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ayle\CTC\ERA_2019\CAS\CAS_Apr11\"/>
    </mc:Choice>
  </mc:AlternateContent>
  <bookViews>
    <workbookView xWindow="0" yWindow="0" windowWidth="20490" windowHeight="8895" firstSheet="4" activeTab="6"/>
  </bookViews>
  <sheets>
    <sheet name="Example summary table (2)" sheetId="5" r:id="rId1"/>
    <sheet name="Example summary table (3)" sheetId="6" r:id="rId2"/>
    <sheet name="Example summary table (4)" sheetId="7" r:id="rId3"/>
    <sheet name="Example summary table" sheetId="4" r:id="rId4"/>
    <sheet name="CWT Recs-2009-18" sheetId="2" r:id="rId5"/>
    <sheet name="CWT Releases" sheetId="8" r:id="rId6"/>
    <sheet name="CFileFishery to ERA+" sheetId="3" r:id="rId7"/>
    <sheet name="CWT Stock Groupings Table" sheetId="9" r:id="rId8"/>
  </sheets>
  <definedNames>
    <definedName name="_xlnm._FilterDatabase" localSheetId="6" hidden="1">'CFileFishery to ERA+'!$A$3:$J$198</definedName>
    <definedName name="_xlnm._FilterDatabase" localSheetId="4" hidden="1">'CWT Recs-2009-18'!$A$6:$R$4096</definedName>
    <definedName name="_xlnm._FilterDatabase" localSheetId="5" hidden="1">'CWT Releases'!$A$5:$T$366</definedName>
    <definedName name="_xlnm._FilterDatabase" localSheetId="7" hidden="1">'CWT Stock Groupings Table'!$A$3:$E$59</definedName>
    <definedName name="CFileFishery" localSheetId="6">'CFileFishery to ERA+'!$A$3:$C$198</definedName>
    <definedName name="CFileFishery" localSheetId="5">#REF!</definedName>
    <definedName name="CFileFishery" localSheetId="7">#REF!</definedName>
    <definedName name="CFileFishery" localSheetId="0">#REF!</definedName>
    <definedName name="CFileFishery" localSheetId="1">#REF!</definedName>
    <definedName name="CFileFishery" localSheetId="2">#REF!</definedName>
    <definedName name="CFileFishery">#REF!</definedName>
    <definedName name="test" localSheetId="5">#REF!</definedName>
    <definedName name="test" localSheetId="7">#REF!</definedName>
    <definedName name="test" localSheetId="0">#REF!</definedName>
    <definedName name="test" localSheetId="1">#REF!</definedName>
    <definedName name="test" localSheetId="2">#REF!</definedName>
    <definedName name="test">#REF!</definedName>
  </definedNames>
  <calcPr calcId="162913"/>
  <pivotCaches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9" l="1"/>
  <c r="M11" i="9"/>
  <c r="N10" i="9"/>
  <c r="L4097" i="2"/>
  <c r="M4097" i="2"/>
  <c r="N4097" i="2"/>
  <c r="O4097" i="2"/>
  <c r="P4097" i="2"/>
  <c r="Q4097" i="2"/>
  <c r="R4097" i="2"/>
  <c r="L4098" i="2"/>
  <c r="M4098" i="2"/>
  <c r="N4098" i="2"/>
  <c r="O4098" i="2"/>
  <c r="P4098" i="2"/>
  <c r="Q4098" i="2"/>
  <c r="R4098" i="2"/>
  <c r="L4099" i="2"/>
  <c r="M4099" i="2"/>
  <c r="N4099" i="2"/>
  <c r="O4099" i="2"/>
  <c r="P4099" i="2"/>
  <c r="Q4099" i="2"/>
  <c r="R4099" i="2"/>
  <c r="L4100" i="2"/>
  <c r="M4100" i="2"/>
  <c r="N4100" i="2"/>
  <c r="O4100" i="2"/>
  <c r="P4100" i="2"/>
  <c r="Q4100" i="2"/>
  <c r="R4100" i="2"/>
  <c r="L4101" i="2"/>
  <c r="M4101" i="2"/>
  <c r="N4101" i="2"/>
  <c r="O4101" i="2"/>
  <c r="P4101" i="2"/>
  <c r="Q4101" i="2"/>
  <c r="R4101" i="2"/>
  <c r="L4102" i="2"/>
  <c r="M4102" i="2"/>
  <c r="N4102" i="2"/>
  <c r="O4102" i="2"/>
  <c r="P4102" i="2"/>
  <c r="Q4102" i="2"/>
  <c r="R4102" i="2"/>
  <c r="L4103" i="2"/>
  <c r="M4103" i="2"/>
  <c r="N4103" i="2"/>
  <c r="O4103" i="2"/>
  <c r="P4103" i="2"/>
  <c r="Q4103" i="2"/>
  <c r="R4103" i="2"/>
  <c r="L4104" i="2"/>
  <c r="M4104" i="2"/>
  <c r="N4104" i="2"/>
  <c r="O4104" i="2"/>
  <c r="P4104" i="2"/>
  <c r="Q4104" i="2"/>
  <c r="R4104" i="2"/>
  <c r="L4105" i="2"/>
  <c r="M4105" i="2"/>
  <c r="N4105" i="2"/>
  <c r="O4105" i="2"/>
  <c r="P4105" i="2"/>
  <c r="Q4105" i="2"/>
  <c r="R4105" i="2"/>
  <c r="L4106" i="2"/>
  <c r="M4106" i="2"/>
  <c r="N4106" i="2"/>
  <c r="O4106" i="2"/>
  <c r="P4106" i="2"/>
  <c r="Q4106" i="2"/>
  <c r="R4106" i="2"/>
  <c r="L4107" i="2"/>
  <c r="M4107" i="2"/>
  <c r="N4107" i="2"/>
  <c r="O4107" i="2"/>
  <c r="P4107" i="2"/>
  <c r="Q4107" i="2"/>
  <c r="R4107" i="2"/>
  <c r="L4108" i="2"/>
  <c r="M4108" i="2"/>
  <c r="N4108" i="2"/>
  <c r="O4108" i="2"/>
  <c r="P4108" i="2"/>
  <c r="Q4108" i="2"/>
  <c r="R4108" i="2"/>
  <c r="L4109" i="2"/>
  <c r="M4109" i="2"/>
  <c r="N4109" i="2"/>
  <c r="O4109" i="2"/>
  <c r="P4109" i="2"/>
  <c r="Q4109" i="2"/>
  <c r="R4109" i="2"/>
  <c r="L4110" i="2"/>
  <c r="M4110" i="2"/>
  <c r="N4110" i="2"/>
  <c r="O4110" i="2"/>
  <c r="P4110" i="2"/>
  <c r="Q4110" i="2"/>
  <c r="R4110" i="2"/>
  <c r="L4111" i="2"/>
  <c r="M4111" i="2"/>
  <c r="N4111" i="2"/>
  <c r="O4111" i="2"/>
  <c r="P4111" i="2"/>
  <c r="Q4111" i="2"/>
  <c r="R4111" i="2"/>
  <c r="L4112" i="2"/>
  <c r="M4112" i="2"/>
  <c r="N4112" i="2"/>
  <c r="O4112" i="2"/>
  <c r="P4112" i="2"/>
  <c r="Q4112" i="2"/>
  <c r="R4112" i="2"/>
  <c r="L4113" i="2"/>
  <c r="M4113" i="2"/>
  <c r="N4113" i="2"/>
  <c r="O4113" i="2"/>
  <c r="P4113" i="2"/>
  <c r="Q4113" i="2"/>
  <c r="R4113" i="2"/>
  <c r="L4114" i="2"/>
  <c r="M4114" i="2"/>
  <c r="N4114" i="2"/>
  <c r="O4114" i="2"/>
  <c r="P4114" i="2"/>
  <c r="Q4114" i="2"/>
  <c r="R4114" i="2"/>
  <c r="L4115" i="2"/>
  <c r="M4115" i="2"/>
  <c r="N4115" i="2"/>
  <c r="O4115" i="2"/>
  <c r="P4115" i="2"/>
  <c r="Q4115" i="2"/>
  <c r="R4115" i="2"/>
  <c r="L4116" i="2"/>
  <c r="M4116" i="2"/>
  <c r="N4116" i="2"/>
  <c r="O4116" i="2"/>
  <c r="P4116" i="2"/>
  <c r="Q4116" i="2"/>
  <c r="R4116" i="2"/>
  <c r="L4117" i="2"/>
  <c r="M4117" i="2"/>
  <c r="N4117" i="2"/>
  <c r="O4117" i="2"/>
  <c r="P4117" i="2"/>
  <c r="Q4117" i="2"/>
  <c r="R4117" i="2"/>
  <c r="L4118" i="2"/>
  <c r="M4118" i="2"/>
  <c r="N4118" i="2"/>
  <c r="O4118" i="2"/>
  <c r="P4118" i="2"/>
  <c r="Q4118" i="2"/>
  <c r="R4118" i="2"/>
  <c r="L4119" i="2"/>
  <c r="M4119" i="2"/>
  <c r="N4119" i="2"/>
  <c r="O4119" i="2"/>
  <c r="P4119" i="2"/>
  <c r="Q4119" i="2"/>
  <c r="R4119" i="2"/>
  <c r="L4120" i="2"/>
  <c r="M4120" i="2"/>
  <c r="N4120" i="2"/>
  <c r="O4120" i="2"/>
  <c r="P4120" i="2"/>
  <c r="Q4120" i="2"/>
  <c r="R4120" i="2"/>
  <c r="L4121" i="2"/>
  <c r="M4121" i="2"/>
  <c r="N4121" i="2"/>
  <c r="O4121" i="2"/>
  <c r="P4121" i="2"/>
  <c r="Q4121" i="2"/>
  <c r="R4121" i="2"/>
  <c r="L4122" i="2"/>
  <c r="M4122" i="2"/>
  <c r="N4122" i="2"/>
  <c r="O4122" i="2"/>
  <c r="P4122" i="2"/>
  <c r="Q4122" i="2"/>
  <c r="R4122" i="2"/>
  <c r="L4123" i="2"/>
  <c r="M4123" i="2"/>
  <c r="N4123" i="2"/>
  <c r="O4123" i="2"/>
  <c r="P4123" i="2"/>
  <c r="Q4123" i="2"/>
  <c r="R4123" i="2"/>
  <c r="L4124" i="2"/>
  <c r="M4124" i="2"/>
  <c r="N4124" i="2"/>
  <c r="O4124" i="2"/>
  <c r="P4124" i="2"/>
  <c r="Q4124" i="2"/>
  <c r="R4124" i="2"/>
  <c r="L4125" i="2"/>
  <c r="M4125" i="2"/>
  <c r="N4125" i="2"/>
  <c r="O4125" i="2"/>
  <c r="P4125" i="2"/>
  <c r="Q4125" i="2"/>
  <c r="R4125" i="2"/>
  <c r="L4126" i="2"/>
  <c r="M4126" i="2"/>
  <c r="N4126" i="2"/>
  <c r="O4126" i="2"/>
  <c r="P4126" i="2"/>
  <c r="Q4126" i="2"/>
  <c r="R4126" i="2"/>
  <c r="L4127" i="2"/>
  <c r="M4127" i="2"/>
  <c r="N4127" i="2"/>
  <c r="O4127" i="2"/>
  <c r="P4127" i="2"/>
  <c r="Q4127" i="2"/>
  <c r="R4127" i="2"/>
  <c r="L4128" i="2"/>
  <c r="M4128" i="2"/>
  <c r="N4128" i="2"/>
  <c r="O4128" i="2"/>
  <c r="P4128" i="2"/>
  <c r="Q4128" i="2"/>
  <c r="R4128" i="2"/>
  <c r="L4129" i="2"/>
  <c r="M4129" i="2"/>
  <c r="N4129" i="2"/>
  <c r="O4129" i="2"/>
  <c r="P4129" i="2"/>
  <c r="Q4129" i="2"/>
  <c r="R4129" i="2"/>
  <c r="L4130" i="2"/>
  <c r="M4130" i="2"/>
  <c r="N4130" i="2"/>
  <c r="O4130" i="2"/>
  <c r="P4130" i="2"/>
  <c r="Q4130" i="2"/>
  <c r="R4130" i="2"/>
  <c r="L4131" i="2"/>
  <c r="M4131" i="2"/>
  <c r="N4131" i="2"/>
  <c r="O4131" i="2"/>
  <c r="P4131" i="2"/>
  <c r="Q4131" i="2"/>
  <c r="R4131" i="2"/>
  <c r="L4132" i="2"/>
  <c r="M4132" i="2"/>
  <c r="N4132" i="2"/>
  <c r="O4132" i="2"/>
  <c r="P4132" i="2"/>
  <c r="Q4132" i="2"/>
  <c r="R4132" i="2"/>
  <c r="L4133" i="2"/>
  <c r="M4133" i="2"/>
  <c r="N4133" i="2"/>
  <c r="O4133" i="2"/>
  <c r="P4133" i="2"/>
  <c r="Q4133" i="2"/>
  <c r="R4133" i="2"/>
  <c r="L4134" i="2"/>
  <c r="M4134" i="2"/>
  <c r="N4134" i="2"/>
  <c r="O4134" i="2"/>
  <c r="P4134" i="2"/>
  <c r="Q4134" i="2"/>
  <c r="R4134" i="2"/>
  <c r="L4135" i="2"/>
  <c r="M4135" i="2"/>
  <c r="N4135" i="2"/>
  <c r="O4135" i="2"/>
  <c r="P4135" i="2"/>
  <c r="Q4135" i="2"/>
  <c r="R4135" i="2"/>
  <c r="L4136" i="2"/>
  <c r="M4136" i="2"/>
  <c r="N4136" i="2"/>
  <c r="O4136" i="2"/>
  <c r="P4136" i="2"/>
  <c r="Q4136" i="2"/>
  <c r="R4136" i="2"/>
  <c r="L4137" i="2"/>
  <c r="M4137" i="2"/>
  <c r="N4137" i="2"/>
  <c r="O4137" i="2"/>
  <c r="P4137" i="2"/>
  <c r="Q4137" i="2"/>
  <c r="R4137" i="2"/>
  <c r="L4138" i="2"/>
  <c r="M4138" i="2"/>
  <c r="N4138" i="2"/>
  <c r="O4138" i="2"/>
  <c r="P4138" i="2"/>
  <c r="Q4138" i="2"/>
  <c r="R4138" i="2"/>
  <c r="L4139" i="2"/>
  <c r="M4139" i="2"/>
  <c r="N4139" i="2"/>
  <c r="O4139" i="2"/>
  <c r="P4139" i="2"/>
  <c r="Q4139" i="2"/>
  <c r="R4139" i="2"/>
  <c r="L4140" i="2"/>
  <c r="M4140" i="2"/>
  <c r="N4140" i="2"/>
  <c r="O4140" i="2"/>
  <c r="P4140" i="2"/>
  <c r="Q4140" i="2"/>
  <c r="R4140" i="2"/>
  <c r="L4141" i="2"/>
  <c r="M4141" i="2"/>
  <c r="N4141" i="2"/>
  <c r="O4141" i="2"/>
  <c r="P4141" i="2"/>
  <c r="Q4141" i="2"/>
  <c r="R4141" i="2"/>
  <c r="L4142" i="2"/>
  <c r="M4142" i="2"/>
  <c r="N4142" i="2"/>
  <c r="O4142" i="2"/>
  <c r="P4142" i="2"/>
  <c r="Q4142" i="2"/>
  <c r="R4142" i="2"/>
  <c r="L4143" i="2"/>
  <c r="M4143" i="2"/>
  <c r="N4143" i="2"/>
  <c r="O4143" i="2"/>
  <c r="P4143" i="2"/>
  <c r="Q4143" i="2"/>
  <c r="R4143" i="2"/>
  <c r="L4144" i="2"/>
  <c r="M4144" i="2"/>
  <c r="N4144" i="2"/>
  <c r="O4144" i="2"/>
  <c r="P4144" i="2"/>
  <c r="Q4144" i="2"/>
  <c r="R4144" i="2"/>
  <c r="L4145" i="2"/>
  <c r="M4145" i="2"/>
  <c r="N4145" i="2"/>
  <c r="O4145" i="2"/>
  <c r="P4145" i="2"/>
  <c r="Q4145" i="2"/>
  <c r="R4145" i="2"/>
  <c r="L4146" i="2"/>
  <c r="M4146" i="2"/>
  <c r="N4146" i="2"/>
  <c r="O4146" i="2"/>
  <c r="P4146" i="2"/>
  <c r="Q4146" i="2"/>
  <c r="R4146" i="2"/>
  <c r="L4147" i="2"/>
  <c r="M4147" i="2"/>
  <c r="N4147" i="2"/>
  <c r="O4147" i="2"/>
  <c r="P4147" i="2"/>
  <c r="Q4147" i="2"/>
  <c r="R4147" i="2"/>
  <c r="L4148" i="2"/>
  <c r="M4148" i="2"/>
  <c r="N4148" i="2"/>
  <c r="O4148" i="2"/>
  <c r="P4148" i="2"/>
  <c r="Q4148" i="2"/>
  <c r="R4148" i="2"/>
  <c r="L4149" i="2"/>
  <c r="M4149" i="2"/>
  <c r="N4149" i="2"/>
  <c r="O4149" i="2"/>
  <c r="P4149" i="2"/>
  <c r="Q4149" i="2"/>
  <c r="R4149" i="2"/>
  <c r="L4150" i="2"/>
  <c r="M4150" i="2"/>
  <c r="N4150" i="2"/>
  <c r="O4150" i="2"/>
  <c r="P4150" i="2"/>
  <c r="Q4150" i="2"/>
  <c r="R4150" i="2"/>
  <c r="L4151" i="2"/>
  <c r="M4151" i="2"/>
  <c r="N4151" i="2"/>
  <c r="O4151" i="2"/>
  <c r="P4151" i="2"/>
  <c r="Q4151" i="2"/>
  <c r="R4151" i="2"/>
  <c r="L4152" i="2"/>
  <c r="M4152" i="2"/>
  <c r="N4152" i="2"/>
  <c r="O4152" i="2"/>
  <c r="P4152" i="2"/>
  <c r="Q4152" i="2"/>
  <c r="R4152" i="2"/>
  <c r="L4153" i="2"/>
  <c r="M4153" i="2"/>
  <c r="N4153" i="2"/>
  <c r="O4153" i="2"/>
  <c r="P4153" i="2"/>
  <c r="Q4153" i="2"/>
  <c r="R4153" i="2"/>
  <c r="L4154" i="2"/>
  <c r="M4154" i="2"/>
  <c r="N4154" i="2"/>
  <c r="O4154" i="2"/>
  <c r="P4154" i="2"/>
  <c r="Q4154" i="2"/>
  <c r="R4154" i="2"/>
  <c r="L4155" i="2"/>
  <c r="M4155" i="2"/>
  <c r="N4155" i="2"/>
  <c r="O4155" i="2"/>
  <c r="P4155" i="2"/>
  <c r="Q4155" i="2"/>
  <c r="R4155" i="2"/>
  <c r="L4156" i="2"/>
  <c r="M4156" i="2"/>
  <c r="N4156" i="2"/>
  <c r="O4156" i="2"/>
  <c r="P4156" i="2"/>
  <c r="Q4156" i="2"/>
  <c r="R4156" i="2"/>
  <c r="L4157" i="2"/>
  <c r="M4157" i="2"/>
  <c r="N4157" i="2"/>
  <c r="O4157" i="2"/>
  <c r="P4157" i="2"/>
  <c r="Q4157" i="2"/>
  <c r="R4157" i="2"/>
  <c r="L4158" i="2"/>
  <c r="M4158" i="2"/>
  <c r="N4158" i="2"/>
  <c r="O4158" i="2"/>
  <c r="P4158" i="2"/>
  <c r="Q4158" i="2"/>
  <c r="R4158" i="2"/>
  <c r="L4159" i="2"/>
  <c r="M4159" i="2"/>
  <c r="N4159" i="2"/>
  <c r="O4159" i="2"/>
  <c r="P4159" i="2"/>
  <c r="Q4159" i="2"/>
  <c r="R4159" i="2"/>
  <c r="L4160" i="2"/>
  <c r="M4160" i="2"/>
  <c r="N4160" i="2"/>
  <c r="O4160" i="2"/>
  <c r="P4160" i="2"/>
  <c r="Q4160" i="2"/>
  <c r="R4160" i="2"/>
  <c r="L4161" i="2"/>
  <c r="M4161" i="2"/>
  <c r="N4161" i="2"/>
  <c r="O4161" i="2"/>
  <c r="P4161" i="2"/>
  <c r="Q4161" i="2"/>
  <c r="R4161" i="2"/>
  <c r="L4162" i="2"/>
  <c r="M4162" i="2"/>
  <c r="N4162" i="2"/>
  <c r="O4162" i="2"/>
  <c r="P4162" i="2"/>
  <c r="Q4162" i="2"/>
  <c r="R4162" i="2"/>
  <c r="L4163" i="2"/>
  <c r="M4163" i="2"/>
  <c r="N4163" i="2"/>
  <c r="O4163" i="2"/>
  <c r="P4163" i="2"/>
  <c r="Q4163" i="2"/>
  <c r="R4163" i="2"/>
  <c r="L4164" i="2"/>
  <c r="M4164" i="2"/>
  <c r="N4164" i="2"/>
  <c r="O4164" i="2"/>
  <c r="P4164" i="2"/>
  <c r="Q4164" i="2"/>
  <c r="R4164" i="2"/>
  <c r="L4165" i="2"/>
  <c r="M4165" i="2"/>
  <c r="N4165" i="2"/>
  <c r="O4165" i="2"/>
  <c r="P4165" i="2"/>
  <c r="Q4165" i="2"/>
  <c r="R4165" i="2"/>
  <c r="L4166" i="2"/>
  <c r="M4166" i="2"/>
  <c r="N4166" i="2"/>
  <c r="O4166" i="2"/>
  <c r="P4166" i="2"/>
  <c r="Q4166" i="2"/>
  <c r="R4166" i="2"/>
  <c r="L4167" i="2"/>
  <c r="M4167" i="2"/>
  <c r="N4167" i="2"/>
  <c r="O4167" i="2"/>
  <c r="P4167" i="2"/>
  <c r="Q4167" i="2"/>
  <c r="R4167" i="2"/>
  <c r="L4168" i="2"/>
  <c r="M4168" i="2"/>
  <c r="N4168" i="2"/>
  <c r="O4168" i="2"/>
  <c r="P4168" i="2"/>
  <c r="Q4168" i="2"/>
  <c r="R4168" i="2"/>
  <c r="L4169" i="2"/>
  <c r="M4169" i="2"/>
  <c r="N4169" i="2"/>
  <c r="O4169" i="2"/>
  <c r="P4169" i="2"/>
  <c r="Q4169" i="2"/>
  <c r="R4169" i="2"/>
  <c r="L4170" i="2"/>
  <c r="M4170" i="2"/>
  <c r="N4170" i="2"/>
  <c r="O4170" i="2"/>
  <c r="P4170" i="2"/>
  <c r="Q4170" i="2"/>
  <c r="R4170" i="2"/>
  <c r="L4171" i="2"/>
  <c r="M4171" i="2"/>
  <c r="N4171" i="2"/>
  <c r="O4171" i="2"/>
  <c r="P4171" i="2"/>
  <c r="Q4171" i="2"/>
  <c r="R4171" i="2"/>
  <c r="L4172" i="2"/>
  <c r="M4172" i="2"/>
  <c r="N4172" i="2"/>
  <c r="O4172" i="2"/>
  <c r="P4172" i="2"/>
  <c r="Q4172" i="2"/>
  <c r="R4172" i="2"/>
  <c r="L4173" i="2"/>
  <c r="M4173" i="2"/>
  <c r="N4173" i="2"/>
  <c r="O4173" i="2"/>
  <c r="P4173" i="2"/>
  <c r="Q4173" i="2"/>
  <c r="R4173" i="2"/>
  <c r="L4174" i="2"/>
  <c r="M4174" i="2"/>
  <c r="N4174" i="2"/>
  <c r="O4174" i="2"/>
  <c r="P4174" i="2"/>
  <c r="Q4174" i="2"/>
  <c r="R4174" i="2"/>
  <c r="L4175" i="2"/>
  <c r="M4175" i="2"/>
  <c r="N4175" i="2"/>
  <c r="O4175" i="2"/>
  <c r="P4175" i="2"/>
  <c r="Q4175" i="2"/>
  <c r="R4175" i="2"/>
  <c r="L4176" i="2"/>
  <c r="M4176" i="2"/>
  <c r="N4176" i="2"/>
  <c r="O4176" i="2"/>
  <c r="P4176" i="2"/>
  <c r="Q4176" i="2"/>
  <c r="R4176" i="2"/>
  <c r="L4177" i="2"/>
  <c r="M4177" i="2"/>
  <c r="N4177" i="2"/>
  <c r="O4177" i="2"/>
  <c r="P4177" i="2"/>
  <c r="Q4177" i="2"/>
  <c r="R4177" i="2"/>
  <c r="L4178" i="2"/>
  <c r="M4178" i="2"/>
  <c r="N4178" i="2"/>
  <c r="O4178" i="2"/>
  <c r="P4178" i="2"/>
  <c r="Q4178" i="2"/>
  <c r="R4178" i="2"/>
  <c r="L4179" i="2"/>
  <c r="M4179" i="2"/>
  <c r="N4179" i="2"/>
  <c r="O4179" i="2"/>
  <c r="P4179" i="2"/>
  <c r="Q4179" i="2"/>
  <c r="R4179" i="2"/>
  <c r="L4180" i="2"/>
  <c r="M4180" i="2"/>
  <c r="N4180" i="2"/>
  <c r="O4180" i="2"/>
  <c r="P4180" i="2"/>
  <c r="Q4180" i="2"/>
  <c r="R4180" i="2"/>
  <c r="L4181" i="2"/>
  <c r="M4181" i="2"/>
  <c r="N4181" i="2"/>
  <c r="O4181" i="2"/>
  <c r="P4181" i="2"/>
  <c r="Q4181" i="2"/>
  <c r="R4181" i="2"/>
  <c r="L4182" i="2"/>
  <c r="M4182" i="2"/>
  <c r="N4182" i="2"/>
  <c r="O4182" i="2"/>
  <c r="P4182" i="2"/>
  <c r="Q4182" i="2"/>
  <c r="R4182" i="2"/>
  <c r="L4183" i="2"/>
  <c r="M4183" i="2"/>
  <c r="N4183" i="2"/>
  <c r="O4183" i="2"/>
  <c r="P4183" i="2"/>
  <c r="Q4183" i="2"/>
  <c r="R4183" i="2"/>
  <c r="L4184" i="2"/>
  <c r="M4184" i="2"/>
  <c r="N4184" i="2"/>
  <c r="O4184" i="2"/>
  <c r="P4184" i="2"/>
  <c r="Q4184" i="2"/>
  <c r="R4184" i="2"/>
  <c r="L4185" i="2"/>
  <c r="M4185" i="2"/>
  <c r="N4185" i="2"/>
  <c r="O4185" i="2"/>
  <c r="P4185" i="2"/>
  <c r="Q4185" i="2"/>
  <c r="R4185" i="2"/>
  <c r="L4186" i="2"/>
  <c r="M4186" i="2"/>
  <c r="N4186" i="2"/>
  <c r="O4186" i="2"/>
  <c r="P4186" i="2"/>
  <c r="Q4186" i="2"/>
  <c r="R4186" i="2"/>
  <c r="L4187" i="2"/>
  <c r="M4187" i="2"/>
  <c r="N4187" i="2"/>
  <c r="O4187" i="2"/>
  <c r="P4187" i="2"/>
  <c r="Q4187" i="2"/>
  <c r="R4187" i="2"/>
  <c r="L4188" i="2"/>
  <c r="M4188" i="2"/>
  <c r="N4188" i="2"/>
  <c r="O4188" i="2"/>
  <c r="P4188" i="2"/>
  <c r="Q4188" i="2"/>
  <c r="R4188" i="2"/>
  <c r="L4189" i="2"/>
  <c r="M4189" i="2"/>
  <c r="N4189" i="2"/>
  <c r="O4189" i="2"/>
  <c r="P4189" i="2"/>
  <c r="Q4189" i="2"/>
  <c r="R4189" i="2"/>
  <c r="L4190" i="2"/>
  <c r="M4190" i="2"/>
  <c r="N4190" i="2"/>
  <c r="O4190" i="2"/>
  <c r="P4190" i="2"/>
  <c r="Q4190" i="2"/>
  <c r="R4190" i="2"/>
  <c r="L4191" i="2"/>
  <c r="M4191" i="2"/>
  <c r="N4191" i="2"/>
  <c r="O4191" i="2"/>
  <c r="P4191" i="2"/>
  <c r="Q4191" i="2"/>
  <c r="R4191" i="2"/>
  <c r="L4192" i="2"/>
  <c r="M4192" i="2"/>
  <c r="N4192" i="2"/>
  <c r="O4192" i="2"/>
  <c r="P4192" i="2"/>
  <c r="Q4192" i="2"/>
  <c r="R4192" i="2"/>
  <c r="L4193" i="2"/>
  <c r="M4193" i="2"/>
  <c r="N4193" i="2"/>
  <c r="O4193" i="2"/>
  <c r="P4193" i="2"/>
  <c r="Q4193" i="2"/>
  <c r="R4193" i="2"/>
  <c r="L4194" i="2"/>
  <c r="M4194" i="2"/>
  <c r="N4194" i="2"/>
  <c r="O4194" i="2"/>
  <c r="P4194" i="2"/>
  <c r="Q4194" i="2"/>
  <c r="R4194" i="2"/>
  <c r="L4195" i="2"/>
  <c r="M4195" i="2"/>
  <c r="N4195" i="2"/>
  <c r="O4195" i="2"/>
  <c r="P4195" i="2"/>
  <c r="Q4195" i="2"/>
  <c r="R4195" i="2"/>
  <c r="L4196" i="2"/>
  <c r="M4196" i="2"/>
  <c r="N4196" i="2"/>
  <c r="O4196" i="2"/>
  <c r="P4196" i="2"/>
  <c r="Q4196" i="2"/>
  <c r="R4196" i="2"/>
  <c r="L4197" i="2"/>
  <c r="M4197" i="2"/>
  <c r="N4197" i="2"/>
  <c r="O4197" i="2"/>
  <c r="P4197" i="2"/>
  <c r="Q4197" i="2"/>
  <c r="R4197" i="2"/>
  <c r="L4198" i="2"/>
  <c r="M4198" i="2"/>
  <c r="N4198" i="2"/>
  <c r="O4198" i="2"/>
  <c r="P4198" i="2"/>
  <c r="Q4198" i="2"/>
  <c r="R4198" i="2"/>
  <c r="L4199" i="2"/>
  <c r="M4199" i="2"/>
  <c r="N4199" i="2"/>
  <c r="O4199" i="2"/>
  <c r="P4199" i="2"/>
  <c r="Q4199" i="2"/>
  <c r="R4199" i="2"/>
  <c r="L4200" i="2"/>
  <c r="M4200" i="2"/>
  <c r="N4200" i="2"/>
  <c r="O4200" i="2"/>
  <c r="P4200" i="2"/>
  <c r="Q4200" i="2"/>
  <c r="R4200" i="2"/>
  <c r="L4201" i="2"/>
  <c r="M4201" i="2"/>
  <c r="N4201" i="2"/>
  <c r="O4201" i="2"/>
  <c r="P4201" i="2"/>
  <c r="Q4201" i="2"/>
  <c r="R4201" i="2"/>
  <c r="L4202" i="2"/>
  <c r="M4202" i="2"/>
  <c r="N4202" i="2"/>
  <c r="O4202" i="2"/>
  <c r="P4202" i="2"/>
  <c r="Q4202" i="2"/>
  <c r="R4202" i="2"/>
  <c r="L4203" i="2"/>
  <c r="M4203" i="2"/>
  <c r="N4203" i="2"/>
  <c r="O4203" i="2"/>
  <c r="P4203" i="2"/>
  <c r="Q4203" i="2"/>
  <c r="R4203" i="2"/>
  <c r="L4204" i="2"/>
  <c r="M4204" i="2"/>
  <c r="N4204" i="2"/>
  <c r="O4204" i="2"/>
  <c r="P4204" i="2"/>
  <c r="Q4204" i="2"/>
  <c r="R4204" i="2"/>
  <c r="L4205" i="2"/>
  <c r="M4205" i="2"/>
  <c r="N4205" i="2"/>
  <c r="O4205" i="2"/>
  <c r="P4205" i="2"/>
  <c r="Q4205" i="2"/>
  <c r="R4205" i="2"/>
  <c r="L4206" i="2"/>
  <c r="M4206" i="2"/>
  <c r="N4206" i="2"/>
  <c r="O4206" i="2"/>
  <c r="P4206" i="2"/>
  <c r="Q4206" i="2"/>
  <c r="R4206" i="2"/>
  <c r="L4207" i="2"/>
  <c r="M4207" i="2"/>
  <c r="N4207" i="2"/>
  <c r="O4207" i="2"/>
  <c r="P4207" i="2"/>
  <c r="Q4207" i="2"/>
  <c r="R4207" i="2"/>
  <c r="L4208" i="2"/>
  <c r="M4208" i="2"/>
  <c r="N4208" i="2"/>
  <c r="O4208" i="2"/>
  <c r="P4208" i="2"/>
  <c r="Q4208" i="2"/>
  <c r="R4208" i="2"/>
  <c r="L4209" i="2"/>
  <c r="M4209" i="2"/>
  <c r="N4209" i="2"/>
  <c r="O4209" i="2"/>
  <c r="P4209" i="2"/>
  <c r="Q4209" i="2"/>
  <c r="R4209" i="2"/>
  <c r="L4210" i="2"/>
  <c r="M4210" i="2"/>
  <c r="N4210" i="2"/>
  <c r="O4210" i="2"/>
  <c r="P4210" i="2"/>
  <c r="Q4210" i="2"/>
  <c r="R4210" i="2"/>
  <c r="L4211" i="2"/>
  <c r="M4211" i="2"/>
  <c r="N4211" i="2"/>
  <c r="O4211" i="2"/>
  <c r="P4211" i="2"/>
  <c r="Q4211" i="2"/>
  <c r="R4211" i="2"/>
  <c r="L4212" i="2"/>
  <c r="M4212" i="2"/>
  <c r="N4212" i="2"/>
  <c r="O4212" i="2"/>
  <c r="P4212" i="2"/>
  <c r="Q4212" i="2"/>
  <c r="R4212" i="2"/>
  <c r="L4213" i="2"/>
  <c r="M4213" i="2"/>
  <c r="N4213" i="2"/>
  <c r="O4213" i="2"/>
  <c r="P4213" i="2"/>
  <c r="Q4213" i="2"/>
  <c r="R4213" i="2"/>
  <c r="L4214" i="2"/>
  <c r="M4214" i="2"/>
  <c r="N4214" i="2"/>
  <c r="O4214" i="2"/>
  <c r="P4214" i="2"/>
  <c r="Q4214" i="2"/>
  <c r="R4214" i="2"/>
  <c r="L4215" i="2"/>
  <c r="M4215" i="2"/>
  <c r="N4215" i="2"/>
  <c r="O4215" i="2"/>
  <c r="P4215" i="2"/>
  <c r="Q4215" i="2"/>
  <c r="R4215" i="2"/>
  <c r="L4216" i="2"/>
  <c r="M4216" i="2"/>
  <c r="N4216" i="2"/>
  <c r="O4216" i="2"/>
  <c r="P4216" i="2"/>
  <c r="Q4216" i="2"/>
  <c r="R4216" i="2"/>
  <c r="L4217" i="2"/>
  <c r="M4217" i="2"/>
  <c r="N4217" i="2"/>
  <c r="O4217" i="2"/>
  <c r="P4217" i="2"/>
  <c r="Q4217" i="2"/>
  <c r="R4217" i="2"/>
  <c r="L4218" i="2"/>
  <c r="M4218" i="2"/>
  <c r="N4218" i="2"/>
  <c r="O4218" i="2"/>
  <c r="P4218" i="2"/>
  <c r="Q4218" i="2"/>
  <c r="R4218" i="2"/>
  <c r="L4219" i="2"/>
  <c r="M4219" i="2"/>
  <c r="N4219" i="2"/>
  <c r="O4219" i="2"/>
  <c r="P4219" i="2"/>
  <c r="Q4219" i="2"/>
  <c r="R4219" i="2"/>
  <c r="L4220" i="2"/>
  <c r="M4220" i="2"/>
  <c r="N4220" i="2"/>
  <c r="O4220" i="2"/>
  <c r="P4220" i="2"/>
  <c r="Q4220" i="2"/>
  <c r="R4220" i="2"/>
  <c r="L4221" i="2"/>
  <c r="M4221" i="2"/>
  <c r="N4221" i="2"/>
  <c r="O4221" i="2"/>
  <c r="P4221" i="2"/>
  <c r="Q4221" i="2"/>
  <c r="R4221" i="2"/>
  <c r="L4222" i="2"/>
  <c r="M4222" i="2"/>
  <c r="N4222" i="2"/>
  <c r="O4222" i="2"/>
  <c r="P4222" i="2"/>
  <c r="Q4222" i="2"/>
  <c r="R4222" i="2"/>
  <c r="L4223" i="2"/>
  <c r="M4223" i="2"/>
  <c r="N4223" i="2"/>
  <c r="O4223" i="2"/>
  <c r="P4223" i="2"/>
  <c r="Q4223" i="2"/>
  <c r="R4223" i="2"/>
  <c r="L4224" i="2"/>
  <c r="M4224" i="2"/>
  <c r="N4224" i="2"/>
  <c r="O4224" i="2"/>
  <c r="P4224" i="2"/>
  <c r="Q4224" i="2"/>
  <c r="R4224" i="2"/>
  <c r="L4225" i="2"/>
  <c r="M4225" i="2"/>
  <c r="N4225" i="2"/>
  <c r="O4225" i="2"/>
  <c r="P4225" i="2"/>
  <c r="Q4225" i="2"/>
  <c r="R4225" i="2"/>
  <c r="L4226" i="2"/>
  <c r="M4226" i="2"/>
  <c r="N4226" i="2"/>
  <c r="O4226" i="2"/>
  <c r="P4226" i="2"/>
  <c r="Q4226" i="2"/>
  <c r="R4226" i="2"/>
  <c r="L4227" i="2"/>
  <c r="M4227" i="2"/>
  <c r="N4227" i="2"/>
  <c r="O4227" i="2"/>
  <c r="P4227" i="2"/>
  <c r="Q4227" i="2"/>
  <c r="R4227" i="2"/>
  <c r="L4228" i="2"/>
  <c r="M4228" i="2"/>
  <c r="N4228" i="2"/>
  <c r="O4228" i="2"/>
  <c r="P4228" i="2"/>
  <c r="Q4228" i="2"/>
  <c r="R4228" i="2"/>
  <c r="L4229" i="2"/>
  <c r="M4229" i="2"/>
  <c r="N4229" i="2"/>
  <c r="O4229" i="2"/>
  <c r="P4229" i="2"/>
  <c r="Q4229" i="2"/>
  <c r="R4229" i="2"/>
  <c r="L4230" i="2"/>
  <c r="M4230" i="2"/>
  <c r="N4230" i="2"/>
  <c r="O4230" i="2"/>
  <c r="P4230" i="2"/>
  <c r="Q4230" i="2"/>
  <c r="R4230" i="2"/>
  <c r="L4231" i="2"/>
  <c r="M4231" i="2"/>
  <c r="N4231" i="2"/>
  <c r="O4231" i="2"/>
  <c r="P4231" i="2"/>
  <c r="Q4231" i="2"/>
  <c r="R4231" i="2"/>
  <c r="L4232" i="2"/>
  <c r="M4232" i="2"/>
  <c r="N4232" i="2"/>
  <c r="O4232" i="2"/>
  <c r="P4232" i="2"/>
  <c r="Q4232" i="2"/>
  <c r="R4232" i="2"/>
  <c r="L4233" i="2"/>
  <c r="M4233" i="2"/>
  <c r="N4233" i="2"/>
  <c r="O4233" i="2"/>
  <c r="P4233" i="2"/>
  <c r="Q4233" i="2"/>
  <c r="R4233" i="2"/>
  <c r="L4234" i="2"/>
  <c r="M4234" i="2"/>
  <c r="N4234" i="2"/>
  <c r="O4234" i="2"/>
  <c r="P4234" i="2"/>
  <c r="Q4234" i="2"/>
  <c r="R4234" i="2"/>
  <c r="L4235" i="2"/>
  <c r="M4235" i="2"/>
  <c r="N4235" i="2"/>
  <c r="O4235" i="2"/>
  <c r="P4235" i="2"/>
  <c r="Q4235" i="2"/>
  <c r="R4235" i="2"/>
  <c r="L4236" i="2"/>
  <c r="M4236" i="2"/>
  <c r="N4236" i="2"/>
  <c r="O4236" i="2"/>
  <c r="P4236" i="2"/>
  <c r="Q4236" i="2"/>
  <c r="R4236" i="2"/>
  <c r="L4237" i="2"/>
  <c r="M4237" i="2"/>
  <c r="N4237" i="2"/>
  <c r="O4237" i="2"/>
  <c r="P4237" i="2"/>
  <c r="Q4237" i="2"/>
  <c r="R4237" i="2"/>
  <c r="L4238" i="2"/>
  <c r="M4238" i="2"/>
  <c r="N4238" i="2"/>
  <c r="O4238" i="2"/>
  <c r="P4238" i="2"/>
  <c r="Q4238" i="2"/>
  <c r="R4238" i="2"/>
  <c r="L4239" i="2"/>
  <c r="M4239" i="2"/>
  <c r="N4239" i="2"/>
  <c r="O4239" i="2"/>
  <c r="P4239" i="2"/>
  <c r="Q4239" i="2"/>
  <c r="R4239" i="2"/>
  <c r="L4240" i="2"/>
  <c r="M4240" i="2"/>
  <c r="N4240" i="2"/>
  <c r="O4240" i="2"/>
  <c r="P4240" i="2"/>
  <c r="Q4240" i="2"/>
  <c r="R4240" i="2"/>
  <c r="L4241" i="2"/>
  <c r="M4241" i="2"/>
  <c r="N4241" i="2"/>
  <c r="O4241" i="2"/>
  <c r="P4241" i="2"/>
  <c r="Q4241" i="2"/>
  <c r="R4241" i="2"/>
  <c r="L4242" i="2"/>
  <c r="M4242" i="2"/>
  <c r="N4242" i="2"/>
  <c r="O4242" i="2"/>
  <c r="P4242" i="2"/>
  <c r="Q4242" i="2"/>
  <c r="R4242" i="2"/>
  <c r="L4243" i="2"/>
  <c r="M4243" i="2"/>
  <c r="N4243" i="2"/>
  <c r="O4243" i="2"/>
  <c r="P4243" i="2"/>
  <c r="Q4243" i="2"/>
  <c r="R4243" i="2"/>
  <c r="L4244" i="2"/>
  <c r="M4244" i="2"/>
  <c r="N4244" i="2"/>
  <c r="O4244" i="2"/>
  <c r="P4244" i="2"/>
  <c r="Q4244" i="2"/>
  <c r="R4244" i="2"/>
  <c r="L4245" i="2"/>
  <c r="M4245" i="2"/>
  <c r="N4245" i="2"/>
  <c r="O4245" i="2"/>
  <c r="P4245" i="2"/>
  <c r="Q4245" i="2"/>
  <c r="R4245" i="2"/>
  <c r="L4246" i="2"/>
  <c r="M4246" i="2"/>
  <c r="N4246" i="2"/>
  <c r="O4246" i="2"/>
  <c r="P4246" i="2"/>
  <c r="Q4246" i="2"/>
  <c r="R4246" i="2"/>
  <c r="L4247" i="2"/>
  <c r="M4247" i="2"/>
  <c r="N4247" i="2"/>
  <c r="O4247" i="2"/>
  <c r="P4247" i="2"/>
  <c r="Q4247" i="2"/>
  <c r="R4247" i="2"/>
  <c r="L4248" i="2"/>
  <c r="M4248" i="2"/>
  <c r="N4248" i="2"/>
  <c r="O4248" i="2"/>
  <c r="P4248" i="2"/>
  <c r="Q4248" i="2"/>
  <c r="R4248" i="2"/>
  <c r="L4249" i="2"/>
  <c r="M4249" i="2"/>
  <c r="N4249" i="2"/>
  <c r="O4249" i="2"/>
  <c r="P4249" i="2"/>
  <c r="Q4249" i="2"/>
  <c r="R4249" i="2"/>
  <c r="L4250" i="2"/>
  <c r="M4250" i="2"/>
  <c r="N4250" i="2"/>
  <c r="O4250" i="2"/>
  <c r="P4250" i="2"/>
  <c r="Q4250" i="2"/>
  <c r="R4250" i="2"/>
  <c r="L4251" i="2"/>
  <c r="M4251" i="2"/>
  <c r="N4251" i="2"/>
  <c r="O4251" i="2"/>
  <c r="P4251" i="2"/>
  <c r="Q4251" i="2"/>
  <c r="R4251" i="2"/>
  <c r="L4252" i="2"/>
  <c r="M4252" i="2"/>
  <c r="N4252" i="2"/>
  <c r="O4252" i="2"/>
  <c r="P4252" i="2"/>
  <c r="Q4252" i="2"/>
  <c r="R4252" i="2"/>
  <c r="L4253" i="2"/>
  <c r="M4253" i="2"/>
  <c r="N4253" i="2"/>
  <c r="O4253" i="2"/>
  <c r="P4253" i="2"/>
  <c r="Q4253" i="2"/>
  <c r="R4253" i="2"/>
  <c r="L4254" i="2"/>
  <c r="M4254" i="2"/>
  <c r="N4254" i="2"/>
  <c r="O4254" i="2"/>
  <c r="P4254" i="2"/>
  <c r="Q4254" i="2"/>
  <c r="R4254" i="2"/>
  <c r="L4255" i="2"/>
  <c r="M4255" i="2"/>
  <c r="N4255" i="2"/>
  <c r="O4255" i="2"/>
  <c r="P4255" i="2"/>
  <c r="Q4255" i="2"/>
  <c r="R4255" i="2"/>
  <c r="L4256" i="2"/>
  <c r="M4256" i="2"/>
  <c r="N4256" i="2"/>
  <c r="O4256" i="2"/>
  <c r="P4256" i="2"/>
  <c r="Q4256" i="2"/>
  <c r="R4256" i="2"/>
  <c r="L4257" i="2"/>
  <c r="M4257" i="2"/>
  <c r="N4257" i="2"/>
  <c r="O4257" i="2"/>
  <c r="P4257" i="2"/>
  <c r="Q4257" i="2"/>
  <c r="R4257" i="2"/>
  <c r="L4258" i="2"/>
  <c r="M4258" i="2"/>
  <c r="N4258" i="2"/>
  <c r="O4258" i="2"/>
  <c r="P4258" i="2"/>
  <c r="Q4258" i="2"/>
  <c r="R4258" i="2"/>
  <c r="L4259" i="2"/>
  <c r="M4259" i="2"/>
  <c r="N4259" i="2"/>
  <c r="O4259" i="2"/>
  <c r="P4259" i="2"/>
  <c r="Q4259" i="2"/>
  <c r="R4259" i="2"/>
  <c r="L4260" i="2"/>
  <c r="M4260" i="2"/>
  <c r="N4260" i="2"/>
  <c r="O4260" i="2"/>
  <c r="P4260" i="2"/>
  <c r="Q4260" i="2"/>
  <c r="R4260" i="2"/>
  <c r="L4261" i="2"/>
  <c r="M4261" i="2"/>
  <c r="N4261" i="2"/>
  <c r="O4261" i="2"/>
  <c r="P4261" i="2"/>
  <c r="Q4261" i="2"/>
  <c r="R4261" i="2"/>
  <c r="L4262" i="2"/>
  <c r="M4262" i="2"/>
  <c r="N4262" i="2"/>
  <c r="O4262" i="2"/>
  <c r="P4262" i="2"/>
  <c r="Q4262" i="2"/>
  <c r="R4262" i="2"/>
  <c r="L4263" i="2"/>
  <c r="M4263" i="2"/>
  <c r="N4263" i="2"/>
  <c r="O4263" i="2"/>
  <c r="P4263" i="2"/>
  <c r="Q4263" i="2"/>
  <c r="R4263" i="2"/>
  <c r="L4264" i="2"/>
  <c r="M4264" i="2"/>
  <c r="N4264" i="2"/>
  <c r="O4264" i="2"/>
  <c r="P4264" i="2"/>
  <c r="Q4264" i="2"/>
  <c r="R4264" i="2"/>
  <c r="L4265" i="2"/>
  <c r="M4265" i="2"/>
  <c r="N4265" i="2"/>
  <c r="O4265" i="2"/>
  <c r="P4265" i="2"/>
  <c r="Q4265" i="2"/>
  <c r="R4265" i="2"/>
  <c r="L4266" i="2"/>
  <c r="M4266" i="2"/>
  <c r="N4266" i="2"/>
  <c r="O4266" i="2"/>
  <c r="P4266" i="2"/>
  <c r="Q4266" i="2"/>
  <c r="R4266" i="2"/>
  <c r="L4267" i="2"/>
  <c r="M4267" i="2"/>
  <c r="N4267" i="2"/>
  <c r="O4267" i="2"/>
  <c r="P4267" i="2"/>
  <c r="Q4267" i="2"/>
  <c r="R4267" i="2"/>
  <c r="L4268" i="2"/>
  <c r="M4268" i="2"/>
  <c r="N4268" i="2"/>
  <c r="O4268" i="2"/>
  <c r="P4268" i="2"/>
  <c r="Q4268" i="2"/>
  <c r="R4268" i="2"/>
  <c r="L4269" i="2"/>
  <c r="M4269" i="2"/>
  <c r="N4269" i="2"/>
  <c r="O4269" i="2"/>
  <c r="P4269" i="2"/>
  <c r="Q4269" i="2"/>
  <c r="R4269" i="2"/>
  <c r="L4270" i="2"/>
  <c r="M4270" i="2"/>
  <c r="N4270" i="2"/>
  <c r="O4270" i="2"/>
  <c r="P4270" i="2"/>
  <c r="Q4270" i="2"/>
  <c r="R4270" i="2"/>
  <c r="L4271" i="2"/>
  <c r="M4271" i="2"/>
  <c r="N4271" i="2"/>
  <c r="O4271" i="2"/>
  <c r="P4271" i="2"/>
  <c r="Q4271" i="2"/>
  <c r="R4271" i="2"/>
  <c r="L4272" i="2"/>
  <c r="M4272" i="2"/>
  <c r="N4272" i="2"/>
  <c r="O4272" i="2"/>
  <c r="P4272" i="2"/>
  <c r="Q4272" i="2"/>
  <c r="R4272" i="2"/>
  <c r="L4273" i="2"/>
  <c r="M4273" i="2"/>
  <c r="N4273" i="2"/>
  <c r="O4273" i="2"/>
  <c r="P4273" i="2"/>
  <c r="Q4273" i="2"/>
  <c r="R4273" i="2"/>
  <c r="L4274" i="2"/>
  <c r="M4274" i="2"/>
  <c r="N4274" i="2"/>
  <c r="O4274" i="2"/>
  <c r="P4274" i="2"/>
  <c r="Q4274" i="2"/>
  <c r="R4274" i="2"/>
  <c r="L4275" i="2"/>
  <c r="M4275" i="2"/>
  <c r="N4275" i="2"/>
  <c r="O4275" i="2"/>
  <c r="P4275" i="2"/>
  <c r="Q4275" i="2"/>
  <c r="R4275" i="2"/>
  <c r="L4276" i="2"/>
  <c r="M4276" i="2"/>
  <c r="N4276" i="2"/>
  <c r="O4276" i="2"/>
  <c r="P4276" i="2"/>
  <c r="Q4276" i="2"/>
  <c r="R4276" i="2"/>
  <c r="L4277" i="2"/>
  <c r="M4277" i="2"/>
  <c r="N4277" i="2"/>
  <c r="O4277" i="2"/>
  <c r="P4277" i="2"/>
  <c r="Q4277" i="2"/>
  <c r="R4277" i="2"/>
  <c r="L4278" i="2"/>
  <c r="M4278" i="2"/>
  <c r="N4278" i="2"/>
  <c r="O4278" i="2"/>
  <c r="P4278" i="2"/>
  <c r="Q4278" i="2"/>
  <c r="R4278" i="2"/>
  <c r="L4279" i="2"/>
  <c r="M4279" i="2"/>
  <c r="N4279" i="2"/>
  <c r="O4279" i="2"/>
  <c r="P4279" i="2"/>
  <c r="Q4279" i="2"/>
  <c r="R4279" i="2"/>
  <c r="L4280" i="2"/>
  <c r="M4280" i="2"/>
  <c r="N4280" i="2"/>
  <c r="O4280" i="2"/>
  <c r="P4280" i="2"/>
  <c r="Q4280" i="2"/>
  <c r="R4280" i="2"/>
  <c r="L4281" i="2"/>
  <c r="M4281" i="2"/>
  <c r="N4281" i="2"/>
  <c r="O4281" i="2"/>
  <c r="P4281" i="2"/>
  <c r="Q4281" i="2"/>
  <c r="R4281" i="2"/>
  <c r="L4282" i="2"/>
  <c r="M4282" i="2"/>
  <c r="N4282" i="2"/>
  <c r="O4282" i="2"/>
  <c r="P4282" i="2"/>
  <c r="Q4282" i="2"/>
  <c r="R4282" i="2"/>
  <c r="L4283" i="2"/>
  <c r="M4283" i="2"/>
  <c r="N4283" i="2"/>
  <c r="O4283" i="2"/>
  <c r="P4283" i="2"/>
  <c r="Q4283" i="2"/>
  <c r="R4283" i="2"/>
  <c r="L4284" i="2"/>
  <c r="M4284" i="2"/>
  <c r="N4284" i="2"/>
  <c r="O4284" i="2"/>
  <c r="P4284" i="2"/>
  <c r="Q4284" i="2"/>
  <c r="R4284" i="2"/>
  <c r="L4285" i="2"/>
  <c r="M4285" i="2"/>
  <c r="N4285" i="2"/>
  <c r="O4285" i="2"/>
  <c r="P4285" i="2"/>
  <c r="Q4285" i="2"/>
  <c r="R4285" i="2"/>
  <c r="L4286" i="2"/>
  <c r="M4286" i="2"/>
  <c r="N4286" i="2"/>
  <c r="O4286" i="2"/>
  <c r="P4286" i="2"/>
  <c r="Q4286" i="2"/>
  <c r="R4286" i="2"/>
  <c r="L4287" i="2"/>
  <c r="M4287" i="2"/>
  <c r="N4287" i="2"/>
  <c r="O4287" i="2"/>
  <c r="P4287" i="2"/>
  <c r="Q4287" i="2"/>
  <c r="R4287" i="2"/>
  <c r="L4288" i="2"/>
  <c r="M4288" i="2"/>
  <c r="N4288" i="2"/>
  <c r="O4288" i="2"/>
  <c r="P4288" i="2"/>
  <c r="Q4288" i="2"/>
  <c r="R4288" i="2"/>
  <c r="L4289" i="2"/>
  <c r="M4289" i="2"/>
  <c r="N4289" i="2"/>
  <c r="O4289" i="2"/>
  <c r="P4289" i="2"/>
  <c r="Q4289" i="2"/>
  <c r="R4289" i="2"/>
  <c r="L4290" i="2"/>
  <c r="M4290" i="2"/>
  <c r="N4290" i="2"/>
  <c r="O4290" i="2"/>
  <c r="P4290" i="2"/>
  <c r="Q4290" i="2"/>
  <c r="R4290" i="2"/>
  <c r="L4291" i="2"/>
  <c r="M4291" i="2"/>
  <c r="N4291" i="2"/>
  <c r="O4291" i="2"/>
  <c r="P4291" i="2"/>
  <c r="Q4291" i="2"/>
  <c r="R4291" i="2"/>
  <c r="L4292" i="2"/>
  <c r="M4292" i="2"/>
  <c r="N4292" i="2"/>
  <c r="O4292" i="2"/>
  <c r="P4292" i="2"/>
  <c r="Q4292" i="2"/>
  <c r="R4292" i="2"/>
  <c r="L4293" i="2"/>
  <c r="M4293" i="2"/>
  <c r="N4293" i="2"/>
  <c r="O4293" i="2"/>
  <c r="P4293" i="2"/>
  <c r="Q4293" i="2"/>
  <c r="R4293" i="2"/>
  <c r="L4294" i="2"/>
  <c r="M4294" i="2"/>
  <c r="N4294" i="2"/>
  <c r="O4294" i="2"/>
  <c r="P4294" i="2"/>
  <c r="Q4294" i="2"/>
  <c r="R4294" i="2"/>
  <c r="L4295" i="2"/>
  <c r="M4295" i="2"/>
  <c r="N4295" i="2"/>
  <c r="O4295" i="2"/>
  <c r="P4295" i="2"/>
  <c r="Q4295" i="2"/>
  <c r="R4295" i="2"/>
  <c r="L4296" i="2"/>
  <c r="M4296" i="2"/>
  <c r="N4296" i="2"/>
  <c r="O4296" i="2"/>
  <c r="P4296" i="2"/>
  <c r="Q4296" i="2"/>
  <c r="R4296" i="2"/>
  <c r="L4297" i="2"/>
  <c r="M4297" i="2"/>
  <c r="N4297" i="2"/>
  <c r="O4297" i="2"/>
  <c r="P4297" i="2"/>
  <c r="Q4297" i="2"/>
  <c r="R4297" i="2"/>
  <c r="L4298" i="2"/>
  <c r="M4298" i="2"/>
  <c r="N4298" i="2"/>
  <c r="O4298" i="2"/>
  <c r="P4298" i="2"/>
  <c r="Q4298" i="2"/>
  <c r="R4298" i="2"/>
  <c r="L4299" i="2"/>
  <c r="M4299" i="2"/>
  <c r="N4299" i="2"/>
  <c r="O4299" i="2"/>
  <c r="P4299" i="2"/>
  <c r="Q4299" i="2"/>
  <c r="R4299" i="2"/>
  <c r="L4300" i="2"/>
  <c r="M4300" i="2"/>
  <c r="N4300" i="2"/>
  <c r="O4300" i="2"/>
  <c r="P4300" i="2"/>
  <c r="Q4300" i="2"/>
  <c r="R4300" i="2"/>
  <c r="L4301" i="2"/>
  <c r="M4301" i="2"/>
  <c r="N4301" i="2"/>
  <c r="O4301" i="2"/>
  <c r="P4301" i="2"/>
  <c r="Q4301" i="2"/>
  <c r="R4301" i="2"/>
  <c r="L4302" i="2"/>
  <c r="M4302" i="2"/>
  <c r="N4302" i="2"/>
  <c r="O4302" i="2"/>
  <c r="P4302" i="2"/>
  <c r="Q4302" i="2"/>
  <c r="R4302" i="2"/>
  <c r="L4303" i="2"/>
  <c r="M4303" i="2"/>
  <c r="N4303" i="2"/>
  <c r="O4303" i="2"/>
  <c r="P4303" i="2"/>
  <c r="Q4303" i="2"/>
  <c r="R4303" i="2"/>
  <c r="L4304" i="2"/>
  <c r="M4304" i="2"/>
  <c r="N4304" i="2"/>
  <c r="O4304" i="2"/>
  <c r="P4304" i="2"/>
  <c r="Q4304" i="2"/>
  <c r="R4304" i="2"/>
  <c r="L4305" i="2"/>
  <c r="M4305" i="2"/>
  <c r="N4305" i="2"/>
  <c r="O4305" i="2"/>
  <c r="P4305" i="2"/>
  <c r="Q4305" i="2"/>
  <c r="R4305" i="2"/>
  <c r="L4306" i="2"/>
  <c r="M4306" i="2"/>
  <c r="N4306" i="2"/>
  <c r="O4306" i="2"/>
  <c r="P4306" i="2"/>
  <c r="Q4306" i="2"/>
  <c r="R4306" i="2"/>
  <c r="L4307" i="2"/>
  <c r="M4307" i="2"/>
  <c r="N4307" i="2"/>
  <c r="O4307" i="2"/>
  <c r="P4307" i="2"/>
  <c r="Q4307" i="2"/>
  <c r="R4307" i="2"/>
  <c r="L4308" i="2"/>
  <c r="M4308" i="2"/>
  <c r="N4308" i="2"/>
  <c r="O4308" i="2"/>
  <c r="P4308" i="2"/>
  <c r="Q4308" i="2"/>
  <c r="R4308" i="2"/>
  <c r="L4309" i="2"/>
  <c r="M4309" i="2"/>
  <c r="N4309" i="2"/>
  <c r="O4309" i="2"/>
  <c r="P4309" i="2"/>
  <c r="Q4309" i="2"/>
  <c r="R4309" i="2"/>
  <c r="L4310" i="2"/>
  <c r="M4310" i="2"/>
  <c r="N4310" i="2"/>
  <c r="O4310" i="2"/>
  <c r="P4310" i="2"/>
  <c r="Q4310" i="2"/>
  <c r="R4310" i="2"/>
  <c r="L4311" i="2"/>
  <c r="M4311" i="2"/>
  <c r="N4311" i="2"/>
  <c r="O4311" i="2"/>
  <c r="P4311" i="2"/>
  <c r="Q4311" i="2"/>
  <c r="R4311" i="2"/>
  <c r="L4312" i="2"/>
  <c r="M4312" i="2"/>
  <c r="N4312" i="2"/>
  <c r="O4312" i="2"/>
  <c r="P4312" i="2"/>
  <c r="Q4312" i="2"/>
  <c r="R4312" i="2"/>
  <c r="L4313" i="2"/>
  <c r="M4313" i="2"/>
  <c r="N4313" i="2"/>
  <c r="O4313" i="2"/>
  <c r="P4313" i="2"/>
  <c r="Q4313" i="2"/>
  <c r="R4313" i="2"/>
  <c r="L4314" i="2"/>
  <c r="M4314" i="2"/>
  <c r="N4314" i="2"/>
  <c r="O4314" i="2"/>
  <c r="P4314" i="2"/>
  <c r="Q4314" i="2"/>
  <c r="R4314" i="2"/>
  <c r="L4315" i="2"/>
  <c r="M4315" i="2"/>
  <c r="N4315" i="2"/>
  <c r="O4315" i="2"/>
  <c r="P4315" i="2"/>
  <c r="Q4315" i="2"/>
  <c r="R4315" i="2"/>
  <c r="L4316" i="2"/>
  <c r="M4316" i="2"/>
  <c r="N4316" i="2"/>
  <c r="O4316" i="2"/>
  <c r="P4316" i="2"/>
  <c r="Q4316" i="2"/>
  <c r="R4316" i="2"/>
  <c r="L4317" i="2"/>
  <c r="M4317" i="2"/>
  <c r="N4317" i="2"/>
  <c r="O4317" i="2"/>
  <c r="P4317" i="2"/>
  <c r="Q4317" i="2"/>
  <c r="R4317" i="2"/>
  <c r="L4318" i="2"/>
  <c r="M4318" i="2"/>
  <c r="N4318" i="2"/>
  <c r="O4318" i="2"/>
  <c r="P4318" i="2"/>
  <c r="Q4318" i="2"/>
  <c r="R4318" i="2"/>
  <c r="L4319" i="2"/>
  <c r="M4319" i="2"/>
  <c r="N4319" i="2"/>
  <c r="O4319" i="2"/>
  <c r="P4319" i="2"/>
  <c r="Q4319" i="2"/>
  <c r="R4319" i="2"/>
  <c r="L4320" i="2"/>
  <c r="M4320" i="2"/>
  <c r="N4320" i="2"/>
  <c r="O4320" i="2"/>
  <c r="P4320" i="2"/>
  <c r="Q4320" i="2"/>
  <c r="R4320" i="2"/>
  <c r="L4321" i="2"/>
  <c r="M4321" i="2"/>
  <c r="N4321" i="2"/>
  <c r="O4321" i="2"/>
  <c r="P4321" i="2"/>
  <c r="Q4321" i="2"/>
  <c r="R4321" i="2"/>
  <c r="L4322" i="2"/>
  <c r="M4322" i="2"/>
  <c r="N4322" i="2"/>
  <c r="O4322" i="2"/>
  <c r="P4322" i="2"/>
  <c r="Q4322" i="2"/>
  <c r="R4322" i="2"/>
  <c r="L4323" i="2"/>
  <c r="M4323" i="2"/>
  <c r="N4323" i="2"/>
  <c r="O4323" i="2"/>
  <c r="P4323" i="2"/>
  <c r="Q4323" i="2"/>
  <c r="R4323" i="2"/>
  <c r="L4324" i="2"/>
  <c r="M4324" i="2"/>
  <c r="N4324" i="2"/>
  <c r="O4324" i="2"/>
  <c r="P4324" i="2"/>
  <c r="Q4324" i="2"/>
  <c r="R4324" i="2"/>
  <c r="L4325" i="2"/>
  <c r="M4325" i="2"/>
  <c r="N4325" i="2"/>
  <c r="O4325" i="2"/>
  <c r="P4325" i="2"/>
  <c r="Q4325" i="2"/>
  <c r="R4325" i="2"/>
  <c r="L4326" i="2"/>
  <c r="M4326" i="2"/>
  <c r="N4326" i="2"/>
  <c r="O4326" i="2"/>
  <c r="P4326" i="2"/>
  <c r="Q4326" i="2"/>
  <c r="R4326" i="2"/>
  <c r="L4327" i="2"/>
  <c r="M4327" i="2"/>
  <c r="N4327" i="2"/>
  <c r="O4327" i="2"/>
  <c r="P4327" i="2"/>
  <c r="Q4327" i="2"/>
  <c r="R4327" i="2"/>
  <c r="L4328" i="2"/>
  <c r="M4328" i="2"/>
  <c r="N4328" i="2"/>
  <c r="O4328" i="2"/>
  <c r="P4328" i="2"/>
  <c r="Q4328" i="2"/>
  <c r="R4328" i="2"/>
  <c r="L4329" i="2"/>
  <c r="M4329" i="2"/>
  <c r="N4329" i="2"/>
  <c r="O4329" i="2"/>
  <c r="P4329" i="2"/>
  <c r="Q4329" i="2"/>
  <c r="R4329" i="2"/>
  <c r="L4330" i="2"/>
  <c r="M4330" i="2"/>
  <c r="N4330" i="2"/>
  <c r="O4330" i="2"/>
  <c r="P4330" i="2"/>
  <c r="Q4330" i="2"/>
  <c r="R4330" i="2"/>
  <c r="L4331" i="2"/>
  <c r="M4331" i="2"/>
  <c r="N4331" i="2"/>
  <c r="O4331" i="2"/>
  <c r="P4331" i="2"/>
  <c r="Q4331" i="2"/>
  <c r="R4331" i="2"/>
  <c r="L4332" i="2"/>
  <c r="M4332" i="2"/>
  <c r="N4332" i="2"/>
  <c r="O4332" i="2"/>
  <c r="P4332" i="2"/>
  <c r="Q4332" i="2"/>
  <c r="R4332" i="2"/>
  <c r="L4333" i="2"/>
  <c r="M4333" i="2"/>
  <c r="N4333" i="2"/>
  <c r="O4333" i="2"/>
  <c r="P4333" i="2"/>
  <c r="Q4333" i="2"/>
  <c r="R4333" i="2"/>
  <c r="L4334" i="2"/>
  <c r="M4334" i="2"/>
  <c r="N4334" i="2"/>
  <c r="O4334" i="2"/>
  <c r="P4334" i="2"/>
  <c r="Q4334" i="2"/>
  <c r="R4334" i="2"/>
  <c r="L4335" i="2"/>
  <c r="M4335" i="2"/>
  <c r="N4335" i="2"/>
  <c r="O4335" i="2"/>
  <c r="P4335" i="2"/>
  <c r="Q4335" i="2"/>
  <c r="R4335" i="2"/>
  <c r="L4336" i="2"/>
  <c r="M4336" i="2"/>
  <c r="N4336" i="2"/>
  <c r="O4336" i="2"/>
  <c r="P4336" i="2"/>
  <c r="Q4336" i="2"/>
  <c r="R4336" i="2"/>
  <c r="L4337" i="2"/>
  <c r="M4337" i="2"/>
  <c r="N4337" i="2"/>
  <c r="O4337" i="2"/>
  <c r="P4337" i="2"/>
  <c r="Q4337" i="2"/>
  <c r="R4337" i="2"/>
  <c r="L4338" i="2"/>
  <c r="M4338" i="2"/>
  <c r="N4338" i="2"/>
  <c r="O4338" i="2"/>
  <c r="P4338" i="2"/>
  <c r="Q4338" i="2"/>
  <c r="R4338" i="2"/>
  <c r="L4339" i="2"/>
  <c r="M4339" i="2"/>
  <c r="N4339" i="2"/>
  <c r="O4339" i="2"/>
  <c r="P4339" i="2"/>
  <c r="Q4339" i="2"/>
  <c r="R4339" i="2"/>
  <c r="L4340" i="2"/>
  <c r="M4340" i="2"/>
  <c r="N4340" i="2"/>
  <c r="O4340" i="2"/>
  <c r="P4340" i="2"/>
  <c r="Q4340" i="2"/>
  <c r="R4340" i="2"/>
  <c r="L4341" i="2"/>
  <c r="M4341" i="2"/>
  <c r="N4341" i="2"/>
  <c r="O4341" i="2"/>
  <c r="P4341" i="2"/>
  <c r="Q4341" i="2"/>
  <c r="R4341" i="2"/>
  <c r="L4342" i="2"/>
  <c r="M4342" i="2"/>
  <c r="N4342" i="2"/>
  <c r="O4342" i="2"/>
  <c r="P4342" i="2"/>
  <c r="Q4342" i="2"/>
  <c r="R4342" i="2"/>
  <c r="L4343" i="2"/>
  <c r="M4343" i="2"/>
  <c r="N4343" i="2"/>
  <c r="O4343" i="2"/>
  <c r="P4343" i="2"/>
  <c r="Q4343" i="2"/>
  <c r="R4343" i="2"/>
  <c r="L4344" i="2"/>
  <c r="M4344" i="2"/>
  <c r="N4344" i="2"/>
  <c r="O4344" i="2"/>
  <c r="P4344" i="2"/>
  <c r="Q4344" i="2"/>
  <c r="R4344" i="2"/>
  <c r="L4345" i="2"/>
  <c r="M4345" i="2"/>
  <c r="N4345" i="2"/>
  <c r="O4345" i="2"/>
  <c r="P4345" i="2"/>
  <c r="Q4345" i="2"/>
  <c r="R4345" i="2"/>
  <c r="L4346" i="2"/>
  <c r="M4346" i="2"/>
  <c r="N4346" i="2"/>
  <c r="O4346" i="2"/>
  <c r="P4346" i="2"/>
  <c r="Q4346" i="2"/>
  <c r="R4346" i="2"/>
  <c r="L4347" i="2"/>
  <c r="M4347" i="2"/>
  <c r="N4347" i="2"/>
  <c r="O4347" i="2"/>
  <c r="P4347" i="2"/>
  <c r="Q4347" i="2"/>
  <c r="R4347" i="2"/>
  <c r="L4348" i="2"/>
  <c r="M4348" i="2"/>
  <c r="N4348" i="2"/>
  <c r="O4348" i="2"/>
  <c r="P4348" i="2"/>
  <c r="Q4348" i="2"/>
  <c r="R4348" i="2"/>
  <c r="L4349" i="2"/>
  <c r="M4349" i="2"/>
  <c r="N4349" i="2"/>
  <c r="O4349" i="2"/>
  <c r="P4349" i="2"/>
  <c r="Q4349" i="2"/>
  <c r="R4349" i="2"/>
  <c r="L4350" i="2"/>
  <c r="M4350" i="2"/>
  <c r="N4350" i="2"/>
  <c r="O4350" i="2"/>
  <c r="P4350" i="2"/>
  <c r="Q4350" i="2"/>
  <c r="R4350" i="2"/>
  <c r="L4351" i="2"/>
  <c r="M4351" i="2"/>
  <c r="N4351" i="2"/>
  <c r="O4351" i="2"/>
  <c r="P4351" i="2"/>
  <c r="Q4351" i="2"/>
  <c r="R4351" i="2"/>
  <c r="L4352" i="2"/>
  <c r="M4352" i="2"/>
  <c r="N4352" i="2"/>
  <c r="O4352" i="2"/>
  <c r="P4352" i="2"/>
  <c r="Q4352" i="2"/>
  <c r="R4352" i="2"/>
  <c r="L4353" i="2"/>
  <c r="M4353" i="2"/>
  <c r="N4353" i="2"/>
  <c r="O4353" i="2"/>
  <c r="P4353" i="2"/>
  <c r="Q4353" i="2"/>
  <c r="R4353" i="2"/>
  <c r="L4354" i="2"/>
  <c r="M4354" i="2"/>
  <c r="N4354" i="2"/>
  <c r="O4354" i="2"/>
  <c r="P4354" i="2"/>
  <c r="Q4354" i="2"/>
  <c r="R4354" i="2"/>
  <c r="L4355" i="2"/>
  <c r="M4355" i="2"/>
  <c r="N4355" i="2"/>
  <c r="O4355" i="2"/>
  <c r="P4355" i="2"/>
  <c r="Q4355" i="2"/>
  <c r="R4355" i="2"/>
  <c r="L4356" i="2"/>
  <c r="M4356" i="2"/>
  <c r="N4356" i="2"/>
  <c r="O4356" i="2"/>
  <c r="P4356" i="2"/>
  <c r="Q4356" i="2"/>
  <c r="R4356" i="2"/>
  <c r="L4357" i="2"/>
  <c r="M4357" i="2"/>
  <c r="N4357" i="2"/>
  <c r="O4357" i="2"/>
  <c r="P4357" i="2"/>
  <c r="Q4357" i="2"/>
  <c r="R4357" i="2"/>
  <c r="L4358" i="2"/>
  <c r="M4358" i="2"/>
  <c r="N4358" i="2"/>
  <c r="O4358" i="2"/>
  <c r="P4358" i="2"/>
  <c r="Q4358" i="2"/>
  <c r="R4358" i="2"/>
  <c r="L4359" i="2"/>
  <c r="M4359" i="2"/>
  <c r="N4359" i="2"/>
  <c r="O4359" i="2"/>
  <c r="P4359" i="2"/>
  <c r="Q4359" i="2"/>
  <c r="R4359" i="2"/>
  <c r="L4360" i="2"/>
  <c r="M4360" i="2"/>
  <c r="N4360" i="2"/>
  <c r="O4360" i="2"/>
  <c r="P4360" i="2"/>
  <c r="Q4360" i="2"/>
  <c r="R4360" i="2"/>
  <c r="L4361" i="2"/>
  <c r="M4361" i="2"/>
  <c r="N4361" i="2"/>
  <c r="O4361" i="2"/>
  <c r="P4361" i="2"/>
  <c r="Q4361" i="2"/>
  <c r="R4361" i="2"/>
  <c r="L4362" i="2"/>
  <c r="M4362" i="2"/>
  <c r="N4362" i="2"/>
  <c r="O4362" i="2"/>
  <c r="P4362" i="2"/>
  <c r="Q4362" i="2"/>
  <c r="R4362" i="2"/>
  <c r="L4363" i="2"/>
  <c r="M4363" i="2"/>
  <c r="N4363" i="2"/>
  <c r="O4363" i="2"/>
  <c r="P4363" i="2"/>
  <c r="Q4363" i="2"/>
  <c r="R4363" i="2"/>
  <c r="L4364" i="2"/>
  <c r="M4364" i="2"/>
  <c r="N4364" i="2"/>
  <c r="O4364" i="2"/>
  <c r="P4364" i="2"/>
  <c r="Q4364" i="2"/>
  <c r="R4364" i="2"/>
  <c r="L4365" i="2"/>
  <c r="M4365" i="2"/>
  <c r="N4365" i="2"/>
  <c r="O4365" i="2"/>
  <c r="P4365" i="2"/>
  <c r="Q4365" i="2"/>
  <c r="R4365" i="2"/>
  <c r="L4366" i="2"/>
  <c r="M4366" i="2"/>
  <c r="N4366" i="2"/>
  <c r="O4366" i="2"/>
  <c r="P4366" i="2"/>
  <c r="Q4366" i="2"/>
  <c r="R4366" i="2"/>
  <c r="L4367" i="2"/>
  <c r="M4367" i="2"/>
  <c r="N4367" i="2"/>
  <c r="O4367" i="2"/>
  <c r="P4367" i="2"/>
  <c r="Q4367" i="2"/>
  <c r="R4367" i="2"/>
  <c r="L4368" i="2"/>
  <c r="M4368" i="2"/>
  <c r="N4368" i="2"/>
  <c r="O4368" i="2"/>
  <c r="P4368" i="2"/>
  <c r="Q4368" i="2"/>
  <c r="R4368" i="2"/>
  <c r="L4369" i="2"/>
  <c r="M4369" i="2"/>
  <c r="N4369" i="2"/>
  <c r="O4369" i="2"/>
  <c r="P4369" i="2"/>
  <c r="Q4369" i="2"/>
  <c r="R4369" i="2"/>
  <c r="L4370" i="2"/>
  <c r="M4370" i="2"/>
  <c r="N4370" i="2"/>
  <c r="O4370" i="2"/>
  <c r="P4370" i="2"/>
  <c r="Q4370" i="2"/>
  <c r="R4370" i="2"/>
  <c r="L4371" i="2"/>
  <c r="M4371" i="2"/>
  <c r="N4371" i="2"/>
  <c r="O4371" i="2"/>
  <c r="P4371" i="2"/>
  <c r="Q4371" i="2"/>
  <c r="R4371" i="2"/>
  <c r="L4372" i="2"/>
  <c r="M4372" i="2"/>
  <c r="N4372" i="2"/>
  <c r="O4372" i="2"/>
  <c r="P4372" i="2"/>
  <c r="Q4372" i="2"/>
  <c r="R4372" i="2"/>
  <c r="L4373" i="2"/>
  <c r="M4373" i="2"/>
  <c r="N4373" i="2"/>
  <c r="O4373" i="2"/>
  <c r="P4373" i="2"/>
  <c r="Q4373" i="2"/>
  <c r="R4373" i="2"/>
  <c r="L4374" i="2"/>
  <c r="M4374" i="2"/>
  <c r="N4374" i="2"/>
  <c r="O4374" i="2"/>
  <c r="P4374" i="2"/>
  <c r="Q4374" i="2"/>
  <c r="R4374" i="2"/>
  <c r="L4375" i="2"/>
  <c r="M4375" i="2"/>
  <c r="N4375" i="2"/>
  <c r="O4375" i="2"/>
  <c r="P4375" i="2"/>
  <c r="Q4375" i="2"/>
  <c r="R4375" i="2"/>
  <c r="L4376" i="2"/>
  <c r="M4376" i="2"/>
  <c r="N4376" i="2"/>
  <c r="O4376" i="2"/>
  <c r="P4376" i="2"/>
  <c r="Q4376" i="2"/>
  <c r="R4376" i="2"/>
  <c r="L4377" i="2"/>
  <c r="M4377" i="2"/>
  <c r="N4377" i="2"/>
  <c r="O4377" i="2"/>
  <c r="P4377" i="2"/>
  <c r="Q4377" i="2"/>
  <c r="R4377" i="2"/>
  <c r="L4378" i="2"/>
  <c r="M4378" i="2"/>
  <c r="N4378" i="2"/>
  <c r="O4378" i="2"/>
  <c r="P4378" i="2"/>
  <c r="Q4378" i="2"/>
  <c r="R4378" i="2"/>
  <c r="L4379" i="2"/>
  <c r="M4379" i="2"/>
  <c r="N4379" i="2"/>
  <c r="O4379" i="2"/>
  <c r="P4379" i="2"/>
  <c r="Q4379" i="2"/>
  <c r="R4379" i="2"/>
  <c r="L4380" i="2"/>
  <c r="M4380" i="2"/>
  <c r="N4380" i="2"/>
  <c r="O4380" i="2"/>
  <c r="P4380" i="2"/>
  <c r="Q4380" i="2"/>
  <c r="R4380" i="2"/>
  <c r="L4381" i="2"/>
  <c r="M4381" i="2"/>
  <c r="N4381" i="2"/>
  <c r="O4381" i="2"/>
  <c r="P4381" i="2"/>
  <c r="Q4381" i="2"/>
  <c r="R4381" i="2"/>
  <c r="L4382" i="2"/>
  <c r="M4382" i="2"/>
  <c r="N4382" i="2"/>
  <c r="O4382" i="2"/>
  <c r="P4382" i="2"/>
  <c r="Q4382" i="2"/>
  <c r="R4382" i="2"/>
  <c r="L4383" i="2"/>
  <c r="M4383" i="2"/>
  <c r="N4383" i="2"/>
  <c r="O4383" i="2"/>
  <c r="P4383" i="2"/>
  <c r="Q4383" i="2"/>
  <c r="R4383" i="2"/>
  <c r="L4384" i="2"/>
  <c r="M4384" i="2"/>
  <c r="N4384" i="2"/>
  <c r="O4384" i="2"/>
  <c r="P4384" i="2"/>
  <c r="Q4384" i="2"/>
  <c r="R4384" i="2"/>
  <c r="L4385" i="2"/>
  <c r="M4385" i="2"/>
  <c r="N4385" i="2"/>
  <c r="O4385" i="2"/>
  <c r="P4385" i="2"/>
  <c r="Q4385" i="2"/>
  <c r="R4385" i="2"/>
  <c r="L4386" i="2"/>
  <c r="M4386" i="2"/>
  <c r="N4386" i="2"/>
  <c r="O4386" i="2"/>
  <c r="P4386" i="2"/>
  <c r="Q4386" i="2"/>
  <c r="R4386" i="2"/>
  <c r="L4387" i="2"/>
  <c r="M4387" i="2"/>
  <c r="N4387" i="2"/>
  <c r="O4387" i="2"/>
  <c r="P4387" i="2"/>
  <c r="Q4387" i="2"/>
  <c r="R4387" i="2"/>
  <c r="L4388" i="2"/>
  <c r="M4388" i="2"/>
  <c r="N4388" i="2"/>
  <c r="O4388" i="2"/>
  <c r="P4388" i="2"/>
  <c r="Q4388" i="2"/>
  <c r="R4388" i="2"/>
  <c r="L4389" i="2"/>
  <c r="M4389" i="2"/>
  <c r="N4389" i="2"/>
  <c r="O4389" i="2"/>
  <c r="P4389" i="2"/>
  <c r="Q4389" i="2"/>
  <c r="R4389" i="2"/>
  <c r="L4390" i="2"/>
  <c r="M4390" i="2"/>
  <c r="N4390" i="2"/>
  <c r="O4390" i="2"/>
  <c r="P4390" i="2"/>
  <c r="Q4390" i="2"/>
  <c r="R4390" i="2"/>
  <c r="L4391" i="2"/>
  <c r="M4391" i="2"/>
  <c r="N4391" i="2"/>
  <c r="O4391" i="2"/>
  <c r="P4391" i="2"/>
  <c r="Q4391" i="2"/>
  <c r="R4391" i="2"/>
  <c r="L4392" i="2"/>
  <c r="M4392" i="2"/>
  <c r="N4392" i="2"/>
  <c r="O4392" i="2"/>
  <c r="P4392" i="2"/>
  <c r="Q4392" i="2"/>
  <c r="R4392" i="2"/>
  <c r="L4393" i="2"/>
  <c r="M4393" i="2"/>
  <c r="N4393" i="2"/>
  <c r="O4393" i="2"/>
  <c r="P4393" i="2"/>
  <c r="Q4393" i="2"/>
  <c r="R4393" i="2"/>
  <c r="L4394" i="2"/>
  <c r="M4394" i="2"/>
  <c r="N4394" i="2"/>
  <c r="O4394" i="2"/>
  <c r="P4394" i="2"/>
  <c r="Q4394" i="2"/>
  <c r="R4394" i="2"/>
  <c r="L4395" i="2"/>
  <c r="M4395" i="2"/>
  <c r="N4395" i="2"/>
  <c r="O4395" i="2"/>
  <c r="P4395" i="2"/>
  <c r="Q4395" i="2"/>
  <c r="R4395" i="2"/>
  <c r="L4396" i="2"/>
  <c r="M4396" i="2"/>
  <c r="N4396" i="2"/>
  <c r="O4396" i="2"/>
  <c r="P4396" i="2"/>
  <c r="Q4396" i="2"/>
  <c r="R4396" i="2"/>
  <c r="L4397" i="2"/>
  <c r="M4397" i="2"/>
  <c r="N4397" i="2"/>
  <c r="O4397" i="2"/>
  <c r="P4397" i="2"/>
  <c r="Q4397" i="2"/>
  <c r="R4397" i="2"/>
  <c r="L4398" i="2"/>
  <c r="M4398" i="2"/>
  <c r="N4398" i="2"/>
  <c r="O4398" i="2"/>
  <c r="P4398" i="2"/>
  <c r="Q4398" i="2"/>
  <c r="R4398" i="2"/>
  <c r="L4399" i="2"/>
  <c r="M4399" i="2"/>
  <c r="N4399" i="2"/>
  <c r="O4399" i="2"/>
  <c r="P4399" i="2"/>
  <c r="Q4399" i="2"/>
  <c r="R4399" i="2"/>
  <c r="L4400" i="2"/>
  <c r="M4400" i="2"/>
  <c r="N4400" i="2"/>
  <c r="O4400" i="2"/>
  <c r="P4400" i="2"/>
  <c r="Q4400" i="2"/>
  <c r="R4400" i="2"/>
  <c r="L4401" i="2"/>
  <c r="M4401" i="2"/>
  <c r="N4401" i="2"/>
  <c r="O4401" i="2"/>
  <c r="P4401" i="2"/>
  <c r="Q4401" i="2"/>
  <c r="R4401" i="2"/>
  <c r="L4402" i="2"/>
  <c r="M4402" i="2"/>
  <c r="N4402" i="2"/>
  <c r="O4402" i="2"/>
  <c r="P4402" i="2"/>
  <c r="Q4402" i="2"/>
  <c r="R4402" i="2"/>
  <c r="L4403" i="2"/>
  <c r="M4403" i="2"/>
  <c r="N4403" i="2"/>
  <c r="O4403" i="2"/>
  <c r="P4403" i="2"/>
  <c r="Q4403" i="2"/>
  <c r="R4403" i="2"/>
  <c r="L4404" i="2"/>
  <c r="M4404" i="2"/>
  <c r="N4404" i="2"/>
  <c r="O4404" i="2"/>
  <c r="P4404" i="2"/>
  <c r="Q4404" i="2"/>
  <c r="R4404" i="2"/>
  <c r="L4405" i="2"/>
  <c r="M4405" i="2"/>
  <c r="N4405" i="2"/>
  <c r="O4405" i="2"/>
  <c r="P4405" i="2"/>
  <c r="Q4405" i="2"/>
  <c r="R4405" i="2"/>
  <c r="L4406" i="2"/>
  <c r="M4406" i="2"/>
  <c r="N4406" i="2"/>
  <c r="O4406" i="2"/>
  <c r="P4406" i="2"/>
  <c r="Q4406" i="2"/>
  <c r="R4406" i="2"/>
  <c r="L4407" i="2"/>
  <c r="M4407" i="2"/>
  <c r="N4407" i="2"/>
  <c r="O4407" i="2"/>
  <c r="P4407" i="2"/>
  <c r="Q4407" i="2"/>
  <c r="R4407" i="2"/>
  <c r="L4408" i="2"/>
  <c r="M4408" i="2"/>
  <c r="N4408" i="2"/>
  <c r="O4408" i="2"/>
  <c r="P4408" i="2"/>
  <c r="Q4408" i="2"/>
  <c r="R4408" i="2"/>
  <c r="L4409" i="2"/>
  <c r="M4409" i="2"/>
  <c r="N4409" i="2"/>
  <c r="O4409" i="2"/>
  <c r="P4409" i="2"/>
  <c r="Q4409" i="2"/>
  <c r="R4409" i="2"/>
  <c r="L4410" i="2"/>
  <c r="M4410" i="2"/>
  <c r="N4410" i="2"/>
  <c r="O4410" i="2"/>
  <c r="P4410" i="2"/>
  <c r="Q4410" i="2"/>
  <c r="R4410" i="2"/>
  <c r="L4411" i="2"/>
  <c r="M4411" i="2"/>
  <c r="N4411" i="2"/>
  <c r="O4411" i="2"/>
  <c r="P4411" i="2"/>
  <c r="Q4411" i="2"/>
  <c r="R4411" i="2"/>
  <c r="L4412" i="2"/>
  <c r="M4412" i="2"/>
  <c r="N4412" i="2"/>
  <c r="O4412" i="2"/>
  <c r="P4412" i="2"/>
  <c r="Q4412" i="2"/>
  <c r="R4412" i="2"/>
  <c r="L4413" i="2"/>
  <c r="M4413" i="2"/>
  <c r="N4413" i="2"/>
  <c r="O4413" i="2"/>
  <c r="P4413" i="2"/>
  <c r="Q4413" i="2"/>
  <c r="R4413" i="2"/>
  <c r="L4414" i="2"/>
  <c r="M4414" i="2"/>
  <c r="N4414" i="2"/>
  <c r="O4414" i="2"/>
  <c r="P4414" i="2"/>
  <c r="Q4414" i="2"/>
  <c r="R4414" i="2"/>
  <c r="L4415" i="2"/>
  <c r="M4415" i="2"/>
  <c r="N4415" i="2"/>
  <c r="O4415" i="2"/>
  <c r="P4415" i="2"/>
  <c r="Q4415" i="2"/>
  <c r="R4415" i="2"/>
  <c r="L4416" i="2"/>
  <c r="M4416" i="2"/>
  <c r="N4416" i="2"/>
  <c r="O4416" i="2"/>
  <c r="P4416" i="2"/>
  <c r="Q4416" i="2"/>
  <c r="R4416" i="2"/>
  <c r="L4417" i="2"/>
  <c r="M4417" i="2"/>
  <c r="N4417" i="2"/>
  <c r="O4417" i="2"/>
  <c r="P4417" i="2"/>
  <c r="Q4417" i="2"/>
  <c r="R4417" i="2"/>
  <c r="L4418" i="2"/>
  <c r="M4418" i="2"/>
  <c r="N4418" i="2"/>
  <c r="O4418" i="2"/>
  <c r="P4418" i="2"/>
  <c r="Q4418" i="2"/>
  <c r="R4418" i="2"/>
  <c r="L4419" i="2"/>
  <c r="M4419" i="2"/>
  <c r="N4419" i="2"/>
  <c r="O4419" i="2"/>
  <c r="P4419" i="2"/>
  <c r="Q4419" i="2"/>
  <c r="R4419" i="2"/>
  <c r="L4420" i="2"/>
  <c r="M4420" i="2"/>
  <c r="N4420" i="2"/>
  <c r="O4420" i="2"/>
  <c r="P4420" i="2"/>
  <c r="Q4420" i="2"/>
  <c r="R4420" i="2"/>
  <c r="L4421" i="2"/>
  <c r="M4421" i="2"/>
  <c r="N4421" i="2"/>
  <c r="O4421" i="2"/>
  <c r="P4421" i="2"/>
  <c r="Q4421" i="2"/>
  <c r="R4421" i="2"/>
  <c r="L4422" i="2"/>
  <c r="M4422" i="2"/>
  <c r="N4422" i="2"/>
  <c r="O4422" i="2"/>
  <c r="P4422" i="2"/>
  <c r="Q4422" i="2"/>
  <c r="R4422" i="2"/>
  <c r="L4423" i="2"/>
  <c r="M4423" i="2"/>
  <c r="N4423" i="2"/>
  <c r="O4423" i="2"/>
  <c r="P4423" i="2"/>
  <c r="Q4423" i="2"/>
  <c r="R4423" i="2"/>
  <c r="L4424" i="2"/>
  <c r="M4424" i="2"/>
  <c r="N4424" i="2"/>
  <c r="O4424" i="2"/>
  <c r="P4424" i="2"/>
  <c r="Q4424" i="2"/>
  <c r="R4424" i="2"/>
  <c r="L4425" i="2"/>
  <c r="M4425" i="2"/>
  <c r="N4425" i="2"/>
  <c r="O4425" i="2"/>
  <c r="P4425" i="2"/>
  <c r="Q4425" i="2"/>
  <c r="R4425" i="2"/>
  <c r="L4426" i="2"/>
  <c r="M4426" i="2"/>
  <c r="N4426" i="2"/>
  <c r="O4426" i="2"/>
  <c r="P4426" i="2"/>
  <c r="Q4426" i="2"/>
  <c r="R4426" i="2"/>
  <c r="L4427" i="2"/>
  <c r="M4427" i="2"/>
  <c r="N4427" i="2"/>
  <c r="O4427" i="2"/>
  <c r="P4427" i="2"/>
  <c r="Q4427" i="2"/>
  <c r="R4427" i="2"/>
  <c r="L4428" i="2"/>
  <c r="M4428" i="2"/>
  <c r="N4428" i="2"/>
  <c r="O4428" i="2"/>
  <c r="P4428" i="2"/>
  <c r="Q4428" i="2"/>
  <c r="R4428" i="2"/>
  <c r="L4429" i="2"/>
  <c r="M4429" i="2"/>
  <c r="N4429" i="2"/>
  <c r="O4429" i="2"/>
  <c r="P4429" i="2"/>
  <c r="Q4429" i="2"/>
  <c r="R4429" i="2"/>
  <c r="L4430" i="2"/>
  <c r="M4430" i="2"/>
  <c r="N4430" i="2"/>
  <c r="O4430" i="2"/>
  <c r="P4430" i="2"/>
  <c r="Q4430" i="2"/>
  <c r="R4430" i="2"/>
  <c r="L4431" i="2"/>
  <c r="M4431" i="2"/>
  <c r="N4431" i="2"/>
  <c r="O4431" i="2"/>
  <c r="P4431" i="2"/>
  <c r="Q4431" i="2"/>
  <c r="R4431" i="2"/>
  <c r="L4432" i="2"/>
  <c r="M4432" i="2"/>
  <c r="N4432" i="2"/>
  <c r="O4432" i="2"/>
  <c r="P4432" i="2"/>
  <c r="Q4432" i="2"/>
  <c r="R4432" i="2"/>
  <c r="L4433" i="2"/>
  <c r="M4433" i="2"/>
  <c r="N4433" i="2"/>
  <c r="O4433" i="2"/>
  <c r="P4433" i="2"/>
  <c r="Q4433" i="2"/>
  <c r="R4433" i="2"/>
  <c r="L4434" i="2"/>
  <c r="M4434" i="2"/>
  <c r="N4434" i="2"/>
  <c r="O4434" i="2"/>
  <c r="P4434" i="2"/>
  <c r="Q4434" i="2"/>
  <c r="R4434" i="2"/>
  <c r="L4435" i="2"/>
  <c r="M4435" i="2"/>
  <c r="N4435" i="2"/>
  <c r="O4435" i="2"/>
  <c r="P4435" i="2"/>
  <c r="Q4435" i="2"/>
  <c r="R4435" i="2"/>
  <c r="L4436" i="2"/>
  <c r="M4436" i="2"/>
  <c r="N4436" i="2"/>
  <c r="O4436" i="2"/>
  <c r="P4436" i="2"/>
  <c r="Q4436" i="2"/>
  <c r="R4436" i="2"/>
  <c r="L4437" i="2"/>
  <c r="M4437" i="2"/>
  <c r="N4437" i="2"/>
  <c r="O4437" i="2"/>
  <c r="P4437" i="2"/>
  <c r="Q4437" i="2"/>
  <c r="R4437" i="2"/>
  <c r="L4438" i="2"/>
  <c r="M4438" i="2"/>
  <c r="N4438" i="2"/>
  <c r="O4438" i="2"/>
  <c r="P4438" i="2"/>
  <c r="Q4438" i="2"/>
  <c r="R4438" i="2"/>
  <c r="L4439" i="2"/>
  <c r="M4439" i="2"/>
  <c r="N4439" i="2"/>
  <c r="O4439" i="2"/>
  <c r="P4439" i="2"/>
  <c r="Q4439" i="2"/>
  <c r="R4439" i="2"/>
  <c r="L4440" i="2"/>
  <c r="M4440" i="2"/>
  <c r="N4440" i="2"/>
  <c r="O4440" i="2"/>
  <c r="P4440" i="2"/>
  <c r="Q4440" i="2"/>
  <c r="R4440" i="2"/>
  <c r="L4441" i="2"/>
  <c r="M4441" i="2"/>
  <c r="N4441" i="2"/>
  <c r="O4441" i="2"/>
  <c r="P4441" i="2"/>
  <c r="Q4441" i="2"/>
  <c r="R4441" i="2"/>
  <c r="L4442" i="2"/>
  <c r="M4442" i="2"/>
  <c r="N4442" i="2"/>
  <c r="O4442" i="2"/>
  <c r="P4442" i="2"/>
  <c r="Q4442" i="2"/>
  <c r="R4442" i="2"/>
  <c r="L4443" i="2"/>
  <c r="M4443" i="2"/>
  <c r="N4443" i="2"/>
  <c r="O4443" i="2"/>
  <c r="P4443" i="2"/>
  <c r="Q4443" i="2"/>
  <c r="R4443" i="2"/>
  <c r="L4444" i="2"/>
  <c r="M4444" i="2"/>
  <c r="N4444" i="2"/>
  <c r="O4444" i="2"/>
  <c r="P4444" i="2"/>
  <c r="Q4444" i="2"/>
  <c r="R4444" i="2"/>
  <c r="L4445" i="2"/>
  <c r="M4445" i="2"/>
  <c r="N4445" i="2"/>
  <c r="O4445" i="2"/>
  <c r="P4445" i="2"/>
  <c r="Q4445" i="2"/>
  <c r="R4445" i="2"/>
  <c r="L4446" i="2"/>
  <c r="M4446" i="2"/>
  <c r="N4446" i="2"/>
  <c r="O4446" i="2"/>
  <c r="P4446" i="2"/>
  <c r="Q4446" i="2"/>
  <c r="R4446" i="2"/>
  <c r="L4447" i="2"/>
  <c r="M4447" i="2"/>
  <c r="N4447" i="2"/>
  <c r="O4447" i="2"/>
  <c r="P4447" i="2"/>
  <c r="Q4447" i="2"/>
  <c r="R4447" i="2"/>
  <c r="L4448" i="2"/>
  <c r="M4448" i="2"/>
  <c r="N4448" i="2"/>
  <c r="O4448" i="2"/>
  <c r="P4448" i="2"/>
  <c r="Q4448" i="2"/>
  <c r="R4448" i="2"/>
  <c r="L4449" i="2"/>
  <c r="M4449" i="2"/>
  <c r="N4449" i="2"/>
  <c r="O4449" i="2"/>
  <c r="P4449" i="2"/>
  <c r="Q4449" i="2"/>
  <c r="R4449" i="2"/>
  <c r="L4450" i="2"/>
  <c r="M4450" i="2"/>
  <c r="N4450" i="2"/>
  <c r="O4450" i="2"/>
  <c r="P4450" i="2"/>
  <c r="Q4450" i="2"/>
  <c r="R4450" i="2"/>
  <c r="L4451" i="2"/>
  <c r="M4451" i="2"/>
  <c r="N4451" i="2"/>
  <c r="O4451" i="2"/>
  <c r="P4451" i="2"/>
  <c r="Q4451" i="2"/>
  <c r="R4451" i="2"/>
  <c r="L4452" i="2"/>
  <c r="M4452" i="2"/>
  <c r="N4452" i="2"/>
  <c r="O4452" i="2"/>
  <c r="P4452" i="2"/>
  <c r="Q4452" i="2"/>
  <c r="R4452" i="2"/>
  <c r="L4453" i="2"/>
  <c r="M4453" i="2"/>
  <c r="N4453" i="2"/>
  <c r="O4453" i="2"/>
  <c r="P4453" i="2"/>
  <c r="Q4453" i="2"/>
  <c r="R4453" i="2"/>
  <c r="L4454" i="2"/>
  <c r="M4454" i="2"/>
  <c r="N4454" i="2"/>
  <c r="O4454" i="2"/>
  <c r="P4454" i="2"/>
  <c r="Q4454" i="2"/>
  <c r="R4454" i="2"/>
  <c r="L4455" i="2"/>
  <c r="M4455" i="2"/>
  <c r="N4455" i="2"/>
  <c r="O4455" i="2"/>
  <c r="P4455" i="2"/>
  <c r="Q4455" i="2"/>
  <c r="R4455" i="2"/>
  <c r="L4456" i="2"/>
  <c r="M4456" i="2"/>
  <c r="N4456" i="2"/>
  <c r="O4456" i="2"/>
  <c r="P4456" i="2"/>
  <c r="Q4456" i="2"/>
  <c r="R4456" i="2"/>
  <c r="L4457" i="2"/>
  <c r="M4457" i="2"/>
  <c r="N4457" i="2"/>
  <c r="O4457" i="2"/>
  <c r="P4457" i="2"/>
  <c r="Q4457" i="2"/>
  <c r="R4457" i="2"/>
  <c r="L4458" i="2"/>
  <c r="M4458" i="2"/>
  <c r="N4458" i="2"/>
  <c r="O4458" i="2"/>
  <c r="P4458" i="2"/>
  <c r="Q4458" i="2"/>
  <c r="R4458" i="2"/>
  <c r="L4459" i="2"/>
  <c r="M4459" i="2"/>
  <c r="N4459" i="2"/>
  <c r="O4459" i="2"/>
  <c r="P4459" i="2"/>
  <c r="Q4459" i="2"/>
  <c r="R4459" i="2"/>
  <c r="L4460" i="2"/>
  <c r="M4460" i="2"/>
  <c r="N4460" i="2"/>
  <c r="O4460" i="2"/>
  <c r="P4460" i="2"/>
  <c r="Q4460" i="2"/>
  <c r="R4460" i="2"/>
  <c r="L4461" i="2"/>
  <c r="M4461" i="2"/>
  <c r="N4461" i="2"/>
  <c r="O4461" i="2"/>
  <c r="P4461" i="2"/>
  <c r="Q4461" i="2"/>
  <c r="R4461" i="2"/>
  <c r="L4462" i="2"/>
  <c r="M4462" i="2"/>
  <c r="N4462" i="2"/>
  <c r="O4462" i="2"/>
  <c r="P4462" i="2"/>
  <c r="Q4462" i="2"/>
  <c r="R4462" i="2"/>
  <c r="L4463" i="2"/>
  <c r="M4463" i="2"/>
  <c r="N4463" i="2"/>
  <c r="O4463" i="2"/>
  <c r="P4463" i="2"/>
  <c r="Q4463" i="2"/>
  <c r="R4463" i="2"/>
  <c r="L4464" i="2"/>
  <c r="M4464" i="2"/>
  <c r="N4464" i="2"/>
  <c r="O4464" i="2"/>
  <c r="P4464" i="2"/>
  <c r="Q4464" i="2"/>
  <c r="R4464" i="2"/>
  <c r="L4465" i="2"/>
  <c r="M4465" i="2"/>
  <c r="N4465" i="2"/>
  <c r="O4465" i="2"/>
  <c r="P4465" i="2"/>
  <c r="Q4465" i="2"/>
  <c r="R4465" i="2"/>
  <c r="L4466" i="2"/>
  <c r="M4466" i="2"/>
  <c r="N4466" i="2"/>
  <c r="O4466" i="2"/>
  <c r="P4466" i="2"/>
  <c r="Q4466" i="2"/>
  <c r="R4466" i="2"/>
  <c r="L4467" i="2"/>
  <c r="M4467" i="2"/>
  <c r="N4467" i="2"/>
  <c r="O4467" i="2"/>
  <c r="P4467" i="2"/>
  <c r="Q4467" i="2"/>
  <c r="R4467" i="2"/>
  <c r="L4468" i="2"/>
  <c r="M4468" i="2"/>
  <c r="N4468" i="2"/>
  <c r="O4468" i="2"/>
  <c r="P4468" i="2"/>
  <c r="Q4468" i="2"/>
  <c r="R4468" i="2"/>
  <c r="L4469" i="2"/>
  <c r="M4469" i="2"/>
  <c r="N4469" i="2"/>
  <c r="O4469" i="2"/>
  <c r="P4469" i="2"/>
  <c r="Q4469" i="2"/>
  <c r="R4469" i="2"/>
  <c r="L4470" i="2"/>
  <c r="M4470" i="2"/>
  <c r="N4470" i="2"/>
  <c r="O4470" i="2"/>
  <c r="P4470" i="2"/>
  <c r="Q4470" i="2"/>
  <c r="R4470" i="2"/>
  <c r="L4471" i="2"/>
  <c r="M4471" i="2"/>
  <c r="N4471" i="2"/>
  <c r="O4471" i="2"/>
  <c r="P4471" i="2"/>
  <c r="Q4471" i="2"/>
  <c r="R4471" i="2"/>
  <c r="L4472" i="2"/>
  <c r="M4472" i="2"/>
  <c r="N4472" i="2"/>
  <c r="O4472" i="2"/>
  <c r="P4472" i="2"/>
  <c r="Q4472" i="2"/>
  <c r="R4472" i="2"/>
  <c r="L4473" i="2"/>
  <c r="M4473" i="2"/>
  <c r="N4473" i="2"/>
  <c r="O4473" i="2"/>
  <c r="P4473" i="2"/>
  <c r="Q4473" i="2"/>
  <c r="R4473" i="2"/>
  <c r="L4474" i="2"/>
  <c r="M4474" i="2"/>
  <c r="N4474" i="2"/>
  <c r="O4474" i="2"/>
  <c r="P4474" i="2"/>
  <c r="Q4474" i="2"/>
  <c r="R4474" i="2"/>
  <c r="L4475" i="2"/>
  <c r="M4475" i="2"/>
  <c r="N4475" i="2"/>
  <c r="O4475" i="2"/>
  <c r="P4475" i="2"/>
  <c r="Q4475" i="2"/>
  <c r="R4475" i="2"/>
  <c r="L4476" i="2"/>
  <c r="M4476" i="2"/>
  <c r="N4476" i="2"/>
  <c r="O4476" i="2"/>
  <c r="P4476" i="2"/>
  <c r="Q4476" i="2"/>
  <c r="R4476" i="2"/>
  <c r="L4477" i="2"/>
  <c r="M4477" i="2"/>
  <c r="N4477" i="2"/>
  <c r="O4477" i="2"/>
  <c r="P4477" i="2"/>
  <c r="Q4477" i="2"/>
  <c r="R4477" i="2"/>
  <c r="L4478" i="2"/>
  <c r="M4478" i="2"/>
  <c r="N4478" i="2"/>
  <c r="O4478" i="2"/>
  <c r="P4478" i="2"/>
  <c r="Q4478" i="2"/>
  <c r="R4478" i="2"/>
  <c r="L4479" i="2"/>
  <c r="M4479" i="2"/>
  <c r="N4479" i="2"/>
  <c r="O4479" i="2"/>
  <c r="P4479" i="2"/>
  <c r="Q4479" i="2"/>
  <c r="R4479" i="2"/>
  <c r="L4480" i="2"/>
  <c r="M4480" i="2"/>
  <c r="N4480" i="2"/>
  <c r="O4480" i="2"/>
  <c r="P4480" i="2"/>
  <c r="Q4480" i="2"/>
  <c r="R4480" i="2"/>
  <c r="L4481" i="2"/>
  <c r="M4481" i="2"/>
  <c r="N4481" i="2"/>
  <c r="O4481" i="2"/>
  <c r="P4481" i="2"/>
  <c r="Q4481" i="2"/>
  <c r="R4481" i="2"/>
  <c r="L4482" i="2"/>
  <c r="M4482" i="2"/>
  <c r="N4482" i="2"/>
  <c r="O4482" i="2"/>
  <c r="P4482" i="2"/>
  <c r="Q4482" i="2"/>
  <c r="R4482" i="2"/>
  <c r="L4483" i="2"/>
  <c r="M4483" i="2"/>
  <c r="N4483" i="2"/>
  <c r="O4483" i="2"/>
  <c r="P4483" i="2"/>
  <c r="Q4483" i="2"/>
  <c r="R4483" i="2"/>
  <c r="L4484" i="2"/>
  <c r="M4484" i="2"/>
  <c r="N4484" i="2"/>
  <c r="O4484" i="2"/>
  <c r="P4484" i="2"/>
  <c r="Q4484" i="2"/>
  <c r="R4484" i="2"/>
  <c r="L4485" i="2"/>
  <c r="M4485" i="2"/>
  <c r="N4485" i="2"/>
  <c r="O4485" i="2"/>
  <c r="P4485" i="2"/>
  <c r="Q4485" i="2"/>
  <c r="R4485" i="2"/>
  <c r="L4486" i="2"/>
  <c r="M4486" i="2"/>
  <c r="N4486" i="2"/>
  <c r="O4486" i="2"/>
  <c r="P4486" i="2"/>
  <c r="Q4486" i="2"/>
  <c r="R4486" i="2"/>
  <c r="L4487" i="2"/>
  <c r="M4487" i="2"/>
  <c r="N4487" i="2"/>
  <c r="O4487" i="2"/>
  <c r="P4487" i="2"/>
  <c r="Q4487" i="2"/>
  <c r="R4487" i="2"/>
  <c r="L4488" i="2"/>
  <c r="M4488" i="2"/>
  <c r="N4488" i="2"/>
  <c r="O4488" i="2"/>
  <c r="P4488" i="2"/>
  <c r="Q4488" i="2"/>
  <c r="R4488" i="2"/>
  <c r="L4489" i="2"/>
  <c r="M4489" i="2"/>
  <c r="N4489" i="2"/>
  <c r="O4489" i="2"/>
  <c r="P4489" i="2"/>
  <c r="Q4489" i="2"/>
  <c r="R4489" i="2"/>
  <c r="L4490" i="2"/>
  <c r="M4490" i="2"/>
  <c r="N4490" i="2"/>
  <c r="O4490" i="2"/>
  <c r="P4490" i="2"/>
  <c r="Q4490" i="2"/>
  <c r="R4490" i="2"/>
  <c r="L4491" i="2"/>
  <c r="M4491" i="2"/>
  <c r="N4491" i="2"/>
  <c r="O4491" i="2"/>
  <c r="P4491" i="2"/>
  <c r="Q4491" i="2"/>
  <c r="R4491" i="2"/>
  <c r="L4492" i="2"/>
  <c r="M4492" i="2"/>
  <c r="N4492" i="2"/>
  <c r="O4492" i="2"/>
  <c r="P4492" i="2"/>
  <c r="Q4492" i="2"/>
  <c r="R4492" i="2"/>
  <c r="L4493" i="2"/>
  <c r="M4493" i="2"/>
  <c r="N4493" i="2"/>
  <c r="O4493" i="2"/>
  <c r="P4493" i="2"/>
  <c r="Q4493" i="2"/>
  <c r="R4493" i="2"/>
  <c r="L4494" i="2"/>
  <c r="M4494" i="2"/>
  <c r="N4494" i="2"/>
  <c r="O4494" i="2"/>
  <c r="P4494" i="2"/>
  <c r="Q4494" i="2"/>
  <c r="R4494" i="2"/>
  <c r="L4495" i="2"/>
  <c r="M4495" i="2"/>
  <c r="N4495" i="2"/>
  <c r="O4495" i="2"/>
  <c r="P4495" i="2"/>
  <c r="Q4495" i="2"/>
  <c r="R4495" i="2"/>
  <c r="L4496" i="2"/>
  <c r="M4496" i="2"/>
  <c r="N4496" i="2"/>
  <c r="O4496" i="2"/>
  <c r="P4496" i="2"/>
  <c r="Q4496" i="2"/>
  <c r="R4496" i="2"/>
  <c r="L4497" i="2"/>
  <c r="M4497" i="2"/>
  <c r="N4497" i="2"/>
  <c r="O4497" i="2"/>
  <c r="P4497" i="2"/>
  <c r="Q4497" i="2"/>
  <c r="R4497" i="2"/>
  <c r="L4498" i="2"/>
  <c r="M4498" i="2"/>
  <c r="N4498" i="2"/>
  <c r="O4498" i="2"/>
  <c r="P4498" i="2"/>
  <c r="Q4498" i="2"/>
  <c r="R4498" i="2"/>
  <c r="L4499" i="2"/>
  <c r="M4499" i="2"/>
  <c r="N4499" i="2"/>
  <c r="O4499" i="2"/>
  <c r="P4499" i="2"/>
  <c r="Q4499" i="2"/>
  <c r="R4499" i="2"/>
  <c r="L4500" i="2"/>
  <c r="M4500" i="2"/>
  <c r="N4500" i="2"/>
  <c r="O4500" i="2"/>
  <c r="P4500" i="2"/>
  <c r="Q4500" i="2"/>
  <c r="R4500" i="2"/>
  <c r="L4501" i="2"/>
  <c r="M4501" i="2"/>
  <c r="N4501" i="2"/>
  <c r="O4501" i="2"/>
  <c r="P4501" i="2"/>
  <c r="Q4501" i="2"/>
  <c r="R4501" i="2"/>
  <c r="L4502" i="2"/>
  <c r="M4502" i="2"/>
  <c r="N4502" i="2"/>
  <c r="O4502" i="2"/>
  <c r="P4502" i="2"/>
  <c r="Q4502" i="2"/>
  <c r="R4502" i="2"/>
  <c r="L4503" i="2"/>
  <c r="M4503" i="2"/>
  <c r="N4503" i="2"/>
  <c r="O4503" i="2"/>
  <c r="P4503" i="2"/>
  <c r="Q4503" i="2"/>
  <c r="R4503" i="2"/>
  <c r="L4504" i="2"/>
  <c r="M4504" i="2"/>
  <c r="N4504" i="2"/>
  <c r="O4504" i="2"/>
  <c r="P4504" i="2"/>
  <c r="Q4504" i="2"/>
  <c r="R4504" i="2"/>
  <c r="L4505" i="2"/>
  <c r="M4505" i="2"/>
  <c r="N4505" i="2"/>
  <c r="O4505" i="2"/>
  <c r="P4505" i="2"/>
  <c r="Q4505" i="2"/>
  <c r="R4505" i="2"/>
  <c r="L4506" i="2"/>
  <c r="M4506" i="2"/>
  <c r="N4506" i="2"/>
  <c r="O4506" i="2"/>
  <c r="P4506" i="2"/>
  <c r="Q4506" i="2"/>
  <c r="R4506" i="2"/>
  <c r="L4507" i="2"/>
  <c r="M4507" i="2"/>
  <c r="N4507" i="2"/>
  <c r="O4507" i="2"/>
  <c r="P4507" i="2"/>
  <c r="Q4507" i="2"/>
  <c r="R4507" i="2"/>
  <c r="L4508" i="2"/>
  <c r="M4508" i="2"/>
  <c r="N4508" i="2"/>
  <c r="O4508" i="2"/>
  <c r="P4508" i="2"/>
  <c r="Q4508" i="2"/>
  <c r="R4508" i="2"/>
  <c r="L4509" i="2"/>
  <c r="M4509" i="2"/>
  <c r="N4509" i="2"/>
  <c r="O4509" i="2"/>
  <c r="P4509" i="2"/>
  <c r="Q4509" i="2"/>
  <c r="R4509" i="2"/>
  <c r="L4510" i="2"/>
  <c r="M4510" i="2"/>
  <c r="N4510" i="2"/>
  <c r="O4510" i="2"/>
  <c r="P4510" i="2"/>
  <c r="Q4510" i="2"/>
  <c r="R4510" i="2"/>
  <c r="L4511" i="2"/>
  <c r="M4511" i="2"/>
  <c r="N4511" i="2"/>
  <c r="O4511" i="2"/>
  <c r="P4511" i="2"/>
  <c r="Q4511" i="2"/>
  <c r="R4511" i="2"/>
  <c r="L4512" i="2"/>
  <c r="M4512" i="2"/>
  <c r="N4512" i="2"/>
  <c r="O4512" i="2"/>
  <c r="P4512" i="2"/>
  <c r="Q4512" i="2"/>
  <c r="R4512" i="2"/>
  <c r="L4513" i="2"/>
  <c r="M4513" i="2"/>
  <c r="N4513" i="2"/>
  <c r="O4513" i="2"/>
  <c r="P4513" i="2"/>
  <c r="Q4513" i="2"/>
  <c r="R4513" i="2"/>
  <c r="L4514" i="2"/>
  <c r="M4514" i="2"/>
  <c r="N4514" i="2"/>
  <c r="O4514" i="2"/>
  <c r="P4514" i="2"/>
  <c r="Q4514" i="2"/>
  <c r="R4514" i="2"/>
  <c r="L4515" i="2"/>
  <c r="M4515" i="2"/>
  <c r="N4515" i="2"/>
  <c r="O4515" i="2"/>
  <c r="P4515" i="2"/>
  <c r="Q4515" i="2"/>
  <c r="R4515" i="2"/>
  <c r="L4516" i="2"/>
  <c r="M4516" i="2"/>
  <c r="N4516" i="2"/>
  <c r="O4516" i="2"/>
  <c r="P4516" i="2"/>
  <c r="Q4516" i="2"/>
  <c r="R4516" i="2"/>
  <c r="L4517" i="2"/>
  <c r="M4517" i="2"/>
  <c r="N4517" i="2"/>
  <c r="O4517" i="2"/>
  <c r="P4517" i="2"/>
  <c r="Q4517" i="2"/>
  <c r="R4517" i="2"/>
  <c r="L4518" i="2"/>
  <c r="M4518" i="2"/>
  <c r="N4518" i="2"/>
  <c r="O4518" i="2"/>
  <c r="P4518" i="2"/>
  <c r="Q4518" i="2"/>
  <c r="R4518" i="2"/>
  <c r="L4519" i="2"/>
  <c r="M4519" i="2"/>
  <c r="N4519" i="2"/>
  <c r="O4519" i="2"/>
  <c r="P4519" i="2"/>
  <c r="Q4519" i="2"/>
  <c r="R4519" i="2"/>
  <c r="L4520" i="2"/>
  <c r="M4520" i="2"/>
  <c r="N4520" i="2"/>
  <c r="O4520" i="2"/>
  <c r="P4520" i="2"/>
  <c r="Q4520" i="2"/>
  <c r="R4520" i="2"/>
  <c r="L4521" i="2"/>
  <c r="M4521" i="2"/>
  <c r="N4521" i="2"/>
  <c r="O4521" i="2"/>
  <c r="P4521" i="2"/>
  <c r="Q4521" i="2"/>
  <c r="R4521" i="2"/>
  <c r="L4522" i="2"/>
  <c r="M4522" i="2"/>
  <c r="N4522" i="2"/>
  <c r="O4522" i="2"/>
  <c r="P4522" i="2"/>
  <c r="Q4522" i="2"/>
  <c r="R4522" i="2"/>
  <c r="L4523" i="2"/>
  <c r="M4523" i="2"/>
  <c r="N4523" i="2"/>
  <c r="O4523" i="2"/>
  <c r="P4523" i="2"/>
  <c r="Q4523" i="2"/>
  <c r="R4523" i="2"/>
  <c r="L4524" i="2"/>
  <c r="M4524" i="2"/>
  <c r="N4524" i="2"/>
  <c r="O4524" i="2"/>
  <c r="P4524" i="2"/>
  <c r="Q4524" i="2"/>
  <c r="R4524" i="2"/>
  <c r="L4525" i="2"/>
  <c r="M4525" i="2"/>
  <c r="N4525" i="2"/>
  <c r="O4525" i="2"/>
  <c r="P4525" i="2"/>
  <c r="Q4525" i="2"/>
  <c r="R4525" i="2"/>
  <c r="L4526" i="2"/>
  <c r="M4526" i="2"/>
  <c r="N4526" i="2"/>
  <c r="O4526" i="2"/>
  <c r="P4526" i="2"/>
  <c r="Q4526" i="2"/>
  <c r="R4526" i="2"/>
  <c r="L4527" i="2"/>
  <c r="M4527" i="2"/>
  <c r="N4527" i="2"/>
  <c r="O4527" i="2"/>
  <c r="P4527" i="2"/>
  <c r="Q4527" i="2"/>
  <c r="R4527" i="2"/>
  <c r="L4528" i="2"/>
  <c r="M4528" i="2"/>
  <c r="N4528" i="2"/>
  <c r="O4528" i="2"/>
  <c r="P4528" i="2"/>
  <c r="Q4528" i="2"/>
  <c r="R4528" i="2"/>
  <c r="L4529" i="2"/>
  <c r="M4529" i="2"/>
  <c r="N4529" i="2"/>
  <c r="O4529" i="2"/>
  <c r="P4529" i="2"/>
  <c r="Q4529" i="2"/>
  <c r="R4529" i="2"/>
  <c r="L4530" i="2"/>
  <c r="M4530" i="2"/>
  <c r="N4530" i="2"/>
  <c r="O4530" i="2"/>
  <c r="P4530" i="2"/>
  <c r="Q4530" i="2"/>
  <c r="R4530" i="2"/>
  <c r="L4531" i="2"/>
  <c r="M4531" i="2"/>
  <c r="N4531" i="2"/>
  <c r="O4531" i="2"/>
  <c r="P4531" i="2"/>
  <c r="Q4531" i="2"/>
  <c r="R4531" i="2"/>
  <c r="L4532" i="2"/>
  <c r="M4532" i="2"/>
  <c r="N4532" i="2"/>
  <c r="O4532" i="2"/>
  <c r="P4532" i="2"/>
  <c r="Q4532" i="2"/>
  <c r="R4532" i="2"/>
  <c r="L4533" i="2"/>
  <c r="M4533" i="2"/>
  <c r="N4533" i="2"/>
  <c r="O4533" i="2"/>
  <c r="P4533" i="2"/>
  <c r="Q4533" i="2"/>
  <c r="R4533" i="2"/>
  <c r="L4534" i="2"/>
  <c r="M4534" i="2"/>
  <c r="N4534" i="2"/>
  <c r="O4534" i="2"/>
  <c r="P4534" i="2"/>
  <c r="Q4534" i="2"/>
  <c r="R4534" i="2"/>
  <c r="L4535" i="2"/>
  <c r="M4535" i="2"/>
  <c r="N4535" i="2"/>
  <c r="O4535" i="2"/>
  <c r="P4535" i="2"/>
  <c r="Q4535" i="2"/>
  <c r="R4535" i="2"/>
  <c r="L4536" i="2"/>
  <c r="M4536" i="2"/>
  <c r="N4536" i="2"/>
  <c r="O4536" i="2"/>
  <c r="P4536" i="2"/>
  <c r="Q4536" i="2"/>
  <c r="R4536" i="2"/>
  <c r="L4537" i="2"/>
  <c r="M4537" i="2"/>
  <c r="N4537" i="2"/>
  <c r="O4537" i="2"/>
  <c r="P4537" i="2"/>
  <c r="Q4537" i="2"/>
  <c r="R4537" i="2"/>
  <c r="L4538" i="2"/>
  <c r="M4538" i="2"/>
  <c r="N4538" i="2"/>
  <c r="O4538" i="2"/>
  <c r="P4538" i="2"/>
  <c r="Q4538" i="2"/>
  <c r="R4538" i="2"/>
  <c r="L4539" i="2"/>
  <c r="M4539" i="2"/>
  <c r="N4539" i="2"/>
  <c r="O4539" i="2"/>
  <c r="P4539" i="2"/>
  <c r="Q4539" i="2"/>
  <c r="R4539" i="2"/>
  <c r="L4540" i="2"/>
  <c r="M4540" i="2"/>
  <c r="N4540" i="2"/>
  <c r="O4540" i="2"/>
  <c r="P4540" i="2"/>
  <c r="Q4540" i="2"/>
  <c r="R4540" i="2"/>
  <c r="L4541" i="2"/>
  <c r="M4541" i="2"/>
  <c r="N4541" i="2"/>
  <c r="O4541" i="2"/>
  <c r="P4541" i="2"/>
  <c r="Q4541" i="2"/>
  <c r="R4541" i="2"/>
  <c r="L4542" i="2"/>
  <c r="M4542" i="2"/>
  <c r="N4542" i="2"/>
  <c r="O4542" i="2"/>
  <c r="P4542" i="2"/>
  <c r="Q4542" i="2"/>
  <c r="R4542" i="2"/>
  <c r="L4543" i="2"/>
  <c r="M4543" i="2"/>
  <c r="N4543" i="2"/>
  <c r="O4543" i="2"/>
  <c r="P4543" i="2"/>
  <c r="Q4543" i="2"/>
  <c r="R4543" i="2"/>
  <c r="L4544" i="2"/>
  <c r="M4544" i="2"/>
  <c r="N4544" i="2"/>
  <c r="O4544" i="2"/>
  <c r="P4544" i="2"/>
  <c r="Q4544" i="2"/>
  <c r="R4544" i="2"/>
  <c r="L4545" i="2"/>
  <c r="M4545" i="2"/>
  <c r="N4545" i="2"/>
  <c r="O4545" i="2"/>
  <c r="P4545" i="2"/>
  <c r="Q4545" i="2"/>
  <c r="R4545" i="2"/>
  <c r="L4546" i="2"/>
  <c r="M4546" i="2"/>
  <c r="N4546" i="2"/>
  <c r="O4546" i="2"/>
  <c r="P4546" i="2"/>
  <c r="Q4546" i="2"/>
  <c r="R4546" i="2"/>
  <c r="L4547" i="2"/>
  <c r="M4547" i="2"/>
  <c r="N4547" i="2"/>
  <c r="O4547" i="2"/>
  <c r="P4547" i="2"/>
  <c r="Q4547" i="2"/>
  <c r="R4547" i="2"/>
  <c r="L4548" i="2"/>
  <c r="M4548" i="2"/>
  <c r="N4548" i="2"/>
  <c r="O4548" i="2"/>
  <c r="P4548" i="2"/>
  <c r="Q4548" i="2"/>
  <c r="R4548" i="2"/>
  <c r="L4549" i="2"/>
  <c r="M4549" i="2"/>
  <c r="N4549" i="2"/>
  <c r="O4549" i="2"/>
  <c r="P4549" i="2"/>
  <c r="Q4549" i="2"/>
  <c r="R4549" i="2"/>
  <c r="L4550" i="2"/>
  <c r="M4550" i="2"/>
  <c r="N4550" i="2"/>
  <c r="O4550" i="2"/>
  <c r="P4550" i="2"/>
  <c r="Q4550" i="2"/>
  <c r="R4550" i="2"/>
  <c r="L4551" i="2"/>
  <c r="M4551" i="2"/>
  <c r="N4551" i="2"/>
  <c r="O4551" i="2"/>
  <c r="P4551" i="2"/>
  <c r="Q4551" i="2"/>
  <c r="R4551" i="2"/>
  <c r="L4552" i="2"/>
  <c r="M4552" i="2"/>
  <c r="N4552" i="2"/>
  <c r="O4552" i="2"/>
  <c r="P4552" i="2"/>
  <c r="Q4552" i="2"/>
  <c r="R4552" i="2"/>
  <c r="L4553" i="2"/>
  <c r="M4553" i="2"/>
  <c r="N4553" i="2"/>
  <c r="O4553" i="2"/>
  <c r="P4553" i="2"/>
  <c r="Q4553" i="2"/>
  <c r="R4553" i="2"/>
  <c r="L4554" i="2"/>
  <c r="M4554" i="2"/>
  <c r="N4554" i="2"/>
  <c r="O4554" i="2"/>
  <c r="P4554" i="2"/>
  <c r="Q4554" i="2"/>
  <c r="R4554" i="2"/>
  <c r="L4555" i="2"/>
  <c r="M4555" i="2"/>
  <c r="N4555" i="2"/>
  <c r="O4555" i="2"/>
  <c r="P4555" i="2"/>
  <c r="Q4555" i="2"/>
  <c r="R4555" i="2"/>
  <c r="L4556" i="2"/>
  <c r="M4556" i="2"/>
  <c r="N4556" i="2"/>
  <c r="O4556" i="2"/>
  <c r="P4556" i="2"/>
  <c r="Q4556" i="2"/>
  <c r="R4556" i="2"/>
  <c r="L4557" i="2"/>
  <c r="M4557" i="2"/>
  <c r="N4557" i="2"/>
  <c r="O4557" i="2"/>
  <c r="P4557" i="2"/>
  <c r="Q4557" i="2"/>
  <c r="R4557" i="2"/>
  <c r="L4558" i="2"/>
  <c r="M4558" i="2"/>
  <c r="N4558" i="2"/>
  <c r="O4558" i="2"/>
  <c r="P4558" i="2"/>
  <c r="Q4558" i="2"/>
  <c r="R4558" i="2"/>
  <c r="L4559" i="2"/>
  <c r="M4559" i="2"/>
  <c r="N4559" i="2"/>
  <c r="O4559" i="2"/>
  <c r="P4559" i="2"/>
  <c r="Q4559" i="2"/>
  <c r="R4559" i="2"/>
  <c r="L4560" i="2"/>
  <c r="M4560" i="2"/>
  <c r="N4560" i="2"/>
  <c r="O4560" i="2"/>
  <c r="P4560" i="2"/>
  <c r="Q4560" i="2"/>
  <c r="R4560" i="2"/>
  <c r="L4561" i="2"/>
  <c r="M4561" i="2"/>
  <c r="N4561" i="2"/>
  <c r="O4561" i="2"/>
  <c r="P4561" i="2"/>
  <c r="Q4561" i="2"/>
  <c r="R4561" i="2"/>
  <c r="L4562" i="2"/>
  <c r="M4562" i="2"/>
  <c r="N4562" i="2"/>
  <c r="O4562" i="2"/>
  <c r="P4562" i="2"/>
  <c r="Q4562" i="2"/>
  <c r="R4562" i="2"/>
  <c r="L4563" i="2"/>
  <c r="M4563" i="2"/>
  <c r="N4563" i="2"/>
  <c r="O4563" i="2"/>
  <c r="P4563" i="2"/>
  <c r="Q4563" i="2"/>
  <c r="R4563" i="2"/>
  <c r="L4564" i="2"/>
  <c r="M4564" i="2"/>
  <c r="N4564" i="2"/>
  <c r="O4564" i="2"/>
  <c r="P4564" i="2"/>
  <c r="Q4564" i="2"/>
  <c r="R4564" i="2"/>
  <c r="L4565" i="2"/>
  <c r="M4565" i="2"/>
  <c r="N4565" i="2"/>
  <c r="O4565" i="2"/>
  <c r="P4565" i="2"/>
  <c r="Q4565" i="2"/>
  <c r="R4565" i="2"/>
  <c r="L4566" i="2"/>
  <c r="M4566" i="2"/>
  <c r="N4566" i="2"/>
  <c r="O4566" i="2"/>
  <c r="P4566" i="2"/>
  <c r="Q4566" i="2"/>
  <c r="R4566" i="2"/>
  <c r="L4567" i="2"/>
  <c r="M4567" i="2"/>
  <c r="N4567" i="2"/>
  <c r="O4567" i="2"/>
  <c r="P4567" i="2"/>
  <c r="Q4567" i="2"/>
  <c r="R4567" i="2"/>
  <c r="L4568" i="2"/>
  <c r="M4568" i="2"/>
  <c r="N4568" i="2"/>
  <c r="O4568" i="2"/>
  <c r="P4568" i="2"/>
  <c r="Q4568" i="2"/>
  <c r="R4568" i="2"/>
  <c r="L4569" i="2"/>
  <c r="M4569" i="2"/>
  <c r="N4569" i="2"/>
  <c r="O4569" i="2"/>
  <c r="P4569" i="2"/>
  <c r="Q4569" i="2"/>
  <c r="R4569" i="2"/>
  <c r="L4570" i="2"/>
  <c r="M4570" i="2"/>
  <c r="N4570" i="2"/>
  <c r="O4570" i="2"/>
  <c r="P4570" i="2"/>
  <c r="Q4570" i="2"/>
  <c r="R4570" i="2"/>
  <c r="L4571" i="2"/>
  <c r="M4571" i="2"/>
  <c r="N4571" i="2"/>
  <c r="O4571" i="2"/>
  <c r="P4571" i="2"/>
  <c r="Q4571" i="2"/>
  <c r="R4571" i="2"/>
  <c r="L4572" i="2"/>
  <c r="M4572" i="2"/>
  <c r="N4572" i="2"/>
  <c r="O4572" i="2"/>
  <c r="P4572" i="2"/>
  <c r="Q4572" i="2"/>
  <c r="R4572" i="2"/>
  <c r="L4573" i="2"/>
  <c r="M4573" i="2"/>
  <c r="N4573" i="2"/>
  <c r="O4573" i="2"/>
  <c r="P4573" i="2"/>
  <c r="Q4573" i="2"/>
  <c r="R4573" i="2"/>
  <c r="L4574" i="2"/>
  <c r="M4574" i="2"/>
  <c r="N4574" i="2"/>
  <c r="O4574" i="2"/>
  <c r="P4574" i="2"/>
  <c r="Q4574" i="2"/>
  <c r="R4574" i="2"/>
  <c r="L4575" i="2"/>
  <c r="M4575" i="2"/>
  <c r="N4575" i="2"/>
  <c r="O4575" i="2"/>
  <c r="P4575" i="2"/>
  <c r="Q4575" i="2"/>
  <c r="R4575" i="2"/>
  <c r="L4576" i="2"/>
  <c r="M4576" i="2"/>
  <c r="N4576" i="2"/>
  <c r="O4576" i="2"/>
  <c r="P4576" i="2"/>
  <c r="Q4576" i="2"/>
  <c r="R4576" i="2"/>
  <c r="L4577" i="2"/>
  <c r="M4577" i="2"/>
  <c r="N4577" i="2"/>
  <c r="O4577" i="2"/>
  <c r="P4577" i="2"/>
  <c r="Q4577" i="2"/>
  <c r="R4577" i="2"/>
  <c r="L4578" i="2"/>
  <c r="M4578" i="2"/>
  <c r="N4578" i="2"/>
  <c r="O4578" i="2"/>
  <c r="P4578" i="2"/>
  <c r="Q4578" i="2"/>
  <c r="R4578" i="2"/>
  <c r="L4579" i="2"/>
  <c r="M4579" i="2"/>
  <c r="N4579" i="2"/>
  <c r="O4579" i="2"/>
  <c r="P4579" i="2"/>
  <c r="Q4579" i="2"/>
  <c r="R4579" i="2"/>
  <c r="L4580" i="2"/>
  <c r="M4580" i="2"/>
  <c r="N4580" i="2"/>
  <c r="O4580" i="2"/>
  <c r="P4580" i="2"/>
  <c r="Q4580" i="2"/>
  <c r="R4580" i="2"/>
  <c r="L4581" i="2"/>
  <c r="M4581" i="2"/>
  <c r="N4581" i="2"/>
  <c r="O4581" i="2"/>
  <c r="P4581" i="2"/>
  <c r="Q4581" i="2"/>
  <c r="R4581" i="2"/>
  <c r="L4582" i="2"/>
  <c r="M4582" i="2"/>
  <c r="N4582" i="2"/>
  <c r="O4582" i="2"/>
  <c r="P4582" i="2"/>
  <c r="Q4582" i="2"/>
  <c r="R4582" i="2"/>
  <c r="L4583" i="2"/>
  <c r="M4583" i="2"/>
  <c r="N4583" i="2"/>
  <c r="O4583" i="2"/>
  <c r="P4583" i="2"/>
  <c r="Q4583" i="2"/>
  <c r="R4583" i="2"/>
  <c r="L4584" i="2"/>
  <c r="M4584" i="2"/>
  <c r="N4584" i="2"/>
  <c r="O4584" i="2"/>
  <c r="P4584" i="2"/>
  <c r="Q4584" i="2"/>
  <c r="R4584" i="2"/>
  <c r="L4585" i="2"/>
  <c r="M4585" i="2"/>
  <c r="N4585" i="2"/>
  <c r="O4585" i="2"/>
  <c r="P4585" i="2"/>
  <c r="Q4585" i="2"/>
  <c r="R4585" i="2"/>
  <c r="L4586" i="2"/>
  <c r="M4586" i="2"/>
  <c r="N4586" i="2"/>
  <c r="O4586" i="2"/>
  <c r="P4586" i="2"/>
  <c r="Q4586" i="2"/>
  <c r="R4586" i="2"/>
  <c r="L4587" i="2"/>
  <c r="M4587" i="2"/>
  <c r="N4587" i="2"/>
  <c r="O4587" i="2"/>
  <c r="P4587" i="2"/>
  <c r="Q4587" i="2"/>
  <c r="R4587" i="2"/>
  <c r="L4588" i="2"/>
  <c r="M4588" i="2"/>
  <c r="N4588" i="2"/>
  <c r="O4588" i="2"/>
  <c r="P4588" i="2"/>
  <c r="Q4588" i="2"/>
  <c r="R4588" i="2"/>
  <c r="L4589" i="2"/>
  <c r="M4589" i="2"/>
  <c r="N4589" i="2"/>
  <c r="O4589" i="2"/>
  <c r="P4589" i="2"/>
  <c r="Q4589" i="2"/>
  <c r="R4589" i="2"/>
  <c r="L4590" i="2"/>
  <c r="M4590" i="2"/>
  <c r="N4590" i="2"/>
  <c r="O4590" i="2"/>
  <c r="P4590" i="2"/>
  <c r="Q4590" i="2"/>
  <c r="R4590" i="2"/>
  <c r="L4591" i="2"/>
  <c r="M4591" i="2"/>
  <c r="N4591" i="2"/>
  <c r="O4591" i="2"/>
  <c r="P4591" i="2"/>
  <c r="Q4591" i="2"/>
  <c r="R4591" i="2"/>
  <c r="L4592" i="2"/>
  <c r="M4592" i="2"/>
  <c r="N4592" i="2"/>
  <c r="O4592" i="2"/>
  <c r="P4592" i="2"/>
  <c r="Q4592" i="2"/>
  <c r="R4592" i="2"/>
  <c r="L4593" i="2"/>
  <c r="M4593" i="2"/>
  <c r="N4593" i="2"/>
  <c r="O4593" i="2"/>
  <c r="P4593" i="2"/>
  <c r="Q4593" i="2"/>
  <c r="R4593" i="2"/>
  <c r="L4594" i="2"/>
  <c r="M4594" i="2"/>
  <c r="N4594" i="2"/>
  <c r="O4594" i="2"/>
  <c r="P4594" i="2"/>
  <c r="Q4594" i="2"/>
  <c r="R4594" i="2"/>
  <c r="L4595" i="2"/>
  <c r="M4595" i="2"/>
  <c r="N4595" i="2"/>
  <c r="O4595" i="2"/>
  <c r="P4595" i="2"/>
  <c r="Q4595" i="2"/>
  <c r="R4595" i="2"/>
  <c r="L4596" i="2"/>
  <c r="M4596" i="2"/>
  <c r="N4596" i="2"/>
  <c r="O4596" i="2"/>
  <c r="P4596" i="2"/>
  <c r="Q4596" i="2"/>
  <c r="R4596" i="2"/>
  <c r="L4597" i="2"/>
  <c r="M4597" i="2"/>
  <c r="N4597" i="2"/>
  <c r="O4597" i="2"/>
  <c r="P4597" i="2"/>
  <c r="Q4597" i="2"/>
  <c r="R4597" i="2"/>
  <c r="L4598" i="2"/>
  <c r="M4598" i="2"/>
  <c r="N4598" i="2"/>
  <c r="O4598" i="2"/>
  <c r="P4598" i="2"/>
  <c r="Q4598" i="2"/>
  <c r="R4598" i="2"/>
  <c r="L4599" i="2"/>
  <c r="M4599" i="2"/>
  <c r="N4599" i="2"/>
  <c r="O4599" i="2"/>
  <c r="P4599" i="2"/>
  <c r="Q4599" i="2"/>
  <c r="R4599" i="2"/>
  <c r="L4600" i="2"/>
  <c r="M4600" i="2"/>
  <c r="N4600" i="2"/>
  <c r="O4600" i="2"/>
  <c r="P4600" i="2"/>
  <c r="Q4600" i="2"/>
  <c r="R4600" i="2"/>
  <c r="L4601" i="2"/>
  <c r="M4601" i="2"/>
  <c r="N4601" i="2"/>
  <c r="O4601" i="2"/>
  <c r="P4601" i="2"/>
  <c r="Q4601" i="2"/>
  <c r="R4601" i="2"/>
  <c r="L4602" i="2"/>
  <c r="M4602" i="2"/>
  <c r="N4602" i="2"/>
  <c r="O4602" i="2"/>
  <c r="P4602" i="2"/>
  <c r="Q4602" i="2"/>
  <c r="R4602" i="2"/>
  <c r="L4603" i="2"/>
  <c r="M4603" i="2"/>
  <c r="N4603" i="2"/>
  <c r="O4603" i="2"/>
  <c r="P4603" i="2"/>
  <c r="Q4603" i="2"/>
  <c r="R4603" i="2"/>
  <c r="L4604" i="2"/>
  <c r="M4604" i="2"/>
  <c r="N4604" i="2"/>
  <c r="O4604" i="2"/>
  <c r="P4604" i="2"/>
  <c r="Q4604" i="2"/>
  <c r="R4604" i="2"/>
  <c r="L4605" i="2"/>
  <c r="M4605" i="2"/>
  <c r="N4605" i="2"/>
  <c r="O4605" i="2"/>
  <c r="P4605" i="2"/>
  <c r="Q4605" i="2"/>
  <c r="R4605" i="2"/>
  <c r="L4606" i="2"/>
  <c r="M4606" i="2"/>
  <c r="N4606" i="2"/>
  <c r="O4606" i="2"/>
  <c r="P4606" i="2"/>
  <c r="Q4606" i="2"/>
  <c r="R4606" i="2"/>
  <c r="L4607" i="2"/>
  <c r="M4607" i="2"/>
  <c r="N4607" i="2"/>
  <c r="O4607" i="2"/>
  <c r="P4607" i="2"/>
  <c r="Q4607" i="2"/>
  <c r="R4607" i="2"/>
  <c r="L4608" i="2"/>
  <c r="M4608" i="2"/>
  <c r="N4608" i="2"/>
  <c r="O4608" i="2"/>
  <c r="P4608" i="2"/>
  <c r="Q4608" i="2"/>
  <c r="R4608" i="2"/>
  <c r="L4609" i="2"/>
  <c r="M4609" i="2"/>
  <c r="N4609" i="2"/>
  <c r="O4609" i="2"/>
  <c r="P4609" i="2"/>
  <c r="Q4609" i="2"/>
  <c r="R4609" i="2"/>
  <c r="L4610" i="2"/>
  <c r="M4610" i="2"/>
  <c r="N4610" i="2"/>
  <c r="O4610" i="2"/>
  <c r="P4610" i="2"/>
  <c r="Q4610" i="2"/>
  <c r="R4610" i="2"/>
  <c r="L4611" i="2"/>
  <c r="M4611" i="2"/>
  <c r="N4611" i="2"/>
  <c r="O4611" i="2"/>
  <c r="P4611" i="2"/>
  <c r="Q4611" i="2"/>
  <c r="R4611" i="2"/>
  <c r="L4612" i="2"/>
  <c r="M4612" i="2"/>
  <c r="N4612" i="2"/>
  <c r="O4612" i="2"/>
  <c r="P4612" i="2"/>
  <c r="Q4612" i="2"/>
  <c r="R4612" i="2"/>
  <c r="L4613" i="2"/>
  <c r="M4613" i="2"/>
  <c r="N4613" i="2"/>
  <c r="O4613" i="2"/>
  <c r="P4613" i="2"/>
  <c r="Q4613" i="2"/>
  <c r="R4613" i="2"/>
  <c r="L4614" i="2"/>
  <c r="M4614" i="2"/>
  <c r="N4614" i="2"/>
  <c r="O4614" i="2"/>
  <c r="P4614" i="2"/>
  <c r="Q4614" i="2"/>
  <c r="R4614" i="2"/>
  <c r="L4615" i="2"/>
  <c r="M4615" i="2"/>
  <c r="N4615" i="2"/>
  <c r="O4615" i="2"/>
  <c r="P4615" i="2"/>
  <c r="Q4615" i="2"/>
  <c r="R4615" i="2"/>
  <c r="L4616" i="2"/>
  <c r="M4616" i="2"/>
  <c r="N4616" i="2"/>
  <c r="O4616" i="2"/>
  <c r="P4616" i="2"/>
  <c r="Q4616" i="2"/>
  <c r="R4616" i="2"/>
  <c r="L4617" i="2"/>
  <c r="M4617" i="2"/>
  <c r="N4617" i="2"/>
  <c r="O4617" i="2"/>
  <c r="P4617" i="2"/>
  <c r="Q4617" i="2"/>
  <c r="R4617" i="2"/>
  <c r="L4618" i="2"/>
  <c r="M4618" i="2"/>
  <c r="N4618" i="2"/>
  <c r="O4618" i="2"/>
  <c r="P4618" i="2"/>
  <c r="Q4618" i="2"/>
  <c r="R4618" i="2"/>
  <c r="L4619" i="2"/>
  <c r="M4619" i="2"/>
  <c r="N4619" i="2"/>
  <c r="O4619" i="2"/>
  <c r="P4619" i="2"/>
  <c r="Q4619" i="2"/>
  <c r="R4619" i="2"/>
  <c r="L4620" i="2"/>
  <c r="M4620" i="2"/>
  <c r="N4620" i="2"/>
  <c r="O4620" i="2"/>
  <c r="P4620" i="2"/>
  <c r="Q4620" i="2"/>
  <c r="R4620" i="2"/>
  <c r="L4621" i="2"/>
  <c r="M4621" i="2"/>
  <c r="N4621" i="2"/>
  <c r="O4621" i="2"/>
  <c r="P4621" i="2"/>
  <c r="Q4621" i="2"/>
  <c r="R4621" i="2"/>
  <c r="L4622" i="2"/>
  <c r="M4622" i="2"/>
  <c r="N4622" i="2"/>
  <c r="O4622" i="2"/>
  <c r="P4622" i="2"/>
  <c r="Q4622" i="2"/>
  <c r="R4622" i="2"/>
  <c r="L4623" i="2"/>
  <c r="M4623" i="2"/>
  <c r="N4623" i="2"/>
  <c r="O4623" i="2"/>
  <c r="P4623" i="2"/>
  <c r="Q4623" i="2"/>
  <c r="R4623" i="2"/>
  <c r="L4624" i="2"/>
  <c r="M4624" i="2"/>
  <c r="N4624" i="2"/>
  <c r="O4624" i="2"/>
  <c r="P4624" i="2"/>
  <c r="Q4624" i="2"/>
  <c r="R4624" i="2"/>
  <c r="L4625" i="2"/>
  <c r="M4625" i="2"/>
  <c r="N4625" i="2"/>
  <c r="O4625" i="2"/>
  <c r="P4625" i="2"/>
  <c r="Q4625" i="2"/>
  <c r="R4625" i="2"/>
  <c r="L4626" i="2"/>
  <c r="M4626" i="2"/>
  <c r="N4626" i="2"/>
  <c r="O4626" i="2"/>
  <c r="P4626" i="2"/>
  <c r="Q4626" i="2"/>
  <c r="R4626" i="2"/>
  <c r="L4627" i="2"/>
  <c r="M4627" i="2"/>
  <c r="N4627" i="2"/>
  <c r="O4627" i="2"/>
  <c r="P4627" i="2"/>
  <c r="Q4627" i="2"/>
  <c r="R4627" i="2"/>
  <c r="L4628" i="2"/>
  <c r="M4628" i="2"/>
  <c r="N4628" i="2"/>
  <c r="O4628" i="2"/>
  <c r="P4628" i="2"/>
  <c r="Q4628" i="2"/>
  <c r="R4628" i="2"/>
  <c r="L4629" i="2"/>
  <c r="M4629" i="2"/>
  <c r="N4629" i="2"/>
  <c r="O4629" i="2"/>
  <c r="P4629" i="2"/>
  <c r="Q4629" i="2"/>
  <c r="R4629" i="2"/>
  <c r="L4630" i="2"/>
  <c r="M4630" i="2"/>
  <c r="N4630" i="2"/>
  <c r="O4630" i="2"/>
  <c r="P4630" i="2"/>
  <c r="Q4630" i="2"/>
  <c r="R4630" i="2"/>
  <c r="L4631" i="2"/>
  <c r="M4631" i="2"/>
  <c r="N4631" i="2"/>
  <c r="O4631" i="2"/>
  <c r="P4631" i="2"/>
  <c r="Q4631" i="2"/>
  <c r="R4631" i="2"/>
  <c r="L4632" i="2"/>
  <c r="M4632" i="2"/>
  <c r="N4632" i="2"/>
  <c r="O4632" i="2"/>
  <c r="P4632" i="2"/>
  <c r="Q4632" i="2"/>
  <c r="R4632" i="2"/>
  <c r="L4633" i="2"/>
  <c r="M4633" i="2"/>
  <c r="N4633" i="2"/>
  <c r="O4633" i="2"/>
  <c r="P4633" i="2"/>
  <c r="Q4633" i="2"/>
  <c r="R4633" i="2"/>
  <c r="L4634" i="2"/>
  <c r="M4634" i="2"/>
  <c r="N4634" i="2"/>
  <c r="O4634" i="2"/>
  <c r="P4634" i="2"/>
  <c r="Q4634" i="2"/>
  <c r="R4634" i="2"/>
  <c r="L4635" i="2"/>
  <c r="M4635" i="2"/>
  <c r="N4635" i="2"/>
  <c r="O4635" i="2"/>
  <c r="P4635" i="2"/>
  <c r="Q4635" i="2"/>
  <c r="R4635" i="2"/>
  <c r="L4636" i="2"/>
  <c r="M4636" i="2"/>
  <c r="N4636" i="2"/>
  <c r="O4636" i="2"/>
  <c r="P4636" i="2"/>
  <c r="Q4636" i="2"/>
  <c r="R4636" i="2"/>
  <c r="L4637" i="2"/>
  <c r="M4637" i="2"/>
  <c r="N4637" i="2"/>
  <c r="O4637" i="2"/>
  <c r="P4637" i="2"/>
  <c r="Q4637" i="2"/>
  <c r="R4637" i="2"/>
  <c r="L4638" i="2"/>
  <c r="M4638" i="2"/>
  <c r="N4638" i="2"/>
  <c r="O4638" i="2"/>
  <c r="P4638" i="2"/>
  <c r="Q4638" i="2"/>
  <c r="R4638" i="2"/>
  <c r="L4639" i="2"/>
  <c r="M4639" i="2"/>
  <c r="N4639" i="2"/>
  <c r="O4639" i="2"/>
  <c r="P4639" i="2"/>
  <c r="Q4639" i="2"/>
  <c r="R4639" i="2"/>
  <c r="L4640" i="2"/>
  <c r="M4640" i="2"/>
  <c r="N4640" i="2"/>
  <c r="O4640" i="2"/>
  <c r="P4640" i="2"/>
  <c r="Q4640" i="2"/>
  <c r="R4640" i="2"/>
  <c r="L4641" i="2"/>
  <c r="M4641" i="2"/>
  <c r="N4641" i="2"/>
  <c r="O4641" i="2"/>
  <c r="P4641" i="2"/>
  <c r="Q4641" i="2"/>
  <c r="R4641" i="2"/>
  <c r="L4642" i="2"/>
  <c r="M4642" i="2"/>
  <c r="N4642" i="2"/>
  <c r="O4642" i="2"/>
  <c r="P4642" i="2"/>
  <c r="Q4642" i="2"/>
  <c r="R4642" i="2"/>
  <c r="L4643" i="2"/>
  <c r="M4643" i="2"/>
  <c r="N4643" i="2"/>
  <c r="O4643" i="2"/>
  <c r="P4643" i="2"/>
  <c r="Q4643" i="2"/>
  <c r="R4643" i="2"/>
  <c r="L4644" i="2"/>
  <c r="M4644" i="2"/>
  <c r="N4644" i="2"/>
  <c r="O4644" i="2"/>
  <c r="P4644" i="2"/>
  <c r="Q4644" i="2"/>
  <c r="R4644" i="2"/>
  <c r="L4645" i="2"/>
  <c r="M4645" i="2"/>
  <c r="N4645" i="2"/>
  <c r="O4645" i="2"/>
  <c r="P4645" i="2"/>
  <c r="Q4645" i="2"/>
  <c r="R4645" i="2"/>
  <c r="L4646" i="2"/>
  <c r="M4646" i="2"/>
  <c r="N4646" i="2"/>
  <c r="O4646" i="2"/>
  <c r="P4646" i="2"/>
  <c r="Q4646" i="2"/>
  <c r="R4646" i="2"/>
  <c r="L4647" i="2"/>
  <c r="M4647" i="2"/>
  <c r="N4647" i="2"/>
  <c r="O4647" i="2"/>
  <c r="P4647" i="2"/>
  <c r="Q4647" i="2"/>
  <c r="R4647" i="2"/>
  <c r="L4648" i="2"/>
  <c r="M4648" i="2"/>
  <c r="N4648" i="2"/>
  <c r="O4648" i="2"/>
  <c r="P4648" i="2"/>
  <c r="Q4648" i="2"/>
  <c r="R4648" i="2"/>
  <c r="L4649" i="2"/>
  <c r="M4649" i="2"/>
  <c r="N4649" i="2"/>
  <c r="O4649" i="2"/>
  <c r="P4649" i="2"/>
  <c r="Q4649" i="2"/>
  <c r="R4649" i="2"/>
  <c r="L4650" i="2"/>
  <c r="M4650" i="2"/>
  <c r="N4650" i="2"/>
  <c r="O4650" i="2"/>
  <c r="P4650" i="2"/>
  <c r="Q4650" i="2"/>
  <c r="R4650" i="2"/>
  <c r="L4651" i="2"/>
  <c r="M4651" i="2"/>
  <c r="N4651" i="2"/>
  <c r="O4651" i="2"/>
  <c r="P4651" i="2"/>
  <c r="Q4651" i="2"/>
  <c r="R4651" i="2"/>
  <c r="L4652" i="2"/>
  <c r="M4652" i="2"/>
  <c r="N4652" i="2"/>
  <c r="O4652" i="2"/>
  <c r="P4652" i="2"/>
  <c r="Q4652" i="2"/>
  <c r="R4652" i="2"/>
  <c r="L4653" i="2"/>
  <c r="M4653" i="2"/>
  <c r="N4653" i="2"/>
  <c r="O4653" i="2"/>
  <c r="P4653" i="2"/>
  <c r="Q4653" i="2"/>
  <c r="R4653" i="2"/>
  <c r="L4654" i="2"/>
  <c r="M4654" i="2"/>
  <c r="N4654" i="2"/>
  <c r="O4654" i="2"/>
  <c r="P4654" i="2"/>
  <c r="Q4654" i="2"/>
  <c r="R4654" i="2"/>
  <c r="L4655" i="2"/>
  <c r="M4655" i="2"/>
  <c r="N4655" i="2"/>
  <c r="O4655" i="2"/>
  <c r="P4655" i="2"/>
  <c r="Q4655" i="2"/>
  <c r="R4655" i="2"/>
  <c r="L4656" i="2"/>
  <c r="M4656" i="2"/>
  <c r="N4656" i="2"/>
  <c r="O4656" i="2"/>
  <c r="P4656" i="2"/>
  <c r="Q4656" i="2"/>
  <c r="R4656" i="2"/>
  <c r="L4657" i="2"/>
  <c r="M4657" i="2"/>
  <c r="N4657" i="2"/>
  <c r="O4657" i="2"/>
  <c r="P4657" i="2"/>
  <c r="Q4657" i="2"/>
  <c r="R4657" i="2"/>
  <c r="L4658" i="2"/>
  <c r="M4658" i="2"/>
  <c r="N4658" i="2"/>
  <c r="O4658" i="2"/>
  <c r="P4658" i="2"/>
  <c r="Q4658" i="2"/>
  <c r="R4658" i="2"/>
  <c r="L4659" i="2"/>
  <c r="M4659" i="2"/>
  <c r="N4659" i="2"/>
  <c r="O4659" i="2"/>
  <c r="P4659" i="2"/>
  <c r="Q4659" i="2"/>
  <c r="R4659" i="2"/>
  <c r="L4660" i="2"/>
  <c r="M4660" i="2"/>
  <c r="N4660" i="2"/>
  <c r="O4660" i="2"/>
  <c r="P4660" i="2"/>
  <c r="Q4660" i="2"/>
  <c r="R4660" i="2"/>
  <c r="L4661" i="2"/>
  <c r="M4661" i="2"/>
  <c r="N4661" i="2"/>
  <c r="O4661" i="2"/>
  <c r="P4661" i="2"/>
  <c r="Q4661" i="2"/>
  <c r="R4661" i="2"/>
  <c r="L4662" i="2"/>
  <c r="M4662" i="2"/>
  <c r="N4662" i="2"/>
  <c r="O4662" i="2"/>
  <c r="P4662" i="2"/>
  <c r="Q4662" i="2"/>
  <c r="R4662" i="2"/>
  <c r="L4663" i="2"/>
  <c r="M4663" i="2"/>
  <c r="N4663" i="2"/>
  <c r="O4663" i="2"/>
  <c r="P4663" i="2"/>
  <c r="Q4663" i="2"/>
  <c r="R4663" i="2"/>
  <c r="L4664" i="2"/>
  <c r="M4664" i="2"/>
  <c r="N4664" i="2"/>
  <c r="O4664" i="2"/>
  <c r="P4664" i="2"/>
  <c r="Q4664" i="2"/>
  <c r="R4664" i="2"/>
  <c r="L4665" i="2"/>
  <c r="M4665" i="2"/>
  <c r="N4665" i="2"/>
  <c r="O4665" i="2"/>
  <c r="P4665" i="2"/>
  <c r="Q4665" i="2"/>
  <c r="R4665" i="2"/>
  <c r="L4666" i="2"/>
  <c r="M4666" i="2"/>
  <c r="N4666" i="2"/>
  <c r="O4666" i="2"/>
  <c r="P4666" i="2"/>
  <c r="Q4666" i="2"/>
  <c r="R4666" i="2"/>
  <c r="L4667" i="2"/>
  <c r="M4667" i="2"/>
  <c r="N4667" i="2"/>
  <c r="O4667" i="2"/>
  <c r="P4667" i="2"/>
  <c r="Q4667" i="2"/>
  <c r="R4667" i="2"/>
  <c r="L4668" i="2"/>
  <c r="M4668" i="2"/>
  <c r="N4668" i="2"/>
  <c r="O4668" i="2"/>
  <c r="P4668" i="2"/>
  <c r="Q4668" i="2"/>
  <c r="R4668" i="2"/>
  <c r="L4669" i="2"/>
  <c r="M4669" i="2"/>
  <c r="N4669" i="2"/>
  <c r="O4669" i="2"/>
  <c r="P4669" i="2"/>
  <c r="Q4669" i="2"/>
  <c r="R4669" i="2"/>
  <c r="L4670" i="2"/>
  <c r="M4670" i="2"/>
  <c r="N4670" i="2"/>
  <c r="O4670" i="2"/>
  <c r="P4670" i="2"/>
  <c r="Q4670" i="2"/>
  <c r="R4670" i="2"/>
  <c r="L4671" i="2"/>
  <c r="M4671" i="2"/>
  <c r="N4671" i="2"/>
  <c r="O4671" i="2"/>
  <c r="P4671" i="2"/>
  <c r="Q4671" i="2"/>
  <c r="R4671" i="2"/>
  <c r="L4672" i="2"/>
  <c r="M4672" i="2"/>
  <c r="N4672" i="2"/>
  <c r="O4672" i="2"/>
  <c r="P4672" i="2"/>
  <c r="Q4672" i="2"/>
  <c r="R4672" i="2"/>
  <c r="L4673" i="2"/>
  <c r="M4673" i="2"/>
  <c r="N4673" i="2"/>
  <c r="O4673" i="2"/>
  <c r="P4673" i="2"/>
  <c r="Q4673" i="2"/>
  <c r="R4673" i="2"/>
  <c r="L4674" i="2"/>
  <c r="M4674" i="2"/>
  <c r="N4674" i="2"/>
  <c r="O4674" i="2"/>
  <c r="P4674" i="2"/>
  <c r="Q4674" i="2"/>
  <c r="R4674" i="2"/>
  <c r="L4675" i="2"/>
  <c r="M4675" i="2"/>
  <c r="N4675" i="2"/>
  <c r="O4675" i="2"/>
  <c r="P4675" i="2"/>
  <c r="Q4675" i="2"/>
  <c r="R4675" i="2"/>
  <c r="L4676" i="2"/>
  <c r="M4676" i="2"/>
  <c r="N4676" i="2"/>
  <c r="O4676" i="2"/>
  <c r="P4676" i="2"/>
  <c r="Q4676" i="2"/>
  <c r="R4676" i="2"/>
  <c r="L4677" i="2"/>
  <c r="M4677" i="2"/>
  <c r="N4677" i="2"/>
  <c r="O4677" i="2"/>
  <c r="P4677" i="2"/>
  <c r="Q4677" i="2"/>
  <c r="R4677" i="2"/>
  <c r="L4678" i="2"/>
  <c r="M4678" i="2"/>
  <c r="N4678" i="2"/>
  <c r="O4678" i="2"/>
  <c r="P4678" i="2"/>
  <c r="Q4678" i="2"/>
  <c r="R4678" i="2"/>
  <c r="L8" i="2" l="1"/>
  <c r="M8" i="2"/>
  <c r="N8" i="2"/>
  <c r="O8" i="2"/>
  <c r="P8" i="2"/>
  <c r="Q8" i="2"/>
  <c r="R8" i="2"/>
  <c r="L9" i="2"/>
  <c r="M9" i="2"/>
  <c r="N9" i="2"/>
  <c r="O9" i="2"/>
  <c r="P9" i="2"/>
  <c r="Q9" i="2"/>
  <c r="R9" i="2"/>
  <c r="L10" i="2"/>
  <c r="M10" i="2"/>
  <c r="N10" i="2"/>
  <c r="O10" i="2"/>
  <c r="P10" i="2"/>
  <c r="Q10" i="2"/>
  <c r="R10" i="2"/>
  <c r="L11" i="2"/>
  <c r="M11" i="2"/>
  <c r="N11" i="2"/>
  <c r="O11" i="2"/>
  <c r="P11" i="2"/>
  <c r="Q11" i="2"/>
  <c r="R11" i="2"/>
  <c r="L12" i="2"/>
  <c r="M12" i="2"/>
  <c r="N12" i="2"/>
  <c r="O12" i="2"/>
  <c r="P12" i="2"/>
  <c r="Q12" i="2"/>
  <c r="R12" i="2"/>
  <c r="L13" i="2"/>
  <c r="M13" i="2"/>
  <c r="N13" i="2"/>
  <c r="O13" i="2"/>
  <c r="P13" i="2"/>
  <c r="Q13" i="2"/>
  <c r="R13" i="2"/>
  <c r="L14" i="2"/>
  <c r="M14" i="2"/>
  <c r="N14" i="2"/>
  <c r="O14" i="2"/>
  <c r="P14" i="2"/>
  <c r="Q14" i="2"/>
  <c r="R14" i="2"/>
  <c r="L15" i="2"/>
  <c r="M15" i="2"/>
  <c r="N15" i="2"/>
  <c r="O15" i="2"/>
  <c r="P15" i="2"/>
  <c r="Q15" i="2"/>
  <c r="R15" i="2"/>
  <c r="L16" i="2"/>
  <c r="M16" i="2"/>
  <c r="N16" i="2"/>
  <c r="O16" i="2"/>
  <c r="P16" i="2"/>
  <c r="Q16" i="2"/>
  <c r="R16" i="2"/>
  <c r="L17" i="2"/>
  <c r="M17" i="2"/>
  <c r="N17" i="2"/>
  <c r="O17" i="2"/>
  <c r="P17" i="2"/>
  <c r="Q17" i="2"/>
  <c r="R17" i="2"/>
  <c r="L18" i="2"/>
  <c r="M18" i="2"/>
  <c r="N18" i="2"/>
  <c r="O18" i="2"/>
  <c r="P18" i="2"/>
  <c r="Q18" i="2"/>
  <c r="R18" i="2"/>
  <c r="L19" i="2"/>
  <c r="M19" i="2"/>
  <c r="N19" i="2"/>
  <c r="O19" i="2"/>
  <c r="P19" i="2"/>
  <c r="Q19" i="2"/>
  <c r="R19" i="2"/>
  <c r="L20" i="2"/>
  <c r="M20" i="2"/>
  <c r="N20" i="2"/>
  <c r="O20" i="2"/>
  <c r="P20" i="2"/>
  <c r="Q20" i="2"/>
  <c r="R20" i="2"/>
  <c r="L21" i="2"/>
  <c r="M21" i="2"/>
  <c r="N21" i="2"/>
  <c r="O21" i="2"/>
  <c r="P21" i="2"/>
  <c r="Q21" i="2"/>
  <c r="R21" i="2"/>
  <c r="L22" i="2"/>
  <c r="M22" i="2"/>
  <c r="N22" i="2"/>
  <c r="O22" i="2"/>
  <c r="P22" i="2"/>
  <c r="Q22" i="2"/>
  <c r="R22" i="2"/>
  <c r="L23" i="2"/>
  <c r="M23" i="2"/>
  <c r="N23" i="2"/>
  <c r="O23" i="2"/>
  <c r="P23" i="2"/>
  <c r="Q23" i="2"/>
  <c r="R23" i="2"/>
  <c r="L24" i="2"/>
  <c r="M24" i="2"/>
  <c r="N24" i="2"/>
  <c r="O24" i="2"/>
  <c r="P24" i="2"/>
  <c r="Q24" i="2"/>
  <c r="R24" i="2"/>
  <c r="L25" i="2"/>
  <c r="M25" i="2"/>
  <c r="N25" i="2"/>
  <c r="O25" i="2"/>
  <c r="P25" i="2"/>
  <c r="Q25" i="2"/>
  <c r="R25" i="2"/>
  <c r="L26" i="2"/>
  <c r="M26" i="2"/>
  <c r="N26" i="2"/>
  <c r="O26" i="2"/>
  <c r="P26" i="2"/>
  <c r="Q26" i="2"/>
  <c r="R26" i="2"/>
  <c r="L27" i="2"/>
  <c r="M27" i="2"/>
  <c r="N27" i="2"/>
  <c r="O27" i="2"/>
  <c r="P27" i="2"/>
  <c r="Q27" i="2"/>
  <c r="R27" i="2"/>
  <c r="L28" i="2"/>
  <c r="M28" i="2"/>
  <c r="N28" i="2"/>
  <c r="O28" i="2"/>
  <c r="P28" i="2"/>
  <c r="Q28" i="2"/>
  <c r="R28" i="2"/>
  <c r="L29" i="2"/>
  <c r="M29" i="2"/>
  <c r="N29" i="2"/>
  <c r="O29" i="2"/>
  <c r="P29" i="2"/>
  <c r="Q29" i="2"/>
  <c r="R29" i="2"/>
  <c r="L30" i="2"/>
  <c r="M30" i="2"/>
  <c r="N30" i="2"/>
  <c r="O30" i="2"/>
  <c r="P30" i="2"/>
  <c r="Q30" i="2"/>
  <c r="R30" i="2"/>
  <c r="L31" i="2"/>
  <c r="M31" i="2"/>
  <c r="N31" i="2"/>
  <c r="O31" i="2"/>
  <c r="P31" i="2"/>
  <c r="Q31" i="2"/>
  <c r="R31" i="2"/>
  <c r="L32" i="2"/>
  <c r="M32" i="2"/>
  <c r="N32" i="2"/>
  <c r="O32" i="2"/>
  <c r="P32" i="2"/>
  <c r="Q32" i="2"/>
  <c r="R32" i="2"/>
  <c r="L33" i="2"/>
  <c r="M33" i="2"/>
  <c r="N33" i="2"/>
  <c r="O33" i="2"/>
  <c r="P33" i="2"/>
  <c r="Q33" i="2"/>
  <c r="R33" i="2"/>
  <c r="L34" i="2"/>
  <c r="M34" i="2"/>
  <c r="N34" i="2"/>
  <c r="O34" i="2"/>
  <c r="P34" i="2"/>
  <c r="Q34" i="2"/>
  <c r="R34" i="2"/>
  <c r="L35" i="2"/>
  <c r="M35" i="2"/>
  <c r="N35" i="2"/>
  <c r="O35" i="2"/>
  <c r="P35" i="2"/>
  <c r="Q35" i="2"/>
  <c r="R35" i="2"/>
  <c r="L36" i="2"/>
  <c r="M36" i="2"/>
  <c r="N36" i="2"/>
  <c r="O36" i="2"/>
  <c r="P36" i="2"/>
  <c r="Q36" i="2"/>
  <c r="R36" i="2"/>
  <c r="L37" i="2"/>
  <c r="M37" i="2"/>
  <c r="N37" i="2"/>
  <c r="O37" i="2"/>
  <c r="P37" i="2"/>
  <c r="Q37" i="2"/>
  <c r="R37" i="2"/>
  <c r="L38" i="2"/>
  <c r="M38" i="2"/>
  <c r="N38" i="2"/>
  <c r="O38" i="2"/>
  <c r="P38" i="2"/>
  <c r="Q38" i="2"/>
  <c r="R38" i="2"/>
  <c r="L39" i="2"/>
  <c r="M39" i="2"/>
  <c r="N39" i="2"/>
  <c r="O39" i="2"/>
  <c r="P39" i="2"/>
  <c r="Q39" i="2"/>
  <c r="R39" i="2"/>
  <c r="L40" i="2"/>
  <c r="M40" i="2"/>
  <c r="N40" i="2"/>
  <c r="O40" i="2"/>
  <c r="P40" i="2"/>
  <c r="Q40" i="2"/>
  <c r="R40" i="2"/>
  <c r="L41" i="2"/>
  <c r="M41" i="2"/>
  <c r="N41" i="2"/>
  <c r="O41" i="2"/>
  <c r="P41" i="2"/>
  <c r="Q41" i="2"/>
  <c r="R41" i="2"/>
  <c r="L42" i="2"/>
  <c r="M42" i="2"/>
  <c r="N42" i="2"/>
  <c r="O42" i="2"/>
  <c r="P42" i="2"/>
  <c r="Q42" i="2"/>
  <c r="R42" i="2"/>
  <c r="L43" i="2"/>
  <c r="M43" i="2"/>
  <c r="N43" i="2"/>
  <c r="O43" i="2"/>
  <c r="P43" i="2"/>
  <c r="Q43" i="2"/>
  <c r="R43" i="2"/>
  <c r="L44" i="2"/>
  <c r="M44" i="2"/>
  <c r="N44" i="2"/>
  <c r="O44" i="2"/>
  <c r="P44" i="2"/>
  <c r="Q44" i="2"/>
  <c r="R44" i="2"/>
  <c r="L45" i="2"/>
  <c r="M45" i="2"/>
  <c r="N45" i="2"/>
  <c r="O45" i="2"/>
  <c r="P45" i="2"/>
  <c r="Q45" i="2"/>
  <c r="R45" i="2"/>
  <c r="L46" i="2"/>
  <c r="M46" i="2"/>
  <c r="N46" i="2"/>
  <c r="O46" i="2"/>
  <c r="P46" i="2"/>
  <c r="Q46" i="2"/>
  <c r="R46" i="2"/>
  <c r="L47" i="2"/>
  <c r="M47" i="2"/>
  <c r="N47" i="2"/>
  <c r="O47" i="2"/>
  <c r="P47" i="2"/>
  <c r="Q47" i="2"/>
  <c r="R47" i="2"/>
  <c r="L48" i="2"/>
  <c r="M48" i="2"/>
  <c r="N48" i="2"/>
  <c r="O48" i="2"/>
  <c r="P48" i="2"/>
  <c r="Q48" i="2"/>
  <c r="R48" i="2"/>
  <c r="L49" i="2"/>
  <c r="M49" i="2"/>
  <c r="N49" i="2"/>
  <c r="O49" i="2"/>
  <c r="P49" i="2"/>
  <c r="Q49" i="2"/>
  <c r="R49" i="2"/>
  <c r="L50" i="2"/>
  <c r="M50" i="2"/>
  <c r="N50" i="2"/>
  <c r="O50" i="2"/>
  <c r="P50" i="2"/>
  <c r="Q50" i="2"/>
  <c r="R50" i="2"/>
  <c r="L51" i="2"/>
  <c r="M51" i="2"/>
  <c r="N51" i="2"/>
  <c r="O51" i="2"/>
  <c r="P51" i="2"/>
  <c r="Q51" i="2"/>
  <c r="R51" i="2"/>
  <c r="L52" i="2"/>
  <c r="M52" i="2"/>
  <c r="N52" i="2"/>
  <c r="O52" i="2"/>
  <c r="P52" i="2"/>
  <c r="Q52" i="2"/>
  <c r="R52" i="2"/>
  <c r="L53" i="2"/>
  <c r="M53" i="2"/>
  <c r="N53" i="2"/>
  <c r="O53" i="2"/>
  <c r="P53" i="2"/>
  <c r="Q53" i="2"/>
  <c r="R53" i="2"/>
  <c r="L54" i="2"/>
  <c r="M54" i="2"/>
  <c r="N54" i="2"/>
  <c r="O54" i="2"/>
  <c r="P54" i="2"/>
  <c r="Q54" i="2"/>
  <c r="R54" i="2"/>
  <c r="L55" i="2"/>
  <c r="M55" i="2"/>
  <c r="N55" i="2"/>
  <c r="O55" i="2"/>
  <c r="P55" i="2"/>
  <c r="Q55" i="2"/>
  <c r="R55" i="2"/>
  <c r="L56" i="2"/>
  <c r="M56" i="2"/>
  <c r="N56" i="2"/>
  <c r="O56" i="2"/>
  <c r="P56" i="2"/>
  <c r="Q56" i="2"/>
  <c r="R56" i="2"/>
  <c r="L57" i="2"/>
  <c r="M57" i="2"/>
  <c r="N57" i="2"/>
  <c r="O57" i="2"/>
  <c r="P57" i="2"/>
  <c r="Q57" i="2"/>
  <c r="R57" i="2"/>
  <c r="L58" i="2"/>
  <c r="M58" i="2"/>
  <c r="N58" i="2"/>
  <c r="O58" i="2"/>
  <c r="P58" i="2"/>
  <c r="Q58" i="2"/>
  <c r="R58" i="2"/>
  <c r="L59" i="2"/>
  <c r="M59" i="2"/>
  <c r="N59" i="2"/>
  <c r="O59" i="2"/>
  <c r="P59" i="2"/>
  <c r="Q59" i="2"/>
  <c r="R59" i="2"/>
  <c r="L60" i="2"/>
  <c r="M60" i="2"/>
  <c r="N60" i="2"/>
  <c r="O60" i="2"/>
  <c r="P60" i="2"/>
  <c r="Q60" i="2"/>
  <c r="R60" i="2"/>
  <c r="L61" i="2"/>
  <c r="M61" i="2"/>
  <c r="N61" i="2"/>
  <c r="O61" i="2"/>
  <c r="P61" i="2"/>
  <c r="Q61" i="2"/>
  <c r="R61" i="2"/>
  <c r="L62" i="2"/>
  <c r="M62" i="2"/>
  <c r="N62" i="2"/>
  <c r="O62" i="2"/>
  <c r="P62" i="2"/>
  <c r="Q62" i="2"/>
  <c r="R62" i="2"/>
  <c r="L63" i="2"/>
  <c r="M63" i="2"/>
  <c r="N63" i="2"/>
  <c r="O63" i="2"/>
  <c r="P63" i="2"/>
  <c r="Q63" i="2"/>
  <c r="R63" i="2"/>
  <c r="L64" i="2"/>
  <c r="M64" i="2"/>
  <c r="N64" i="2"/>
  <c r="O64" i="2"/>
  <c r="P64" i="2"/>
  <c r="Q64" i="2"/>
  <c r="R64" i="2"/>
  <c r="L65" i="2"/>
  <c r="M65" i="2"/>
  <c r="N65" i="2"/>
  <c r="O65" i="2"/>
  <c r="P65" i="2"/>
  <c r="Q65" i="2"/>
  <c r="R65" i="2"/>
  <c r="L66" i="2"/>
  <c r="M66" i="2"/>
  <c r="N66" i="2"/>
  <c r="O66" i="2"/>
  <c r="P66" i="2"/>
  <c r="Q66" i="2"/>
  <c r="R66" i="2"/>
  <c r="L67" i="2"/>
  <c r="M67" i="2"/>
  <c r="N67" i="2"/>
  <c r="O67" i="2"/>
  <c r="P67" i="2"/>
  <c r="Q67" i="2"/>
  <c r="R67" i="2"/>
  <c r="L68" i="2"/>
  <c r="M68" i="2"/>
  <c r="N68" i="2"/>
  <c r="O68" i="2"/>
  <c r="P68" i="2"/>
  <c r="Q68" i="2"/>
  <c r="R68" i="2"/>
  <c r="L69" i="2"/>
  <c r="M69" i="2"/>
  <c r="N69" i="2"/>
  <c r="O69" i="2"/>
  <c r="P69" i="2"/>
  <c r="Q69" i="2"/>
  <c r="R69" i="2"/>
  <c r="L70" i="2"/>
  <c r="M70" i="2"/>
  <c r="N70" i="2"/>
  <c r="O70" i="2"/>
  <c r="P70" i="2"/>
  <c r="Q70" i="2"/>
  <c r="R70" i="2"/>
  <c r="L71" i="2"/>
  <c r="M71" i="2"/>
  <c r="N71" i="2"/>
  <c r="O71" i="2"/>
  <c r="P71" i="2"/>
  <c r="Q71" i="2"/>
  <c r="R71" i="2"/>
  <c r="L72" i="2"/>
  <c r="M72" i="2"/>
  <c r="N72" i="2"/>
  <c r="O72" i="2"/>
  <c r="P72" i="2"/>
  <c r="Q72" i="2"/>
  <c r="R72" i="2"/>
  <c r="L73" i="2"/>
  <c r="M73" i="2"/>
  <c r="N73" i="2"/>
  <c r="O73" i="2"/>
  <c r="P73" i="2"/>
  <c r="Q73" i="2"/>
  <c r="R73" i="2"/>
  <c r="L74" i="2"/>
  <c r="M74" i="2"/>
  <c r="N74" i="2"/>
  <c r="O74" i="2"/>
  <c r="P74" i="2"/>
  <c r="Q74" i="2"/>
  <c r="R74" i="2"/>
  <c r="L75" i="2"/>
  <c r="M75" i="2"/>
  <c r="N75" i="2"/>
  <c r="O75" i="2"/>
  <c r="P75" i="2"/>
  <c r="Q75" i="2"/>
  <c r="R75" i="2"/>
  <c r="L76" i="2"/>
  <c r="M76" i="2"/>
  <c r="N76" i="2"/>
  <c r="O76" i="2"/>
  <c r="P76" i="2"/>
  <c r="Q76" i="2"/>
  <c r="R76" i="2"/>
  <c r="L77" i="2"/>
  <c r="M77" i="2"/>
  <c r="N77" i="2"/>
  <c r="O77" i="2"/>
  <c r="P77" i="2"/>
  <c r="Q77" i="2"/>
  <c r="R77" i="2"/>
  <c r="L78" i="2"/>
  <c r="M78" i="2"/>
  <c r="N78" i="2"/>
  <c r="O78" i="2"/>
  <c r="P78" i="2"/>
  <c r="Q78" i="2"/>
  <c r="R78" i="2"/>
  <c r="L79" i="2"/>
  <c r="M79" i="2"/>
  <c r="N79" i="2"/>
  <c r="O79" i="2"/>
  <c r="P79" i="2"/>
  <c r="Q79" i="2"/>
  <c r="R79" i="2"/>
  <c r="L80" i="2"/>
  <c r="M80" i="2"/>
  <c r="N80" i="2"/>
  <c r="O80" i="2"/>
  <c r="P80" i="2"/>
  <c r="Q80" i="2"/>
  <c r="R80" i="2"/>
  <c r="L81" i="2"/>
  <c r="M81" i="2"/>
  <c r="N81" i="2"/>
  <c r="O81" i="2"/>
  <c r="P81" i="2"/>
  <c r="Q81" i="2"/>
  <c r="R81" i="2"/>
  <c r="L82" i="2"/>
  <c r="M82" i="2"/>
  <c r="N82" i="2"/>
  <c r="O82" i="2"/>
  <c r="P82" i="2"/>
  <c r="Q82" i="2"/>
  <c r="R82" i="2"/>
  <c r="L83" i="2"/>
  <c r="M83" i="2"/>
  <c r="N83" i="2"/>
  <c r="O83" i="2"/>
  <c r="P83" i="2"/>
  <c r="Q83" i="2"/>
  <c r="R83" i="2"/>
  <c r="L84" i="2"/>
  <c r="M84" i="2"/>
  <c r="N84" i="2"/>
  <c r="O84" i="2"/>
  <c r="P84" i="2"/>
  <c r="Q84" i="2"/>
  <c r="R84" i="2"/>
  <c r="L85" i="2"/>
  <c r="M85" i="2"/>
  <c r="N85" i="2"/>
  <c r="O85" i="2"/>
  <c r="P85" i="2"/>
  <c r="Q85" i="2"/>
  <c r="R85" i="2"/>
  <c r="L86" i="2"/>
  <c r="M86" i="2"/>
  <c r="N86" i="2"/>
  <c r="O86" i="2"/>
  <c r="P86" i="2"/>
  <c r="Q86" i="2"/>
  <c r="R86" i="2"/>
  <c r="L87" i="2"/>
  <c r="M87" i="2"/>
  <c r="N87" i="2"/>
  <c r="O87" i="2"/>
  <c r="P87" i="2"/>
  <c r="Q87" i="2"/>
  <c r="R87" i="2"/>
  <c r="L88" i="2"/>
  <c r="M88" i="2"/>
  <c r="N88" i="2"/>
  <c r="O88" i="2"/>
  <c r="P88" i="2"/>
  <c r="Q88" i="2"/>
  <c r="R88" i="2"/>
  <c r="L89" i="2"/>
  <c r="M89" i="2"/>
  <c r="N89" i="2"/>
  <c r="O89" i="2"/>
  <c r="P89" i="2"/>
  <c r="Q89" i="2"/>
  <c r="R89" i="2"/>
  <c r="L90" i="2"/>
  <c r="M90" i="2"/>
  <c r="N90" i="2"/>
  <c r="O90" i="2"/>
  <c r="P90" i="2"/>
  <c r="Q90" i="2"/>
  <c r="R90" i="2"/>
  <c r="L91" i="2"/>
  <c r="M91" i="2"/>
  <c r="N91" i="2"/>
  <c r="O91" i="2"/>
  <c r="P91" i="2"/>
  <c r="Q91" i="2"/>
  <c r="R91" i="2"/>
  <c r="L92" i="2"/>
  <c r="M92" i="2"/>
  <c r="N92" i="2"/>
  <c r="O92" i="2"/>
  <c r="P92" i="2"/>
  <c r="Q92" i="2"/>
  <c r="R92" i="2"/>
  <c r="L93" i="2"/>
  <c r="M93" i="2"/>
  <c r="N93" i="2"/>
  <c r="O93" i="2"/>
  <c r="P93" i="2"/>
  <c r="Q93" i="2"/>
  <c r="R93" i="2"/>
  <c r="L94" i="2"/>
  <c r="M94" i="2"/>
  <c r="N94" i="2"/>
  <c r="O94" i="2"/>
  <c r="P94" i="2"/>
  <c r="Q94" i="2"/>
  <c r="R94" i="2"/>
  <c r="L95" i="2"/>
  <c r="M95" i="2"/>
  <c r="N95" i="2"/>
  <c r="O95" i="2"/>
  <c r="P95" i="2"/>
  <c r="Q95" i="2"/>
  <c r="R95" i="2"/>
  <c r="L96" i="2"/>
  <c r="M96" i="2"/>
  <c r="N96" i="2"/>
  <c r="O96" i="2"/>
  <c r="P96" i="2"/>
  <c r="Q96" i="2"/>
  <c r="R96" i="2"/>
  <c r="L97" i="2"/>
  <c r="M97" i="2"/>
  <c r="N97" i="2"/>
  <c r="O97" i="2"/>
  <c r="P97" i="2"/>
  <c r="Q97" i="2"/>
  <c r="R97" i="2"/>
  <c r="L98" i="2"/>
  <c r="M98" i="2"/>
  <c r="N98" i="2"/>
  <c r="O98" i="2"/>
  <c r="P98" i="2"/>
  <c r="Q98" i="2"/>
  <c r="R98" i="2"/>
  <c r="L99" i="2"/>
  <c r="M99" i="2"/>
  <c r="N99" i="2"/>
  <c r="O99" i="2"/>
  <c r="P99" i="2"/>
  <c r="Q99" i="2"/>
  <c r="R99" i="2"/>
  <c r="L100" i="2"/>
  <c r="M100" i="2"/>
  <c r="N100" i="2"/>
  <c r="O100" i="2"/>
  <c r="P100" i="2"/>
  <c r="Q100" i="2"/>
  <c r="R100" i="2"/>
  <c r="L101" i="2"/>
  <c r="M101" i="2"/>
  <c r="N101" i="2"/>
  <c r="O101" i="2"/>
  <c r="P101" i="2"/>
  <c r="Q101" i="2"/>
  <c r="R101" i="2"/>
  <c r="L102" i="2"/>
  <c r="M102" i="2"/>
  <c r="N102" i="2"/>
  <c r="O102" i="2"/>
  <c r="P102" i="2"/>
  <c r="Q102" i="2"/>
  <c r="R102" i="2"/>
  <c r="L103" i="2"/>
  <c r="M103" i="2"/>
  <c r="N103" i="2"/>
  <c r="O103" i="2"/>
  <c r="P103" i="2"/>
  <c r="Q103" i="2"/>
  <c r="R103" i="2"/>
  <c r="L104" i="2"/>
  <c r="M104" i="2"/>
  <c r="N104" i="2"/>
  <c r="O104" i="2"/>
  <c r="P104" i="2"/>
  <c r="Q104" i="2"/>
  <c r="R104" i="2"/>
  <c r="L105" i="2"/>
  <c r="M105" i="2"/>
  <c r="N105" i="2"/>
  <c r="O105" i="2"/>
  <c r="P105" i="2"/>
  <c r="Q105" i="2"/>
  <c r="R105" i="2"/>
  <c r="L106" i="2"/>
  <c r="M106" i="2"/>
  <c r="N106" i="2"/>
  <c r="O106" i="2"/>
  <c r="P106" i="2"/>
  <c r="Q106" i="2"/>
  <c r="R106" i="2"/>
  <c r="L107" i="2"/>
  <c r="M107" i="2"/>
  <c r="N107" i="2"/>
  <c r="O107" i="2"/>
  <c r="P107" i="2"/>
  <c r="Q107" i="2"/>
  <c r="R107" i="2"/>
  <c r="L108" i="2"/>
  <c r="M108" i="2"/>
  <c r="N108" i="2"/>
  <c r="O108" i="2"/>
  <c r="P108" i="2"/>
  <c r="Q108" i="2"/>
  <c r="R108" i="2"/>
  <c r="L109" i="2"/>
  <c r="M109" i="2"/>
  <c r="N109" i="2"/>
  <c r="O109" i="2"/>
  <c r="P109" i="2"/>
  <c r="Q109" i="2"/>
  <c r="R109" i="2"/>
  <c r="L110" i="2"/>
  <c r="M110" i="2"/>
  <c r="N110" i="2"/>
  <c r="O110" i="2"/>
  <c r="P110" i="2"/>
  <c r="Q110" i="2"/>
  <c r="R110" i="2"/>
  <c r="L111" i="2"/>
  <c r="M111" i="2"/>
  <c r="N111" i="2"/>
  <c r="O111" i="2"/>
  <c r="P111" i="2"/>
  <c r="Q111" i="2"/>
  <c r="R111" i="2"/>
  <c r="L112" i="2"/>
  <c r="M112" i="2"/>
  <c r="N112" i="2"/>
  <c r="O112" i="2"/>
  <c r="P112" i="2"/>
  <c r="Q112" i="2"/>
  <c r="R112" i="2"/>
  <c r="L113" i="2"/>
  <c r="M113" i="2"/>
  <c r="N113" i="2"/>
  <c r="O113" i="2"/>
  <c r="P113" i="2"/>
  <c r="Q113" i="2"/>
  <c r="R113" i="2"/>
  <c r="L114" i="2"/>
  <c r="M114" i="2"/>
  <c r="N114" i="2"/>
  <c r="O114" i="2"/>
  <c r="P114" i="2"/>
  <c r="Q114" i="2"/>
  <c r="R114" i="2"/>
  <c r="L115" i="2"/>
  <c r="M115" i="2"/>
  <c r="N115" i="2"/>
  <c r="O115" i="2"/>
  <c r="P115" i="2"/>
  <c r="Q115" i="2"/>
  <c r="R115" i="2"/>
  <c r="L116" i="2"/>
  <c r="M116" i="2"/>
  <c r="N116" i="2"/>
  <c r="O116" i="2"/>
  <c r="P116" i="2"/>
  <c r="Q116" i="2"/>
  <c r="R116" i="2"/>
  <c r="L117" i="2"/>
  <c r="M117" i="2"/>
  <c r="N117" i="2"/>
  <c r="O117" i="2"/>
  <c r="P117" i="2"/>
  <c r="Q117" i="2"/>
  <c r="R117" i="2"/>
  <c r="L118" i="2"/>
  <c r="M118" i="2"/>
  <c r="N118" i="2"/>
  <c r="O118" i="2"/>
  <c r="P118" i="2"/>
  <c r="Q118" i="2"/>
  <c r="R118" i="2"/>
  <c r="L119" i="2"/>
  <c r="M119" i="2"/>
  <c r="N119" i="2"/>
  <c r="O119" i="2"/>
  <c r="P119" i="2"/>
  <c r="Q119" i="2"/>
  <c r="R119" i="2"/>
  <c r="L120" i="2"/>
  <c r="M120" i="2"/>
  <c r="N120" i="2"/>
  <c r="O120" i="2"/>
  <c r="P120" i="2"/>
  <c r="Q120" i="2"/>
  <c r="R120" i="2"/>
  <c r="L121" i="2"/>
  <c r="M121" i="2"/>
  <c r="N121" i="2"/>
  <c r="O121" i="2"/>
  <c r="P121" i="2"/>
  <c r="Q121" i="2"/>
  <c r="R121" i="2"/>
  <c r="L122" i="2"/>
  <c r="M122" i="2"/>
  <c r="N122" i="2"/>
  <c r="O122" i="2"/>
  <c r="P122" i="2"/>
  <c r="Q122" i="2"/>
  <c r="R122" i="2"/>
  <c r="L123" i="2"/>
  <c r="M123" i="2"/>
  <c r="N123" i="2"/>
  <c r="O123" i="2"/>
  <c r="P123" i="2"/>
  <c r="Q123" i="2"/>
  <c r="R123" i="2"/>
  <c r="L124" i="2"/>
  <c r="M124" i="2"/>
  <c r="N124" i="2"/>
  <c r="O124" i="2"/>
  <c r="P124" i="2"/>
  <c r="Q124" i="2"/>
  <c r="R124" i="2"/>
  <c r="L125" i="2"/>
  <c r="M125" i="2"/>
  <c r="N125" i="2"/>
  <c r="O125" i="2"/>
  <c r="P125" i="2"/>
  <c r="Q125" i="2"/>
  <c r="R125" i="2"/>
  <c r="L126" i="2"/>
  <c r="M126" i="2"/>
  <c r="N126" i="2"/>
  <c r="O126" i="2"/>
  <c r="P126" i="2"/>
  <c r="Q126" i="2"/>
  <c r="R126" i="2"/>
  <c r="L127" i="2"/>
  <c r="M127" i="2"/>
  <c r="N127" i="2"/>
  <c r="O127" i="2"/>
  <c r="P127" i="2"/>
  <c r="Q127" i="2"/>
  <c r="R127" i="2"/>
  <c r="L128" i="2"/>
  <c r="M128" i="2"/>
  <c r="N128" i="2"/>
  <c r="O128" i="2"/>
  <c r="P128" i="2"/>
  <c r="Q128" i="2"/>
  <c r="R128" i="2"/>
  <c r="L129" i="2"/>
  <c r="M129" i="2"/>
  <c r="N129" i="2"/>
  <c r="O129" i="2"/>
  <c r="P129" i="2"/>
  <c r="Q129" i="2"/>
  <c r="R129" i="2"/>
  <c r="L130" i="2"/>
  <c r="M130" i="2"/>
  <c r="N130" i="2"/>
  <c r="O130" i="2"/>
  <c r="P130" i="2"/>
  <c r="Q130" i="2"/>
  <c r="R130" i="2"/>
  <c r="L131" i="2"/>
  <c r="M131" i="2"/>
  <c r="N131" i="2"/>
  <c r="O131" i="2"/>
  <c r="P131" i="2"/>
  <c r="Q131" i="2"/>
  <c r="R131" i="2"/>
  <c r="L132" i="2"/>
  <c r="M132" i="2"/>
  <c r="N132" i="2"/>
  <c r="O132" i="2"/>
  <c r="P132" i="2"/>
  <c r="Q132" i="2"/>
  <c r="R132" i="2"/>
  <c r="L133" i="2"/>
  <c r="M133" i="2"/>
  <c r="N133" i="2"/>
  <c r="O133" i="2"/>
  <c r="P133" i="2"/>
  <c r="Q133" i="2"/>
  <c r="R133" i="2"/>
  <c r="L134" i="2"/>
  <c r="M134" i="2"/>
  <c r="N134" i="2"/>
  <c r="O134" i="2"/>
  <c r="P134" i="2"/>
  <c r="Q134" i="2"/>
  <c r="R134" i="2"/>
  <c r="L135" i="2"/>
  <c r="M135" i="2"/>
  <c r="N135" i="2"/>
  <c r="O135" i="2"/>
  <c r="P135" i="2"/>
  <c r="Q135" i="2"/>
  <c r="R135" i="2"/>
  <c r="L136" i="2"/>
  <c r="M136" i="2"/>
  <c r="N136" i="2"/>
  <c r="O136" i="2"/>
  <c r="P136" i="2"/>
  <c r="Q136" i="2"/>
  <c r="R136" i="2"/>
  <c r="L137" i="2"/>
  <c r="M137" i="2"/>
  <c r="N137" i="2"/>
  <c r="O137" i="2"/>
  <c r="P137" i="2"/>
  <c r="Q137" i="2"/>
  <c r="R137" i="2"/>
  <c r="L138" i="2"/>
  <c r="M138" i="2"/>
  <c r="N138" i="2"/>
  <c r="O138" i="2"/>
  <c r="P138" i="2"/>
  <c r="Q138" i="2"/>
  <c r="R138" i="2"/>
  <c r="L139" i="2"/>
  <c r="M139" i="2"/>
  <c r="N139" i="2"/>
  <c r="O139" i="2"/>
  <c r="P139" i="2"/>
  <c r="Q139" i="2"/>
  <c r="R139" i="2"/>
  <c r="L140" i="2"/>
  <c r="M140" i="2"/>
  <c r="N140" i="2"/>
  <c r="O140" i="2"/>
  <c r="P140" i="2"/>
  <c r="Q140" i="2"/>
  <c r="R140" i="2"/>
  <c r="L141" i="2"/>
  <c r="M141" i="2"/>
  <c r="N141" i="2"/>
  <c r="O141" i="2"/>
  <c r="P141" i="2"/>
  <c r="Q141" i="2"/>
  <c r="R141" i="2"/>
  <c r="L142" i="2"/>
  <c r="M142" i="2"/>
  <c r="N142" i="2"/>
  <c r="O142" i="2"/>
  <c r="P142" i="2"/>
  <c r="Q142" i="2"/>
  <c r="R142" i="2"/>
  <c r="L143" i="2"/>
  <c r="M143" i="2"/>
  <c r="N143" i="2"/>
  <c r="O143" i="2"/>
  <c r="P143" i="2"/>
  <c r="Q143" i="2"/>
  <c r="R143" i="2"/>
  <c r="L144" i="2"/>
  <c r="M144" i="2"/>
  <c r="N144" i="2"/>
  <c r="O144" i="2"/>
  <c r="P144" i="2"/>
  <c r="Q144" i="2"/>
  <c r="R144" i="2"/>
  <c r="L145" i="2"/>
  <c r="M145" i="2"/>
  <c r="N145" i="2"/>
  <c r="O145" i="2"/>
  <c r="P145" i="2"/>
  <c r="Q145" i="2"/>
  <c r="R145" i="2"/>
  <c r="L146" i="2"/>
  <c r="M146" i="2"/>
  <c r="N146" i="2"/>
  <c r="O146" i="2"/>
  <c r="P146" i="2"/>
  <c r="Q146" i="2"/>
  <c r="R146" i="2"/>
  <c r="L147" i="2"/>
  <c r="M147" i="2"/>
  <c r="N147" i="2"/>
  <c r="O147" i="2"/>
  <c r="P147" i="2"/>
  <c r="Q147" i="2"/>
  <c r="R147" i="2"/>
  <c r="L148" i="2"/>
  <c r="M148" i="2"/>
  <c r="N148" i="2"/>
  <c r="O148" i="2"/>
  <c r="P148" i="2"/>
  <c r="Q148" i="2"/>
  <c r="R148" i="2"/>
  <c r="L149" i="2"/>
  <c r="M149" i="2"/>
  <c r="N149" i="2"/>
  <c r="O149" i="2"/>
  <c r="P149" i="2"/>
  <c r="Q149" i="2"/>
  <c r="R149" i="2"/>
  <c r="L150" i="2"/>
  <c r="M150" i="2"/>
  <c r="N150" i="2"/>
  <c r="O150" i="2"/>
  <c r="P150" i="2"/>
  <c r="Q150" i="2"/>
  <c r="R150" i="2"/>
  <c r="L151" i="2"/>
  <c r="M151" i="2"/>
  <c r="N151" i="2"/>
  <c r="O151" i="2"/>
  <c r="P151" i="2"/>
  <c r="Q151" i="2"/>
  <c r="R151" i="2"/>
  <c r="L152" i="2"/>
  <c r="M152" i="2"/>
  <c r="N152" i="2"/>
  <c r="O152" i="2"/>
  <c r="P152" i="2"/>
  <c r="Q152" i="2"/>
  <c r="R152" i="2"/>
  <c r="L153" i="2"/>
  <c r="M153" i="2"/>
  <c r="N153" i="2"/>
  <c r="O153" i="2"/>
  <c r="P153" i="2"/>
  <c r="Q153" i="2"/>
  <c r="R153" i="2"/>
  <c r="L154" i="2"/>
  <c r="M154" i="2"/>
  <c r="N154" i="2"/>
  <c r="O154" i="2"/>
  <c r="P154" i="2"/>
  <c r="Q154" i="2"/>
  <c r="R154" i="2"/>
  <c r="L155" i="2"/>
  <c r="M155" i="2"/>
  <c r="N155" i="2"/>
  <c r="O155" i="2"/>
  <c r="P155" i="2"/>
  <c r="Q155" i="2"/>
  <c r="R155" i="2"/>
  <c r="L156" i="2"/>
  <c r="M156" i="2"/>
  <c r="N156" i="2"/>
  <c r="O156" i="2"/>
  <c r="P156" i="2"/>
  <c r="Q156" i="2"/>
  <c r="R156" i="2"/>
  <c r="L157" i="2"/>
  <c r="M157" i="2"/>
  <c r="N157" i="2"/>
  <c r="O157" i="2"/>
  <c r="P157" i="2"/>
  <c r="Q157" i="2"/>
  <c r="R157" i="2"/>
  <c r="L158" i="2"/>
  <c r="M158" i="2"/>
  <c r="N158" i="2"/>
  <c r="O158" i="2"/>
  <c r="P158" i="2"/>
  <c r="Q158" i="2"/>
  <c r="R158" i="2"/>
  <c r="L159" i="2"/>
  <c r="M159" i="2"/>
  <c r="N159" i="2"/>
  <c r="O159" i="2"/>
  <c r="P159" i="2"/>
  <c r="Q159" i="2"/>
  <c r="R159" i="2"/>
  <c r="L160" i="2"/>
  <c r="M160" i="2"/>
  <c r="N160" i="2"/>
  <c r="O160" i="2"/>
  <c r="P160" i="2"/>
  <c r="Q160" i="2"/>
  <c r="R160" i="2"/>
  <c r="L161" i="2"/>
  <c r="M161" i="2"/>
  <c r="N161" i="2"/>
  <c r="O161" i="2"/>
  <c r="P161" i="2"/>
  <c r="Q161" i="2"/>
  <c r="R161" i="2"/>
  <c r="L162" i="2"/>
  <c r="M162" i="2"/>
  <c r="N162" i="2"/>
  <c r="O162" i="2"/>
  <c r="P162" i="2"/>
  <c r="Q162" i="2"/>
  <c r="R162" i="2"/>
  <c r="L163" i="2"/>
  <c r="M163" i="2"/>
  <c r="N163" i="2"/>
  <c r="O163" i="2"/>
  <c r="P163" i="2"/>
  <c r="Q163" i="2"/>
  <c r="R163" i="2"/>
  <c r="L164" i="2"/>
  <c r="M164" i="2"/>
  <c r="N164" i="2"/>
  <c r="O164" i="2"/>
  <c r="P164" i="2"/>
  <c r="Q164" i="2"/>
  <c r="R164" i="2"/>
  <c r="L165" i="2"/>
  <c r="M165" i="2"/>
  <c r="N165" i="2"/>
  <c r="O165" i="2"/>
  <c r="P165" i="2"/>
  <c r="Q165" i="2"/>
  <c r="R165" i="2"/>
  <c r="L166" i="2"/>
  <c r="M166" i="2"/>
  <c r="N166" i="2"/>
  <c r="O166" i="2"/>
  <c r="P166" i="2"/>
  <c r="Q166" i="2"/>
  <c r="R166" i="2"/>
  <c r="L167" i="2"/>
  <c r="M167" i="2"/>
  <c r="N167" i="2"/>
  <c r="O167" i="2"/>
  <c r="P167" i="2"/>
  <c r="Q167" i="2"/>
  <c r="R167" i="2"/>
  <c r="L168" i="2"/>
  <c r="M168" i="2"/>
  <c r="N168" i="2"/>
  <c r="O168" i="2"/>
  <c r="P168" i="2"/>
  <c r="Q168" i="2"/>
  <c r="R168" i="2"/>
  <c r="L169" i="2"/>
  <c r="M169" i="2"/>
  <c r="N169" i="2"/>
  <c r="O169" i="2"/>
  <c r="P169" i="2"/>
  <c r="Q169" i="2"/>
  <c r="R169" i="2"/>
  <c r="L170" i="2"/>
  <c r="M170" i="2"/>
  <c r="N170" i="2"/>
  <c r="O170" i="2"/>
  <c r="P170" i="2"/>
  <c r="Q170" i="2"/>
  <c r="R170" i="2"/>
  <c r="L171" i="2"/>
  <c r="M171" i="2"/>
  <c r="N171" i="2"/>
  <c r="O171" i="2"/>
  <c r="P171" i="2"/>
  <c r="Q171" i="2"/>
  <c r="R171" i="2"/>
  <c r="L172" i="2"/>
  <c r="M172" i="2"/>
  <c r="N172" i="2"/>
  <c r="O172" i="2"/>
  <c r="P172" i="2"/>
  <c r="Q172" i="2"/>
  <c r="R172" i="2"/>
  <c r="L173" i="2"/>
  <c r="M173" i="2"/>
  <c r="N173" i="2"/>
  <c r="O173" i="2"/>
  <c r="P173" i="2"/>
  <c r="Q173" i="2"/>
  <c r="R173" i="2"/>
  <c r="L174" i="2"/>
  <c r="M174" i="2"/>
  <c r="N174" i="2"/>
  <c r="O174" i="2"/>
  <c r="P174" i="2"/>
  <c r="Q174" i="2"/>
  <c r="R174" i="2"/>
  <c r="L175" i="2"/>
  <c r="M175" i="2"/>
  <c r="N175" i="2"/>
  <c r="O175" i="2"/>
  <c r="P175" i="2"/>
  <c r="Q175" i="2"/>
  <c r="R175" i="2"/>
  <c r="L176" i="2"/>
  <c r="M176" i="2"/>
  <c r="N176" i="2"/>
  <c r="O176" i="2"/>
  <c r="P176" i="2"/>
  <c r="Q176" i="2"/>
  <c r="R176" i="2"/>
  <c r="L177" i="2"/>
  <c r="M177" i="2"/>
  <c r="N177" i="2"/>
  <c r="O177" i="2"/>
  <c r="P177" i="2"/>
  <c r="Q177" i="2"/>
  <c r="R177" i="2"/>
  <c r="L178" i="2"/>
  <c r="M178" i="2"/>
  <c r="N178" i="2"/>
  <c r="O178" i="2"/>
  <c r="P178" i="2"/>
  <c r="Q178" i="2"/>
  <c r="R178" i="2"/>
  <c r="L179" i="2"/>
  <c r="M179" i="2"/>
  <c r="N179" i="2"/>
  <c r="O179" i="2"/>
  <c r="P179" i="2"/>
  <c r="Q179" i="2"/>
  <c r="R179" i="2"/>
  <c r="L180" i="2"/>
  <c r="M180" i="2"/>
  <c r="N180" i="2"/>
  <c r="O180" i="2"/>
  <c r="P180" i="2"/>
  <c r="Q180" i="2"/>
  <c r="R180" i="2"/>
  <c r="L181" i="2"/>
  <c r="M181" i="2"/>
  <c r="N181" i="2"/>
  <c r="O181" i="2"/>
  <c r="P181" i="2"/>
  <c r="Q181" i="2"/>
  <c r="R181" i="2"/>
  <c r="L182" i="2"/>
  <c r="M182" i="2"/>
  <c r="N182" i="2"/>
  <c r="O182" i="2"/>
  <c r="P182" i="2"/>
  <c r="Q182" i="2"/>
  <c r="R182" i="2"/>
  <c r="L183" i="2"/>
  <c r="M183" i="2"/>
  <c r="N183" i="2"/>
  <c r="O183" i="2"/>
  <c r="P183" i="2"/>
  <c r="Q183" i="2"/>
  <c r="R183" i="2"/>
  <c r="L184" i="2"/>
  <c r="M184" i="2"/>
  <c r="N184" i="2"/>
  <c r="O184" i="2"/>
  <c r="P184" i="2"/>
  <c r="Q184" i="2"/>
  <c r="R184" i="2"/>
  <c r="L185" i="2"/>
  <c r="M185" i="2"/>
  <c r="N185" i="2"/>
  <c r="O185" i="2"/>
  <c r="P185" i="2"/>
  <c r="Q185" i="2"/>
  <c r="R185" i="2"/>
  <c r="L186" i="2"/>
  <c r="M186" i="2"/>
  <c r="N186" i="2"/>
  <c r="O186" i="2"/>
  <c r="P186" i="2"/>
  <c r="Q186" i="2"/>
  <c r="R186" i="2"/>
  <c r="L187" i="2"/>
  <c r="M187" i="2"/>
  <c r="N187" i="2"/>
  <c r="O187" i="2"/>
  <c r="P187" i="2"/>
  <c r="Q187" i="2"/>
  <c r="R187" i="2"/>
  <c r="L188" i="2"/>
  <c r="M188" i="2"/>
  <c r="N188" i="2"/>
  <c r="O188" i="2"/>
  <c r="P188" i="2"/>
  <c r="Q188" i="2"/>
  <c r="R188" i="2"/>
  <c r="L189" i="2"/>
  <c r="M189" i="2"/>
  <c r="N189" i="2"/>
  <c r="O189" i="2"/>
  <c r="P189" i="2"/>
  <c r="Q189" i="2"/>
  <c r="R189" i="2"/>
  <c r="L190" i="2"/>
  <c r="M190" i="2"/>
  <c r="N190" i="2"/>
  <c r="O190" i="2"/>
  <c r="P190" i="2"/>
  <c r="Q190" i="2"/>
  <c r="R190" i="2"/>
  <c r="L191" i="2"/>
  <c r="M191" i="2"/>
  <c r="N191" i="2"/>
  <c r="O191" i="2"/>
  <c r="P191" i="2"/>
  <c r="Q191" i="2"/>
  <c r="R191" i="2"/>
  <c r="L192" i="2"/>
  <c r="M192" i="2"/>
  <c r="N192" i="2"/>
  <c r="O192" i="2"/>
  <c r="P192" i="2"/>
  <c r="Q192" i="2"/>
  <c r="R192" i="2"/>
  <c r="L193" i="2"/>
  <c r="M193" i="2"/>
  <c r="N193" i="2"/>
  <c r="O193" i="2"/>
  <c r="P193" i="2"/>
  <c r="Q193" i="2"/>
  <c r="R193" i="2"/>
  <c r="L194" i="2"/>
  <c r="M194" i="2"/>
  <c r="N194" i="2"/>
  <c r="O194" i="2"/>
  <c r="P194" i="2"/>
  <c r="Q194" i="2"/>
  <c r="R194" i="2"/>
  <c r="L195" i="2"/>
  <c r="M195" i="2"/>
  <c r="N195" i="2"/>
  <c r="O195" i="2"/>
  <c r="P195" i="2"/>
  <c r="Q195" i="2"/>
  <c r="R195" i="2"/>
  <c r="L196" i="2"/>
  <c r="M196" i="2"/>
  <c r="N196" i="2"/>
  <c r="O196" i="2"/>
  <c r="P196" i="2"/>
  <c r="Q196" i="2"/>
  <c r="R196" i="2"/>
  <c r="L197" i="2"/>
  <c r="M197" i="2"/>
  <c r="N197" i="2"/>
  <c r="O197" i="2"/>
  <c r="P197" i="2"/>
  <c r="Q197" i="2"/>
  <c r="R197" i="2"/>
  <c r="L198" i="2"/>
  <c r="M198" i="2"/>
  <c r="N198" i="2"/>
  <c r="O198" i="2"/>
  <c r="P198" i="2"/>
  <c r="Q198" i="2"/>
  <c r="R198" i="2"/>
  <c r="L199" i="2"/>
  <c r="M199" i="2"/>
  <c r="N199" i="2"/>
  <c r="O199" i="2"/>
  <c r="P199" i="2"/>
  <c r="Q199" i="2"/>
  <c r="R199" i="2"/>
  <c r="L200" i="2"/>
  <c r="M200" i="2"/>
  <c r="N200" i="2"/>
  <c r="O200" i="2"/>
  <c r="P200" i="2"/>
  <c r="Q200" i="2"/>
  <c r="R200" i="2"/>
  <c r="L201" i="2"/>
  <c r="M201" i="2"/>
  <c r="N201" i="2"/>
  <c r="O201" i="2"/>
  <c r="P201" i="2"/>
  <c r="Q201" i="2"/>
  <c r="R201" i="2"/>
  <c r="L202" i="2"/>
  <c r="M202" i="2"/>
  <c r="N202" i="2"/>
  <c r="O202" i="2"/>
  <c r="P202" i="2"/>
  <c r="Q202" i="2"/>
  <c r="R202" i="2"/>
  <c r="L203" i="2"/>
  <c r="M203" i="2"/>
  <c r="N203" i="2"/>
  <c r="O203" i="2"/>
  <c r="P203" i="2"/>
  <c r="Q203" i="2"/>
  <c r="R203" i="2"/>
  <c r="L204" i="2"/>
  <c r="M204" i="2"/>
  <c r="N204" i="2"/>
  <c r="O204" i="2"/>
  <c r="P204" i="2"/>
  <c r="Q204" i="2"/>
  <c r="R204" i="2"/>
  <c r="L205" i="2"/>
  <c r="M205" i="2"/>
  <c r="N205" i="2"/>
  <c r="O205" i="2"/>
  <c r="P205" i="2"/>
  <c r="Q205" i="2"/>
  <c r="R205" i="2"/>
  <c r="L206" i="2"/>
  <c r="M206" i="2"/>
  <c r="N206" i="2"/>
  <c r="O206" i="2"/>
  <c r="P206" i="2"/>
  <c r="Q206" i="2"/>
  <c r="R206" i="2"/>
  <c r="L207" i="2"/>
  <c r="M207" i="2"/>
  <c r="N207" i="2"/>
  <c r="O207" i="2"/>
  <c r="P207" i="2"/>
  <c r="Q207" i="2"/>
  <c r="R207" i="2"/>
  <c r="L208" i="2"/>
  <c r="M208" i="2"/>
  <c r="N208" i="2"/>
  <c r="O208" i="2"/>
  <c r="P208" i="2"/>
  <c r="Q208" i="2"/>
  <c r="R208" i="2"/>
  <c r="L209" i="2"/>
  <c r="M209" i="2"/>
  <c r="N209" i="2"/>
  <c r="O209" i="2"/>
  <c r="P209" i="2"/>
  <c r="Q209" i="2"/>
  <c r="R209" i="2"/>
  <c r="L210" i="2"/>
  <c r="M210" i="2"/>
  <c r="N210" i="2"/>
  <c r="O210" i="2"/>
  <c r="P210" i="2"/>
  <c r="Q210" i="2"/>
  <c r="R210" i="2"/>
  <c r="L211" i="2"/>
  <c r="M211" i="2"/>
  <c r="N211" i="2"/>
  <c r="O211" i="2"/>
  <c r="P211" i="2"/>
  <c r="Q211" i="2"/>
  <c r="R211" i="2"/>
  <c r="L212" i="2"/>
  <c r="M212" i="2"/>
  <c r="N212" i="2"/>
  <c r="O212" i="2"/>
  <c r="P212" i="2"/>
  <c r="Q212" i="2"/>
  <c r="R212" i="2"/>
  <c r="L213" i="2"/>
  <c r="M213" i="2"/>
  <c r="N213" i="2"/>
  <c r="O213" i="2"/>
  <c r="P213" i="2"/>
  <c r="Q213" i="2"/>
  <c r="R213" i="2"/>
  <c r="L214" i="2"/>
  <c r="M214" i="2"/>
  <c r="N214" i="2"/>
  <c r="O214" i="2"/>
  <c r="P214" i="2"/>
  <c r="Q214" i="2"/>
  <c r="R214" i="2"/>
  <c r="L215" i="2"/>
  <c r="M215" i="2"/>
  <c r="N215" i="2"/>
  <c r="O215" i="2"/>
  <c r="P215" i="2"/>
  <c r="Q215" i="2"/>
  <c r="R215" i="2"/>
  <c r="L216" i="2"/>
  <c r="M216" i="2"/>
  <c r="N216" i="2"/>
  <c r="O216" i="2"/>
  <c r="P216" i="2"/>
  <c r="Q216" i="2"/>
  <c r="R216" i="2"/>
  <c r="L217" i="2"/>
  <c r="M217" i="2"/>
  <c r="N217" i="2"/>
  <c r="O217" i="2"/>
  <c r="P217" i="2"/>
  <c r="Q217" i="2"/>
  <c r="R217" i="2"/>
  <c r="L218" i="2"/>
  <c r="M218" i="2"/>
  <c r="N218" i="2"/>
  <c r="O218" i="2"/>
  <c r="P218" i="2"/>
  <c r="Q218" i="2"/>
  <c r="R218" i="2"/>
  <c r="L219" i="2"/>
  <c r="M219" i="2"/>
  <c r="N219" i="2"/>
  <c r="O219" i="2"/>
  <c r="P219" i="2"/>
  <c r="Q219" i="2"/>
  <c r="R219" i="2"/>
  <c r="L220" i="2"/>
  <c r="M220" i="2"/>
  <c r="N220" i="2"/>
  <c r="O220" i="2"/>
  <c r="P220" i="2"/>
  <c r="Q220" i="2"/>
  <c r="R220" i="2"/>
  <c r="L221" i="2"/>
  <c r="M221" i="2"/>
  <c r="N221" i="2"/>
  <c r="O221" i="2"/>
  <c r="P221" i="2"/>
  <c r="Q221" i="2"/>
  <c r="R221" i="2"/>
  <c r="L222" i="2"/>
  <c r="M222" i="2"/>
  <c r="N222" i="2"/>
  <c r="O222" i="2"/>
  <c r="P222" i="2"/>
  <c r="Q222" i="2"/>
  <c r="R222" i="2"/>
  <c r="L223" i="2"/>
  <c r="M223" i="2"/>
  <c r="N223" i="2"/>
  <c r="O223" i="2"/>
  <c r="P223" i="2"/>
  <c r="Q223" i="2"/>
  <c r="R223" i="2"/>
  <c r="L224" i="2"/>
  <c r="M224" i="2"/>
  <c r="N224" i="2"/>
  <c r="O224" i="2"/>
  <c r="P224" i="2"/>
  <c r="Q224" i="2"/>
  <c r="R224" i="2"/>
  <c r="L225" i="2"/>
  <c r="M225" i="2"/>
  <c r="N225" i="2"/>
  <c r="O225" i="2"/>
  <c r="P225" i="2"/>
  <c r="Q225" i="2"/>
  <c r="R225" i="2"/>
  <c r="L226" i="2"/>
  <c r="M226" i="2"/>
  <c r="N226" i="2"/>
  <c r="O226" i="2"/>
  <c r="P226" i="2"/>
  <c r="Q226" i="2"/>
  <c r="R226" i="2"/>
  <c r="L227" i="2"/>
  <c r="M227" i="2"/>
  <c r="N227" i="2"/>
  <c r="O227" i="2"/>
  <c r="P227" i="2"/>
  <c r="Q227" i="2"/>
  <c r="R227" i="2"/>
  <c r="L228" i="2"/>
  <c r="M228" i="2"/>
  <c r="N228" i="2"/>
  <c r="O228" i="2"/>
  <c r="P228" i="2"/>
  <c r="Q228" i="2"/>
  <c r="R228" i="2"/>
  <c r="L229" i="2"/>
  <c r="M229" i="2"/>
  <c r="N229" i="2"/>
  <c r="O229" i="2"/>
  <c r="P229" i="2"/>
  <c r="Q229" i="2"/>
  <c r="R229" i="2"/>
  <c r="L230" i="2"/>
  <c r="M230" i="2"/>
  <c r="N230" i="2"/>
  <c r="O230" i="2"/>
  <c r="P230" i="2"/>
  <c r="Q230" i="2"/>
  <c r="R230" i="2"/>
  <c r="L231" i="2"/>
  <c r="M231" i="2"/>
  <c r="N231" i="2"/>
  <c r="O231" i="2"/>
  <c r="P231" i="2"/>
  <c r="Q231" i="2"/>
  <c r="R231" i="2"/>
  <c r="L232" i="2"/>
  <c r="M232" i="2"/>
  <c r="N232" i="2"/>
  <c r="O232" i="2"/>
  <c r="P232" i="2"/>
  <c r="Q232" i="2"/>
  <c r="R232" i="2"/>
  <c r="L233" i="2"/>
  <c r="M233" i="2"/>
  <c r="N233" i="2"/>
  <c r="O233" i="2"/>
  <c r="P233" i="2"/>
  <c r="Q233" i="2"/>
  <c r="R233" i="2"/>
  <c r="L234" i="2"/>
  <c r="M234" i="2"/>
  <c r="N234" i="2"/>
  <c r="O234" i="2"/>
  <c r="P234" i="2"/>
  <c r="Q234" i="2"/>
  <c r="R234" i="2"/>
  <c r="L235" i="2"/>
  <c r="M235" i="2"/>
  <c r="N235" i="2"/>
  <c r="O235" i="2"/>
  <c r="P235" i="2"/>
  <c r="Q235" i="2"/>
  <c r="R235" i="2"/>
  <c r="L236" i="2"/>
  <c r="M236" i="2"/>
  <c r="N236" i="2"/>
  <c r="O236" i="2"/>
  <c r="P236" i="2"/>
  <c r="Q236" i="2"/>
  <c r="R236" i="2"/>
  <c r="L237" i="2"/>
  <c r="M237" i="2"/>
  <c r="N237" i="2"/>
  <c r="O237" i="2"/>
  <c r="P237" i="2"/>
  <c r="Q237" i="2"/>
  <c r="R237" i="2"/>
  <c r="L238" i="2"/>
  <c r="M238" i="2"/>
  <c r="N238" i="2"/>
  <c r="O238" i="2"/>
  <c r="P238" i="2"/>
  <c r="Q238" i="2"/>
  <c r="R238" i="2"/>
  <c r="L239" i="2"/>
  <c r="M239" i="2"/>
  <c r="N239" i="2"/>
  <c r="O239" i="2"/>
  <c r="P239" i="2"/>
  <c r="Q239" i="2"/>
  <c r="R239" i="2"/>
  <c r="L240" i="2"/>
  <c r="M240" i="2"/>
  <c r="N240" i="2"/>
  <c r="O240" i="2"/>
  <c r="P240" i="2"/>
  <c r="Q240" i="2"/>
  <c r="R240" i="2"/>
  <c r="L241" i="2"/>
  <c r="M241" i="2"/>
  <c r="N241" i="2"/>
  <c r="O241" i="2"/>
  <c r="P241" i="2"/>
  <c r="Q241" i="2"/>
  <c r="R241" i="2"/>
  <c r="L242" i="2"/>
  <c r="M242" i="2"/>
  <c r="N242" i="2"/>
  <c r="O242" i="2"/>
  <c r="P242" i="2"/>
  <c r="Q242" i="2"/>
  <c r="R242" i="2"/>
  <c r="L243" i="2"/>
  <c r="M243" i="2"/>
  <c r="N243" i="2"/>
  <c r="O243" i="2"/>
  <c r="P243" i="2"/>
  <c r="Q243" i="2"/>
  <c r="R243" i="2"/>
  <c r="L244" i="2"/>
  <c r="M244" i="2"/>
  <c r="N244" i="2"/>
  <c r="O244" i="2"/>
  <c r="P244" i="2"/>
  <c r="Q244" i="2"/>
  <c r="R244" i="2"/>
  <c r="L245" i="2"/>
  <c r="M245" i="2"/>
  <c r="N245" i="2"/>
  <c r="O245" i="2"/>
  <c r="P245" i="2"/>
  <c r="Q245" i="2"/>
  <c r="R245" i="2"/>
  <c r="L246" i="2"/>
  <c r="M246" i="2"/>
  <c r="N246" i="2"/>
  <c r="O246" i="2"/>
  <c r="P246" i="2"/>
  <c r="Q246" i="2"/>
  <c r="R246" i="2"/>
  <c r="L247" i="2"/>
  <c r="M247" i="2"/>
  <c r="N247" i="2"/>
  <c r="O247" i="2"/>
  <c r="P247" i="2"/>
  <c r="Q247" i="2"/>
  <c r="R247" i="2"/>
  <c r="L248" i="2"/>
  <c r="M248" i="2"/>
  <c r="N248" i="2"/>
  <c r="O248" i="2"/>
  <c r="P248" i="2"/>
  <c r="Q248" i="2"/>
  <c r="R248" i="2"/>
  <c r="L249" i="2"/>
  <c r="M249" i="2"/>
  <c r="N249" i="2"/>
  <c r="O249" i="2"/>
  <c r="P249" i="2"/>
  <c r="Q249" i="2"/>
  <c r="R249" i="2"/>
  <c r="L250" i="2"/>
  <c r="M250" i="2"/>
  <c r="N250" i="2"/>
  <c r="O250" i="2"/>
  <c r="P250" i="2"/>
  <c r="Q250" i="2"/>
  <c r="R250" i="2"/>
  <c r="L251" i="2"/>
  <c r="M251" i="2"/>
  <c r="N251" i="2"/>
  <c r="O251" i="2"/>
  <c r="P251" i="2"/>
  <c r="Q251" i="2"/>
  <c r="R251" i="2"/>
  <c r="L252" i="2"/>
  <c r="M252" i="2"/>
  <c r="N252" i="2"/>
  <c r="O252" i="2"/>
  <c r="P252" i="2"/>
  <c r="Q252" i="2"/>
  <c r="R252" i="2"/>
  <c r="L253" i="2"/>
  <c r="M253" i="2"/>
  <c r="N253" i="2"/>
  <c r="O253" i="2"/>
  <c r="P253" i="2"/>
  <c r="Q253" i="2"/>
  <c r="R253" i="2"/>
  <c r="L254" i="2"/>
  <c r="M254" i="2"/>
  <c r="N254" i="2"/>
  <c r="O254" i="2"/>
  <c r="P254" i="2"/>
  <c r="Q254" i="2"/>
  <c r="R254" i="2"/>
  <c r="L255" i="2"/>
  <c r="M255" i="2"/>
  <c r="N255" i="2"/>
  <c r="O255" i="2"/>
  <c r="P255" i="2"/>
  <c r="Q255" i="2"/>
  <c r="R255" i="2"/>
  <c r="L256" i="2"/>
  <c r="M256" i="2"/>
  <c r="N256" i="2"/>
  <c r="O256" i="2"/>
  <c r="P256" i="2"/>
  <c r="Q256" i="2"/>
  <c r="R256" i="2"/>
  <c r="L257" i="2"/>
  <c r="M257" i="2"/>
  <c r="N257" i="2"/>
  <c r="O257" i="2"/>
  <c r="P257" i="2"/>
  <c r="Q257" i="2"/>
  <c r="R257" i="2"/>
  <c r="L258" i="2"/>
  <c r="M258" i="2"/>
  <c r="N258" i="2"/>
  <c r="O258" i="2"/>
  <c r="P258" i="2"/>
  <c r="Q258" i="2"/>
  <c r="R258" i="2"/>
  <c r="L259" i="2"/>
  <c r="M259" i="2"/>
  <c r="N259" i="2"/>
  <c r="O259" i="2"/>
  <c r="P259" i="2"/>
  <c r="Q259" i="2"/>
  <c r="R259" i="2"/>
  <c r="L260" i="2"/>
  <c r="M260" i="2"/>
  <c r="N260" i="2"/>
  <c r="O260" i="2"/>
  <c r="P260" i="2"/>
  <c r="Q260" i="2"/>
  <c r="R260" i="2"/>
  <c r="L261" i="2"/>
  <c r="M261" i="2"/>
  <c r="N261" i="2"/>
  <c r="O261" i="2"/>
  <c r="P261" i="2"/>
  <c r="Q261" i="2"/>
  <c r="R261" i="2"/>
  <c r="L262" i="2"/>
  <c r="M262" i="2"/>
  <c r="N262" i="2"/>
  <c r="O262" i="2"/>
  <c r="P262" i="2"/>
  <c r="Q262" i="2"/>
  <c r="R262" i="2"/>
  <c r="L263" i="2"/>
  <c r="M263" i="2"/>
  <c r="N263" i="2"/>
  <c r="O263" i="2"/>
  <c r="P263" i="2"/>
  <c r="Q263" i="2"/>
  <c r="R263" i="2"/>
  <c r="L264" i="2"/>
  <c r="M264" i="2"/>
  <c r="N264" i="2"/>
  <c r="O264" i="2"/>
  <c r="P264" i="2"/>
  <c r="Q264" i="2"/>
  <c r="R264" i="2"/>
  <c r="L265" i="2"/>
  <c r="M265" i="2"/>
  <c r="N265" i="2"/>
  <c r="O265" i="2"/>
  <c r="P265" i="2"/>
  <c r="Q265" i="2"/>
  <c r="R265" i="2"/>
  <c r="L266" i="2"/>
  <c r="M266" i="2"/>
  <c r="N266" i="2"/>
  <c r="O266" i="2"/>
  <c r="P266" i="2"/>
  <c r="Q266" i="2"/>
  <c r="R266" i="2"/>
  <c r="L267" i="2"/>
  <c r="M267" i="2"/>
  <c r="N267" i="2"/>
  <c r="O267" i="2"/>
  <c r="P267" i="2"/>
  <c r="Q267" i="2"/>
  <c r="R267" i="2"/>
  <c r="L268" i="2"/>
  <c r="M268" i="2"/>
  <c r="N268" i="2"/>
  <c r="O268" i="2"/>
  <c r="P268" i="2"/>
  <c r="Q268" i="2"/>
  <c r="R268" i="2"/>
  <c r="L269" i="2"/>
  <c r="M269" i="2"/>
  <c r="N269" i="2"/>
  <c r="O269" i="2"/>
  <c r="P269" i="2"/>
  <c r="Q269" i="2"/>
  <c r="R269" i="2"/>
  <c r="L270" i="2"/>
  <c r="M270" i="2"/>
  <c r="N270" i="2"/>
  <c r="O270" i="2"/>
  <c r="P270" i="2"/>
  <c r="Q270" i="2"/>
  <c r="R270" i="2"/>
  <c r="L271" i="2"/>
  <c r="M271" i="2"/>
  <c r="N271" i="2"/>
  <c r="O271" i="2"/>
  <c r="P271" i="2"/>
  <c r="Q271" i="2"/>
  <c r="R271" i="2"/>
  <c r="L272" i="2"/>
  <c r="M272" i="2"/>
  <c r="N272" i="2"/>
  <c r="O272" i="2"/>
  <c r="P272" i="2"/>
  <c r="Q272" i="2"/>
  <c r="R272" i="2"/>
  <c r="L273" i="2"/>
  <c r="M273" i="2"/>
  <c r="N273" i="2"/>
  <c r="O273" i="2"/>
  <c r="P273" i="2"/>
  <c r="Q273" i="2"/>
  <c r="R273" i="2"/>
  <c r="L274" i="2"/>
  <c r="M274" i="2"/>
  <c r="N274" i="2"/>
  <c r="O274" i="2"/>
  <c r="P274" i="2"/>
  <c r="Q274" i="2"/>
  <c r="R274" i="2"/>
  <c r="L275" i="2"/>
  <c r="M275" i="2"/>
  <c r="N275" i="2"/>
  <c r="O275" i="2"/>
  <c r="P275" i="2"/>
  <c r="Q275" i="2"/>
  <c r="R275" i="2"/>
  <c r="L276" i="2"/>
  <c r="M276" i="2"/>
  <c r="N276" i="2"/>
  <c r="O276" i="2"/>
  <c r="P276" i="2"/>
  <c r="Q276" i="2"/>
  <c r="R276" i="2"/>
  <c r="L277" i="2"/>
  <c r="M277" i="2"/>
  <c r="N277" i="2"/>
  <c r="O277" i="2"/>
  <c r="P277" i="2"/>
  <c r="Q277" i="2"/>
  <c r="R277" i="2"/>
  <c r="L278" i="2"/>
  <c r="M278" i="2"/>
  <c r="N278" i="2"/>
  <c r="O278" i="2"/>
  <c r="P278" i="2"/>
  <c r="Q278" i="2"/>
  <c r="R278" i="2"/>
  <c r="L279" i="2"/>
  <c r="M279" i="2"/>
  <c r="N279" i="2"/>
  <c r="O279" i="2"/>
  <c r="P279" i="2"/>
  <c r="Q279" i="2"/>
  <c r="R279" i="2"/>
  <c r="L280" i="2"/>
  <c r="M280" i="2"/>
  <c r="N280" i="2"/>
  <c r="O280" i="2"/>
  <c r="P280" i="2"/>
  <c r="Q280" i="2"/>
  <c r="R280" i="2"/>
  <c r="L281" i="2"/>
  <c r="M281" i="2"/>
  <c r="N281" i="2"/>
  <c r="O281" i="2"/>
  <c r="P281" i="2"/>
  <c r="Q281" i="2"/>
  <c r="R281" i="2"/>
  <c r="L282" i="2"/>
  <c r="M282" i="2"/>
  <c r="N282" i="2"/>
  <c r="O282" i="2"/>
  <c r="P282" i="2"/>
  <c r="Q282" i="2"/>
  <c r="R282" i="2"/>
  <c r="L283" i="2"/>
  <c r="M283" i="2"/>
  <c r="N283" i="2"/>
  <c r="O283" i="2"/>
  <c r="P283" i="2"/>
  <c r="Q283" i="2"/>
  <c r="R283" i="2"/>
  <c r="L284" i="2"/>
  <c r="M284" i="2"/>
  <c r="N284" i="2"/>
  <c r="O284" i="2"/>
  <c r="P284" i="2"/>
  <c r="Q284" i="2"/>
  <c r="R284" i="2"/>
  <c r="L285" i="2"/>
  <c r="M285" i="2"/>
  <c r="N285" i="2"/>
  <c r="O285" i="2"/>
  <c r="P285" i="2"/>
  <c r="Q285" i="2"/>
  <c r="R285" i="2"/>
  <c r="L286" i="2"/>
  <c r="M286" i="2"/>
  <c r="N286" i="2"/>
  <c r="O286" i="2"/>
  <c r="P286" i="2"/>
  <c r="Q286" i="2"/>
  <c r="R286" i="2"/>
  <c r="L287" i="2"/>
  <c r="M287" i="2"/>
  <c r="N287" i="2"/>
  <c r="O287" i="2"/>
  <c r="P287" i="2"/>
  <c r="Q287" i="2"/>
  <c r="R287" i="2"/>
  <c r="L288" i="2"/>
  <c r="M288" i="2"/>
  <c r="N288" i="2"/>
  <c r="O288" i="2"/>
  <c r="P288" i="2"/>
  <c r="Q288" i="2"/>
  <c r="R288" i="2"/>
  <c r="L289" i="2"/>
  <c r="M289" i="2"/>
  <c r="N289" i="2"/>
  <c r="O289" i="2"/>
  <c r="P289" i="2"/>
  <c r="Q289" i="2"/>
  <c r="R289" i="2"/>
  <c r="L290" i="2"/>
  <c r="M290" i="2"/>
  <c r="N290" i="2"/>
  <c r="O290" i="2"/>
  <c r="P290" i="2"/>
  <c r="Q290" i="2"/>
  <c r="R290" i="2"/>
  <c r="L291" i="2"/>
  <c r="M291" i="2"/>
  <c r="N291" i="2"/>
  <c r="O291" i="2"/>
  <c r="P291" i="2"/>
  <c r="Q291" i="2"/>
  <c r="R291" i="2"/>
  <c r="L292" i="2"/>
  <c r="M292" i="2"/>
  <c r="N292" i="2"/>
  <c r="O292" i="2"/>
  <c r="P292" i="2"/>
  <c r="Q292" i="2"/>
  <c r="R292" i="2"/>
  <c r="L293" i="2"/>
  <c r="M293" i="2"/>
  <c r="N293" i="2"/>
  <c r="O293" i="2"/>
  <c r="P293" i="2"/>
  <c r="Q293" i="2"/>
  <c r="R293" i="2"/>
  <c r="L294" i="2"/>
  <c r="M294" i="2"/>
  <c r="N294" i="2"/>
  <c r="O294" i="2"/>
  <c r="P294" i="2"/>
  <c r="Q294" i="2"/>
  <c r="R294" i="2"/>
  <c r="L295" i="2"/>
  <c r="M295" i="2"/>
  <c r="N295" i="2"/>
  <c r="O295" i="2"/>
  <c r="P295" i="2"/>
  <c r="Q295" i="2"/>
  <c r="R295" i="2"/>
  <c r="L296" i="2"/>
  <c r="M296" i="2"/>
  <c r="N296" i="2"/>
  <c r="O296" i="2"/>
  <c r="P296" i="2"/>
  <c r="Q296" i="2"/>
  <c r="R296" i="2"/>
  <c r="L297" i="2"/>
  <c r="M297" i="2"/>
  <c r="N297" i="2"/>
  <c r="O297" i="2"/>
  <c r="P297" i="2"/>
  <c r="Q297" i="2"/>
  <c r="R297" i="2"/>
  <c r="L298" i="2"/>
  <c r="M298" i="2"/>
  <c r="N298" i="2"/>
  <c r="O298" i="2"/>
  <c r="P298" i="2"/>
  <c r="Q298" i="2"/>
  <c r="R298" i="2"/>
  <c r="L299" i="2"/>
  <c r="M299" i="2"/>
  <c r="N299" i="2"/>
  <c r="O299" i="2"/>
  <c r="P299" i="2"/>
  <c r="Q299" i="2"/>
  <c r="R299" i="2"/>
  <c r="L300" i="2"/>
  <c r="M300" i="2"/>
  <c r="N300" i="2"/>
  <c r="O300" i="2"/>
  <c r="P300" i="2"/>
  <c r="Q300" i="2"/>
  <c r="R300" i="2"/>
  <c r="L301" i="2"/>
  <c r="M301" i="2"/>
  <c r="N301" i="2"/>
  <c r="O301" i="2"/>
  <c r="P301" i="2"/>
  <c r="Q301" i="2"/>
  <c r="R301" i="2"/>
  <c r="L302" i="2"/>
  <c r="M302" i="2"/>
  <c r="N302" i="2"/>
  <c r="O302" i="2"/>
  <c r="P302" i="2"/>
  <c r="Q302" i="2"/>
  <c r="R302" i="2"/>
  <c r="L303" i="2"/>
  <c r="M303" i="2"/>
  <c r="N303" i="2"/>
  <c r="O303" i="2"/>
  <c r="P303" i="2"/>
  <c r="Q303" i="2"/>
  <c r="R303" i="2"/>
  <c r="L304" i="2"/>
  <c r="M304" i="2"/>
  <c r="N304" i="2"/>
  <c r="O304" i="2"/>
  <c r="P304" i="2"/>
  <c r="Q304" i="2"/>
  <c r="R304" i="2"/>
  <c r="L305" i="2"/>
  <c r="M305" i="2"/>
  <c r="N305" i="2"/>
  <c r="O305" i="2"/>
  <c r="P305" i="2"/>
  <c r="Q305" i="2"/>
  <c r="R305" i="2"/>
  <c r="L306" i="2"/>
  <c r="M306" i="2"/>
  <c r="N306" i="2"/>
  <c r="O306" i="2"/>
  <c r="P306" i="2"/>
  <c r="Q306" i="2"/>
  <c r="R306" i="2"/>
  <c r="L307" i="2"/>
  <c r="M307" i="2"/>
  <c r="N307" i="2"/>
  <c r="O307" i="2"/>
  <c r="P307" i="2"/>
  <c r="Q307" i="2"/>
  <c r="R307" i="2"/>
  <c r="L308" i="2"/>
  <c r="M308" i="2"/>
  <c r="N308" i="2"/>
  <c r="O308" i="2"/>
  <c r="P308" i="2"/>
  <c r="Q308" i="2"/>
  <c r="R308" i="2"/>
  <c r="L309" i="2"/>
  <c r="M309" i="2"/>
  <c r="N309" i="2"/>
  <c r="O309" i="2"/>
  <c r="P309" i="2"/>
  <c r="Q309" i="2"/>
  <c r="R309" i="2"/>
  <c r="L310" i="2"/>
  <c r="M310" i="2"/>
  <c r="N310" i="2"/>
  <c r="O310" i="2"/>
  <c r="P310" i="2"/>
  <c r="Q310" i="2"/>
  <c r="R310" i="2"/>
  <c r="L311" i="2"/>
  <c r="M311" i="2"/>
  <c r="N311" i="2"/>
  <c r="O311" i="2"/>
  <c r="P311" i="2"/>
  <c r="Q311" i="2"/>
  <c r="R311" i="2"/>
  <c r="L312" i="2"/>
  <c r="M312" i="2"/>
  <c r="N312" i="2"/>
  <c r="O312" i="2"/>
  <c r="P312" i="2"/>
  <c r="Q312" i="2"/>
  <c r="R312" i="2"/>
  <c r="L313" i="2"/>
  <c r="M313" i="2"/>
  <c r="N313" i="2"/>
  <c r="O313" i="2"/>
  <c r="P313" i="2"/>
  <c r="Q313" i="2"/>
  <c r="R313" i="2"/>
  <c r="L314" i="2"/>
  <c r="M314" i="2"/>
  <c r="N314" i="2"/>
  <c r="O314" i="2"/>
  <c r="P314" i="2"/>
  <c r="Q314" i="2"/>
  <c r="R314" i="2"/>
  <c r="L315" i="2"/>
  <c r="M315" i="2"/>
  <c r="N315" i="2"/>
  <c r="O315" i="2"/>
  <c r="P315" i="2"/>
  <c r="Q315" i="2"/>
  <c r="R315" i="2"/>
  <c r="L316" i="2"/>
  <c r="M316" i="2"/>
  <c r="N316" i="2"/>
  <c r="O316" i="2"/>
  <c r="P316" i="2"/>
  <c r="Q316" i="2"/>
  <c r="R316" i="2"/>
  <c r="L317" i="2"/>
  <c r="M317" i="2"/>
  <c r="N317" i="2"/>
  <c r="O317" i="2"/>
  <c r="P317" i="2"/>
  <c r="Q317" i="2"/>
  <c r="R317" i="2"/>
  <c r="L318" i="2"/>
  <c r="M318" i="2"/>
  <c r="N318" i="2"/>
  <c r="O318" i="2"/>
  <c r="P318" i="2"/>
  <c r="Q318" i="2"/>
  <c r="R318" i="2"/>
  <c r="L319" i="2"/>
  <c r="M319" i="2"/>
  <c r="N319" i="2"/>
  <c r="O319" i="2"/>
  <c r="P319" i="2"/>
  <c r="Q319" i="2"/>
  <c r="R319" i="2"/>
  <c r="L320" i="2"/>
  <c r="M320" i="2"/>
  <c r="N320" i="2"/>
  <c r="O320" i="2"/>
  <c r="P320" i="2"/>
  <c r="Q320" i="2"/>
  <c r="R320" i="2"/>
  <c r="L321" i="2"/>
  <c r="M321" i="2"/>
  <c r="N321" i="2"/>
  <c r="O321" i="2"/>
  <c r="P321" i="2"/>
  <c r="Q321" i="2"/>
  <c r="R321" i="2"/>
  <c r="L322" i="2"/>
  <c r="M322" i="2"/>
  <c r="N322" i="2"/>
  <c r="O322" i="2"/>
  <c r="P322" i="2"/>
  <c r="Q322" i="2"/>
  <c r="R322" i="2"/>
  <c r="L323" i="2"/>
  <c r="M323" i="2"/>
  <c r="N323" i="2"/>
  <c r="O323" i="2"/>
  <c r="P323" i="2"/>
  <c r="Q323" i="2"/>
  <c r="R323" i="2"/>
  <c r="L324" i="2"/>
  <c r="M324" i="2"/>
  <c r="N324" i="2"/>
  <c r="O324" i="2"/>
  <c r="P324" i="2"/>
  <c r="Q324" i="2"/>
  <c r="R324" i="2"/>
  <c r="L325" i="2"/>
  <c r="M325" i="2"/>
  <c r="N325" i="2"/>
  <c r="O325" i="2"/>
  <c r="P325" i="2"/>
  <c r="Q325" i="2"/>
  <c r="R325" i="2"/>
  <c r="L326" i="2"/>
  <c r="M326" i="2"/>
  <c r="N326" i="2"/>
  <c r="O326" i="2"/>
  <c r="P326" i="2"/>
  <c r="Q326" i="2"/>
  <c r="R326" i="2"/>
  <c r="L327" i="2"/>
  <c r="M327" i="2"/>
  <c r="N327" i="2"/>
  <c r="O327" i="2"/>
  <c r="P327" i="2"/>
  <c r="Q327" i="2"/>
  <c r="R327" i="2"/>
  <c r="L328" i="2"/>
  <c r="M328" i="2"/>
  <c r="N328" i="2"/>
  <c r="O328" i="2"/>
  <c r="P328" i="2"/>
  <c r="Q328" i="2"/>
  <c r="R328" i="2"/>
  <c r="L329" i="2"/>
  <c r="M329" i="2"/>
  <c r="N329" i="2"/>
  <c r="O329" i="2"/>
  <c r="P329" i="2"/>
  <c r="Q329" i="2"/>
  <c r="R329" i="2"/>
  <c r="L330" i="2"/>
  <c r="M330" i="2"/>
  <c r="N330" i="2"/>
  <c r="O330" i="2"/>
  <c r="P330" i="2"/>
  <c r="Q330" i="2"/>
  <c r="R330" i="2"/>
  <c r="L331" i="2"/>
  <c r="M331" i="2"/>
  <c r="N331" i="2"/>
  <c r="O331" i="2"/>
  <c r="P331" i="2"/>
  <c r="Q331" i="2"/>
  <c r="R331" i="2"/>
  <c r="L332" i="2"/>
  <c r="M332" i="2"/>
  <c r="N332" i="2"/>
  <c r="O332" i="2"/>
  <c r="P332" i="2"/>
  <c r="Q332" i="2"/>
  <c r="R332" i="2"/>
  <c r="L333" i="2"/>
  <c r="M333" i="2"/>
  <c r="N333" i="2"/>
  <c r="O333" i="2"/>
  <c r="P333" i="2"/>
  <c r="Q333" i="2"/>
  <c r="R333" i="2"/>
  <c r="L334" i="2"/>
  <c r="M334" i="2"/>
  <c r="N334" i="2"/>
  <c r="O334" i="2"/>
  <c r="P334" i="2"/>
  <c r="Q334" i="2"/>
  <c r="R334" i="2"/>
  <c r="L335" i="2"/>
  <c r="M335" i="2"/>
  <c r="N335" i="2"/>
  <c r="O335" i="2"/>
  <c r="P335" i="2"/>
  <c r="Q335" i="2"/>
  <c r="R335" i="2"/>
  <c r="L336" i="2"/>
  <c r="M336" i="2"/>
  <c r="N336" i="2"/>
  <c r="O336" i="2"/>
  <c r="P336" i="2"/>
  <c r="Q336" i="2"/>
  <c r="R336" i="2"/>
  <c r="L337" i="2"/>
  <c r="M337" i="2"/>
  <c r="N337" i="2"/>
  <c r="O337" i="2"/>
  <c r="P337" i="2"/>
  <c r="Q337" i="2"/>
  <c r="R337" i="2"/>
  <c r="L338" i="2"/>
  <c r="M338" i="2"/>
  <c r="N338" i="2"/>
  <c r="O338" i="2"/>
  <c r="P338" i="2"/>
  <c r="Q338" i="2"/>
  <c r="R338" i="2"/>
  <c r="L339" i="2"/>
  <c r="M339" i="2"/>
  <c r="N339" i="2"/>
  <c r="O339" i="2"/>
  <c r="P339" i="2"/>
  <c r="Q339" i="2"/>
  <c r="R339" i="2"/>
  <c r="L340" i="2"/>
  <c r="M340" i="2"/>
  <c r="N340" i="2"/>
  <c r="O340" i="2"/>
  <c r="P340" i="2"/>
  <c r="Q340" i="2"/>
  <c r="R340" i="2"/>
  <c r="L341" i="2"/>
  <c r="M341" i="2"/>
  <c r="N341" i="2"/>
  <c r="O341" i="2"/>
  <c r="P341" i="2"/>
  <c r="Q341" i="2"/>
  <c r="R341" i="2"/>
  <c r="L342" i="2"/>
  <c r="M342" i="2"/>
  <c r="N342" i="2"/>
  <c r="O342" i="2"/>
  <c r="P342" i="2"/>
  <c r="Q342" i="2"/>
  <c r="R342" i="2"/>
  <c r="L343" i="2"/>
  <c r="M343" i="2"/>
  <c r="N343" i="2"/>
  <c r="O343" i="2"/>
  <c r="P343" i="2"/>
  <c r="Q343" i="2"/>
  <c r="R343" i="2"/>
  <c r="L344" i="2"/>
  <c r="M344" i="2"/>
  <c r="N344" i="2"/>
  <c r="O344" i="2"/>
  <c r="P344" i="2"/>
  <c r="Q344" i="2"/>
  <c r="R344" i="2"/>
  <c r="L345" i="2"/>
  <c r="M345" i="2"/>
  <c r="N345" i="2"/>
  <c r="O345" i="2"/>
  <c r="P345" i="2"/>
  <c r="Q345" i="2"/>
  <c r="R345" i="2"/>
  <c r="L346" i="2"/>
  <c r="M346" i="2"/>
  <c r="N346" i="2"/>
  <c r="O346" i="2"/>
  <c r="P346" i="2"/>
  <c r="Q346" i="2"/>
  <c r="R346" i="2"/>
  <c r="L347" i="2"/>
  <c r="M347" i="2"/>
  <c r="N347" i="2"/>
  <c r="O347" i="2"/>
  <c r="P347" i="2"/>
  <c r="Q347" i="2"/>
  <c r="R347" i="2"/>
  <c r="L348" i="2"/>
  <c r="M348" i="2"/>
  <c r="N348" i="2"/>
  <c r="O348" i="2"/>
  <c r="P348" i="2"/>
  <c r="Q348" i="2"/>
  <c r="R348" i="2"/>
  <c r="L349" i="2"/>
  <c r="M349" i="2"/>
  <c r="N349" i="2"/>
  <c r="O349" i="2"/>
  <c r="P349" i="2"/>
  <c r="Q349" i="2"/>
  <c r="R349" i="2"/>
  <c r="L350" i="2"/>
  <c r="M350" i="2"/>
  <c r="N350" i="2"/>
  <c r="O350" i="2"/>
  <c r="P350" i="2"/>
  <c r="Q350" i="2"/>
  <c r="R350" i="2"/>
  <c r="L351" i="2"/>
  <c r="M351" i="2"/>
  <c r="N351" i="2"/>
  <c r="O351" i="2"/>
  <c r="P351" i="2"/>
  <c r="Q351" i="2"/>
  <c r="R351" i="2"/>
  <c r="L352" i="2"/>
  <c r="M352" i="2"/>
  <c r="N352" i="2"/>
  <c r="O352" i="2"/>
  <c r="P352" i="2"/>
  <c r="Q352" i="2"/>
  <c r="R352" i="2"/>
  <c r="L353" i="2"/>
  <c r="M353" i="2"/>
  <c r="N353" i="2"/>
  <c r="O353" i="2"/>
  <c r="P353" i="2"/>
  <c r="Q353" i="2"/>
  <c r="R353" i="2"/>
  <c r="L354" i="2"/>
  <c r="M354" i="2"/>
  <c r="N354" i="2"/>
  <c r="O354" i="2"/>
  <c r="P354" i="2"/>
  <c r="Q354" i="2"/>
  <c r="R354" i="2"/>
  <c r="L355" i="2"/>
  <c r="M355" i="2"/>
  <c r="N355" i="2"/>
  <c r="O355" i="2"/>
  <c r="P355" i="2"/>
  <c r="Q355" i="2"/>
  <c r="R355" i="2"/>
  <c r="L356" i="2"/>
  <c r="M356" i="2"/>
  <c r="N356" i="2"/>
  <c r="O356" i="2"/>
  <c r="P356" i="2"/>
  <c r="Q356" i="2"/>
  <c r="R356" i="2"/>
  <c r="L357" i="2"/>
  <c r="M357" i="2"/>
  <c r="N357" i="2"/>
  <c r="O357" i="2"/>
  <c r="P357" i="2"/>
  <c r="Q357" i="2"/>
  <c r="R357" i="2"/>
  <c r="L358" i="2"/>
  <c r="M358" i="2"/>
  <c r="N358" i="2"/>
  <c r="O358" i="2"/>
  <c r="P358" i="2"/>
  <c r="Q358" i="2"/>
  <c r="R358" i="2"/>
  <c r="L359" i="2"/>
  <c r="M359" i="2"/>
  <c r="N359" i="2"/>
  <c r="O359" i="2"/>
  <c r="P359" i="2"/>
  <c r="Q359" i="2"/>
  <c r="R359" i="2"/>
  <c r="L360" i="2"/>
  <c r="M360" i="2"/>
  <c r="N360" i="2"/>
  <c r="O360" i="2"/>
  <c r="P360" i="2"/>
  <c r="Q360" i="2"/>
  <c r="R360" i="2"/>
  <c r="L361" i="2"/>
  <c r="M361" i="2"/>
  <c r="N361" i="2"/>
  <c r="O361" i="2"/>
  <c r="P361" i="2"/>
  <c r="Q361" i="2"/>
  <c r="R361" i="2"/>
  <c r="L362" i="2"/>
  <c r="M362" i="2"/>
  <c r="N362" i="2"/>
  <c r="O362" i="2"/>
  <c r="P362" i="2"/>
  <c r="Q362" i="2"/>
  <c r="R362" i="2"/>
  <c r="L363" i="2"/>
  <c r="M363" i="2"/>
  <c r="N363" i="2"/>
  <c r="O363" i="2"/>
  <c r="P363" i="2"/>
  <c r="Q363" i="2"/>
  <c r="R363" i="2"/>
  <c r="L364" i="2"/>
  <c r="M364" i="2"/>
  <c r="N364" i="2"/>
  <c r="O364" i="2"/>
  <c r="P364" i="2"/>
  <c r="Q364" i="2"/>
  <c r="R364" i="2"/>
  <c r="L365" i="2"/>
  <c r="M365" i="2"/>
  <c r="N365" i="2"/>
  <c r="O365" i="2"/>
  <c r="P365" i="2"/>
  <c r="Q365" i="2"/>
  <c r="R365" i="2"/>
  <c r="L366" i="2"/>
  <c r="M366" i="2"/>
  <c r="N366" i="2"/>
  <c r="O366" i="2"/>
  <c r="P366" i="2"/>
  <c r="Q366" i="2"/>
  <c r="R366" i="2"/>
  <c r="L367" i="2"/>
  <c r="M367" i="2"/>
  <c r="N367" i="2"/>
  <c r="O367" i="2"/>
  <c r="P367" i="2"/>
  <c r="Q367" i="2"/>
  <c r="R367" i="2"/>
  <c r="L368" i="2"/>
  <c r="M368" i="2"/>
  <c r="N368" i="2"/>
  <c r="O368" i="2"/>
  <c r="P368" i="2"/>
  <c r="Q368" i="2"/>
  <c r="R368" i="2"/>
  <c r="L369" i="2"/>
  <c r="M369" i="2"/>
  <c r="N369" i="2"/>
  <c r="O369" i="2"/>
  <c r="P369" i="2"/>
  <c r="Q369" i="2"/>
  <c r="R369" i="2"/>
  <c r="L370" i="2"/>
  <c r="M370" i="2"/>
  <c r="N370" i="2"/>
  <c r="O370" i="2"/>
  <c r="P370" i="2"/>
  <c r="Q370" i="2"/>
  <c r="R370" i="2"/>
  <c r="L371" i="2"/>
  <c r="M371" i="2"/>
  <c r="N371" i="2"/>
  <c r="O371" i="2"/>
  <c r="P371" i="2"/>
  <c r="Q371" i="2"/>
  <c r="R371" i="2"/>
  <c r="L372" i="2"/>
  <c r="M372" i="2"/>
  <c r="N372" i="2"/>
  <c r="O372" i="2"/>
  <c r="P372" i="2"/>
  <c r="Q372" i="2"/>
  <c r="R372" i="2"/>
  <c r="L373" i="2"/>
  <c r="M373" i="2"/>
  <c r="N373" i="2"/>
  <c r="O373" i="2"/>
  <c r="P373" i="2"/>
  <c r="Q373" i="2"/>
  <c r="R373" i="2"/>
  <c r="L374" i="2"/>
  <c r="M374" i="2"/>
  <c r="N374" i="2"/>
  <c r="O374" i="2"/>
  <c r="P374" i="2"/>
  <c r="Q374" i="2"/>
  <c r="R374" i="2"/>
  <c r="L375" i="2"/>
  <c r="M375" i="2"/>
  <c r="N375" i="2"/>
  <c r="O375" i="2"/>
  <c r="P375" i="2"/>
  <c r="Q375" i="2"/>
  <c r="R375" i="2"/>
  <c r="L376" i="2"/>
  <c r="M376" i="2"/>
  <c r="N376" i="2"/>
  <c r="O376" i="2"/>
  <c r="P376" i="2"/>
  <c r="Q376" i="2"/>
  <c r="R376" i="2"/>
  <c r="L377" i="2"/>
  <c r="M377" i="2"/>
  <c r="N377" i="2"/>
  <c r="O377" i="2"/>
  <c r="P377" i="2"/>
  <c r="Q377" i="2"/>
  <c r="R377" i="2"/>
  <c r="L378" i="2"/>
  <c r="M378" i="2"/>
  <c r="N378" i="2"/>
  <c r="O378" i="2"/>
  <c r="P378" i="2"/>
  <c r="Q378" i="2"/>
  <c r="R378" i="2"/>
  <c r="L379" i="2"/>
  <c r="M379" i="2"/>
  <c r="N379" i="2"/>
  <c r="O379" i="2"/>
  <c r="P379" i="2"/>
  <c r="Q379" i="2"/>
  <c r="R379" i="2"/>
  <c r="L380" i="2"/>
  <c r="M380" i="2"/>
  <c r="N380" i="2"/>
  <c r="O380" i="2"/>
  <c r="P380" i="2"/>
  <c r="Q380" i="2"/>
  <c r="R380" i="2"/>
  <c r="L381" i="2"/>
  <c r="M381" i="2"/>
  <c r="N381" i="2"/>
  <c r="O381" i="2"/>
  <c r="P381" i="2"/>
  <c r="Q381" i="2"/>
  <c r="R381" i="2"/>
  <c r="L382" i="2"/>
  <c r="M382" i="2"/>
  <c r="N382" i="2"/>
  <c r="O382" i="2"/>
  <c r="P382" i="2"/>
  <c r="Q382" i="2"/>
  <c r="R382" i="2"/>
  <c r="L383" i="2"/>
  <c r="M383" i="2"/>
  <c r="N383" i="2"/>
  <c r="O383" i="2"/>
  <c r="P383" i="2"/>
  <c r="Q383" i="2"/>
  <c r="R383" i="2"/>
  <c r="L384" i="2"/>
  <c r="M384" i="2"/>
  <c r="N384" i="2"/>
  <c r="O384" i="2"/>
  <c r="P384" i="2"/>
  <c r="Q384" i="2"/>
  <c r="R384" i="2"/>
  <c r="L385" i="2"/>
  <c r="M385" i="2"/>
  <c r="N385" i="2"/>
  <c r="O385" i="2"/>
  <c r="P385" i="2"/>
  <c r="Q385" i="2"/>
  <c r="R385" i="2"/>
  <c r="L386" i="2"/>
  <c r="M386" i="2"/>
  <c r="N386" i="2"/>
  <c r="O386" i="2"/>
  <c r="P386" i="2"/>
  <c r="Q386" i="2"/>
  <c r="R386" i="2"/>
  <c r="L387" i="2"/>
  <c r="M387" i="2"/>
  <c r="N387" i="2"/>
  <c r="O387" i="2"/>
  <c r="P387" i="2"/>
  <c r="Q387" i="2"/>
  <c r="R387" i="2"/>
  <c r="L388" i="2"/>
  <c r="M388" i="2"/>
  <c r="N388" i="2"/>
  <c r="O388" i="2"/>
  <c r="P388" i="2"/>
  <c r="Q388" i="2"/>
  <c r="R388" i="2"/>
  <c r="L389" i="2"/>
  <c r="M389" i="2"/>
  <c r="N389" i="2"/>
  <c r="O389" i="2"/>
  <c r="P389" i="2"/>
  <c r="Q389" i="2"/>
  <c r="R389" i="2"/>
  <c r="L390" i="2"/>
  <c r="M390" i="2"/>
  <c r="N390" i="2"/>
  <c r="O390" i="2"/>
  <c r="P390" i="2"/>
  <c r="Q390" i="2"/>
  <c r="R390" i="2"/>
  <c r="L391" i="2"/>
  <c r="M391" i="2"/>
  <c r="N391" i="2"/>
  <c r="O391" i="2"/>
  <c r="P391" i="2"/>
  <c r="Q391" i="2"/>
  <c r="R391" i="2"/>
  <c r="L392" i="2"/>
  <c r="M392" i="2"/>
  <c r="N392" i="2"/>
  <c r="O392" i="2"/>
  <c r="P392" i="2"/>
  <c r="Q392" i="2"/>
  <c r="R392" i="2"/>
  <c r="L393" i="2"/>
  <c r="M393" i="2"/>
  <c r="N393" i="2"/>
  <c r="O393" i="2"/>
  <c r="P393" i="2"/>
  <c r="Q393" i="2"/>
  <c r="R393" i="2"/>
  <c r="L394" i="2"/>
  <c r="M394" i="2"/>
  <c r="N394" i="2"/>
  <c r="O394" i="2"/>
  <c r="P394" i="2"/>
  <c r="Q394" i="2"/>
  <c r="R394" i="2"/>
  <c r="L395" i="2"/>
  <c r="M395" i="2"/>
  <c r="N395" i="2"/>
  <c r="O395" i="2"/>
  <c r="P395" i="2"/>
  <c r="Q395" i="2"/>
  <c r="R395" i="2"/>
  <c r="L396" i="2"/>
  <c r="M396" i="2"/>
  <c r="N396" i="2"/>
  <c r="O396" i="2"/>
  <c r="P396" i="2"/>
  <c r="Q396" i="2"/>
  <c r="R396" i="2"/>
  <c r="L397" i="2"/>
  <c r="M397" i="2"/>
  <c r="N397" i="2"/>
  <c r="O397" i="2"/>
  <c r="P397" i="2"/>
  <c r="Q397" i="2"/>
  <c r="R397" i="2"/>
  <c r="L398" i="2"/>
  <c r="M398" i="2"/>
  <c r="N398" i="2"/>
  <c r="O398" i="2"/>
  <c r="P398" i="2"/>
  <c r="Q398" i="2"/>
  <c r="R398" i="2"/>
  <c r="L399" i="2"/>
  <c r="M399" i="2"/>
  <c r="N399" i="2"/>
  <c r="O399" i="2"/>
  <c r="P399" i="2"/>
  <c r="Q399" i="2"/>
  <c r="R399" i="2"/>
  <c r="L400" i="2"/>
  <c r="M400" i="2"/>
  <c r="N400" i="2"/>
  <c r="O400" i="2"/>
  <c r="P400" i="2"/>
  <c r="Q400" i="2"/>
  <c r="R400" i="2"/>
  <c r="L401" i="2"/>
  <c r="M401" i="2"/>
  <c r="N401" i="2"/>
  <c r="O401" i="2"/>
  <c r="P401" i="2"/>
  <c r="Q401" i="2"/>
  <c r="R401" i="2"/>
  <c r="L402" i="2"/>
  <c r="M402" i="2"/>
  <c r="N402" i="2"/>
  <c r="O402" i="2"/>
  <c r="P402" i="2"/>
  <c r="Q402" i="2"/>
  <c r="R402" i="2"/>
  <c r="L403" i="2"/>
  <c r="M403" i="2"/>
  <c r="N403" i="2"/>
  <c r="O403" i="2"/>
  <c r="P403" i="2"/>
  <c r="Q403" i="2"/>
  <c r="R403" i="2"/>
  <c r="L404" i="2"/>
  <c r="M404" i="2"/>
  <c r="N404" i="2"/>
  <c r="O404" i="2"/>
  <c r="P404" i="2"/>
  <c r="Q404" i="2"/>
  <c r="R404" i="2"/>
  <c r="L405" i="2"/>
  <c r="M405" i="2"/>
  <c r="N405" i="2"/>
  <c r="O405" i="2"/>
  <c r="P405" i="2"/>
  <c r="Q405" i="2"/>
  <c r="R405" i="2"/>
  <c r="L406" i="2"/>
  <c r="M406" i="2"/>
  <c r="N406" i="2"/>
  <c r="O406" i="2"/>
  <c r="P406" i="2"/>
  <c r="Q406" i="2"/>
  <c r="R406" i="2"/>
  <c r="L407" i="2"/>
  <c r="M407" i="2"/>
  <c r="N407" i="2"/>
  <c r="O407" i="2"/>
  <c r="P407" i="2"/>
  <c r="Q407" i="2"/>
  <c r="R407" i="2"/>
  <c r="L408" i="2"/>
  <c r="M408" i="2"/>
  <c r="N408" i="2"/>
  <c r="O408" i="2"/>
  <c r="P408" i="2"/>
  <c r="Q408" i="2"/>
  <c r="R408" i="2"/>
  <c r="L409" i="2"/>
  <c r="M409" i="2"/>
  <c r="N409" i="2"/>
  <c r="O409" i="2"/>
  <c r="P409" i="2"/>
  <c r="Q409" i="2"/>
  <c r="R409" i="2"/>
  <c r="L410" i="2"/>
  <c r="M410" i="2"/>
  <c r="N410" i="2"/>
  <c r="O410" i="2"/>
  <c r="P410" i="2"/>
  <c r="Q410" i="2"/>
  <c r="R410" i="2"/>
  <c r="L411" i="2"/>
  <c r="M411" i="2"/>
  <c r="N411" i="2"/>
  <c r="O411" i="2"/>
  <c r="P411" i="2"/>
  <c r="Q411" i="2"/>
  <c r="R411" i="2"/>
  <c r="L412" i="2"/>
  <c r="M412" i="2"/>
  <c r="N412" i="2"/>
  <c r="O412" i="2"/>
  <c r="P412" i="2"/>
  <c r="Q412" i="2"/>
  <c r="R412" i="2"/>
  <c r="L413" i="2"/>
  <c r="M413" i="2"/>
  <c r="N413" i="2"/>
  <c r="O413" i="2"/>
  <c r="P413" i="2"/>
  <c r="Q413" i="2"/>
  <c r="R413" i="2"/>
  <c r="L414" i="2"/>
  <c r="M414" i="2"/>
  <c r="N414" i="2"/>
  <c r="O414" i="2"/>
  <c r="P414" i="2"/>
  <c r="Q414" i="2"/>
  <c r="R414" i="2"/>
  <c r="L415" i="2"/>
  <c r="M415" i="2"/>
  <c r="N415" i="2"/>
  <c r="O415" i="2"/>
  <c r="P415" i="2"/>
  <c r="Q415" i="2"/>
  <c r="R415" i="2"/>
  <c r="L416" i="2"/>
  <c r="M416" i="2"/>
  <c r="N416" i="2"/>
  <c r="O416" i="2"/>
  <c r="P416" i="2"/>
  <c r="Q416" i="2"/>
  <c r="R416" i="2"/>
  <c r="L417" i="2"/>
  <c r="M417" i="2"/>
  <c r="N417" i="2"/>
  <c r="O417" i="2"/>
  <c r="P417" i="2"/>
  <c r="Q417" i="2"/>
  <c r="R417" i="2"/>
  <c r="L418" i="2"/>
  <c r="M418" i="2"/>
  <c r="N418" i="2"/>
  <c r="O418" i="2"/>
  <c r="P418" i="2"/>
  <c r="Q418" i="2"/>
  <c r="R418" i="2"/>
  <c r="L419" i="2"/>
  <c r="M419" i="2"/>
  <c r="N419" i="2"/>
  <c r="O419" i="2"/>
  <c r="P419" i="2"/>
  <c r="Q419" i="2"/>
  <c r="R419" i="2"/>
  <c r="L420" i="2"/>
  <c r="M420" i="2"/>
  <c r="N420" i="2"/>
  <c r="O420" i="2"/>
  <c r="P420" i="2"/>
  <c r="Q420" i="2"/>
  <c r="R420" i="2"/>
  <c r="L421" i="2"/>
  <c r="M421" i="2"/>
  <c r="N421" i="2"/>
  <c r="O421" i="2"/>
  <c r="P421" i="2"/>
  <c r="Q421" i="2"/>
  <c r="R421" i="2"/>
  <c r="L422" i="2"/>
  <c r="M422" i="2"/>
  <c r="N422" i="2"/>
  <c r="O422" i="2"/>
  <c r="P422" i="2"/>
  <c r="Q422" i="2"/>
  <c r="R422" i="2"/>
  <c r="L423" i="2"/>
  <c r="M423" i="2"/>
  <c r="N423" i="2"/>
  <c r="O423" i="2"/>
  <c r="P423" i="2"/>
  <c r="Q423" i="2"/>
  <c r="R423" i="2"/>
  <c r="L424" i="2"/>
  <c r="M424" i="2"/>
  <c r="N424" i="2"/>
  <c r="O424" i="2"/>
  <c r="P424" i="2"/>
  <c r="Q424" i="2"/>
  <c r="R424" i="2"/>
  <c r="L425" i="2"/>
  <c r="M425" i="2"/>
  <c r="N425" i="2"/>
  <c r="O425" i="2"/>
  <c r="P425" i="2"/>
  <c r="Q425" i="2"/>
  <c r="R425" i="2"/>
  <c r="L426" i="2"/>
  <c r="M426" i="2"/>
  <c r="N426" i="2"/>
  <c r="O426" i="2"/>
  <c r="P426" i="2"/>
  <c r="Q426" i="2"/>
  <c r="R426" i="2"/>
  <c r="L427" i="2"/>
  <c r="M427" i="2"/>
  <c r="N427" i="2"/>
  <c r="O427" i="2"/>
  <c r="P427" i="2"/>
  <c r="Q427" i="2"/>
  <c r="R427" i="2"/>
  <c r="L428" i="2"/>
  <c r="M428" i="2"/>
  <c r="N428" i="2"/>
  <c r="O428" i="2"/>
  <c r="P428" i="2"/>
  <c r="Q428" i="2"/>
  <c r="R428" i="2"/>
  <c r="L429" i="2"/>
  <c r="M429" i="2"/>
  <c r="N429" i="2"/>
  <c r="O429" i="2"/>
  <c r="P429" i="2"/>
  <c r="Q429" i="2"/>
  <c r="R429" i="2"/>
  <c r="L430" i="2"/>
  <c r="M430" i="2"/>
  <c r="N430" i="2"/>
  <c r="O430" i="2"/>
  <c r="P430" i="2"/>
  <c r="Q430" i="2"/>
  <c r="R430" i="2"/>
  <c r="L431" i="2"/>
  <c r="M431" i="2"/>
  <c r="N431" i="2"/>
  <c r="O431" i="2"/>
  <c r="P431" i="2"/>
  <c r="Q431" i="2"/>
  <c r="R431" i="2"/>
  <c r="L432" i="2"/>
  <c r="M432" i="2"/>
  <c r="N432" i="2"/>
  <c r="O432" i="2"/>
  <c r="P432" i="2"/>
  <c r="Q432" i="2"/>
  <c r="R432" i="2"/>
  <c r="L433" i="2"/>
  <c r="M433" i="2"/>
  <c r="N433" i="2"/>
  <c r="O433" i="2"/>
  <c r="P433" i="2"/>
  <c r="Q433" i="2"/>
  <c r="R433" i="2"/>
  <c r="L434" i="2"/>
  <c r="M434" i="2"/>
  <c r="N434" i="2"/>
  <c r="O434" i="2"/>
  <c r="P434" i="2"/>
  <c r="Q434" i="2"/>
  <c r="R434" i="2"/>
  <c r="L435" i="2"/>
  <c r="M435" i="2"/>
  <c r="N435" i="2"/>
  <c r="O435" i="2"/>
  <c r="P435" i="2"/>
  <c r="Q435" i="2"/>
  <c r="R435" i="2"/>
  <c r="L436" i="2"/>
  <c r="M436" i="2"/>
  <c r="N436" i="2"/>
  <c r="O436" i="2"/>
  <c r="P436" i="2"/>
  <c r="Q436" i="2"/>
  <c r="R436" i="2"/>
  <c r="L437" i="2"/>
  <c r="M437" i="2"/>
  <c r="N437" i="2"/>
  <c r="O437" i="2"/>
  <c r="P437" i="2"/>
  <c r="Q437" i="2"/>
  <c r="R437" i="2"/>
  <c r="L438" i="2"/>
  <c r="M438" i="2"/>
  <c r="N438" i="2"/>
  <c r="O438" i="2"/>
  <c r="P438" i="2"/>
  <c r="Q438" i="2"/>
  <c r="R438" i="2"/>
  <c r="L439" i="2"/>
  <c r="M439" i="2"/>
  <c r="N439" i="2"/>
  <c r="O439" i="2"/>
  <c r="P439" i="2"/>
  <c r="Q439" i="2"/>
  <c r="R439" i="2"/>
  <c r="L440" i="2"/>
  <c r="M440" i="2"/>
  <c r="N440" i="2"/>
  <c r="O440" i="2"/>
  <c r="P440" i="2"/>
  <c r="Q440" i="2"/>
  <c r="R440" i="2"/>
  <c r="L441" i="2"/>
  <c r="M441" i="2"/>
  <c r="N441" i="2"/>
  <c r="O441" i="2"/>
  <c r="P441" i="2"/>
  <c r="Q441" i="2"/>
  <c r="R441" i="2"/>
  <c r="L442" i="2"/>
  <c r="M442" i="2"/>
  <c r="N442" i="2"/>
  <c r="O442" i="2"/>
  <c r="P442" i="2"/>
  <c r="Q442" i="2"/>
  <c r="R442" i="2"/>
  <c r="L443" i="2"/>
  <c r="M443" i="2"/>
  <c r="N443" i="2"/>
  <c r="O443" i="2"/>
  <c r="P443" i="2"/>
  <c r="Q443" i="2"/>
  <c r="R443" i="2"/>
  <c r="L444" i="2"/>
  <c r="M444" i="2"/>
  <c r="N444" i="2"/>
  <c r="O444" i="2"/>
  <c r="P444" i="2"/>
  <c r="Q444" i="2"/>
  <c r="R444" i="2"/>
  <c r="L445" i="2"/>
  <c r="M445" i="2"/>
  <c r="N445" i="2"/>
  <c r="O445" i="2"/>
  <c r="P445" i="2"/>
  <c r="Q445" i="2"/>
  <c r="R445" i="2"/>
  <c r="L446" i="2"/>
  <c r="M446" i="2"/>
  <c r="N446" i="2"/>
  <c r="O446" i="2"/>
  <c r="P446" i="2"/>
  <c r="Q446" i="2"/>
  <c r="R446" i="2"/>
  <c r="L447" i="2"/>
  <c r="M447" i="2"/>
  <c r="N447" i="2"/>
  <c r="O447" i="2"/>
  <c r="P447" i="2"/>
  <c r="Q447" i="2"/>
  <c r="R447" i="2"/>
  <c r="L448" i="2"/>
  <c r="M448" i="2"/>
  <c r="N448" i="2"/>
  <c r="O448" i="2"/>
  <c r="P448" i="2"/>
  <c r="Q448" i="2"/>
  <c r="R448" i="2"/>
  <c r="L449" i="2"/>
  <c r="M449" i="2"/>
  <c r="N449" i="2"/>
  <c r="O449" i="2"/>
  <c r="P449" i="2"/>
  <c r="Q449" i="2"/>
  <c r="R449" i="2"/>
  <c r="L450" i="2"/>
  <c r="M450" i="2"/>
  <c r="N450" i="2"/>
  <c r="O450" i="2"/>
  <c r="P450" i="2"/>
  <c r="Q450" i="2"/>
  <c r="R450" i="2"/>
  <c r="L451" i="2"/>
  <c r="M451" i="2"/>
  <c r="N451" i="2"/>
  <c r="O451" i="2"/>
  <c r="P451" i="2"/>
  <c r="Q451" i="2"/>
  <c r="R451" i="2"/>
  <c r="L452" i="2"/>
  <c r="M452" i="2"/>
  <c r="N452" i="2"/>
  <c r="O452" i="2"/>
  <c r="P452" i="2"/>
  <c r="Q452" i="2"/>
  <c r="R452" i="2"/>
  <c r="L453" i="2"/>
  <c r="M453" i="2"/>
  <c r="N453" i="2"/>
  <c r="O453" i="2"/>
  <c r="P453" i="2"/>
  <c r="Q453" i="2"/>
  <c r="R453" i="2"/>
  <c r="L454" i="2"/>
  <c r="M454" i="2"/>
  <c r="N454" i="2"/>
  <c r="O454" i="2"/>
  <c r="P454" i="2"/>
  <c r="Q454" i="2"/>
  <c r="R454" i="2"/>
  <c r="L455" i="2"/>
  <c r="M455" i="2"/>
  <c r="N455" i="2"/>
  <c r="O455" i="2"/>
  <c r="P455" i="2"/>
  <c r="Q455" i="2"/>
  <c r="R455" i="2"/>
  <c r="L456" i="2"/>
  <c r="M456" i="2"/>
  <c r="N456" i="2"/>
  <c r="O456" i="2"/>
  <c r="P456" i="2"/>
  <c r="Q456" i="2"/>
  <c r="R456" i="2"/>
  <c r="L457" i="2"/>
  <c r="M457" i="2"/>
  <c r="N457" i="2"/>
  <c r="O457" i="2"/>
  <c r="P457" i="2"/>
  <c r="Q457" i="2"/>
  <c r="R457" i="2"/>
  <c r="L458" i="2"/>
  <c r="M458" i="2"/>
  <c r="N458" i="2"/>
  <c r="O458" i="2"/>
  <c r="P458" i="2"/>
  <c r="Q458" i="2"/>
  <c r="R458" i="2"/>
  <c r="L459" i="2"/>
  <c r="M459" i="2"/>
  <c r="N459" i="2"/>
  <c r="O459" i="2"/>
  <c r="P459" i="2"/>
  <c r="Q459" i="2"/>
  <c r="R459" i="2"/>
  <c r="L460" i="2"/>
  <c r="M460" i="2"/>
  <c r="N460" i="2"/>
  <c r="O460" i="2"/>
  <c r="P460" i="2"/>
  <c r="Q460" i="2"/>
  <c r="R460" i="2"/>
  <c r="L461" i="2"/>
  <c r="M461" i="2"/>
  <c r="N461" i="2"/>
  <c r="O461" i="2"/>
  <c r="P461" i="2"/>
  <c r="Q461" i="2"/>
  <c r="R461" i="2"/>
  <c r="L462" i="2"/>
  <c r="M462" i="2"/>
  <c r="N462" i="2"/>
  <c r="O462" i="2"/>
  <c r="P462" i="2"/>
  <c r="Q462" i="2"/>
  <c r="R462" i="2"/>
  <c r="L463" i="2"/>
  <c r="M463" i="2"/>
  <c r="N463" i="2"/>
  <c r="O463" i="2"/>
  <c r="P463" i="2"/>
  <c r="Q463" i="2"/>
  <c r="R463" i="2"/>
  <c r="L464" i="2"/>
  <c r="M464" i="2"/>
  <c r="N464" i="2"/>
  <c r="O464" i="2"/>
  <c r="P464" i="2"/>
  <c r="Q464" i="2"/>
  <c r="R464" i="2"/>
  <c r="L465" i="2"/>
  <c r="M465" i="2"/>
  <c r="N465" i="2"/>
  <c r="O465" i="2"/>
  <c r="P465" i="2"/>
  <c r="Q465" i="2"/>
  <c r="R465" i="2"/>
  <c r="L466" i="2"/>
  <c r="M466" i="2"/>
  <c r="N466" i="2"/>
  <c r="O466" i="2"/>
  <c r="P466" i="2"/>
  <c r="Q466" i="2"/>
  <c r="R466" i="2"/>
  <c r="L467" i="2"/>
  <c r="M467" i="2"/>
  <c r="N467" i="2"/>
  <c r="O467" i="2"/>
  <c r="P467" i="2"/>
  <c r="Q467" i="2"/>
  <c r="R467" i="2"/>
  <c r="L468" i="2"/>
  <c r="M468" i="2"/>
  <c r="N468" i="2"/>
  <c r="O468" i="2"/>
  <c r="P468" i="2"/>
  <c r="Q468" i="2"/>
  <c r="R468" i="2"/>
  <c r="L469" i="2"/>
  <c r="M469" i="2"/>
  <c r="N469" i="2"/>
  <c r="O469" i="2"/>
  <c r="P469" i="2"/>
  <c r="Q469" i="2"/>
  <c r="R469" i="2"/>
  <c r="L470" i="2"/>
  <c r="M470" i="2"/>
  <c r="N470" i="2"/>
  <c r="O470" i="2"/>
  <c r="P470" i="2"/>
  <c r="Q470" i="2"/>
  <c r="R470" i="2"/>
  <c r="L471" i="2"/>
  <c r="M471" i="2"/>
  <c r="N471" i="2"/>
  <c r="O471" i="2"/>
  <c r="P471" i="2"/>
  <c r="Q471" i="2"/>
  <c r="R471" i="2"/>
  <c r="L472" i="2"/>
  <c r="M472" i="2"/>
  <c r="N472" i="2"/>
  <c r="O472" i="2"/>
  <c r="P472" i="2"/>
  <c r="Q472" i="2"/>
  <c r="R472" i="2"/>
  <c r="L473" i="2"/>
  <c r="M473" i="2"/>
  <c r="N473" i="2"/>
  <c r="O473" i="2"/>
  <c r="P473" i="2"/>
  <c r="Q473" i="2"/>
  <c r="R473" i="2"/>
  <c r="L474" i="2"/>
  <c r="M474" i="2"/>
  <c r="N474" i="2"/>
  <c r="O474" i="2"/>
  <c r="P474" i="2"/>
  <c r="Q474" i="2"/>
  <c r="R474" i="2"/>
  <c r="L475" i="2"/>
  <c r="M475" i="2"/>
  <c r="N475" i="2"/>
  <c r="O475" i="2"/>
  <c r="P475" i="2"/>
  <c r="Q475" i="2"/>
  <c r="R475" i="2"/>
  <c r="L476" i="2"/>
  <c r="M476" i="2"/>
  <c r="N476" i="2"/>
  <c r="O476" i="2"/>
  <c r="P476" i="2"/>
  <c r="Q476" i="2"/>
  <c r="R476" i="2"/>
  <c r="L477" i="2"/>
  <c r="M477" i="2"/>
  <c r="N477" i="2"/>
  <c r="O477" i="2"/>
  <c r="P477" i="2"/>
  <c r="Q477" i="2"/>
  <c r="R477" i="2"/>
  <c r="L478" i="2"/>
  <c r="M478" i="2"/>
  <c r="N478" i="2"/>
  <c r="O478" i="2"/>
  <c r="P478" i="2"/>
  <c r="Q478" i="2"/>
  <c r="R478" i="2"/>
  <c r="L479" i="2"/>
  <c r="M479" i="2"/>
  <c r="N479" i="2"/>
  <c r="O479" i="2"/>
  <c r="P479" i="2"/>
  <c r="Q479" i="2"/>
  <c r="R479" i="2"/>
  <c r="L480" i="2"/>
  <c r="M480" i="2"/>
  <c r="N480" i="2"/>
  <c r="O480" i="2"/>
  <c r="P480" i="2"/>
  <c r="Q480" i="2"/>
  <c r="R480" i="2"/>
  <c r="L481" i="2"/>
  <c r="M481" i="2"/>
  <c r="N481" i="2"/>
  <c r="O481" i="2"/>
  <c r="P481" i="2"/>
  <c r="Q481" i="2"/>
  <c r="R481" i="2"/>
  <c r="L482" i="2"/>
  <c r="M482" i="2"/>
  <c r="N482" i="2"/>
  <c r="O482" i="2"/>
  <c r="P482" i="2"/>
  <c r="Q482" i="2"/>
  <c r="R482" i="2"/>
  <c r="L483" i="2"/>
  <c r="M483" i="2"/>
  <c r="N483" i="2"/>
  <c r="O483" i="2"/>
  <c r="P483" i="2"/>
  <c r="Q483" i="2"/>
  <c r="R483" i="2"/>
  <c r="L484" i="2"/>
  <c r="M484" i="2"/>
  <c r="N484" i="2"/>
  <c r="O484" i="2"/>
  <c r="P484" i="2"/>
  <c r="Q484" i="2"/>
  <c r="R484" i="2"/>
  <c r="L485" i="2"/>
  <c r="M485" i="2"/>
  <c r="N485" i="2"/>
  <c r="O485" i="2"/>
  <c r="P485" i="2"/>
  <c r="Q485" i="2"/>
  <c r="R485" i="2"/>
  <c r="L486" i="2"/>
  <c r="M486" i="2"/>
  <c r="N486" i="2"/>
  <c r="O486" i="2"/>
  <c r="P486" i="2"/>
  <c r="Q486" i="2"/>
  <c r="R486" i="2"/>
  <c r="L487" i="2"/>
  <c r="M487" i="2"/>
  <c r="N487" i="2"/>
  <c r="O487" i="2"/>
  <c r="P487" i="2"/>
  <c r="Q487" i="2"/>
  <c r="R487" i="2"/>
  <c r="L488" i="2"/>
  <c r="M488" i="2"/>
  <c r="N488" i="2"/>
  <c r="O488" i="2"/>
  <c r="P488" i="2"/>
  <c r="Q488" i="2"/>
  <c r="R488" i="2"/>
  <c r="L489" i="2"/>
  <c r="M489" i="2"/>
  <c r="N489" i="2"/>
  <c r="O489" i="2"/>
  <c r="P489" i="2"/>
  <c r="Q489" i="2"/>
  <c r="R489" i="2"/>
  <c r="L490" i="2"/>
  <c r="M490" i="2"/>
  <c r="N490" i="2"/>
  <c r="O490" i="2"/>
  <c r="P490" i="2"/>
  <c r="Q490" i="2"/>
  <c r="R490" i="2"/>
  <c r="L491" i="2"/>
  <c r="M491" i="2"/>
  <c r="N491" i="2"/>
  <c r="O491" i="2"/>
  <c r="P491" i="2"/>
  <c r="Q491" i="2"/>
  <c r="R491" i="2"/>
  <c r="L492" i="2"/>
  <c r="M492" i="2"/>
  <c r="N492" i="2"/>
  <c r="O492" i="2"/>
  <c r="P492" i="2"/>
  <c r="Q492" i="2"/>
  <c r="R492" i="2"/>
  <c r="L493" i="2"/>
  <c r="M493" i="2"/>
  <c r="N493" i="2"/>
  <c r="O493" i="2"/>
  <c r="P493" i="2"/>
  <c r="Q493" i="2"/>
  <c r="R493" i="2"/>
  <c r="L494" i="2"/>
  <c r="M494" i="2"/>
  <c r="N494" i="2"/>
  <c r="O494" i="2"/>
  <c r="P494" i="2"/>
  <c r="Q494" i="2"/>
  <c r="R494" i="2"/>
  <c r="L495" i="2"/>
  <c r="M495" i="2"/>
  <c r="N495" i="2"/>
  <c r="O495" i="2"/>
  <c r="P495" i="2"/>
  <c r="Q495" i="2"/>
  <c r="R495" i="2"/>
  <c r="L496" i="2"/>
  <c r="M496" i="2"/>
  <c r="N496" i="2"/>
  <c r="O496" i="2"/>
  <c r="P496" i="2"/>
  <c r="Q496" i="2"/>
  <c r="R496" i="2"/>
  <c r="L497" i="2"/>
  <c r="M497" i="2"/>
  <c r="N497" i="2"/>
  <c r="O497" i="2"/>
  <c r="P497" i="2"/>
  <c r="Q497" i="2"/>
  <c r="R497" i="2"/>
  <c r="L498" i="2"/>
  <c r="M498" i="2"/>
  <c r="N498" i="2"/>
  <c r="O498" i="2"/>
  <c r="P498" i="2"/>
  <c r="Q498" i="2"/>
  <c r="R498" i="2"/>
  <c r="L499" i="2"/>
  <c r="M499" i="2"/>
  <c r="N499" i="2"/>
  <c r="O499" i="2"/>
  <c r="P499" i="2"/>
  <c r="Q499" i="2"/>
  <c r="R499" i="2"/>
  <c r="L500" i="2"/>
  <c r="M500" i="2"/>
  <c r="N500" i="2"/>
  <c r="O500" i="2"/>
  <c r="P500" i="2"/>
  <c r="Q500" i="2"/>
  <c r="R500" i="2"/>
  <c r="L501" i="2"/>
  <c r="M501" i="2"/>
  <c r="N501" i="2"/>
  <c r="O501" i="2"/>
  <c r="P501" i="2"/>
  <c r="Q501" i="2"/>
  <c r="R501" i="2"/>
  <c r="L502" i="2"/>
  <c r="M502" i="2"/>
  <c r="N502" i="2"/>
  <c r="O502" i="2"/>
  <c r="P502" i="2"/>
  <c r="Q502" i="2"/>
  <c r="R502" i="2"/>
  <c r="L503" i="2"/>
  <c r="M503" i="2"/>
  <c r="N503" i="2"/>
  <c r="O503" i="2"/>
  <c r="P503" i="2"/>
  <c r="Q503" i="2"/>
  <c r="R503" i="2"/>
  <c r="L504" i="2"/>
  <c r="M504" i="2"/>
  <c r="N504" i="2"/>
  <c r="O504" i="2"/>
  <c r="P504" i="2"/>
  <c r="Q504" i="2"/>
  <c r="R504" i="2"/>
  <c r="L505" i="2"/>
  <c r="M505" i="2"/>
  <c r="N505" i="2"/>
  <c r="O505" i="2"/>
  <c r="P505" i="2"/>
  <c r="Q505" i="2"/>
  <c r="R505" i="2"/>
  <c r="L506" i="2"/>
  <c r="M506" i="2"/>
  <c r="N506" i="2"/>
  <c r="O506" i="2"/>
  <c r="P506" i="2"/>
  <c r="Q506" i="2"/>
  <c r="R506" i="2"/>
  <c r="L507" i="2"/>
  <c r="M507" i="2"/>
  <c r="N507" i="2"/>
  <c r="O507" i="2"/>
  <c r="P507" i="2"/>
  <c r="Q507" i="2"/>
  <c r="R507" i="2"/>
  <c r="L508" i="2"/>
  <c r="M508" i="2"/>
  <c r="N508" i="2"/>
  <c r="O508" i="2"/>
  <c r="P508" i="2"/>
  <c r="Q508" i="2"/>
  <c r="R508" i="2"/>
  <c r="L509" i="2"/>
  <c r="M509" i="2"/>
  <c r="N509" i="2"/>
  <c r="O509" i="2"/>
  <c r="P509" i="2"/>
  <c r="Q509" i="2"/>
  <c r="R509" i="2"/>
  <c r="L510" i="2"/>
  <c r="M510" i="2"/>
  <c r="N510" i="2"/>
  <c r="O510" i="2"/>
  <c r="P510" i="2"/>
  <c r="Q510" i="2"/>
  <c r="R510" i="2"/>
  <c r="L511" i="2"/>
  <c r="M511" i="2"/>
  <c r="N511" i="2"/>
  <c r="O511" i="2"/>
  <c r="P511" i="2"/>
  <c r="Q511" i="2"/>
  <c r="R511" i="2"/>
  <c r="L512" i="2"/>
  <c r="M512" i="2"/>
  <c r="N512" i="2"/>
  <c r="O512" i="2"/>
  <c r="P512" i="2"/>
  <c r="Q512" i="2"/>
  <c r="R512" i="2"/>
  <c r="L513" i="2"/>
  <c r="M513" i="2"/>
  <c r="N513" i="2"/>
  <c r="O513" i="2"/>
  <c r="P513" i="2"/>
  <c r="Q513" i="2"/>
  <c r="R513" i="2"/>
  <c r="L514" i="2"/>
  <c r="M514" i="2"/>
  <c r="N514" i="2"/>
  <c r="O514" i="2"/>
  <c r="P514" i="2"/>
  <c r="Q514" i="2"/>
  <c r="R514" i="2"/>
  <c r="L515" i="2"/>
  <c r="M515" i="2"/>
  <c r="N515" i="2"/>
  <c r="O515" i="2"/>
  <c r="P515" i="2"/>
  <c r="Q515" i="2"/>
  <c r="R515" i="2"/>
  <c r="L516" i="2"/>
  <c r="M516" i="2"/>
  <c r="N516" i="2"/>
  <c r="O516" i="2"/>
  <c r="P516" i="2"/>
  <c r="Q516" i="2"/>
  <c r="R516" i="2"/>
  <c r="L517" i="2"/>
  <c r="M517" i="2"/>
  <c r="N517" i="2"/>
  <c r="O517" i="2"/>
  <c r="P517" i="2"/>
  <c r="Q517" i="2"/>
  <c r="R517" i="2"/>
  <c r="L518" i="2"/>
  <c r="M518" i="2"/>
  <c r="N518" i="2"/>
  <c r="O518" i="2"/>
  <c r="P518" i="2"/>
  <c r="Q518" i="2"/>
  <c r="R518" i="2"/>
  <c r="L519" i="2"/>
  <c r="M519" i="2"/>
  <c r="N519" i="2"/>
  <c r="O519" i="2"/>
  <c r="P519" i="2"/>
  <c r="Q519" i="2"/>
  <c r="R519" i="2"/>
  <c r="L520" i="2"/>
  <c r="M520" i="2"/>
  <c r="N520" i="2"/>
  <c r="O520" i="2"/>
  <c r="P520" i="2"/>
  <c r="Q520" i="2"/>
  <c r="R520" i="2"/>
  <c r="L521" i="2"/>
  <c r="M521" i="2"/>
  <c r="N521" i="2"/>
  <c r="O521" i="2"/>
  <c r="P521" i="2"/>
  <c r="Q521" i="2"/>
  <c r="R521" i="2"/>
  <c r="L522" i="2"/>
  <c r="M522" i="2"/>
  <c r="N522" i="2"/>
  <c r="O522" i="2"/>
  <c r="P522" i="2"/>
  <c r="Q522" i="2"/>
  <c r="R522" i="2"/>
  <c r="L523" i="2"/>
  <c r="M523" i="2"/>
  <c r="N523" i="2"/>
  <c r="O523" i="2"/>
  <c r="P523" i="2"/>
  <c r="Q523" i="2"/>
  <c r="R523" i="2"/>
  <c r="L524" i="2"/>
  <c r="M524" i="2"/>
  <c r="N524" i="2"/>
  <c r="O524" i="2"/>
  <c r="P524" i="2"/>
  <c r="Q524" i="2"/>
  <c r="R524" i="2"/>
  <c r="L525" i="2"/>
  <c r="M525" i="2"/>
  <c r="N525" i="2"/>
  <c r="O525" i="2"/>
  <c r="P525" i="2"/>
  <c r="Q525" i="2"/>
  <c r="R525" i="2"/>
  <c r="L526" i="2"/>
  <c r="M526" i="2"/>
  <c r="N526" i="2"/>
  <c r="O526" i="2"/>
  <c r="P526" i="2"/>
  <c r="Q526" i="2"/>
  <c r="R526" i="2"/>
  <c r="L527" i="2"/>
  <c r="M527" i="2"/>
  <c r="N527" i="2"/>
  <c r="O527" i="2"/>
  <c r="P527" i="2"/>
  <c r="Q527" i="2"/>
  <c r="R527" i="2"/>
  <c r="L528" i="2"/>
  <c r="M528" i="2"/>
  <c r="N528" i="2"/>
  <c r="O528" i="2"/>
  <c r="P528" i="2"/>
  <c r="Q528" i="2"/>
  <c r="R528" i="2"/>
  <c r="L529" i="2"/>
  <c r="M529" i="2"/>
  <c r="N529" i="2"/>
  <c r="O529" i="2"/>
  <c r="P529" i="2"/>
  <c r="Q529" i="2"/>
  <c r="R529" i="2"/>
  <c r="L530" i="2"/>
  <c r="M530" i="2"/>
  <c r="N530" i="2"/>
  <c r="O530" i="2"/>
  <c r="P530" i="2"/>
  <c r="Q530" i="2"/>
  <c r="R530" i="2"/>
  <c r="L531" i="2"/>
  <c r="M531" i="2"/>
  <c r="N531" i="2"/>
  <c r="O531" i="2"/>
  <c r="P531" i="2"/>
  <c r="Q531" i="2"/>
  <c r="R531" i="2"/>
  <c r="L532" i="2"/>
  <c r="M532" i="2"/>
  <c r="N532" i="2"/>
  <c r="O532" i="2"/>
  <c r="P532" i="2"/>
  <c r="Q532" i="2"/>
  <c r="R532" i="2"/>
  <c r="L533" i="2"/>
  <c r="M533" i="2"/>
  <c r="N533" i="2"/>
  <c r="O533" i="2"/>
  <c r="P533" i="2"/>
  <c r="Q533" i="2"/>
  <c r="R533" i="2"/>
  <c r="L534" i="2"/>
  <c r="M534" i="2"/>
  <c r="N534" i="2"/>
  <c r="O534" i="2"/>
  <c r="P534" i="2"/>
  <c r="Q534" i="2"/>
  <c r="R534" i="2"/>
  <c r="L535" i="2"/>
  <c r="M535" i="2"/>
  <c r="N535" i="2"/>
  <c r="O535" i="2"/>
  <c r="P535" i="2"/>
  <c r="Q535" i="2"/>
  <c r="R535" i="2"/>
  <c r="L536" i="2"/>
  <c r="M536" i="2"/>
  <c r="N536" i="2"/>
  <c r="O536" i="2"/>
  <c r="P536" i="2"/>
  <c r="Q536" i="2"/>
  <c r="R536" i="2"/>
  <c r="L537" i="2"/>
  <c r="M537" i="2"/>
  <c r="N537" i="2"/>
  <c r="O537" i="2"/>
  <c r="P537" i="2"/>
  <c r="Q537" i="2"/>
  <c r="R537" i="2"/>
  <c r="L538" i="2"/>
  <c r="M538" i="2"/>
  <c r="N538" i="2"/>
  <c r="O538" i="2"/>
  <c r="P538" i="2"/>
  <c r="Q538" i="2"/>
  <c r="R538" i="2"/>
  <c r="L539" i="2"/>
  <c r="M539" i="2"/>
  <c r="N539" i="2"/>
  <c r="O539" i="2"/>
  <c r="P539" i="2"/>
  <c r="Q539" i="2"/>
  <c r="R539" i="2"/>
  <c r="L540" i="2"/>
  <c r="M540" i="2"/>
  <c r="N540" i="2"/>
  <c r="O540" i="2"/>
  <c r="P540" i="2"/>
  <c r="Q540" i="2"/>
  <c r="R540" i="2"/>
  <c r="L541" i="2"/>
  <c r="M541" i="2"/>
  <c r="N541" i="2"/>
  <c r="O541" i="2"/>
  <c r="P541" i="2"/>
  <c r="Q541" i="2"/>
  <c r="R541" i="2"/>
  <c r="L542" i="2"/>
  <c r="M542" i="2"/>
  <c r="N542" i="2"/>
  <c r="O542" i="2"/>
  <c r="P542" i="2"/>
  <c r="Q542" i="2"/>
  <c r="R542" i="2"/>
  <c r="L543" i="2"/>
  <c r="M543" i="2"/>
  <c r="N543" i="2"/>
  <c r="O543" i="2"/>
  <c r="P543" i="2"/>
  <c r="Q543" i="2"/>
  <c r="R543" i="2"/>
  <c r="L544" i="2"/>
  <c r="M544" i="2"/>
  <c r="N544" i="2"/>
  <c r="O544" i="2"/>
  <c r="P544" i="2"/>
  <c r="Q544" i="2"/>
  <c r="R544" i="2"/>
  <c r="L545" i="2"/>
  <c r="M545" i="2"/>
  <c r="N545" i="2"/>
  <c r="O545" i="2"/>
  <c r="P545" i="2"/>
  <c r="Q545" i="2"/>
  <c r="R545" i="2"/>
  <c r="L546" i="2"/>
  <c r="M546" i="2"/>
  <c r="N546" i="2"/>
  <c r="O546" i="2"/>
  <c r="P546" i="2"/>
  <c r="Q546" i="2"/>
  <c r="R546" i="2"/>
  <c r="L547" i="2"/>
  <c r="M547" i="2"/>
  <c r="N547" i="2"/>
  <c r="O547" i="2"/>
  <c r="P547" i="2"/>
  <c r="Q547" i="2"/>
  <c r="R547" i="2"/>
  <c r="L548" i="2"/>
  <c r="M548" i="2"/>
  <c r="N548" i="2"/>
  <c r="O548" i="2"/>
  <c r="P548" i="2"/>
  <c r="Q548" i="2"/>
  <c r="R548" i="2"/>
  <c r="L549" i="2"/>
  <c r="M549" i="2"/>
  <c r="N549" i="2"/>
  <c r="O549" i="2"/>
  <c r="P549" i="2"/>
  <c r="Q549" i="2"/>
  <c r="R549" i="2"/>
  <c r="L550" i="2"/>
  <c r="M550" i="2"/>
  <c r="N550" i="2"/>
  <c r="O550" i="2"/>
  <c r="P550" i="2"/>
  <c r="Q550" i="2"/>
  <c r="R550" i="2"/>
  <c r="L551" i="2"/>
  <c r="M551" i="2"/>
  <c r="N551" i="2"/>
  <c r="O551" i="2"/>
  <c r="P551" i="2"/>
  <c r="Q551" i="2"/>
  <c r="R551" i="2"/>
  <c r="L552" i="2"/>
  <c r="M552" i="2"/>
  <c r="N552" i="2"/>
  <c r="O552" i="2"/>
  <c r="P552" i="2"/>
  <c r="Q552" i="2"/>
  <c r="R552" i="2"/>
  <c r="L553" i="2"/>
  <c r="M553" i="2"/>
  <c r="N553" i="2"/>
  <c r="O553" i="2"/>
  <c r="P553" i="2"/>
  <c r="Q553" i="2"/>
  <c r="R553" i="2"/>
  <c r="L554" i="2"/>
  <c r="M554" i="2"/>
  <c r="N554" i="2"/>
  <c r="O554" i="2"/>
  <c r="P554" i="2"/>
  <c r="Q554" i="2"/>
  <c r="R554" i="2"/>
  <c r="L555" i="2"/>
  <c r="M555" i="2"/>
  <c r="N555" i="2"/>
  <c r="O555" i="2"/>
  <c r="P555" i="2"/>
  <c r="Q555" i="2"/>
  <c r="R555" i="2"/>
  <c r="L556" i="2"/>
  <c r="M556" i="2"/>
  <c r="N556" i="2"/>
  <c r="O556" i="2"/>
  <c r="P556" i="2"/>
  <c r="Q556" i="2"/>
  <c r="R556" i="2"/>
  <c r="L557" i="2"/>
  <c r="M557" i="2"/>
  <c r="N557" i="2"/>
  <c r="O557" i="2"/>
  <c r="P557" i="2"/>
  <c r="Q557" i="2"/>
  <c r="R557" i="2"/>
  <c r="L558" i="2"/>
  <c r="M558" i="2"/>
  <c r="N558" i="2"/>
  <c r="O558" i="2"/>
  <c r="P558" i="2"/>
  <c r="Q558" i="2"/>
  <c r="R558" i="2"/>
  <c r="L559" i="2"/>
  <c r="M559" i="2"/>
  <c r="N559" i="2"/>
  <c r="O559" i="2"/>
  <c r="P559" i="2"/>
  <c r="Q559" i="2"/>
  <c r="R559" i="2"/>
  <c r="L560" i="2"/>
  <c r="M560" i="2"/>
  <c r="N560" i="2"/>
  <c r="O560" i="2"/>
  <c r="P560" i="2"/>
  <c r="Q560" i="2"/>
  <c r="R560" i="2"/>
  <c r="L561" i="2"/>
  <c r="M561" i="2"/>
  <c r="N561" i="2"/>
  <c r="O561" i="2"/>
  <c r="P561" i="2"/>
  <c r="Q561" i="2"/>
  <c r="R561" i="2"/>
  <c r="L562" i="2"/>
  <c r="M562" i="2"/>
  <c r="N562" i="2"/>
  <c r="O562" i="2"/>
  <c r="P562" i="2"/>
  <c r="Q562" i="2"/>
  <c r="R562" i="2"/>
  <c r="L563" i="2"/>
  <c r="M563" i="2"/>
  <c r="N563" i="2"/>
  <c r="O563" i="2"/>
  <c r="P563" i="2"/>
  <c r="Q563" i="2"/>
  <c r="R563" i="2"/>
  <c r="L564" i="2"/>
  <c r="M564" i="2"/>
  <c r="N564" i="2"/>
  <c r="O564" i="2"/>
  <c r="P564" i="2"/>
  <c r="Q564" i="2"/>
  <c r="R564" i="2"/>
  <c r="L565" i="2"/>
  <c r="M565" i="2"/>
  <c r="N565" i="2"/>
  <c r="O565" i="2"/>
  <c r="P565" i="2"/>
  <c r="Q565" i="2"/>
  <c r="R565" i="2"/>
  <c r="L566" i="2"/>
  <c r="M566" i="2"/>
  <c r="N566" i="2"/>
  <c r="O566" i="2"/>
  <c r="P566" i="2"/>
  <c r="Q566" i="2"/>
  <c r="R566" i="2"/>
  <c r="L567" i="2"/>
  <c r="M567" i="2"/>
  <c r="N567" i="2"/>
  <c r="O567" i="2"/>
  <c r="P567" i="2"/>
  <c r="Q567" i="2"/>
  <c r="R567" i="2"/>
  <c r="L568" i="2"/>
  <c r="M568" i="2"/>
  <c r="N568" i="2"/>
  <c r="O568" i="2"/>
  <c r="P568" i="2"/>
  <c r="Q568" i="2"/>
  <c r="R568" i="2"/>
  <c r="L569" i="2"/>
  <c r="M569" i="2"/>
  <c r="N569" i="2"/>
  <c r="O569" i="2"/>
  <c r="P569" i="2"/>
  <c r="Q569" i="2"/>
  <c r="R569" i="2"/>
  <c r="L570" i="2"/>
  <c r="M570" i="2"/>
  <c r="N570" i="2"/>
  <c r="O570" i="2"/>
  <c r="P570" i="2"/>
  <c r="Q570" i="2"/>
  <c r="R570" i="2"/>
  <c r="L571" i="2"/>
  <c r="M571" i="2"/>
  <c r="N571" i="2"/>
  <c r="O571" i="2"/>
  <c r="P571" i="2"/>
  <c r="Q571" i="2"/>
  <c r="R571" i="2"/>
  <c r="L572" i="2"/>
  <c r="M572" i="2"/>
  <c r="N572" i="2"/>
  <c r="O572" i="2"/>
  <c r="P572" i="2"/>
  <c r="Q572" i="2"/>
  <c r="R572" i="2"/>
  <c r="L573" i="2"/>
  <c r="M573" i="2"/>
  <c r="N573" i="2"/>
  <c r="O573" i="2"/>
  <c r="P573" i="2"/>
  <c r="Q573" i="2"/>
  <c r="R573" i="2"/>
  <c r="L574" i="2"/>
  <c r="M574" i="2"/>
  <c r="N574" i="2"/>
  <c r="O574" i="2"/>
  <c r="P574" i="2"/>
  <c r="Q574" i="2"/>
  <c r="R574" i="2"/>
  <c r="L575" i="2"/>
  <c r="M575" i="2"/>
  <c r="N575" i="2"/>
  <c r="O575" i="2"/>
  <c r="P575" i="2"/>
  <c r="Q575" i="2"/>
  <c r="R575" i="2"/>
  <c r="L576" i="2"/>
  <c r="M576" i="2"/>
  <c r="N576" i="2"/>
  <c r="O576" i="2"/>
  <c r="P576" i="2"/>
  <c r="Q576" i="2"/>
  <c r="R576" i="2"/>
  <c r="L577" i="2"/>
  <c r="M577" i="2"/>
  <c r="N577" i="2"/>
  <c r="O577" i="2"/>
  <c r="P577" i="2"/>
  <c r="Q577" i="2"/>
  <c r="R577" i="2"/>
  <c r="L578" i="2"/>
  <c r="M578" i="2"/>
  <c r="N578" i="2"/>
  <c r="O578" i="2"/>
  <c r="P578" i="2"/>
  <c r="Q578" i="2"/>
  <c r="R578" i="2"/>
  <c r="L579" i="2"/>
  <c r="M579" i="2"/>
  <c r="N579" i="2"/>
  <c r="O579" i="2"/>
  <c r="P579" i="2"/>
  <c r="Q579" i="2"/>
  <c r="R579" i="2"/>
  <c r="L580" i="2"/>
  <c r="M580" i="2"/>
  <c r="N580" i="2"/>
  <c r="O580" i="2"/>
  <c r="P580" i="2"/>
  <c r="Q580" i="2"/>
  <c r="R580" i="2"/>
  <c r="L581" i="2"/>
  <c r="M581" i="2"/>
  <c r="N581" i="2"/>
  <c r="O581" i="2"/>
  <c r="P581" i="2"/>
  <c r="Q581" i="2"/>
  <c r="R581" i="2"/>
  <c r="L582" i="2"/>
  <c r="M582" i="2"/>
  <c r="N582" i="2"/>
  <c r="O582" i="2"/>
  <c r="P582" i="2"/>
  <c r="Q582" i="2"/>
  <c r="R582" i="2"/>
  <c r="L583" i="2"/>
  <c r="M583" i="2"/>
  <c r="N583" i="2"/>
  <c r="O583" i="2"/>
  <c r="P583" i="2"/>
  <c r="Q583" i="2"/>
  <c r="R583" i="2"/>
  <c r="L584" i="2"/>
  <c r="M584" i="2"/>
  <c r="N584" i="2"/>
  <c r="O584" i="2"/>
  <c r="P584" i="2"/>
  <c r="Q584" i="2"/>
  <c r="R584" i="2"/>
  <c r="L585" i="2"/>
  <c r="M585" i="2"/>
  <c r="N585" i="2"/>
  <c r="O585" i="2"/>
  <c r="P585" i="2"/>
  <c r="Q585" i="2"/>
  <c r="R585" i="2"/>
  <c r="L586" i="2"/>
  <c r="M586" i="2"/>
  <c r="N586" i="2"/>
  <c r="O586" i="2"/>
  <c r="P586" i="2"/>
  <c r="Q586" i="2"/>
  <c r="R586" i="2"/>
  <c r="L587" i="2"/>
  <c r="M587" i="2"/>
  <c r="N587" i="2"/>
  <c r="O587" i="2"/>
  <c r="P587" i="2"/>
  <c r="Q587" i="2"/>
  <c r="R587" i="2"/>
  <c r="L588" i="2"/>
  <c r="M588" i="2"/>
  <c r="N588" i="2"/>
  <c r="O588" i="2"/>
  <c r="P588" i="2"/>
  <c r="Q588" i="2"/>
  <c r="R588" i="2"/>
  <c r="L589" i="2"/>
  <c r="M589" i="2"/>
  <c r="N589" i="2"/>
  <c r="O589" i="2"/>
  <c r="P589" i="2"/>
  <c r="Q589" i="2"/>
  <c r="R589" i="2"/>
  <c r="L590" i="2"/>
  <c r="M590" i="2"/>
  <c r="N590" i="2"/>
  <c r="O590" i="2"/>
  <c r="P590" i="2"/>
  <c r="Q590" i="2"/>
  <c r="R590" i="2"/>
  <c r="L591" i="2"/>
  <c r="M591" i="2"/>
  <c r="N591" i="2"/>
  <c r="O591" i="2"/>
  <c r="P591" i="2"/>
  <c r="Q591" i="2"/>
  <c r="R591" i="2"/>
  <c r="L592" i="2"/>
  <c r="M592" i="2"/>
  <c r="N592" i="2"/>
  <c r="O592" i="2"/>
  <c r="P592" i="2"/>
  <c r="Q592" i="2"/>
  <c r="R592" i="2"/>
  <c r="L593" i="2"/>
  <c r="M593" i="2"/>
  <c r="N593" i="2"/>
  <c r="O593" i="2"/>
  <c r="P593" i="2"/>
  <c r="Q593" i="2"/>
  <c r="R593" i="2"/>
  <c r="L594" i="2"/>
  <c r="M594" i="2"/>
  <c r="N594" i="2"/>
  <c r="O594" i="2"/>
  <c r="P594" i="2"/>
  <c r="Q594" i="2"/>
  <c r="R594" i="2"/>
  <c r="L595" i="2"/>
  <c r="M595" i="2"/>
  <c r="N595" i="2"/>
  <c r="O595" i="2"/>
  <c r="P595" i="2"/>
  <c r="Q595" i="2"/>
  <c r="R595" i="2"/>
  <c r="L596" i="2"/>
  <c r="M596" i="2"/>
  <c r="N596" i="2"/>
  <c r="O596" i="2"/>
  <c r="P596" i="2"/>
  <c r="Q596" i="2"/>
  <c r="R596" i="2"/>
  <c r="L597" i="2"/>
  <c r="M597" i="2"/>
  <c r="N597" i="2"/>
  <c r="O597" i="2"/>
  <c r="P597" i="2"/>
  <c r="Q597" i="2"/>
  <c r="R597" i="2"/>
  <c r="L598" i="2"/>
  <c r="M598" i="2"/>
  <c r="N598" i="2"/>
  <c r="O598" i="2"/>
  <c r="P598" i="2"/>
  <c r="Q598" i="2"/>
  <c r="R598" i="2"/>
  <c r="L599" i="2"/>
  <c r="M599" i="2"/>
  <c r="N599" i="2"/>
  <c r="O599" i="2"/>
  <c r="P599" i="2"/>
  <c r="Q599" i="2"/>
  <c r="R599" i="2"/>
  <c r="L600" i="2"/>
  <c r="M600" i="2"/>
  <c r="N600" i="2"/>
  <c r="O600" i="2"/>
  <c r="P600" i="2"/>
  <c r="Q600" i="2"/>
  <c r="R600" i="2"/>
  <c r="L601" i="2"/>
  <c r="M601" i="2"/>
  <c r="N601" i="2"/>
  <c r="O601" i="2"/>
  <c r="P601" i="2"/>
  <c r="Q601" i="2"/>
  <c r="R601" i="2"/>
  <c r="L602" i="2"/>
  <c r="M602" i="2"/>
  <c r="N602" i="2"/>
  <c r="O602" i="2"/>
  <c r="P602" i="2"/>
  <c r="Q602" i="2"/>
  <c r="R602" i="2"/>
  <c r="L603" i="2"/>
  <c r="M603" i="2"/>
  <c r="N603" i="2"/>
  <c r="O603" i="2"/>
  <c r="P603" i="2"/>
  <c r="Q603" i="2"/>
  <c r="R603" i="2"/>
  <c r="L604" i="2"/>
  <c r="M604" i="2"/>
  <c r="N604" i="2"/>
  <c r="O604" i="2"/>
  <c r="P604" i="2"/>
  <c r="Q604" i="2"/>
  <c r="R604" i="2"/>
  <c r="L605" i="2"/>
  <c r="M605" i="2"/>
  <c r="N605" i="2"/>
  <c r="O605" i="2"/>
  <c r="P605" i="2"/>
  <c r="Q605" i="2"/>
  <c r="R605" i="2"/>
  <c r="L606" i="2"/>
  <c r="M606" i="2"/>
  <c r="N606" i="2"/>
  <c r="O606" i="2"/>
  <c r="P606" i="2"/>
  <c r="Q606" i="2"/>
  <c r="R606" i="2"/>
  <c r="L607" i="2"/>
  <c r="M607" i="2"/>
  <c r="N607" i="2"/>
  <c r="O607" i="2"/>
  <c r="P607" i="2"/>
  <c r="Q607" i="2"/>
  <c r="R607" i="2"/>
  <c r="L608" i="2"/>
  <c r="M608" i="2"/>
  <c r="N608" i="2"/>
  <c r="O608" i="2"/>
  <c r="P608" i="2"/>
  <c r="Q608" i="2"/>
  <c r="R608" i="2"/>
  <c r="L609" i="2"/>
  <c r="M609" i="2"/>
  <c r="N609" i="2"/>
  <c r="O609" i="2"/>
  <c r="P609" i="2"/>
  <c r="Q609" i="2"/>
  <c r="R609" i="2"/>
  <c r="L610" i="2"/>
  <c r="M610" i="2"/>
  <c r="N610" i="2"/>
  <c r="O610" i="2"/>
  <c r="P610" i="2"/>
  <c r="Q610" i="2"/>
  <c r="R610" i="2"/>
  <c r="L611" i="2"/>
  <c r="M611" i="2"/>
  <c r="N611" i="2"/>
  <c r="O611" i="2"/>
  <c r="P611" i="2"/>
  <c r="Q611" i="2"/>
  <c r="R611" i="2"/>
  <c r="L612" i="2"/>
  <c r="M612" i="2"/>
  <c r="N612" i="2"/>
  <c r="O612" i="2"/>
  <c r="P612" i="2"/>
  <c r="Q612" i="2"/>
  <c r="R612" i="2"/>
  <c r="L613" i="2"/>
  <c r="M613" i="2"/>
  <c r="N613" i="2"/>
  <c r="O613" i="2"/>
  <c r="P613" i="2"/>
  <c r="Q613" i="2"/>
  <c r="R613" i="2"/>
  <c r="L614" i="2"/>
  <c r="M614" i="2"/>
  <c r="N614" i="2"/>
  <c r="O614" i="2"/>
  <c r="P614" i="2"/>
  <c r="Q614" i="2"/>
  <c r="R614" i="2"/>
  <c r="L615" i="2"/>
  <c r="M615" i="2"/>
  <c r="N615" i="2"/>
  <c r="O615" i="2"/>
  <c r="P615" i="2"/>
  <c r="Q615" i="2"/>
  <c r="R615" i="2"/>
  <c r="L616" i="2"/>
  <c r="M616" i="2"/>
  <c r="N616" i="2"/>
  <c r="O616" i="2"/>
  <c r="P616" i="2"/>
  <c r="Q616" i="2"/>
  <c r="R616" i="2"/>
  <c r="L617" i="2"/>
  <c r="M617" i="2"/>
  <c r="N617" i="2"/>
  <c r="O617" i="2"/>
  <c r="P617" i="2"/>
  <c r="Q617" i="2"/>
  <c r="R617" i="2"/>
  <c r="L618" i="2"/>
  <c r="M618" i="2"/>
  <c r="N618" i="2"/>
  <c r="O618" i="2"/>
  <c r="P618" i="2"/>
  <c r="Q618" i="2"/>
  <c r="R618" i="2"/>
  <c r="L619" i="2"/>
  <c r="M619" i="2"/>
  <c r="N619" i="2"/>
  <c r="O619" i="2"/>
  <c r="P619" i="2"/>
  <c r="Q619" i="2"/>
  <c r="R619" i="2"/>
  <c r="L620" i="2"/>
  <c r="M620" i="2"/>
  <c r="N620" i="2"/>
  <c r="O620" i="2"/>
  <c r="P620" i="2"/>
  <c r="Q620" i="2"/>
  <c r="R620" i="2"/>
  <c r="L621" i="2"/>
  <c r="M621" i="2"/>
  <c r="N621" i="2"/>
  <c r="O621" i="2"/>
  <c r="P621" i="2"/>
  <c r="Q621" i="2"/>
  <c r="R621" i="2"/>
  <c r="L622" i="2"/>
  <c r="M622" i="2"/>
  <c r="N622" i="2"/>
  <c r="O622" i="2"/>
  <c r="P622" i="2"/>
  <c r="Q622" i="2"/>
  <c r="R622" i="2"/>
  <c r="L623" i="2"/>
  <c r="M623" i="2"/>
  <c r="N623" i="2"/>
  <c r="O623" i="2"/>
  <c r="P623" i="2"/>
  <c r="Q623" i="2"/>
  <c r="R623" i="2"/>
  <c r="L624" i="2"/>
  <c r="M624" i="2"/>
  <c r="N624" i="2"/>
  <c r="O624" i="2"/>
  <c r="P624" i="2"/>
  <c r="Q624" i="2"/>
  <c r="R624" i="2"/>
  <c r="L625" i="2"/>
  <c r="M625" i="2"/>
  <c r="N625" i="2"/>
  <c r="O625" i="2"/>
  <c r="P625" i="2"/>
  <c r="Q625" i="2"/>
  <c r="R625" i="2"/>
  <c r="L626" i="2"/>
  <c r="M626" i="2"/>
  <c r="N626" i="2"/>
  <c r="O626" i="2"/>
  <c r="P626" i="2"/>
  <c r="Q626" i="2"/>
  <c r="R626" i="2"/>
  <c r="L627" i="2"/>
  <c r="M627" i="2"/>
  <c r="N627" i="2"/>
  <c r="O627" i="2"/>
  <c r="P627" i="2"/>
  <c r="Q627" i="2"/>
  <c r="R627" i="2"/>
  <c r="L628" i="2"/>
  <c r="M628" i="2"/>
  <c r="N628" i="2"/>
  <c r="O628" i="2"/>
  <c r="P628" i="2"/>
  <c r="Q628" i="2"/>
  <c r="R628" i="2"/>
  <c r="L629" i="2"/>
  <c r="M629" i="2"/>
  <c r="N629" i="2"/>
  <c r="O629" i="2"/>
  <c r="P629" i="2"/>
  <c r="Q629" i="2"/>
  <c r="R629" i="2"/>
  <c r="L630" i="2"/>
  <c r="M630" i="2"/>
  <c r="N630" i="2"/>
  <c r="O630" i="2"/>
  <c r="P630" i="2"/>
  <c r="Q630" i="2"/>
  <c r="R630" i="2"/>
  <c r="L631" i="2"/>
  <c r="M631" i="2"/>
  <c r="N631" i="2"/>
  <c r="O631" i="2"/>
  <c r="P631" i="2"/>
  <c r="Q631" i="2"/>
  <c r="R631" i="2"/>
  <c r="L632" i="2"/>
  <c r="M632" i="2"/>
  <c r="N632" i="2"/>
  <c r="O632" i="2"/>
  <c r="P632" i="2"/>
  <c r="Q632" i="2"/>
  <c r="R632" i="2"/>
  <c r="L633" i="2"/>
  <c r="M633" i="2"/>
  <c r="N633" i="2"/>
  <c r="O633" i="2"/>
  <c r="P633" i="2"/>
  <c r="Q633" i="2"/>
  <c r="R633" i="2"/>
  <c r="L634" i="2"/>
  <c r="M634" i="2"/>
  <c r="N634" i="2"/>
  <c r="O634" i="2"/>
  <c r="P634" i="2"/>
  <c r="Q634" i="2"/>
  <c r="R634" i="2"/>
  <c r="L635" i="2"/>
  <c r="M635" i="2"/>
  <c r="N635" i="2"/>
  <c r="O635" i="2"/>
  <c r="P635" i="2"/>
  <c r="Q635" i="2"/>
  <c r="R635" i="2"/>
  <c r="L636" i="2"/>
  <c r="M636" i="2"/>
  <c r="N636" i="2"/>
  <c r="O636" i="2"/>
  <c r="P636" i="2"/>
  <c r="Q636" i="2"/>
  <c r="R636" i="2"/>
  <c r="L637" i="2"/>
  <c r="M637" i="2"/>
  <c r="N637" i="2"/>
  <c r="O637" i="2"/>
  <c r="P637" i="2"/>
  <c r="Q637" i="2"/>
  <c r="R637" i="2"/>
  <c r="L638" i="2"/>
  <c r="M638" i="2"/>
  <c r="N638" i="2"/>
  <c r="O638" i="2"/>
  <c r="P638" i="2"/>
  <c r="Q638" i="2"/>
  <c r="R638" i="2"/>
  <c r="L639" i="2"/>
  <c r="M639" i="2"/>
  <c r="N639" i="2"/>
  <c r="O639" i="2"/>
  <c r="P639" i="2"/>
  <c r="Q639" i="2"/>
  <c r="R639" i="2"/>
  <c r="L640" i="2"/>
  <c r="M640" i="2"/>
  <c r="N640" i="2"/>
  <c r="O640" i="2"/>
  <c r="P640" i="2"/>
  <c r="Q640" i="2"/>
  <c r="R640" i="2"/>
  <c r="L641" i="2"/>
  <c r="M641" i="2"/>
  <c r="N641" i="2"/>
  <c r="O641" i="2"/>
  <c r="P641" i="2"/>
  <c r="Q641" i="2"/>
  <c r="R641" i="2"/>
  <c r="L642" i="2"/>
  <c r="M642" i="2"/>
  <c r="N642" i="2"/>
  <c r="O642" i="2"/>
  <c r="P642" i="2"/>
  <c r="Q642" i="2"/>
  <c r="R642" i="2"/>
  <c r="L643" i="2"/>
  <c r="M643" i="2"/>
  <c r="N643" i="2"/>
  <c r="O643" i="2"/>
  <c r="P643" i="2"/>
  <c r="Q643" i="2"/>
  <c r="R643" i="2"/>
  <c r="L644" i="2"/>
  <c r="M644" i="2"/>
  <c r="N644" i="2"/>
  <c r="O644" i="2"/>
  <c r="P644" i="2"/>
  <c r="Q644" i="2"/>
  <c r="R644" i="2"/>
  <c r="L645" i="2"/>
  <c r="M645" i="2"/>
  <c r="N645" i="2"/>
  <c r="O645" i="2"/>
  <c r="P645" i="2"/>
  <c r="Q645" i="2"/>
  <c r="R645" i="2"/>
  <c r="L646" i="2"/>
  <c r="M646" i="2"/>
  <c r="N646" i="2"/>
  <c r="O646" i="2"/>
  <c r="P646" i="2"/>
  <c r="Q646" i="2"/>
  <c r="R646" i="2"/>
  <c r="L647" i="2"/>
  <c r="M647" i="2"/>
  <c r="N647" i="2"/>
  <c r="O647" i="2"/>
  <c r="P647" i="2"/>
  <c r="Q647" i="2"/>
  <c r="R647" i="2"/>
  <c r="L648" i="2"/>
  <c r="M648" i="2"/>
  <c r="N648" i="2"/>
  <c r="O648" i="2"/>
  <c r="P648" i="2"/>
  <c r="Q648" i="2"/>
  <c r="R648" i="2"/>
  <c r="L649" i="2"/>
  <c r="M649" i="2"/>
  <c r="N649" i="2"/>
  <c r="O649" i="2"/>
  <c r="P649" i="2"/>
  <c r="Q649" i="2"/>
  <c r="R649" i="2"/>
  <c r="L650" i="2"/>
  <c r="M650" i="2"/>
  <c r="N650" i="2"/>
  <c r="O650" i="2"/>
  <c r="P650" i="2"/>
  <c r="Q650" i="2"/>
  <c r="R650" i="2"/>
  <c r="L651" i="2"/>
  <c r="M651" i="2"/>
  <c r="N651" i="2"/>
  <c r="O651" i="2"/>
  <c r="P651" i="2"/>
  <c r="Q651" i="2"/>
  <c r="R651" i="2"/>
  <c r="L652" i="2"/>
  <c r="M652" i="2"/>
  <c r="N652" i="2"/>
  <c r="O652" i="2"/>
  <c r="P652" i="2"/>
  <c r="Q652" i="2"/>
  <c r="R652" i="2"/>
  <c r="L653" i="2"/>
  <c r="M653" i="2"/>
  <c r="N653" i="2"/>
  <c r="O653" i="2"/>
  <c r="P653" i="2"/>
  <c r="Q653" i="2"/>
  <c r="R653" i="2"/>
  <c r="L654" i="2"/>
  <c r="M654" i="2"/>
  <c r="N654" i="2"/>
  <c r="O654" i="2"/>
  <c r="P654" i="2"/>
  <c r="Q654" i="2"/>
  <c r="R654" i="2"/>
  <c r="L655" i="2"/>
  <c r="M655" i="2"/>
  <c r="N655" i="2"/>
  <c r="O655" i="2"/>
  <c r="P655" i="2"/>
  <c r="Q655" i="2"/>
  <c r="R655" i="2"/>
  <c r="L656" i="2"/>
  <c r="M656" i="2"/>
  <c r="N656" i="2"/>
  <c r="O656" i="2"/>
  <c r="P656" i="2"/>
  <c r="Q656" i="2"/>
  <c r="R656" i="2"/>
  <c r="L657" i="2"/>
  <c r="M657" i="2"/>
  <c r="N657" i="2"/>
  <c r="O657" i="2"/>
  <c r="P657" i="2"/>
  <c r="Q657" i="2"/>
  <c r="R657" i="2"/>
  <c r="L658" i="2"/>
  <c r="M658" i="2"/>
  <c r="N658" i="2"/>
  <c r="O658" i="2"/>
  <c r="P658" i="2"/>
  <c r="Q658" i="2"/>
  <c r="R658" i="2"/>
  <c r="L659" i="2"/>
  <c r="M659" i="2"/>
  <c r="N659" i="2"/>
  <c r="O659" i="2"/>
  <c r="P659" i="2"/>
  <c r="Q659" i="2"/>
  <c r="R659" i="2"/>
  <c r="L660" i="2"/>
  <c r="M660" i="2"/>
  <c r="N660" i="2"/>
  <c r="O660" i="2"/>
  <c r="P660" i="2"/>
  <c r="Q660" i="2"/>
  <c r="R660" i="2"/>
  <c r="L661" i="2"/>
  <c r="M661" i="2"/>
  <c r="N661" i="2"/>
  <c r="O661" i="2"/>
  <c r="P661" i="2"/>
  <c r="Q661" i="2"/>
  <c r="R661" i="2"/>
  <c r="L662" i="2"/>
  <c r="M662" i="2"/>
  <c r="N662" i="2"/>
  <c r="O662" i="2"/>
  <c r="P662" i="2"/>
  <c r="Q662" i="2"/>
  <c r="R662" i="2"/>
  <c r="L663" i="2"/>
  <c r="M663" i="2"/>
  <c r="N663" i="2"/>
  <c r="O663" i="2"/>
  <c r="P663" i="2"/>
  <c r="Q663" i="2"/>
  <c r="R663" i="2"/>
  <c r="L664" i="2"/>
  <c r="M664" i="2"/>
  <c r="N664" i="2"/>
  <c r="O664" i="2"/>
  <c r="P664" i="2"/>
  <c r="Q664" i="2"/>
  <c r="R664" i="2"/>
  <c r="L665" i="2"/>
  <c r="M665" i="2"/>
  <c r="N665" i="2"/>
  <c r="O665" i="2"/>
  <c r="P665" i="2"/>
  <c r="Q665" i="2"/>
  <c r="R665" i="2"/>
  <c r="L666" i="2"/>
  <c r="M666" i="2"/>
  <c r="N666" i="2"/>
  <c r="O666" i="2"/>
  <c r="P666" i="2"/>
  <c r="Q666" i="2"/>
  <c r="R666" i="2"/>
  <c r="L667" i="2"/>
  <c r="M667" i="2"/>
  <c r="N667" i="2"/>
  <c r="O667" i="2"/>
  <c r="P667" i="2"/>
  <c r="Q667" i="2"/>
  <c r="R667" i="2"/>
  <c r="L668" i="2"/>
  <c r="M668" i="2"/>
  <c r="N668" i="2"/>
  <c r="O668" i="2"/>
  <c r="P668" i="2"/>
  <c r="Q668" i="2"/>
  <c r="R668" i="2"/>
  <c r="L669" i="2"/>
  <c r="M669" i="2"/>
  <c r="N669" i="2"/>
  <c r="O669" i="2"/>
  <c r="P669" i="2"/>
  <c r="Q669" i="2"/>
  <c r="R669" i="2"/>
  <c r="L670" i="2"/>
  <c r="M670" i="2"/>
  <c r="N670" i="2"/>
  <c r="O670" i="2"/>
  <c r="P670" i="2"/>
  <c r="Q670" i="2"/>
  <c r="R670" i="2"/>
  <c r="L671" i="2"/>
  <c r="M671" i="2"/>
  <c r="N671" i="2"/>
  <c r="O671" i="2"/>
  <c r="P671" i="2"/>
  <c r="Q671" i="2"/>
  <c r="R671" i="2"/>
  <c r="L672" i="2"/>
  <c r="M672" i="2"/>
  <c r="N672" i="2"/>
  <c r="O672" i="2"/>
  <c r="P672" i="2"/>
  <c r="Q672" i="2"/>
  <c r="R672" i="2"/>
  <c r="L673" i="2"/>
  <c r="M673" i="2"/>
  <c r="N673" i="2"/>
  <c r="O673" i="2"/>
  <c r="P673" i="2"/>
  <c r="Q673" i="2"/>
  <c r="R673" i="2"/>
  <c r="L674" i="2"/>
  <c r="M674" i="2"/>
  <c r="N674" i="2"/>
  <c r="O674" i="2"/>
  <c r="P674" i="2"/>
  <c r="Q674" i="2"/>
  <c r="R674" i="2"/>
  <c r="L675" i="2"/>
  <c r="M675" i="2"/>
  <c r="N675" i="2"/>
  <c r="O675" i="2"/>
  <c r="P675" i="2"/>
  <c r="Q675" i="2"/>
  <c r="R675" i="2"/>
  <c r="L676" i="2"/>
  <c r="M676" i="2"/>
  <c r="N676" i="2"/>
  <c r="O676" i="2"/>
  <c r="P676" i="2"/>
  <c r="Q676" i="2"/>
  <c r="R676" i="2"/>
  <c r="L677" i="2"/>
  <c r="M677" i="2"/>
  <c r="N677" i="2"/>
  <c r="O677" i="2"/>
  <c r="P677" i="2"/>
  <c r="Q677" i="2"/>
  <c r="R677" i="2"/>
  <c r="L678" i="2"/>
  <c r="M678" i="2"/>
  <c r="N678" i="2"/>
  <c r="O678" i="2"/>
  <c r="P678" i="2"/>
  <c r="Q678" i="2"/>
  <c r="R678" i="2"/>
  <c r="L679" i="2"/>
  <c r="M679" i="2"/>
  <c r="N679" i="2"/>
  <c r="O679" i="2"/>
  <c r="P679" i="2"/>
  <c r="Q679" i="2"/>
  <c r="R679" i="2"/>
  <c r="L680" i="2"/>
  <c r="M680" i="2"/>
  <c r="N680" i="2"/>
  <c r="O680" i="2"/>
  <c r="P680" i="2"/>
  <c r="Q680" i="2"/>
  <c r="R680" i="2"/>
  <c r="L681" i="2"/>
  <c r="M681" i="2"/>
  <c r="N681" i="2"/>
  <c r="O681" i="2"/>
  <c r="P681" i="2"/>
  <c r="Q681" i="2"/>
  <c r="R681" i="2"/>
  <c r="L682" i="2"/>
  <c r="M682" i="2"/>
  <c r="N682" i="2"/>
  <c r="O682" i="2"/>
  <c r="P682" i="2"/>
  <c r="Q682" i="2"/>
  <c r="R682" i="2"/>
  <c r="L683" i="2"/>
  <c r="M683" i="2"/>
  <c r="N683" i="2"/>
  <c r="O683" i="2"/>
  <c r="P683" i="2"/>
  <c r="Q683" i="2"/>
  <c r="R683" i="2"/>
  <c r="L684" i="2"/>
  <c r="M684" i="2"/>
  <c r="N684" i="2"/>
  <c r="O684" i="2"/>
  <c r="P684" i="2"/>
  <c r="Q684" i="2"/>
  <c r="R684" i="2"/>
  <c r="L685" i="2"/>
  <c r="M685" i="2"/>
  <c r="N685" i="2"/>
  <c r="O685" i="2"/>
  <c r="P685" i="2"/>
  <c r="Q685" i="2"/>
  <c r="R685" i="2"/>
  <c r="L686" i="2"/>
  <c r="M686" i="2"/>
  <c r="N686" i="2"/>
  <c r="O686" i="2"/>
  <c r="P686" i="2"/>
  <c r="Q686" i="2"/>
  <c r="R686" i="2"/>
  <c r="L687" i="2"/>
  <c r="M687" i="2"/>
  <c r="N687" i="2"/>
  <c r="O687" i="2"/>
  <c r="P687" i="2"/>
  <c r="Q687" i="2"/>
  <c r="R687" i="2"/>
  <c r="L688" i="2"/>
  <c r="M688" i="2"/>
  <c r="N688" i="2"/>
  <c r="O688" i="2"/>
  <c r="P688" i="2"/>
  <c r="Q688" i="2"/>
  <c r="R688" i="2"/>
  <c r="L689" i="2"/>
  <c r="M689" i="2"/>
  <c r="N689" i="2"/>
  <c r="O689" i="2"/>
  <c r="P689" i="2"/>
  <c r="Q689" i="2"/>
  <c r="R689" i="2"/>
  <c r="L690" i="2"/>
  <c r="M690" i="2"/>
  <c r="N690" i="2"/>
  <c r="O690" i="2"/>
  <c r="P690" i="2"/>
  <c r="Q690" i="2"/>
  <c r="R690" i="2"/>
  <c r="L691" i="2"/>
  <c r="M691" i="2"/>
  <c r="N691" i="2"/>
  <c r="O691" i="2"/>
  <c r="P691" i="2"/>
  <c r="Q691" i="2"/>
  <c r="R691" i="2"/>
  <c r="L692" i="2"/>
  <c r="M692" i="2"/>
  <c r="N692" i="2"/>
  <c r="O692" i="2"/>
  <c r="P692" i="2"/>
  <c r="Q692" i="2"/>
  <c r="R692" i="2"/>
  <c r="L693" i="2"/>
  <c r="M693" i="2"/>
  <c r="N693" i="2"/>
  <c r="O693" i="2"/>
  <c r="P693" i="2"/>
  <c r="Q693" i="2"/>
  <c r="R693" i="2"/>
  <c r="L694" i="2"/>
  <c r="M694" i="2"/>
  <c r="N694" i="2"/>
  <c r="O694" i="2"/>
  <c r="P694" i="2"/>
  <c r="Q694" i="2"/>
  <c r="R694" i="2"/>
  <c r="L695" i="2"/>
  <c r="M695" i="2"/>
  <c r="N695" i="2"/>
  <c r="O695" i="2"/>
  <c r="P695" i="2"/>
  <c r="Q695" i="2"/>
  <c r="R695" i="2"/>
  <c r="L696" i="2"/>
  <c r="M696" i="2"/>
  <c r="N696" i="2"/>
  <c r="O696" i="2"/>
  <c r="P696" i="2"/>
  <c r="Q696" i="2"/>
  <c r="R696" i="2"/>
  <c r="L697" i="2"/>
  <c r="M697" i="2"/>
  <c r="N697" i="2"/>
  <c r="O697" i="2"/>
  <c r="P697" i="2"/>
  <c r="Q697" i="2"/>
  <c r="R697" i="2"/>
  <c r="L698" i="2"/>
  <c r="M698" i="2"/>
  <c r="N698" i="2"/>
  <c r="O698" i="2"/>
  <c r="P698" i="2"/>
  <c r="Q698" i="2"/>
  <c r="R698" i="2"/>
  <c r="L699" i="2"/>
  <c r="M699" i="2"/>
  <c r="N699" i="2"/>
  <c r="O699" i="2"/>
  <c r="P699" i="2"/>
  <c r="Q699" i="2"/>
  <c r="R699" i="2"/>
  <c r="L700" i="2"/>
  <c r="M700" i="2"/>
  <c r="N700" i="2"/>
  <c r="O700" i="2"/>
  <c r="P700" i="2"/>
  <c r="Q700" i="2"/>
  <c r="R700" i="2"/>
  <c r="L701" i="2"/>
  <c r="M701" i="2"/>
  <c r="N701" i="2"/>
  <c r="O701" i="2"/>
  <c r="P701" i="2"/>
  <c r="Q701" i="2"/>
  <c r="R701" i="2"/>
  <c r="L702" i="2"/>
  <c r="M702" i="2"/>
  <c r="N702" i="2"/>
  <c r="O702" i="2"/>
  <c r="P702" i="2"/>
  <c r="Q702" i="2"/>
  <c r="R702" i="2"/>
  <c r="L703" i="2"/>
  <c r="M703" i="2"/>
  <c r="N703" i="2"/>
  <c r="O703" i="2"/>
  <c r="P703" i="2"/>
  <c r="Q703" i="2"/>
  <c r="R703" i="2"/>
  <c r="L704" i="2"/>
  <c r="M704" i="2"/>
  <c r="N704" i="2"/>
  <c r="O704" i="2"/>
  <c r="P704" i="2"/>
  <c r="Q704" i="2"/>
  <c r="R704" i="2"/>
  <c r="L705" i="2"/>
  <c r="M705" i="2"/>
  <c r="N705" i="2"/>
  <c r="O705" i="2"/>
  <c r="P705" i="2"/>
  <c r="Q705" i="2"/>
  <c r="R705" i="2"/>
  <c r="L706" i="2"/>
  <c r="M706" i="2"/>
  <c r="N706" i="2"/>
  <c r="O706" i="2"/>
  <c r="P706" i="2"/>
  <c r="Q706" i="2"/>
  <c r="R706" i="2"/>
  <c r="L707" i="2"/>
  <c r="M707" i="2"/>
  <c r="N707" i="2"/>
  <c r="O707" i="2"/>
  <c r="P707" i="2"/>
  <c r="Q707" i="2"/>
  <c r="R707" i="2"/>
  <c r="L708" i="2"/>
  <c r="M708" i="2"/>
  <c r="N708" i="2"/>
  <c r="O708" i="2"/>
  <c r="P708" i="2"/>
  <c r="Q708" i="2"/>
  <c r="R708" i="2"/>
  <c r="L709" i="2"/>
  <c r="M709" i="2"/>
  <c r="N709" i="2"/>
  <c r="O709" i="2"/>
  <c r="P709" i="2"/>
  <c r="Q709" i="2"/>
  <c r="R709" i="2"/>
  <c r="L710" i="2"/>
  <c r="M710" i="2"/>
  <c r="N710" i="2"/>
  <c r="O710" i="2"/>
  <c r="P710" i="2"/>
  <c r="Q710" i="2"/>
  <c r="R710" i="2"/>
  <c r="L711" i="2"/>
  <c r="M711" i="2"/>
  <c r="N711" i="2"/>
  <c r="O711" i="2"/>
  <c r="P711" i="2"/>
  <c r="Q711" i="2"/>
  <c r="R711" i="2"/>
  <c r="L712" i="2"/>
  <c r="M712" i="2"/>
  <c r="N712" i="2"/>
  <c r="O712" i="2"/>
  <c r="P712" i="2"/>
  <c r="Q712" i="2"/>
  <c r="R712" i="2"/>
  <c r="L713" i="2"/>
  <c r="M713" i="2"/>
  <c r="N713" i="2"/>
  <c r="O713" i="2"/>
  <c r="P713" i="2"/>
  <c r="Q713" i="2"/>
  <c r="R713" i="2"/>
  <c r="L714" i="2"/>
  <c r="M714" i="2"/>
  <c r="N714" i="2"/>
  <c r="O714" i="2"/>
  <c r="P714" i="2"/>
  <c r="Q714" i="2"/>
  <c r="R714" i="2"/>
  <c r="L715" i="2"/>
  <c r="M715" i="2"/>
  <c r="N715" i="2"/>
  <c r="O715" i="2"/>
  <c r="P715" i="2"/>
  <c r="Q715" i="2"/>
  <c r="R715" i="2"/>
  <c r="L716" i="2"/>
  <c r="M716" i="2"/>
  <c r="N716" i="2"/>
  <c r="O716" i="2"/>
  <c r="P716" i="2"/>
  <c r="Q716" i="2"/>
  <c r="R716" i="2"/>
  <c r="L717" i="2"/>
  <c r="M717" i="2"/>
  <c r="N717" i="2"/>
  <c r="O717" i="2"/>
  <c r="P717" i="2"/>
  <c r="Q717" i="2"/>
  <c r="R717" i="2"/>
  <c r="L718" i="2"/>
  <c r="M718" i="2"/>
  <c r="N718" i="2"/>
  <c r="O718" i="2"/>
  <c r="P718" i="2"/>
  <c r="Q718" i="2"/>
  <c r="R718" i="2"/>
  <c r="L719" i="2"/>
  <c r="M719" i="2"/>
  <c r="N719" i="2"/>
  <c r="O719" i="2"/>
  <c r="P719" i="2"/>
  <c r="Q719" i="2"/>
  <c r="R719" i="2"/>
  <c r="L720" i="2"/>
  <c r="M720" i="2"/>
  <c r="N720" i="2"/>
  <c r="O720" i="2"/>
  <c r="P720" i="2"/>
  <c r="Q720" i="2"/>
  <c r="R720" i="2"/>
  <c r="L721" i="2"/>
  <c r="M721" i="2"/>
  <c r="N721" i="2"/>
  <c r="O721" i="2"/>
  <c r="P721" i="2"/>
  <c r="Q721" i="2"/>
  <c r="R721" i="2"/>
  <c r="L722" i="2"/>
  <c r="M722" i="2"/>
  <c r="N722" i="2"/>
  <c r="O722" i="2"/>
  <c r="P722" i="2"/>
  <c r="Q722" i="2"/>
  <c r="R722" i="2"/>
  <c r="L723" i="2"/>
  <c r="M723" i="2"/>
  <c r="N723" i="2"/>
  <c r="O723" i="2"/>
  <c r="P723" i="2"/>
  <c r="Q723" i="2"/>
  <c r="R723" i="2"/>
  <c r="L724" i="2"/>
  <c r="M724" i="2"/>
  <c r="N724" i="2"/>
  <c r="O724" i="2"/>
  <c r="P724" i="2"/>
  <c r="Q724" i="2"/>
  <c r="R724" i="2"/>
  <c r="L725" i="2"/>
  <c r="M725" i="2"/>
  <c r="N725" i="2"/>
  <c r="O725" i="2"/>
  <c r="P725" i="2"/>
  <c r="Q725" i="2"/>
  <c r="R725" i="2"/>
  <c r="L726" i="2"/>
  <c r="M726" i="2"/>
  <c r="N726" i="2"/>
  <c r="O726" i="2"/>
  <c r="P726" i="2"/>
  <c r="Q726" i="2"/>
  <c r="R726" i="2"/>
  <c r="L727" i="2"/>
  <c r="M727" i="2"/>
  <c r="N727" i="2"/>
  <c r="O727" i="2"/>
  <c r="P727" i="2"/>
  <c r="Q727" i="2"/>
  <c r="R727" i="2"/>
  <c r="L728" i="2"/>
  <c r="M728" i="2"/>
  <c r="N728" i="2"/>
  <c r="O728" i="2"/>
  <c r="P728" i="2"/>
  <c r="Q728" i="2"/>
  <c r="R728" i="2"/>
  <c r="L729" i="2"/>
  <c r="M729" i="2"/>
  <c r="N729" i="2"/>
  <c r="O729" i="2"/>
  <c r="P729" i="2"/>
  <c r="Q729" i="2"/>
  <c r="R729" i="2"/>
  <c r="L730" i="2"/>
  <c r="M730" i="2"/>
  <c r="N730" i="2"/>
  <c r="O730" i="2"/>
  <c r="P730" i="2"/>
  <c r="Q730" i="2"/>
  <c r="R730" i="2"/>
  <c r="L731" i="2"/>
  <c r="M731" i="2"/>
  <c r="N731" i="2"/>
  <c r="O731" i="2"/>
  <c r="P731" i="2"/>
  <c r="Q731" i="2"/>
  <c r="R731" i="2"/>
  <c r="L732" i="2"/>
  <c r="M732" i="2"/>
  <c r="N732" i="2"/>
  <c r="O732" i="2"/>
  <c r="P732" i="2"/>
  <c r="Q732" i="2"/>
  <c r="R732" i="2"/>
  <c r="L733" i="2"/>
  <c r="M733" i="2"/>
  <c r="N733" i="2"/>
  <c r="O733" i="2"/>
  <c r="P733" i="2"/>
  <c r="Q733" i="2"/>
  <c r="R733" i="2"/>
  <c r="L734" i="2"/>
  <c r="M734" i="2"/>
  <c r="N734" i="2"/>
  <c r="O734" i="2"/>
  <c r="P734" i="2"/>
  <c r="Q734" i="2"/>
  <c r="R734" i="2"/>
  <c r="L735" i="2"/>
  <c r="M735" i="2"/>
  <c r="N735" i="2"/>
  <c r="O735" i="2"/>
  <c r="P735" i="2"/>
  <c r="Q735" i="2"/>
  <c r="R735" i="2"/>
  <c r="L736" i="2"/>
  <c r="M736" i="2"/>
  <c r="N736" i="2"/>
  <c r="O736" i="2"/>
  <c r="P736" i="2"/>
  <c r="Q736" i="2"/>
  <c r="R736" i="2"/>
  <c r="L737" i="2"/>
  <c r="M737" i="2"/>
  <c r="N737" i="2"/>
  <c r="O737" i="2"/>
  <c r="P737" i="2"/>
  <c r="Q737" i="2"/>
  <c r="R737" i="2"/>
  <c r="L738" i="2"/>
  <c r="M738" i="2"/>
  <c r="N738" i="2"/>
  <c r="O738" i="2"/>
  <c r="P738" i="2"/>
  <c r="Q738" i="2"/>
  <c r="R738" i="2"/>
  <c r="L739" i="2"/>
  <c r="M739" i="2"/>
  <c r="N739" i="2"/>
  <c r="O739" i="2"/>
  <c r="P739" i="2"/>
  <c r="Q739" i="2"/>
  <c r="R739" i="2"/>
  <c r="L740" i="2"/>
  <c r="M740" i="2"/>
  <c r="N740" i="2"/>
  <c r="O740" i="2"/>
  <c r="P740" i="2"/>
  <c r="Q740" i="2"/>
  <c r="R740" i="2"/>
  <c r="L741" i="2"/>
  <c r="M741" i="2"/>
  <c r="N741" i="2"/>
  <c r="O741" i="2"/>
  <c r="P741" i="2"/>
  <c r="Q741" i="2"/>
  <c r="R741" i="2"/>
  <c r="L742" i="2"/>
  <c r="M742" i="2"/>
  <c r="N742" i="2"/>
  <c r="O742" i="2"/>
  <c r="P742" i="2"/>
  <c r="Q742" i="2"/>
  <c r="R742" i="2"/>
  <c r="L743" i="2"/>
  <c r="M743" i="2"/>
  <c r="N743" i="2"/>
  <c r="O743" i="2"/>
  <c r="P743" i="2"/>
  <c r="Q743" i="2"/>
  <c r="R743" i="2"/>
  <c r="L744" i="2"/>
  <c r="M744" i="2"/>
  <c r="N744" i="2"/>
  <c r="O744" i="2"/>
  <c r="P744" i="2"/>
  <c r="Q744" i="2"/>
  <c r="R744" i="2"/>
  <c r="L745" i="2"/>
  <c r="M745" i="2"/>
  <c r="N745" i="2"/>
  <c r="O745" i="2"/>
  <c r="P745" i="2"/>
  <c r="Q745" i="2"/>
  <c r="R745" i="2"/>
  <c r="L746" i="2"/>
  <c r="M746" i="2"/>
  <c r="N746" i="2"/>
  <c r="O746" i="2"/>
  <c r="P746" i="2"/>
  <c r="Q746" i="2"/>
  <c r="R746" i="2"/>
  <c r="L747" i="2"/>
  <c r="M747" i="2"/>
  <c r="N747" i="2"/>
  <c r="O747" i="2"/>
  <c r="P747" i="2"/>
  <c r="Q747" i="2"/>
  <c r="R747" i="2"/>
  <c r="L748" i="2"/>
  <c r="M748" i="2"/>
  <c r="N748" i="2"/>
  <c r="O748" i="2"/>
  <c r="P748" i="2"/>
  <c r="Q748" i="2"/>
  <c r="R748" i="2"/>
  <c r="L749" i="2"/>
  <c r="M749" i="2"/>
  <c r="N749" i="2"/>
  <c r="O749" i="2"/>
  <c r="P749" i="2"/>
  <c r="Q749" i="2"/>
  <c r="R749" i="2"/>
  <c r="L750" i="2"/>
  <c r="M750" i="2"/>
  <c r="N750" i="2"/>
  <c r="O750" i="2"/>
  <c r="P750" i="2"/>
  <c r="Q750" i="2"/>
  <c r="R750" i="2"/>
  <c r="L751" i="2"/>
  <c r="M751" i="2"/>
  <c r="N751" i="2"/>
  <c r="O751" i="2"/>
  <c r="P751" i="2"/>
  <c r="Q751" i="2"/>
  <c r="R751" i="2"/>
  <c r="L752" i="2"/>
  <c r="M752" i="2"/>
  <c r="N752" i="2"/>
  <c r="O752" i="2"/>
  <c r="P752" i="2"/>
  <c r="Q752" i="2"/>
  <c r="R752" i="2"/>
  <c r="L753" i="2"/>
  <c r="M753" i="2"/>
  <c r="N753" i="2"/>
  <c r="O753" i="2"/>
  <c r="P753" i="2"/>
  <c r="Q753" i="2"/>
  <c r="R753" i="2"/>
  <c r="L754" i="2"/>
  <c r="M754" i="2"/>
  <c r="N754" i="2"/>
  <c r="O754" i="2"/>
  <c r="P754" i="2"/>
  <c r="Q754" i="2"/>
  <c r="R754" i="2"/>
  <c r="L755" i="2"/>
  <c r="M755" i="2"/>
  <c r="N755" i="2"/>
  <c r="O755" i="2"/>
  <c r="P755" i="2"/>
  <c r="Q755" i="2"/>
  <c r="R755" i="2"/>
  <c r="L756" i="2"/>
  <c r="M756" i="2"/>
  <c r="N756" i="2"/>
  <c r="O756" i="2"/>
  <c r="P756" i="2"/>
  <c r="Q756" i="2"/>
  <c r="R756" i="2"/>
  <c r="L757" i="2"/>
  <c r="M757" i="2"/>
  <c r="N757" i="2"/>
  <c r="O757" i="2"/>
  <c r="P757" i="2"/>
  <c r="Q757" i="2"/>
  <c r="R757" i="2"/>
  <c r="L758" i="2"/>
  <c r="M758" i="2"/>
  <c r="N758" i="2"/>
  <c r="O758" i="2"/>
  <c r="P758" i="2"/>
  <c r="Q758" i="2"/>
  <c r="R758" i="2"/>
  <c r="L759" i="2"/>
  <c r="M759" i="2"/>
  <c r="N759" i="2"/>
  <c r="O759" i="2"/>
  <c r="P759" i="2"/>
  <c r="Q759" i="2"/>
  <c r="R759" i="2"/>
  <c r="L760" i="2"/>
  <c r="M760" i="2"/>
  <c r="N760" i="2"/>
  <c r="O760" i="2"/>
  <c r="P760" i="2"/>
  <c r="Q760" i="2"/>
  <c r="R760" i="2"/>
  <c r="L761" i="2"/>
  <c r="M761" i="2"/>
  <c r="N761" i="2"/>
  <c r="O761" i="2"/>
  <c r="P761" i="2"/>
  <c r="Q761" i="2"/>
  <c r="R761" i="2"/>
  <c r="L762" i="2"/>
  <c r="M762" i="2"/>
  <c r="N762" i="2"/>
  <c r="O762" i="2"/>
  <c r="P762" i="2"/>
  <c r="Q762" i="2"/>
  <c r="R762" i="2"/>
  <c r="L763" i="2"/>
  <c r="M763" i="2"/>
  <c r="N763" i="2"/>
  <c r="O763" i="2"/>
  <c r="P763" i="2"/>
  <c r="Q763" i="2"/>
  <c r="R763" i="2"/>
  <c r="L764" i="2"/>
  <c r="M764" i="2"/>
  <c r="N764" i="2"/>
  <c r="O764" i="2"/>
  <c r="P764" i="2"/>
  <c r="Q764" i="2"/>
  <c r="R764" i="2"/>
  <c r="L765" i="2"/>
  <c r="M765" i="2"/>
  <c r="N765" i="2"/>
  <c r="O765" i="2"/>
  <c r="P765" i="2"/>
  <c r="Q765" i="2"/>
  <c r="R765" i="2"/>
  <c r="L766" i="2"/>
  <c r="M766" i="2"/>
  <c r="N766" i="2"/>
  <c r="O766" i="2"/>
  <c r="P766" i="2"/>
  <c r="Q766" i="2"/>
  <c r="R766" i="2"/>
  <c r="L767" i="2"/>
  <c r="M767" i="2"/>
  <c r="N767" i="2"/>
  <c r="O767" i="2"/>
  <c r="P767" i="2"/>
  <c r="Q767" i="2"/>
  <c r="R767" i="2"/>
  <c r="L768" i="2"/>
  <c r="M768" i="2"/>
  <c r="N768" i="2"/>
  <c r="O768" i="2"/>
  <c r="P768" i="2"/>
  <c r="Q768" i="2"/>
  <c r="R768" i="2"/>
  <c r="L769" i="2"/>
  <c r="M769" i="2"/>
  <c r="N769" i="2"/>
  <c r="O769" i="2"/>
  <c r="P769" i="2"/>
  <c r="Q769" i="2"/>
  <c r="R769" i="2"/>
  <c r="L770" i="2"/>
  <c r="M770" i="2"/>
  <c r="N770" i="2"/>
  <c r="O770" i="2"/>
  <c r="P770" i="2"/>
  <c r="Q770" i="2"/>
  <c r="R770" i="2"/>
  <c r="L771" i="2"/>
  <c r="M771" i="2"/>
  <c r="N771" i="2"/>
  <c r="O771" i="2"/>
  <c r="P771" i="2"/>
  <c r="Q771" i="2"/>
  <c r="R771" i="2"/>
  <c r="L772" i="2"/>
  <c r="M772" i="2"/>
  <c r="N772" i="2"/>
  <c r="O772" i="2"/>
  <c r="P772" i="2"/>
  <c r="Q772" i="2"/>
  <c r="R772" i="2"/>
  <c r="L773" i="2"/>
  <c r="M773" i="2"/>
  <c r="N773" i="2"/>
  <c r="O773" i="2"/>
  <c r="P773" i="2"/>
  <c r="Q773" i="2"/>
  <c r="R773" i="2"/>
  <c r="L774" i="2"/>
  <c r="M774" i="2"/>
  <c r="N774" i="2"/>
  <c r="O774" i="2"/>
  <c r="P774" i="2"/>
  <c r="Q774" i="2"/>
  <c r="R774" i="2"/>
  <c r="L775" i="2"/>
  <c r="M775" i="2"/>
  <c r="N775" i="2"/>
  <c r="O775" i="2"/>
  <c r="P775" i="2"/>
  <c r="Q775" i="2"/>
  <c r="R775" i="2"/>
  <c r="L776" i="2"/>
  <c r="M776" i="2"/>
  <c r="N776" i="2"/>
  <c r="O776" i="2"/>
  <c r="P776" i="2"/>
  <c r="Q776" i="2"/>
  <c r="R776" i="2"/>
  <c r="L777" i="2"/>
  <c r="M777" i="2"/>
  <c r="N777" i="2"/>
  <c r="O777" i="2"/>
  <c r="P777" i="2"/>
  <c r="Q777" i="2"/>
  <c r="R777" i="2"/>
  <c r="L778" i="2"/>
  <c r="M778" i="2"/>
  <c r="N778" i="2"/>
  <c r="O778" i="2"/>
  <c r="P778" i="2"/>
  <c r="Q778" i="2"/>
  <c r="R778" i="2"/>
  <c r="L779" i="2"/>
  <c r="M779" i="2"/>
  <c r="N779" i="2"/>
  <c r="O779" i="2"/>
  <c r="P779" i="2"/>
  <c r="Q779" i="2"/>
  <c r="R779" i="2"/>
  <c r="L780" i="2"/>
  <c r="M780" i="2"/>
  <c r="N780" i="2"/>
  <c r="O780" i="2"/>
  <c r="P780" i="2"/>
  <c r="Q780" i="2"/>
  <c r="R780" i="2"/>
  <c r="L781" i="2"/>
  <c r="M781" i="2"/>
  <c r="N781" i="2"/>
  <c r="O781" i="2"/>
  <c r="P781" i="2"/>
  <c r="Q781" i="2"/>
  <c r="R781" i="2"/>
  <c r="L782" i="2"/>
  <c r="M782" i="2"/>
  <c r="N782" i="2"/>
  <c r="O782" i="2"/>
  <c r="P782" i="2"/>
  <c r="Q782" i="2"/>
  <c r="R782" i="2"/>
  <c r="L783" i="2"/>
  <c r="M783" i="2"/>
  <c r="N783" i="2"/>
  <c r="O783" i="2"/>
  <c r="P783" i="2"/>
  <c r="Q783" i="2"/>
  <c r="R783" i="2"/>
  <c r="L784" i="2"/>
  <c r="M784" i="2"/>
  <c r="N784" i="2"/>
  <c r="O784" i="2"/>
  <c r="P784" i="2"/>
  <c r="Q784" i="2"/>
  <c r="R784" i="2"/>
  <c r="L785" i="2"/>
  <c r="M785" i="2"/>
  <c r="N785" i="2"/>
  <c r="O785" i="2"/>
  <c r="P785" i="2"/>
  <c r="Q785" i="2"/>
  <c r="R785" i="2"/>
  <c r="L786" i="2"/>
  <c r="M786" i="2"/>
  <c r="N786" i="2"/>
  <c r="O786" i="2"/>
  <c r="P786" i="2"/>
  <c r="Q786" i="2"/>
  <c r="R786" i="2"/>
  <c r="L787" i="2"/>
  <c r="M787" i="2"/>
  <c r="N787" i="2"/>
  <c r="O787" i="2"/>
  <c r="P787" i="2"/>
  <c r="Q787" i="2"/>
  <c r="R787" i="2"/>
  <c r="L788" i="2"/>
  <c r="M788" i="2"/>
  <c r="N788" i="2"/>
  <c r="O788" i="2"/>
  <c r="P788" i="2"/>
  <c r="Q788" i="2"/>
  <c r="R788" i="2"/>
  <c r="L789" i="2"/>
  <c r="M789" i="2"/>
  <c r="N789" i="2"/>
  <c r="O789" i="2"/>
  <c r="P789" i="2"/>
  <c r="Q789" i="2"/>
  <c r="R789" i="2"/>
  <c r="L790" i="2"/>
  <c r="M790" i="2"/>
  <c r="N790" i="2"/>
  <c r="O790" i="2"/>
  <c r="P790" i="2"/>
  <c r="Q790" i="2"/>
  <c r="R790" i="2"/>
  <c r="L791" i="2"/>
  <c r="M791" i="2"/>
  <c r="N791" i="2"/>
  <c r="O791" i="2"/>
  <c r="P791" i="2"/>
  <c r="Q791" i="2"/>
  <c r="R791" i="2"/>
  <c r="L792" i="2"/>
  <c r="M792" i="2"/>
  <c r="N792" i="2"/>
  <c r="O792" i="2"/>
  <c r="P792" i="2"/>
  <c r="Q792" i="2"/>
  <c r="R792" i="2"/>
  <c r="L793" i="2"/>
  <c r="M793" i="2"/>
  <c r="N793" i="2"/>
  <c r="O793" i="2"/>
  <c r="P793" i="2"/>
  <c r="Q793" i="2"/>
  <c r="R793" i="2"/>
  <c r="L794" i="2"/>
  <c r="M794" i="2"/>
  <c r="N794" i="2"/>
  <c r="O794" i="2"/>
  <c r="P794" i="2"/>
  <c r="Q794" i="2"/>
  <c r="R794" i="2"/>
  <c r="L795" i="2"/>
  <c r="M795" i="2"/>
  <c r="N795" i="2"/>
  <c r="O795" i="2"/>
  <c r="P795" i="2"/>
  <c r="Q795" i="2"/>
  <c r="R795" i="2"/>
  <c r="L796" i="2"/>
  <c r="M796" i="2"/>
  <c r="N796" i="2"/>
  <c r="O796" i="2"/>
  <c r="P796" i="2"/>
  <c r="Q796" i="2"/>
  <c r="R796" i="2"/>
  <c r="L797" i="2"/>
  <c r="M797" i="2"/>
  <c r="N797" i="2"/>
  <c r="O797" i="2"/>
  <c r="P797" i="2"/>
  <c r="Q797" i="2"/>
  <c r="R797" i="2"/>
  <c r="L798" i="2"/>
  <c r="M798" i="2"/>
  <c r="N798" i="2"/>
  <c r="O798" i="2"/>
  <c r="P798" i="2"/>
  <c r="Q798" i="2"/>
  <c r="R798" i="2"/>
  <c r="L799" i="2"/>
  <c r="M799" i="2"/>
  <c r="N799" i="2"/>
  <c r="O799" i="2"/>
  <c r="P799" i="2"/>
  <c r="Q799" i="2"/>
  <c r="R799" i="2"/>
  <c r="L800" i="2"/>
  <c r="M800" i="2"/>
  <c r="N800" i="2"/>
  <c r="O800" i="2"/>
  <c r="P800" i="2"/>
  <c r="Q800" i="2"/>
  <c r="R800" i="2"/>
  <c r="L801" i="2"/>
  <c r="M801" i="2"/>
  <c r="N801" i="2"/>
  <c r="O801" i="2"/>
  <c r="P801" i="2"/>
  <c r="Q801" i="2"/>
  <c r="R801" i="2"/>
  <c r="L802" i="2"/>
  <c r="M802" i="2"/>
  <c r="N802" i="2"/>
  <c r="O802" i="2"/>
  <c r="P802" i="2"/>
  <c r="Q802" i="2"/>
  <c r="R802" i="2"/>
  <c r="L803" i="2"/>
  <c r="M803" i="2"/>
  <c r="N803" i="2"/>
  <c r="O803" i="2"/>
  <c r="P803" i="2"/>
  <c r="Q803" i="2"/>
  <c r="R803" i="2"/>
  <c r="L804" i="2"/>
  <c r="M804" i="2"/>
  <c r="N804" i="2"/>
  <c r="O804" i="2"/>
  <c r="P804" i="2"/>
  <c r="Q804" i="2"/>
  <c r="R804" i="2"/>
  <c r="L805" i="2"/>
  <c r="M805" i="2"/>
  <c r="N805" i="2"/>
  <c r="O805" i="2"/>
  <c r="P805" i="2"/>
  <c r="Q805" i="2"/>
  <c r="R805" i="2"/>
  <c r="L806" i="2"/>
  <c r="M806" i="2"/>
  <c r="N806" i="2"/>
  <c r="O806" i="2"/>
  <c r="P806" i="2"/>
  <c r="Q806" i="2"/>
  <c r="R806" i="2"/>
  <c r="L807" i="2"/>
  <c r="M807" i="2"/>
  <c r="N807" i="2"/>
  <c r="O807" i="2"/>
  <c r="P807" i="2"/>
  <c r="Q807" i="2"/>
  <c r="R807" i="2"/>
  <c r="L808" i="2"/>
  <c r="M808" i="2"/>
  <c r="N808" i="2"/>
  <c r="O808" i="2"/>
  <c r="P808" i="2"/>
  <c r="Q808" i="2"/>
  <c r="R808" i="2"/>
  <c r="L809" i="2"/>
  <c r="M809" i="2"/>
  <c r="N809" i="2"/>
  <c r="O809" i="2"/>
  <c r="P809" i="2"/>
  <c r="Q809" i="2"/>
  <c r="R809" i="2"/>
  <c r="L810" i="2"/>
  <c r="M810" i="2"/>
  <c r="N810" i="2"/>
  <c r="O810" i="2"/>
  <c r="P810" i="2"/>
  <c r="Q810" i="2"/>
  <c r="R810" i="2"/>
  <c r="L811" i="2"/>
  <c r="M811" i="2"/>
  <c r="N811" i="2"/>
  <c r="O811" i="2"/>
  <c r="P811" i="2"/>
  <c r="Q811" i="2"/>
  <c r="R811" i="2"/>
  <c r="L812" i="2"/>
  <c r="M812" i="2"/>
  <c r="N812" i="2"/>
  <c r="O812" i="2"/>
  <c r="P812" i="2"/>
  <c r="Q812" i="2"/>
  <c r="R812" i="2"/>
  <c r="L813" i="2"/>
  <c r="M813" i="2"/>
  <c r="N813" i="2"/>
  <c r="O813" i="2"/>
  <c r="P813" i="2"/>
  <c r="Q813" i="2"/>
  <c r="R813" i="2"/>
  <c r="L814" i="2"/>
  <c r="M814" i="2"/>
  <c r="N814" i="2"/>
  <c r="O814" i="2"/>
  <c r="P814" i="2"/>
  <c r="Q814" i="2"/>
  <c r="R814" i="2"/>
  <c r="L815" i="2"/>
  <c r="M815" i="2"/>
  <c r="N815" i="2"/>
  <c r="O815" i="2"/>
  <c r="P815" i="2"/>
  <c r="Q815" i="2"/>
  <c r="R815" i="2"/>
  <c r="L816" i="2"/>
  <c r="M816" i="2"/>
  <c r="N816" i="2"/>
  <c r="O816" i="2"/>
  <c r="P816" i="2"/>
  <c r="Q816" i="2"/>
  <c r="R816" i="2"/>
  <c r="L817" i="2"/>
  <c r="M817" i="2"/>
  <c r="N817" i="2"/>
  <c r="O817" i="2"/>
  <c r="P817" i="2"/>
  <c r="Q817" i="2"/>
  <c r="R817" i="2"/>
  <c r="L818" i="2"/>
  <c r="M818" i="2"/>
  <c r="N818" i="2"/>
  <c r="O818" i="2"/>
  <c r="P818" i="2"/>
  <c r="Q818" i="2"/>
  <c r="R818" i="2"/>
  <c r="L819" i="2"/>
  <c r="M819" i="2"/>
  <c r="N819" i="2"/>
  <c r="O819" i="2"/>
  <c r="P819" i="2"/>
  <c r="Q819" i="2"/>
  <c r="R819" i="2"/>
  <c r="L820" i="2"/>
  <c r="M820" i="2"/>
  <c r="N820" i="2"/>
  <c r="O820" i="2"/>
  <c r="P820" i="2"/>
  <c r="Q820" i="2"/>
  <c r="R820" i="2"/>
  <c r="L821" i="2"/>
  <c r="M821" i="2"/>
  <c r="N821" i="2"/>
  <c r="O821" i="2"/>
  <c r="P821" i="2"/>
  <c r="Q821" i="2"/>
  <c r="R821" i="2"/>
  <c r="L822" i="2"/>
  <c r="M822" i="2"/>
  <c r="N822" i="2"/>
  <c r="O822" i="2"/>
  <c r="P822" i="2"/>
  <c r="Q822" i="2"/>
  <c r="R822" i="2"/>
  <c r="L823" i="2"/>
  <c r="M823" i="2"/>
  <c r="N823" i="2"/>
  <c r="O823" i="2"/>
  <c r="P823" i="2"/>
  <c r="Q823" i="2"/>
  <c r="R823" i="2"/>
  <c r="L824" i="2"/>
  <c r="M824" i="2"/>
  <c r="N824" i="2"/>
  <c r="O824" i="2"/>
  <c r="P824" i="2"/>
  <c r="Q824" i="2"/>
  <c r="R824" i="2"/>
  <c r="L825" i="2"/>
  <c r="M825" i="2"/>
  <c r="N825" i="2"/>
  <c r="O825" i="2"/>
  <c r="P825" i="2"/>
  <c r="Q825" i="2"/>
  <c r="R825" i="2"/>
  <c r="L826" i="2"/>
  <c r="M826" i="2"/>
  <c r="N826" i="2"/>
  <c r="O826" i="2"/>
  <c r="P826" i="2"/>
  <c r="Q826" i="2"/>
  <c r="R826" i="2"/>
  <c r="L827" i="2"/>
  <c r="M827" i="2"/>
  <c r="N827" i="2"/>
  <c r="O827" i="2"/>
  <c r="P827" i="2"/>
  <c r="Q827" i="2"/>
  <c r="R827" i="2"/>
  <c r="L828" i="2"/>
  <c r="M828" i="2"/>
  <c r="N828" i="2"/>
  <c r="O828" i="2"/>
  <c r="P828" i="2"/>
  <c r="Q828" i="2"/>
  <c r="R828" i="2"/>
  <c r="L829" i="2"/>
  <c r="M829" i="2"/>
  <c r="N829" i="2"/>
  <c r="O829" i="2"/>
  <c r="P829" i="2"/>
  <c r="Q829" i="2"/>
  <c r="R829" i="2"/>
  <c r="L830" i="2"/>
  <c r="M830" i="2"/>
  <c r="N830" i="2"/>
  <c r="O830" i="2"/>
  <c r="P830" i="2"/>
  <c r="Q830" i="2"/>
  <c r="R830" i="2"/>
  <c r="L831" i="2"/>
  <c r="M831" i="2"/>
  <c r="N831" i="2"/>
  <c r="O831" i="2"/>
  <c r="P831" i="2"/>
  <c r="Q831" i="2"/>
  <c r="R831" i="2"/>
  <c r="L832" i="2"/>
  <c r="M832" i="2"/>
  <c r="N832" i="2"/>
  <c r="O832" i="2"/>
  <c r="P832" i="2"/>
  <c r="Q832" i="2"/>
  <c r="R832" i="2"/>
  <c r="L833" i="2"/>
  <c r="M833" i="2"/>
  <c r="N833" i="2"/>
  <c r="O833" i="2"/>
  <c r="P833" i="2"/>
  <c r="Q833" i="2"/>
  <c r="R833" i="2"/>
  <c r="L834" i="2"/>
  <c r="M834" i="2"/>
  <c r="N834" i="2"/>
  <c r="O834" i="2"/>
  <c r="P834" i="2"/>
  <c r="Q834" i="2"/>
  <c r="R834" i="2"/>
  <c r="L835" i="2"/>
  <c r="M835" i="2"/>
  <c r="N835" i="2"/>
  <c r="O835" i="2"/>
  <c r="P835" i="2"/>
  <c r="Q835" i="2"/>
  <c r="R835" i="2"/>
  <c r="L836" i="2"/>
  <c r="M836" i="2"/>
  <c r="N836" i="2"/>
  <c r="O836" i="2"/>
  <c r="P836" i="2"/>
  <c r="Q836" i="2"/>
  <c r="R836" i="2"/>
  <c r="L837" i="2"/>
  <c r="M837" i="2"/>
  <c r="N837" i="2"/>
  <c r="O837" i="2"/>
  <c r="P837" i="2"/>
  <c r="Q837" i="2"/>
  <c r="R837" i="2"/>
  <c r="L838" i="2"/>
  <c r="M838" i="2"/>
  <c r="N838" i="2"/>
  <c r="O838" i="2"/>
  <c r="P838" i="2"/>
  <c r="Q838" i="2"/>
  <c r="R838" i="2"/>
  <c r="L839" i="2"/>
  <c r="M839" i="2"/>
  <c r="N839" i="2"/>
  <c r="O839" i="2"/>
  <c r="P839" i="2"/>
  <c r="Q839" i="2"/>
  <c r="R839" i="2"/>
  <c r="L840" i="2"/>
  <c r="M840" i="2"/>
  <c r="N840" i="2"/>
  <c r="O840" i="2"/>
  <c r="P840" i="2"/>
  <c r="Q840" i="2"/>
  <c r="R840" i="2"/>
  <c r="L841" i="2"/>
  <c r="M841" i="2"/>
  <c r="N841" i="2"/>
  <c r="O841" i="2"/>
  <c r="P841" i="2"/>
  <c r="Q841" i="2"/>
  <c r="R841" i="2"/>
  <c r="L842" i="2"/>
  <c r="M842" i="2"/>
  <c r="N842" i="2"/>
  <c r="O842" i="2"/>
  <c r="P842" i="2"/>
  <c r="Q842" i="2"/>
  <c r="R842" i="2"/>
  <c r="L843" i="2"/>
  <c r="M843" i="2"/>
  <c r="N843" i="2"/>
  <c r="O843" i="2"/>
  <c r="P843" i="2"/>
  <c r="Q843" i="2"/>
  <c r="R843" i="2"/>
  <c r="L844" i="2"/>
  <c r="M844" i="2"/>
  <c r="N844" i="2"/>
  <c r="O844" i="2"/>
  <c r="P844" i="2"/>
  <c r="Q844" i="2"/>
  <c r="R844" i="2"/>
  <c r="L845" i="2"/>
  <c r="M845" i="2"/>
  <c r="N845" i="2"/>
  <c r="O845" i="2"/>
  <c r="P845" i="2"/>
  <c r="Q845" i="2"/>
  <c r="R845" i="2"/>
  <c r="L846" i="2"/>
  <c r="M846" i="2"/>
  <c r="N846" i="2"/>
  <c r="O846" i="2"/>
  <c r="P846" i="2"/>
  <c r="Q846" i="2"/>
  <c r="R846" i="2"/>
  <c r="L847" i="2"/>
  <c r="M847" i="2"/>
  <c r="N847" i="2"/>
  <c r="O847" i="2"/>
  <c r="P847" i="2"/>
  <c r="Q847" i="2"/>
  <c r="R847" i="2"/>
  <c r="L848" i="2"/>
  <c r="M848" i="2"/>
  <c r="N848" i="2"/>
  <c r="O848" i="2"/>
  <c r="P848" i="2"/>
  <c r="Q848" i="2"/>
  <c r="R848" i="2"/>
  <c r="L849" i="2"/>
  <c r="M849" i="2"/>
  <c r="N849" i="2"/>
  <c r="O849" i="2"/>
  <c r="P849" i="2"/>
  <c r="Q849" i="2"/>
  <c r="R849" i="2"/>
  <c r="L850" i="2"/>
  <c r="M850" i="2"/>
  <c r="N850" i="2"/>
  <c r="O850" i="2"/>
  <c r="P850" i="2"/>
  <c r="Q850" i="2"/>
  <c r="R850" i="2"/>
  <c r="L851" i="2"/>
  <c r="M851" i="2"/>
  <c r="N851" i="2"/>
  <c r="O851" i="2"/>
  <c r="P851" i="2"/>
  <c r="Q851" i="2"/>
  <c r="R851" i="2"/>
  <c r="L852" i="2"/>
  <c r="M852" i="2"/>
  <c r="N852" i="2"/>
  <c r="O852" i="2"/>
  <c r="P852" i="2"/>
  <c r="Q852" i="2"/>
  <c r="R852" i="2"/>
  <c r="L853" i="2"/>
  <c r="M853" i="2"/>
  <c r="N853" i="2"/>
  <c r="O853" i="2"/>
  <c r="P853" i="2"/>
  <c r="Q853" i="2"/>
  <c r="R853" i="2"/>
  <c r="L854" i="2"/>
  <c r="M854" i="2"/>
  <c r="N854" i="2"/>
  <c r="O854" i="2"/>
  <c r="P854" i="2"/>
  <c r="Q854" i="2"/>
  <c r="R854" i="2"/>
  <c r="L855" i="2"/>
  <c r="M855" i="2"/>
  <c r="N855" i="2"/>
  <c r="O855" i="2"/>
  <c r="P855" i="2"/>
  <c r="Q855" i="2"/>
  <c r="R855" i="2"/>
  <c r="L856" i="2"/>
  <c r="M856" i="2"/>
  <c r="N856" i="2"/>
  <c r="O856" i="2"/>
  <c r="P856" i="2"/>
  <c r="Q856" i="2"/>
  <c r="R856" i="2"/>
  <c r="L857" i="2"/>
  <c r="M857" i="2"/>
  <c r="N857" i="2"/>
  <c r="O857" i="2"/>
  <c r="P857" i="2"/>
  <c r="Q857" i="2"/>
  <c r="R857" i="2"/>
  <c r="L858" i="2"/>
  <c r="M858" i="2"/>
  <c r="N858" i="2"/>
  <c r="O858" i="2"/>
  <c r="P858" i="2"/>
  <c r="Q858" i="2"/>
  <c r="R858" i="2"/>
  <c r="L859" i="2"/>
  <c r="M859" i="2"/>
  <c r="N859" i="2"/>
  <c r="O859" i="2"/>
  <c r="P859" i="2"/>
  <c r="Q859" i="2"/>
  <c r="R859" i="2"/>
  <c r="L860" i="2"/>
  <c r="M860" i="2"/>
  <c r="N860" i="2"/>
  <c r="O860" i="2"/>
  <c r="P860" i="2"/>
  <c r="Q860" i="2"/>
  <c r="R860" i="2"/>
  <c r="L861" i="2"/>
  <c r="M861" i="2"/>
  <c r="N861" i="2"/>
  <c r="O861" i="2"/>
  <c r="P861" i="2"/>
  <c r="Q861" i="2"/>
  <c r="R861" i="2"/>
  <c r="L862" i="2"/>
  <c r="M862" i="2"/>
  <c r="N862" i="2"/>
  <c r="O862" i="2"/>
  <c r="P862" i="2"/>
  <c r="Q862" i="2"/>
  <c r="R862" i="2"/>
  <c r="L863" i="2"/>
  <c r="M863" i="2"/>
  <c r="N863" i="2"/>
  <c r="O863" i="2"/>
  <c r="P863" i="2"/>
  <c r="Q863" i="2"/>
  <c r="R863" i="2"/>
  <c r="L864" i="2"/>
  <c r="M864" i="2"/>
  <c r="N864" i="2"/>
  <c r="O864" i="2"/>
  <c r="P864" i="2"/>
  <c r="Q864" i="2"/>
  <c r="R864" i="2"/>
  <c r="L865" i="2"/>
  <c r="M865" i="2"/>
  <c r="N865" i="2"/>
  <c r="O865" i="2"/>
  <c r="P865" i="2"/>
  <c r="Q865" i="2"/>
  <c r="R865" i="2"/>
  <c r="L866" i="2"/>
  <c r="M866" i="2"/>
  <c r="N866" i="2"/>
  <c r="O866" i="2"/>
  <c r="P866" i="2"/>
  <c r="Q866" i="2"/>
  <c r="R866" i="2"/>
  <c r="L867" i="2"/>
  <c r="M867" i="2"/>
  <c r="N867" i="2"/>
  <c r="O867" i="2"/>
  <c r="P867" i="2"/>
  <c r="Q867" i="2"/>
  <c r="R867" i="2"/>
  <c r="L868" i="2"/>
  <c r="M868" i="2"/>
  <c r="N868" i="2"/>
  <c r="O868" i="2"/>
  <c r="P868" i="2"/>
  <c r="Q868" i="2"/>
  <c r="R868" i="2"/>
  <c r="L869" i="2"/>
  <c r="M869" i="2"/>
  <c r="N869" i="2"/>
  <c r="O869" i="2"/>
  <c r="P869" i="2"/>
  <c r="Q869" i="2"/>
  <c r="R869" i="2"/>
  <c r="L870" i="2"/>
  <c r="M870" i="2"/>
  <c r="N870" i="2"/>
  <c r="O870" i="2"/>
  <c r="P870" i="2"/>
  <c r="Q870" i="2"/>
  <c r="R870" i="2"/>
  <c r="L871" i="2"/>
  <c r="M871" i="2"/>
  <c r="N871" i="2"/>
  <c r="O871" i="2"/>
  <c r="P871" i="2"/>
  <c r="Q871" i="2"/>
  <c r="R871" i="2"/>
  <c r="L872" i="2"/>
  <c r="M872" i="2"/>
  <c r="N872" i="2"/>
  <c r="O872" i="2"/>
  <c r="P872" i="2"/>
  <c r="Q872" i="2"/>
  <c r="R872" i="2"/>
  <c r="L873" i="2"/>
  <c r="M873" i="2"/>
  <c r="N873" i="2"/>
  <c r="O873" i="2"/>
  <c r="P873" i="2"/>
  <c r="Q873" i="2"/>
  <c r="R873" i="2"/>
  <c r="L874" i="2"/>
  <c r="M874" i="2"/>
  <c r="N874" i="2"/>
  <c r="O874" i="2"/>
  <c r="P874" i="2"/>
  <c r="Q874" i="2"/>
  <c r="R874" i="2"/>
  <c r="L875" i="2"/>
  <c r="M875" i="2"/>
  <c r="N875" i="2"/>
  <c r="O875" i="2"/>
  <c r="P875" i="2"/>
  <c r="Q875" i="2"/>
  <c r="R875" i="2"/>
  <c r="L876" i="2"/>
  <c r="M876" i="2"/>
  <c r="N876" i="2"/>
  <c r="O876" i="2"/>
  <c r="P876" i="2"/>
  <c r="Q876" i="2"/>
  <c r="R876" i="2"/>
  <c r="L877" i="2"/>
  <c r="M877" i="2"/>
  <c r="N877" i="2"/>
  <c r="O877" i="2"/>
  <c r="P877" i="2"/>
  <c r="Q877" i="2"/>
  <c r="R877" i="2"/>
  <c r="L878" i="2"/>
  <c r="M878" i="2"/>
  <c r="N878" i="2"/>
  <c r="O878" i="2"/>
  <c r="P878" i="2"/>
  <c r="Q878" i="2"/>
  <c r="R878" i="2"/>
  <c r="L879" i="2"/>
  <c r="M879" i="2"/>
  <c r="N879" i="2"/>
  <c r="O879" i="2"/>
  <c r="P879" i="2"/>
  <c r="Q879" i="2"/>
  <c r="R879" i="2"/>
  <c r="L880" i="2"/>
  <c r="M880" i="2"/>
  <c r="N880" i="2"/>
  <c r="O880" i="2"/>
  <c r="P880" i="2"/>
  <c r="Q880" i="2"/>
  <c r="R880" i="2"/>
  <c r="L881" i="2"/>
  <c r="M881" i="2"/>
  <c r="N881" i="2"/>
  <c r="O881" i="2"/>
  <c r="P881" i="2"/>
  <c r="Q881" i="2"/>
  <c r="R881" i="2"/>
  <c r="L882" i="2"/>
  <c r="M882" i="2"/>
  <c r="N882" i="2"/>
  <c r="O882" i="2"/>
  <c r="P882" i="2"/>
  <c r="Q882" i="2"/>
  <c r="R882" i="2"/>
  <c r="L883" i="2"/>
  <c r="M883" i="2"/>
  <c r="N883" i="2"/>
  <c r="O883" i="2"/>
  <c r="P883" i="2"/>
  <c r="Q883" i="2"/>
  <c r="R883" i="2"/>
  <c r="L884" i="2"/>
  <c r="M884" i="2"/>
  <c r="N884" i="2"/>
  <c r="O884" i="2"/>
  <c r="P884" i="2"/>
  <c r="Q884" i="2"/>
  <c r="R884" i="2"/>
  <c r="L885" i="2"/>
  <c r="M885" i="2"/>
  <c r="N885" i="2"/>
  <c r="O885" i="2"/>
  <c r="P885" i="2"/>
  <c r="Q885" i="2"/>
  <c r="R885" i="2"/>
  <c r="L886" i="2"/>
  <c r="M886" i="2"/>
  <c r="N886" i="2"/>
  <c r="O886" i="2"/>
  <c r="P886" i="2"/>
  <c r="Q886" i="2"/>
  <c r="R886" i="2"/>
  <c r="L887" i="2"/>
  <c r="M887" i="2"/>
  <c r="N887" i="2"/>
  <c r="O887" i="2"/>
  <c r="P887" i="2"/>
  <c r="Q887" i="2"/>
  <c r="R887" i="2"/>
  <c r="L888" i="2"/>
  <c r="M888" i="2"/>
  <c r="N888" i="2"/>
  <c r="O888" i="2"/>
  <c r="P888" i="2"/>
  <c r="Q888" i="2"/>
  <c r="R888" i="2"/>
  <c r="L889" i="2"/>
  <c r="M889" i="2"/>
  <c r="N889" i="2"/>
  <c r="O889" i="2"/>
  <c r="P889" i="2"/>
  <c r="Q889" i="2"/>
  <c r="R889" i="2"/>
  <c r="L890" i="2"/>
  <c r="M890" i="2"/>
  <c r="N890" i="2"/>
  <c r="O890" i="2"/>
  <c r="P890" i="2"/>
  <c r="Q890" i="2"/>
  <c r="R890" i="2"/>
  <c r="L891" i="2"/>
  <c r="M891" i="2"/>
  <c r="N891" i="2"/>
  <c r="O891" i="2"/>
  <c r="P891" i="2"/>
  <c r="Q891" i="2"/>
  <c r="R891" i="2"/>
  <c r="L892" i="2"/>
  <c r="M892" i="2"/>
  <c r="N892" i="2"/>
  <c r="O892" i="2"/>
  <c r="P892" i="2"/>
  <c r="Q892" i="2"/>
  <c r="R892" i="2"/>
  <c r="L893" i="2"/>
  <c r="M893" i="2"/>
  <c r="N893" i="2"/>
  <c r="O893" i="2"/>
  <c r="P893" i="2"/>
  <c r="Q893" i="2"/>
  <c r="R893" i="2"/>
  <c r="L894" i="2"/>
  <c r="M894" i="2"/>
  <c r="N894" i="2"/>
  <c r="O894" i="2"/>
  <c r="P894" i="2"/>
  <c r="Q894" i="2"/>
  <c r="R894" i="2"/>
  <c r="L895" i="2"/>
  <c r="M895" i="2"/>
  <c r="N895" i="2"/>
  <c r="O895" i="2"/>
  <c r="P895" i="2"/>
  <c r="Q895" i="2"/>
  <c r="R895" i="2"/>
  <c r="L896" i="2"/>
  <c r="M896" i="2"/>
  <c r="N896" i="2"/>
  <c r="O896" i="2"/>
  <c r="P896" i="2"/>
  <c r="Q896" i="2"/>
  <c r="R896" i="2"/>
  <c r="L897" i="2"/>
  <c r="M897" i="2"/>
  <c r="N897" i="2"/>
  <c r="O897" i="2"/>
  <c r="P897" i="2"/>
  <c r="Q897" i="2"/>
  <c r="R897" i="2"/>
  <c r="L898" i="2"/>
  <c r="M898" i="2"/>
  <c r="N898" i="2"/>
  <c r="O898" i="2"/>
  <c r="P898" i="2"/>
  <c r="Q898" i="2"/>
  <c r="R898" i="2"/>
  <c r="L899" i="2"/>
  <c r="M899" i="2"/>
  <c r="N899" i="2"/>
  <c r="O899" i="2"/>
  <c r="P899" i="2"/>
  <c r="Q899" i="2"/>
  <c r="R899" i="2"/>
  <c r="L900" i="2"/>
  <c r="M900" i="2"/>
  <c r="N900" i="2"/>
  <c r="O900" i="2"/>
  <c r="P900" i="2"/>
  <c r="Q900" i="2"/>
  <c r="R900" i="2"/>
  <c r="L901" i="2"/>
  <c r="M901" i="2"/>
  <c r="N901" i="2"/>
  <c r="O901" i="2"/>
  <c r="P901" i="2"/>
  <c r="Q901" i="2"/>
  <c r="R901" i="2"/>
  <c r="L902" i="2"/>
  <c r="M902" i="2"/>
  <c r="N902" i="2"/>
  <c r="O902" i="2"/>
  <c r="P902" i="2"/>
  <c r="Q902" i="2"/>
  <c r="R902" i="2"/>
  <c r="L903" i="2"/>
  <c r="M903" i="2"/>
  <c r="N903" i="2"/>
  <c r="O903" i="2"/>
  <c r="P903" i="2"/>
  <c r="Q903" i="2"/>
  <c r="R903" i="2"/>
  <c r="L904" i="2"/>
  <c r="M904" i="2"/>
  <c r="N904" i="2"/>
  <c r="O904" i="2"/>
  <c r="P904" i="2"/>
  <c r="Q904" i="2"/>
  <c r="R904" i="2"/>
  <c r="L905" i="2"/>
  <c r="M905" i="2"/>
  <c r="N905" i="2"/>
  <c r="O905" i="2"/>
  <c r="P905" i="2"/>
  <c r="Q905" i="2"/>
  <c r="R905" i="2"/>
  <c r="L906" i="2"/>
  <c r="M906" i="2"/>
  <c r="N906" i="2"/>
  <c r="O906" i="2"/>
  <c r="P906" i="2"/>
  <c r="Q906" i="2"/>
  <c r="R906" i="2"/>
  <c r="L907" i="2"/>
  <c r="M907" i="2"/>
  <c r="N907" i="2"/>
  <c r="O907" i="2"/>
  <c r="P907" i="2"/>
  <c r="Q907" i="2"/>
  <c r="R907" i="2"/>
  <c r="L908" i="2"/>
  <c r="M908" i="2"/>
  <c r="N908" i="2"/>
  <c r="O908" i="2"/>
  <c r="P908" i="2"/>
  <c r="Q908" i="2"/>
  <c r="R908" i="2"/>
  <c r="L909" i="2"/>
  <c r="M909" i="2"/>
  <c r="N909" i="2"/>
  <c r="O909" i="2"/>
  <c r="P909" i="2"/>
  <c r="Q909" i="2"/>
  <c r="R909" i="2"/>
  <c r="L910" i="2"/>
  <c r="M910" i="2"/>
  <c r="N910" i="2"/>
  <c r="O910" i="2"/>
  <c r="P910" i="2"/>
  <c r="Q910" i="2"/>
  <c r="R910" i="2"/>
  <c r="L911" i="2"/>
  <c r="M911" i="2"/>
  <c r="N911" i="2"/>
  <c r="O911" i="2"/>
  <c r="P911" i="2"/>
  <c r="Q911" i="2"/>
  <c r="R911" i="2"/>
  <c r="L912" i="2"/>
  <c r="M912" i="2"/>
  <c r="N912" i="2"/>
  <c r="O912" i="2"/>
  <c r="P912" i="2"/>
  <c r="Q912" i="2"/>
  <c r="R912" i="2"/>
  <c r="L913" i="2"/>
  <c r="M913" i="2"/>
  <c r="N913" i="2"/>
  <c r="O913" i="2"/>
  <c r="P913" i="2"/>
  <c r="Q913" i="2"/>
  <c r="R913" i="2"/>
  <c r="L914" i="2"/>
  <c r="M914" i="2"/>
  <c r="N914" i="2"/>
  <c r="O914" i="2"/>
  <c r="P914" i="2"/>
  <c r="Q914" i="2"/>
  <c r="R914" i="2"/>
  <c r="L915" i="2"/>
  <c r="M915" i="2"/>
  <c r="N915" i="2"/>
  <c r="O915" i="2"/>
  <c r="P915" i="2"/>
  <c r="Q915" i="2"/>
  <c r="R915" i="2"/>
  <c r="L916" i="2"/>
  <c r="M916" i="2"/>
  <c r="N916" i="2"/>
  <c r="O916" i="2"/>
  <c r="P916" i="2"/>
  <c r="Q916" i="2"/>
  <c r="R916" i="2"/>
  <c r="L917" i="2"/>
  <c r="M917" i="2"/>
  <c r="N917" i="2"/>
  <c r="O917" i="2"/>
  <c r="P917" i="2"/>
  <c r="Q917" i="2"/>
  <c r="R917" i="2"/>
  <c r="L918" i="2"/>
  <c r="M918" i="2"/>
  <c r="N918" i="2"/>
  <c r="O918" i="2"/>
  <c r="P918" i="2"/>
  <c r="Q918" i="2"/>
  <c r="R918" i="2"/>
  <c r="L919" i="2"/>
  <c r="M919" i="2"/>
  <c r="N919" i="2"/>
  <c r="O919" i="2"/>
  <c r="P919" i="2"/>
  <c r="Q919" i="2"/>
  <c r="R919" i="2"/>
  <c r="L920" i="2"/>
  <c r="M920" i="2"/>
  <c r="N920" i="2"/>
  <c r="O920" i="2"/>
  <c r="P920" i="2"/>
  <c r="Q920" i="2"/>
  <c r="R920" i="2"/>
  <c r="L921" i="2"/>
  <c r="M921" i="2"/>
  <c r="N921" i="2"/>
  <c r="O921" i="2"/>
  <c r="P921" i="2"/>
  <c r="Q921" i="2"/>
  <c r="R921" i="2"/>
  <c r="L922" i="2"/>
  <c r="M922" i="2"/>
  <c r="N922" i="2"/>
  <c r="O922" i="2"/>
  <c r="P922" i="2"/>
  <c r="Q922" i="2"/>
  <c r="R922" i="2"/>
  <c r="L923" i="2"/>
  <c r="M923" i="2"/>
  <c r="N923" i="2"/>
  <c r="O923" i="2"/>
  <c r="P923" i="2"/>
  <c r="Q923" i="2"/>
  <c r="R923" i="2"/>
  <c r="L924" i="2"/>
  <c r="M924" i="2"/>
  <c r="N924" i="2"/>
  <c r="O924" i="2"/>
  <c r="P924" i="2"/>
  <c r="Q924" i="2"/>
  <c r="R924" i="2"/>
  <c r="L925" i="2"/>
  <c r="M925" i="2"/>
  <c r="N925" i="2"/>
  <c r="O925" i="2"/>
  <c r="P925" i="2"/>
  <c r="Q925" i="2"/>
  <c r="R925" i="2"/>
  <c r="L926" i="2"/>
  <c r="M926" i="2"/>
  <c r="N926" i="2"/>
  <c r="O926" i="2"/>
  <c r="P926" i="2"/>
  <c r="Q926" i="2"/>
  <c r="R926" i="2"/>
  <c r="L927" i="2"/>
  <c r="M927" i="2"/>
  <c r="N927" i="2"/>
  <c r="O927" i="2"/>
  <c r="P927" i="2"/>
  <c r="Q927" i="2"/>
  <c r="R927" i="2"/>
  <c r="L928" i="2"/>
  <c r="M928" i="2"/>
  <c r="N928" i="2"/>
  <c r="O928" i="2"/>
  <c r="P928" i="2"/>
  <c r="Q928" i="2"/>
  <c r="R928" i="2"/>
  <c r="L929" i="2"/>
  <c r="M929" i="2"/>
  <c r="N929" i="2"/>
  <c r="O929" i="2"/>
  <c r="P929" i="2"/>
  <c r="Q929" i="2"/>
  <c r="R929" i="2"/>
  <c r="L930" i="2"/>
  <c r="M930" i="2"/>
  <c r="N930" i="2"/>
  <c r="O930" i="2"/>
  <c r="P930" i="2"/>
  <c r="Q930" i="2"/>
  <c r="R930" i="2"/>
  <c r="L931" i="2"/>
  <c r="M931" i="2"/>
  <c r="N931" i="2"/>
  <c r="O931" i="2"/>
  <c r="P931" i="2"/>
  <c r="Q931" i="2"/>
  <c r="R931" i="2"/>
  <c r="L932" i="2"/>
  <c r="M932" i="2"/>
  <c r="N932" i="2"/>
  <c r="O932" i="2"/>
  <c r="P932" i="2"/>
  <c r="Q932" i="2"/>
  <c r="R932" i="2"/>
  <c r="L933" i="2"/>
  <c r="M933" i="2"/>
  <c r="N933" i="2"/>
  <c r="O933" i="2"/>
  <c r="P933" i="2"/>
  <c r="Q933" i="2"/>
  <c r="R933" i="2"/>
  <c r="L934" i="2"/>
  <c r="M934" i="2"/>
  <c r="N934" i="2"/>
  <c r="O934" i="2"/>
  <c r="P934" i="2"/>
  <c r="Q934" i="2"/>
  <c r="R934" i="2"/>
  <c r="L935" i="2"/>
  <c r="M935" i="2"/>
  <c r="N935" i="2"/>
  <c r="O935" i="2"/>
  <c r="P935" i="2"/>
  <c r="Q935" i="2"/>
  <c r="R935" i="2"/>
  <c r="L936" i="2"/>
  <c r="M936" i="2"/>
  <c r="N936" i="2"/>
  <c r="O936" i="2"/>
  <c r="P936" i="2"/>
  <c r="Q936" i="2"/>
  <c r="R936" i="2"/>
  <c r="L937" i="2"/>
  <c r="M937" i="2"/>
  <c r="N937" i="2"/>
  <c r="O937" i="2"/>
  <c r="P937" i="2"/>
  <c r="Q937" i="2"/>
  <c r="R937" i="2"/>
  <c r="L938" i="2"/>
  <c r="M938" i="2"/>
  <c r="N938" i="2"/>
  <c r="O938" i="2"/>
  <c r="P938" i="2"/>
  <c r="Q938" i="2"/>
  <c r="R938" i="2"/>
  <c r="L939" i="2"/>
  <c r="M939" i="2"/>
  <c r="N939" i="2"/>
  <c r="O939" i="2"/>
  <c r="P939" i="2"/>
  <c r="Q939" i="2"/>
  <c r="R939" i="2"/>
  <c r="L940" i="2"/>
  <c r="M940" i="2"/>
  <c r="N940" i="2"/>
  <c r="O940" i="2"/>
  <c r="P940" i="2"/>
  <c r="Q940" i="2"/>
  <c r="R940" i="2"/>
  <c r="L941" i="2"/>
  <c r="M941" i="2"/>
  <c r="N941" i="2"/>
  <c r="O941" i="2"/>
  <c r="P941" i="2"/>
  <c r="Q941" i="2"/>
  <c r="R941" i="2"/>
  <c r="L942" i="2"/>
  <c r="M942" i="2"/>
  <c r="N942" i="2"/>
  <c r="O942" i="2"/>
  <c r="P942" i="2"/>
  <c r="Q942" i="2"/>
  <c r="R942" i="2"/>
  <c r="L943" i="2"/>
  <c r="M943" i="2"/>
  <c r="N943" i="2"/>
  <c r="O943" i="2"/>
  <c r="P943" i="2"/>
  <c r="Q943" i="2"/>
  <c r="R943" i="2"/>
  <c r="L944" i="2"/>
  <c r="M944" i="2"/>
  <c r="N944" i="2"/>
  <c r="O944" i="2"/>
  <c r="P944" i="2"/>
  <c r="Q944" i="2"/>
  <c r="R944" i="2"/>
  <c r="L945" i="2"/>
  <c r="M945" i="2"/>
  <c r="N945" i="2"/>
  <c r="O945" i="2"/>
  <c r="P945" i="2"/>
  <c r="Q945" i="2"/>
  <c r="R945" i="2"/>
  <c r="L946" i="2"/>
  <c r="M946" i="2"/>
  <c r="N946" i="2"/>
  <c r="O946" i="2"/>
  <c r="P946" i="2"/>
  <c r="Q946" i="2"/>
  <c r="R946" i="2"/>
  <c r="L947" i="2"/>
  <c r="M947" i="2"/>
  <c r="N947" i="2"/>
  <c r="O947" i="2"/>
  <c r="P947" i="2"/>
  <c r="Q947" i="2"/>
  <c r="R947" i="2"/>
  <c r="L948" i="2"/>
  <c r="M948" i="2"/>
  <c r="N948" i="2"/>
  <c r="O948" i="2"/>
  <c r="P948" i="2"/>
  <c r="Q948" i="2"/>
  <c r="R948" i="2"/>
  <c r="L949" i="2"/>
  <c r="M949" i="2"/>
  <c r="N949" i="2"/>
  <c r="O949" i="2"/>
  <c r="P949" i="2"/>
  <c r="Q949" i="2"/>
  <c r="R949" i="2"/>
  <c r="L950" i="2"/>
  <c r="M950" i="2"/>
  <c r="N950" i="2"/>
  <c r="O950" i="2"/>
  <c r="P950" i="2"/>
  <c r="Q950" i="2"/>
  <c r="R950" i="2"/>
  <c r="L951" i="2"/>
  <c r="M951" i="2"/>
  <c r="N951" i="2"/>
  <c r="O951" i="2"/>
  <c r="P951" i="2"/>
  <c r="Q951" i="2"/>
  <c r="R951" i="2"/>
  <c r="L952" i="2"/>
  <c r="M952" i="2"/>
  <c r="N952" i="2"/>
  <c r="O952" i="2"/>
  <c r="P952" i="2"/>
  <c r="Q952" i="2"/>
  <c r="R952" i="2"/>
  <c r="L953" i="2"/>
  <c r="M953" i="2"/>
  <c r="N953" i="2"/>
  <c r="O953" i="2"/>
  <c r="P953" i="2"/>
  <c r="Q953" i="2"/>
  <c r="R953" i="2"/>
  <c r="L954" i="2"/>
  <c r="M954" i="2"/>
  <c r="N954" i="2"/>
  <c r="O954" i="2"/>
  <c r="P954" i="2"/>
  <c r="Q954" i="2"/>
  <c r="R954" i="2"/>
  <c r="L955" i="2"/>
  <c r="M955" i="2"/>
  <c r="N955" i="2"/>
  <c r="O955" i="2"/>
  <c r="P955" i="2"/>
  <c r="Q955" i="2"/>
  <c r="R955" i="2"/>
  <c r="L956" i="2"/>
  <c r="M956" i="2"/>
  <c r="N956" i="2"/>
  <c r="O956" i="2"/>
  <c r="P956" i="2"/>
  <c r="Q956" i="2"/>
  <c r="R956" i="2"/>
  <c r="L957" i="2"/>
  <c r="M957" i="2"/>
  <c r="N957" i="2"/>
  <c r="O957" i="2"/>
  <c r="P957" i="2"/>
  <c r="Q957" i="2"/>
  <c r="R957" i="2"/>
  <c r="L958" i="2"/>
  <c r="M958" i="2"/>
  <c r="N958" i="2"/>
  <c r="O958" i="2"/>
  <c r="P958" i="2"/>
  <c r="Q958" i="2"/>
  <c r="R958" i="2"/>
  <c r="L959" i="2"/>
  <c r="M959" i="2"/>
  <c r="N959" i="2"/>
  <c r="O959" i="2"/>
  <c r="P959" i="2"/>
  <c r="Q959" i="2"/>
  <c r="R959" i="2"/>
  <c r="L960" i="2"/>
  <c r="M960" i="2"/>
  <c r="N960" i="2"/>
  <c r="O960" i="2"/>
  <c r="P960" i="2"/>
  <c r="Q960" i="2"/>
  <c r="R960" i="2"/>
  <c r="L961" i="2"/>
  <c r="M961" i="2"/>
  <c r="N961" i="2"/>
  <c r="O961" i="2"/>
  <c r="P961" i="2"/>
  <c r="Q961" i="2"/>
  <c r="R961" i="2"/>
  <c r="L962" i="2"/>
  <c r="M962" i="2"/>
  <c r="N962" i="2"/>
  <c r="O962" i="2"/>
  <c r="P962" i="2"/>
  <c r="Q962" i="2"/>
  <c r="R962" i="2"/>
  <c r="L963" i="2"/>
  <c r="M963" i="2"/>
  <c r="N963" i="2"/>
  <c r="O963" i="2"/>
  <c r="P963" i="2"/>
  <c r="Q963" i="2"/>
  <c r="R963" i="2"/>
  <c r="L964" i="2"/>
  <c r="M964" i="2"/>
  <c r="N964" i="2"/>
  <c r="O964" i="2"/>
  <c r="P964" i="2"/>
  <c r="Q964" i="2"/>
  <c r="R964" i="2"/>
  <c r="L965" i="2"/>
  <c r="M965" i="2"/>
  <c r="N965" i="2"/>
  <c r="O965" i="2"/>
  <c r="P965" i="2"/>
  <c r="Q965" i="2"/>
  <c r="R965" i="2"/>
  <c r="L966" i="2"/>
  <c r="M966" i="2"/>
  <c r="N966" i="2"/>
  <c r="O966" i="2"/>
  <c r="P966" i="2"/>
  <c r="Q966" i="2"/>
  <c r="R966" i="2"/>
  <c r="L967" i="2"/>
  <c r="M967" i="2"/>
  <c r="N967" i="2"/>
  <c r="O967" i="2"/>
  <c r="P967" i="2"/>
  <c r="Q967" i="2"/>
  <c r="R967" i="2"/>
  <c r="L968" i="2"/>
  <c r="M968" i="2"/>
  <c r="N968" i="2"/>
  <c r="O968" i="2"/>
  <c r="P968" i="2"/>
  <c r="Q968" i="2"/>
  <c r="R968" i="2"/>
  <c r="L969" i="2"/>
  <c r="M969" i="2"/>
  <c r="N969" i="2"/>
  <c r="O969" i="2"/>
  <c r="P969" i="2"/>
  <c r="Q969" i="2"/>
  <c r="R969" i="2"/>
  <c r="L970" i="2"/>
  <c r="M970" i="2"/>
  <c r="N970" i="2"/>
  <c r="O970" i="2"/>
  <c r="P970" i="2"/>
  <c r="Q970" i="2"/>
  <c r="R970" i="2"/>
  <c r="L971" i="2"/>
  <c r="M971" i="2"/>
  <c r="N971" i="2"/>
  <c r="O971" i="2"/>
  <c r="P971" i="2"/>
  <c r="Q971" i="2"/>
  <c r="R971" i="2"/>
  <c r="L972" i="2"/>
  <c r="M972" i="2"/>
  <c r="N972" i="2"/>
  <c r="O972" i="2"/>
  <c r="P972" i="2"/>
  <c r="Q972" i="2"/>
  <c r="R972" i="2"/>
  <c r="L973" i="2"/>
  <c r="M973" i="2"/>
  <c r="N973" i="2"/>
  <c r="O973" i="2"/>
  <c r="P973" i="2"/>
  <c r="Q973" i="2"/>
  <c r="R973" i="2"/>
  <c r="L974" i="2"/>
  <c r="M974" i="2"/>
  <c r="N974" i="2"/>
  <c r="O974" i="2"/>
  <c r="P974" i="2"/>
  <c r="Q974" i="2"/>
  <c r="R974" i="2"/>
  <c r="L975" i="2"/>
  <c r="M975" i="2"/>
  <c r="N975" i="2"/>
  <c r="O975" i="2"/>
  <c r="P975" i="2"/>
  <c r="Q975" i="2"/>
  <c r="R975" i="2"/>
  <c r="L976" i="2"/>
  <c r="M976" i="2"/>
  <c r="N976" i="2"/>
  <c r="O976" i="2"/>
  <c r="P976" i="2"/>
  <c r="Q976" i="2"/>
  <c r="R976" i="2"/>
  <c r="L977" i="2"/>
  <c r="M977" i="2"/>
  <c r="N977" i="2"/>
  <c r="O977" i="2"/>
  <c r="P977" i="2"/>
  <c r="Q977" i="2"/>
  <c r="R977" i="2"/>
  <c r="L978" i="2"/>
  <c r="M978" i="2"/>
  <c r="N978" i="2"/>
  <c r="O978" i="2"/>
  <c r="P978" i="2"/>
  <c r="Q978" i="2"/>
  <c r="R978" i="2"/>
  <c r="L979" i="2"/>
  <c r="M979" i="2"/>
  <c r="N979" i="2"/>
  <c r="O979" i="2"/>
  <c r="P979" i="2"/>
  <c r="Q979" i="2"/>
  <c r="R979" i="2"/>
  <c r="L980" i="2"/>
  <c r="M980" i="2"/>
  <c r="N980" i="2"/>
  <c r="O980" i="2"/>
  <c r="P980" i="2"/>
  <c r="Q980" i="2"/>
  <c r="R980" i="2"/>
  <c r="L981" i="2"/>
  <c r="M981" i="2"/>
  <c r="N981" i="2"/>
  <c r="O981" i="2"/>
  <c r="P981" i="2"/>
  <c r="Q981" i="2"/>
  <c r="R981" i="2"/>
  <c r="L982" i="2"/>
  <c r="M982" i="2"/>
  <c r="N982" i="2"/>
  <c r="O982" i="2"/>
  <c r="P982" i="2"/>
  <c r="Q982" i="2"/>
  <c r="R982" i="2"/>
  <c r="L983" i="2"/>
  <c r="M983" i="2"/>
  <c r="N983" i="2"/>
  <c r="O983" i="2"/>
  <c r="P983" i="2"/>
  <c r="Q983" i="2"/>
  <c r="R983" i="2"/>
  <c r="L984" i="2"/>
  <c r="M984" i="2"/>
  <c r="N984" i="2"/>
  <c r="O984" i="2"/>
  <c r="P984" i="2"/>
  <c r="Q984" i="2"/>
  <c r="R984" i="2"/>
  <c r="L985" i="2"/>
  <c r="M985" i="2"/>
  <c r="N985" i="2"/>
  <c r="O985" i="2"/>
  <c r="P985" i="2"/>
  <c r="Q985" i="2"/>
  <c r="R985" i="2"/>
  <c r="L986" i="2"/>
  <c r="M986" i="2"/>
  <c r="N986" i="2"/>
  <c r="O986" i="2"/>
  <c r="P986" i="2"/>
  <c r="Q986" i="2"/>
  <c r="R986" i="2"/>
  <c r="L987" i="2"/>
  <c r="M987" i="2"/>
  <c r="N987" i="2"/>
  <c r="O987" i="2"/>
  <c r="P987" i="2"/>
  <c r="Q987" i="2"/>
  <c r="R987" i="2"/>
  <c r="L988" i="2"/>
  <c r="M988" i="2"/>
  <c r="N988" i="2"/>
  <c r="O988" i="2"/>
  <c r="P988" i="2"/>
  <c r="Q988" i="2"/>
  <c r="R988" i="2"/>
  <c r="L989" i="2"/>
  <c r="M989" i="2"/>
  <c r="N989" i="2"/>
  <c r="O989" i="2"/>
  <c r="P989" i="2"/>
  <c r="Q989" i="2"/>
  <c r="R989" i="2"/>
  <c r="L990" i="2"/>
  <c r="M990" i="2"/>
  <c r="N990" i="2"/>
  <c r="O990" i="2"/>
  <c r="P990" i="2"/>
  <c r="Q990" i="2"/>
  <c r="R990" i="2"/>
  <c r="L991" i="2"/>
  <c r="M991" i="2"/>
  <c r="N991" i="2"/>
  <c r="O991" i="2"/>
  <c r="P991" i="2"/>
  <c r="Q991" i="2"/>
  <c r="R991" i="2"/>
  <c r="L992" i="2"/>
  <c r="M992" i="2"/>
  <c r="N992" i="2"/>
  <c r="O992" i="2"/>
  <c r="P992" i="2"/>
  <c r="Q992" i="2"/>
  <c r="R992" i="2"/>
  <c r="L993" i="2"/>
  <c r="M993" i="2"/>
  <c r="N993" i="2"/>
  <c r="O993" i="2"/>
  <c r="P993" i="2"/>
  <c r="Q993" i="2"/>
  <c r="R993" i="2"/>
  <c r="L994" i="2"/>
  <c r="M994" i="2"/>
  <c r="N994" i="2"/>
  <c r="O994" i="2"/>
  <c r="P994" i="2"/>
  <c r="Q994" i="2"/>
  <c r="R994" i="2"/>
  <c r="L995" i="2"/>
  <c r="M995" i="2"/>
  <c r="N995" i="2"/>
  <c r="O995" i="2"/>
  <c r="P995" i="2"/>
  <c r="Q995" i="2"/>
  <c r="R995" i="2"/>
  <c r="L996" i="2"/>
  <c r="M996" i="2"/>
  <c r="N996" i="2"/>
  <c r="O996" i="2"/>
  <c r="P996" i="2"/>
  <c r="Q996" i="2"/>
  <c r="R996" i="2"/>
  <c r="L997" i="2"/>
  <c r="M997" i="2"/>
  <c r="N997" i="2"/>
  <c r="O997" i="2"/>
  <c r="P997" i="2"/>
  <c r="Q997" i="2"/>
  <c r="R997" i="2"/>
  <c r="L998" i="2"/>
  <c r="M998" i="2"/>
  <c r="N998" i="2"/>
  <c r="O998" i="2"/>
  <c r="P998" i="2"/>
  <c r="Q998" i="2"/>
  <c r="R998" i="2"/>
  <c r="L999" i="2"/>
  <c r="M999" i="2"/>
  <c r="N999" i="2"/>
  <c r="O999" i="2"/>
  <c r="P999" i="2"/>
  <c r="Q999" i="2"/>
  <c r="R999" i="2"/>
  <c r="L1000" i="2"/>
  <c r="M1000" i="2"/>
  <c r="N1000" i="2"/>
  <c r="O1000" i="2"/>
  <c r="P1000" i="2"/>
  <c r="Q1000" i="2"/>
  <c r="R1000" i="2"/>
  <c r="L1001" i="2"/>
  <c r="M1001" i="2"/>
  <c r="N1001" i="2"/>
  <c r="O1001" i="2"/>
  <c r="P1001" i="2"/>
  <c r="Q1001" i="2"/>
  <c r="R1001" i="2"/>
  <c r="L1002" i="2"/>
  <c r="M1002" i="2"/>
  <c r="N1002" i="2"/>
  <c r="O1002" i="2"/>
  <c r="P1002" i="2"/>
  <c r="Q1002" i="2"/>
  <c r="R1002" i="2"/>
  <c r="L1003" i="2"/>
  <c r="M1003" i="2"/>
  <c r="N1003" i="2"/>
  <c r="O1003" i="2"/>
  <c r="P1003" i="2"/>
  <c r="Q1003" i="2"/>
  <c r="R1003" i="2"/>
  <c r="L1004" i="2"/>
  <c r="M1004" i="2"/>
  <c r="N1004" i="2"/>
  <c r="O1004" i="2"/>
  <c r="P1004" i="2"/>
  <c r="Q1004" i="2"/>
  <c r="R1004" i="2"/>
  <c r="L1005" i="2"/>
  <c r="M1005" i="2"/>
  <c r="N1005" i="2"/>
  <c r="O1005" i="2"/>
  <c r="P1005" i="2"/>
  <c r="Q1005" i="2"/>
  <c r="R1005" i="2"/>
  <c r="L1006" i="2"/>
  <c r="M1006" i="2"/>
  <c r="N1006" i="2"/>
  <c r="O1006" i="2"/>
  <c r="P1006" i="2"/>
  <c r="Q1006" i="2"/>
  <c r="R1006" i="2"/>
  <c r="L1007" i="2"/>
  <c r="M1007" i="2"/>
  <c r="N1007" i="2"/>
  <c r="O1007" i="2"/>
  <c r="P1007" i="2"/>
  <c r="Q1007" i="2"/>
  <c r="R1007" i="2"/>
  <c r="L1008" i="2"/>
  <c r="M1008" i="2"/>
  <c r="N1008" i="2"/>
  <c r="O1008" i="2"/>
  <c r="P1008" i="2"/>
  <c r="Q1008" i="2"/>
  <c r="R1008" i="2"/>
  <c r="L1009" i="2"/>
  <c r="M1009" i="2"/>
  <c r="N1009" i="2"/>
  <c r="O1009" i="2"/>
  <c r="P1009" i="2"/>
  <c r="Q1009" i="2"/>
  <c r="R1009" i="2"/>
  <c r="L1010" i="2"/>
  <c r="M1010" i="2"/>
  <c r="N1010" i="2"/>
  <c r="O1010" i="2"/>
  <c r="P1010" i="2"/>
  <c r="Q1010" i="2"/>
  <c r="R1010" i="2"/>
  <c r="L1011" i="2"/>
  <c r="M1011" i="2"/>
  <c r="N1011" i="2"/>
  <c r="O1011" i="2"/>
  <c r="P1011" i="2"/>
  <c r="Q1011" i="2"/>
  <c r="R1011" i="2"/>
  <c r="L1012" i="2"/>
  <c r="M1012" i="2"/>
  <c r="N1012" i="2"/>
  <c r="O1012" i="2"/>
  <c r="P1012" i="2"/>
  <c r="Q1012" i="2"/>
  <c r="R1012" i="2"/>
  <c r="L1013" i="2"/>
  <c r="M1013" i="2"/>
  <c r="N1013" i="2"/>
  <c r="O1013" i="2"/>
  <c r="P1013" i="2"/>
  <c r="Q1013" i="2"/>
  <c r="R1013" i="2"/>
  <c r="L1014" i="2"/>
  <c r="M1014" i="2"/>
  <c r="N1014" i="2"/>
  <c r="O1014" i="2"/>
  <c r="P1014" i="2"/>
  <c r="Q1014" i="2"/>
  <c r="R1014" i="2"/>
  <c r="L1015" i="2"/>
  <c r="M1015" i="2"/>
  <c r="N1015" i="2"/>
  <c r="O1015" i="2"/>
  <c r="P1015" i="2"/>
  <c r="Q1015" i="2"/>
  <c r="R1015" i="2"/>
  <c r="L1016" i="2"/>
  <c r="M1016" i="2"/>
  <c r="N1016" i="2"/>
  <c r="O1016" i="2"/>
  <c r="P1016" i="2"/>
  <c r="Q1016" i="2"/>
  <c r="R1016" i="2"/>
  <c r="L1017" i="2"/>
  <c r="M1017" i="2"/>
  <c r="N1017" i="2"/>
  <c r="O1017" i="2"/>
  <c r="P1017" i="2"/>
  <c r="Q1017" i="2"/>
  <c r="R1017" i="2"/>
  <c r="L1018" i="2"/>
  <c r="M1018" i="2"/>
  <c r="N1018" i="2"/>
  <c r="O1018" i="2"/>
  <c r="P1018" i="2"/>
  <c r="Q1018" i="2"/>
  <c r="R1018" i="2"/>
  <c r="L1019" i="2"/>
  <c r="M1019" i="2"/>
  <c r="N1019" i="2"/>
  <c r="O1019" i="2"/>
  <c r="P1019" i="2"/>
  <c r="Q1019" i="2"/>
  <c r="R1019" i="2"/>
  <c r="L1020" i="2"/>
  <c r="M1020" i="2"/>
  <c r="N1020" i="2"/>
  <c r="O1020" i="2"/>
  <c r="P1020" i="2"/>
  <c r="Q1020" i="2"/>
  <c r="R1020" i="2"/>
  <c r="L1021" i="2"/>
  <c r="M1021" i="2"/>
  <c r="N1021" i="2"/>
  <c r="O1021" i="2"/>
  <c r="P1021" i="2"/>
  <c r="Q1021" i="2"/>
  <c r="R1021" i="2"/>
  <c r="L1022" i="2"/>
  <c r="M1022" i="2"/>
  <c r="N1022" i="2"/>
  <c r="O1022" i="2"/>
  <c r="P1022" i="2"/>
  <c r="Q1022" i="2"/>
  <c r="R1022" i="2"/>
  <c r="L1023" i="2"/>
  <c r="M1023" i="2"/>
  <c r="N1023" i="2"/>
  <c r="O1023" i="2"/>
  <c r="P1023" i="2"/>
  <c r="Q1023" i="2"/>
  <c r="R1023" i="2"/>
  <c r="L1024" i="2"/>
  <c r="M1024" i="2"/>
  <c r="N1024" i="2"/>
  <c r="O1024" i="2"/>
  <c r="P1024" i="2"/>
  <c r="Q1024" i="2"/>
  <c r="R1024" i="2"/>
  <c r="L1025" i="2"/>
  <c r="M1025" i="2"/>
  <c r="N1025" i="2"/>
  <c r="O1025" i="2"/>
  <c r="P1025" i="2"/>
  <c r="Q1025" i="2"/>
  <c r="R1025" i="2"/>
  <c r="L1026" i="2"/>
  <c r="M1026" i="2"/>
  <c r="N1026" i="2"/>
  <c r="O1026" i="2"/>
  <c r="P1026" i="2"/>
  <c r="Q1026" i="2"/>
  <c r="R1026" i="2"/>
  <c r="L1027" i="2"/>
  <c r="M1027" i="2"/>
  <c r="N1027" i="2"/>
  <c r="O1027" i="2"/>
  <c r="P1027" i="2"/>
  <c r="Q1027" i="2"/>
  <c r="R1027" i="2"/>
  <c r="L1028" i="2"/>
  <c r="M1028" i="2"/>
  <c r="N1028" i="2"/>
  <c r="O1028" i="2"/>
  <c r="P1028" i="2"/>
  <c r="Q1028" i="2"/>
  <c r="R1028" i="2"/>
  <c r="L1029" i="2"/>
  <c r="M1029" i="2"/>
  <c r="N1029" i="2"/>
  <c r="O1029" i="2"/>
  <c r="P1029" i="2"/>
  <c r="Q1029" i="2"/>
  <c r="R1029" i="2"/>
  <c r="L1030" i="2"/>
  <c r="M1030" i="2"/>
  <c r="N1030" i="2"/>
  <c r="O1030" i="2"/>
  <c r="P1030" i="2"/>
  <c r="Q1030" i="2"/>
  <c r="R1030" i="2"/>
  <c r="L1031" i="2"/>
  <c r="M1031" i="2"/>
  <c r="N1031" i="2"/>
  <c r="O1031" i="2"/>
  <c r="P1031" i="2"/>
  <c r="Q1031" i="2"/>
  <c r="R1031" i="2"/>
  <c r="L1032" i="2"/>
  <c r="M1032" i="2"/>
  <c r="N1032" i="2"/>
  <c r="O1032" i="2"/>
  <c r="P1032" i="2"/>
  <c r="Q1032" i="2"/>
  <c r="R1032" i="2"/>
  <c r="L1033" i="2"/>
  <c r="M1033" i="2"/>
  <c r="N1033" i="2"/>
  <c r="O1033" i="2"/>
  <c r="P1033" i="2"/>
  <c r="Q1033" i="2"/>
  <c r="R1033" i="2"/>
  <c r="L1034" i="2"/>
  <c r="M1034" i="2"/>
  <c r="N1034" i="2"/>
  <c r="O1034" i="2"/>
  <c r="P1034" i="2"/>
  <c r="Q1034" i="2"/>
  <c r="R1034" i="2"/>
  <c r="L1035" i="2"/>
  <c r="M1035" i="2"/>
  <c r="N1035" i="2"/>
  <c r="O1035" i="2"/>
  <c r="P1035" i="2"/>
  <c r="Q1035" i="2"/>
  <c r="R1035" i="2"/>
  <c r="L1036" i="2"/>
  <c r="M1036" i="2"/>
  <c r="N1036" i="2"/>
  <c r="O1036" i="2"/>
  <c r="P1036" i="2"/>
  <c r="Q1036" i="2"/>
  <c r="R1036" i="2"/>
  <c r="L1037" i="2"/>
  <c r="M1037" i="2"/>
  <c r="N1037" i="2"/>
  <c r="O1037" i="2"/>
  <c r="P1037" i="2"/>
  <c r="Q1037" i="2"/>
  <c r="R1037" i="2"/>
  <c r="L1038" i="2"/>
  <c r="M1038" i="2"/>
  <c r="N1038" i="2"/>
  <c r="O1038" i="2"/>
  <c r="P1038" i="2"/>
  <c r="Q1038" i="2"/>
  <c r="R1038" i="2"/>
  <c r="L1039" i="2"/>
  <c r="M1039" i="2"/>
  <c r="N1039" i="2"/>
  <c r="O1039" i="2"/>
  <c r="P1039" i="2"/>
  <c r="Q1039" i="2"/>
  <c r="R1039" i="2"/>
  <c r="L1040" i="2"/>
  <c r="M1040" i="2"/>
  <c r="N1040" i="2"/>
  <c r="O1040" i="2"/>
  <c r="P1040" i="2"/>
  <c r="Q1040" i="2"/>
  <c r="R1040" i="2"/>
  <c r="L1041" i="2"/>
  <c r="M1041" i="2"/>
  <c r="N1041" i="2"/>
  <c r="O1041" i="2"/>
  <c r="P1041" i="2"/>
  <c r="Q1041" i="2"/>
  <c r="R1041" i="2"/>
  <c r="L1042" i="2"/>
  <c r="M1042" i="2"/>
  <c r="N1042" i="2"/>
  <c r="O1042" i="2"/>
  <c r="P1042" i="2"/>
  <c r="Q1042" i="2"/>
  <c r="R1042" i="2"/>
  <c r="L1043" i="2"/>
  <c r="M1043" i="2"/>
  <c r="N1043" i="2"/>
  <c r="O1043" i="2"/>
  <c r="P1043" i="2"/>
  <c r="Q1043" i="2"/>
  <c r="R1043" i="2"/>
  <c r="L1044" i="2"/>
  <c r="M1044" i="2"/>
  <c r="N1044" i="2"/>
  <c r="O1044" i="2"/>
  <c r="P1044" i="2"/>
  <c r="Q1044" i="2"/>
  <c r="R1044" i="2"/>
  <c r="L1045" i="2"/>
  <c r="M1045" i="2"/>
  <c r="N1045" i="2"/>
  <c r="O1045" i="2"/>
  <c r="P1045" i="2"/>
  <c r="Q1045" i="2"/>
  <c r="R1045" i="2"/>
  <c r="L1046" i="2"/>
  <c r="M1046" i="2"/>
  <c r="N1046" i="2"/>
  <c r="O1046" i="2"/>
  <c r="P1046" i="2"/>
  <c r="Q1046" i="2"/>
  <c r="R1046" i="2"/>
  <c r="L1047" i="2"/>
  <c r="M1047" i="2"/>
  <c r="N1047" i="2"/>
  <c r="O1047" i="2"/>
  <c r="P1047" i="2"/>
  <c r="Q1047" i="2"/>
  <c r="R1047" i="2"/>
  <c r="L1048" i="2"/>
  <c r="M1048" i="2"/>
  <c r="N1048" i="2"/>
  <c r="O1048" i="2"/>
  <c r="P1048" i="2"/>
  <c r="Q1048" i="2"/>
  <c r="R1048" i="2"/>
  <c r="L1049" i="2"/>
  <c r="M1049" i="2"/>
  <c r="N1049" i="2"/>
  <c r="O1049" i="2"/>
  <c r="P1049" i="2"/>
  <c r="Q1049" i="2"/>
  <c r="R1049" i="2"/>
  <c r="L1050" i="2"/>
  <c r="M1050" i="2"/>
  <c r="N1050" i="2"/>
  <c r="O1050" i="2"/>
  <c r="P1050" i="2"/>
  <c r="Q1050" i="2"/>
  <c r="R1050" i="2"/>
  <c r="L1051" i="2"/>
  <c r="M1051" i="2"/>
  <c r="N1051" i="2"/>
  <c r="O1051" i="2"/>
  <c r="P1051" i="2"/>
  <c r="Q1051" i="2"/>
  <c r="R1051" i="2"/>
  <c r="L1052" i="2"/>
  <c r="M1052" i="2"/>
  <c r="N1052" i="2"/>
  <c r="O1052" i="2"/>
  <c r="P1052" i="2"/>
  <c r="Q1052" i="2"/>
  <c r="R1052" i="2"/>
  <c r="L1053" i="2"/>
  <c r="M1053" i="2"/>
  <c r="N1053" i="2"/>
  <c r="O1053" i="2"/>
  <c r="P1053" i="2"/>
  <c r="Q1053" i="2"/>
  <c r="R1053" i="2"/>
  <c r="L1054" i="2"/>
  <c r="M1054" i="2"/>
  <c r="N1054" i="2"/>
  <c r="O1054" i="2"/>
  <c r="P1054" i="2"/>
  <c r="Q1054" i="2"/>
  <c r="R1054" i="2"/>
  <c r="L1055" i="2"/>
  <c r="M1055" i="2"/>
  <c r="N1055" i="2"/>
  <c r="O1055" i="2"/>
  <c r="P1055" i="2"/>
  <c r="Q1055" i="2"/>
  <c r="R1055" i="2"/>
  <c r="L1056" i="2"/>
  <c r="M1056" i="2"/>
  <c r="N1056" i="2"/>
  <c r="O1056" i="2"/>
  <c r="P1056" i="2"/>
  <c r="Q1056" i="2"/>
  <c r="R1056" i="2"/>
  <c r="L1057" i="2"/>
  <c r="M1057" i="2"/>
  <c r="N1057" i="2"/>
  <c r="O1057" i="2"/>
  <c r="P1057" i="2"/>
  <c r="Q1057" i="2"/>
  <c r="R1057" i="2"/>
  <c r="L1058" i="2"/>
  <c r="M1058" i="2"/>
  <c r="N1058" i="2"/>
  <c r="O1058" i="2"/>
  <c r="P1058" i="2"/>
  <c r="Q1058" i="2"/>
  <c r="R1058" i="2"/>
  <c r="L1059" i="2"/>
  <c r="M1059" i="2"/>
  <c r="N1059" i="2"/>
  <c r="O1059" i="2"/>
  <c r="P1059" i="2"/>
  <c r="Q1059" i="2"/>
  <c r="R1059" i="2"/>
  <c r="L1060" i="2"/>
  <c r="M1060" i="2"/>
  <c r="N1060" i="2"/>
  <c r="O1060" i="2"/>
  <c r="P1060" i="2"/>
  <c r="Q1060" i="2"/>
  <c r="R1060" i="2"/>
  <c r="L1061" i="2"/>
  <c r="M1061" i="2"/>
  <c r="N1061" i="2"/>
  <c r="O1061" i="2"/>
  <c r="P1061" i="2"/>
  <c r="Q1061" i="2"/>
  <c r="R1061" i="2"/>
  <c r="L1062" i="2"/>
  <c r="M1062" i="2"/>
  <c r="N1062" i="2"/>
  <c r="O1062" i="2"/>
  <c r="P1062" i="2"/>
  <c r="Q1062" i="2"/>
  <c r="R1062" i="2"/>
  <c r="L1063" i="2"/>
  <c r="M1063" i="2"/>
  <c r="N1063" i="2"/>
  <c r="O1063" i="2"/>
  <c r="P1063" i="2"/>
  <c r="Q1063" i="2"/>
  <c r="R1063" i="2"/>
  <c r="L1064" i="2"/>
  <c r="M1064" i="2"/>
  <c r="N1064" i="2"/>
  <c r="O1064" i="2"/>
  <c r="P1064" i="2"/>
  <c r="Q1064" i="2"/>
  <c r="R1064" i="2"/>
  <c r="L1065" i="2"/>
  <c r="M1065" i="2"/>
  <c r="N1065" i="2"/>
  <c r="O1065" i="2"/>
  <c r="P1065" i="2"/>
  <c r="Q1065" i="2"/>
  <c r="R1065" i="2"/>
  <c r="L1066" i="2"/>
  <c r="M1066" i="2"/>
  <c r="N1066" i="2"/>
  <c r="O1066" i="2"/>
  <c r="P1066" i="2"/>
  <c r="Q1066" i="2"/>
  <c r="R1066" i="2"/>
  <c r="L1067" i="2"/>
  <c r="M1067" i="2"/>
  <c r="N1067" i="2"/>
  <c r="O1067" i="2"/>
  <c r="P1067" i="2"/>
  <c r="Q1067" i="2"/>
  <c r="R1067" i="2"/>
  <c r="L1068" i="2"/>
  <c r="M1068" i="2"/>
  <c r="N1068" i="2"/>
  <c r="O1068" i="2"/>
  <c r="P1068" i="2"/>
  <c r="Q1068" i="2"/>
  <c r="R1068" i="2"/>
  <c r="L1069" i="2"/>
  <c r="M1069" i="2"/>
  <c r="N1069" i="2"/>
  <c r="O1069" i="2"/>
  <c r="P1069" i="2"/>
  <c r="Q1069" i="2"/>
  <c r="R1069" i="2"/>
  <c r="L1070" i="2"/>
  <c r="M1070" i="2"/>
  <c r="N1070" i="2"/>
  <c r="O1070" i="2"/>
  <c r="P1070" i="2"/>
  <c r="Q1070" i="2"/>
  <c r="R1070" i="2"/>
  <c r="L1071" i="2"/>
  <c r="M1071" i="2"/>
  <c r="N1071" i="2"/>
  <c r="O1071" i="2"/>
  <c r="P1071" i="2"/>
  <c r="Q1071" i="2"/>
  <c r="R1071" i="2"/>
  <c r="L1072" i="2"/>
  <c r="M1072" i="2"/>
  <c r="N1072" i="2"/>
  <c r="O1072" i="2"/>
  <c r="P1072" i="2"/>
  <c r="Q1072" i="2"/>
  <c r="R1072" i="2"/>
  <c r="L1073" i="2"/>
  <c r="M1073" i="2"/>
  <c r="N1073" i="2"/>
  <c r="O1073" i="2"/>
  <c r="P1073" i="2"/>
  <c r="Q1073" i="2"/>
  <c r="R1073" i="2"/>
  <c r="L1074" i="2"/>
  <c r="M1074" i="2"/>
  <c r="N1074" i="2"/>
  <c r="O1074" i="2"/>
  <c r="P1074" i="2"/>
  <c r="Q1074" i="2"/>
  <c r="R1074" i="2"/>
  <c r="L1075" i="2"/>
  <c r="M1075" i="2"/>
  <c r="N1075" i="2"/>
  <c r="O1075" i="2"/>
  <c r="P1075" i="2"/>
  <c r="Q1075" i="2"/>
  <c r="R1075" i="2"/>
  <c r="L1076" i="2"/>
  <c r="M1076" i="2"/>
  <c r="N1076" i="2"/>
  <c r="O1076" i="2"/>
  <c r="P1076" i="2"/>
  <c r="Q1076" i="2"/>
  <c r="R1076" i="2"/>
  <c r="L1077" i="2"/>
  <c r="M1077" i="2"/>
  <c r="N1077" i="2"/>
  <c r="O1077" i="2"/>
  <c r="P1077" i="2"/>
  <c r="Q1077" i="2"/>
  <c r="R1077" i="2"/>
  <c r="L1078" i="2"/>
  <c r="M1078" i="2"/>
  <c r="N1078" i="2"/>
  <c r="O1078" i="2"/>
  <c r="P1078" i="2"/>
  <c r="Q1078" i="2"/>
  <c r="R1078" i="2"/>
  <c r="L1079" i="2"/>
  <c r="M1079" i="2"/>
  <c r="N1079" i="2"/>
  <c r="O1079" i="2"/>
  <c r="P1079" i="2"/>
  <c r="Q1079" i="2"/>
  <c r="R1079" i="2"/>
  <c r="L1080" i="2"/>
  <c r="M1080" i="2"/>
  <c r="N1080" i="2"/>
  <c r="O1080" i="2"/>
  <c r="P1080" i="2"/>
  <c r="Q1080" i="2"/>
  <c r="R1080" i="2"/>
  <c r="L1081" i="2"/>
  <c r="M1081" i="2"/>
  <c r="N1081" i="2"/>
  <c r="O1081" i="2"/>
  <c r="P1081" i="2"/>
  <c r="Q1081" i="2"/>
  <c r="R1081" i="2"/>
  <c r="L1082" i="2"/>
  <c r="M1082" i="2"/>
  <c r="N1082" i="2"/>
  <c r="O1082" i="2"/>
  <c r="P1082" i="2"/>
  <c r="Q1082" i="2"/>
  <c r="R1082" i="2"/>
  <c r="L1083" i="2"/>
  <c r="M1083" i="2"/>
  <c r="N1083" i="2"/>
  <c r="O1083" i="2"/>
  <c r="P1083" i="2"/>
  <c r="Q1083" i="2"/>
  <c r="R1083" i="2"/>
  <c r="L1084" i="2"/>
  <c r="M1084" i="2"/>
  <c r="N1084" i="2"/>
  <c r="O1084" i="2"/>
  <c r="P1084" i="2"/>
  <c r="Q1084" i="2"/>
  <c r="R1084" i="2"/>
  <c r="L1085" i="2"/>
  <c r="M1085" i="2"/>
  <c r="N1085" i="2"/>
  <c r="O1085" i="2"/>
  <c r="P1085" i="2"/>
  <c r="Q1085" i="2"/>
  <c r="R1085" i="2"/>
  <c r="L1086" i="2"/>
  <c r="M1086" i="2"/>
  <c r="N1086" i="2"/>
  <c r="O1086" i="2"/>
  <c r="P1086" i="2"/>
  <c r="Q1086" i="2"/>
  <c r="R1086" i="2"/>
  <c r="L1087" i="2"/>
  <c r="M1087" i="2"/>
  <c r="N1087" i="2"/>
  <c r="O1087" i="2"/>
  <c r="P1087" i="2"/>
  <c r="Q1087" i="2"/>
  <c r="R1087" i="2"/>
  <c r="L1088" i="2"/>
  <c r="M1088" i="2"/>
  <c r="N1088" i="2"/>
  <c r="O1088" i="2"/>
  <c r="P1088" i="2"/>
  <c r="Q1088" i="2"/>
  <c r="R1088" i="2"/>
  <c r="L1089" i="2"/>
  <c r="M1089" i="2"/>
  <c r="N1089" i="2"/>
  <c r="O1089" i="2"/>
  <c r="P1089" i="2"/>
  <c r="Q1089" i="2"/>
  <c r="R1089" i="2"/>
  <c r="L1090" i="2"/>
  <c r="M1090" i="2"/>
  <c r="N1090" i="2"/>
  <c r="O1090" i="2"/>
  <c r="P1090" i="2"/>
  <c r="Q1090" i="2"/>
  <c r="R1090" i="2"/>
  <c r="L1091" i="2"/>
  <c r="M1091" i="2"/>
  <c r="N1091" i="2"/>
  <c r="O1091" i="2"/>
  <c r="P1091" i="2"/>
  <c r="Q1091" i="2"/>
  <c r="R1091" i="2"/>
  <c r="L1092" i="2"/>
  <c r="M1092" i="2"/>
  <c r="N1092" i="2"/>
  <c r="O1092" i="2"/>
  <c r="P1092" i="2"/>
  <c r="Q1092" i="2"/>
  <c r="R1092" i="2"/>
  <c r="L1093" i="2"/>
  <c r="M1093" i="2"/>
  <c r="N1093" i="2"/>
  <c r="O1093" i="2"/>
  <c r="P1093" i="2"/>
  <c r="Q1093" i="2"/>
  <c r="R1093" i="2"/>
  <c r="L1094" i="2"/>
  <c r="M1094" i="2"/>
  <c r="N1094" i="2"/>
  <c r="O1094" i="2"/>
  <c r="P1094" i="2"/>
  <c r="Q1094" i="2"/>
  <c r="R1094" i="2"/>
  <c r="L1095" i="2"/>
  <c r="M1095" i="2"/>
  <c r="N1095" i="2"/>
  <c r="O1095" i="2"/>
  <c r="P1095" i="2"/>
  <c r="Q1095" i="2"/>
  <c r="R1095" i="2"/>
  <c r="L1096" i="2"/>
  <c r="M1096" i="2"/>
  <c r="N1096" i="2"/>
  <c r="O1096" i="2"/>
  <c r="P1096" i="2"/>
  <c r="Q1096" i="2"/>
  <c r="R1096" i="2"/>
  <c r="L1097" i="2"/>
  <c r="M1097" i="2"/>
  <c r="N1097" i="2"/>
  <c r="O1097" i="2"/>
  <c r="P1097" i="2"/>
  <c r="Q1097" i="2"/>
  <c r="R1097" i="2"/>
  <c r="L1098" i="2"/>
  <c r="M1098" i="2"/>
  <c r="N1098" i="2"/>
  <c r="O1098" i="2"/>
  <c r="P1098" i="2"/>
  <c r="Q1098" i="2"/>
  <c r="R1098" i="2"/>
  <c r="L1099" i="2"/>
  <c r="M1099" i="2"/>
  <c r="N1099" i="2"/>
  <c r="O1099" i="2"/>
  <c r="P1099" i="2"/>
  <c r="Q1099" i="2"/>
  <c r="R1099" i="2"/>
  <c r="L1100" i="2"/>
  <c r="M1100" i="2"/>
  <c r="N1100" i="2"/>
  <c r="O1100" i="2"/>
  <c r="P1100" i="2"/>
  <c r="Q1100" i="2"/>
  <c r="R1100" i="2"/>
  <c r="L1101" i="2"/>
  <c r="M1101" i="2"/>
  <c r="N1101" i="2"/>
  <c r="O1101" i="2"/>
  <c r="P1101" i="2"/>
  <c r="Q1101" i="2"/>
  <c r="R1101" i="2"/>
  <c r="L1102" i="2"/>
  <c r="M1102" i="2"/>
  <c r="N1102" i="2"/>
  <c r="O1102" i="2"/>
  <c r="P1102" i="2"/>
  <c r="Q1102" i="2"/>
  <c r="R1102" i="2"/>
  <c r="L1103" i="2"/>
  <c r="M1103" i="2"/>
  <c r="N1103" i="2"/>
  <c r="O1103" i="2"/>
  <c r="P1103" i="2"/>
  <c r="Q1103" i="2"/>
  <c r="R1103" i="2"/>
  <c r="L1104" i="2"/>
  <c r="M1104" i="2"/>
  <c r="N1104" i="2"/>
  <c r="O1104" i="2"/>
  <c r="P1104" i="2"/>
  <c r="Q1104" i="2"/>
  <c r="R1104" i="2"/>
  <c r="L1105" i="2"/>
  <c r="M1105" i="2"/>
  <c r="N1105" i="2"/>
  <c r="O1105" i="2"/>
  <c r="P1105" i="2"/>
  <c r="Q1105" i="2"/>
  <c r="R1105" i="2"/>
  <c r="L1106" i="2"/>
  <c r="M1106" i="2"/>
  <c r="N1106" i="2"/>
  <c r="O1106" i="2"/>
  <c r="P1106" i="2"/>
  <c r="Q1106" i="2"/>
  <c r="R1106" i="2"/>
  <c r="L1107" i="2"/>
  <c r="M1107" i="2"/>
  <c r="N1107" i="2"/>
  <c r="O1107" i="2"/>
  <c r="P1107" i="2"/>
  <c r="Q1107" i="2"/>
  <c r="R1107" i="2"/>
  <c r="L1108" i="2"/>
  <c r="M1108" i="2"/>
  <c r="N1108" i="2"/>
  <c r="O1108" i="2"/>
  <c r="P1108" i="2"/>
  <c r="Q1108" i="2"/>
  <c r="R1108" i="2"/>
  <c r="L1109" i="2"/>
  <c r="M1109" i="2"/>
  <c r="N1109" i="2"/>
  <c r="O1109" i="2"/>
  <c r="P1109" i="2"/>
  <c r="Q1109" i="2"/>
  <c r="R1109" i="2"/>
  <c r="L1110" i="2"/>
  <c r="M1110" i="2"/>
  <c r="N1110" i="2"/>
  <c r="O1110" i="2"/>
  <c r="P1110" i="2"/>
  <c r="Q1110" i="2"/>
  <c r="R1110" i="2"/>
  <c r="L1111" i="2"/>
  <c r="M1111" i="2"/>
  <c r="N1111" i="2"/>
  <c r="O1111" i="2"/>
  <c r="P1111" i="2"/>
  <c r="Q1111" i="2"/>
  <c r="R1111" i="2"/>
  <c r="L1112" i="2"/>
  <c r="M1112" i="2"/>
  <c r="N1112" i="2"/>
  <c r="O1112" i="2"/>
  <c r="P1112" i="2"/>
  <c r="Q1112" i="2"/>
  <c r="R1112" i="2"/>
  <c r="L1113" i="2"/>
  <c r="M1113" i="2"/>
  <c r="N1113" i="2"/>
  <c r="O1113" i="2"/>
  <c r="P1113" i="2"/>
  <c r="Q1113" i="2"/>
  <c r="R1113" i="2"/>
  <c r="L1114" i="2"/>
  <c r="M1114" i="2"/>
  <c r="N1114" i="2"/>
  <c r="O1114" i="2"/>
  <c r="P1114" i="2"/>
  <c r="Q1114" i="2"/>
  <c r="R1114" i="2"/>
  <c r="L1115" i="2"/>
  <c r="M1115" i="2"/>
  <c r="N1115" i="2"/>
  <c r="O1115" i="2"/>
  <c r="P1115" i="2"/>
  <c r="Q1115" i="2"/>
  <c r="R1115" i="2"/>
  <c r="L1116" i="2"/>
  <c r="M1116" i="2"/>
  <c r="N1116" i="2"/>
  <c r="O1116" i="2"/>
  <c r="P1116" i="2"/>
  <c r="Q1116" i="2"/>
  <c r="R1116" i="2"/>
  <c r="L1117" i="2"/>
  <c r="M1117" i="2"/>
  <c r="N1117" i="2"/>
  <c r="O1117" i="2"/>
  <c r="P1117" i="2"/>
  <c r="Q1117" i="2"/>
  <c r="R1117" i="2"/>
  <c r="L1118" i="2"/>
  <c r="M1118" i="2"/>
  <c r="N1118" i="2"/>
  <c r="O1118" i="2"/>
  <c r="P1118" i="2"/>
  <c r="Q1118" i="2"/>
  <c r="R1118" i="2"/>
  <c r="L1119" i="2"/>
  <c r="M1119" i="2"/>
  <c r="N1119" i="2"/>
  <c r="O1119" i="2"/>
  <c r="P1119" i="2"/>
  <c r="Q1119" i="2"/>
  <c r="R1119" i="2"/>
  <c r="L1120" i="2"/>
  <c r="M1120" i="2"/>
  <c r="N1120" i="2"/>
  <c r="O1120" i="2"/>
  <c r="P1120" i="2"/>
  <c r="Q1120" i="2"/>
  <c r="R1120" i="2"/>
  <c r="L1121" i="2"/>
  <c r="M1121" i="2"/>
  <c r="N1121" i="2"/>
  <c r="O1121" i="2"/>
  <c r="P1121" i="2"/>
  <c r="Q1121" i="2"/>
  <c r="R1121" i="2"/>
  <c r="L1122" i="2"/>
  <c r="M1122" i="2"/>
  <c r="N1122" i="2"/>
  <c r="O1122" i="2"/>
  <c r="P1122" i="2"/>
  <c r="Q1122" i="2"/>
  <c r="R1122" i="2"/>
  <c r="L1123" i="2"/>
  <c r="M1123" i="2"/>
  <c r="N1123" i="2"/>
  <c r="O1123" i="2"/>
  <c r="P1123" i="2"/>
  <c r="Q1123" i="2"/>
  <c r="R1123" i="2"/>
  <c r="L1124" i="2"/>
  <c r="M1124" i="2"/>
  <c r="N1124" i="2"/>
  <c r="O1124" i="2"/>
  <c r="P1124" i="2"/>
  <c r="Q1124" i="2"/>
  <c r="R1124" i="2"/>
  <c r="L1125" i="2"/>
  <c r="M1125" i="2"/>
  <c r="N1125" i="2"/>
  <c r="O1125" i="2"/>
  <c r="P1125" i="2"/>
  <c r="Q1125" i="2"/>
  <c r="R1125" i="2"/>
  <c r="L1126" i="2"/>
  <c r="M1126" i="2"/>
  <c r="N1126" i="2"/>
  <c r="O1126" i="2"/>
  <c r="P1126" i="2"/>
  <c r="Q1126" i="2"/>
  <c r="R1126" i="2"/>
  <c r="L1127" i="2"/>
  <c r="M1127" i="2"/>
  <c r="N1127" i="2"/>
  <c r="O1127" i="2"/>
  <c r="P1127" i="2"/>
  <c r="Q1127" i="2"/>
  <c r="R1127" i="2"/>
  <c r="L1128" i="2"/>
  <c r="M1128" i="2"/>
  <c r="N1128" i="2"/>
  <c r="O1128" i="2"/>
  <c r="P1128" i="2"/>
  <c r="Q1128" i="2"/>
  <c r="R1128" i="2"/>
  <c r="L1129" i="2"/>
  <c r="M1129" i="2"/>
  <c r="N1129" i="2"/>
  <c r="O1129" i="2"/>
  <c r="P1129" i="2"/>
  <c r="Q1129" i="2"/>
  <c r="R1129" i="2"/>
  <c r="L1130" i="2"/>
  <c r="M1130" i="2"/>
  <c r="N1130" i="2"/>
  <c r="O1130" i="2"/>
  <c r="P1130" i="2"/>
  <c r="Q1130" i="2"/>
  <c r="R1130" i="2"/>
  <c r="L1131" i="2"/>
  <c r="M1131" i="2"/>
  <c r="N1131" i="2"/>
  <c r="O1131" i="2"/>
  <c r="P1131" i="2"/>
  <c r="Q1131" i="2"/>
  <c r="R1131" i="2"/>
  <c r="L1132" i="2"/>
  <c r="M1132" i="2"/>
  <c r="N1132" i="2"/>
  <c r="O1132" i="2"/>
  <c r="P1132" i="2"/>
  <c r="Q1132" i="2"/>
  <c r="R1132" i="2"/>
  <c r="L1133" i="2"/>
  <c r="M1133" i="2"/>
  <c r="N1133" i="2"/>
  <c r="O1133" i="2"/>
  <c r="P1133" i="2"/>
  <c r="Q1133" i="2"/>
  <c r="R1133" i="2"/>
  <c r="L1134" i="2"/>
  <c r="M1134" i="2"/>
  <c r="N1134" i="2"/>
  <c r="O1134" i="2"/>
  <c r="P1134" i="2"/>
  <c r="Q1134" i="2"/>
  <c r="R1134" i="2"/>
  <c r="L1135" i="2"/>
  <c r="M1135" i="2"/>
  <c r="N1135" i="2"/>
  <c r="O1135" i="2"/>
  <c r="P1135" i="2"/>
  <c r="Q1135" i="2"/>
  <c r="R1135" i="2"/>
  <c r="L1136" i="2"/>
  <c r="M1136" i="2"/>
  <c r="N1136" i="2"/>
  <c r="O1136" i="2"/>
  <c r="P1136" i="2"/>
  <c r="Q1136" i="2"/>
  <c r="R1136" i="2"/>
  <c r="L1137" i="2"/>
  <c r="M1137" i="2"/>
  <c r="N1137" i="2"/>
  <c r="O1137" i="2"/>
  <c r="P1137" i="2"/>
  <c r="Q1137" i="2"/>
  <c r="R1137" i="2"/>
  <c r="L1138" i="2"/>
  <c r="M1138" i="2"/>
  <c r="N1138" i="2"/>
  <c r="O1138" i="2"/>
  <c r="P1138" i="2"/>
  <c r="Q1138" i="2"/>
  <c r="R1138" i="2"/>
  <c r="L1139" i="2"/>
  <c r="M1139" i="2"/>
  <c r="N1139" i="2"/>
  <c r="O1139" i="2"/>
  <c r="P1139" i="2"/>
  <c r="Q1139" i="2"/>
  <c r="R1139" i="2"/>
  <c r="L1140" i="2"/>
  <c r="M1140" i="2"/>
  <c r="N1140" i="2"/>
  <c r="O1140" i="2"/>
  <c r="P1140" i="2"/>
  <c r="Q1140" i="2"/>
  <c r="R1140" i="2"/>
  <c r="L1141" i="2"/>
  <c r="M1141" i="2"/>
  <c r="N1141" i="2"/>
  <c r="O1141" i="2"/>
  <c r="P1141" i="2"/>
  <c r="Q1141" i="2"/>
  <c r="R1141" i="2"/>
  <c r="L1142" i="2"/>
  <c r="M1142" i="2"/>
  <c r="N1142" i="2"/>
  <c r="O1142" i="2"/>
  <c r="P1142" i="2"/>
  <c r="Q1142" i="2"/>
  <c r="R1142" i="2"/>
  <c r="L1143" i="2"/>
  <c r="M1143" i="2"/>
  <c r="N1143" i="2"/>
  <c r="O1143" i="2"/>
  <c r="P1143" i="2"/>
  <c r="Q1143" i="2"/>
  <c r="R1143" i="2"/>
  <c r="L1144" i="2"/>
  <c r="M1144" i="2"/>
  <c r="N1144" i="2"/>
  <c r="O1144" i="2"/>
  <c r="P1144" i="2"/>
  <c r="Q1144" i="2"/>
  <c r="R1144" i="2"/>
  <c r="L1145" i="2"/>
  <c r="M1145" i="2"/>
  <c r="N1145" i="2"/>
  <c r="O1145" i="2"/>
  <c r="P1145" i="2"/>
  <c r="Q1145" i="2"/>
  <c r="R1145" i="2"/>
  <c r="L1146" i="2"/>
  <c r="M1146" i="2"/>
  <c r="N1146" i="2"/>
  <c r="O1146" i="2"/>
  <c r="P1146" i="2"/>
  <c r="Q1146" i="2"/>
  <c r="R1146" i="2"/>
  <c r="L1147" i="2"/>
  <c r="M1147" i="2"/>
  <c r="N1147" i="2"/>
  <c r="O1147" i="2"/>
  <c r="P1147" i="2"/>
  <c r="Q1147" i="2"/>
  <c r="R1147" i="2"/>
  <c r="L1148" i="2"/>
  <c r="M1148" i="2"/>
  <c r="N1148" i="2"/>
  <c r="O1148" i="2"/>
  <c r="P1148" i="2"/>
  <c r="Q1148" i="2"/>
  <c r="R1148" i="2"/>
  <c r="L1149" i="2"/>
  <c r="M1149" i="2"/>
  <c r="N1149" i="2"/>
  <c r="O1149" i="2"/>
  <c r="P1149" i="2"/>
  <c r="Q1149" i="2"/>
  <c r="R1149" i="2"/>
  <c r="L1150" i="2"/>
  <c r="M1150" i="2"/>
  <c r="N1150" i="2"/>
  <c r="O1150" i="2"/>
  <c r="P1150" i="2"/>
  <c r="Q1150" i="2"/>
  <c r="R1150" i="2"/>
  <c r="L1151" i="2"/>
  <c r="M1151" i="2"/>
  <c r="N1151" i="2"/>
  <c r="O1151" i="2"/>
  <c r="P1151" i="2"/>
  <c r="Q1151" i="2"/>
  <c r="R1151" i="2"/>
  <c r="L1152" i="2"/>
  <c r="M1152" i="2"/>
  <c r="N1152" i="2"/>
  <c r="O1152" i="2"/>
  <c r="P1152" i="2"/>
  <c r="Q1152" i="2"/>
  <c r="R1152" i="2"/>
  <c r="L1153" i="2"/>
  <c r="M1153" i="2"/>
  <c r="N1153" i="2"/>
  <c r="O1153" i="2"/>
  <c r="P1153" i="2"/>
  <c r="Q1153" i="2"/>
  <c r="R1153" i="2"/>
  <c r="L1154" i="2"/>
  <c r="M1154" i="2"/>
  <c r="N1154" i="2"/>
  <c r="O1154" i="2"/>
  <c r="P1154" i="2"/>
  <c r="Q1154" i="2"/>
  <c r="R1154" i="2"/>
  <c r="L1155" i="2"/>
  <c r="M1155" i="2"/>
  <c r="N1155" i="2"/>
  <c r="O1155" i="2"/>
  <c r="P1155" i="2"/>
  <c r="Q1155" i="2"/>
  <c r="R1155" i="2"/>
  <c r="L1156" i="2"/>
  <c r="M1156" i="2"/>
  <c r="N1156" i="2"/>
  <c r="O1156" i="2"/>
  <c r="P1156" i="2"/>
  <c r="Q1156" i="2"/>
  <c r="R1156" i="2"/>
  <c r="L1157" i="2"/>
  <c r="M1157" i="2"/>
  <c r="N1157" i="2"/>
  <c r="O1157" i="2"/>
  <c r="P1157" i="2"/>
  <c r="Q1157" i="2"/>
  <c r="R1157" i="2"/>
  <c r="L1158" i="2"/>
  <c r="M1158" i="2"/>
  <c r="N1158" i="2"/>
  <c r="O1158" i="2"/>
  <c r="P1158" i="2"/>
  <c r="Q1158" i="2"/>
  <c r="R1158" i="2"/>
  <c r="L1159" i="2"/>
  <c r="M1159" i="2"/>
  <c r="N1159" i="2"/>
  <c r="O1159" i="2"/>
  <c r="P1159" i="2"/>
  <c r="Q1159" i="2"/>
  <c r="R1159" i="2"/>
  <c r="L1160" i="2"/>
  <c r="M1160" i="2"/>
  <c r="N1160" i="2"/>
  <c r="O1160" i="2"/>
  <c r="P1160" i="2"/>
  <c r="Q1160" i="2"/>
  <c r="R1160" i="2"/>
  <c r="L1161" i="2"/>
  <c r="M1161" i="2"/>
  <c r="N1161" i="2"/>
  <c r="O1161" i="2"/>
  <c r="P1161" i="2"/>
  <c r="Q1161" i="2"/>
  <c r="R1161" i="2"/>
  <c r="L1162" i="2"/>
  <c r="M1162" i="2"/>
  <c r="N1162" i="2"/>
  <c r="O1162" i="2"/>
  <c r="P1162" i="2"/>
  <c r="Q1162" i="2"/>
  <c r="R1162" i="2"/>
  <c r="L1163" i="2"/>
  <c r="M1163" i="2"/>
  <c r="N1163" i="2"/>
  <c r="O1163" i="2"/>
  <c r="P1163" i="2"/>
  <c r="Q1163" i="2"/>
  <c r="R1163" i="2"/>
  <c r="L1164" i="2"/>
  <c r="M1164" i="2"/>
  <c r="N1164" i="2"/>
  <c r="O1164" i="2"/>
  <c r="P1164" i="2"/>
  <c r="Q1164" i="2"/>
  <c r="R1164" i="2"/>
  <c r="L1165" i="2"/>
  <c r="M1165" i="2"/>
  <c r="N1165" i="2"/>
  <c r="O1165" i="2"/>
  <c r="P1165" i="2"/>
  <c r="Q1165" i="2"/>
  <c r="R1165" i="2"/>
  <c r="L1166" i="2"/>
  <c r="M1166" i="2"/>
  <c r="N1166" i="2"/>
  <c r="O1166" i="2"/>
  <c r="P1166" i="2"/>
  <c r="Q1166" i="2"/>
  <c r="R1166" i="2"/>
  <c r="L1167" i="2"/>
  <c r="M1167" i="2"/>
  <c r="N1167" i="2"/>
  <c r="O1167" i="2"/>
  <c r="P1167" i="2"/>
  <c r="Q1167" i="2"/>
  <c r="R1167" i="2"/>
  <c r="L1168" i="2"/>
  <c r="M1168" i="2"/>
  <c r="N1168" i="2"/>
  <c r="O1168" i="2"/>
  <c r="P1168" i="2"/>
  <c r="Q1168" i="2"/>
  <c r="R1168" i="2"/>
  <c r="L1169" i="2"/>
  <c r="M1169" i="2"/>
  <c r="N1169" i="2"/>
  <c r="O1169" i="2"/>
  <c r="P1169" i="2"/>
  <c r="Q1169" i="2"/>
  <c r="R1169" i="2"/>
  <c r="L1170" i="2"/>
  <c r="M1170" i="2"/>
  <c r="N1170" i="2"/>
  <c r="O1170" i="2"/>
  <c r="P1170" i="2"/>
  <c r="Q1170" i="2"/>
  <c r="R1170" i="2"/>
  <c r="L1171" i="2"/>
  <c r="M1171" i="2"/>
  <c r="N1171" i="2"/>
  <c r="O1171" i="2"/>
  <c r="P1171" i="2"/>
  <c r="Q1171" i="2"/>
  <c r="R1171" i="2"/>
  <c r="L1172" i="2"/>
  <c r="M1172" i="2"/>
  <c r="N1172" i="2"/>
  <c r="O1172" i="2"/>
  <c r="P1172" i="2"/>
  <c r="Q1172" i="2"/>
  <c r="R1172" i="2"/>
  <c r="L1173" i="2"/>
  <c r="M1173" i="2"/>
  <c r="N1173" i="2"/>
  <c r="O1173" i="2"/>
  <c r="P1173" i="2"/>
  <c r="Q1173" i="2"/>
  <c r="R1173" i="2"/>
  <c r="L1174" i="2"/>
  <c r="M1174" i="2"/>
  <c r="N1174" i="2"/>
  <c r="O1174" i="2"/>
  <c r="P1174" i="2"/>
  <c r="Q1174" i="2"/>
  <c r="R1174" i="2"/>
  <c r="L1175" i="2"/>
  <c r="M1175" i="2"/>
  <c r="N1175" i="2"/>
  <c r="O1175" i="2"/>
  <c r="P1175" i="2"/>
  <c r="Q1175" i="2"/>
  <c r="R1175" i="2"/>
  <c r="L1176" i="2"/>
  <c r="M1176" i="2"/>
  <c r="N1176" i="2"/>
  <c r="O1176" i="2"/>
  <c r="P1176" i="2"/>
  <c r="Q1176" i="2"/>
  <c r="R1176" i="2"/>
  <c r="L1177" i="2"/>
  <c r="M1177" i="2"/>
  <c r="N1177" i="2"/>
  <c r="O1177" i="2"/>
  <c r="P1177" i="2"/>
  <c r="Q1177" i="2"/>
  <c r="R1177" i="2"/>
  <c r="L1178" i="2"/>
  <c r="M1178" i="2"/>
  <c r="N1178" i="2"/>
  <c r="O1178" i="2"/>
  <c r="P1178" i="2"/>
  <c r="Q1178" i="2"/>
  <c r="R1178" i="2"/>
  <c r="L1179" i="2"/>
  <c r="M1179" i="2"/>
  <c r="N1179" i="2"/>
  <c r="O1179" i="2"/>
  <c r="P1179" i="2"/>
  <c r="Q1179" i="2"/>
  <c r="R1179" i="2"/>
  <c r="L1180" i="2"/>
  <c r="M1180" i="2"/>
  <c r="N1180" i="2"/>
  <c r="O1180" i="2"/>
  <c r="P1180" i="2"/>
  <c r="Q1180" i="2"/>
  <c r="R1180" i="2"/>
  <c r="L1181" i="2"/>
  <c r="M1181" i="2"/>
  <c r="N1181" i="2"/>
  <c r="O1181" i="2"/>
  <c r="P1181" i="2"/>
  <c r="Q1181" i="2"/>
  <c r="R1181" i="2"/>
  <c r="L1182" i="2"/>
  <c r="M1182" i="2"/>
  <c r="N1182" i="2"/>
  <c r="O1182" i="2"/>
  <c r="P1182" i="2"/>
  <c r="Q1182" i="2"/>
  <c r="R1182" i="2"/>
  <c r="L1183" i="2"/>
  <c r="M1183" i="2"/>
  <c r="N1183" i="2"/>
  <c r="O1183" i="2"/>
  <c r="P1183" i="2"/>
  <c r="Q1183" i="2"/>
  <c r="R1183" i="2"/>
  <c r="L1184" i="2"/>
  <c r="M1184" i="2"/>
  <c r="N1184" i="2"/>
  <c r="O1184" i="2"/>
  <c r="P1184" i="2"/>
  <c r="Q1184" i="2"/>
  <c r="R1184" i="2"/>
  <c r="L1185" i="2"/>
  <c r="M1185" i="2"/>
  <c r="N1185" i="2"/>
  <c r="O1185" i="2"/>
  <c r="P1185" i="2"/>
  <c r="Q1185" i="2"/>
  <c r="R1185" i="2"/>
  <c r="L1186" i="2"/>
  <c r="M1186" i="2"/>
  <c r="N1186" i="2"/>
  <c r="O1186" i="2"/>
  <c r="P1186" i="2"/>
  <c r="Q1186" i="2"/>
  <c r="R1186" i="2"/>
  <c r="L1187" i="2"/>
  <c r="M1187" i="2"/>
  <c r="N1187" i="2"/>
  <c r="O1187" i="2"/>
  <c r="P1187" i="2"/>
  <c r="Q1187" i="2"/>
  <c r="R1187" i="2"/>
  <c r="L1188" i="2"/>
  <c r="M1188" i="2"/>
  <c r="N1188" i="2"/>
  <c r="O1188" i="2"/>
  <c r="P1188" i="2"/>
  <c r="Q1188" i="2"/>
  <c r="R1188" i="2"/>
  <c r="L1189" i="2"/>
  <c r="M1189" i="2"/>
  <c r="N1189" i="2"/>
  <c r="O1189" i="2"/>
  <c r="P1189" i="2"/>
  <c r="Q1189" i="2"/>
  <c r="R1189" i="2"/>
  <c r="L1190" i="2"/>
  <c r="M1190" i="2"/>
  <c r="N1190" i="2"/>
  <c r="O1190" i="2"/>
  <c r="P1190" i="2"/>
  <c r="Q1190" i="2"/>
  <c r="R1190" i="2"/>
  <c r="L1191" i="2"/>
  <c r="M1191" i="2"/>
  <c r="N1191" i="2"/>
  <c r="O1191" i="2"/>
  <c r="P1191" i="2"/>
  <c r="Q1191" i="2"/>
  <c r="R1191" i="2"/>
  <c r="L1192" i="2"/>
  <c r="M1192" i="2"/>
  <c r="N1192" i="2"/>
  <c r="O1192" i="2"/>
  <c r="P1192" i="2"/>
  <c r="Q1192" i="2"/>
  <c r="R1192" i="2"/>
  <c r="L1193" i="2"/>
  <c r="M1193" i="2"/>
  <c r="N1193" i="2"/>
  <c r="O1193" i="2"/>
  <c r="P1193" i="2"/>
  <c r="Q1193" i="2"/>
  <c r="R1193" i="2"/>
  <c r="L1194" i="2"/>
  <c r="M1194" i="2"/>
  <c r="N1194" i="2"/>
  <c r="O1194" i="2"/>
  <c r="P1194" i="2"/>
  <c r="Q1194" i="2"/>
  <c r="R1194" i="2"/>
  <c r="L1195" i="2"/>
  <c r="M1195" i="2"/>
  <c r="N1195" i="2"/>
  <c r="O1195" i="2"/>
  <c r="P1195" i="2"/>
  <c r="Q1195" i="2"/>
  <c r="R1195" i="2"/>
  <c r="L1196" i="2"/>
  <c r="M1196" i="2"/>
  <c r="N1196" i="2"/>
  <c r="O1196" i="2"/>
  <c r="P1196" i="2"/>
  <c r="Q1196" i="2"/>
  <c r="R1196" i="2"/>
  <c r="L1197" i="2"/>
  <c r="M1197" i="2"/>
  <c r="N1197" i="2"/>
  <c r="O1197" i="2"/>
  <c r="P1197" i="2"/>
  <c r="Q1197" i="2"/>
  <c r="R1197" i="2"/>
  <c r="L1198" i="2"/>
  <c r="M1198" i="2"/>
  <c r="N1198" i="2"/>
  <c r="O1198" i="2"/>
  <c r="P1198" i="2"/>
  <c r="Q1198" i="2"/>
  <c r="R1198" i="2"/>
  <c r="L1199" i="2"/>
  <c r="M1199" i="2"/>
  <c r="N1199" i="2"/>
  <c r="O1199" i="2"/>
  <c r="P1199" i="2"/>
  <c r="Q1199" i="2"/>
  <c r="R1199" i="2"/>
  <c r="L1200" i="2"/>
  <c r="M1200" i="2"/>
  <c r="N1200" i="2"/>
  <c r="O1200" i="2"/>
  <c r="P1200" i="2"/>
  <c r="Q1200" i="2"/>
  <c r="R1200" i="2"/>
  <c r="L1201" i="2"/>
  <c r="M1201" i="2"/>
  <c r="N1201" i="2"/>
  <c r="O1201" i="2"/>
  <c r="P1201" i="2"/>
  <c r="Q1201" i="2"/>
  <c r="R1201" i="2"/>
  <c r="L1202" i="2"/>
  <c r="M1202" i="2"/>
  <c r="N1202" i="2"/>
  <c r="O1202" i="2"/>
  <c r="P1202" i="2"/>
  <c r="Q1202" i="2"/>
  <c r="R1202" i="2"/>
  <c r="L1203" i="2"/>
  <c r="M1203" i="2"/>
  <c r="N1203" i="2"/>
  <c r="O1203" i="2"/>
  <c r="P1203" i="2"/>
  <c r="Q1203" i="2"/>
  <c r="R1203" i="2"/>
  <c r="L1204" i="2"/>
  <c r="M1204" i="2"/>
  <c r="N1204" i="2"/>
  <c r="O1204" i="2"/>
  <c r="P1204" i="2"/>
  <c r="Q1204" i="2"/>
  <c r="R1204" i="2"/>
  <c r="L1205" i="2"/>
  <c r="M1205" i="2"/>
  <c r="N1205" i="2"/>
  <c r="O1205" i="2"/>
  <c r="P1205" i="2"/>
  <c r="Q1205" i="2"/>
  <c r="R1205" i="2"/>
  <c r="L1206" i="2"/>
  <c r="M1206" i="2"/>
  <c r="N1206" i="2"/>
  <c r="O1206" i="2"/>
  <c r="P1206" i="2"/>
  <c r="Q1206" i="2"/>
  <c r="R1206" i="2"/>
  <c r="L1207" i="2"/>
  <c r="M1207" i="2"/>
  <c r="N1207" i="2"/>
  <c r="O1207" i="2"/>
  <c r="P1207" i="2"/>
  <c r="Q1207" i="2"/>
  <c r="R1207" i="2"/>
  <c r="L1208" i="2"/>
  <c r="M1208" i="2"/>
  <c r="N1208" i="2"/>
  <c r="O1208" i="2"/>
  <c r="P1208" i="2"/>
  <c r="Q1208" i="2"/>
  <c r="R1208" i="2"/>
  <c r="L1209" i="2"/>
  <c r="M1209" i="2"/>
  <c r="N1209" i="2"/>
  <c r="O1209" i="2"/>
  <c r="P1209" i="2"/>
  <c r="Q1209" i="2"/>
  <c r="R1209" i="2"/>
  <c r="L1210" i="2"/>
  <c r="M1210" i="2"/>
  <c r="N1210" i="2"/>
  <c r="O1210" i="2"/>
  <c r="P1210" i="2"/>
  <c r="Q1210" i="2"/>
  <c r="R1210" i="2"/>
  <c r="L1211" i="2"/>
  <c r="M1211" i="2"/>
  <c r="N1211" i="2"/>
  <c r="O1211" i="2"/>
  <c r="P1211" i="2"/>
  <c r="Q1211" i="2"/>
  <c r="R1211" i="2"/>
  <c r="L1212" i="2"/>
  <c r="M1212" i="2"/>
  <c r="N1212" i="2"/>
  <c r="O1212" i="2"/>
  <c r="P1212" i="2"/>
  <c r="Q1212" i="2"/>
  <c r="R1212" i="2"/>
  <c r="L1213" i="2"/>
  <c r="M1213" i="2"/>
  <c r="N1213" i="2"/>
  <c r="O1213" i="2"/>
  <c r="P1213" i="2"/>
  <c r="Q1213" i="2"/>
  <c r="R1213" i="2"/>
  <c r="L1214" i="2"/>
  <c r="M1214" i="2"/>
  <c r="N1214" i="2"/>
  <c r="O1214" i="2"/>
  <c r="P1214" i="2"/>
  <c r="Q1214" i="2"/>
  <c r="R1214" i="2"/>
  <c r="L1215" i="2"/>
  <c r="M1215" i="2"/>
  <c r="N1215" i="2"/>
  <c r="O1215" i="2"/>
  <c r="P1215" i="2"/>
  <c r="Q1215" i="2"/>
  <c r="R1215" i="2"/>
  <c r="L1216" i="2"/>
  <c r="M1216" i="2"/>
  <c r="N1216" i="2"/>
  <c r="O1216" i="2"/>
  <c r="P1216" i="2"/>
  <c r="Q1216" i="2"/>
  <c r="R1216" i="2"/>
  <c r="L1217" i="2"/>
  <c r="M1217" i="2"/>
  <c r="N1217" i="2"/>
  <c r="O1217" i="2"/>
  <c r="P1217" i="2"/>
  <c r="Q1217" i="2"/>
  <c r="R1217" i="2"/>
  <c r="L1218" i="2"/>
  <c r="M1218" i="2"/>
  <c r="N1218" i="2"/>
  <c r="O1218" i="2"/>
  <c r="P1218" i="2"/>
  <c r="Q1218" i="2"/>
  <c r="R1218" i="2"/>
  <c r="L1219" i="2"/>
  <c r="M1219" i="2"/>
  <c r="N1219" i="2"/>
  <c r="O1219" i="2"/>
  <c r="P1219" i="2"/>
  <c r="Q1219" i="2"/>
  <c r="R1219" i="2"/>
  <c r="L1220" i="2"/>
  <c r="M1220" i="2"/>
  <c r="N1220" i="2"/>
  <c r="O1220" i="2"/>
  <c r="P1220" i="2"/>
  <c r="Q1220" i="2"/>
  <c r="R1220" i="2"/>
  <c r="L1221" i="2"/>
  <c r="M1221" i="2"/>
  <c r="N1221" i="2"/>
  <c r="O1221" i="2"/>
  <c r="P1221" i="2"/>
  <c r="Q1221" i="2"/>
  <c r="R1221" i="2"/>
  <c r="L1222" i="2"/>
  <c r="M1222" i="2"/>
  <c r="N1222" i="2"/>
  <c r="O1222" i="2"/>
  <c r="P1222" i="2"/>
  <c r="Q1222" i="2"/>
  <c r="R1222" i="2"/>
  <c r="L1223" i="2"/>
  <c r="M1223" i="2"/>
  <c r="N1223" i="2"/>
  <c r="O1223" i="2"/>
  <c r="P1223" i="2"/>
  <c r="Q1223" i="2"/>
  <c r="R1223" i="2"/>
  <c r="L1224" i="2"/>
  <c r="M1224" i="2"/>
  <c r="N1224" i="2"/>
  <c r="O1224" i="2"/>
  <c r="P1224" i="2"/>
  <c r="Q1224" i="2"/>
  <c r="R1224" i="2"/>
  <c r="L1225" i="2"/>
  <c r="M1225" i="2"/>
  <c r="N1225" i="2"/>
  <c r="O1225" i="2"/>
  <c r="P1225" i="2"/>
  <c r="Q1225" i="2"/>
  <c r="R1225" i="2"/>
  <c r="L1226" i="2"/>
  <c r="M1226" i="2"/>
  <c r="N1226" i="2"/>
  <c r="O1226" i="2"/>
  <c r="P1226" i="2"/>
  <c r="Q1226" i="2"/>
  <c r="R1226" i="2"/>
  <c r="L1227" i="2"/>
  <c r="M1227" i="2"/>
  <c r="N1227" i="2"/>
  <c r="O1227" i="2"/>
  <c r="P1227" i="2"/>
  <c r="Q1227" i="2"/>
  <c r="R1227" i="2"/>
  <c r="L1228" i="2"/>
  <c r="M1228" i="2"/>
  <c r="N1228" i="2"/>
  <c r="O1228" i="2"/>
  <c r="P1228" i="2"/>
  <c r="Q1228" i="2"/>
  <c r="R1228" i="2"/>
  <c r="L1229" i="2"/>
  <c r="M1229" i="2"/>
  <c r="N1229" i="2"/>
  <c r="O1229" i="2"/>
  <c r="P1229" i="2"/>
  <c r="Q1229" i="2"/>
  <c r="R1229" i="2"/>
  <c r="L1230" i="2"/>
  <c r="M1230" i="2"/>
  <c r="N1230" i="2"/>
  <c r="O1230" i="2"/>
  <c r="P1230" i="2"/>
  <c r="Q1230" i="2"/>
  <c r="R1230" i="2"/>
  <c r="L1231" i="2"/>
  <c r="M1231" i="2"/>
  <c r="N1231" i="2"/>
  <c r="O1231" i="2"/>
  <c r="P1231" i="2"/>
  <c r="Q1231" i="2"/>
  <c r="R1231" i="2"/>
  <c r="L1232" i="2"/>
  <c r="M1232" i="2"/>
  <c r="N1232" i="2"/>
  <c r="O1232" i="2"/>
  <c r="P1232" i="2"/>
  <c r="Q1232" i="2"/>
  <c r="R1232" i="2"/>
  <c r="L1233" i="2"/>
  <c r="M1233" i="2"/>
  <c r="N1233" i="2"/>
  <c r="O1233" i="2"/>
  <c r="P1233" i="2"/>
  <c r="Q1233" i="2"/>
  <c r="R1233" i="2"/>
  <c r="L1234" i="2"/>
  <c r="M1234" i="2"/>
  <c r="N1234" i="2"/>
  <c r="O1234" i="2"/>
  <c r="P1234" i="2"/>
  <c r="Q1234" i="2"/>
  <c r="R1234" i="2"/>
  <c r="L1235" i="2"/>
  <c r="M1235" i="2"/>
  <c r="N1235" i="2"/>
  <c r="O1235" i="2"/>
  <c r="P1235" i="2"/>
  <c r="Q1235" i="2"/>
  <c r="R1235" i="2"/>
  <c r="L1236" i="2"/>
  <c r="M1236" i="2"/>
  <c r="N1236" i="2"/>
  <c r="O1236" i="2"/>
  <c r="P1236" i="2"/>
  <c r="Q1236" i="2"/>
  <c r="R1236" i="2"/>
  <c r="L1237" i="2"/>
  <c r="M1237" i="2"/>
  <c r="N1237" i="2"/>
  <c r="O1237" i="2"/>
  <c r="P1237" i="2"/>
  <c r="Q1237" i="2"/>
  <c r="R1237" i="2"/>
  <c r="L1238" i="2"/>
  <c r="M1238" i="2"/>
  <c r="N1238" i="2"/>
  <c r="O1238" i="2"/>
  <c r="P1238" i="2"/>
  <c r="Q1238" i="2"/>
  <c r="R1238" i="2"/>
  <c r="L1239" i="2"/>
  <c r="M1239" i="2"/>
  <c r="N1239" i="2"/>
  <c r="O1239" i="2"/>
  <c r="P1239" i="2"/>
  <c r="Q1239" i="2"/>
  <c r="R1239" i="2"/>
  <c r="L1240" i="2"/>
  <c r="M1240" i="2"/>
  <c r="N1240" i="2"/>
  <c r="O1240" i="2"/>
  <c r="P1240" i="2"/>
  <c r="Q1240" i="2"/>
  <c r="R1240" i="2"/>
  <c r="L1241" i="2"/>
  <c r="M1241" i="2"/>
  <c r="N1241" i="2"/>
  <c r="O1241" i="2"/>
  <c r="P1241" i="2"/>
  <c r="Q1241" i="2"/>
  <c r="R1241" i="2"/>
  <c r="L1242" i="2"/>
  <c r="M1242" i="2"/>
  <c r="N1242" i="2"/>
  <c r="O1242" i="2"/>
  <c r="P1242" i="2"/>
  <c r="Q1242" i="2"/>
  <c r="R1242" i="2"/>
  <c r="L1243" i="2"/>
  <c r="M1243" i="2"/>
  <c r="N1243" i="2"/>
  <c r="O1243" i="2"/>
  <c r="P1243" i="2"/>
  <c r="Q1243" i="2"/>
  <c r="R1243" i="2"/>
  <c r="L1244" i="2"/>
  <c r="M1244" i="2"/>
  <c r="N1244" i="2"/>
  <c r="O1244" i="2"/>
  <c r="P1244" i="2"/>
  <c r="Q1244" i="2"/>
  <c r="R1244" i="2"/>
  <c r="L1245" i="2"/>
  <c r="M1245" i="2"/>
  <c r="N1245" i="2"/>
  <c r="O1245" i="2"/>
  <c r="P1245" i="2"/>
  <c r="Q1245" i="2"/>
  <c r="R1245" i="2"/>
  <c r="L1246" i="2"/>
  <c r="M1246" i="2"/>
  <c r="N1246" i="2"/>
  <c r="O1246" i="2"/>
  <c r="P1246" i="2"/>
  <c r="Q1246" i="2"/>
  <c r="R1246" i="2"/>
  <c r="L1247" i="2"/>
  <c r="M1247" i="2"/>
  <c r="N1247" i="2"/>
  <c r="O1247" i="2"/>
  <c r="P1247" i="2"/>
  <c r="Q1247" i="2"/>
  <c r="R1247" i="2"/>
  <c r="L1248" i="2"/>
  <c r="M1248" i="2"/>
  <c r="N1248" i="2"/>
  <c r="O1248" i="2"/>
  <c r="P1248" i="2"/>
  <c r="Q1248" i="2"/>
  <c r="R1248" i="2"/>
  <c r="L1249" i="2"/>
  <c r="M1249" i="2"/>
  <c r="N1249" i="2"/>
  <c r="O1249" i="2"/>
  <c r="P1249" i="2"/>
  <c r="Q1249" i="2"/>
  <c r="R1249" i="2"/>
  <c r="L1250" i="2"/>
  <c r="M1250" i="2"/>
  <c r="N1250" i="2"/>
  <c r="O1250" i="2"/>
  <c r="P1250" i="2"/>
  <c r="Q1250" i="2"/>
  <c r="R1250" i="2"/>
  <c r="L1251" i="2"/>
  <c r="M1251" i="2"/>
  <c r="N1251" i="2"/>
  <c r="O1251" i="2"/>
  <c r="P1251" i="2"/>
  <c r="Q1251" i="2"/>
  <c r="R1251" i="2"/>
  <c r="L1252" i="2"/>
  <c r="M1252" i="2"/>
  <c r="N1252" i="2"/>
  <c r="O1252" i="2"/>
  <c r="P1252" i="2"/>
  <c r="Q1252" i="2"/>
  <c r="R1252" i="2"/>
  <c r="L1253" i="2"/>
  <c r="M1253" i="2"/>
  <c r="N1253" i="2"/>
  <c r="O1253" i="2"/>
  <c r="P1253" i="2"/>
  <c r="Q1253" i="2"/>
  <c r="R1253" i="2"/>
  <c r="L1254" i="2"/>
  <c r="M1254" i="2"/>
  <c r="N1254" i="2"/>
  <c r="O1254" i="2"/>
  <c r="P1254" i="2"/>
  <c r="Q1254" i="2"/>
  <c r="R1254" i="2"/>
  <c r="L1255" i="2"/>
  <c r="M1255" i="2"/>
  <c r="N1255" i="2"/>
  <c r="O1255" i="2"/>
  <c r="P1255" i="2"/>
  <c r="Q1255" i="2"/>
  <c r="R1255" i="2"/>
  <c r="L1256" i="2"/>
  <c r="M1256" i="2"/>
  <c r="N1256" i="2"/>
  <c r="O1256" i="2"/>
  <c r="P1256" i="2"/>
  <c r="Q1256" i="2"/>
  <c r="R1256" i="2"/>
  <c r="L1257" i="2"/>
  <c r="M1257" i="2"/>
  <c r="N1257" i="2"/>
  <c r="O1257" i="2"/>
  <c r="P1257" i="2"/>
  <c r="Q1257" i="2"/>
  <c r="R1257" i="2"/>
  <c r="L1258" i="2"/>
  <c r="M1258" i="2"/>
  <c r="N1258" i="2"/>
  <c r="O1258" i="2"/>
  <c r="P1258" i="2"/>
  <c r="Q1258" i="2"/>
  <c r="R1258" i="2"/>
  <c r="L1259" i="2"/>
  <c r="M1259" i="2"/>
  <c r="N1259" i="2"/>
  <c r="O1259" i="2"/>
  <c r="P1259" i="2"/>
  <c r="Q1259" i="2"/>
  <c r="R1259" i="2"/>
  <c r="L1260" i="2"/>
  <c r="M1260" i="2"/>
  <c r="N1260" i="2"/>
  <c r="O1260" i="2"/>
  <c r="P1260" i="2"/>
  <c r="Q1260" i="2"/>
  <c r="R1260" i="2"/>
  <c r="L1261" i="2"/>
  <c r="M1261" i="2"/>
  <c r="N1261" i="2"/>
  <c r="O1261" i="2"/>
  <c r="P1261" i="2"/>
  <c r="Q1261" i="2"/>
  <c r="R1261" i="2"/>
  <c r="L1262" i="2"/>
  <c r="M1262" i="2"/>
  <c r="N1262" i="2"/>
  <c r="O1262" i="2"/>
  <c r="P1262" i="2"/>
  <c r="Q1262" i="2"/>
  <c r="R1262" i="2"/>
  <c r="L1263" i="2"/>
  <c r="M1263" i="2"/>
  <c r="N1263" i="2"/>
  <c r="O1263" i="2"/>
  <c r="P1263" i="2"/>
  <c r="Q1263" i="2"/>
  <c r="R1263" i="2"/>
  <c r="L1264" i="2"/>
  <c r="M1264" i="2"/>
  <c r="N1264" i="2"/>
  <c r="O1264" i="2"/>
  <c r="P1264" i="2"/>
  <c r="Q1264" i="2"/>
  <c r="R1264" i="2"/>
  <c r="L1265" i="2"/>
  <c r="M1265" i="2"/>
  <c r="N1265" i="2"/>
  <c r="O1265" i="2"/>
  <c r="P1265" i="2"/>
  <c r="Q1265" i="2"/>
  <c r="R1265" i="2"/>
  <c r="L1266" i="2"/>
  <c r="M1266" i="2"/>
  <c r="N1266" i="2"/>
  <c r="O1266" i="2"/>
  <c r="P1266" i="2"/>
  <c r="Q1266" i="2"/>
  <c r="R1266" i="2"/>
  <c r="L1267" i="2"/>
  <c r="M1267" i="2"/>
  <c r="N1267" i="2"/>
  <c r="O1267" i="2"/>
  <c r="P1267" i="2"/>
  <c r="Q1267" i="2"/>
  <c r="R1267" i="2"/>
  <c r="L1268" i="2"/>
  <c r="M1268" i="2"/>
  <c r="N1268" i="2"/>
  <c r="O1268" i="2"/>
  <c r="P1268" i="2"/>
  <c r="Q1268" i="2"/>
  <c r="R1268" i="2"/>
  <c r="L1269" i="2"/>
  <c r="M1269" i="2"/>
  <c r="N1269" i="2"/>
  <c r="O1269" i="2"/>
  <c r="P1269" i="2"/>
  <c r="Q1269" i="2"/>
  <c r="R1269" i="2"/>
  <c r="L1270" i="2"/>
  <c r="M1270" i="2"/>
  <c r="N1270" i="2"/>
  <c r="O1270" i="2"/>
  <c r="P1270" i="2"/>
  <c r="Q1270" i="2"/>
  <c r="R1270" i="2"/>
  <c r="L1271" i="2"/>
  <c r="M1271" i="2"/>
  <c r="N1271" i="2"/>
  <c r="O1271" i="2"/>
  <c r="P1271" i="2"/>
  <c r="Q1271" i="2"/>
  <c r="R1271" i="2"/>
  <c r="L1272" i="2"/>
  <c r="M1272" i="2"/>
  <c r="N1272" i="2"/>
  <c r="O1272" i="2"/>
  <c r="P1272" i="2"/>
  <c r="Q1272" i="2"/>
  <c r="R1272" i="2"/>
  <c r="L1273" i="2"/>
  <c r="M1273" i="2"/>
  <c r="N1273" i="2"/>
  <c r="O1273" i="2"/>
  <c r="P1273" i="2"/>
  <c r="Q1273" i="2"/>
  <c r="R1273" i="2"/>
  <c r="L1274" i="2"/>
  <c r="M1274" i="2"/>
  <c r="N1274" i="2"/>
  <c r="O1274" i="2"/>
  <c r="P1274" i="2"/>
  <c r="Q1274" i="2"/>
  <c r="R1274" i="2"/>
  <c r="L1275" i="2"/>
  <c r="M1275" i="2"/>
  <c r="N1275" i="2"/>
  <c r="O1275" i="2"/>
  <c r="P1275" i="2"/>
  <c r="Q1275" i="2"/>
  <c r="R1275" i="2"/>
  <c r="L1276" i="2"/>
  <c r="M1276" i="2"/>
  <c r="N1276" i="2"/>
  <c r="O1276" i="2"/>
  <c r="P1276" i="2"/>
  <c r="Q1276" i="2"/>
  <c r="R1276" i="2"/>
  <c r="L1277" i="2"/>
  <c r="M1277" i="2"/>
  <c r="N1277" i="2"/>
  <c r="O1277" i="2"/>
  <c r="P1277" i="2"/>
  <c r="Q1277" i="2"/>
  <c r="R1277" i="2"/>
  <c r="L1278" i="2"/>
  <c r="M1278" i="2"/>
  <c r="N1278" i="2"/>
  <c r="O1278" i="2"/>
  <c r="P1278" i="2"/>
  <c r="Q1278" i="2"/>
  <c r="R1278" i="2"/>
  <c r="L1279" i="2"/>
  <c r="M1279" i="2"/>
  <c r="N1279" i="2"/>
  <c r="O1279" i="2"/>
  <c r="P1279" i="2"/>
  <c r="Q1279" i="2"/>
  <c r="R1279" i="2"/>
  <c r="L1280" i="2"/>
  <c r="M1280" i="2"/>
  <c r="N1280" i="2"/>
  <c r="O1280" i="2"/>
  <c r="P1280" i="2"/>
  <c r="Q1280" i="2"/>
  <c r="R1280" i="2"/>
  <c r="L1281" i="2"/>
  <c r="M1281" i="2"/>
  <c r="N1281" i="2"/>
  <c r="O1281" i="2"/>
  <c r="P1281" i="2"/>
  <c r="Q1281" i="2"/>
  <c r="R1281" i="2"/>
  <c r="L1282" i="2"/>
  <c r="M1282" i="2"/>
  <c r="N1282" i="2"/>
  <c r="O1282" i="2"/>
  <c r="P1282" i="2"/>
  <c r="Q1282" i="2"/>
  <c r="R1282" i="2"/>
  <c r="L1283" i="2"/>
  <c r="M1283" i="2"/>
  <c r="N1283" i="2"/>
  <c r="O1283" i="2"/>
  <c r="P1283" i="2"/>
  <c r="Q1283" i="2"/>
  <c r="R1283" i="2"/>
  <c r="L1284" i="2"/>
  <c r="M1284" i="2"/>
  <c r="N1284" i="2"/>
  <c r="O1284" i="2"/>
  <c r="P1284" i="2"/>
  <c r="Q1284" i="2"/>
  <c r="R1284" i="2"/>
  <c r="L1285" i="2"/>
  <c r="M1285" i="2"/>
  <c r="N1285" i="2"/>
  <c r="O1285" i="2"/>
  <c r="P1285" i="2"/>
  <c r="Q1285" i="2"/>
  <c r="R1285" i="2"/>
  <c r="L1286" i="2"/>
  <c r="M1286" i="2"/>
  <c r="N1286" i="2"/>
  <c r="O1286" i="2"/>
  <c r="P1286" i="2"/>
  <c r="Q1286" i="2"/>
  <c r="R1286" i="2"/>
  <c r="L1287" i="2"/>
  <c r="M1287" i="2"/>
  <c r="N1287" i="2"/>
  <c r="O1287" i="2"/>
  <c r="P1287" i="2"/>
  <c r="Q1287" i="2"/>
  <c r="R1287" i="2"/>
  <c r="L1288" i="2"/>
  <c r="M1288" i="2"/>
  <c r="N1288" i="2"/>
  <c r="O1288" i="2"/>
  <c r="P1288" i="2"/>
  <c r="Q1288" i="2"/>
  <c r="R1288" i="2"/>
  <c r="L1289" i="2"/>
  <c r="M1289" i="2"/>
  <c r="N1289" i="2"/>
  <c r="O1289" i="2"/>
  <c r="P1289" i="2"/>
  <c r="Q1289" i="2"/>
  <c r="R1289" i="2"/>
  <c r="L1290" i="2"/>
  <c r="M1290" i="2"/>
  <c r="N1290" i="2"/>
  <c r="O1290" i="2"/>
  <c r="P1290" i="2"/>
  <c r="Q1290" i="2"/>
  <c r="R1290" i="2"/>
  <c r="L1291" i="2"/>
  <c r="M1291" i="2"/>
  <c r="N1291" i="2"/>
  <c r="O1291" i="2"/>
  <c r="P1291" i="2"/>
  <c r="Q1291" i="2"/>
  <c r="R1291" i="2"/>
  <c r="L1292" i="2"/>
  <c r="M1292" i="2"/>
  <c r="N1292" i="2"/>
  <c r="O1292" i="2"/>
  <c r="P1292" i="2"/>
  <c r="Q1292" i="2"/>
  <c r="R1292" i="2"/>
  <c r="L1293" i="2"/>
  <c r="M1293" i="2"/>
  <c r="N1293" i="2"/>
  <c r="O1293" i="2"/>
  <c r="P1293" i="2"/>
  <c r="Q1293" i="2"/>
  <c r="R1293" i="2"/>
  <c r="L1294" i="2"/>
  <c r="M1294" i="2"/>
  <c r="N1294" i="2"/>
  <c r="O1294" i="2"/>
  <c r="P1294" i="2"/>
  <c r="Q1294" i="2"/>
  <c r="R1294" i="2"/>
  <c r="L1295" i="2"/>
  <c r="M1295" i="2"/>
  <c r="N1295" i="2"/>
  <c r="O1295" i="2"/>
  <c r="P1295" i="2"/>
  <c r="Q1295" i="2"/>
  <c r="R1295" i="2"/>
  <c r="L1296" i="2"/>
  <c r="M1296" i="2"/>
  <c r="N1296" i="2"/>
  <c r="O1296" i="2"/>
  <c r="P1296" i="2"/>
  <c r="Q1296" i="2"/>
  <c r="R1296" i="2"/>
  <c r="L1297" i="2"/>
  <c r="M1297" i="2"/>
  <c r="N1297" i="2"/>
  <c r="O1297" i="2"/>
  <c r="P1297" i="2"/>
  <c r="Q1297" i="2"/>
  <c r="R1297" i="2"/>
  <c r="L1298" i="2"/>
  <c r="M1298" i="2"/>
  <c r="N1298" i="2"/>
  <c r="O1298" i="2"/>
  <c r="P1298" i="2"/>
  <c r="Q1298" i="2"/>
  <c r="R1298" i="2"/>
  <c r="L1299" i="2"/>
  <c r="M1299" i="2"/>
  <c r="N1299" i="2"/>
  <c r="O1299" i="2"/>
  <c r="P1299" i="2"/>
  <c r="Q1299" i="2"/>
  <c r="R1299" i="2"/>
  <c r="L1300" i="2"/>
  <c r="M1300" i="2"/>
  <c r="N1300" i="2"/>
  <c r="O1300" i="2"/>
  <c r="P1300" i="2"/>
  <c r="Q1300" i="2"/>
  <c r="R1300" i="2"/>
  <c r="L1301" i="2"/>
  <c r="M1301" i="2"/>
  <c r="N1301" i="2"/>
  <c r="O1301" i="2"/>
  <c r="P1301" i="2"/>
  <c r="Q1301" i="2"/>
  <c r="R1301" i="2"/>
  <c r="L1302" i="2"/>
  <c r="M1302" i="2"/>
  <c r="N1302" i="2"/>
  <c r="O1302" i="2"/>
  <c r="P1302" i="2"/>
  <c r="Q1302" i="2"/>
  <c r="R1302" i="2"/>
  <c r="L1303" i="2"/>
  <c r="M1303" i="2"/>
  <c r="N1303" i="2"/>
  <c r="O1303" i="2"/>
  <c r="P1303" i="2"/>
  <c r="Q1303" i="2"/>
  <c r="R1303" i="2"/>
  <c r="L1304" i="2"/>
  <c r="M1304" i="2"/>
  <c r="N1304" i="2"/>
  <c r="O1304" i="2"/>
  <c r="P1304" i="2"/>
  <c r="Q1304" i="2"/>
  <c r="R1304" i="2"/>
  <c r="L1305" i="2"/>
  <c r="M1305" i="2"/>
  <c r="N1305" i="2"/>
  <c r="O1305" i="2"/>
  <c r="P1305" i="2"/>
  <c r="Q1305" i="2"/>
  <c r="R1305" i="2"/>
  <c r="L1306" i="2"/>
  <c r="M1306" i="2"/>
  <c r="N1306" i="2"/>
  <c r="O1306" i="2"/>
  <c r="P1306" i="2"/>
  <c r="Q1306" i="2"/>
  <c r="R1306" i="2"/>
  <c r="L1307" i="2"/>
  <c r="M1307" i="2"/>
  <c r="N1307" i="2"/>
  <c r="O1307" i="2"/>
  <c r="P1307" i="2"/>
  <c r="Q1307" i="2"/>
  <c r="R1307" i="2"/>
  <c r="L1308" i="2"/>
  <c r="M1308" i="2"/>
  <c r="N1308" i="2"/>
  <c r="O1308" i="2"/>
  <c r="P1308" i="2"/>
  <c r="Q1308" i="2"/>
  <c r="R1308" i="2"/>
  <c r="L1309" i="2"/>
  <c r="M1309" i="2"/>
  <c r="N1309" i="2"/>
  <c r="O1309" i="2"/>
  <c r="P1309" i="2"/>
  <c r="Q1309" i="2"/>
  <c r="R1309" i="2"/>
  <c r="L1310" i="2"/>
  <c r="M1310" i="2"/>
  <c r="N1310" i="2"/>
  <c r="O1310" i="2"/>
  <c r="P1310" i="2"/>
  <c r="Q1310" i="2"/>
  <c r="R1310" i="2"/>
  <c r="L1311" i="2"/>
  <c r="M1311" i="2"/>
  <c r="N1311" i="2"/>
  <c r="O1311" i="2"/>
  <c r="P1311" i="2"/>
  <c r="Q1311" i="2"/>
  <c r="R1311" i="2"/>
  <c r="L1312" i="2"/>
  <c r="M1312" i="2"/>
  <c r="N1312" i="2"/>
  <c r="O1312" i="2"/>
  <c r="P1312" i="2"/>
  <c r="Q1312" i="2"/>
  <c r="R1312" i="2"/>
  <c r="L1313" i="2"/>
  <c r="M1313" i="2"/>
  <c r="N1313" i="2"/>
  <c r="O1313" i="2"/>
  <c r="P1313" i="2"/>
  <c r="Q1313" i="2"/>
  <c r="R1313" i="2"/>
  <c r="L1314" i="2"/>
  <c r="M1314" i="2"/>
  <c r="N1314" i="2"/>
  <c r="O1314" i="2"/>
  <c r="P1314" i="2"/>
  <c r="Q1314" i="2"/>
  <c r="R1314" i="2"/>
  <c r="L1315" i="2"/>
  <c r="M1315" i="2"/>
  <c r="N1315" i="2"/>
  <c r="O1315" i="2"/>
  <c r="P1315" i="2"/>
  <c r="Q1315" i="2"/>
  <c r="R1315" i="2"/>
  <c r="L1316" i="2"/>
  <c r="M1316" i="2"/>
  <c r="N1316" i="2"/>
  <c r="O1316" i="2"/>
  <c r="P1316" i="2"/>
  <c r="Q1316" i="2"/>
  <c r="R1316" i="2"/>
  <c r="L1317" i="2"/>
  <c r="M1317" i="2"/>
  <c r="N1317" i="2"/>
  <c r="O1317" i="2"/>
  <c r="P1317" i="2"/>
  <c r="Q1317" i="2"/>
  <c r="R1317" i="2"/>
  <c r="L1318" i="2"/>
  <c r="M1318" i="2"/>
  <c r="N1318" i="2"/>
  <c r="O1318" i="2"/>
  <c r="P1318" i="2"/>
  <c r="Q1318" i="2"/>
  <c r="R1318" i="2"/>
  <c r="L1319" i="2"/>
  <c r="M1319" i="2"/>
  <c r="N1319" i="2"/>
  <c r="O1319" i="2"/>
  <c r="P1319" i="2"/>
  <c r="Q1319" i="2"/>
  <c r="R1319" i="2"/>
  <c r="L1320" i="2"/>
  <c r="M1320" i="2"/>
  <c r="N1320" i="2"/>
  <c r="O1320" i="2"/>
  <c r="P1320" i="2"/>
  <c r="Q1320" i="2"/>
  <c r="R1320" i="2"/>
  <c r="L1321" i="2"/>
  <c r="M1321" i="2"/>
  <c r="N1321" i="2"/>
  <c r="O1321" i="2"/>
  <c r="P1321" i="2"/>
  <c r="Q1321" i="2"/>
  <c r="R1321" i="2"/>
  <c r="L1322" i="2"/>
  <c r="M1322" i="2"/>
  <c r="N1322" i="2"/>
  <c r="O1322" i="2"/>
  <c r="P1322" i="2"/>
  <c r="Q1322" i="2"/>
  <c r="R1322" i="2"/>
  <c r="L1323" i="2"/>
  <c r="M1323" i="2"/>
  <c r="N1323" i="2"/>
  <c r="O1323" i="2"/>
  <c r="P1323" i="2"/>
  <c r="Q1323" i="2"/>
  <c r="R1323" i="2"/>
  <c r="L1324" i="2"/>
  <c r="M1324" i="2"/>
  <c r="N1324" i="2"/>
  <c r="O1324" i="2"/>
  <c r="P1324" i="2"/>
  <c r="Q1324" i="2"/>
  <c r="R1324" i="2"/>
  <c r="L1325" i="2"/>
  <c r="M1325" i="2"/>
  <c r="N1325" i="2"/>
  <c r="O1325" i="2"/>
  <c r="P1325" i="2"/>
  <c r="Q1325" i="2"/>
  <c r="R1325" i="2"/>
  <c r="L1326" i="2"/>
  <c r="M1326" i="2"/>
  <c r="N1326" i="2"/>
  <c r="O1326" i="2"/>
  <c r="P1326" i="2"/>
  <c r="Q1326" i="2"/>
  <c r="R1326" i="2"/>
  <c r="L1327" i="2"/>
  <c r="M1327" i="2"/>
  <c r="N1327" i="2"/>
  <c r="O1327" i="2"/>
  <c r="P1327" i="2"/>
  <c r="Q1327" i="2"/>
  <c r="R1327" i="2"/>
  <c r="L1328" i="2"/>
  <c r="M1328" i="2"/>
  <c r="N1328" i="2"/>
  <c r="O1328" i="2"/>
  <c r="P1328" i="2"/>
  <c r="Q1328" i="2"/>
  <c r="R1328" i="2"/>
  <c r="L1329" i="2"/>
  <c r="M1329" i="2"/>
  <c r="N1329" i="2"/>
  <c r="O1329" i="2"/>
  <c r="P1329" i="2"/>
  <c r="Q1329" i="2"/>
  <c r="R1329" i="2"/>
  <c r="L1330" i="2"/>
  <c r="M1330" i="2"/>
  <c r="N1330" i="2"/>
  <c r="O1330" i="2"/>
  <c r="P1330" i="2"/>
  <c r="Q1330" i="2"/>
  <c r="R1330" i="2"/>
  <c r="L1331" i="2"/>
  <c r="M1331" i="2"/>
  <c r="N1331" i="2"/>
  <c r="O1331" i="2"/>
  <c r="P1331" i="2"/>
  <c r="Q1331" i="2"/>
  <c r="R1331" i="2"/>
  <c r="L1332" i="2"/>
  <c r="M1332" i="2"/>
  <c r="N1332" i="2"/>
  <c r="O1332" i="2"/>
  <c r="P1332" i="2"/>
  <c r="Q1332" i="2"/>
  <c r="R1332" i="2"/>
  <c r="L1333" i="2"/>
  <c r="M1333" i="2"/>
  <c r="N1333" i="2"/>
  <c r="O1333" i="2"/>
  <c r="P1333" i="2"/>
  <c r="Q1333" i="2"/>
  <c r="R1333" i="2"/>
  <c r="L1334" i="2"/>
  <c r="M1334" i="2"/>
  <c r="N1334" i="2"/>
  <c r="O1334" i="2"/>
  <c r="P1334" i="2"/>
  <c r="Q1334" i="2"/>
  <c r="R1334" i="2"/>
  <c r="L1335" i="2"/>
  <c r="M1335" i="2"/>
  <c r="N1335" i="2"/>
  <c r="O1335" i="2"/>
  <c r="P1335" i="2"/>
  <c r="Q1335" i="2"/>
  <c r="R1335" i="2"/>
  <c r="L1336" i="2"/>
  <c r="M1336" i="2"/>
  <c r="N1336" i="2"/>
  <c r="O1336" i="2"/>
  <c r="P1336" i="2"/>
  <c r="Q1336" i="2"/>
  <c r="R1336" i="2"/>
  <c r="L1337" i="2"/>
  <c r="M1337" i="2"/>
  <c r="N1337" i="2"/>
  <c r="O1337" i="2"/>
  <c r="P1337" i="2"/>
  <c r="Q1337" i="2"/>
  <c r="R1337" i="2"/>
  <c r="L1338" i="2"/>
  <c r="M1338" i="2"/>
  <c r="N1338" i="2"/>
  <c r="O1338" i="2"/>
  <c r="P1338" i="2"/>
  <c r="Q1338" i="2"/>
  <c r="R1338" i="2"/>
  <c r="L1339" i="2"/>
  <c r="M1339" i="2"/>
  <c r="N1339" i="2"/>
  <c r="O1339" i="2"/>
  <c r="P1339" i="2"/>
  <c r="Q1339" i="2"/>
  <c r="R1339" i="2"/>
  <c r="L1340" i="2"/>
  <c r="M1340" i="2"/>
  <c r="N1340" i="2"/>
  <c r="O1340" i="2"/>
  <c r="P1340" i="2"/>
  <c r="Q1340" i="2"/>
  <c r="R1340" i="2"/>
  <c r="L1341" i="2"/>
  <c r="M1341" i="2"/>
  <c r="N1341" i="2"/>
  <c r="O1341" i="2"/>
  <c r="P1341" i="2"/>
  <c r="Q1341" i="2"/>
  <c r="R1341" i="2"/>
  <c r="L1342" i="2"/>
  <c r="M1342" i="2"/>
  <c r="N1342" i="2"/>
  <c r="O1342" i="2"/>
  <c r="P1342" i="2"/>
  <c r="Q1342" i="2"/>
  <c r="R1342" i="2"/>
  <c r="L1343" i="2"/>
  <c r="M1343" i="2"/>
  <c r="N1343" i="2"/>
  <c r="O1343" i="2"/>
  <c r="P1343" i="2"/>
  <c r="Q1343" i="2"/>
  <c r="R1343" i="2"/>
  <c r="L1344" i="2"/>
  <c r="M1344" i="2"/>
  <c r="N1344" i="2"/>
  <c r="O1344" i="2"/>
  <c r="P1344" i="2"/>
  <c r="Q1344" i="2"/>
  <c r="R1344" i="2"/>
  <c r="L1345" i="2"/>
  <c r="M1345" i="2"/>
  <c r="N1345" i="2"/>
  <c r="O1345" i="2"/>
  <c r="P1345" i="2"/>
  <c r="Q1345" i="2"/>
  <c r="R1345" i="2"/>
  <c r="L1346" i="2"/>
  <c r="M1346" i="2"/>
  <c r="N1346" i="2"/>
  <c r="O1346" i="2"/>
  <c r="P1346" i="2"/>
  <c r="Q1346" i="2"/>
  <c r="R1346" i="2"/>
  <c r="L1347" i="2"/>
  <c r="M1347" i="2"/>
  <c r="N1347" i="2"/>
  <c r="O1347" i="2"/>
  <c r="P1347" i="2"/>
  <c r="Q1347" i="2"/>
  <c r="R1347" i="2"/>
  <c r="L1348" i="2"/>
  <c r="M1348" i="2"/>
  <c r="N1348" i="2"/>
  <c r="O1348" i="2"/>
  <c r="P1348" i="2"/>
  <c r="Q1348" i="2"/>
  <c r="R1348" i="2"/>
  <c r="L1349" i="2"/>
  <c r="M1349" i="2"/>
  <c r="N1349" i="2"/>
  <c r="O1349" i="2"/>
  <c r="P1349" i="2"/>
  <c r="Q1349" i="2"/>
  <c r="R1349" i="2"/>
  <c r="L1350" i="2"/>
  <c r="M1350" i="2"/>
  <c r="N1350" i="2"/>
  <c r="O1350" i="2"/>
  <c r="P1350" i="2"/>
  <c r="Q1350" i="2"/>
  <c r="R1350" i="2"/>
  <c r="L1351" i="2"/>
  <c r="M1351" i="2"/>
  <c r="N1351" i="2"/>
  <c r="O1351" i="2"/>
  <c r="P1351" i="2"/>
  <c r="Q1351" i="2"/>
  <c r="R1351" i="2"/>
  <c r="L1352" i="2"/>
  <c r="M1352" i="2"/>
  <c r="N1352" i="2"/>
  <c r="O1352" i="2"/>
  <c r="P1352" i="2"/>
  <c r="Q1352" i="2"/>
  <c r="R1352" i="2"/>
  <c r="L1353" i="2"/>
  <c r="M1353" i="2"/>
  <c r="N1353" i="2"/>
  <c r="O1353" i="2"/>
  <c r="P1353" i="2"/>
  <c r="Q1353" i="2"/>
  <c r="R1353" i="2"/>
  <c r="L1354" i="2"/>
  <c r="M1354" i="2"/>
  <c r="N1354" i="2"/>
  <c r="O1354" i="2"/>
  <c r="P1354" i="2"/>
  <c r="Q1354" i="2"/>
  <c r="R1354" i="2"/>
  <c r="L1355" i="2"/>
  <c r="M1355" i="2"/>
  <c r="N1355" i="2"/>
  <c r="O1355" i="2"/>
  <c r="P1355" i="2"/>
  <c r="Q1355" i="2"/>
  <c r="R1355" i="2"/>
  <c r="L1356" i="2"/>
  <c r="M1356" i="2"/>
  <c r="N1356" i="2"/>
  <c r="O1356" i="2"/>
  <c r="P1356" i="2"/>
  <c r="Q1356" i="2"/>
  <c r="R1356" i="2"/>
  <c r="L1357" i="2"/>
  <c r="M1357" i="2"/>
  <c r="N1357" i="2"/>
  <c r="O1357" i="2"/>
  <c r="P1357" i="2"/>
  <c r="Q1357" i="2"/>
  <c r="R1357" i="2"/>
  <c r="L1358" i="2"/>
  <c r="M1358" i="2"/>
  <c r="N1358" i="2"/>
  <c r="O1358" i="2"/>
  <c r="P1358" i="2"/>
  <c r="Q1358" i="2"/>
  <c r="R1358" i="2"/>
  <c r="L1359" i="2"/>
  <c r="M1359" i="2"/>
  <c r="N1359" i="2"/>
  <c r="O1359" i="2"/>
  <c r="P1359" i="2"/>
  <c r="Q1359" i="2"/>
  <c r="R1359" i="2"/>
  <c r="L1360" i="2"/>
  <c r="M1360" i="2"/>
  <c r="N1360" i="2"/>
  <c r="O1360" i="2"/>
  <c r="P1360" i="2"/>
  <c r="Q1360" i="2"/>
  <c r="R1360" i="2"/>
  <c r="L1361" i="2"/>
  <c r="M1361" i="2"/>
  <c r="N1361" i="2"/>
  <c r="O1361" i="2"/>
  <c r="P1361" i="2"/>
  <c r="Q1361" i="2"/>
  <c r="R1361" i="2"/>
  <c r="L1362" i="2"/>
  <c r="M1362" i="2"/>
  <c r="N1362" i="2"/>
  <c r="O1362" i="2"/>
  <c r="P1362" i="2"/>
  <c r="Q1362" i="2"/>
  <c r="R1362" i="2"/>
  <c r="L1363" i="2"/>
  <c r="M1363" i="2"/>
  <c r="N1363" i="2"/>
  <c r="O1363" i="2"/>
  <c r="P1363" i="2"/>
  <c r="Q1363" i="2"/>
  <c r="R1363" i="2"/>
  <c r="L1364" i="2"/>
  <c r="M1364" i="2"/>
  <c r="N1364" i="2"/>
  <c r="O1364" i="2"/>
  <c r="P1364" i="2"/>
  <c r="Q1364" i="2"/>
  <c r="R1364" i="2"/>
  <c r="L1365" i="2"/>
  <c r="M1365" i="2"/>
  <c r="N1365" i="2"/>
  <c r="O1365" i="2"/>
  <c r="P1365" i="2"/>
  <c r="Q1365" i="2"/>
  <c r="R1365" i="2"/>
  <c r="L1366" i="2"/>
  <c r="M1366" i="2"/>
  <c r="N1366" i="2"/>
  <c r="O1366" i="2"/>
  <c r="P1366" i="2"/>
  <c r="Q1366" i="2"/>
  <c r="R1366" i="2"/>
  <c r="L1367" i="2"/>
  <c r="M1367" i="2"/>
  <c r="N1367" i="2"/>
  <c r="O1367" i="2"/>
  <c r="P1367" i="2"/>
  <c r="Q1367" i="2"/>
  <c r="R1367" i="2"/>
  <c r="L1368" i="2"/>
  <c r="M1368" i="2"/>
  <c r="N1368" i="2"/>
  <c r="O1368" i="2"/>
  <c r="P1368" i="2"/>
  <c r="Q1368" i="2"/>
  <c r="R1368" i="2"/>
  <c r="L1369" i="2"/>
  <c r="M1369" i="2"/>
  <c r="N1369" i="2"/>
  <c r="O1369" i="2"/>
  <c r="P1369" i="2"/>
  <c r="Q1369" i="2"/>
  <c r="R1369" i="2"/>
  <c r="L1370" i="2"/>
  <c r="M1370" i="2"/>
  <c r="N1370" i="2"/>
  <c r="O1370" i="2"/>
  <c r="P1370" i="2"/>
  <c r="Q1370" i="2"/>
  <c r="R1370" i="2"/>
  <c r="L1371" i="2"/>
  <c r="M1371" i="2"/>
  <c r="N1371" i="2"/>
  <c r="O1371" i="2"/>
  <c r="P1371" i="2"/>
  <c r="Q1371" i="2"/>
  <c r="R1371" i="2"/>
  <c r="L1372" i="2"/>
  <c r="M1372" i="2"/>
  <c r="N1372" i="2"/>
  <c r="O1372" i="2"/>
  <c r="P1372" i="2"/>
  <c r="Q1372" i="2"/>
  <c r="R1372" i="2"/>
  <c r="L1373" i="2"/>
  <c r="M1373" i="2"/>
  <c r="N1373" i="2"/>
  <c r="O1373" i="2"/>
  <c r="P1373" i="2"/>
  <c r="Q1373" i="2"/>
  <c r="R1373" i="2"/>
  <c r="L1374" i="2"/>
  <c r="M1374" i="2"/>
  <c r="N1374" i="2"/>
  <c r="O1374" i="2"/>
  <c r="P1374" i="2"/>
  <c r="Q1374" i="2"/>
  <c r="R1374" i="2"/>
  <c r="L1375" i="2"/>
  <c r="M1375" i="2"/>
  <c r="N1375" i="2"/>
  <c r="O1375" i="2"/>
  <c r="P1375" i="2"/>
  <c r="Q1375" i="2"/>
  <c r="R1375" i="2"/>
  <c r="L1376" i="2"/>
  <c r="M1376" i="2"/>
  <c r="N1376" i="2"/>
  <c r="O1376" i="2"/>
  <c r="P1376" i="2"/>
  <c r="Q1376" i="2"/>
  <c r="R1376" i="2"/>
  <c r="L1377" i="2"/>
  <c r="M1377" i="2"/>
  <c r="N1377" i="2"/>
  <c r="O1377" i="2"/>
  <c r="P1377" i="2"/>
  <c r="Q1377" i="2"/>
  <c r="R1377" i="2"/>
  <c r="L1378" i="2"/>
  <c r="M1378" i="2"/>
  <c r="N1378" i="2"/>
  <c r="O1378" i="2"/>
  <c r="P1378" i="2"/>
  <c r="Q1378" i="2"/>
  <c r="R1378" i="2"/>
  <c r="L1379" i="2"/>
  <c r="M1379" i="2"/>
  <c r="N1379" i="2"/>
  <c r="O1379" i="2"/>
  <c r="P1379" i="2"/>
  <c r="Q1379" i="2"/>
  <c r="R1379" i="2"/>
  <c r="L1380" i="2"/>
  <c r="M1380" i="2"/>
  <c r="N1380" i="2"/>
  <c r="O1380" i="2"/>
  <c r="P1380" i="2"/>
  <c r="Q1380" i="2"/>
  <c r="R1380" i="2"/>
  <c r="L1381" i="2"/>
  <c r="M1381" i="2"/>
  <c r="N1381" i="2"/>
  <c r="O1381" i="2"/>
  <c r="P1381" i="2"/>
  <c r="Q1381" i="2"/>
  <c r="R1381" i="2"/>
  <c r="L1382" i="2"/>
  <c r="M1382" i="2"/>
  <c r="N1382" i="2"/>
  <c r="O1382" i="2"/>
  <c r="P1382" i="2"/>
  <c r="Q1382" i="2"/>
  <c r="R1382" i="2"/>
  <c r="L1383" i="2"/>
  <c r="M1383" i="2"/>
  <c r="N1383" i="2"/>
  <c r="O1383" i="2"/>
  <c r="P1383" i="2"/>
  <c r="Q1383" i="2"/>
  <c r="R1383" i="2"/>
  <c r="L1384" i="2"/>
  <c r="M1384" i="2"/>
  <c r="N1384" i="2"/>
  <c r="O1384" i="2"/>
  <c r="P1384" i="2"/>
  <c r="Q1384" i="2"/>
  <c r="R1384" i="2"/>
  <c r="L1385" i="2"/>
  <c r="M1385" i="2"/>
  <c r="N1385" i="2"/>
  <c r="O1385" i="2"/>
  <c r="P1385" i="2"/>
  <c r="Q1385" i="2"/>
  <c r="R1385" i="2"/>
  <c r="L1386" i="2"/>
  <c r="M1386" i="2"/>
  <c r="N1386" i="2"/>
  <c r="O1386" i="2"/>
  <c r="P1386" i="2"/>
  <c r="Q1386" i="2"/>
  <c r="R1386" i="2"/>
  <c r="L1387" i="2"/>
  <c r="M1387" i="2"/>
  <c r="N1387" i="2"/>
  <c r="O1387" i="2"/>
  <c r="P1387" i="2"/>
  <c r="Q1387" i="2"/>
  <c r="R1387" i="2"/>
  <c r="L1388" i="2"/>
  <c r="M1388" i="2"/>
  <c r="N1388" i="2"/>
  <c r="O1388" i="2"/>
  <c r="P1388" i="2"/>
  <c r="Q1388" i="2"/>
  <c r="R1388" i="2"/>
  <c r="L1389" i="2"/>
  <c r="M1389" i="2"/>
  <c r="N1389" i="2"/>
  <c r="O1389" i="2"/>
  <c r="P1389" i="2"/>
  <c r="Q1389" i="2"/>
  <c r="R1389" i="2"/>
  <c r="L1390" i="2"/>
  <c r="M1390" i="2"/>
  <c r="N1390" i="2"/>
  <c r="O1390" i="2"/>
  <c r="P1390" i="2"/>
  <c r="Q1390" i="2"/>
  <c r="R1390" i="2"/>
  <c r="L1391" i="2"/>
  <c r="M1391" i="2"/>
  <c r="N1391" i="2"/>
  <c r="O1391" i="2"/>
  <c r="P1391" i="2"/>
  <c r="Q1391" i="2"/>
  <c r="R1391" i="2"/>
  <c r="L1392" i="2"/>
  <c r="M1392" i="2"/>
  <c r="N1392" i="2"/>
  <c r="O1392" i="2"/>
  <c r="P1392" i="2"/>
  <c r="Q1392" i="2"/>
  <c r="R1392" i="2"/>
  <c r="L1393" i="2"/>
  <c r="M1393" i="2"/>
  <c r="N1393" i="2"/>
  <c r="O1393" i="2"/>
  <c r="P1393" i="2"/>
  <c r="Q1393" i="2"/>
  <c r="R1393" i="2"/>
  <c r="L1394" i="2"/>
  <c r="M1394" i="2"/>
  <c r="N1394" i="2"/>
  <c r="O1394" i="2"/>
  <c r="P1394" i="2"/>
  <c r="Q1394" i="2"/>
  <c r="R1394" i="2"/>
  <c r="L1395" i="2"/>
  <c r="M1395" i="2"/>
  <c r="N1395" i="2"/>
  <c r="O1395" i="2"/>
  <c r="P1395" i="2"/>
  <c r="Q1395" i="2"/>
  <c r="R1395" i="2"/>
  <c r="L1396" i="2"/>
  <c r="M1396" i="2"/>
  <c r="N1396" i="2"/>
  <c r="O1396" i="2"/>
  <c r="P1396" i="2"/>
  <c r="Q1396" i="2"/>
  <c r="R1396" i="2"/>
  <c r="L1397" i="2"/>
  <c r="M1397" i="2"/>
  <c r="N1397" i="2"/>
  <c r="O1397" i="2"/>
  <c r="P1397" i="2"/>
  <c r="Q1397" i="2"/>
  <c r="R1397" i="2"/>
  <c r="L1398" i="2"/>
  <c r="M1398" i="2"/>
  <c r="N1398" i="2"/>
  <c r="O1398" i="2"/>
  <c r="P1398" i="2"/>
  <c r="Q1398" i="2"/>
  <c r="R1398" i="2"/>
  <c r="L1399" i="2"/>
  <c r="M1399" i="2"/>
  <c r="N1399" i="2"/>
  <c r="O1399" i="2"/>
  <c r="P1399" i="2"/>
  <c r="Q1399" i="2"/>
  <c r="R1399" i="2"/>
  <c r="L1400" i="2"/>
  <c r="M1400" i="2"/>
  <c r="N1400" i="2"/>
  <c r="O1400" i="2"/>
  <c r="P1400" i="2"/>
  <c r="Q1400" i="2"/>
  <c r="R1400" i="2"/>
  <c r="L1401" i="2"/>
  <c r="M1401" i="2"/>
  <c r="N1401" i="2"/>
  <c r="O1401" i="2"/>
  <c r="P1401" i="2"/>
  <c r="Q1401" i="2"/>
  <c r="R1401" i="2"/>
  <c r="L1402" i="2"/>
  <c r="M1402" i="2"/>
  <c r="N1402" i="2"/>
  <c r="O1402" i="2"/>
  <c r="P1402" i="2"/>
  <c r="Q1402" i="2"/>
  <c r="R1402" i="2"/>
  <c r="L1403" i="2"/>
  <c r="M1403" i="2"/>
  <c r="N1403" i="2"/>
  <c r="O1403" i="2"/>
  <c r="P1403" i="2"/>
  <c r="Q1403" i="2"/>
  <c r="R1403" i="2"/>
  <c r="L1404" i="2"/>
  <c r="M1404" i="2"/>
  <c r="N1404" i="2"/>
  <c r="O1404" i="2"/>
  <c r="P1404" i="2"/>
  <c r="Q1404" i="2"/>
  <c r="R1404" i="2"/>
  <c r="L1405" i="2"/>
  <c r="M1405" i="2"/>
  <c r="N1405" i="2"/>
  <c r="O1405" i="2"/>
  <c r="P1405" i="2"/>
  <c r="Q1405" i="2"/>
  <c r="R1405" i="2"/>
  <c r="L1406" i="2"/>
  <c r="M1406" i="2"/>
  <c r="N1406" i="2"/>
  <c r="O1406" i="2"/>
  <c r="P1406" i="2"/>
  <c r="Q1406" i="2"/>
  <c r="R1406" i="2"/>
  <c r="L1407" i="2"/>
  <c r="M1407" i="2"/>
  <c r="N1407" i="2"/>
  <c r="O1407" i="2"/>
  <c r="P1407" i="2"/>
  <c r="Q1407" i="2"/>
  <c r="R1407" i="2"/>
  <c r="L1408" i="2"/>
  <c r="M1408" i="2"/>
  <c r="N1408" i="2"/>
  <c r="O1408" i="2"/>
  <c r="P1408" i="2"/>
  <c r="Q1408" i="2"/>
  <c r="R1408" i="2"/>
  <c r="L1409" i="2"/>
  <c r="M1409" i="2"/>
  <c r="N1409" i="2"/>
  <c r="O1409" i="2"/>
  <c r="P1409" i="2"/>
  <c r="Q1409" i="2"/>
  <c r="R1409" i="2"/>
  <c r="L1410" i="2"/>
  <c r="M1410" i="2"/>
  <c r="N1410" i="2"/>
  <c r="O1410" i="2"/>
  <c r="P1410" i="2"/>
  <c r="Q1410" i="2"/>
  <c r="R1410" i="2"/>
  <c r="L1411" i="2"/>
  <c r="M1411" i="2"/>
  <c r="N1411" i="2"/>
  <c r="O1411" i="2"/>
  <c r="P1411" i="2"/>
  <c r="Q1411" i="2"/>
  <c r="R1411" i="2"/>
  <c r="L1412" i="2"/>
  <c r="M1412" i="2"/>
  <c r="N1412" i="2"/>
  <c r="O1412" i="2"/>
  <c r="P1412" i="2"/>
  <c r="Q1412" i="2"/>
  <c r="R1412" i="2"/>
  <c r="L1413" i="2"/>
  <c r="M1413" i="2"/>
  <c r="N1413" i="2"/>
  <c r="O1413" i="2"/>
  <c r="P1413" i="2"/>
  <c r="Q1413" i="2"/>
  <c r="R1413" i="2"/>
  <c r="L1414" i="2"/>
  <c r="M1414" i="2"/>
  <c r="N1414" i="2"/>
  <c r="O1414" i="2"/>
  <c r="P1414" i="2"/>
  <c r="Q1414" i="2"/>
  <c r="R1414" i="2"/>
  <c r="L1415" i="2"/>
  <c r="M1415" i="2"/>
  <c r="N1415" i="2"/>
  <c r="O1415" i="2"/>
  <c r="P1415" i="2"/>
  <c r="Q1415" i="2"/>
  <c r="R1415" i="2"/>
  <c r="L1416" i="2"/>
  <c r="M1416" i="2"/>
  <c r="N1416" i="2"/>
  <c r="O1416" i="2"/>
  <c r="P1416" i="2"/>
  <c r="Q1416" i="2"/>
  <c r="R1416" i="2"/>
  <c r="L1417" i="2"/>
  <c r="M1417" i="2"/>
  <c r="N1417" i="2"/>
  <c r="O1417" i="2"/>
  <c r="P1417" i="2"/>
  <c r="Q1417" i="2"/>
  <c r="R1417" i="2"/>
  <c r="L1418" i="2"/>
  <c r="M1418" i="2"/>
  <c r="N1418" i="2"/>
  <c r="O1418" i="2"/>
  <c r="P1418" i="2"/>
  <c r="Q1418" i="2"/>
  <c r="R1418" i="2"/>
  <c r="L1419" i="2"/>
  <c r="M1419" i="2"/>
  <c r="N1419" i="2"/>
  <c r="O1419" i="2"/>
  <c r="P1419" i="2"/>
  <c r="Q1419" i="2"/>
  <c r="R1419" i="2"/>
  <c r="L1420" i="2"/>
  <c r="M1420" i="2"/>
  <c r="N1420" i="2"/>
  <c r="O1420" i="2"/>
  <c r="P1420" i="2"/>
  <c r="Q1420" i="2"/>
  <c r="R1420" i="2"/>
  <c r="L1421" i="2"/>
  <c r="M1421" i="2"/>
  <c r="N1421" i="2"/>
  <c r="O1421" i="2"/>
  <c r="P1421" i="2"/>
  <c r="Q1421" i="2"/>
  <c r="R1421" i="2"/>
  <c r="L1422" i="2"/>
  <c r="M1422" i="2"/>
  <c r="N1422" i="2"/>
  <c r="O1422" i="2"/>
  <c r="P1422" i="2"/>
  <c r="Q1422" i="2"/>
  <c r="R1422" i="2"/>
  <c r="L1423" i="2"/>
  <c r="M1423" i="2"/>
  <c r="N1423" i="2"/>
  <c r="O1423" i="2"/>
  <c r="P1423" i="2"/>
  <c r="Q1423" i="2"/>
  <c r="R1423" i="2"/>
  <c r="L1424" i="2"/>
  <c r="M1424" i="2"/>
  <c r="N1424" i="2"/>
  <c r="O1424" i="2"/>
  <c r="P1424" i="2"/>
  <c r="Q1424" i="2"/>
  <c r="R1424" i="2"/>
  <c r="L1425" i="2"/>
  <c r="M1425" i="2"/>
  <c r="N1425" i="2"/>
  <c r="O1425" i="2"/>
  <c r="P1425" i="2"/>
  <c r="Q1425" i="2"/>
  <c r="R1425" i="2"/>
  <c r="L1426" i="2"/>
  <c r="M1426" i="2"/>
  <c r="N1426" i="2"/>
  <c r="O1426" i="2"/>
  <c r="P1426" i="2"/>
  <c r="Q1426" i="2"/>
  <c r="R1426" i="2"/>
  <c r="L1427" i="2"/>
  <c r="M1427" i="2"/>
  <c r="N1427" i="2"/>
  <c r="O1427" i="2"/>
  <c r="P1427" i="2"/>
  <c r="Q1427" i="2"/>
  <c r="R1427" i="2"/>
  <c r="L1428" i="2"/>
  <c r="M1428" i="2"/>
  <c r="N1428" i="2"/>
  <c r="O1428" i="2"/>
  <c r="P1428" i="2"/>
  <c r="Q1428" i="2"/>
  <c r="R1428" i="2"/>
  <c r="L1429" i="2"/>
  <c r="M1429" i="2"/>
  <c r="N1429" i="2"/>
  <c r="O1429" i="2"/>
  <c r="P1429" i="2"/>
  <c r="Q1429" i="2"/>
  <c r="R1429" i="2"/>
  <c r="L1430" i="2"/>
  <c r="M1430" i="2"/>
  <c r="N1430" i="2"/>
  <c r="O1430" i="2"/>
  <c r="P1430" i="2"/>
  <c r="Q1430" i="2"/>
  <c r="R1430" i="2"/>
  <c r="L1431" i="2"/>
  <c r="M1431" i="2"/>
  <c r="N1431" i="2"/>
  <c r="O1431" i="2"/>
  <c r="P1431" i="2"/>
  <c r="Q1431" i="2"/>
  <c r="R1431" i="2"/>
  <c r="L1432" i="2"/>
  <c r="M1432" i="2"/>
  <c r="N1432" i="2"/>
  <c r="O1432" i="2"/>
  <c r="P1432" i="2"/>
  <c r="Q1432" i="2"/>
  <c r="R1432" i="2"/>
  <c r="L1433" i="2"/>
  <c r="M1433" i="2"/>
  <c r="N1433" i="2"/>
  <c r="O1433" i="2"/>
  <c r="P1433" i="2"/>
  <c r="Q1433" i="2"/>
  <c r="R1433" i="2"/>
  <c r="L1434" i="2"/>
  <c r="M1434" i="2"/>
  <c r="N1434" i="2"/>
  <c r="O1434" i="2"/>
  <c r="P1434" i="2"/>
  <c r="Q1434" i="2"/>
  <c r="R1434" i="2"/>
  <c r="L1435" i="2"/>
  <c r="M1435" i="2"/>
  <c r="N1435" i="2"/>
  <c r="O1435" i="2"/>
  <c r="P1435" i="2"/>
  <c r="Q1435" i="2"/>
  <c r="R1435" i="2"/>
  <c r="L1436" i="2"/>
  <c r="M1436" i="2"/>
  <c r="N1436" i="2"/>
  <c r="O1436" i="2"/>
  <c r="P1436" i="2"/>
  <c r="Q1436" i="2"/>
  <c r="R1436" i="2"/>
  <c r="L1437" i="2"/>
  <c r="M1437" i="2"/>
  <c r="N1437" i="2"/>
  <c r="O1437" i="2"/>
  <c r="P1437" i="2"/>
  <c r="Q1437" i="2"/>
  <c r="R1437" i="2"/>
  <c r="L1438" i="2"/>
  <c r="M1438" i="2"/>
  <c r="N1438" i="2"/>
  <c r="O1438" i="2"/>
  <c r="P1438" i="2"/>
  <c r="Q1438" i="2"/>
  <c r="R1438" i="2"/>
  <c r="L1439" i="2"/>
  <c r="M1439" i="2"/>
  <c r="N1439" i="2"/>
  <c r="O1439" i="2"/>
  <c r="P1439" i="2"/>
  <c r="Q1439" i="2"/>
  <c r="R1439" i="2"/>
  <c r="L1440" i="2"/>
  <c r="M1440" i="2"/>
  <c r="N1440" i="2"/>
  <c r="O1440" i="2"/>
  <c r="P1440" i="2"/>
  <c r="Q1440" i="2"/>
  <c r="R1440" i="2"/>
  <c r="L1441" i="2"/>
  <c r="M1441" i="2"/>
  <c r="N1441" i="2"/>
  <c r="O1441" i="2"/>
  <c r="P1441" i="2"/>
  <c r="Q1441" i="2"/>
  <c r="R1441" i="2"/>
  <c r="L1442" i="2"/>
  <c r="M1442" i="2"/>
  <c r="N1442" i="2"/>
  <c r="O1442" i="2"/>
  <c r="P1442" i="2"/>
  <c r="Q1442" i="2"/>
  <c r="R1442" i="2"/>
  <c r="L1443" i="2"/>
  <c r="M1443" i="2"/>
  <c r="N1443" i="2"/>
  <c r="O1443" i="2"/>
  <c r="P1443" i="2"/>
  <c r="Q1443" i="2"/>
  <c r="R1443" i="2"/>
  <c r="L1444" i="2"/>
  <c r="M1444" i="2"/>
  <c r="N1444" i="2"/>
  <c r="O1444" i="2"/>
  <c r="P1444" i="2"/>
  <c r="Q1444" i="2"/>
  <c r="R1444" i="2"/>
  <c r="L1445" i="2"/>
  <c r="M1445" i="2"/>
  <c r="N1445" i="2"/>
  <c r="O1445" i="2"/>
  <c r="P1445" i="2"/>
  <c r="Q1445" i="2"/>
  <c r="R1445" i="2"/>
  <c r="L1446" i="2"/>
  <c r="M1446" i="2"/>
  <c r="N1446" i="2"/>
  <c r="O1446" i="2"/>
  <c r="P1446" i="2"/>
  <c r="Q1446" i="2"/>
  <c r="R1446" i="2"/>
  <c r="L1447" i="2"/>
  <c r="M1447" i="2"/>
  <c r="N1447" i="2"/>
  <c r="O1447" i="2"/>
  <c r="P1447" i="2"/>
  <c r="Q1447" i="2"/>
  <c r="R1447" i="2"/>
  <c r="L1448" i="2"/>
  <c r="M1448" i="2"/>
  <c r="N1448" i="2"/>
  <c r="O1448" i="2"/>
  <c r="P1448" i="2"/>
  <c r="Q1448" i="2"/>
  <c r="R1448" i="2"/>
  <c r="L1449" i="2"/>
  <c r="M1449" i="2"/>
  <c r="N1449" i="2"/>
  <c r="O1449" i="2"/>
  <c r="P1449" i="2"/>
  <c r="Q1449" i="2"/>
  <c r="R1449" i="2"/>
  <c r="L1450" i="2"/>
  <c r="M1450" i="2"/>
  <c r="N1450" i="2"/>
  <c r="O1450" i="2"/>
  <c r="P1450" i="2"/>
  <c r="Q1450" i="2"/>
  <c r="R1450" i="2"/>
  <c r="L1451" i="2"/>
  <c r="M1451" i="2"/>
  <c r="N1451" i="2"/>
  <c r="O1451" i="2"/>
  <c r="P1451" i="2"/>
  <c r="Q1451" i="2"/>
  <c r="R1451" i="2"/>
  <c r="L1452" i="2"/>
  <c r="M1452" i="2"/>
  <c r="N1452" i="2"/>
  <c r="O1452" i="2"/>
  <c r="P1452" i="2"/>
  <c r="Q1452" i="2"/>
  <c r="R1452" i="2"/>
  <c r="L1453" i="2"/>
  <c r="M1453" i="2"/>
  <c r="N1453" i="2"/>
  <c r="O1453" i="2"/>
  <c r="P1453" i="2"/>
  <c r="Q1453" i="2"/>
  <c r="R1453" i="2"/>
  <c r="L1454" i="2"/>
  <c r="M1454" i="2"/>
  <c r="N1454" i="2"/>
  <c r="O1454" i="2"/>
  <c r="P1454" i="2"/>
  <c r="Q1454" i="2"/>
  <c r="R1454" i="2"/>
  <c r="L1455" i="2"/>
  <c r="M1455" i="2"/>
  <c r="N1455" i="2"/>
  <c r="O1455" i="2"/>
  <c r="P1455" i="2"/>
  <c r="Q1455" i="2"/>
  <c r="R1455" i="2"/>
  <c r="L1456" i="2"/>
  <c r="M1456" i="2"/>
  <c r="N1456" i="2"/>
  <c r="O1456" i="2"/>
  <c r="P1456" i="2"/>
  <c r="Q1456" i="2"/>
  <c r="R1456" i="2"/>
  <c r="L1457" i="2"/>
  <c r="M1457" i="2"/>
  <c r="N1457" i="2"/>
  <c r="O1457" i="2"/>
  <c r="P1457" i="2"/>
  <c r="Q1457" i="2"/>
  <c r="R1457" i="2"/>
  <c r="L1458" i="2"/>
  <c r="M1458" i="2"/>
  <c r="N1458" i="2"/>
  <c r="O1458" i="2"/>
  <c r="P1458" i="2"/>
  <c r="Q1458" i="2"/>
  <c r="R1458" i="2"/>
  <c r="L1459" i="2"/>
  <c r="M1459" i="2"/>
  <c r="N1459" i="2"/>
  <c r="O1459" i="2"/>
  <c r="P1459" i="2"/>
  <c r="Q1459" i="2"/>
  <c r="R1459" i="2"/>
  <c r="L1460" i="2"/>
  <c r="M1460" i="2"/>
  <c r="N1460" i="2"/>
  <c r="O1460" i="2"/>
  <c r="P1460" i="2"/>
  <c r="Q1460" i="2"/>
  <c r="R1460" i="2"/>
  <c r="L1461" i="2"/>
  <c r="M1461" i="2"/>
  <c r="N1461" i="2"/>
  <c r="O1461" i="2"/>
  <c r="P1461" i="2"/>
  <c r="Q1461" i="2"/>
  <c r="R1461" i="2"/>
  <c r="L1462" i="2"/>
  <c r="M1462" i="2"/>
  <c r="N1462" i="2"/>
  <c r="O1462" i="2"/>
  <c r="P1462" i="2"/>
  <c r="Q1462" i="2"/>
  <c r="R1462" i="2"/>
  <c r="L1463" i="2"/>
  <c r="M1463" i="2"/>
  <c r="N1463" i="2"/>
  <c r="O1463" i="2"/>
  <c r="P1463" i="2"/>
  <c r="Q1463" i="2"/>
  <c r="R1463" i="2"/>
  <c r="L1464" i="2"/>
  <c r="M1464" i="2"/>
  <c r="N1464" i="2"/>
  <c r="O1464" i="2"/>
  <c r="P1464" i="2"/>
  <c r="Q1464" i="2"/>
  <c r="R1464" i="2"/>
  <c r="L1465" i="2"/>
  <c r="M1465" i="2"/>
  <c r="N1465" i="2"/>
  <c r="O1465" i="2"/>
  <c r="P1465" i="2"/>
  <c r="Q1465" i="2"/>
  <c r="R1465" i="2"/>
  <c r="L1466" i="2"/>
  <c r="M1466" i="2"/>
  <c r="N1466" i="2"/>
  <c r="O1466" i="2"/>
  <c r="P1466" i="2"/>
  <c r="Q1466" i="2"/>
  <c r="R1466" i="2"/>
  <c r="L1467" i="2"/>
  <c r="M1467" i="2"/>
  <c r="N1467" i="2"/>
  <c r="O1467" i="2"/>
  <c r="P1467" i="2"/>
  <c r="Q1467" i="2"/>
  <c r="R1467" i="2"/>
  <c r="L1468" i="2"/>
  <c r="M1468" i="2"/>
  <c r="N1468" i="2"/>
  <c r="O1468" i="2"/>
  <c r="P1468" i="2"/>
  <c r="Q1468" i="2"/>
  <c r="R1468" i="2"/>
  <c r="L1469" i="2"/>
  <c r="M1469" i="2"/>
  <c r="N1469" i="2"/>
  <c r="O1469" i="2"/>
  <c r="P1469" i="2"/>
  <c r="Q1469" i="2"/>
  <c r="R1469" i="2"/>
  <c r="L1470" i="2"/>
  <c r="M1470" i="2"/>
  <c r="N1470" i="2"/>
  <c r="O1470" i="2"/>
  <c r="P1470" i="2"/>
  <c r="Q1470" i="2"/>
  <c r="R1470" i="2"/>
  <c r="L1471" i="2"/>
  <c r="M1471" i="2"/>
  <c r="N1471" i="2"/>
  <c r="O1471" i="2"/>
  <c r="P1471" i="2"/>
  <c r="Q1471" i="2"/>
  <c r="R1471" i="2"/>
  <c r="L1472" i="2"/>
  <c r="M1472" i="2"/>
  <c r="N1472" i="2"/>
  <c r="O1472" i="2"/>
  <c r="P1472" i="2"/>
  <c r="Q1472" i="2"/>
  <c r="R1472" i="2"/>
  <c r="L1473" i="2"/>
  <c r="M1473" i="2"/>
  <c r="N1473" i="2"/>
  <c r="O1473" i="2"/>
  <c r="P1473" i="2"/>
  <c r="Q1473" i="2"/>
  <c r="R1473" i="2"/>
  <c r="L1474" i="2"/>
  <c r="M1474" i="2"/>
  <c r="N1474" i="2"/>
  <c r="O1474" i="2"/>
  <c r="P1474" i="2"/>
  <c r="Q1474" i="2"/>
  <c r="R1474" i="2"/>
  <c r="L1475" i="2"/>
  <c r="M1475" i="2"/>
  <c r="N1475" i="2"/>
  <c r="O1475" i="2"/>
  <c r="P1475" i="2"/>
  <c r="Q1475" i="2"/>
  <c r="R1475" i="2"/>
  <c r="L1476" i="2"/>
  <c r="M1476" i="2"/>
  <c r="N1476" i="2"/>
  <c r="O1476" i="2"/>
  <c r="P1476" i="2"/>
  <c r="Q1476" i="2"/>
  <c r="R1476" i="2"/>
  <c r="L1477" i="2"/>
  <c r="M1477" i="2"/>
  <c r="N1477" i="2"/>
  <c r="O1477" i="2"/>
  <c r="P1477" i="2"/>
  <c r="Q1477" i="2"/>
  <c r="R1477" i="2"/>
  <c r="L1478" i="2"/>
  <c r="M1478" i="2"/>
  <c r="N1478" i="2"/>
  <c r="O1478" i="2"/>
  <c r="P1478" i="2"/>
  <c r="Q1478" i="2"/>
  <c r="R1478" i="2"/>
  <c r="L1479" i="2"/>
  <c r="M1479" i="2"/>
  <c r="N1479" i="2"/>
  <c r="O1479" i="2"/>
  <c r="P1479" i="2"/>
  <c r="Q1479" i="2"/>
  <c r="R1479" i="2"/>
  <c r="L1480" i="2"/>
  <c r="M1480" i="2"/>
  <c r="N1480" i="2"/>
  <c r="O1480" i="2"/>
  <c r="P1480" i="2"/>
  <c r="Q1480" i="2"/>
  <c r="R1480" i="2"/>
  <c r="L1481" i="2"/>
  <c r="M1481" i="2"/>
  <c r="N1481" i="2"/>
  <c r="O1481" i="2"/>
  <c r="P1481" i="2"/>
  <c r="Q1481" i="2"/>
  <c r="R1481" i="2"/>
  <c r="L1482" i="2"/>
  <c r="M1482" i="2"/>
  <c r="N1482" i="2"/>
  <c r="O1482" i="2"/>
  <c r="P1482" i="2"/>
  <c r="Q1482" i="2"/>
  <c r="R1482" i="2"/>
  <c r="L1483" i="2"/>
  <c r="M1483" i="2"/>
  <c r="N1483" i="2"/>
  <c r="O1483" i="2"/>
  <c r="P1483" i="2"/>
  <c r="Q1483" i="2"/>
  <c r="R1483" i="2"/>
  <c r="L1484" i="2"/>
  <c r="M1484" i="2"/>
  <c r="N1484" i="2"/>
  <c r="O1484" i="2"/>
  <c r="P1484" i="2"/>
  <c r="Q1484" i="2"/>
  <c r="R1484" i="2"/>
  <c r="L1485" i="2"/>
  <c r="M1485" i="2"/>
  <c r="N1485" i="2"/>
  <c r="O1485" i="2"/>
  <c r="P1485" i="2"/>
  <c r="Q1485" i="2"/>
  <c r="R1485" i="2"/>
  <c r="L1486" i="2"/>
  <c r="M1486" i="2"/>
  <c r="N1486" i="2"/>
  <c r="O1486" i="2"/>
  <c r="P1486" i="2"/>
  <c r="Q1486" i="2"/>
  <c r="R1486" i="2"/>
  <c r="L1487" i="2"/>
  <c r="M1487" i="2"/>
  <c r="N1487" i="2"/>
  <c r="O1487" i="2"/>
  <c r="P1487" i="2"/>
  <c r="Q1487" i="2"/>
  <c r="R1487" i="2"/>
  <c r="L1488" i="2"/>
  <c r="M1488" i="2"/>
  <c r="N1488" i="2"/>
  <c r="O1488" i="2"/>
  <c r="P1488" i="2"/>
  <c r="Q1488" i="2"/>
  <c r="R1488" i="2"/>
  <c r="L1489" i="2"/>
  <c r="M1489" i="2"/>
  <c r="N1489" i="2"/>
  <c r="O1489" i="2"/>
  <c r="P1489" i="2"/>
  <c r="Q1489" i="2"/>
  <c r="R1489" i="2"/>
  <c r="L1490" i="2"/>
  <c r="M1490" i="2"/>
  <c r="N1490" i="2"/>
  <c r="O1490" i="2"/>
  <c r="P1490" i="2"/>
  <c r="Q1490" i="2"/>
  <c r="R1490" i="2"/>
  <c r="L1491" i="2"/>
  <c r="M1491" i="2"/>
  <c r="N1491" i="2"/>
  <c r="O1491" i="2"/>
  <c r="P1491" i="2"/>
  <c r="Q1491" i="2"/>
  <c r="R1491" i="2"/>
  <c r="L1492" i="2"/>
  <c r="M1492" i="2"/>
  <c r="N1492" i="2"/>
  <c r="O1492" i="2"/>
  <c r="P1492" i="2"/>
  <c r="Q1492" i="2"/>
  <c r="R1492" i="2"/>
  <c r="L1493" i="2"/>
  <c r="M1493" i="2"/>
  <c r="N1493" i="2"/>
  <c r="O1493" i="2"/>
  <c r="P1493" i="2"/>
  <c r="Q1493" i="2"/>
  <c r="R1493" i="2"/>
  <c r="L1494" i="2"/>
  <c r="M1494" i="2"/>
  <c r="N1494" i="2"/>
  <c r="O1494" i="2"/>
  <c r="P1494" i="2"/>
  <c r="Q1494" i="2"/>
  <c r="R1494" i="2"/>
  <c r="L1495" i="2"/>
  <c r="M1495" i="2"/>
  <c r="N1495" i="2"/>
  <c r="O1495" i="2"/>
  <c r="P1495" i="2"/>
  <c r="Q1495" i="2"/>
  <c r="R1495" i="2"/>
  <c r="L1496" i="2"/>
  <c r="M1496" i="2"/>
  <c r="N1496" i="2"/>
  <c r="O1496" i="2"/>
  <c r="P1496" i="2"/>
  <c r="Q1496" i="2"/>
  <c r="R1496" i="2"/>
  <c r="L1497" i="2"/>
  <c r="M1497" i="2"/>
  <c r="N1497" i="2"/>
  <c r="O1497" i="2"/>
  <c r="P1497" i="2"/>
  <c r="Q1497" i="2"/>
  <c r="R1497" i="2"/>
  <c r="L1498" i="2"/>
  <c r="M1498" i="2"/>
  <c r="N1498" i="2"/>
  <c r="O1498" i="2"/>
  <c r="P1498" i="2"/>
  <c r="Q1498" i="2"/>
  <c r="R1498" i="2"/>
  <c r="L1499" i="2"/>
  <c r="M1499" i="2"/>
  <c r="N1499" i="2"/>
  <c r="O1499" i="2"/>
  <c r="P1499" i="2"/>
  <c r="Q1499" i="2"/>
  <c r="R1499" i="2"/>
  <c r="L1500" i="2"/>
  <c r="M1500" i="2"/>
  <c r="N1500" i="2"/>
  <c r="O1500" i="2"/>
  <c r="P1500" i="2"/>
  <c r="Q1500" i="2"/>
  <c r="R1500" i="2"/>
  <c r="L1501" i="2"/>
  <c r="M1501" i="2"/>
  <c r="N1501" i="2"/>
  <c r="O1501" i="2"/>
  <c r="P1501" i="2"/>
  <c r="Q1501" i="2"/>
  <c r="R1501" i="2"/>
  <c r="L1502" i="2"/>
  <c r="M1502" i="2"/>
  <c r="N1502" i="2"/>
  <c r="O1502" i="2"/>
  <c r="P1502" i="2"/>
  <c r="Q1502" i="2"/>
  <c r="R1502" i="2"/>
  <c r="L1503" i="2"/>
  <c r="M1503" i="2"/>
  <c r="N1503" i="2"/>
  <c r="O1503" i="2"/>
  <c r="P1503" i="2"/>
  <c r="Q1503" i="2"/>
  <c r="R1503" i="2"/>
  <c r="L1504" i="2"/>
  <c r="M1504" i="2"/>
  <c r="N1504" i="2"/>
  <c r="O1504" i="2"/>
  <c r="P1504" i="2"/>
  <c r="Q1504" i="2"/>
  <c r="R1504" i="2"/>
  <c r="L1505" i="2"/>
  <c r="M1505" i="2"/>
  <c r="N1505" i="2"/>
  <c r="O1505" i="2"/>
  <c r="P1505" i="2"/>
  <c r="Q1505" i="2"/>
  <c r="R1505" i="2"/>
  <c r="L1506" i="2"/>
  <c r="M1506" i="2"/>
  <c r="N1506" i="2"/>
  <c r="O1506" i="2"/>
  <c r="P1506" i="2"/>
  <c r="Q1506" i="2"/>
  <c r="R1506" i="2"/>
  <c r="L1507" i="2"/>
  <c r="M1507" i="2"/>
  <c r="N1507" i="2"/>
  <c r="O1507" i="2"/>
  <c r="P1507" i="2"/>
  <c r="Q1507" i="2"/>
  <c r="R1507" i="2"/>
  <c r="L1508" i="2"/>
  <c r="M1508" i="2"/>
  <c r="N1508" i="2"/>
  <c r="O1508" i="2"/>
  <c r="P1508" i="2"/>
  <c r="Q1508" i="2"/>
  <c r="R1508" i="2"/>
  <c r="L1509" i="2"/>
  <c r="M1509" i="2"/>
  <c r="N1509" i="2"/>
  <c r="O1509" i="2"/>
  <c r="P1509" i="2"/>
  <c r="Q1509" i="2"/>
  <c r="R1509" i="2"/>
  <c r="L1510" i="2"/>
  <c r="M1510" i="2"/>
  <c r="N1510" i="2"/>
  <c r="O1510" i="2"/>
  <c r="P1510" i="2"/>
  <c r="Q1510" i="2"/>
  <c r="R1510" i="2"/>
  <c r="L1511" i="2"/>
  <c r="M1511" i="2"/>
  <c r="N1511" i="2"/>
  <c r="O1511" i="2"/>
  <c r="P1511" i="2"/>
  <c r="Q1511" i="2"/>
  <c r="R1511" i="2"/>
  <c r="L1512" i="2"/>
  <c r="M1512" i="2"/>
  <c r="N1512" i="2"/>
  <c r="O1512" i="2"/>
  <c r="P1512" i="2"/>
  <c r="Q1512" i="2"/>
  <c r="R1512" i="2"/>
  <c r="L1513" i="2"/>
  <c r="M1513" i="2"/>
  <c r="N1513" i="2"/>
  <c r="O1513" i="2"/>
  <c r="P1513" i="2"/>
  <c r="Q1513" i="2"/>
  <c r="R1513" i="2"/>
  <c r="L1514" i="2"/>
  <c r="M1514" i="2"/>
  <c r="N1514" i="2"/>
  <c r="O1514" i="2"/>
  <c r="P1514" i="2"/>
  <c r="Q1514" i="2"/>
  <c r="R1514" i="2"/>
  <c r="L1515" i="2"/>
  <c r="M1515" i="2"/>
  <c r="N1515" i="2"/>
  <c r="O1515" i="2"/>
  <c r="P1515" i="2"/>
  <c r="Q1515" i="2"/>
  <c r="R1515" i="2"/>
  <c r="L1516" i="2"/>
  <c r="M1516" i="2"/>
  <c r="N1516" i="2"/>
  <c r="O1516" i="2"/>
  <c r="P1516" i="2"/>
  <c r="Q1516" i="2"/>
  <c r="R1516" i="2"/>
  <c r="L1517" i="2"/>
  <c r="M1517" i="2"/>
  <c r="N1517" i="2"/>
  <c r="O1517" i="2"/>
  <c r="P1517" i="2"/>
  <c r="Q1517" i="2"/>
  <c r="R1517" i="2"/>
  <c r="L1518" i="2"/>
  <c r="M1518" i="2"/>
  <c r="N1518" i="2"/>
  <c r="O1518" i="2"/>
  <c r="P1518" i="2"/>
  <c r="Q1518" i="2"/>
  <c r="R1518" i="2"/>
  <c r="L1519" i="2"/>
  <c r="M1519" i="2"/>
  <c r="N1519" i="2"/>
  <c r="O1519" i="2"/>
  <c r="P1519" i="2"/>
  <c r="Q1519" i="2"/>
  <c r="R1519" i="2"/>
  <c r="L1520" i="2"/>
  <c r="M1520" i="2"/>
  <c r="N1520" i="2"/>
  <c r="O1520" i="2"/>
  <c r="P1520" i="2"/>
  <c r="Q1520" i="2"/>
  <c r="R1520" i="2"/>
  <c r="L1521" i="2"/>
  <c r="M1521" i="2"/>
  <c r="N1521" i="2"/>
  <c r="O1521" i="2"/>
  <c r="P1521" i="2"/>
  <c r="Q1521" i="2"/>
  <c r="R1521" i="2"/>
  <c r="L1522" i="2"/>
  <c r="M1522" i="2"/>
  <c r="N1522" i="2"/>
  <c r="O1522" i="2"/>
  <c r="P1522" i="2"/>
  <c r="Q1522" i="2"/>
  <c r="R1522" i="2"/>
  <c r="L1523" i="2"/>
  <c r="M1523" i="2"/>
  <c r="N1523" i="2"/>
  <c r="O1523" i="2"/>
  <c r="P1523" i="2"/>
  <c r="Q1523" i="2"/>
  <c r="R1523" i="2"/>
  <c r="L1524" i="2"/>
  <c r="M1524" i="2"/>
  <c r="N1524" i="2"/>
  <c r="O1524" i="2"/>
  <c r="P1524" i="2"/>
  <c r="Q1524" i="2"/>
  <c r="R1524" i="2"/>
  <c r="L1525" i="2"/>
  <c r="M1525" i="2"/>
  <c r="N1525" i="2"/>
  <c r="O1525" i="2"/>
  <c r="P1525" i="2"/>
  <c r="Q1525" i="2"/>
  <c r="R1525" i="2"/>
  <c r="L1526" i="2"/>
  <c r="M1526" i="2"/>
  <c r="N1526" i="2"/>
  <c r="O1526" i="2"/>
  <c r="P1526" i="2"/>
  <c r="Q1526" i="2"/>
  <c r="R1526" i="2"/>
  <c r="L1527" i="2"/>
  <c r="M1527" i="2"/>
  <c r="N1527" i="2"/>
  <c r="O1527" i="2"/>
  <c r="P1527" i="2"/>
  <c r="Q1527" i="2"/>
  <c r="R1527" i="2"/>
  <c r="L1528" i="2"/>
  <c r="M1528" i="2"/>
  <c r="N1528" i="2"/>
  <c r="O1528" i="2"/>
  <c r="P1528" i="2"/>
  <c r="Q1528" i="2"/>
  <c r="R1528" i="2"/>
  <c r="L1529" i="2"/>
  <c r="M1529" i="2"/>
  <c r="N1529" i="2"/>
  <c r="O1529" i="2"/>
  <c r="P1529" i="2"/>
  <c r="Q1529" i="2"/>
  <c r="R1529" i="2"/>
  <c r="L1530" i="2"/>
  <c r="M1530" i="2"/>
  <c r="N1530" i="2"/>
  <c r="O1530" i="2"/>
  <c r="P1530" i="2"/>
  <c r="Q1530" i="2"/>
  <c r="R1530" i="2"/>
  <c r="L1531" i="2"/>
  <c r="M1531" i="2"/>
  <c r="N1531" i="2"/>
  <c r="O1531" i="2"/>
  <c r="P1531" i="2"/>
  <c r="Q1531" i="2"/>
  <c r="R1531" i="2"/>
  <c r="L1532" i="2"/>
  <c r="M1532" i="2"/>
  <c r="N1532" i="2"/>
  <c r="O1532" i="2"/>
  <c r="P1532" i="2"/>
  <c r="Q1532" i="2"/>
  <c r="R1532" i="2"/>
  <c r="L1533" i="2"/>
  <c r="M1533" i="2"/>
  <c r="N1533" i="2"/>
  <c r="O1533" i="2"/>
  <c r="P1533" i="2"/>
  <c r="Q1533" i="2"/>
  <c r="R1533" i="2"/>
  <c r="L1534" i="2"/>
  <c r="M1534" i="2"/>
  <c r="N1534" i="2"/>
  <c r="O1534" i="2"/>
  <c r="P1534" i="2"/>
  <c r="Q1534" i="2"/>
  <c r="R1534" i="2"/>
  <c r="L1535" i="2"/>
  <c r="M1535" i="2"/>
  <c r="N1535" i="2"/>
  <c r="O1535" i="2"/>
  <c r="P1535" i="2"/>
  <c r="Q1535" i="2"/>
  <c r="R1535" i="2"/>
  <c r="L1536" i="2"/>
  <c r="M1536" i="2"/>
  <c r="N1536" i="2"/>
  <c r="O1536" i="2"/>
  <c r="P1536" i="2"/>
  <c r="Q1536" i="2"/>
  <c r="R1536" i="2"/>
  <c r="L1537" i="2"/>
  <c r="M1537" i="2"/>
  <c r="N1537" i="2"/>
  <c r="O1537" i="2"/>
  <c r="P1537" i="2"/>
  <c r="Q1537" i="2"/>
  <c r="R1537" i="2"/>
  <c r="L1538" i="2"/>
  <c r="M1538" i="2"/>
  <c r="N1538" i="2"/>
  <c r="O1538" i="2"/>
  <c r="P1538" i="2"/>
  <c r="Q1538" i="2"/>
  <c r="R1538" i="2"/>
  <c r="L1539" i="2"/>
  <c r="M1539" i="2"/>
  <c r="N1539" i="2"/>
  <c r="O1539" i="2"/>
  <c r="P1539" i="2"/>
  <c r="Q1539" i="2"/>
  <c r="R1539" i="2"/>
  <c r="L1540" i="2"/>
  <c r="M1540" i="2"/>
  <c r="N1540" i="2"/>
  <c r="O1540" i="2"/>
  <c r="P1540" i="2"/>
  <c r="Q1540" i="2"/>
  <c r="R1540" i="2"/>
  <c r="L1541" i="2"/>
  <c r="M1541" i="2"/>
  <c r="N1541" i="2"/>
  <c r="O1541" i="2"/>
  <c r="P1541" i="2"/>
  <c r="Q1541" i="2"/>
  <c r="R1541" i="2"/>
  <c r="L1542" i="2"/>
  <c r="M1542" i="2"/>
  <c r="N1542" i="2"/>
  <c r="O1542" i="2"/>
  <c r="P1542" i="2"/>
  <c r="Q1542" i="2"/>
  <c r="R1542" i="2"/>
  <c r="L1543" i="2"/>
  <c r="M1543" i="2"/>
  <c r="N1543" i="2"/>
  <c r="O1543" i="2"/>
  <c r="P1543" i="2"/>
  <c r="Q1543" i="2"/>
  <c r="R1543" i="2"/>
  <c r="L1544" i="2"/>
  <c r="M1544" i="2"/>
  <c r="N1544" i="2"/>
  <c r="O1544" i="2"/>
  <c r="P1544" i="2"/>
  <c r="Q1544" i="2"/>
  <c r="R1544" i="2"/>
  <c r="L1545" i="2"/>
  <c r="M1545" i="2"/>
  <c r="N1545" i="2"/>
  <c r="O1545" i="2"/>
  <c r="P1545" i="2"/>
  <c r="Q1545" i="2"/>
  <c r="R1545" i="2"/>
  <c r="L1546" i="2"/>
  <c r="M1546" i="2"/>
  <c r="N1546" i="2"/>
  <c r="O1546" i="2"/>
  <c r="P1546" i="2"/>
  <c r="Q1546" i="2"/>
  <c r="R1546" i="2"/>
  <c r="L1547" i="2"/>
  <c r="M1547" i="2"/>
  <c r="N1547" i="2"/>
  <c r="O1547" i="2"/>
  <c r="P1547" i="2"/>
  <c r="Q1547" i="2"/>
  <c r="R1547" i="2"/>
  <c r="L1548" i="2"/>
  <c r="M1548" i="2"/>
  <c r="N1548" i="2"/>
  <c r="O1548" i="2"/>
  <c r="P1548" i="2"/>
  <c r="Q1548" i="2"/>
  <c r="R1548" i="2"/>
  <c r="L1549" i="2"/>
  <c r="M1549" i="2"/>
  <c r="N1549" i="2"/>
  <c r="O1549" i="2"/>
  <c r="P1549" i="2"/>
  <c r="Q1549" i="2"/>
  <c r="R1549" i="2"/>
  <c r="L1550" i="2"/>
  <c r="M1550" i="2"/>
  <c r="N1550" i="2"/>
  <c r="O1550" i="2"/>
  <c r="P1550" i="2"/>
  <c r="Q1550" i="2"/>
  <c r="R1550" i="2"/>
  <c r="L1551" i="2"/>
  <c r="M1551" i="2"/>
  <c r="N1551" i="2"/>
  <c r="O1551" i="2"/>
  <c r="P1551" i="2"/>
  <c r="Q1551" i="2"/>
  <c r="R1551" i="2"/>
  <c r="L1552" i="2"/>
  <c r="M1552" i="2"/>
  <c r="N1552" i="2"/>
  <c r="O1552" i="2"/>
  <c r="P1552" i="2"/>
  <c r="Q1552" i="2"/>
  <c r="R1552" i="2"/>
  <c r="L1553" i="2"/>
  <c r="M1553" i="2"/>
  <c r="N1553" i="2"/>
  <c r="O1553" i="2"/>
  <c r="P1553" i="2"/>
  <c r="Q1553" i="2"/>
  <c r="R1553" i="2"/>
  <c r="L1554" i="2"/>
  <c r="M1554" i="2"/>
  <c r="N1554" i="2"/>
  <c r="O1554" i="2"/>
  <c r="P1554" i="2"/>
  <c r="Q1554" i="2"/>
  <c r="R1554" i="2"/>
  <c r="L1555" i="2"/>
  <c r="M1555" i="2"/>
  <c r="N1555" i="2"/>
  <c r="O1555" i="2"/>
  <c r="P1555" i="2"/>
  <c r="Q1555" i="2"/>
  <c r="R1555" i="2"/>
  <c r="L1556" i="2"/>
  <c r="M1556" i="2"/>
  <c r="N1556" i="2"/>
  <c r="O1556" i="2"/>
  <c r="P1556" i="2"/>
  <c r="Q1556" i="2"/>
  <c r="R1556" i="2"/>
  <c r="L1557" i="2"/>
  <c r="M1557" i="2"/>
  <c r="N1557" i="2"/>
  <c r="O1557" i="2"/>
  <c r="P1557" i="2"/>
  <c r="Q1557" i="2"/>
  <c r="R1557" i="2"/>
  <c r="L1558" i="2"/>
  <c r="M1558" i="2"/>
  <c r="N1558" i="2"/>
  <c r="O1558" i="2"/>
  <c r="P1558" i="2"/>
  <c r="Q1558" i="2"/>
  <c r="R1558" i="2"/>
  <c r="L1559" i="2"/>
  <c r="M1559" i="2"/>
  <c r="N1559" i="2"/>
  <c r="O1559" i="2"/>
  <c r="P1559" i="2"/>
  <c r="Q1559" i="2"/>
  <c r="R1559" i="2"/>
  <c r="L1560" i="2"/>
  <c r="M1560" i="2"/>
  <c r="N1560" i="2"/>
  <c r="O1560" i="2"/>
  <c r="P1560" i="2"/>
  <c r="Q1560" i="2"/>
  <c r="R1560" i="2"/>
  <c r="L1561" i="2"/>
  <c r="M1561" i="2"/>
  <c r="N1561" i="2"/>
  <c r="O1561" i="2"/>
  <c r="P1561" i="2"/>
  <c r="Q1561" i="2"/>
  <c r="R1561" i="2"/>
  <c r="L1562" i="2"/>
  <c r="M1562" i="2"/>
  <c r="N1562" i="2"/>
  <c r="O1562" i="2"/>
  <c r="P1562" i="2"/>
  <c r="Q1562" i="2"/>
  <c r="R1562" i="2"/>
  <c r="L1563" i="2"/>
  <c r="M1563" i="2"/>
  <c r="N1563" i="2"/>
  <c r="O1563" i="2"/>
  <c r="P1563" i="2"/>
  <c r="Q1563" i="2"/>
  <c r="R1563" i="2"/>
  <c r="L1564" i="2"/>
  <c r="M1564" i="2"/>
  <c r="N1564" i="2"/>
  <c r="O1564" i="2"/>
  <c r="P1564" i="2"/>
  <c r="Q1564" i="2"/>
  <c r="R1564" i="2"/>
  <c r="L1565" i="2"/>
  <c r="M1565" i="2"/>
  <c r="N1565" i="2"/>
  <c r="O1565" i="2"/>
  <c r="P1565" i="2"/>
  <c r="Q1565" i="2"/>
  <c r="R1565" i="2"/>
  <c r="L1566" i="2"/>
  <c r="M1566" i="2"/>
  <c r="N1566" i="2"/>
  <c r="O1566" i="2"/>
  <c r="P1566" i="2"/>
  <c r="Q1566" i="2"/>
  <c r="R1566" i="2"/>
  <c r="L1567" i="2"/>
  <c r="M1567" i="2"/>
  <c r="N1567" i="2"/>
  <c r="O1567" i="2"/>
  <c r="P1567" i="2"/>
  <c r="Q1567" i="2"/>
  <c r="R1567" i="2"/>
  <c r="L1568" i="2"/>
  <c r="M1568" i="2"/>
  <c r="N1568" i="2"/>
  <c r="O1568" i="2"/>
  <c r="P1568" i="2"/>
  <c r="Q1568" i="2"/>
  <c r="R1568" i="2"/>
  <c r="L1569" i="2"/>
  <c r="M1569" i="2"/>
  <c r="N1569" i="2"/>
  <c r="O1569" i="2"/>
  <c r="P1569" i="2"/>
  <c r="Q1569" i="2"/>
  <c r="R1569" i="2"/>
  <c r="L1570" i="2"/>
  <c r="M1570" i="2"/>
  <c r="N1570" i="2"/>
  <c r="O1570" i="2"/>
  <c r="P1570" i="2"/>
  <c r="Q1570" i="2"/>
  <c r="R1570" i="2"/>
  <c r="L1571" i="2"/>
  <c r="M1571" i="2"/>
  <c r="N1571" i="2"/>
  <c r="O1571" i="2"/>
  <c r="P1571" i="2"/>
  <c r="Q1571" i="2"/>
  <c r="R1571" i="2"/>
  <c r="L1572" i="2"/>
  <c r="M1572" i="2"/>
  <c r="N1572" i="2"/>
  <c r="O1572" i="2"/>
  <c r="P1572" i="2"/>
  <c r="Q1572" i="2"/>
  <c r="R1572" i="2"/>
  <c r="L1573" i="2"/>
  <c r="M1573" i="2"/>
  <c r="N1573" i="2"/>
  <c r="O1573" i="2"/>
  <c r="P1573" i="2"/>
  <c r="Q1573" i="2"/>
  <c r="R1573" i="2"/>
  <c r="L1574" i="2"/>
  <c r="M1574" i="2"/>
  <c r="N1574" i="2"/>
  <c r="O1574" i="2"/>
  <c r="P1574" i="2"/>
  <c r="Q1574" i="2"/>
  <c r="R1574" i="2"/>
  <c r="L1575" i="2"/>
  <c r="M1575" i="2"/>
  <c r="N1575" i="2"/>
  <c r="O1575" i="2"/>
  <c r="P1575" i="2"/>
  <c r="Q1575" i="2"/>
  <c r="R1575" i="2"/>
  <c r="L1576" i="2"/>
  <c r="M1576" i="2"/>
  <c r="N1576" i="2"/>
  <c r="O1576" i="2"/>
  <c r="P1576" i="2"/>
  <c r="Q1576" i="2"/>
  <c r="R1576" i="2"/>
  <c r="L1577" i="2"/>
  <c r="M1577" i="2"/>
  <c r="N1577" i="2"/>
  <c r="O1577" i="2"/>
  <c r="P1577" i="2"/>
  <c r="Q1577" i="2"/>
  <c r="R1577" i="2"/>
  <c r="L1578" i="2"/>
  <c r="M1578" i="2"/>
  <c r="N1578" i="2"/>
  <c r="O1578" i="2"/>
  <c r="P1578" i="2"/>
  <c r="Q1578" i="2"/>
  <c r="R1578" i="2"/>
  <c r="L1579" i="2"/>
  <c r="M1579" i="2"/>
  <c r="N1579" i="2"/>
  <c r="O1579" i="2"/>
  <c r="P1579" i="2"/>
  <c r="Q1579" i="2"/>
  <c r="R1579" i="2"/>
  <c r="L1580" i="2"/>
  <c r="M1580" i="2"/>
  <c r="N1580" i="2"/>
  <c r="O1580" i="2"/>
  <c r="P1580" i="2"/>
  <c r="Q1580" i="2"/>
  <c r="R1580" i="2"/>
  <c r="L1581" i="2"/>
  <c r="M1581" i="2"/>
  <c r="N1581" i="2"/>
  <c r="O1581" i="2"/>
  <c r="P1581" i="2"/>
  <c r="Q1581" i="2"/>
  <c r="R1581" i="2"/>
  <c r="L1582" i="2"/>
  <c r="M1582" i="2"/>
  <c r="N1582" i="2"/>
  <c r="O1582" i="2"/>
  <c r="P1582" i="2"/>
  <c r="Q1582" i="2"/>
  <c r="R1582" i="2"/>
  <c r="L1583" i="2"/>
  <c r="M1583" i="2"/>
  <c r="N1583" i="2"/>
  <c r="O1583" i="2"/>
  <c r="P1583" i="2"/>
  <c r="Q1583" i="2"/>
  <c r="R1583" i="2"/>
  <c r="L1584" i="2"/>
  <c r="M1584" i="2"/>
  <c r="N1584" i="2"/>
  <c r="O1584" i="2"/>
  <c r="P1584" i="2"/>
  <c r="Q1584" i="2"/>
  <c r="R1584" i="2"/>
  <c r="L1585" i="2"/>
  <c r="M1585" i="2"/>
  <c r="N1585" i="2"/>
  <c r="O1585" i="2"/>
  <c r="P1585" i="2"/>
  <c r="Q1585" i="2"/>
  <c r="R1585" i="2"/>
  <c r="L1586" i="2"/>
  <c r="M1586" i="2"/>
  <c r="N1586" i="2"/>
  <c r="O1586" i="2"/>
  <c r="P1586" i="2"/>
  <c r="Q1586" i="2"/>
  <c r="R1586" i="2"/>
  <c r="L1587" i="2"/>
  <c r="M1587" i="2"/>
  <c r="N1587" i="2"/>
  <c r="O1587" i="2"/>
  <c r="P1587" i="2"/>
  <c r="Q1587" i="2"/>
  <c r="R1587" i="2"/>
  <c r="L1588" i="2"/>
  <c r="M1588" i="2"/>
  <c r="N1588" i="2"/>
  <c r="O1588" i="2"/>
  <c r="P1588" i="2"/>
  <c r="Q1588" i="2"/>
  <c r="R1588" i="2"/>
  <c r="L1589" i="2"/>
  <c r="M1589" i="2"/>
  <c r="N1589" i="2"/>
  <c r="O1589" i="2"/>
  <c r="P1589" i="2"/>
  <c r="Q1589" i="2"/>
  <c r="R1589" i="2"/>
  <c r="L1590" i="2"/>
  <c r="M1590" i="2"/>
  <c r="N1590" i="2"/>
  <c r="O1590" i="2"/>
  <c r="P1590" i="2"/>
  <c r="Q1590" i="2"/>
  <c r="R1590" i="2"/>
  <c r="L1591" i="2"/>
  <c r="M1591" i="2"/>
  <c r="N1591" i="2"/>
  <c r="O1591" i="2"/>
  <c r="P1591" i="2"/>
  <c r="Q1591" i="2"/>
  <c r="R1591" i="2"/>
  <c r="L1592" i="2"/>
  <c r="M1592" i="2"/>
  <c r="N1592" i="2"/>
  <c r="O1592" i="2"/>
  <c r="P1592" i="2"/>
  <c r="Q1592" i="2"/>
  <c r="R1592" i="2"/>
  <c r="L1593" i="2"/>
  <c r="M1593" i="2"/>
  <c r="N1593" i="2"/>
  <c r="O1593" i="2"/>
  <c r="P1593" i="2"/>
  <c r="Q1593" i="2"/>
  <c r="R1593" i="2"/>
  <c r="L1594" i="2"/>
  <c r="M1594" i="2"/>
  <c r="N1594" i="2"/>
  <c r="O1594" i="2"/>
  <c r="P1594" i="2"/>
  <c r="Q1594" i="2"/>
  <c r="R1594" i="2"/>
  <c r="L1595" i="2"/>
  <c r="M1595" i="2"/>
  <c r="N1595" i="2"/>
  <c r="O1595" i="2"/>
  <c r="P1595" i="2"/>
  <c r="Q1595" i="2"/>
  <c r="R1595" i="2"/>
  <c r="L1596" i="2"/>
  <c r="M1596" i="2"/>
  <c r="N1596" i="2"/>
  <c r="O1596" i="2"/>
  <c r="P1596" i="2"/>
  <c r="Q1596" i="2"/>
  <c r="R1596" i="2"/>
  <c r="L1597" i="2"/>
  <c r="M1597" i="2"/>
  <c r="N1597" i="2"/>
  <c r="O1597" i="2"/>
  <c r="P1597" i="2"/>
  <c r="Q1597" i="2"/>
  <c r="R1597" i="2"/>
  <c r="L1598" i="2"/>
  <c r="M1598" i="2"/>
  <c r="N1598" i="2"/>
  <c r="O1598" i="2"/>
  <c r="P1598" i="2"/>
  <c r="Q1598" i="2"/>
  <c r="R1598" i="2"/>
  <c r="L1599" i="2"/>
  <c r="M1599" i="2"/>
  <c r="N1599" i="2"/>
  <c r="O1599" i="2"/>
  <c r="P1599" i="2"/>
  <c r="Q1599" i="2"/>
  <c r="R1599" i="2"/>
  <c r="L1600" i="2"/>
  <c r="M1600" i="2"/>
  <c r="N1600" i="2"/>
  <c r="O1600" i="2"/>
  <c r="P1600" i="2"/>
  <c r="Q1600" i="2"/>
  <c r="R1600" i="2"/>
  <c r="L1601" i="2"/>
  <c r="M1601" i="2"/>
  <c r="N1601" i="2"/>
  <c r="O1601" i="2"/>
  <c r="P1601" i="2"/>
  <c r="Q1601" i="2"/>
  <c r="R1601" i="2"/>
  <c r="L1602" i="2"/>
  <c r="M1602" i="2"/>
  <c r="N1602" i="2"/>
  <c r="O1602" i="2"/>
  <c r="P1602" i="2"/>
  <c r="Q1602" i="2"/>
  <c r="R1602" i="2"/>
  <c r="L1603" i="2"/>
  <c r="M1603" i="2"/>
  <c r="N1603" i="2"/>
  <c r="O1603" i="2"/>
  <c r="P1603" i="2"/>
  <c r="Q1603" i="2"/>
  <c r="R1603" i="2"/>
  <c r="L1604" i="2"/>
  <c r="M1604" i="2"/>
  <c r="N1604" i="2"/>
  <c r="O1604" i="2"/>
  <c r="P1604" i="2"/>
  <c r="Q1604" i="2"/>
  <c r="R1604" i="2"/>
  <c r="L1605" i="2"/>
  <c r="M1605" i="2"/>
  <c r="N1605" i="2"/>
  <c r="O1605" i="2"/>
  <c r="P1605" i="2"/>
  <c r="Q1605" i="2"/>
  <c r="R1605" i="2"/>
  <c r="L1606" i="2"/>
  <c r="M1606" i="2"/>
  <c r="N1606" i="2"/>
  <c r="O1606" i="2"/>
  <c r="P1606" i="2"/>
  <c r="Q1606" i="2"/>
  <c r="R1606" i="2"/>
  <c r="L1607" i="2"/>
  <c r="M1607" i="2"/>
  <c r="N1607" i="2"/>
  <c r="O1607" i="2"/>
  <c r="P1607" i="2"/>
  <c r="Q1607" i="2"/>
  <c r="R1607" i="2"/>
  <c r="L1608" i="2"/>
  <c r="M1608" i="2"/>
  <c r="N1608" i="2"/>
  <c r="O1608" i="2"/>
  <c r="P1608" i="2"/>
  <c r="Q1608" i="2"/>
  <c r="R1608" i="2"/>
  <c r="L1609" i="2"/>
  <c r="M1609" i="2"/>
  <c r="N1609" i="2"/>
  <c r="O1609" i="2"/>
  <c r="P1609" i="2"/>
  <c r="Q1609" i="2"/>
  <c r="R1609" i="2"/>
  <c r="L1610" i="2"/>
  <c r="M1610" i="2"/>
  <c r="N1610" i="2"/>
  <c r="O1610" i="2"/>
  <c r="P1610" i="2"/>
  <c r="Q1610" i="2"/>
  <c r="R1610" i="2"/>
  <c r="L1611" i="2"/>
  <c r="M1611" i="2"/>
  <c r="N1611" i="2"/>
  <c r="O1611" i="2"/>
  <c r="P1611" i="2"/>
  <c r="Q1611" i="2"/>
  <c r="R1611" i="2"/>
  <c r="L1612" i="2"/>
  <c r="M1612" i="2"/>
  <c r="N1612" i="2"/>
  <c r="O1612" i="2"/>
  <c r="P1612" i="2"/>
  <c r="Q1612" i="2"/>
  <c r="R1612" i="2"/>
  <c r="L1613" i="2"/>
  <c r="M1613" i="2"/>
  <c r="N1613" i="2"/>
  <c r="O1613" i="2"/>
  <c r="P1613" i="2"/>
  <c r="Q1613" i="2"/>
  <c r="R1613" i="2"/>
  <c r="L1614" i="2"/>
  <c r="M1614" i="2"/>
  <c r="N1614" i="2"/>
  <c r="O1614" i="2"/>
  <c r="P1614" i="2"/>
  <c r="Q1614" i="2"/>
  <c r="R1614" i="2"/>
  <c r="L1615" i="2"/>
  <c r="M1615" i="2"/>
  <c r="N1615" i="2"/>
  <c r="O1615" i="2"/>
  <c r="P1615" i="2"/>
  <c r="Q1615" i="2"/>
  <c r="R1615" i="2"/>
  <c r="L1616" i="2"/>
  <c r="M1616" i="2"/>
  <c r="N1616" i="2"/>
  <c r="O1616" i="2"/>
  <c r="P1616" i="2"/>
  <c r="Q1616" i="2"/>
  <c r="R1616" i="2"/>
  <c r="L1617" i="2"/>
  <c r="M1617" i="2"/>
  <c r="N1617" i="2"/>
  <c r="O1617" i="2"/>
  <c r="P1617" i="2"/>
  <c r="Q1617" i="2"/>
  <c r="R1617" i="2"/>
  <c r="L1618" i="2"/>
  <c r="M1618" i="2"/>
  <c r="N1618" i="2"/>
  <c r="O1618" i="2"/>
  <c r="P1618" i="2"/>
  <c r="Q1618" i="2"/>
  <c r="R1618" i="2"/>
  <c r="L1619" i="2"/>
  <c r="M1619" i="2"/>
  <c r="N1619" i="2"/>
  <c r="O1619" i="2"/>
  <c r="P1619" i="2"/>
  <c r="Q1619" i="2"/>
  <c r="R1619" i="2"/>
  <c r="L1620" i="2"/>
  <c r="M1620" i="2"/>
  <c r="N1620" i="2"/>
  <c r="O1620" i="2"/>
  <c r="P1620" i="2"/>
  <c r="Q1620" i="2"/>
  <c r="R1620" i="2"/>
  <c r="L1621" i="2"/>
  <c r="M1621" i="2"/>
  <c r="N1621" i="2"/>
  <c r="O1621" i="2"/>
  <c r="P1621" i="2"/>
  <c r="Q1621" i="2"/>
  <c r="R1621" i="2"/>
  <c r="L1622" i="2"/>
  <c r="M1622" i="2"/>
  <c r="N1622" i="2"/>
  <c r="O1622" i="2"/>
  <c r="P1622" i="2"/>
  <c r="Q1622" i="2"/>
  <c r="R1622" i="2"/>
  <c r="L1623" i="2"/>
  <c r="M1623" i="2"/>
  <c r="N1623" i="2"/>
  <c r="O1623" i="2"/>
  <c r="P1623" i="2"/>
  <c r="Q1623" i="2"/>
  <c r="R1623" i="2"/>
  <c r="L1624" i="2"/>
  <c r="M1624" i="2"/>
  <c r="N1624" i="2"/>
  <c r="O1624" i="2"/>
  <c r="P1624" i="2"/>
  <c r="Q1624" i="2"/>
  <c r="R1624" i="2"/>
  <c r="L1625" i="2"/>
  <c r="M1625" i="2"/>
  <c r="N1625" i="2"/>
  <c r="O1625" i="2"/>
  <c r="P1625" i="2"/>
  <c r="Q1625" i="2"/>
  <c r="R1625" i="2"/>
  <c r="L1626" i="2"/>
  <c r="M1626" i="2"/>
  <c r="N1626" i="2"/>
  <c r="O1626" i="2"/>
  <c r="P1626" i="2"/>
  <c r="Q1626" i="2"/>
  <c r="R1626" i="2"/>
  <c r="L1627" i="2"/>
  <c r="M1627" i="2"/>
  <c r="N1627" i="2"/>
  <c r="O1627" i="2"/>
  <c r="P1627" i="2"/>
  <c r="Q1627" i="2"/>
  <c r="R1627" i="2"/>
  <c r="L1628" i="2"/>
  <c r="M1628" i="2"/>
  <c r="N1628" i="2"/>
  <c r="O1628" i="2"/>
  <c r="P1628" i="2"/>
  <c r="Q1628" i="2"/>
  <c r="R1628" i="2"/>
  <c r="L1629" i="2"/>
  <c r="M1629" i="2"/>
  <c r="N1629" i="2"/>
  <c r="O1629" i="2"/>
  <c r="P1629" i="2"/>
  <c r="Q1629" i="2"/>
  <c r="R1629" i="2"/>
  <c r="L1630" i="2"/>
  <c r="M1630" i="2"/>
  <c r="N1630" i="2"/>
  <c r="O1630" i="2"/>
  <c r="P1630" i="2"/>
  <c r="Q1630" i="2"/>
  <c r="R1630" i="2"/>
  <c r="L1631" i="2"/>
  <c r="M1631" i="2"/>
  <c r="N1631" i="2"/>
  <c r="O1631" i="2"/>
  <c r="P1631" i="2"/>
  <c r="Q1631" i="2"/>
  <c r="R1631" i="2"/>
  <c r="L1632" i="2"/>
  <c r="M1632" i="2"/>
  <c r="N1632" i="2"/>
  <c r="O1632" i="2"/>
  <c r="P1632" i="2"/>
  <c r="Q1632" i="2"/>
  <c r="R1632" i="2"/>
  <c r="L1633" i="2"/>
  <c r="M1633" i="2"/>
  <c r="N1633" i="2"/>
  <c r="O1633" i="2"/>
  <c r="P1633" i="2"/>
  <c r="Q1633" i="2"/>
  <c r="R1633" i="2"/>
  <c r="L1634" i="2"/>
  <c r="M1634" i="2"/>
  <c r="N1634" i="2"/>
  <c r="O1634" i="2"/>
  <c r="P1634" i="2"/>
  <c r="Q1634" i="2"/>
  <c r="R1634" i="2"/>
  <c r="L1635" i="2"/>
  <c r="M1635" i="2"/>
  <c r="N1635" i="2"/>
  <c r="O1635" i="2"/>
  <c r="P1635" i="2"/>
  <c r="Q1635" i="2"/>
  <c r="R1635" i="2"/>
  <c r="L1636" i="2"/>
  <c r="M1636" i="2"/>
  <c r="N1636" i="2"/>
  <c r="O1636" i="2"/>
  <c r="P1636" i="2"/>
  <c r="Q1636" i="2"/>
  <c r="R1636" i="2"/>
  <c r="L1637" i="2"/>
  <c r="M1637" i="2"/>
  <c r="N1637" i="2"/>
  <c r="O1637" i="2"/>
  <c r="P1637" i="2"/>
  <c r="Q1637" i="2"/>
  <c r="R1637" i="2"/>
  <c r="L1638" i="2"/>
  <c r="M1638" i="2"/>
  <c r="N1638" i="2"/>
  <c r="O1638" i="2"/>
  <c r="P1638" i="2"/>
  <c r="Q1638" i="2"/>
  <c r="R1638" i="2"/>
  <c r="L1639" i="2"/>
  <c r="M1639" i="2"/>
  <c r="N1639" i="2"/>
  <c r="O1639" i="2"/>
  <c r="P1639" i="2"/>
  <c r="Q1639" i="2"/>
  <c r="R1639" i="2"/>
  <c r="L1640" i="2"/>
  <c r="M1640" i="2"/>
  <c r="N1640" i="2"/>
  <c r="O1640" i="2"/>
  <c r="P1640" i="2"/>
  <c r="Q1640" i="2"/>
  <c r="R1640" i="2"/>
  <c r="L1641" i="2"/>
  <c r="M1641" i="2"/>
  <c r="N1641" i="2"/>
  <c r="O1641" i="2"/>
  <c r="P1641" i="2"/>
  <c r="Q1641" i="2"/>
  <c r="R1641" i="2"/>
  <c r="L1642" i="2"/>
  <c r="M1642" i="2"/>
  <c r="N1642" i="2"/>
  <c r="O1642" i="2"/>
  <c r="P1642" i="2"/>
  <c r="Q1642" i="2"/>
  <c r="R1642" i="2"/>
  <c r="L1643" i="2"/>
  <c r="M1643" i="2"/>
  <c r="N1643" i="2"/>
  <c r="O1643" i="2"/>
  <c r="P1643" i="2"/>
  <c r="Q1643" i="2"/>
  <c r="R1643" i="2"/>
  <c r="L1644" i="2"/>
  <c r="M1644" i="2"/>
  <c r="N1644" i="2"/>
  <c r="O1644" i="2"/>
  <c r="P1644" i="2"/>
  <c r="Q1644" i="2"/>
  <c r="R1644" i="2"/>
  <c r="L1645" i="2"/>
  <c r="M1645" i="2"/>
  <c r="N1645" i="2"/>
  <c r="O1645" i="2"/>
  <c r="P1645" i="2"/>
  <c r="Q1645" i="2"/>
  <c r="R1645" i="2"/>
  <c r="L1646" i="2"/>
  <c r="M1646" i="2"/>
  <c r="N1646" i="2"/>
  <c r="O1646" i="2"/>
  <c r="P1646" i="2"/>
  <c r="Q1646" i="2"/>
  <c r="R1646" i="2"/>
  <c r="L1647" i="2"/>
  <c r="M1647" i="2"/>
  <c r="N1647" i="2"/>
  <c r="O1647" i="2"/>
  <c r="P1647" i="2"/>
  <c r="Q1647" i="2"/>
  <c r="R1647" i="2"/>
  <c r="L1648" i="2"/>
  <c r="M1648" i="2"/>
  <c r="N1648" i="2"/>
  <c r="O1648" i="2"/>
  <c r="P1648" i="2"/>
  <c r="Q1648" i="2"/>
  <c r="R1648" i="2"/>
  <c r="L1649" i="2"/>
  <c r="M1649" i="2"/>
  <c r="N1649" i="2"/>
  <c r="O1649" i="2"/>
  <c r="P1649" i="2"/>
  <c r="Q1649" i="2"/>
  <c r="R1649" i="2"/>
  <c r="L1650" i="2"/>
  <c r="M1650" i="2"/>
  <c r="N1650" i="2"/>
  <c r="O1650" i="2"/>
  <c r="P1650" i="2"/>
  <c r="Q1650" i="2"/>
  <c r="R1650" i="2"/>
  <c r="L1651" i="2"/>
  <c r="M1651" i="2"/>
  <c r="N1651" i="2"/>
  <c r="O1651" i="2"/>
  <c r="P1651" i="2"/>
  <c r="Q1651" i="2"/>
  <c r="R1651" i="2"/>
  <c r="L1652" i="2"/>
  <c r="M1652" i="2"/>
  <c r="N1652" i="2"/>
  <c r="O1652" i="2"/>
  <c r="P1652" i="2"/>
  <c r="Q1652" i="2"/>
  <c r="R1652" i="2"/>
  <c r="L1653" i="2"/>
  <c r="M1653" i="2"/>
  <c r="N1653" i="2"/>
  <c r="O1653" i="2"/>
  <c r="P1653" i="2"/>
  <c r="Q1653" i="2"/>
  <c r="R1653" i="2"/>
  <c r="L1654" i="2"/>
  <c r="M1654" i="2"/>
  <c r="N1654" i="2"/>
  <c r="O1654" i="2"/>
  <c r="P1654" i="2"/>
  <c r="Q1654" i="2"/>
  <c r="R1654" i="2"/>
  <c r="L1655" i="2"/>
  <c r="M1655" i="2"/>
  <c r="N1655" i="2"/>
  <c r="O1655" i="2"/>
  <c r="P1655" i="2"/>
  <c r="Q1655" i="2"/>
  <c r="R1655" i="2"/>
  <c r="L1656" i="2"/>
  <c r="M1656" i="2"/>
  <c r="N1656" i="2"/>
  <c r="O1656" i="2"/>
  <c r="P1656" i="2"/>
  <c r="Q1656" i="2"/>
  <c r="R1656" i="2"/>
  <c r="L1657" i="2"/>
  <c r="M1657" i="2"/>
  <c r="N1657" i="2"/>
  <c r="O1657" i="2"/>
  <c r="P1657" i="2"/>
  <c r="Q1657" i="2"/>
  <c r="R1657" i="2"/>
  <c r="L1658" i="2"/>
  <c r="M1658" i="2"/>
  <c r="N1658" i="2"/>
  <c r="O1658" i="2"/>
  <c r="P1658" i="2"/>
  <c r="Q1658" i="2"/>
  <c r="R1658" i="2"/>
  <c r="L1659" i="2"/>
  <c r="M1659" i="2"/>
  <c r="N1659" i="2"/>
  <c r="O1659" i="2"/>
  <c r="P1659" i="2"/>
  <c r="Q1659" i="2"/>
  <c r="R1659" i="2"/>
  <c r="L1660" i="2"/>
  <c r="M1660" i="2"/>
  <c r="N1660" i="2"/>
  <c r="O1660" i="2"/>
  <c r="P1660" i="2"/>
  <c r="Q1660" i="2"/>
  <c r="R1660" i="2"/>
  <c r="L1661" i="2"/>
  <c r="M1661" i="2"/>
  <c r="N1661" i="2"/>
  <c r="O1661" i="2"/>
  <c r="P1661" i="2"/>
  <c r="Q1661" i="2"/>
  <c r="R1661" i="2"/>
  <c r="L1662" i="2"/>
  <c r="M1662" i="2"/>
  <c r="N1662" i="2"/>
  <c r="O1662" i="2"/>
  <c r="P1662" i="2"/>
  <c r="Q1662" i="2"/>
  <c r="R1662" i="2"/>
  <c r="L1663" i="2"/>
  <c r="M1663" i="2"/>
  <c r="N1663" i="2"/>
  <c r="O1663" i="2"/>
  <c r="P1663" i="2"/>
  <c r="Q1663" i="2"/>
  <c r="R1663" i="2"/>
  <c r="L1664" i="2"/>
  <c r="M1664" i="2"/>
  <c r="N1664" i="2"/>
  <c r="O1664" i="2"/>
  <c r="P1664" i="2"/>
  <c r="Q1664" i="2"/>
  <c r="R1664" i="2"/>
  <c r="L1665" i="2"/>
  <c r="M1665" i="2"/>
  <c r="N1665" i="2"/>
  <c r="O1665" i="2"/>
  <c r="P1665" i="2"/>
  <c r="Q1665" i="2"/>
  <c r="R1665" i="2"/>
  <c r="L1666" i="2"/>
  <c r="M1666" i="2"/>
  <c r="N1666" i="2"/>
  <c r="O1666" i="2"/>
  <c r="P1666" i="2"/>
  <c r="Q1666" i="2"/>
  <c r="R1666" i="2"/>
  <c r="L1667" i="2"/>
  <c r="M1667" i="2"/>
  <c r="N1667" i="2"/>
  <c r="O1667" i="2"/>
  <c r="P1667" i="2"/>
  <c r="Q1667" i="2"/>
  <c r="R1667" i="2"/>
  <c r="L1668" i="2"/>
  <c r="M1668" i="2"/>
  <c r="N1668" i="2"/>
  <c r="O1668" i="2"/>
  <c r="P1668" i="2"/>
  <c r="Q1668" i="2"/>
  <c r="R1668" i="2"/>
  <c r="L1669" i="2"/>
  <c r="M1669" i="2"/>
  <c r="N1669" i="2"/>
  <c r="O1669" i="2"/>
  <c r="P1669" i="2"/>
  <c r="Q1669" i="2"/>
  <c r="R1669" i="2"/>
  <c r="L1670" i="2"/>
  <c r="M1670" i="2"/>
  <c r="N1670" i="2"/>
  <c r="O1670" i="2"/>
  <c r="P1670" i="2"/>
  <c r="Q1670" i="2"/>
  <c r="R1670" i="2"/>
  <c r="L1671" i="2"/>
  <c r="M1671" i="2"/>
  <c r="N1671" i="2"/>
  <c r="O1671" i="2"/>
  <c r="P1671" i="2"/>
  <c r="Q1671" i="2"/>
  <c r="R1671" i="2"/>
  <c r="L1672" i="2"/>
  <c r="M1672" i="2"/>
  <c r="N1672" i="2"/>
  <c r="O1672" i="2"/>
  <c r="P1672" i="2"/>
  <c r="Q1672" i="2"/>
  <c r="R1672" i="2"/>
  <c r="L1673" i="2"/>
  <c r="M1673" i="2"/>
  <c r="N1673" i="2"/>
  <c r="O1673" i="2"/>
  <c r="P1673" i="2"/>
  <c r="Q1673" i="2"/>
  <c r="R1673" i="2"/>
  <c r="L1674" i="2"/>
  <c r="M1674" i="2"/>
  <c r="N1674" i="2"/>
  <c r="O1674" i="2"/>
  <c r="P1674" i="2"/>
  <c r="Q1674" i="2"/>
  <c r="R1674" i="2"/>
  <c r="L1675" i="2"/>
  <c r="M1675" i="2"/>
  <c r="N1675" i="2"/>
  <c r="O1675" i="2"/>
  <c r="P1675" i="2"/>
  <c r="Q1675" i="2"/>
  <c r="R1675" i="2"/>
  <c r="L1676" i="2"/>
  <c r="M1676" i="2"/>
  <c r="N1676" i="2"/>
  <c r="O1676" i="2"/>
  <c r="P1676" i="2"/>
  <c r="Q1676" i="2"/>
  <c r="R1676" i="2"/>
  <c r="L1677" i="2"/>
  <c r="M1677" i="2"/>
  <c r="N1677" i="2"/>
  <c r="O1677" i="2"/>
  <c r="P1677" i="2"/>
  <c r="Q1677" i="2"/>
  <c r="R1677" i="2"/>
  <c r="L1678" i="2"/>
  <c r="M1678" i="2"/>
  <c r="N1678" i="2"/>
  <c r="O1678" i="2"/>
  <c r="P1678" i="2"/>
  <c r="Q1678" i="2"/>
  <c r="R1678" i="2"/>
  <c r="L1679" i="2"/>
  <c r="M1679" i="2"/>
  <c r="N1679" i="2"/>
  <c r="O1679" i="2"/>
  <c r="P1679" i="2"/>
  <c r="Q1679" i="2"/>
  <c r="R1679" i="2"/>
  <c r="L1680" i="2"/>
  <c r="M1680" i="2"/>
  <c r="N1680" i="2"/>
  <c r="O1680" i="2"/>
  <c r="P1680" i="2"/>
  <c r="Q1680" i="2"/>
  <c r="R1680" i="2"/>
  <c r="L1681" i="2"/>
  <c r="M1681" i="2"/>
  <c r="N1681" i="2"/>
  <c r="O1681" i="2"/>
  <c r="P1681" i="2"/>
  <c r="Q1681" i="2"/>
  <c r="R1681" i="2"/>
  <c r="L1682" i="2"/>
  <c r="M1682" i="2"/>
  <c r="N1682" i="2"/>
  <c r="O1682" i="2"/>
  <c r="P1682" i="2"/>
  <c r="Q1682" i="2"/>
  <c r="R1682" i="2"/>
  <c r="L1683" i="2"/>
  <c r="M1683" i="2"/>
  <c r="N1683" i="2"/>
  <c r="O1683" i="2"/>
  <c r="P1683" i="2"/>
  <c r="Q1683" i="2"/>
  <c r="R1683" i="2"/>
  <c r="L1684" i="2"/>
  <c r="M1684" i="2"/>
  <c r="N1684" i="2"/>
  <c r="O1684" i="2"/>
  <c r="P1684" i="2"/>
  <c r="Q1684" i="2"/>
  <c r="R1684" i="2"/>
  <c r="L1685" i="2"/>
  <c r="M1685" i="2"/>
  <c r="N1685" i="2"/>
  <c r="O1685" i="2"/>
  <c r="P1685" i="2"/>
  <c r="Q1685" i="2"/>
  <c r="R1685" i="2"/>
  <c r="L1686" i="2"/>
  <c r="M1686" i="2"/>
  <c r="N1686" i="2"/>
  <c r="O1686" i="2"/>
  <c r="P1686" i="2"/>
  <c r="Q1686" i="2"/>
  <c r="R1686" i="2"/>
  <c r="L1687" i="2"/>
  <c r="M1687" i="2"/>
  <c r="N1687" i="2"/>
  <c r="O1687" i="2"/>
  <c r="P1687" i="2"/>
  <c r="Q1687" i="2"/>
  <c r="R1687" i="2"/>
  <c r="L1688" i="2"/>
  <c r="M1688" i="2"/>
  <c r="N1688" i="2"/>
  <c r="O1688" i="2"/>
  <c r="P1688" i="2"/>
  <c r="Q1688" i="2"/>
  <c r="R1688" i="2"/>
  <c r="L1689" i="2"/>
  <c r="M1689" i="2"/>
  <c r="N1689" i="2"/>
  <c r="O1689" i="2"/>
  <c r="P1689" i="2"/>
  <c r="Q1689" i="2"/>
  <c r="R1689" i="2"/>
  <c r="L1690" i="2"/>
  <c r="M1690" i="2"/>
  <c r="N1690" i="2"/>
  <c r="O1690" i="2"/>
  <c r="P1690" i="2"/>
  <c r="Q1690" i="2"/>
  <c r="R1690" i="2"/>
  <c r="L1691" i="2"/>
  <c r="M1691" i="2"/>
  <c r="N1691" i="2"/>
  <c r="O1691" i="2"/>
  <c r="P1691" i="2"/>
  <c r="Q1691" i="2"/>
  <c r="R1691" i="2"/>
  <c r="L1692" i="2"/>
  <c r="M1692" i="2"/>
  <c r="N1692" i="2"/>
  <c r="O1692" i="2"/>
  <c r="P1692" i="2"/>
  <c r="Q1692" i="2"/>
  <c r="R1692" i="2"/>
  <c r="L1693" i="2"/>
  <c r="M1693" i="2"/>
  <c r="N1693" i="2"/>
  <c r="O1693" i="2"/>
  <c r="P1693" i="2"/>
  <c r="Q1693" i="2"/>
  <c r="R1693" i="2"/>
  <c r="L1694" i="2"/>
  <c r="M1694" i="2"/>
  <c r="N1694" i="2"/>
  <c r="O1694" i="2"/>
  <c r="P1694" i="2"/>
  <c r="Q1694" i="2"/>
  <c r="R1694" i="2"/>
  <c r="L1695" i="2"/>
  <c r="M1695" i="2"/>
  <c r="N1695" i="2"/>
  <c r="O1695" i="2"/>
  <c r="P1695" i="2"/>
  <c r="Q1695" i="2"/>
  <c r="R1695" i="2"/>
  <c r="L1696" i="2"/>
  <c r="M1696" i="2"/>
  <c r="N1696" i="2"/>
  <c r="O1696" i="2"/>
  <c r="P1696" i="2"/>
  <c r="Q1696" i="2"/>
  <c r="R1696" i="2"/>
  <c r="L1697" i="2"/>
  <c r="M1697" i="2"/>
  <c r="N1697" i="2"/>
  <c r="O1697" i="2"/>
  <c r="P1697" i="2"/>
  <c r="Q1697" i="2"/>
  <c r="R1697" i="2"/>
  <c r="L1698" i="2"/>
  <c r="M1698" i="2"/>
  <c r="N1698" i="2"/>
  <c r="O1698" i="2"/>
  <c r="P1698" i="2"/>
  <c r="Q1698" i="2"/>
  <c r="R1698" i="2"/>
  <c r="L1699" i="2"/>
  <c r="M1699" i="2"/>
  <c r="N1699" i="2"/>
  <c r="O1699" i="2"/>
  <c r="P1699" i="2"/>
  <c r="Q1699" i="2"/>
  <c r="R1699" i="2"/>
  <c r="L1700" i="2"/>
  <c r="M1700" i="2"/>
  <c r="N1700" i="2"/>
  <c r="O1700" i="2"/>
  <c r="P1700" i="2"/>
  <c r="Q1700" i="2"/>
  <c r="R1700" i="2"/>
  <c r="L1701" i="2"/>
  <c r="M1701" i="2"/>
  <c r="N1701" i="2"/>
  <c r="O1701" i="2"/>
  <c r="P1701" i="2"/>
  <c r="Q1701" i="2"/>
  <c r="R1701" i="2"/>
  <c r="L1702" i="2"/>
  <c r="M1702" i="2"/>
  <c r="N1702" i="2"/>
  <c r="O1702" i="2"/>
  <c r="P1702" i="2"/>
  <c r="Q1702" i="2"/>
  <c r="R1702" i="2"/>
  <c r="L1703" i="2"/>
  <c r="M1703" i="2"/>
  <c r="N1703" i="2"/>
  <c r="O1703" i="2"/>
  <c r="P1703" i="2"/>
  <c r="Q1703" i="2"/>
  <c r="R1703" i="2"/>
  <c r="L1704" i="2"/>
  <c r="M1704" i="2"/>
  <c r="N1704" i="2"/>
  <c r="O1704" i="2"/>
  <c r="P1704" i="2"/>
  <c r="Q1704" i="2"/>
  <c r="R1704" i="2"/>
  <c r="L1705" i="2"/>
  <c r="M1705" i="2"/>
  <c r="N1705" i="2"/>
  <c r="O1705" i="2"/>
  <c r="P1705" i="2"/>
  <c r="Q1705" i="2"/>
  <c r="R1705" i="2"/>
  <c r="L1706" i="2"/>
  <c r="M1706" i="2"/>
  <c r="N1706" i="2"/>
  <c r="O1706" i="2"/>
  <c r="P1706" i="2"/>
  <c r="Q1706" i="2"/>
  <c r="R1706" i="2"/>
  <c r="L1707" i="2"/>
  <c r="M1707" i="2"/>
  <c r="N1707" i="2"/>
  <c r="O1707" i="2"/>
  <c r="P1707" i="2"/>
  <c r="Q1707" i="2"/>
  <c r="R1707" i="2"/>
  <c r="L1708" i="2"/>
  <c r="M1708" i="2"/>
  <c r="N1708" i="2"/>
  <c r="O1708" i="2"/>
  <c r="P1708" i="2"/>
  <c r="Q1708" i="2"/>
  <c r="R1708" i="2"/>
  <c r="L1709" i="2"/>
  <c r="M1709" i="2"/>
  <c r="N1709" i="2"/>
  <c r="O1709" i="2"/>
  <c r="P1709" i="2"/>
  <c r="Q1709" i="2"/>
  <c r="R1709" i="2"/>
  <c r="L1710" i="2"/>
  <c r="M1710" i="2"/>
  <c r="N1710" i="2"/>
  <c r="O1710" i="2"/>
  <c r="P1710" i="2"/>
  <c r="Q1710" i="2"/>
  <c r="R1710" i="2"/>
  <c r="L1711" i="2"/>
  <c r="M1711" i="2"/>
  <c r="N1711" i="2"/>
  <c r="O1711" i="2"/>
  <c r="P1711" i="2"/>
  <c r="Q1711" i="2"/>
  <c r="R1711" i="2"/>
  <c r="L1712" i="2"/>
  <c r="M1712" i="2"/>
  <c r="N1712" i="2"/>
  <c r="O1712" i="2"/>
  <c r="P1712" i="2"/>
  <c r="Q1712" i="2"/>
  <c r="R1712" i="2"/>
  <c r="L1713" i="2"/>
  <c r="M1713" i="2"/>
  <c r="N1713" i="2"/>
  <c r="O1713" i="2"/>
  <c r="P1713" i="2"/>
  <c r="Q1713" i="2"/>
  <c r="R1713" i="2"/>
  <c r="L1714" i="2"/>
  <c r="M1714" i="2"/>
  <c r="N1714" i="2"/>
  <c r="O1714" i="2"/>
  <c r="P1714" i="2"/>
  <c r="Q1714" i="2"/>
  <c r="R1714" i="2"/>
  <c r="L1715" i="2"/>
  <c r="M1715" i="2"/>
  <c r="N1715" i="2"/>
  <c r="O1715" i="2"/>
  <c r="P1715" i="2"/>
  <c r="Q1715" i="2"/>
  <c r="R1715" i="2"/>
  <c r="L1716" i="2"/>
  <c r="M1716" i="2"/>
  <c r="N1716" i="2"/>
  <c r="O1716" i="2"/>
  <c r="P1716" i="2"/>
  <c r="Q1716" i="2"/>
  <c r="R1716" i="2"/>
  <c r="L1717" i="2"/>
  <c r="M1717" i="2"/>
  <c r="N1717" i="2"/>
  <c r="O1717" i="2"/>
  <c r="P1717" i="2"/>
  <c r="Q1717" i="2"/>
  <c r="R1717" i="2"/>
  <c r="L1718" i="2"/>
  <c r="M1718" i="2"/>
  <c r="N1718" i="2"/>
  <c r="O1718" i="2"/>
  <c r="P1718" i="2"/>
  <c r="Q1718" i="2"/>
  <c r="R1718" i="2"/>
  <c r="L1719" i="2"/>
  <c r="M1719" i="2"/>
  <c r="N1719" i="2"/>
  <c r="O1719" i="2"/>
  <c r="P1719" i="2"/>
  <c r="Q1719" i="2"/>
  <c r="R1719" i="2"/>
  <c r="L1720" i="2"/>
  <c r="M1720" i="2"/>
  <c r="N1720" i="2"/>
  <c r="O1720" i="2"/>
  <c r="P1720" i="2"/>
  <c r="Q1720" i="2"/>
  <c r="R1720" i="2"/>
  <c r="L1721" i="2"/>
  <c r="M1721" i="2"/>
  <c r="N1721" i="2"/>
  <c r="O1721" i="2"/>
  <c r="P1721" i="2"/>
  <c r="Q1721" i="2"/>
  <c r="R1721" i="2"/>
  <c r="L1722" i="2"/>
  <c r="M1722" i="2"/>
  <c r="N1722" i="2"/>
  <c r="O1722" i="2"/>
  <c r="P1722" i="2"/>
  <c r="Q1722" i="2"/>
  <c r="R1722" i="2"/>
  <c r="L1723" i="2"/>
  <c r="M1723" i="2"/>
  <c r="N1723" i="2"/>
  <c r="O1723" i="2"/>
  <c r="P1723" i="2"/>
  <c r="Q1723" i="2"/>
  <c r="R1723" i="2"/>
  <c r="L1724" i="2"/>
  <c r="M1724" i="2"/>
  <c r="N1724" i="2"/>
  <c r="O1724" i="2"/>
  <c r="P1724" i="2"/>
  <c r="Q1724" i="2"/>
  <c r="R1724" i="2"/>
  <c r="L1725" i="2"/>
  <c r="M1725" i="2"/>
  <c r="N1725" i="2"/>
  <c r="O1725" i="2"/>
  <c r="P1725" i="2"/>
  <c r="Q1725" i="2"/>
  <c r="R1725" i="2"/>
  <c r="L1726" i="2"/>
  <c r="M1726" i="2"/>
  <c r="N1726" i="2"/>
  <c r="O1726" i="2"/>
  <c r="P1726" i="2"/>
  <c r="Q1726" i="2"/>
  <c r="R1726" i="2"/>
  <c r="L1727" i="2"/>
  <c r="M1727" i="2"/>
  <c r="N1727" i="2"/>
  <c r="O1727" i="2"/>
  <c r="P1727" i="2"/>
  <c r="Q1727" i="2"/>
  <c r="R1727" i="2"/>
  <c r="L1728" i="2"/>
  <c r="M1728" i="2"/>
  <c r="N1728" i="2"/>
  <c r="O1728" i="2"/>
  <c r="P1728" i="2"/>
  <c r="Q1728" i="2"/>
  <c r="R1728" i="2"/>
  <c r="L1729" i="2"/>
  <c r="M1729" i="2"/>
  <c r="N1729" i="2"/>
  <c r="O1729" i="2"/>
  <c r="P1729" i="2"/>
  <c r="Q1729" i="2"/>
  <c r="R1729" i="2"/>
  <c r="L1730" i="2"/>
  <c r="M1730" i="2"/>
  <c r="N1730" i="2"/>
  <c r="O1730" i="2"/>
  <c r="P1730" i="2"/>
  <c r="Q1730" i="2"/>
  <c r="R1730" i="2"/>
  <c r="L1731" i="2"/>
  <c r="M1731" i="2"/>
  <c r="N1731" i="2"/>
  <c r="O1731" i="2"/>
  <c r="P1731" i="2"/>
  <c r="Q1731" i="2"/>
  <c r="R1731" i="2"/>
  <c r="L1732" i="2"/>
  <c r="M1732" i="2"/>
  <c r="N1732" i="2"/>
  <c r="O1732" i="2"/>
  <c r="P1732" i="2"/>
  <c r="Q1732" i="2"/>
  <c r="R1732" i="2"/>
  <c r="L1733" i="2"/>
  <c r="M1733" i="2"/>
  <c r="N1733" i="2"/>
  <c r="O1733" i="2"/>
  <c r="P1733" i="2"/>
  <c r="Q1733" i="2"/>
  <c r="R1733" i="2"/>
  <c r="L1734" i="2"/>
  <c r="M1734" i="2"/>
  <c r="N1734" i="2"/>
  <c r="O1734" i="2"/>
  <c r="P1734" i="2"/>
  <c r="Q1734" i="2"/>
  <c r="R1734" i="2"/>
  <c r="L1735" i="2"/>
  <c r="M1735" i="2"/>
  <c r="N1735" i="2"/>
  <c r="O1735" i="2"/>
  <c r="P1735" i="2"/>
  <c r="Q1735" i="2"/>
  <c r="R1735" i="2"/>
  <c r="L1736" i="2"/>
  <c r="M1736" i="2"/>
  <c r="N1736" i="2"/>
  <c r="O1736" i="2"/>
  <c r="P1736" i="2"/>
  <c r="Q1736" i="2"/>
  <c r="R1736" i="2"/>
  <c r="L1737" i="2"/>
  <c r="M1737" i="2"/>
  <c r="N1737" i="2"/>
  <c r="O1737" i="2"/>
  <c r="P1737" i="2"/>
  <c r="Q1737" i="2"/>
  <c r="R1737" i="2"/>
  <c r="L1738" i="2"/>
  <c r="M1738" i="2"/>
  <c r="N1738" i="2"/>
  <c r="O1738" i="2"/>
  <c r="P1738" i="2"/>
  <c r="Q1738" i="2"/>
  <c r="R1738" i="2"/>
  <c r="L1739" i="2"/>
  <c r="M1739" i="2"/>
  <c r="N1739" i="2"/>
  <c r="O1739" i="2"/>
  <c r="P1739" i="2"/>
  <c r="Q1739" i="2"/>
  <c r="R1739" i="2"/>
  <c r="L1740" i="2"/>
  <c r="M1740" i="2"/>
  <c r="N1740" i="2"/>
  <c r="O1740" i="2"/>
  <c r="P1740" i="2"/>
  <c r="Q1740" i="2"/>
  <c r="R1740" i="2"/>
  <c r="L1741" i="2"/>
  <c r="M1741" i="2"/>
  <c r="N1741" i="2"/>
  <c r="O1741" i="2"/>
  <c r="P1741" i="2"/>
  <c r="Q1741" i="2"/>
  <c r="R1741" i="2"/>
  <c r="L1742" i="2"/>
  <c r="M1742" i="2"/>
  <c r="N1742" i="2"/>
  <c r="O1742" i="2"/>
  <c r="P1742" i="2"/>
  <c r="Q1742" i="2"/>
  <c r="R1742" i="2"/>
  <c r="L1743" i="2"/>
  <c r="M1743" i="2"/>
  <c r="N1743" i="2"/>
  <c r="O1743" i="2"/>
  <c r="P1743" i="2"/>
  <c r="Q1743" i="2"/>
  <c r="R1743" i="2"/>
  <c r="L1744" i="2"/>
  <c r="M1744" i="2"/>
  <c r="N1744" i="2"/>
  <c r="O1744" i="2"/>
  <c r="P1744" i="2"/>
  <c r="Q1744" i="2"/>
  <c r="R1744" i="2"/>
  <c r="L1745" i="2"/>
  <c r="M1745" i="2"/>
  <c r="N1745" i="2"/>
  <c r="O1745" i="2"/>
  <c r="P1745" i="2"/>
  <c r="Q1745" i="2"/>
  <c r="R1745" i="2"/>
  <c r="L1746" i="2"/>
  <c r="M1746" i="2"/>
  <c r="N1746" i="2"/>
  <c r="O1746" i="2"/>
  <c r="P1746" i="2"/>
  <c r="Q1746" i="2"/>
  <c r="R1746" i="2"/>
  <c r="L1747" i="2"/>
  <c r="M1747" i="2"/>
  <c r="N1747" i="2"/>
  <c r="O1747" i="2"/>
  <c r="P1747" i="2"/>
  <c r="Q1747" i="2"/>
  <c r="R1747" i="2"/>
  <c r="L1748" i="2"/>
  <c r="M1748" i="2"/>
  <c r="N1748" i="2"/>
  <c r="O1748" i="2"/>
  <c r="P1748" i="2"/>
  <c r="Q1748" i="2"/>
  <c r="R1748" i="2"/>
  <c r="L1749" i="2"/>
  <c r="M1749" i="2"/>
  <c r="N1749" i="2"/>
  <c r="O1749" i="2"/>
  <c r="P1749" i="2"/>
  <c r="Q1749" i="2"/>
  <c r="R1749" i="2"/>
  <c r="L1750" i="2"/>
  <c r="M1750" i="2"/>
  <c r="N1750" i="2"/>
  <c r="O1750" i="2"/>
  <c r="P1750" i="2"/>
  <c r="Q1750" i="2"/>
  <c r="R1750" i="2"/>
  <c r="L1751" i="2"/>
  <c r="M1751" i="2"/>
  <c r="N1751" i="2"/>
  <c r="O1751" i="2"/>
  <c r="P1751" i="2"/>
  <c r="Q1751" i="2"/>
  <c r="R1751" i="2"/>
  <c r="L1752" i="2"/>
  <c r="M1752" i="2"/>
  <c r="N1752" i="2"/>
  <c r="O1752" i="2"/>
  <c r="P1752" i="2"/>
  <c r="Q1752" i="2"/>
  <c r="R1752" i="2"/>
  <c r="L1753" i="2"/>
  <c r="M1753" i="2"/>
  <c r="N1753" i="2"/>
  <c r="O1753" i="2"/>
  <c r="P1753" i="2"/>
  <c r="Q1753" i="2"/>
  <c r="R1753" i="2"/>
  <c r="L1754" i="2"/>
  <c r="M1754" i="2"/>
  <c r="N1754" i="2"/>
  <c r="O1754" i="2"/>
  <c r="P1754" i="2"/>
  <c r="Q1754" i="2"/>
  <c r="R1754" i="2"/>
  <c r="L1755" i="2"/>
  <c r="M1755" i="2"/>
  <c r="N1755" i="2"/>
  <c r="O1755" i="2"/>
  <c r="P1755" i="2"/>
  <c r="Q1755" i="2"/>
  <c r="R1755" i="2"/>
  <c r="L1756" i="2"/>
  <c r="M1756" i="2"/>
  <c r="N1756" i="2"/>
  <c r="O1756" i="2"/>
  <c r="P1756" i="2"/>
  <c r="Q1756" i="2"/>
  <c r="R1756" i="2"/>
  <c r="L1757" i="2"/>
  <c r="M1757" i="2"/>
  <c r="N1757" i="2"/>
  <c r="O1757" i="2"/>
  <c r="P1757" i="2"/>
  <c r="Q1757" i="2"/>
  <c r="R1757" i="2"/>
  <c r="L1758" i="2"/>
  <c r="M1758" i="2"/>
  <c r="N1758" i="2"/>
  <c r="O1758" i="2"/>
  <c r="P1758" i="2"/>
  <c r="Q1758" i="2"/>
  <c r="R1758" i="2"/>
  <c r="L1759" i="2"/>
  <c r="M1759" i="2"/>
  <c r="N1759" i="2"/>
  <c r="O1759" i="2"/>
  <c r="P1759" i="2"/>
  <c r="Q1759" i="2"/>
  <c r="R1759" i="2"/>
  <c r="L1760" i="2"/>
  <c r="M1760" i="2"/>
  <c r="N1760" i="2"/>
  <c r="O1760" i="2"/>
  <c r="P1760" i="2"/>
  <c r="Q1760" i="2"/>
  <c r="R1760" i="2"/>
  <c r="L1761" i="2"/>
  <c r="M1761" i="2"/>
  <c r="N1761" i="2"/>
  <c r="O1761" i="2"/>
  <c r="P1761" i="2"/>
  <c r="Q1761" i="2"/>
  <c r="R1761" i="2"/>
  <c r="L1762" i="2"/>
  <c r="M1762" i="2"/>
  <c r="N1762" i="2"/>
  <c r="O1762" i="2"/>
  <c r="P1762" i="2"/>
  <c r="Q1762" i="2"/>
  <c r="R1762" i="2"/>
  <c r="L1763" i="2"/>
  <c r="M1763" i="2"/>
  <c r="N1763" i="2"/>
  <c r="O1763" i="2"/>
  <c r="P1763" i="2"/>
  <c r="Q1763" i="2"/>
  <c r="R1763" i="2"/>
  <c r="L1764" i="2"/>
  <c r="M1764" i="2"/>
  <c r="N1764" i="2"/>
  <c r="O1764" i="2"/>
  <c r="P1764" i="2"/>
  <c r="Q1764" i="2"/>
  <c r="R1764" i="2"/>
  <c r="L1765" i="2"/>
  <c r="M1765" i="2"/>
  <c r="N1765" i="2"/>
  <c r="O1765" i="2"/>
  <c r="P1765" i="2"/>
  <c r="Q1765" i="2"/>
  <c r="R1765" i="2"/>
  <c r="L1766" i="2"/>
  <c r="M1766" i="2"/>
  <c r="N1766" i="2"/>
  <c r="O1766" i="2"/>
  <c r="P1766" i="2"/>
  <c r="Q1766" i="2"/>
  <c r="R1766" i="2"/>
  <c r="L1767" i="2"/>
  <c r="M1767" i="2"/>
  <c r="N1767" i="2"/>
  <c r="O1767" i="2"/>
  <c r="P1767" i="2"/>
  <c r="Q1767" i="2"/>
  <c r="R1767" i="2"/>
  <c r="L1768" i="2"/>
  <c r="M1768" i="2"/>
  <c r="N1768" i="2"/>
  <c r="O1768" i="2"/>
  <c r="P1768" i="2"/>
  <c r="Q1768" i="2"/>
  <c r="R1768" i="2"/>
  <c r="L1769" i="2"/>
  <c r="M1769" i="2"/>
  <c r="N1769" i="2"/>
  <c r="O1769" i="2"/>
  <c r="P1769" i="2"/>
  <c r="Q1769" i="2"/>
  <c r="R1769" i="2"/>
  <c r="L1770" i="2"/>
  <c r="M1770" i="2"/>
  <c r="N1770" i="2"/>
  <c r="O1770" i="2"/>
  <c r="P1770" i="2"/>
  <c r="Q1770" i="2"/>
  <c r="R1770" i="2"/>
  <c r="L1771" i="2"/>
  <c r="M1771" i="2"/>
  <c r="N1771" i="2"/>
  <c r="O1771" i="2"/>
  <c r="P1771" i="2"/>
  <c r="Q1771" i="2"/>
  <c r="R1771" i="2"/>
  <c r="L1772" i="2"/>
  <c r="M1772" i="2"/>
  <c r="N1772" i="2"/>
  <c r="O1772" i="2"/>
  <c r="P1772" i="2"/>
  <c r="Q1772" i="2"/>
  <c r="R1772" i="2"/>
  <c r="L1773" i="2"/>
  <c r="M1773" i="2"/>
  <c r="N1773" i="2"/>
  <c r="O1773" i="2"/>
  <c r="P1773" i="2"/>
  <c r="Q1773" i="2"/>
  <c r="R1773" i="2"/>
  <c r="L1774" i="2"/>
  <c r="M1774" i="2"/>
  <c r="N1774" i="2"/>
  <c r="O1774" i="2"/>
  <c r="P1774" i="2"/>
  <c r="Q1774" i="2"/>
  <c r="R1774" i="2"/>
  <c r="L1775" i="2"/>
  <c r="M1775" i="2"/>
  <c r="N1775" i="2"/>
  <c r="O1775" i="2"/>
  <c r="P1775" i="2"/>
  <c r="Q1775" i="2"/>
  <c r="R1775" i="2"/>
  <c r="L1776" i="2"/>
  <c r="M1776" i="2"/>
  <c r="N1776" i="2"/>
  <c r="O1776" i="2"/>
  <c r="P1776" i="2"/>
  <c r="Q1776" i="2"/>
  <c r="R1776" i="2"/>
  <c r="L1777" i="2"/>
  <c r="M1777" i="2"/>
  <c r="N1777" i="2"/>
  <c r="O1777" i="2"/>
  <c r="P1777" i="2"/>
  <c r="Q1777" i="2"/>
  <c r="R1777" i="2"/>
  <c r="L1778" i="2"/>
  <c r="M1778" i="2"/>
  <c r="N1778" i="2"/>
  <c r="O1778" i="2"/>
  <c r="P1778" i="2"/>
  <c r="Q1778" i="2"/>
  <c r="R1778" i="2"/>
  <c r="L1779" i="2"/>
  <c r="M1779" i="2"/>
  <c r="N1779" i="2"/>
  <c r="O1779" i="2"/>
  <c r="P1779" i="2"/>
  <c r="Q1779" i="2"/>
  <c r="R1779" i="2"/>
  <c r="L1780" i="2"/>
  <c r="M1780" i="2"/>
  <c r="N1780" i="2"/>
  <c r="O1780" i="2"/>
  <c r="P1780" i="2"/>
  <c r="Q1780" i="2"/>
  <c r="R1780" i="2"/>
  <c r="L1781" i="2"/>
  <c r="M1781" i="2"/>
  <c r="N1781" i="2"/>
  <c r="O1781" i="2"/>
  <c r="P1781" i="2"/>
  <c r="Q1781" i="2"/>
  <c r="R1781" i="2"/>
  <c r="L1782" i="2"/>
  <c r="M1782" i="2"/>
  <c r="N1782" i="2"/>
  <c r="O1782" i="2"/>
  <c r="P1782" i="2"/>
  <c r="Q1782" i="2"/>
  <c r="R1782" i="2"/>
  <c r="L1783" i="2"/>
  <c r="M1783" i="2"/>
  <c r="N1783" i="2"/>
  <c r="O1783" i="2"/>
  <c r="P1783" i="2"/>
  <c r="Q1783" i="2"/>
  <c r="R1783" i="2"/>
  <c r="L1784" i="2"/>
  <c r="M1784" i="2"/>
  <c r="N1784" i="2"/>
  <c r="O1784" i="2"/>
  <c r="P1784" i="2"/>
  <c r="Q1784" i="2"/>
  <c r="R1784" i="2"/>
  <c r="L1785" i="2"/>
  <c r="M1785" i="2"/>
  <c r="N1785" i="2"/>
  <c r="O1785" i="2"/>
  <c r="P1785" i="2"/>
  <c r="Q1785" i="2"/>
  <c r="R1785" i="2"/>
  <c r="L1786" i="2"/>
  <c r="M1786" i="2"/>
  <c r="N1786" i="2"/>
  <c r="O1786" i="2"/>
  <c r="P1786" i="2"/>
  <c r="Q1786" i="2"/>
  <c r="R1786" i="2"/>
  <c r="L1787" i="2"/>
  <c r="M1787" i="2"/>
  <c r="N1787" i="2"/>
  <c r="O1787" i="2"/>
  <c r="P1787" i="2"/>
  <c r="Q1787" i="2"/>
  <c r="R1787" i="2"/>
  <c r="L1788" i="2"/>
  <c r="M1788" i="2"/>
  <c r="N1788" i="2"/>
  <c r="O1788" i="2"/>
  <c r="P1788" i="2"/>
  <c r="Q1788" i="2"/>
  <c r="R1788" i="2"/>
  <c r="L1789" i="2"/>
  <c r="M1789" i="2"/>
  <c r="N1789" i="2"/>
  <c r="O1789" i="2"/>
  <c r="P1789" i="2"/>
  <c r="Q1789" i="2"/>
  <c r="R1789" i="2"/>
  <c r="L1790" i="2"/>
  <c r="M1790" i="2"/>
  <c r="N1790" i="2"/>
  <c r="O1790" i="2"/>
  <c r="P1790" i="2"/>
  <c r="Q1790" i="2"/>
  <c r="R1790" i="2"/>
  <c r="L1791" i="2"/>
  <c r="M1791" i="2"/>
  <c r="N1791" i="2"/>
  <c r="O1791" i="2"/>
  <c r="P1791" i="2"/>
  <c r="Q1791" i="2"/>
  <c r="R1791" i="2"/>
  <c r="L1792" i="2"/>
  <c r="M1792" i="2"/>
  <c r="N1792" i="2"/>
  <c r="O1792" i="2"/>
  <c r="P1792" i="2"/>
  <c r="Q1792" i="2"/>
  <c r="R1792" i="2"/>
  <c r="L1793" i="2"/>
  <c r="M1793" i="2"/>
  <c r="N1793" i="2"/>
  <c r="O1793" i="2"/>
  <c r="P1793" i="2"/>
  <c r="Q1793" i="2"/>
  <c r="R1793" i="2"/>
  <c r="L1794" i="2"/>
  <c r="M1794" i="2"/>
  <c r="N1794" i="2"/>
  <c r="O1794" i="2"/>
  <c r="P1794" i="2"/>
  <c r="Q1794" i="2"/>
  <c r="R1794" i="2"/>
  <c r="L1795" i="2"/>
  <c r="M1795" i="2"/>
  <c r="N1795" i="2"/>
  <c r="O1795" i="2"/>
  <c r="P1795" i="2"/>
  <c r="Q1795" i="2"/>
  <c r="R1795" i="2"/>
  <c r="L1796" i="2"/>
  <c r="M1796" i="2"/>
  <c r="N1796" i="2"/>
  <c r="O1796" i="2"/>
  <c r="P1796" i="2"/>
  <c r="Q1796" i="2"/>
  <c r="R1796" i="2"/>
  <c r="L1797" i="2"/>
  <c r="M1797" i="2"/>
  <c r="N1797" i="2"/>
  <c r="O1797" i="2"/>
  <c r="P1797" i="2"/>
  <c r="Q1797" i="2"/>
  <c r="R1797" i="2"/>
  <c r="L1798" i="2"/>
  <c r="M1798" i="2"/>
  <c r="N1798" i="2"/>
  <c r="O1798" i="2"/>
  <c r="P1798" i="2"/>
  <c r="Q1798" i="2"/>
  <c r="R1798" i="2"/>
  <c r="L1799" i="2"/>
  <c r="M1799" i="2"/>
  <c r="N1799" i="2"/>
  <c r="O1799" i="2"/>
  <c r="P1799" i="2"/>
  <c r="Q1799" i="2"/>
  <c r="R1799" i="2"/>
  <c r="L1800" i="2"/>
  <c r="M1800" i="2"/>
  <c r="N1800" i="2"/>
  <c r="O1800" i="2"/>
  <c r="P1800" i="2"/>
  <c r="Q1800" i="2"/>
  <c r="R1800" i="2"/>
  <c r="L1801" i="2"/>
  <c r="M1801" i="2"/>
  <c r="N1801" i="2"/>
  <c r="O1801" i="2"/>
  <c r="P1801" i="2"/>
  <c r="Q1801" i="2"/>
  <c r="R1801" i="2"/>
  <c r="L1802" i="2"/>
  <c r="M1802" i="2"/>
  <c r="N1802" i="2"/>
  <c r="O1802" i="2"/>
  <c r="P1802" i="2"/>
  <c r="Q1802" i="2"/>
  <c r="R1802" i="2"/>
  <c r="L1803" i="2"/>
  <c r="M1803" i="2"/>
  <c r="N1803" i="2"/>
  <c r="O1803" i="2"/>
  <c r="P1803" i="2"/>
  <c r="Q1803" i="2"/>
  <c r="R1803" i="2"/>
  <c r="L1804" i="2"/>
  <c r="M1804" i="2"/>
  <c r="N1804" i="2"/>
  <c r="O1804" i="2"/>
  <c r="P1804" i="2"/>
  <c r="Q1804" i="2"/>
  <c r="R1804" i="2"/>
  <c r="L1805" i="2"/>
  <c r="M1805" i="2"/>
  <c r="N1805" i="2"/>
  <c r="O1805" i="2"/>
  <c r="P1805" i="2"/>
  <c r="Q1805" i="2"/>
  <c r="R1805" i="2"/>
  <c r="L1806" i="2"/>
  <c r="M1806" i="2"/>
  <c r="N1806" i="2"/>
  <c r="O1806" i="2"/>
  <c r="P1806" i="2"/>
  <c r="Q1806" i="2"/>
  <c r="R1806" i="2"/>
  <c r="L1807" i="2"/>
  <c r="M1807" i="2"/>
  <c r="N1807" i="2"/>
  <c r="O1807" i="2"/>
  <c r="P1807" i="2"/>
  <c r="Q1807" i="2"/>
  <c r="R1807" i="2"/>
  <c r="L1808" i="2"/>
  <c r="M1808" i="2"/>
  <c r="N1808" i="2"/>
  <c r="O1808" i="2"/>
  <c r="P1808" i="2"/>
  <c r="Q1808" i="2"/>
  <c r="R1808" i="2"/>
  <c r="L1809" i="2"/>
  <c r="M1809" i="2"/>
  <c r="N1809" i="2"/>
  <c r="O1809" i="2"/>
  <c r="P1809" i="2"/>
  <c r="Q1809" i="2"/>
  <c r="R1809" i="2"/>
  <c r="L1810" i="2"/>
  <c r="M1810" i="2"/>
  <c r="N1810" i="2"/>
  <c r="O1810" i="2"/>
  <c r="P1810" i="2"/>
  <c r="Q1810" i="2"/>
  <c r="R1810" i="2"/>
  <c r="L1811" i="2"/>
  <c r="M1811" i="2"/>
  <c r="N1811" i="2"/>
  <c r="O1811" i="2"/>
  <c r="P1811" i="2"/>
  <c r="Q1811" i="2"/>
  <c r="R1811" i="2"/>
  <c r="L1812" i="2"/>
  <c r="M1812" i="2"/>
  <c r="N1812" i="2"/>
  <c r="O1812" i="2"/>
  <c r="P1812" i="2"/>
  <c r="Q1812" i="2"/>
  <c r="R1812" i="2"/>
  <c r="L1813" i="2"/>
  <c r="M1813" i="2"/>
  <c r="N1813" i="2"/>
  <c r="O1813" i="2"/>
  <c r="P1813" i="2"/>
  <c r="Q1813" i="2"/>
  <c r="R1813" i="2"/>
  <c r="L1814" i="2"/>
  <c r="M1814" i="2"/>
  <c r="N1814" i="2"/>
  <c r="O1814" i="2"/>
  <c r="P1814" i="2"/>
  <c r="Q1814" i="2"/>
  <c r="R1814" i="2"/>
  <c r="L1815" i="2"/>
  <c r="M1815" i="2"/>
  <c r="N1815" i="2"/>
  <c r="O1815" i="2"/>
  <c r="P1815" i="2"/>
  <c r="Q1815" i="2"/>
  <c r="R1815" i="2"/>
  <c r="L1816" i="2"/>
  <c r="M1816" i="2"/>
  <c r="N1816" i="2"/>
  <c r="O1816" i="2"/>
  <c r="P1816" i="2"/>
  <c r="Q1816" i="2"/>
  <c r="R1816" i="2"/>
  <c r="L1817" i="2"/>
  <c r="M1817" i="2"/>
  <c r="N1817" i="2"/>
  <c r="O1817" i="2"/>
  <c r="P1817" i="2"/>
  <c r="Q1817" i="2"/>
  <c r="R1817" i="2"/>
  <c r="L1818" i="2"/>
  <c r="M1818" i="2"/>
  <c r="N1818" i="2"/>
  <c r="O1818" i="2"/>
  <c r="P1818" i="2"/>
  <c r="Q1818" i="2"/>
  <c r="R1818" i="2"/>
  <c r="L1819" i="2"/>
  <c r="M1819" i="2"/>
  <c r="N1819" i="2"/>
  <c r="O1819" i="2"/>
  <c r="P1819" i="2"/>
  <c r="Q1819" i="2"/>
  <c r="R1819" i="2"/>
  <c r="L1820" i="2"/>
  <c r="M1820" i="2"/>
  <c r="N1820" i="2"/>
  <c r="O1820" i="2"/>
  <c r="P1820" i="2"/>
  <c r="Q1820" i="2"/>
  <c r="R1820" i="2"/>
  <c r="L1821" i="2"/>
  <c r="M1821" i="2"/>
  <c r="N1821" i="2"/>
  <c r="O1821" i="2"/>
  <c r="P1821" i="2"/>
  <c r="Q1821" i="2"/>
  <c r="R1821" i="2"/>
  <c r="L1822" i="2"/>
  <c r="M1822" i="2"/>
  <c r="N1822" i="2"/>
  <c r="O1822" i="2"/>
  <c r="P1822" i="2"/>
  <c r="Q1822" i="2"/>
  <c r="R1822" i="2"/>
  <c r="L1823" i="2"/>
  <c r="M1823" i="2"/>
  <c r="N1823" i="2"/>
  <c r="O1823" i="2"/>
  <c r="P1823" i="2"/>
  <c r="Q1823" i="2"/>
  <c r="R1823" i="2"/>
  <c r="L1824" i="2"/>
  <c r="M1824" i="2"/>
  <c r="N1824" i="2"/>
  <c r="O1824" i="2"/>
  <c r="P1824" i="2"/>
  <c r="Q1824" i="2"/>
  <c r="R1824" i="2"/>
  <c r="L1825" i="2"/>
  <c r="M1825" i="2"/>
  <c r="N1825" i="2"/>
  <c r="O1825" i="2"/>
  <c r="P1825" i="2"/>
  <c r="Q1825" i="2"/>
  <c r="R1825" i="2"/>
  <c r="L1826" i="2"/>
  <c r="M1826" i="2"/>
  <c r="N1826" i="2"/>
  <c r="O1826" i="2"/>
  <c r="P1826" i="2"/>
  <c r="Q1826" i="2"/>
  <c r="R1826" i="2"/>
  <c r="L1827" i="2"/>
  <c r="M1827" i="2"/>
  <c r="N1827" i="2"/>
  <c r="O1827" i="2"/>
  <c r="P1827" i="2"/>
  <c r="Q1827" i="2"/>
  <c r="R1827" i="2"/>
  <c r="L1828" i="2"/>
  <c r="M1828" i="2"/>
  <c r="N1828" i="2"/>
  <c r="O1828" i="2"/>
  <c r="P1828" i="2"/>
  <c r="Q1828" i="2"/>
  <c r="R1828" i="2"/>
  <c r="L1829" i="2"/>
  <c r="M1829" i="2"/>
  <c r="N1829" i="2"/>
  <c r="O1829" i="2"/>
  <c r="P1829" i="2"/>
  <c r="Q1829" i="2"/>
  <c r="R1829" i="2"/>
  <c r="L1830" i="2"/>
  <c r="M1830" i="2"/>
  <c r="N1830" i="2"/>
  <c r="O1830" i="2"/>
  <c r="P1830" i="2"/>
  <c r="Q1830" i="2"/>
  <c r="R1830" i="2"/>
  <c r="L1831" i="2"/>
  <c r="M1831" i="2"/>
  <c r="N1831" i="2"/>
  <c r="O1831" i="2"/>
  <c r="P1831" i="2"/>
  <c r="Q1831" i="2"/>
  <c r="R1831" i="2"/>
  <c r="L1832" i="2"/>
  <c r="M1832" i="2"/>
  <c r="N1832" i="2"/>
  <c r="O1832" i="2"/>
  <c r="P1832" i="2"/>
  <c r="Q1832" i="2"/>
  <c r="R1832" i="2"/>
  <c r="L1833" i="2"/>
  <c r="M1833" i="2"/>
  <c r="N1833" i="2"/>
  <c r="O1833" i="2"/>
  <c r="P1833" i="2"/>
  <c r="Q1833" i="2"/>
  <c r="R1833" i="2"/>
  <c r="L1834" i="2"/>
  <c r="M1834" i="2"/>
  <c r="N1834" i="2"/>
  <c r="O1834" i="2"/>
  <c r="P1834" i="2"/>
  <c r="Q1834" i="2"/>
  <c r="R1834" i="2"/>
  <c r="L1835" i="2"/>
  <c r="M1835" i="2"/>
  <c r="N1835" i="2"/>
  <c r="O1835" i="2"/>
  <c r="P1835" i="2"/>
  <c r="Q1835" i="2"/>
  <c r="R1835" i="2"/>
  <c r="L1836" i="2"/>
  <c r="M1836" i="2"/>
  <c r="N1836" i="2"/>
  <c r="O1836" i="2"/>
  <c r="P1836" i="2"/>
  <c r="Q1836" i="2"/>
  <c r="R1836" i="2"/>
  <c r="L1837" i="2"/>
  <c r="M1837" i="2"/>
  <c r="N1837" i="2"/>
  <c r="O1837" i="2"/>
  <c r="P1837" i="2"/>
  <c r="Q1837" i="2"/>
  <c r="R1837" i="2"/>
  <c r="L1838" i="2"/>
  <c r="M1838" i="2"/>
  <c r="N1838" i="2"/>
  <c r="O1838" i="2"/>
  <c r="P1838" i="2"/>
  <c r="Q1838" i="2"/>
  <c r="R1838" i="2"/>
  <c r="L1839" i="2"/>
  <c r="M1839" i="2"/>
  <c r="N1839" i="2"/>
  <c r="O1839" i="2"/>
  <c r="P1839" i="2"/>
  <c r="Q1839" i="2"/>
  <c r="R1839" i="2"/>
  <c r="L1840" i="2"/>
  <c r="M1840" i="2"/>
  <c r="N1840" i="2"/>
  <c r="O1840" i="2"/>
  <c r="P1840" i="2"/>
  <c r="Q1840" i="2"/>
  <c r="R1840" i="2"/>
  <c r="L1841" i="2"/>
  <c r="M1841" i="2"/>
  <c r="N1841" i="2"/>
  <c r="O1841" i="2"/>
  <c r="P1841" i="2"/>
  <c r="Q1841" i="2"/>
  <c r="R1841" i="2"/>
  <c r="L1842" i="2"/>
  <c r="M1842" i="2"/>
  <c r="N1842" i="2"/>
  <c r="O1842" i="2"/>
  <c r="P1842" i="2"/>
  <c r="Q1842" i="2"/>
  <c r="R1842" i="2"/>
  <c r="L1843" i="2"/>
  <c r="M1843" i="2"/>
  <c r="N1843" i="2"/>
  <c r="O1843" i="2"/>
  <c r="P1843" i="2"/>
  <c r="Q1843" i="2"/>
  <c r="R1843" i="2"/>
  <c r="L1844" i="2"/>
  <c r="M1844" i="2"/>
  <c r="N1844" i="2"/>
  <c r="O1844" i="2"/>
  <c r="P1844" i="2"/>
  <c r="Q1844" i="2"/>
  <c r="R1844" i="2"/>
  <c r="L1845" i="2"/>
  <c r="M1845" i="2"/>
  <c r="N1845" i="2"/>
  <c r="O1845" i="2"/>
  <c r="P1845" i="2"/>
  <c r="Q1845" i="2"/>
  <c r="R1845" i="2"/>
  <c r="L1846" i="2"/>
  <c r="M1846" i="2"/>
  <c r="N1846" i="2"/>
  <c r="O1846" i="2"/>
  <c r="P1846" i="2"/>
  <c r="Q1846" i="2"/>
  <c r="R1846" i="2"/>
  <c r="L1847" i="2"/>
  <c r="M1847" i="2"/>
  <c r="N1847" i="2"/>
  <c r="O1847" i="2"/>
  <c r="P1847" i="2"/>
  <c r="Q1847" i="2"/>
  <c r="R1847" i="2"/>
  <c r="L1848" i="2"/>
  <c r="M1848" i="2"/>
  <c r="N1848" i="2"/>
  <c r="O1848" i="2"/>
  <c r="P1848" i="2"/>
  <c r="Q1848" i="2"/>
  <c r="R1848" i="2"/>
  <c r="L1849" i="2"/>
  <c r="M1849" i="2"/>
  <c r="N1849" i="2"/>
  <c r="O1849" i="2"/>
  <c r="P1849" i="2"/>
  <c r="Q1849" i="2"/>
  <c r="R1849" i="2"/>
  <c r="L1850" i="2"/>
  <c r="M1850" i="2"/>
  <c r="N1850" i="2"/>
  <c r="O1850" i="2"/>
  <c r="P1850" i="2"/>
  <c r="Q1850" i="2"/>
  <c r="R1850" i="2"/>
  <c r="L1851" i="2"/>
  <c r="M1851" i="2"/>
  <c r="N1851" i="2"/>
  <c r="O1851" i="2"/>
  <c r="P1851" i="2"/>
  <c r="Q1851" i="2"/>
  <c r="R1851" i="2"/>
  <c r="L1852" i="2"/>
  <c r="M1852" i="2"/>
  <c r="N1852" i="2"/>
  <c r="O1852" i="2"/>
  <c r="P1852" i="2"/>
  <c r="Q1852" i="2"/>
  <c r="R1852" i="2"/>
  <c r="L1853" i="2"/>
  <c r="M1853" i="2"/>
  <c r="N1853" i="2"/>
  <c r="O1853" i="2"/>
  <c r="P1853" i="2"/>
  <c r="Q1853" i="2"/>
  <c r="R1853" i="2"/>
  <c r="L1854" i="2"/>
  <c r="M1854" i="2"/>
  <c r="N1854" i="2"/>
  <c r="O1854" i="2"/>
  <c r="P1854" i="2"/>
  <c r="Q1854" i="2"/>
  <c r="R1854" i="2"/>
  <c r="L1855" i="2"/>
  <c r="M1855" i="2"/>
  <c r="N1855" i="2"/>
  <c r="O1855" i="2"/>
  <c r="P1855" i="2"/>
  <c r="Q1855" i="2"/>
  <c r="R1855" i="2"/>
  <c r="L1856" i="2"/>
  <c r="M1856" i="2"/>
  <c r="N1856" i="2"/>
  <c r="O1856" i="2"/>
  <c r="P1856" i="2"/>
  <c r="Q1856" i="2"/>
  <c r="R1856" i="2"/>
  <c r="L1857" i="2"/>
  <c r="M1857" i="2"/>
  <c r="N1857" i="2"/>
  <c r="O1857" i="2"/>
  <c r="P1857" i="2"/>
  <c r="Q1857" i="2"/>
  <c r="R1857" i="2"/>
  <c r="L1858" i="2"/>
  <c r="M1858" i="2"/>
  <c r="N1858" i="2"/>
  <c r="O1858" i="2"/>
  <c r="P1858" i="2"/>
  <c r="Q1858" i="2"/>
  <c r="R1858" i="2"/>
  <c r="L1859" i="2"/>
  <c r="M1859" i="2"/>
  <c r="N1859" i="2"/>
  <c r="O1859" i="2"/>
  <c r="P1859" i="2"/>
  <c r="Q1859" i="2"/>
  <c r="R1859" i="2"/>
  <c r="L1860" i="2"/>
  <c r="M1860" i="2"/>
  <c r="N1860" i="2"/>
  <c r="O1860" i="2"/>
  <c r="P1860" i="2"/>
  <c r="Q1860" i="2"/>
  <c r="R1860" i="2"/>
  <c r="L1861" i="2"/>
  <c r="M1861" i="2"/>
  <c r="N1861" i="2"/>
  <c r="O1861" i="2"/>
  <c r="P1861" i="2"/>
  <c r="Q1861" i="2"/>
  <c r="R1861" i="2"/>
  <c r="L1862" i="2"/>
  <c r="M1862" i="2"/>
  <c r="N1862" i="2"/>
  <c r="O1862" i="2"/>
  <c r="P1862" i="2"/>
  <c r="Q1862" i="2"/>
  <c r="R1862" i="2"/>
  <c r="L1863" i="2"/>
  <c r="M1863" i="2"/>
  <c r="N1863" i="2"/>
  <c r="O1863" i="2"/>
  <c r="P1863" i="2"/>
  <c r="Q1863" i="2"/>
  <c r="R1863" i="2"/>
  <c r="L1864" i="2"/>
  <c r="M1864" i="2"/>
  <c r="N1864" i="2"/>
  <c r="O1864" i="2"/>
  <c r="P1864" i="2"/>
  <c r="Q1864" i="2"/>
  <c r="R1864" i="2"/>
  <c r="L1865" i="2"/>
  <c r="M1865" i="2"/>
  <c r="N1865" i="2"/>
  <c r="O1865" i="2"/>
  <c r="P1865" i="2"/>
  <c r="Q1865" i="2"/>
  <c r="R1865" i="2"/>
  <c r="L1866" i="2"/>
  <c r="M1866" i="2"/>
  <c r="N1866" i="2"/>
  <c r="O1866" i="2"/>
  <c r="P1866" i="2"/>
  <c r="Q1866" i="2"/>
  <c r="R1866" i="2"/>
  <c r="L1867" i="2"/>
  <c r="M1867" i="2"/>
  <c r="N1867" i="2"/>
  <c r="O1867" i="2"/>
  <c r="P1867" i="2"/>
  <c r="Q1867" i="2"/>
  <c r="R1867" i="2"/>
  <c r="L1868" i="2"/>
  <c r="M1868" i="2"/>
  <c r="N1868" i="2"/>
  <c r="O1868" i="2"/>
  <c r="P1868" i="2"/>
  <c r="Q1868" i="2"/>
  <c r="R1868" i="2"/>
  <c r="L1869" i="2"/>
  <c r="M1869" i="2"/>
  <c r="N1869" i="2"/>
  <c r="O1869" i="2"/>
  <c r="P1869" i="2"/>
  <c r="Q1869" i="2"/>
  <c r="R1869" i="2"/>
  <c r="L1870" i="2"/>
  <c r="M1870" i="2"/>
  <c r="N1870" i="2"/>
  <c r="O1870" i="2"/>
  <c r="P1870" i="2"/>
  <c r="Q1870" i="2"/>
  <c r="R1870" i="2"/>
  <c r="L1871" i="2"/>
  <c r="M1871" i="2"/>
  <c r="N1871" i="2"/>
  <c r="O1871" i="2"/>
  <c r="P1871" i="2"/>
  <c r="Q1871" i="2"/>
  <c r="R1871" i="2"/>
  <c r="L1872" i="2"/>
  <c r="M1872" i="2"/>
  <c r="N1872" i="2"/>
  <c r="O1872" i="2"/>
  <c r="P1872" i="2"/>
  <c r="Q1872" i="2"/>
  <c r="R1872" i="2"/>
  <c r="L1873" i="2"/>
  <c r="M1873" i="2"/>
  <c r="N1873" i="2"/>
  <c r="O1873" i="2"/>
  <c r="P1873" i="2"/>
  <c r="Q1873" i="2"/>
  <c r="R1873" i="2"/>
  <c r="L1874" i="2"/>
  <c r="M1874" i="2"/>
  <c r="N1874" i="2"/>
  <c r="O1874" i="2"/>
  <c r="P1874" i="2"/>
  <c r="Q1874" i="2"/>
  <c r="R1874" i="2"/>
  <c r="L1875" i="2"/>
  <c r="M1875" i="2"/>
  <c r="N1875" i="2"/>
  <c r="O1875" i="2"/>
  <c r="P1875" i="2"/>
  <c r="Q1875" i="2"/>
  <c r="R1875" i="2"/>
  <c r="L1876" i="2"/>
  <c r="M1876" i="2"/>
  <c r="N1876" i="2"/>
  <c r="O1876" i="2"/>
  <c r="P1876" i="2"/>
  <c r="Q1876" i="2"/>
  <c r="R1876" i="2"/>
  <c r="L1877" i="2"/>
  <c r="M1877" i="2"/>
  <c r="N1877" i="2"/>
  <c r="O1877" i="2"/>
  <c r="P1877" i="2"/>
  <c r="Q1877" i="2"/>
  <c r="R1877" i="2"/>
  <c r="L1878" i="2"/>
  <c r="M1878" i="2"/>
  <c r="N1878" i="2"/>
  <c r="O1878" i="2"/>
  <c r="P1878" i="2"/>
  <c r="Q1878" i="2"/>
  <c r="R1878" i="2"/>
  <c r="L1879" i="2"/>
  <c r="M1879" i="2"/>
  <c r="N1879" i="2"/>
  <c r="O1879" i="2"/>
  <c r="P1879" i="2"/>
  <c r="Q1879" i="2"/>
  <c r="R1879" i="2"/>
  <c r="L1880" i="2"/>
  <c r="M1880" i="2"/>
  <c r="N1880" i="2"/>
  <c r="O1880" i="2"/>
  <c r="P1880" i="2"/>
  <c r="Q1880" i="2"/>
  <c r="R1880" i="2"/>
  <c r="L1881" i="2"/>
  <c r="M1881" i="2"/>
  <c r="N1881" i="2"/>
  <c r="O1881" i="2"/>
  <c r="P1881" i="2"/>
  <c r="Q1881" i="2"/>
  <c r="R1881" i="2"/>
  <c r="L1882" i="2"/>
  <c r="M1882" i="2"/>
  <c r="N1882" i="2"/>
  <c r="O1882" i="2"/>
  <c r="P1882" i="2"/>
  <c r="Q1882" i="2"/>
  <c r="R1882" i="2"/>
  <c r="L1883" i="2"/>
  <c r="M1883" i="2"/>
  <c r="N1883" i="2"/>
  <c r="O1883" i="2"/>
  <c r="P1883" i="2"/>
  <c r="Q1883" i="2"/>
  <c r="R1883" i="2"/>
  <c r="L1884" i="2"/>
  <c r="M1884" i="2"/>
  <c r="N1884" i="2"/>
  <c r="O1884" i="2"/>
  <c r="P1884" i="2"/>
  <c r="Q1884" i="2"/>
  <c r="R1884" i="2"/>
  <c r="L1885" i="2"/>
  <c r="M1885" i="2"/>
  <c r="N1885" i="2"/>
  <c r="O1885" i="2"/>
  <c r="P1885" i="2"/>
  <c r="Q1885" i="2"/>
  <c r="R1885" i="2"/>
  <c r="L1886" i="2"/>
  <c r="M1886" i="2"/>
  <c r="N1886" i="2"/>
  <c r="O1886" i="2"/>
  <c r="P1886" i="2"/>
  <c r="Q1886" i="2"/>
  <c r="R1886" i="2"/>
  <c r="L1887" i="2"/>
  <c r="M1887" i="2"/>
  <c r="N1887" i="2"/>
  <c r="O1887" i="2"/>
  <c r="P1887" i="2"/>
  <c r="Q1887" i="2"/>
  <c r="R1887" i="2"/>
  <c r="L1888" i="2"/>
  <c r="M1888" i="2"/>
  <c r="N1888" i="2"/>
  <c r="O1888" i="2"/>
  <c r="P1888" i="2"/>
  <c r="Q1888" i="2"/>
  <c r="R1888" i="2"/>
  <c r="L1889" i="2"/>
  <c r="M1889" i="2"/>
  <c r="N1889" i="2"/>
  <c r="O1889" i="2"/>
  <c r="P1889" i="2"/>
  <c r="Q1889" i="2"/>
  <c r="R1889" i="2"/>
  <c r="L1890" i="2"/>
  <c r="M1890" i="2"/>
  <c r="N1890" i="2"/>
  <c r="O1890" i="2"/>
  <c r="P1890" i="2"/>
  <c r="Q1890" i="2"/>
  <c r="R1890" i="2"/>
  <c r="L1891" i="2"/>
  <c r="M1891" i="2"/>
  <c r="N1891" i="2"/>
  <c r="O1891" i="2"/>
  <c r="P1891" i="2"/>
  <c r="Q1891" i="2"/>
  <c r="R1891" i="2"/>
  <c r="L1892" i="2"/>
  <c r="M1892" i="2"/>
  <c r="N1892" i="2"/>
  <c r="O1892" i="2"/>
  <c r="P1892" i="2"/>
  <c r="Q1892" i="2"/>
  <c r="R1892" i="2"/>
  <c r="L1893" i="2"/>
  <c r="M1893" i="2"/>
  <c r="N1893" i="2"/>
  <c r="O1893" i="2"/>
  <c r="P1893" i="2"/>
  <c r="Q1893" i="2"/>
  <c r="R1893" i="2"/>
  <c r="L1894" i="2"/>
  <c r="M1894" i="2"/>
  <c r="N1894" i="2"/>
  <c r="O1894" i="2"/>
  <c r="P1894" i="2"/>
  <c r="Q1894" i="2"/>
  <c r="R1894" i="2"/>
  <c r="L1895" i="2"/>
  <c r="M1895" i="2"/>
  <c r="N1895" i="2"/>
  <c r="O1895" i="2"/>
  <c r="P1895" i="2"/>
  <c r="Q1895" i="2"/>
  <c r="R1895" i="2"/>
  <c r="L1896" i="2"/>
  <c r="M1896" i="2"/>
  <c r="N1896" i="2"/>
  <c r="O1896" i="2"/>
  <c r="P1896" i="2"/>
  <c r="Q1896" i="2"/>
  <c r="R1896" i="2"/>
  <c r="L1897" i="2"/>
  <c r="M1897" i="2"/>
  <c r="N1897" i="2"/>
  <c r="O1897" i="2"/>
  <c r="P1897" i="2"/>
  <c r="Q1897" i="2"/>
  <c r="R1897" i="2"/>
  <c r="L1898" i="2"/>
  <c r="M1898" i="2"/>
  <c r="N1898" i="2"/>
  <c r="O1898" i="2"/>
  <c r="P1898" i="2"/>
  <c r="Q1898" i="2"/>
  <c r="R1898" i="2"/>
  <c r="L1899" i="2"/>
  <c r="M1899" i="2"/>
  <c r="N1899" i="2"/>
  <c r="O1899" i="2"/>
  <c r="P1899" i="2"/>
  <c r="Q1899" i="2"/>
  <c r="R1899" i="2"/>
  <c r="L1900" i="2"/>
  <c r="M1900" i="2"/>
  <c r="N1900" i="2"/>
  <c r="O1900" i="2"/>
  <c r="P1900" i="2"/>
  <c r="Q1900" i="2"/>
  <c r="R1900" i="2"/>
  <c r="L1901" i="2"/>
  <c r="M1901" i="2"/>
  <c r="N1901" i="2"/>
  <c r="O1901" i="2"/>
  <c r="P1901" i="2"/>
  <c r="Q1901" i="2"/>
  <c r="R1901" i="2"/>
  <c r="L1902" i="2"/>
  <c r="M1902" i="2"/>
  <c r="N1902" i="2"/>
  <c r="O1902" i="2"/>
  <c r="P1902" i="2"/>
  <c r="Q1902" i="2"/>
  <c r="R1902" i="2"/>
  <c r="L1903" i="2"/>
  <c r="M1903" i="2"/>
  <c r="N1903" i="2"/>
  <c r="O1903" i="2"/>
  <c r="P1903" i="2"/>
  <c r="Q1903" i="2"/>
  <c r="R1903" i="2"/>
  <c r="L1904" i="2"/>
  <c r="M1904" i="2"/>
  <c r="N1904" i="2"/>
  <c r="O1904" i="2"/>
  <c r="P1904" i="2"/>
  <c r="Q1904" i="2"/>
  <c r="R1904" i="2"/>
  <c r="L1905" i="2"/>
  <c r="M1905" i="2"/>
  <c r="N1905" i="2"/>
  <c r="O1905" i="2"/>
  <c r="P1905" i="2"/>
  <c r="Q1905" i="2"/>
  <c r="R1905" i="2"/>
  <c r="L1906" i="2"/>
  <c r="M1906" i="2"/>
  <c r="N1906" i="2"/>
  <c r="O1906" i="2"/>
  <c r="P1906" i="2"/>
  <c r="Q1906" i="2"/>
  <c r="R1906" i="2"/>
  <c r="L1907" i="2"/>
  <c r="M1907" i="2"/>
  <c r="N1907" i="2"/>
  <c r="O1907" i="2"/>
  <c r="P1907" i="2"/>
  <c r="Q1907" i="2"/>
  <c r="R1907" i="2"/>
  <c r="L1908" i="2"/>
  <c r="M1908" i="2"/>
  <c r="N1908" i="2"/>
  <c r="O1908" i="2"/>
  <c r="P1908" i="2"/>
  <c r="Q1908" i="2"/>
  <c r="R1908" i="2"/>
  <c r="L1909" i="2"/>
  <c r="M1909" i="2"/>
  <c r="N1909" i="2"/>
  <c r="O1909" i="2"/>
  <c r="P1909" i="2"/>
  <c r="Q1909" i="2"/>
  <c r="R1909" i="2"/>
  <c r="L1910" i="2"/>
  <c r="M1910" i="2"/>
  <c r="N1910" i="2"/>
  <c r="O1910" i="2"/>
  <c r="P1910" i="2"/>
  <c r="Q1910" i="2"/>
  <c r="R1910" i="2"/>
  <c r="L1911" i="2"/>
  <c r="M1911" i="2"/>
  <c r="N1911" i="2"/>
  <c r="O1911" i="2"/>
  <c r="P1911" i="2"/>
  <c r="Q1911" i="2"/>
  <c r="R1911" i="2"/>
  <c r="L1912" i="2"/>
  <c r="M1912" i="2"/>
  <c r="N1912" i="2"/>
  <c r="O1912" i="2"/>
  <c r="P1912" i="2"/>
  <c r="Q1912" i="2"/>
  <c r="R1912" i="2"/>
  <c r="L1913" i="2"/>
  <c r="M1913" i="2"/>
  <c r="N1913" i="2"/>
  <c r="O1913" i="2"/>
  <c r="P1913" i="2"/>
  <c r="Q1913" i="2"/>
  <c r="R1913" i="2"/>
  <c r="L1914" i="2"/>
  <c r="M1914" i="2"/>
  <c r="N1914" i="2"/>
  <c r="O1914" i="2"/>
  <c r="P1914" i="2"/>
  <c r="Q1914" i="2"/>
  <c r="R1914" i="2"/>
  <c r="L1915" i="2"/>
  <c r="M1915" i="2"/>
  <c r="N1915" i="2"/>
  <c r="O1915" i="2"/>
  <c r="P1915" i="2"/>
  <c r="Q1915" i="2"/>
  <c r="R1915" i="2"/>
  <c r="L1916" i="2"/>
  <c r="M1916" i="2"/>
  <c r="N1916" i="2"/>
  <c r="O1916" i="2"/>
  <c r="P1916" i="2"/>
  <c r="Q1916" i="2"/>
  <c r="R1916" i="2"/>
  <c r="L1917" i="2"/>
  <c r="M1917" i="2"/>
  <c r="N1917" i="2"/>
  <c r="O1917" i="2"/>
  <c r="P1917" i="2"/>
  <c r="Q1917" i="2"/>
  <c r="R1917" i="2"/>
  <c r="L1918" i="2"/>
  <c r="M1918" i="2"/>
  <c r="N1918" i="2"/>
  <c r="O1918" i="2"/>
  <c r="P1918" i="2"/>
  <c r="Q1918" i="2"/>
  <c r="R1918" i="2"/>
  <c r="L1919" i="2"/>
  <c r="M1919" i="2"/>
  <c r="N1919" i="2"/>
  <c r="O1919" i="2"/>
  <c r="P1919" i="2"/>
  <c r="Q1919" i="2"/>
  <c r="R1919" i="2"/>
  <c r="L1920" i="2"/>
  <c r="M1920" i="2"/>
  <c r="N1920" i="2"/>
  <c r="O1920" i="2"/>
  <c r="P1920" i="2"/>
  <c r="Q1920" i="2"/>
  <c r="R1920" i="2"/>
  <c r="L1921" i="2"/>
  <c r="M1921" i="2"/>
  <c r="N1921" i="2"/>
  <c r="O1921" i="2"/>
  <c r="P1921" i="2"/>
  <c r="Q1921" i="2"/>
  <c r="R1921" i="2"/>
  <c r="L1922" i="2"/>
  <c r="M1922" i="2"/>
  <c r="N1922" i="2"/>
  <c r="O1922" i="2"/>
  <c r="P1922" i="2"/>
  <c r="Q1922" i="2"/>
  <c r="R1922" i="2"/>
  <c r="L1923" i="2"/>
  <c r="M1923" i="2"/>
  <c r="N1923" i="2"/>
  <c r="O1923" i="2"/>
  <c r="P1923" i="2"/>
  <c r="Q1923" i="2"/>
  <c r="R1923" i="2"/>
  <c r="L1924" i="2"/>
  <c r="M1924" i="2"/>
  <c r="N1924" i="2"/>
  <c r="O1924" i="2"/>
  <c r="P1924" i="2"/>
  <c r="Q1924" i="2"/>
  <c r="R1924" i="2"/>
  <c r="L1925" i="2"/>
  <c r="M1925" i="2"/>
  <c r="N1925" i="2"/>
  <c r="O1925" i="2"/>
  <c r="P1925" i="2"/>
  <c r="Q1925" i="2"/>
  <c r="R1925" i="2"/>
  <c r="L1926" i="2"/>
  <c r="M1926" i="2"/>
  <c r="N1926" i="2"/>
  <c r="O1926" i="2"/>
  <c r="P1926" i="2"/>
  <c r="Q1926" i="2"/>
  <c r="R1926" i="2"/>
  <c r="L1927" i="2"/>
  <c r="M1927" i="2"/>
  <c r="N1927" i="2"/>
  <c r="O1927" i="2"/>
  <c r="P1927" i="2"/>
  <c r="Q1927" i="2"/>
  <c r="R1927" i="2"/>
  <c r="L1928" i="2"/>
  <c r="M1928" i="2"/>
  <c r="N1928" i="2"/>
  <c r="O1928" i="2"/>
  <c r="P1928" i="2"/>
  <c r="Q1928" i="2"/>
  <c r="R1928" i="2"/>
  <c r="L1929" i="2"/>
  <c r="M1929" i="2"/>
  <c r="N1929" i="2"/>
  <c r="O1929" i="2"/>
  <c r="P1929" i="2"/>
  <c r="Q1929" i="2"/>
  <c r="R1929" i="2"/>
  <c r="L1930" i="2"/>
  <c r="M1930" i="2"/>
  <c r="N1930" i="2"/>
  <c r="O1930" i="2"/>
  <c r="P1930" i="2"/>
  <c r="Q1930" i="2"/>
  <c r="R1930" i="2"/>
  <c r="L1931" i="2"/>
  <c r="M1931" i="2"/>
  <c r="N1931" i="2"/>
  <c r="O1931" i="2"/>
  <c r="P1931" i="2"/>
  <c r="Q1931" i="2"/>
  <c r="R1931" i="2"/>
  <c r="L1932" i="2"/>
  <c r="M1932" i="2"/>
  <c r="N1932" i="2"/>
  <c r="O1932" i="2"/>
  <c r="P1932" i="2"/>
  <c r="Q1932" i="2"/>
  <c r="R1932" i="2"/>
  <c r="L1933" i="2"/>
  <c r="M1933" i="2"/>
  <c r="N1933" i="2"/>
  <c r="O1933" i="2"/>
  <c r="P1933" i="2"/>
  <c r="Q1933" i="2"/>
  <c r="R1933" i="2"/>
  <c r="L1934" i="2"/>
  <c r="M1934" i="2"/>
  <c r="N1934" i="2"/>
  <c r="O1934" i="2"/>
  <c r="P1934" i="2"/>
  <c r="Q1934" i="2"/>
  <c r="R1934" i="2"/>
  <c r="L1935" i="2"/>
  <c r="M1935" i="2"/>
  <c r="N1935" i="2"/>
  <c r="O1935" i="2"/>
  <c r="P1935" i="2"/>
  <c r="Q1935" i="2"/>
  <c r="R1935" i="2"/>
  <c r="L1936" i="2"/>
  <c r="M1936" i="2"/>
  <c r="N1936" i="2"/>
  <c r="O1936" i="2"/>
  <c r="P1936" i="2"/>
  <c r="Q1936" i="2"/>
  <c r="R1936" i="2"/>
  <c r="L1937" i="2"/>
  <c r="M1937" i="2"/>
  <c r="N1937" i="2"/>
  <c r="O1937" i="2"/>
  <c r="P1937" i="2"/>
  <c r="Q1937" i="2"/>
  <c r="R1937" i="2"/>
  <c r="L1938" i="2"/>
  <c r="M1938" i="2"/>
  <c r="N1938" i="2"/>
  <c r="O1938" i="2"/>
  <c r="P1938" i="2"/>
  <c r="Q1938" i="2"/>
  <c r="R1938" i="2"/>
  <c r="L1939" i="2"/>
  <c r="M1939" i="2"/>
  <c r="N1939" i="2"/>
  <c r="O1939" i="2"/>
  <c r="P1939" i="2"/>
  <c r="Q1939" i="2"/>
  <c r="R1939" i="2"/>
  <c r="L1940" i="2"/>
  <c r="M1940" i="2"/>
  <c r="N1940" i="2"/>
  <c r="O1940" i="2"/>
  <c r="P1940" i="2"/>
  <c r="Q1940" i="2"/>
  <c r="R1940" i="2"/>
  <c r="L1941" i="2"/>
  <c r="M1941" i="2"/>
  <c r="N1941" i="2"/>
  <c r="O1941" i="2"/>
  <c r="P1941" i="2"/>
  <c r="Q1941" i="2"/>
  <c r="R1941" i="2"/>
  <c r="L1942" i="2"/>
  <c r="M1942" i="2"/>
  <c r="N1942" i="2"/>
  <c r="O1942" i="2"/>
  <c r="P1942" i="2"/>
  <c r="Q1942" i="2"/>
  <c r="R1942" i="2"/>
  <c r="L1943" i="2"/>
  <c r="M1943" i="2"/>
  <c r="N1943" i="2"/>
  <c r="O1943" i="2"/>
  <c r="P1943" i="2"/>
  <c r="Q1943" i="2"/>
  <c r="R1943" i="2"/>
  <c r="L1944" i="2"/>
  <c r="M1944" i="2"/>
  <c r="N1944" i="2"/>
  <c r="O1944" i="2"/>
  <c r="P1944" i="2"/>
  <c r="Q1944" i="2"/>
  <c r="R1944" i="2"/>
  <c r="L1945" i="2"/>
  <c r="M1945" i="2"/>
  <c r="N1945" i="2"/>
  <c r="O1945" i="2"/>
  <c r="P1945" i="2"/>
  <c r="Q1945" i="2"/>
  <c r="R1945" i="2"/>
  <c r="L1946" i="2"/>
  <c r="M1946" i="2"/>
  <c r="N1946" i="2"/>
  <c r="O1946" i="2"/>
  <c r="P1946" i="2"/>
  <c r="Q1946" i="2"/>
  <c r="R1946" i="2"/>
  <c r="L1947" i="2"/>
  <c r="M1947" i="2"/>
  <c r="N1947" i="2"/>
  <c r="O1947" i="2"/>
  <c r="P1947" i="2"/>
  <c r="Q1947" i="2"/>
  <c r="R1947" i="2"/>
  <c r="L1948" i="2"/>
  <c r="M1948" i="2"/>
  <c r="N1948" i="2"/>
  <c r="O1948" i="2"/>
  <c r="P1948" i="2"/>
  <c r="Q1948" i="2"/>
  <c r="R1948" i="2"/>
  <c r="L1949" i="2"/>
  <c r="M1949" i="2"/>
  <c r="N1949" i="2"/>
  <c r="O1949" i="2"/>
  <c r="P1949" i="2"/>
  <c r="Q1949" i="2"/>
  <c r="R1949" i="2"/>
  <c r="L1950" i="2"/>
  <c r="M1950" i="2"/>
  <c r="N1950" i="2"/>
  <c r="O1950" i="2"/>
  <c r="P1950" i="2"/>
  <c r="Q1950" i="2"/>
  <c r="R1950" i="2"/>
  <c r="L1951" i="2"/>
  <c r="M1951" i="2"/>
  <c r="N1951" i="2"/>
  <c r="O1951" i="2"/>
  <c r="P1951" i="2"/>
  <c r="Q1951" i="2"/>
  <c r="R1951" i="2"/>
  <c r="L1952" i="2"/>
  <c r="M1952" i="2"/>
  <c r="N1952" i="2"/>
  <c r="O1952" i="2"/>
  <c r="P1952" i="2"/>
  <c r="Q1952" i="2"/>
  <c r="R1952" i="2"/>
  <c r="L1953" i="2"/>
  <c r="M1953" i="2"/>
  <c r="N1953" i="2"/>
  <c r="O1953" i="2"/>
  <c r="P1953" i="2"/>
  <c r="Q1953" i="2"/>
  <c r="R1953" i="2"/>
  <c r="L1954" i="2"/>
  <c r="M1954" i="2"/>
  <c r="N1954" i="2"/>
  <c r="O1954" i="2"/>
  <c r="P1954" i="2"/>
  <c r="Q1954" i="2"/>
  <c r="R1954" i="2"/>
  <c r="L1955" i="2"/>
  <c r="M1955" i="2"/>
  <c r="N1955" i="2"/>
  <c r="O1955" i="2"/>
  <c r="P1955" i="2"/>
  <c r="Q1955" i="2"/>
  <c r="R1955" i="2"/>
  <c r="L1956" i="2"/>
  <c r="M1956" i="2"/>
  <c r="N1956" i="2"/>
  <c r="O1956" i="2"/>
  <c r="P1956" i="2"/>
  <c r="Q1956" i="2"/>
  <c r="R1956" i="2"/>
  <c r="L1957" i="2"/>
  <c r="M1957" i="2"/>
  <c r="N1957" i="2"/>
  <c r="O1957" i="2"/>
  <c r="P1957" i="2"/>
  <c r="Q1957" i="2"/>
  <c r="R1957" i="2"/>
  <c r="L1958" i="2"/>
  <c r="M1958" i="2"/>
  <c r="N1958" i="2"/>
  <c r="O1958" i="2"/>
  <c r="P1958" i="2"/>
  <c r="Q1958" i="2"/>
  <c r="R1958" i="2"/>
  <c r="L1959" i="2"/>
  <c r="M1959" i="2"/>
  <c r="N1959" i="2"/>
  <c r="O1959" i="2"/>
  <c r="P1959" i="2"/>
  <c r="Q1959" i="2"/>
  <c r="R1959" i="2"/>
  <c r="L1960" i="2"/>
  <c r="M1960" i="2"/>
  <c r="N1960" i="2"/>
  <c r="O1960" i="2"/>
  <c r="P1960" i="2"/>
  <c r="Q1960" i="2"/>
  <c r="R1960" i="2"/>
  <c r="L1961" i="2"/>
  <c r="M1961" i="2"/>
  <c r="N1961" i="2"/>
  <c r="O1961" i="2"/>
  <c r="P1961" i="2"/>
  <c r="Q1961" i="2"/>
  <c r="R1961" i="2"/>
  <c r="L1962" i="2"/>
  <c r="M1962" i="2"/>
  <c r="N1962" i="2"/>
  <c r="O1962" i="2"/>
  <c r="P1962" i="2"/>
  <c r="Q1962" i="2"/>
  <c r="R1962" i="2"/>
  <c r="L1963" i="2"/>
  <c r="M1963" i="2"/>
  <c r="N1963" i="2"/>
  <c r="O1963" i="2"/>
  <c r="P1963" i="2"/>
  <c r="Q1963" i="2"/>
  <c r="R1963" i="2"/>
  <c r="L1964" i="2"/>
  <c r="M1964" i="2"/>
  <c r="N1964" i="2"/>
  <c r="O1964" i="2"/>
  <c r="P1964" i="2"/>
  <c r="Q1964" i="2"/>
  <c r="R1964" i="2"/>
  <c r="L1965" i="2"/>
  <c r="M1965" i="2"/>
  <c r="N1965" i="2"/>
  <c r="O1965" i="2"/>
  <c r="P1965" i="2"/>
  <c r="Q1965" i="2"/>
  <c r="R1965" i="2"/>
  <c r="L1966" i="2"/>
  <c r="M1966" i="2"/>
  <c r="N1966" i="2"/>
  <c r="O1966" i="2"/>
  <c r="P1966" i="2"/>
  <c r="Q1966" i="2"/>
  <c r="R1966" i="2"/>
  <c r="L1967" i="2"/>
  <c r="M1967" i="2"/>
  <c r="N1967" i="2"/>
  <c r="O1967" i="2"/>
  <c r="P1967" i="2"/>
  <c r="Q1967" i="2"/>
  <c r="R1967" i="2"/>
  <c r="L1968" i="2"/>
  <c r="M1968" i="2"/>
  <c r="N1968" i="2"/>
  <c r="O1968" i="2"/>
  <c r="P1968" i="2"/>
  <c r="Q1968" i="2"/>
  <c r="R1968" i="2"/>
  <c r="L1969" i="2"/>
  <c r="M1969" i="2"/>
  <c r="N1969" i="2"/>
  <c r="O1969" i="2"/>
  <c r="P1969" i="2"/>
  <c r="Q1969" i="2"/>
  <c r="R1969" i="2"/>
  <c r="L1970" i="2"/>
  <c r="M1970" i="2"/>
  <c r="N1970" i="2"/>
  <c r="O1970" i="2"/>
  <c r="P1970" i="2"/>
  <c r="Q1970" i="2"/>
  <c r="R1970" i="2"/>
  <c r="L1971" i="2"/>
  <c r="M1971" i="2"/>
  <c r="N1971" i="2"/>
  <c r="O1971" i="2"/>
  <c r="P1971" i="2"/>
  <c r="Q1971" i="2"/>
  <c r="R1971" i="2"/>
  <c r="L1972" i="2"/>
  <c r="M1972" i="2"/>
  <c r="N1972" i="2"/>
  <c r="O1972" i="2"/>
  <c r="P1972" i="2"/>
  <c r="Q1972" i="2"/>
  <c r="R1972" i="2"/>
  <c r="L1973" i="2"/>
  <c r="M1973" i="2"/>
  <c r="N1973" i="2"/>
  <c r="O1973" i="2"/>
  <c r="P1973" i="2"/>
  <c r="Q1973" i="2"/>
  <c r="R1973" i="2"/>
  <c r="L1974" i="2"/>
  <c r="M1974" i="2"/>
  <c r="N1974" i="2"/>
  <c r="O1974" i="2"/>
  <c r="P1974" i="2"/>
  <c r="Q1974" i="2"/>
  <c r="R1974" i="2"/>
  <c r="L1975" i="2"/>
  <c r="M1975" i="2"/>
  <c r="N1975" i="2"/>
  <c r="O1975" i="2"/>
  <c r="P1975" i="2"/>
  <c r="Q1975" i="2"/>
  <c r="R1975" i="2"/>
  <c r="L1976" i="2"/>
  <c r="M1976" i="2"/>
  <c r="N1976" i="2"/>
  <c r="O1976" i="2"/>
  <c r="P1976" i="2"/>
  <c r="Q1976" i="2"/>
  <c r="R1976" i="2"/>
  <c r="L1977" i="2"/>
  <c r="M1977" i="2"/>
  <c r="N1977" i="2"/>
  <c r="O1977" i="2"/>
  <c r="P1977" i="2"/>
  <c r="Q1977" i="2"/>
  <c r="R1977" i="2"/>
  <c r="L1978" i="2"/>
  <c r="M1978" i="2"/>
  <c r="N1978" i="2"/>
  <c r="O1978" i="2"/>
  <c r="P1978" i="2"/>
  <c r="Q1978" i="2"/>
  <c r="R1978" i="2"/>
  <c r="L1979" i="2"/>
  <c r="M1979" i="2"/>
  <c r="N1979" i="2"/>
  <c r="O1979" i="2"/>
  <c r="P1979" i="2"/>
  <c r="Q1979" i="2"/>
  <c r="R1979" i="2"/>
  <c r="L1980" i="2"/>
  <c r="M1980" i="2"/>
  <c r="N1980" i="2"/>
  <c r="O1980" i="2"/>
  <c r="P1980" i="2"/>
  <c r="Q1980" i="2"/>
  <c r="R1980" i="2"/>
  <c r="L1981" i="2"/>
  <c r="M1981" i="2"/>
  <c r="N1981" i="2"/>
  <c r="O1981" i="2"/>
  <c r="P1981" i="2"/>
  <c r="Q1981" i="2"/>
  <c r="R1981" i="2"/>
  <c r="L1982" i="2"/>
  <c r="M1982" i="2"/>
  <c r="N1982" i="2"/>
  <c r="O1982" i="2"/>
  <c r="P1982" i="2"/>
  <c r="Q1982" i="2"/>
  <c r="R1982" i="2"/>
  <c r="L1983" i="2"/>
  <c r="M1983" i="2"/>
  <c r="N1983" i="2"/>
  <c r="O1983" i="2"/>
  <c r="P1983" i="2"/>
  <c r="Q1983" i="2"/>
  <c r="R1983" i="2"/>
  <c r="L1984" i="2"/>
  <c r="M1984" i="2"/>
  <c r="N1984" i="2"/>
  <c r="O1984" i="2"/>
  <c r="P1984" i="2"/>
  <c r="Q1984" i="2"/>
  <c r="R1984" i="2"/>
  <c r="L1985" i="2"/>
  <c r="M1985" i="2"/>
  <c r="N1985" i="2"/>
  <c r="O1985" i="2"/>
  <c r="P1985" i="2"/>
  <c r="Q1985" i="2"/>
  <c r="R1985" i="2"/>
  <c r="L1986" i="2"/>
  <c r="M1986" i="2"/>
  <c r="N1986" i="2"/>
  <c r="O1986" i="2"/>
  <c r="P1986" i="2"/>
  <c r="Q1986" i="2"/>
  <c r="R1986" i="2"/>
  <c r="L1987" i="2"/>
  <c r="M1987" i="2"/>
  <c r="N1987" i="2"/>
  <c r="O1987" i="2"/>
  <c r="P1987" i="2"/>
  <c r="Q1987" i="2"/>
  <c r="R1987" i="2"/>
  <c r="L1988" i="2"/>
  <c r="M1988" i="2"/>
  <c r="N1988" i="2"/>
  <c r="O1988" i="2"/>
  <c r="P1988" i="2"/>
  <c r="Q1988" i="2"/>
  <c r="R1988" i="2"/>
  <c r="L1989" i="2"/>
  <c r="M1989" i="2"/>
  <c r="N1989" i="2"/>
  <c r="O1989" i="2"/>
  <c r="P1989" i="2"/>
  <c r="Q1989" i="2"/>
  <c r="R1989" i="2"/>
  <c r="L1990" i="2"/>
  <c r="M1990" i="2"/>
  <c r="N1990" i="2"/>
  <c r="O1990" i="2"/>
  <c r="P1990" i="2"/>
  <c r="Q1990" i="2"/>
  <c r="R1990" i="2"/>
  <c r="L1991" i="2"/>
  <c r="M1991" i="2"/>
  <c r="N1991" i="2"/>
  <c r="O1991" i="2"/>
  <c r="P1991" i="2"/>
  <c r="Q1991" i="2"/>
  <c r="R1991" i="2"/>
  <c r="L1992" i="2"/>
  <c r="M1992" i="2"/>
  <c r="N1992" i="2"/>
  <c r="O1992" i="2"/>
  <c r="P1992" i="2"/>
  <c r="Q1992" i="2"/>
  <c r="R1992" i="2"/>
  <c r="L1993" i="2"/>
  <c r="M1993" i="2"/>
  <c r="N1993" i="2"/>
  <c r="O1993" i="2"/>
  <c r="P1993" i="2"/>
  <c r="Q1993" i="2"/>
  <c r="R1993" i="2"/>
  <c r="L1994" i="2"/>
  <c r="M1994" i="2"/>
  <c r="N1994" i="2"/>
  <c r="O1994" i="2"/>
  <c r="P1994" i="2"/>
  <c r="Q1994" i="2"/>
  <c r="R1994" i="2"/>
  <c r="L1995" i="2"/>
  <c r="M1995" i="2"/>
  <c r="N1995" i="2"/>
  <c r="O1995" i="2"/>
  <c r="P1995" i="2"/>
  <c r="Q1995" i="2"/>
  <c r="R1995" i="2"/>
  <c r="L1996" i="2"/>
  <c r="M1996" i="2"/>
  <c r="N1996" i="2"/>
  <c r="O1996" i="2"/>
  <c r="P1996" i="2"/>
  <c r="Q1996" i="2"/>
  <c r="R1996" i="2"/>
  <c r="L1997" i="2"/>
  <c r="M1997" i="2"/>
  <c r="N1997" i="2"/>
  <c r="O1997" i="2"/>
  <c r="P1997" i="2"/>
  <c r="Q1997" i="2"/>
  <c r="R1997" i="2"/>
  <c r="L1998" i="2"/>
  <c r="M1998" i="2"/>
  <c r="N1998" i="2"/>
  <c r="O1998" i="2"/>
  <c r="P1998" i="2"/>
  <c r="Q1998" i="2"/>
  <c r="R1998" i="2"/>
  <c r="L1999" i="2"/>
  <c r="M1999" i="2"/>
  <c r="N1999" i="2"/>
  <c r="O1999" i="2"/>
  <c r="P1999" i="2"/>
  <c r="Q1999" i="2"/>
  <c r="R1999" i="2"/>
  <c r="L2000" i="2"/>
  <c r="M2000" i="2"/>
  <c r="N2000" i="2"/>
  <c r="O2000" i="2"/>
  <c r="P2000" i="2"/>
  <c r="Q2000" i="2"/>
  <c r="R2000" i="2"/>
  <c r="L2001" i="2"/>
  <c r="M2001" i="2"/>
  <c r="N2001" i="2"/>
  <c r="O2001" i="2"/>
  <c r="P2001" i="2"/>
  <c r="Q2001" i="2"/>
  <c r="R2001" i="2"/>
  <c r="L2002" i="2"/>
  <c r="M2002" i="2"/>
  <c r="N2002" i="2"/>
  <c r="O2002" i="2"/>
  <c r="P2002" i="2"/>
  <c r="Q2002" i="2"/>
  <c r="R2002" i="2"/>
  <c r="L2003" i="2"/>
  <c r="M2003" i="2"/>
  <c r="N2003" i="2"/>
  <c r="O2003" i="2"/>
  <c r="P2003" i="2"/>
  <c r="Q2003" i="2"/>
  <c r="R2003" i="2"/>
  <c r="L2004" i="2"/>
  <c r="M2004" i="2"/>
  <c r="N2004" i="2"/>
  <c r="O2004" i="2"/>
  <c r="P2004" i="2"/>
  <c r="Q2004" i="2"/>
  <c r="R2004" i="2"/>
  <c r="L2005" i="2"/>
  <c r="M2005" i="2"/>
  <c r="N2005" i="2"/>
  <c r="O2005" i="2"/>
  <c r="P2005" i="2"/>
  <c r="Q2005" i="2"/>
  <c r="R2005" i="2"/>
  <c r="L2006" i="2"/>
  <c r="M2006" i="2"/>
  <c r="N2006" i="2"/>
  <c r="O2006" i="2"/>
  <c r="P2006" i="2"/>
  <c r="Q2006" i="2"/>
  <c r="R2006" i="2"/>
  <c r="L2007" i="2"/>
  <c r="M2007" i="2"/>
  <c r="N2007" i="2"/>
  <c r="O2007" i="2"/>
  <c r="P2007" i="2"/>
  <c r="Q2007" i="2"/>
  <c r="R2007" i="2"/>
  <c r="L2008" i="2"/>
  <c r="M2008" i="2"/>
  <c r="N2008" i="2"/>
  <c r="O2008" i="2"/>
  <c r="P2008" i="2"/>
  <c r="Q2008" i="2"/>
  <c r="R2008" i="2"/>
  <c r="L2009" i="2"/>
  <c r="M2009" i="2"/>
  <c r="N2009" i="2"/>
  <c r="O2009" i="2"/>
  <c r="P2009" i="2"/>
  <c r="Q2009" i="2"/>
  <c r="R2009" i="2"/>
  <c r="L2010" i="2"/>
  <c r="M2010" i="2"/>
  <c r="N2010" i="2"/>
  <c r="O2010" i="2"/>
  <c r="P2010" i="2"/>
  <c r="Q2010" i="2"/>
  <c r="R2010" i="2"/>
  <c r="L2011" i="2"/>
  <c r="M2011" i="2"/>
  <c r="N2011" i="2"/>
  <c r="O2011" i="2"/>
  <c r="P2011" i="2"/>
  <c r="Q2011" i="2"/>
  <c r="R2011" i="2"/>
  <c r="L2012" i="2"/>
  <c r="M2012" i="2"/>
  <c r="N2012" i="2"/>
  <c r="O2012" i="2"/>
  <c r="P2012" i="2"/>
  <c r="Q2012" i="2"/>
  <c r="R2012" i="2"/>
  <c r="L2013" i="2"/>
  <c r="M2013" i="2"/>
  <c r="N2013" i="2"/>
  <c r="O2013" i="2"/>
  <c r="P2013" i="2"/>
  <c r="Q2013" i="2"/>
  <c r="R2013" i="2"/>
  <c r="L2014" i="2"/>
  <c r="M2014" i="2"/>
  <c r="N2014" i="2"/>
  <c r="O2014" i="2"/>
  <c r="P2014" i="2"/>
  <c r="Q2014" i="2"/>
  <c r="R2014" i="2"/>
  <c r="L2015" i="2"/>
  <c r="M2015" i="2"/>
  <c r="N2015" i="2"/>
  <c r="O2015" i="2"/>
  <c r="P2015" i="2"/>
  <c r="Q2015" i="2"/>
  <c r="R2015" i="2"/>
  <c r="L2016" i="2"/>
  <c r="M2016" i="2"/>
  <c r="N2016" i="2"/>
  <c r="O2016" i="2"/>
  <c r="P2016" i="2"/>
  <c r="Q2016" i="2"/>
  <c r="R2016" i="2"/>
  <c r="L2017" i="2"/>
  <c r="M2017" i="2"/>
  <c r="N2017" i="2"/>
  <c r="O2017" i="2"/>
  <c r="P2017" i="2"/>
  <c r="Q2017" i="2"/>
  <c r="R2017" i="2"/>
  <c r="L2018" i="2"/>
  <c r="M2018" i="2"/>
  <c r="N2018" i="2"/>
  <c r="O2018" i="2"/>
  <c r="P2018" i="2"/>
  <c r="Q2018" i="2"/>
  <c r="R2018" i="2"/>
  <c r="L2019" i="2"/>
  <c r="M2019" i="2"/>
  <c r="N2019" i="2"/>
  <c r="O2019" i="2"/>
  <c r="P2019" i="2"/>
  <c r="Q2019" i="2"/>
  <c r="R2019" i="2"/>
  <c r="L2020" i="2"/>
  <c r="M2020" i="2"/>
  <c r="N2020" i="2"/>
  <c r="O2020" i="2"/>
  <c r="P2020" i="2"/>
  <c r="Q2020" i="2"/>
  <c r="R2020" i="2"/>
  <c r="L2021" i="2"/>
  <c r="M2021" i="2"/>
  <c r="N2021" i="2"/>
  <c r="O2021" i="2"/>
  <c r="P2021" i="2"/>
  <c r="Q2021" i="2"/>
  <c r="R2021" i="2"/>
  <c r="L2022" i="2"/>
  <c r="M2022" i="2"/>
  <c r="N2022" i="2"/>
  <c r="O2022" i="2"/>
  <c r="P2022" i="2"/>
  <c r="Q2022" i="2"/>
  <c r="R2022" i="2"/>
  <c r="L2023" i="2"/>
  <c r="M2023" i="2"/>
  <c r="N2023" i="2"/>
  <c r="O2023" i="2"/>
  <c r="P2023" i="2"/>
  <c r="Q2023" i="2"/>
  <c r="R2023" i="2"/>
  <c r="L2024" i="2"/>
  <c r="M2024" i="2"/>
  <c r="N2024" i="2"/>
  <c r="O2024" i="2"/>
  <c r="P2024" i="2"/>
  <c r="Q2024" i="2"/>
  <c r="R2024" i="2"/>
  <c r="L2025" i="2"/>
  <c r="M2025" i="2"/>
  <c r="N2025" i="2"/>
  <c r="O2025" i="2"/>
  <c r="P2025" i="2"/>
  <c r="Q2025" i="2"/>
  <c r="R2025" i="2"/>
  <c r="L2026" i="2"/>
  <c r="M2026" i="2"/>
  <c r="N2026" i="2"/>
  <c r="O2026" i="2"/>
  <c r="P2026" i="2"/>
  <c r="Q2026" i="2"/>
  <c r="R2026" i="2"/>
  <c r="L2027" i="2"/>
  <c r="M2027" i="2"/>
  <c r="N2027" i="2"/>
  <c r="O2027" i="2"/>
  <c r="P2027" i="2"/>
  <c r="Q2027" i="2"/>
  <c r="R2027" i="2"/>
  <c r="L2028" i="2"/>
  <c r="M2028" i="2"/>
  <c r="N2028" i="2"/>
  <c r="O2028" i="2"/>
  <c r="P2028" i="2"/>
  <c r="Q2028" i="2"/>
  <c r="R2028" i="2"/>
  <c r="L2029" i="2"/>
  <c r="M2029" i="2"/>
  <c r="N2029" i="2"/>
  <c r="O2029" i="2"/>
  <c r="P2029" i="2"/>
  <c r="Q2029" i="2"/>
  <c r="R2029" i="2"/>
  <c r="L2030" i="2"/>
  <c r="M2030" i="2"/>
  <c r="N2030" i="2"/>
  <c r="O2030" i="2"/>
  <c r="P2030" i="2"/>
  <c r="Q2030" i="2"/>
  <c r="R2030" i="2"/>
  <c r="L2031" i="2"/>
  <c r="M2031" i="2"/>
  <c r="N2031" i="2"/>
  <c r="O2031" i="2"/>
  <c r="P2031" i="2"/>
  <c r="Q2031" i="2"/>
  <c r="R2031" i="2"/>
  <c r="L2032" i="2"/>
  <c r="M2032" i="2"/>
  <c r="N2032" i="2"/>
  <c r="O2032" i="2"/>
  <c r="P2032" i="2"/>
  <c r="Q2032" i="2"/>
  <c r="R2032" i="2"/>
  <c r="L2033" i="2"/>
  <c r="M2033" i="2"/>
  <c r="N2033" i="2"/>
  <c r="O2033" i="2"/>
  <c r="P2033" i="2"/>
  <c r="Q2033" i="2"/>
  <c r="R2033" i="2"/>
  <c r="L2034" i="2"/>
  <c r="M2034" i="2"/>
  <c r="N2034" i="2"/>
  <c r="O2034" i="2"/>
  <c r="P2034" i="2"/>
  <c r="Q2034" i="2"/>
  <c r="R2034" i="2"/>
  <c r="L2035" i="2"/>
  <c r="M2035" i="2"/>
  <c r="N2035" i="2"/>
  <c r="O2035" i="2"/>
  <c r="P2035" i="2"/>
  <c r="Q2035" i="2"/>
  <c r="R2035" i="2"/>
  <c r="L2036" i="2"/>
  <c r="M2036" i="2"/>
  <c r="N2036" i="2"/>
  <c r="O2036" i="2"/>
  <c r="P2036" i="2"/>
  <c r="Q2036" i="2"/>
  <c r="R2036" i="2"/>
  <c r="L2037" i="2"/>
  <c r="M2037" i="2"/>
  <c r="N2037" i="2"/>
  <c r="O2037" i="2"/>
  <c r="P2037" i="2"/>
  <c r="Q2037" i="2"/>
  <c r="R2037" i="2"/>
  <c r="L2038" i="2"/>
  <c r="M2038" i="2"/>
  <c r="N2038" i="2"/>
  <c r="O2038" i="2"/>
  <c r="P2038" i="2"/>
  <c r="Q2038" i="2"/>
  <c r="R2038" i="2"/>
  <c r="L2039" i="2"/>
  <c r="M2039" i="2"/>
  <c r="N2039" i="2"/>
  <c r="O2039" i="2"/>
  <c r="P2039" i="2"/>
  <c r="Q2039" i="2"/>
  <c r="R2039" i="2"/>
  <c r="L2040" i="2"/>
  <c r="M2040" i="2"/>
  <c r="N2040" i="2"/>
  <c r="O2040" i="2"/>
  <c r="P2040" i="2"/>
  <c r="Q2040" i="2"/>
  <c r="R2040" i="2"/>
  <c r="L2041" i="2"/>
  <c r="M2041" i="2"/>
  <c r="N2041" i="2"/>
  <c r="O2041" i="2"/>
  <c r="P2041" i="2"/>
  <c r="Q2041" i="2"/>
  <c r="R2041" i="2"/>
  <c r="L2042" i="2"/>
  <c r="M2042" i="2"/>
  <c r="N2042" i="2"/>
  <c r="O2042" i="2"/>
  <c r="P2042" i="2"/>
  <c r="Q2042" i="2"/>
  <c r="R2042" i="2"/>
  <c r="L2043" i="2"/>
  <c r="M2043" i="2"/>
  <c r="N2043" i="2"/>
  <c r="O2043" i="2"/>
  <c r="P2043" i="2"/>
  <c r="Q2043" i="2"/>
  <c r="R2043" i="2"/>
  <c r="L2044" i="2"/>
  <c r="M2044" i="2"/>
  <c r="N2044" i="2"/>
  <c r="O2044" i="2"/>
  <c r="P2044" i="2"/>
  <c r="Q2044" i="2"/>
  <c r="R2044" i="2"/>
  <c r="L2045" i="2"/>
  <c r="M2045" i="2"/>
  <c r="N2045" i="2"/>
  <c r="O2045" i="2"/>
  <c r="P2045" i="2"/>
  <c r="Q2045" i="2"/>
  <c r="R2045" i="2"/>
  <c r="L2046" i="2"/>
  <c r="M2046" i="2"/>
  <c r="N2046" i="2"/>
  <c r="O2046" i="2"/>
  <c r="P2046" i="2"/>
  <c r="Q2046" i="2"/>
  <c r="R2046" i="2"/>
  <c r="L2047" i="2"/>
  <c r="M2047" i="2"/>
  <c r="N2047" i="2"/>
  <c r="O2047" i="2"/>
  <c r="P2047" i="2"/>
  <c r="Q2047" i="2"/>
  <c r="R2047" i="2"/>
  <c r="L2048" i="2"/>
  <c r="M2048" i="2"/>
  <c r="N2048" i="2"/>
  <c r="O2048" i="2"/>
  <c r="P2048" i="2"/>
  <c r="Q2048" i="2"/>
  <c r="R2048" i="2"/>
  <c r="L2049" i="2"/>
  <c r="M2049" i="2"/>
  <c r="N2049" i="2"/>
  <c r="O2049" i="2"/>
  <c r="P2049" i="2"/>
  <c r="Q2049" i="2"/>
  <c r="R2049" i="2"/>
  <c r="L2050" i="2"/>
  <c r="M2050" i="2"/>
  <c r="N2050" i="2"/>
  <c r="O2050" i="2"/>
  <c r="P2050" i="2"/>
  <c r="Q2050" i="2"/>
  <c r="R2050" i="2"/>
  <c r="L2051" i="2"/>
  <c r="M2051" i="2"/>
  <c r="N2051" i="2"/>
  <c r="O2051" i="2"/>
  <c r="P2051" i="2"/>
  <c r="Q2051" i="2"/>
  <c r="R2051" i="2"/>
  <c r="L2052" i="2"/>
  <c r="M2052" i="2"/>
  <c r="N2052" i="2"/>
  <c r="O2052" i="2"/>
  <c r="P2052" i="2"/>
  <c r="Q2052" i="2"/>
  <c r="R2052" i="2"/>
  <c r="L2053" i="2"/>
  <c r="M2053" i="2"/>
  <c r="N2053" i="2"/>
  <c r="O2053" i="2"/>
  <c r="P2053" i="2"/>
  <c r="Q2053" i="2"/>
  <c r="R2053" i="2"/>
  <c r="L2054" i="2"/>
  <c r="M2054" i="2"/>
  <c r="N2054" i="2"/>
  <c r="O2054" i="2"/>
  <c r="P2054" i="2"/>
  <c r="Q2054" i="2"/>
  <c r="R2054" i="2"/>
  <c r="L2055" i="2"/>
  <c r="M2055" i="2"/>
  <c r="N2055" i="2"/>
  <c r="O2055" i="2"/>
  <c r="P2055" i="2"/>
  <c r="Q2055" i="2"/>
  <c r="R2055" i="2"/>
  <c r="L2056" i="2"/>
  <c r="M2056" i="2"/>
  <c r="N2056" i="2"/>
  <c r="O2056" i="2"/>
  <c r="P2056" i="2"/>
  <c r="Q2056" i="2"/>
  <c r="R2056" i="2"/>
  <c r="L2057" i="2"/>
  <c r="M2057" i="2"/>
  <c r="N2057" i="2"/>
  <c r="O2057" i="2"/>
  <c r="P2057" i="2"/>
  <c r="Q2057" i="2"/>
  <c r="R2057" i="2"/>
  <c r="L2058" i="2"/>
  <c r="M2058" i="2"/>
  <c r="N2058" i="2"/>
  <c r="O2058" i="2"/>
  <c r="P2058" i="2"/>
  <c r="Q2058" i="2"/>
  <c r="R2058" i="2"/>
  <c r="L2059" i="2"/>
  <c r="M2059" i="2"/>
  <c r="N2059" i="2"/>
  <c r="O2059" i="2"/>
  <c r="P2059" i="2"/>
  <c r="Q2059" i="2"/>
  <c r="R2059" i="2"/>
  <c r="L2060" i="2"/>
  <c r="M2060" i="2"/>
  <c r="N2060" i="2"/>
  <c r="O2060" i="2"/>
  <c r="P2060" i="2"/>
  <c r="Q2060" i="2"/>
  <c r="R2060" i="2"/>
  <c r="L2061" i="2"/>
  <c r="M2061" i="2"/>
  <c r="N2061" i="2"/>
  <c r="O2061" i="2"/>
  <c r="P2061" i="2"/>
  <c r="Q2061" i="2"/>
  <c r="R2061" i="2"/>
  <c r="L2062" i="2"/>
  <c r="M2062" i="2"/>
  <c r="N2062" i="2"/>
  <c r="O2062" i="2"/>
  <c r="P2062" i="2"/>
  <c r="Q2062" i="2"/>
  <c r="R2062" i="2"/>
  <c r="L2063" i="2"/>
  <c r="M2063" i="2"/>
  <c r="N2063" i="2"/>
  <c r="O2063" i="2"/>
  <c r="P2063" i="2"/>
  <c r="Q2063" i="2"/>
  <c r="R2063" i="2"/>
  <c r="L2064" i="2"/>
  <c r="M2064" i="2"/>
  <c r="N2064" i="2"/>
  <c r="O2064" i="2"/>
  <c r="P2064" i="2"/>
  <c r="Q2064" i="2"/>
  <c r="R2064" i="2"/>
  <c r="L2065" i="2"/>
  <c r="M2065" i="2"/>
  <c r="N2065" i="2"/>
  <c r="O2065" i="2"/>
  <c r="P2065" i="2"/>
  <c r="Q2065" i="2"/>
  <c r="R2065" i="2"/>
  <c r="L2066" i="2"/>
  <c r="M2066" i="2"/>
  <c r="N2066" i="2"/>
  <c r="O2066" i="2"/>
  <c r="P2066" i="2"/>
  <c r="Q2066" i="2"/>
  <c r="R2066" i="2"/>
  <c r="L2067" i="2"/>
  <c r="M2067" i="2"/>
  <c r="N2067" i="2"/>
  <c r="O2067" i="2"/>
  <c r="P2067" i="2"/>
  <c r="Q2067" i="2"/>
  <c r="R2067" i="2"/>
  <c r="L2068" i="2"/>
  <c r="M2068" i="2"/>
  <c r="N2068" i="2"/>
  <c r="O2068" i="2"/>
  <c r="P2068" i="2"/>
  <c r="Q2068" i="2"/>
  <c r="R2068" i="2"/>
  <c r="L2069" i="2"/>
  <c r="M2069" i="2"/>
  <c r="N2069" i="2"/>
  <c r="O2069" i="2"/>
  <c r="P2069" i="2"/>
  <c r="Q2069" i="2"/>
  <c r="R2069" i="2"/>
  <c r="L2070" i="2"/>
  <c r="M2070" i="2"/>
  <c r="N2070" i="2"/>
  <c r="O2070" i="2"/>
  <c r="P2070" i="2"/>
  <c r="Q2070" i="2"/>
  <c r="R2070" i="2"/>
  <c r="L2071" i="2"/>
  <c r="M2071" i="2"/>
  <c r="N2071" i="2"/>
  <c r="O2071" i="2"/>
  <c r="P2071" i="2"/>
  <c r="Q2071" i="2"/>
  <c r="R2071" i="2"/>
  <c r="L2072" i="2"/>
  <c r="M2072" i="2"/>
  <c r="N2072" i="2"/>
  <c r="O2072" i="2"/>
  <c r="P2072" i="2"/>
  <c r="Q2072" i="2"/>
  <c r="R2072" i="2"/>
  <c r="L2073" i="2"/>
  <c r="M2073" i="2"/>
  <c r="N2073" i="2"/>
  <c r="O2073" i="2"/>
  <c r="P2073" i="2"/>
  <c r="Q2073" i="2"/>
  <c r="R2073" i="2"/>
  <c r="L2074" i="2"/>
  <c r="M2074" i="2"/>
  <c r="N2074" i="2"/>
  <c r="O2074" i="2"/>
  <c r="P2074" i="2"/>
  <c r="Q2074" i="2"/>
  <c r="R2074" i="2"/>
  <c r="L2075" i="2"/>
  <c r="M2075" i="2"/>
  <c r="N2075" i="2"/>
  <c r="O2075" i="2"/>
  <c r="P2075" i="2"/>
  <c r="Q2075" i="2"/>
  <c r="R2075" i="2"/>
  <c r="L2076" i="2"/>
  <c r="M2076" i="2"/>
  <c r="N2076" i="2"/>
  <c r="O2076" i="2"/>
  <c r="P2076" i="2"/>
  <c r="Q2076" i="2"/>
  <c r="R2076" i="2"/>
  <c r="L2077" i="2"/>
  <c r="M2077" i="2"/>
  <c r="N2077" i="2"/>
  <c r="O2077" i="2"/>
  <c r="P2077" i="2"/>
  <c r="Q2077" i="2"/>
  <c r="R2077" i="2"/>
  <c r="L2078" i="2"/>
  <c r="M2078" i="2"/>
  <c r="N2078" i="2"/>
  <c r="O2078" i="2"/>
  <c r="P2078" i="2"/>
  <c r="Q2078" i="2"/>
  <c r="R2078" i="2"/>
  <c r="L2079" i="2"/>
  <c r="M2079" i="2"/>
  <c r="N2079" i="2"/>
  <c r="O2079" i="2"/>
  <c r="P2079" i="2"/>
  <c r="Q2079" i="2"/>
  <c r="R2079" i="2"/>
  <c r="L2080" i="2"/>
  <c r="M2080" i="2"/>
  <c r="N2080" i="2"/>
  <c r="O2080" i="2"/>
  <c r="P2080" i="2"/>
  <c r="Q2080" i="2"/>
  <c r="R2080" i="2"/>
  <c r="L2081" i="2"/>
  <c r="M2081" i="2"/>
  <c r="N2081" i="2"/>
  <c r="O2081" i="2"/>
  <c r="P2081" i="2"/>
  <c r="Q2081" i="2"/>
  <c r="R2081" i="2"/>
  <c r="L2082" i="2"/>
  <c r="M2082" i="2"/>
  <c r="N2082" i="2"/>
  <c r="O2082" i="2"/>
  <c r="P2082" i="2"/>
  <c r="Q2082" i="2"/>
  <c r="R2082" i="2"/>
  <c r="L2083" i="2"/>
  <c r="M2083" i="2"/>
  <c r="N2083" i="2"/>
  <c r="O2083" i="2"/>
  <c r="P2083" i="2"/>
  <c r="Q2083" i="2"/>
  <c r="R2083" i="2"/>
  <c r="L2084" i="2"/>
  <c r="M2084" i="2"/>
  <c r="N2084" i="2"/>
  <c r="O2084" i="2"/>
  <c r="P2084" i="2"/>
  <c r="Q2084" i="2"/>
  <c r="R2084" i="2"/>
  <c r="L2085" i="2"/>
  <c r="M2085" i="2"/>
  <c r="N2085" i="2"/>
  <c r="O2085" i="2"/>
  <c r="P2085" i="2"/>
  <c r="Q2085" i="2"/>
  <c r="R2085" i="2"/>
  <c r="L2086" i="2"/>
  <c r="M2086" i="2"/>
  <c r="N2086" i="2"/>
  <c r="O2086" i="2"/>
  <c r="P2086" i="2"/>
  <c r="Q2086" i="2"/>
  <c r="R2086" i="2"/>
  <c r="L2087" i="2"/>
  <c r="M2087" i="2"/>
  <c r="N2087" i="2"/>
  <c r="O2087" i="2"/>
  <c r="P2087" i="2"/>
  <c r="Q2087" i="2"/>
  <c r="R2087" i="2"/>
  <c r="L2088" i="2"/>
  <c r="M2088" i="2"/>
  <c r="N2088" i="2"/>
  <c r="O2088" i="2"/>
  <c r="P2088" i="2"/>
  <c r="Q2088" i="2"/>
  <c r="R2088" i="2"/>
  <c r="L2089" i="2"/>
  <c r="M2089" i="2"/>
  <c r="N2089" i="2"/>
  <c r="O2089" i="2"/>
  <c r="P2089" i="2"/>
  <c r="Q2089" i="2"/>
  <c r="R2089" i="2"/>
  <c r="L2090" i="2"/>
  <c r="M2090" i="2"/>
  <c r="N2090" i="2"/>
  <c r="O2090" i="2"/>
  <c r="P2090" i="2"/>
  <c r="Q2090" i="2"/>
  <c r="R2090" i="2"/>
  <c r="L2091" i="2"/>
  <c r="M2091" i="2"/>
  <c r="N2091" i="2"/>
  <c r="O2091" i="2"/>
  <c r="P2091" i="2"/>
  <c r="Q2091" i="2"/>
  <c r="R2091" i="2"/>
  <c r="L2092" i="2"/>
  <c r="M2092" i="2"/>
  <c r="N2092" i="2"/>
  <c r="O2092" i="2"/>
  <c r="P2092" i="2"/>
  <c r="Q2092" i="2"/>
  <c r="R2092" i="2"/>
  <c r="L2093" i="2"/>
  <c r="M2093" i="2"/>
  <c r="N2093" i="2"/>
  <c r="O2093" i="2"/>
  <c r="P2093" i="2"/>
  <c r="Q2093" i="2"/>
  <c r="R2093" i="2"/>
  <c r="L2094" i="2"/>
  <c r="M2094" i="2"/>
  <c r="N2094" i="2"/>
  <c r="O2094" i="2"/>
  <c r="P2094" i="2"/>
  <c r="Q2094" i="2"/>
  <c r="R2094" i="2"/>
  <c r="L2095" i="2"/>
  <c r="M2095" i="2"/>
  <c r="N2095" i="2"/>
  <c r="O2095" i="2"/>
  <c r="P2095" i="2"/>
  <c r="Q2095" i="2"/>
  <c r="R2095" i="2"/>
  <c r="L2096" i="2"/>
  <c r="M2096" i="2"/>
  <c r="N2096" i="2"/>
  <c r="O2096" i="2"/>
  <c r="P2096" i="2"/>
  <c r="Q2096" i="2"/>
  <c r="R2096" i="2"/>
  <c r="L2097" i="2"/>
  <c r="M2097" i="2"/>
  <c r="N2097" i="2"/>
  <c r="O2097" i="2"/>
  <c r="P2097" i="2"/>
  <c r="Q2097" i="2"/>
  <c r="R2097" i="2"/>
  <c r="L2098" i="2"/>
  <c r="M2098" i="2"/>
  <c r="N2098" i="2"/>
  <c r="O2098" i="2"/>
  <c r="P2098" i="2"/>
  <c r="Q2098" i="2"/>
  <c r="R2098" i="2"/>
  <c r="L2099" i="2"/>
  <c r="M2099" i="2"/>
  <c r="N2099" i="2"/>
  <c r="O2099" i="2"/>
  <c r="P2099" i="2"/>
  <c r="Q2099" i="2"/>
  <c r="R2099" i="2"/>
  <c r="L2100" i="2"/>
  <c r="M2100" i="2"/>
  <c r="N2100" i="2"/>
  <c r="O2100" i="2"/>
  <c r="P2100" i="2"/>
  <c r="Q2100" i="2"/>
  <c r="R2100" i="2"/>
  <c r="L2101" i="2"/>
  <c r="M2101" i="2"/>
  <c r="N2101" i="2"/>
  <c r="O2101" i="2"/>
  <c r="P2101" i="2"/>
  <c r="Q2101" i="2"/>
  <c r="R2101" i="2"/>
  <c r="L2102" i="2"/>
  <c r="M2102" i="2"/>
  <c r="N2102" i="2"/>
  <c r="O2102" i="2"/>
  <c r="P2102" i="2"/>
  <c r="Q2102" i="2"/>
  <c r="R2102" i="2"/>
  <c r="L2103" i="2"/>
  <c r="M2103" i="2"/>
  <c r="N2103" i="2"/>
  <c r="O2103" i="2"/>
  <c r="P2103" i="2"/>
  <c r="Q2103" i="2"/>
  <c r="R2103" i="2"/>
  <c r="L2104" i="2"/>
  <c r="M2104" i="2"/>
  <c r="N2104" i="2"/>
  <c r="O2104" i="2"/>
  <c r="P2104" i="2"/>
  <c r="Q2104" i="2"/>
  <c r="R2104" i="2"/>
  <c r="L2105" i="2"/>
  <c r="M2105" i="2"/>
  <c r="N2105" i="2"/>
  <c r="O2105" i="2"/>
  <c r="P2105" i="2"/>
  <c r="Q2105" i="2"/>
  <c r="R2105" i="2"/>
  <c r="L2106" i="2"/>
  <c r="M2106" i="2"/>
  <c r="N2106" i="2"/>
  <c r="O2106" i="2"/>
  <c r="P2106" i="2"/>
  <c r="Q2106" i="2"/>
  <c r="R2106" i="2"/>
  <c r="L2107" i="2"/>
  <c r="M2107" i="2"/>
  <c r="N2107" i="2"/>
  <c r="O2107" i="2"/>
  <c r="P2107" i="2"/>
  <c r="Q2107" i="2"/>
  <c r="R2107" i="2"/>
  <c r="L2108" i="2"/>
  <c r="M2108" i="2"/>
  <c r="N2108" i="2"/>
  <c r="O2108" i="2"/>
  <c r="P2108" i="2"/>
  <c r="Q2108" i="2"/>
  <c r="R2108" i="2"/>
  <c r="L2109" i="2"/>
  <c r="M2109" i="2"/>
  <c r="N2109" i="2"/>
  <c r="O2109" i="2"/>
  <c r="P2109" i="2"/>
  <c r="Q2109" i="2"/>
  <c r="R2109" i="2"/>
  <c r="L2110" i="2"/>
  <c r="M2110" i="2"/>
  <c r="N2110" i="2"/>
  <c r="O2110" i="2"/>
  <c r="P2110" i="2"/>
  <c r="Q2110" i="2"/>
  <c r="R2110" i="2"/>
  <c r="L2111" i="2"/>
  <c r="M2111" i="2"/>
  <c r="N2111" i="2"/>
  <c r="O2111" i="2"/>
  <c r="P2111" i="2"/>
  <c r="Q2111" i="2"/>
  <c r="R2111" i="2"/>
  <c r="L2112" i="2"/>
  <c r="M2112" i="2"/>
  <c r="N2112" i="2"/>
  <c r="O2112" i="2"/>
  <c r="P2112" i="2"/>
  <c r="Q2112" i="2"/>
  <c r="R2112" i="2"/>
  <c r="L2113" i="2"/>
  <c r="M2113" i="2"/>
  <c r="N2113" i="2"/>
  <c r="O2113" i="2"/>
  <c r="P2113" i="2"/>
  <c r="Q2113" i="2"/>
  <c r="R2113" i="2"/>
  <c r="L2114" i="2"/>
  <c r="M2114" i="2"/>
  <c r="N2114" i="2"/>
  <c r="O2114" i="2"/>
  <c r="P2114" i="2"/>
  <c r="Q2114" i="2"/>
  <c r="R2114" i="2"/>
  <c r="L2115" i="2"/>
  <c r="M2115" i="2"/>
  <c r="N2115" i="2"/>
  <c r="O2115" i="2"/>
  <c r="P2115" i="2"/>
  <c r="Q2115" i="2"/>
  <c r="R2115" i="2"/>
  <c r="L2116" i="2"/>
  <c r="M2116" i="2"/>
  <c r="N2116" i="2"/>
  <c r="O2116" i="2"/>
  <c r="P2116" i="2"/>
  <c r="Q2116" i="2"/>
  <c r="R2116" i="2"/>
  <c r="L2117" i="2"/>
  <c r="M2117" i="2"/>
  <c r="N2117" i="2"/>
  <c r="O2117" i="2"/>
  <c r="P2117" i="2"/>
  <c r="Q2117" i="2"/>
  <c r="R2117" i="2"/>
  <c r="L2118" i="2"/>
  <c r="M2118" i="2"/>
  <c r="N2118" i="2"/>
  <c r="O2118" i="2"/>
  <c r="P2118" i="2"/>
  <c r="Q2118" i="2"/>
  <c r="R2118" i="2"/>
  <c r="L2119" i="2"/>
  <c r="M2119" i="2"/>
  <c r="N2119" i="2"/>
  <c r="O2119" i="2"/>
  <c r="P2119" i="2"/>
  <c r="Q2119" i="2"/>
  <c r="R2119" i="2"/>
  <c r="L2120" i="2"/>
  <c r="M2120" i="2"/>
  <c r="N2120" i="2"/>
  <c r="O2120" i="2"/>
  <c r="P2120" i="2"/>
  <c r="Q2120" i="2"/>
  <c r="R2120" i="2"/>
  <c r="L2121" i="2"/>
  <c r="M2121" i="2"/>
  <c r="N2121" i="2"/>
  <c r="O2121" i="2"/>
  <c r="P2121" i="2"/>
  <c r="Q2121" i="2"/>
  <c r="R2121" i="2"/>
  <c r="L2122" i="2"/>
  <c r="M2122" i="2"/>
  <c r="N2122" i="2"/>
  <c r="O2122" i="2"/>
  <c r="P2122" i="2"/>
  <c r="Q2122" i="2"/>
  <c r="R2122" i="2"/>
  <c r="L2123" i="2"/>
  <c r="M2123" i="2"/>
  <c r="N2123" i="2"/>
  <c r="O2123" i="2"/>
  <c r="P2123" i="2"/>
  <c r="Q2123" i="2"/>
  <c r="R2123" i="2"/>
  <c r="L2124" i="2"/>
  <c r="M2124" i="2"/>
  <c r="N2124" i="2"/>
  <c r="O2124" i="2"/>
  <c r="P2124" i="2"/>
  <c r="Q2124" i="2"/>
  <c r="R2124" i="2"/>
  <c r="L2125" i="2"/>
  <c r="M2125" i="2"/>
  <c r="N2125" i="2"/>
  <c r="O2125" i="2"/>
  <c r="P2125" i="2"/>
  <c r="Q2125" i="2"/>
  <c r="R2125" i="2"/>
  <c r="L2126" i="2"/>
  <c r="M2126" i="2"/>
  <c r="N2126" i="2"/>
  <c r="O2126" i="2"/>
  <c r="P2126" i="2"/>
  <c r="Q2126" i="2"/>
  <c r="R2126" i="2"/>
  <c r="L2127" i="2"/>
  <c r="M2127" i="2"/>
  <c r="N2127" i="2"/>
  <c r="O2127" i="2"/>
  <c r="P2127" i="2"/>
  <c r="Q2127" i="2"/>
  <c r="R2127" i="2"/>
  <c r="L2128" i="2"/>
  <c r="M2128" i="2"/>
  <c r="N2128" i="2"/>
  <c r="O2128" i="2"/>
  <c r="P2128" i="2"/>
  <c r="Q2128" i="2"/>
  <c r="R2128" i="2"/>
  <c r="L2129" i="2"/>
  <c r="M2129" i="2"/>
  <c r="N2129" i="2"/>
  <c r="O2129" i="2"/>
  <c r="P2129" i="2"/>
  <c r="Q2129" i="2"/>
  <c r="R2129" i="2"/>
  <c r="L2130" i="2"/>
  <c r="M2130" i="2"/>
  <c r="N2130" i="2"/>
  <c r="O2130" i="2"/>
  <c r="P2130" i="2"/>
  <c r="Q2130" i="2"/>
  <c r="R2130" i="2"/>
  <c r="L2131" i="2"/>
  <c r="M2131" i="2"/>
  <c r="N2131" i="2"/>
  <c r="O2131" i="2"/>
  <c r="P2131" i="2"/>
  <c r="Q2131" i="2"/>
  <c r="R2131" i="2"/>
  <c r="L2132" i="2"/>
  <c r="M2132" i="2"/>
  <c r="N2132" i="2"/>
  <c r="O2132" i="2"/>
  <c r="P2132" i="2"/>
  <c r="Q2132" i="2"/>
  <c r="R2132" i="2"/>
  <c r="L2133" i="2"/>
  <c r="M2133" i="2"/>
  <c r="N2133" i="2"/>
  <c r="O2133" i="2"/>
  <c r="P2133" i="2"/>
  <c r="Q2133" i="2"/>
  <c r="R2133" i="2"/>
  <c r="L2134" i="2"/>
  <c r="M2134" i="2"/>
  <c r="N2134" i="2"/>
  <c r="O2134" i="2"/>
  <c r="P2134" i="2"/>
  <c r="Q2134" i="2"/>
  <c r="R2134" i="2"/>
  <c r="L2135" i="2"/>
  <c r="M2135" i="2"/>
  <c r="N2135" i="2"/>
  <c r="O2135" i="2"/>
  <c r="P2135" i="2"/>
  <c r="Q2135" i="2"/>
  <c r="R2135" i="2"/>
  <c r="L2136" i="2"/>
  <c r="M2136" i="2"/>
  <c r="N2136" i="2"/>
  <c r="O2136" i="2"/>
  <c r="P2136" i="2"/>
  <c r="Q2136" i="2"/>
  <c r="R2136" i="2"/>
  <c r="L2137" i="2"/>
  <c r="M2137" i="2"/>
  <c r="N2137" i="2"/>
  <c r="O2137" i="2"/>
  <c r="P2137" i="2"/>
  <c r="Q2137" i="2"/>
  <c r="R2137" i="2"/>
  <c r="L2138" i="2"/>
  <c r="M2138" i="2"/>
  <c r="N2138" i="2"/>
  <c r="O2138" i="2"/>
  <c r="P2138" i="2"/>
  <c r="Q2138" i="2"/>
  <c r="R2138" i="2"/>
  <c r="L2139" i="2"/>
  <c r="M2139" i="2"/>
  <c r="N2139" i="2"/>
  <c r="O2139" i="2"/>
  <c r="P2139" i="2"/>
  <c r="Q2139" i="2"/>
  <c r="R2139" i="2"/>
  <c r="L2140" i="2"/>
  <c r="M2140" i="2"/>
  <c r="N2140" i="2"/>
  <c r="O2140" i="2"/>
  <c r="P2140" i="2"/>
  <c r="Q2140" i="2"/>
  <c r="R2140" i="2"/>
  <c r="L2141" i="2"/>
  <c r="M2141" i="2"/>
  <c r="N2141" i="2"/>
  <c r="O2141" i="2"/>
  <c r="P2141" i="2"/>
  <c r="Q2141" i="2"/>
  <c r="R2141" i="2"/>
  <c r="L2142" i="2"/>
  <c r="M2142" i="2"/>
  <c r="N2142" i="2"/>
  <c r="O2142" i="2"/>
  <c r="P2142" i="2"/>
  <c r="Q2142" i="2"/>
  <c r="R2142" i="2"/>
  <c r="L2143" i="2"/>
  <c r="M2143" i="2"/>
  <c r="N2143" i="2"/>
  <c r="O2143" i="2"/>
  <c r="P2143" i="2"/>
  <c r="Q2143" i="2"/>
  <c r="R2143" i="2"/>
  <c r="L2144" i="2"/>
  <c r="M2144" i="2"/>
  <c r="N2144" i="2"/>
  <c r="O2144" i="2"/>
  <c r="P2144" i="2"/>
  <c r="Q2144" i="2"/>
  <c r="R2144" i="2"/>
  <c r="L2145" i="2"/>
  <c r="M2145" i="2"/>
  <c r="N2145" i="2"/>
  <c r="O2145" i="2"/>
  <c r="P2145" i="2"/>
  <c r="Q2145" i="2"/>
  <c r="R2145" i="2"/>
  <c r="L2146" i="2"/>
  <c r="M2146" i="2"/>
  <c r="N2146" i="2"/>
  <c r="O2146" i="2"/>
  <c r="P2146" i="2"/>
  <c r="Q2146" i="2"/>
  <c r="R2146" i="2"/>
  <c r="L2147" i="2"/>
  <c r="M2147" i="2"/>
  <c r="N2147" i="2"/>
  <c r="O2147" i="2"/>
  <c r="P2147" i="2"/>
  <c r="Q2147" i="2"/>
  <c r="R2147" i="2"/>
  <c r="L2148" i="2"/>
  <c r="M2148" i="2"/>
  <c r="N2148" i="2"/>
  <c r="O2148" i="2"/>
  <c r="P2148" i="2"/>
  <c r="Q2148" i="2"/>
  <c r="R2148" i="2"/>
  <c r="L2149" i="2"/>
  <c r="M2149" i="2"/>
  <c r="N2149" i="2"/>
  <c r="O2149" i="2"/>
  <c r="P2149" i="2"/>
  <c r="Q2149" i="2"/>
  <c r="R2149" i="2"/>
  <c r="L2150" i="2"/>
  <c r="M2150" i="2"/>
  <c r="N2150" i="2"/>
  <c r="O2150" i="2"/>
  <c r="P2150" i="2"/>
  <c r="Q2150" i="2"/>
  <c r="R2150" i="2"/>
  <c r="L2151" i="2"/>
  <c r="M2151" i="2"/>
  <c r="N2151" i="2"/>
  <c r="O2151" i="2"/>
  <c r="P2151" i="2"/>
  <c r="Q2151" i="2"/>
  <c r="R2151" i="2"/>
  <c r="L2152" i="2"/>
  <c r="M2152" i="2"/>
  <c r="N2152" i="2"/>
  <c r="O2152" i="2"/>
  <c r="P2152" i="2"/>
  <c r="Q2152" i="2"/>
  <c r="R2152" i="2"/>
  <c r="L2153" i="2"/>
  <c r="M2153" i="2"/>
  <c r="N2153" i="2"/>
  <c r="O2153" i="2"/>
  <c r="P2153" i="2"/>
  <c r="Q2153" i="2"/>
  <c r="R2153" i="2"/>
  <c r="L2154" i="2"/>
  <c r="M2154" i="2"/>
  <c r="N2154" i="2"/>
  <c r="O2154" i="2"/>
  <c r="P2154" i="2"/>
  <c r="Q2154" i="2"/>
  <c r="R2154" i="2"/>
  <c r="L2155" i="2"/>
  <c r="M2155" i="2"/>
  <c r="N2155" i="2"/>
  <c r="O2155" i="2"/>
  <c r="P2155" i="2"/>
  <c r="Q2155" i="2"/>
  <c r="R2155" i="2"/>
  <c r="L2156" i="2"/>
  <c r="M2156" i="2"/>
  <c r="N2156" i="2"/>
  <c r="O2156" i="2"/>
  <c r="P2156" i="2"/>
  <c r="Q2156" i="2"/>
  <c r="R2156" i="2"/>
  <c r="L2157" i="2"/>
  <c r="M2157" i="2"/>
  <c r="N2157" i="2"/>
  <c r="O2157" i="2"/>
  <c r="P2157" i="2"/>
  <c r="Q2157" i="2"/>
  <c r="R2157" i="2"/>
  <c r="L2158" i="2"/>
  <c r="M2158" i="2"/>
  <c r="N2158" i="2"/>
  <c r="O2158" i="2"/>
  <c r="P2158" i="2"/>
  <c r="Q2158" i="2"/>
  <c r="R2158" i="2"/>
  <c r="L2159" i="2"/>
  <c r="M2159" i="2"/>
  <c r="N2159" i="2"/>
  <c r="O2159" i="2"/>
  <c r="P2159" i="2"/>
  <c r="Q2159" i="2"/>
  <c r="R2159" i="2"/>
  <c r="L2160" i="2"/>
  <c r="M2160" i="2"/>
  <c r="N2160" i="2"/>
  <c r="O2160" i="2"/>
  <c r="P2160" i="2"/>
  <c r="Q2160" i="2"/>
  <c r="R2160" i="2"/>
  <c r="L2161" i="2"/>
  <c r="M2161" i="2"/>
  <c r="N2161" i="2"/>
  <c r="O2161" i="2"/>
  <c r="P2161" i="2"/>
  <c r="Q2161" i="2"/>
  <c r="R2161" i="2"/>
  <c r="L2162" i="2"/>
  <c r="M2162" i="2"/>
  <c r="N2162" i="2"/>
  <c r="O2162" i="2"/>
  <c r="P2162" i="2"/>
  <c r="Q2162" i="2"/>
  <c r="R2162" i="2"/>
  <c r="L2163" i="2"/>
  <c r="M2163" i="2"/>
  <c r="N2163" i="2"/>
  <c r="O2163" i="2"/>
  <c r="P2163" i="2"/>
  <c r="Q2163" i="2"/>
  <c r="R2163" i="2"/>
  <c r="L2164" i="2"/>
  <c r="M2164" i="2"/>
  <c r="N2164" i="2"/>
  <c r="O2164" i="2"/>
  <c r="P2164" i="2"/>
  <c r="Q2164" i="2"/>
  <c r="R2164" i="2"/>
  <c r="L2165" i="2"/>
  <c r="M2165" i="2"/>
  <c r="N2165" i="2"/>
  <c r="O2165" i="2"/>
  <c r="P2165" i="2"/>
  <c r="Q2165" i="2"/>
  <c r="R2165" i="2"/>
  <c r="L2166" i="2"/>
  <c r="M2166" i="2"/>
  <c r="N2166" i="2"/>
  <c r="O2166" i="2"/>
  <c r="P2166" i="2"/>
  <c r="Q2166" i="2"/>
  <c r="R2166" i="2"/>
  <c r="L2167" i="2"/>
  <c r="M2167" i="2"/>
  <c r="N2167" i="2"/>
  <c r="O2167" i="2"/>
  <c r="P2167" i="2"/>
  <c r="Q2167" i="2"/>
  <c r="R2167" i="2"/>
  <c r="L2168" i="2"/>
  <c r="M2168" i="2"/>
  <c r="N2168" i="2"/>
  <c r="O2168" i="2"/>
  <c r="P2168" i="2"/>
  <c r="Q2168" i="2"/>
  <c r="R2168" i="2"/>
  <c r="L2169" i="2"/>
  <c r="M2169" i="2"/>
  <c r="N2169" i="2"/>
  <c r="O2169" i="2"/>
  <c r="P2169" i="2"/>
  <c r="Q2169" i="2"/>
  <c r="R2169" i="2"/>
  <c r="L2170" i="2"/>
  <c r="M2170" i="2"/>
  <c r="N2170" i="2"/>
  <c r="O2170" i="2"/>
  <c r="P2170" i="2"/>
  <c r="Q2170" i="2"/>
  <c r="R2170" i="2"/>
  <c r="L2171" i="2"/>
  <c r="M2171" i="2"/>
  <c r="N2171" i="2"/>
  <c r="O2171" i="2"/>
  <c r="P2171" i="2"/>
  <c r="Q2171" i="2"/>
  <c r="R2171" i="2"/>
  <c r="L2172" i="2"/>
  <c r="M2172" i="2"/>
  <c r="N2172" i="2"/>
  <c r="O2172" i="2"/>
  <c r="P2172" i="2"/>
  <c r="Q2172" i="2"/>
  <c r="R2172" i="2"/>
  <c r="L2173" i="2"/>
  <c r="M2173" i="2"/>
  <c r="N2173" i="2"/>
  <c r="O2173" i="2"/>
  <c r="P2173" i="2"/>
  <c r="Q2173" i="2"/>
  <c r="R2173" i="2"/>
  <c r="L2174" i="2"/>
  <c r="M2174" i="2"/>
  <c r="N2174" i="2"/>
  <c r="O2174" i="2"/>
  <c r="P2174" i="2"/>
  <c r="Q2174" i="2"/>
  <c r="R2174" i="2"/>
  <c r="L2175" i="2"/>
  <c r="M2175" i="2"/>
  <c r="N2175" i="2"/>
  <c r="O2175" i="2"/>
  <c r="P2175" i="2"/>
  <c r="Q2175" i="2"/>
  <c r="R2175" i="2"/>
  <c r="L2176" i="2"/>
  <c r="M2176" i="2"/>
  <c r="N2176" i="2"/>
  <c r="O2176" i="2"/>
  <c r="P2176" i="2"/>
  <c r="Q2176" i="2"/>
  <c r="R2176" i="2"/>
  <c r="L2177" i="2"/>
  <c r="M2177" i="2"/>
  <c r="N2177" i="2"/>
  <c r="O2177" i="2"/>
  <c r="P2177" i="2"/>
  <c r="Q2177" i="2"/>
  <c r="R2177" i="2"/>
  <c r="L2178" i="2"/>
  <c r="M2178" i="2"/>
  <c r="N2178" i="2"/>
  <c r="O2178" i="2"/>
  <c r="P2178" i="2"/>
  <c r="Q2178" i="2"/>
  <c r="R2178" i="2"/>
  <c r="L2179" i="2"/>
  <c r="M2179" i="2"/>
  <c r="N2179" i="2"/>
  <c r="O2179" i="2"/>
  <c r="P2179" i="2"/>
  <c r="Q2179" i="2"/>
  <c r="R2179" i="2"/>
  <c r="L2180" i="2"/>
  <c r="M2180" i="2"/>
  <c r="N2180" i="2"/>
  <c r="O2180" i="2"/>
  <c r="P2180" i="2"/>
  <c r="Q2180" i="2"/>
  <c r="R2180" i="2"/>
  <c r="L2181" i="2"/>
  <c r="M2181" i="2"/>
  <c r="N2181" i="2"/>
  <c r="O2181" i="2"/>
  <c r="P2181" i="2"/>
  <c r="Q2181" i="2"/>
  <c r="R2181" i="2"/>
  <c r="L2182" i="2"/>
  <c r="M2182" i="2"/>
  <c r="N2182" i="2"/>
  <c r="O2182" i="2"/>
  <c r="P2182" i="2"/>
  <c r="Q2182" i="2"/>
  <c r="R2182" i="2"/>
  <c r="L2183" i="2"/>
  <c r="M2183" i="2"/>
  <c r="N2183" i="2"/>
  <c r="O2183" i="2"/>
  <c r="P2183" i="2"/>
  <c r="Q2183" i="2"/>
  <c r="R2183" i="2"/>
  <c r="L2184" i="2"/>
  <c r="M2184" i="2"/>
  <c r="N2184" i="2"/>
  <c r="O2184" i="2"/>
  <c r="P2184" i="2"/>
  <c r="Q2184" i="2"/>
  <c r="R2184" i="2"/>
  <c r="L2185" i="2"/>
  <c r="M2185" i="2"/>
  <c r="N2185" i="2"/>
  <c r="O2185" i="2"/>
  <c r="P2185" i="2"/>
  <c r="Q2185" i="2"/>
  <c r="R2185" i="2"/>
  <c r="L2186" i="2"/>
  <c r="M2186" i="2"/>
  <c r="N2186" i="2"/>
  <c r="O2186" i="2"/>
  <c r="P2186" i="2"/>
  <c r="Q2186" i="2"/>
  <c r="R2186" i="2"/>
  <c r="L2187" i="2"/>
  <c r="M2187" i="2"/>
  <c r="N2187" i="2"/>
  <c r="O2187" i="2"/>
  <c r="P2187" i="2"/>
  <c r="Q2187" i="2"/>
  <c r="R2187" i="2"/>
  <c r="L2188" i="2"/>
  <c r="M2188" i="2"/>
  <c r="N2188" i="2"/>
  <c r="O2188" i="2"/>
  <c r="P2188" i="2"/>
  <c r="Q2188" i="2"/>
  <c r="R2188" i="2"/>
  <c r="L2189" i="2"/>
  <c r="M2189" i="2"/>
  <c r="N2189" i="2"/>
  <c r="O2189" i="2"/>
  <c r="P2189" i="2"/>
  <c r="Q2189" i="2"/>
  <c r="R2189" i="2"/>
  <c r="L2190" i="2"/>
  <c r="M2190" i="2"/>
  <c r="N2190" i="2"/>
  <c r="O2190" i="2"/>
  <c r="P2190" i="2"/>
  <c r="Q2190" i="2"/>
  <c r="R2190" i="2"/>
  <c r="L2191" i="2"/>
  <c r="M2191" i="2"/>
  <c r="N2191" i="2"/>
  <c r="O2191" i="2"/>
  <c r="P2191" i="2"/>
  <c r="Q2191" i="2"/>
  <c r="R2191" i="2"/>
  <c r="L2192" i="2"/>
  <c r="M2192" i="2"/>
  <c r="N2192" i="2"/>
  <c r="O2192" i="2"/>
  <c r="P2192" i="2"/>
  <c r="Q2192" i="2"/>
  <c r="R2192" i="2"/>
  <c r="L2193" i="2"/>
  <c r="M2193" i="2"/>
  <c r="N2193" i="2"/>
  <c r="O2193" i="2"/>
  <c r="P2193" i="2"/>
  <c r="Q2193" i="2"/>
  <c r="R2193" i="2"/>
  <c r="L2194" i="2"/>
  <c r="M2194" i="2"/>
  <c r="N2194" i="2"/>
  <c r="O2194" i="2"/>
  <c r="P2194" i="2"/>
  <c r="Q2194" i="2"/>
  <c r="R2194" i="2"/>
  <c r="L2195" i="2"/>
  <c r="M2195" i="2"/>
  <c r="N2195" i="2"/>
  <c r="O2195" i="2"/>
  <c r="P2195" i="2"/>
  <c r="Q2195" i="2"/>
  <c r="R2195" i="2"/>
  <c r="L2196" i="2"/>
  <c r="M2196" i="2"/>
  <c r="N2196" i="2"/>
  <c r="O2196" i="2"/>
  <c r="P2196" i="2"/>
  <c r="Q2196" i="2"/>
  <c r="R2196" i="2"/>
  <c r="L2197" i="2"/>
  <c r="M2197" i="2"/>
  <c r="N2197" i="2"/>
  <c r="O2197" i="2"/>
  <c r="P2197" i="2"/>
  <c r="Q2197" i="2"/>
  <c r="R2197" i="2"/>
  <c r="L2198" i="2"/>
  <c r="M2198" i="2"/>
  <c r="N2198" i="2"/>
  <c r="O2198" i="2"/>
  <c r="P2198" i="2"/>
  <c r="Q2198" i="2"/>
  <c r="R2198" i="2"/>
  <c r="L2199" i="2"/>
  <c r="M2199" i="2"/>
  <c r="N2199" i="2"/>
  <c r="O2199" i="2"/>
  <c r="P2199" i="2"/>
  <c r="Q2199" i="2"/>
  <c r="R2199" i="2"/>
  <c r="L2200" i="2"/>
  <c r="M2200" i="2"/>
  <c r="N2200" i="2"/>
  <c r="O2200" i="2"/>
  <c r="P2200" i="2"/>
  <c r="Q2200" i="2"/>
  <c r="R2200" i="2"/>
  <c r="L2201" i="2"/>
  <c r="M2201" i="2"/>
  <c r="N2201" i="2"/>
  <c r="O2201" i="2"/>
  <c r="P2201" i="2"/>
  <c r="Q2201" i="2"/>
  <c r="R2201" i="2"/>
  <c r="L2202" i="2"/>
  <c r="M2202" i="2"/>
  <c r="N2202" i="2"/>
  <c r="O2202" i="2"/>
  <c r="P2202" i="2"/>
  <c r="Q2202" i="2"/>
  <c r="R2202" i="2"/>
  <c r="L2203" i="2"/>
  <c r="M2203" i="2"/>
  <c r="N2203" i="2"/>
  <c r="O2203" i="2"/>
  <c r="P2203" i="2"/>
  <c r="Q2203" i="2"/>
  <c r="R2203" i="2"/>
  <c r="L2204" i="2"/>
  <c r="M2204" i="2"/>
  <c r="N2204" i="2"/>
  <c r="O2204" i="2"/>
  <c r="P2204" i="2"/>
  <c r="Q2204" i="2"/>
  <c r="R2204" i="2"/>
  <c r="L2205" i="2"/>
  <c r="M2205" i="2"/>
  <c r="N2205" i="2"/>
  <c r="O2205" i="2"/>
  <c r="P2205" i="2"/>
  <c r="Q2205" i="2"/>
  <c r="R2205" i="2"/>
  <c r="L2206" i="2"/>
  <c r="M2206" i="2"/>
  <c r="N2206" i="2"/>
  <c r="O2206" i="2"/>
  <c r="P2206" i="2"/>
  <c r="Q2206" i="2"/>
  <c r="R2206" i="2"/>
  <c r="L2207" i="2"/>
  <c r="M2207" i="2"/>
  <c r="N2207" i="2"/>
  <c r="O2207" i="2"/>
  <c r="P2207" i="2"/>
  <c r="Q2207" i="2"/>
  <c r="R2207" i="2"/>
  <c r="L2208" i="2"/>
  <c r="M2208" i="2"/>
  <c r="N2208" i="2"/>
  <c r="O2208" i="2"/>
  <c r="P2208" i="2"/>
  <c r="Q2208" i="2"/>
  <c r="R2208" i="2"/>
  <c r="L2209" i="2"/>
  <c r="M2209" i="2"/>
  <c r="N2209" i="2"/>
  <c r="O2209" i="2"/>
  <c r="P2209" i="2"/>
  <c r="Q2209" i="2"/>
  <c r="R2209" i="2"/>
  <c r="L2210" i="2"/>
  <c r="M2210" i="2"/>
  <c r="N2210" i="2"/>
  <c r="O2210" i="2"/>
  <c r="P2210" i="2"/>
  <c r="Q2210" i="2"/>
  <c r="R2210" i="2"/>
  <c r="L2211" i="2"/>
  <c r="M2211" i="2"/>
  <c r="N2211" i="2"/>
  <c r="O2211" i="2"/>
  <c r="P2211" i="2"/>
  <c r="Q2211" i="2"/>
  <c r="R2211" i="2"/>
  <c r="L2212" i="2"/>
  <c r="M2212" i="2"/>
  <c r="N2212" i="2"/>
  <c r="O2212" i="2"/>
  <c r="P2212" i="2"/>
  <c r="Q2212" i="2"/>
  <c r="R2212" i="2"/>
  <c r="L2213" i="2"/>
  <c r="M2213" i="2"/>
  <c r="N2213" i="2"/>
  <c r="O2213" i="2"/>
  <c r="P2213" i="2"/>
  <c r="Q2213" i="2"/>
  <c r="R2213" i="2"/>
  <c r="L2214" i="2"/>
  <c r="M2214" i="2"/>
  <c r="N2214" i="2"/>
  <c r="O2214" i="2"/>
  <c r="P2214" i="2"/>
  <c r="Q2214" i="2"/>
  <c r="R2214" i="2"/>
  <c r="L2215" i="2"/>
  <c r="M2215" i="2"/>
  <c r="N2215" i="2"/>
  <c r="O2215" i="2"/>
  <c r="P2215" i="2"/>
  <c r="Q2215" i="2"/>
  <c r="R2215" i="2"/>
  <c r="L2216" i="2"/>
  <c r="M2216" i="2"/>
  <c r="N2216" i="2"/>
  <c r="O2216" i="2"/>
  <c r="P2216" i="2"/>
  <c r="Q2216" i="2"/>
  <c r="R2216" i="2"/>
  <c r="L2217" i="2"/>
  <c r="M2217" i="2"/>
  <c r="N2217" i="2"/>
  <c r="O2217" i="2"/>
  <c r="P2217" i="2"/>
  <c r="Q2217" i="2"/>
  <c r="R2217" i="2"/>
  <c r="L2218" i="2"/>
  <c r="M2218" i="2"/>
  <c r="N2218" i="2"/>
  <c r="O2218" i="2"/>
  <c r="P2218" i="2"/>
  <c r="Q2218" i="2"/>
  <c r="R2218" i="2"/>
  <c r="L2219" i="2"/>
  <c r="M2219" i="2"/>
  <c r="N2219" i="2"/>
  <c r="O2219" i="2"/>
  <c r="P2219" i="2"/>
  <c r="Q2219" i="2"/>
  <c r="R2219" i="2"/>
  <c r="L2220" i="2"/>
  <c r="M2220" i="2"/>
  <c r="N2220" i="2"/>
  <c r="O2220" i="2"/>
  <c r="P2220" i="2"/>
  <c r="Q2220" i="2"/>
  <c r="R2220" i="2"/>
  <c r="L2221" i="2"/>
  <c r="M2221" i="2"/>
  <c r="N2221" i="2"/>
  <c r="O2221" i="2"/>
  <c r="P2221" i="2"/>
  <c r="Q2221" i="2"/>
  <c r="R2221" i="2"/>
  <c r="L2222" i="2"/>
  <c r="M2222" i="2"/>
  <c r="N2222" i="2"/>
  <c r="O2222" i="2"/>
  <c r="P2222" i="2"/>
  <c r="Q2222" i="2"/>
  <c r="R2222" i="2"/>
  <c r="L2223" i="2"/>
  <c r="M2223" i="2"/>
  <c r="N2223" i="2"/>
  <c r="O2223" i="2"/>
  <c r="P2223" i="2"/>
  <c r="Q2223" i="2"/>
  <c r="R2223" i="2"/>
  <c r="L2224" i="2"/>
  <c r="M2224" i="2"/>
  <c r="N2224" i="2"/>
  <c r="O2224" i="2"/>
  <c r="P2224" i="2"/>
  <c r="Q2224" i="2"/>
  <c r="R2224" i="2"/>
  <c r="L2225" i="2"/>
  <c r="M2225" i="2"/>
  <c r="N2225" i="2"/>
  <c r="O2225" i="2"/>
  <c r="P2225" i="2"/>
  <c r="Q2225" i="2"/>
  <c r="R2225" i="2"/>
  <c r="L2226" i="2"/>
  <c r="M2226" i="2"/>
  <c r="N2226" i="2"/>
  <c r="O2226" i="2"/>
  <c r="P2226" i="2"/>
  <c r="Q2226" i="2"/>
  <c r="R2226" i="2"/>
  <c r="L2227" i="2"/>
  <c r="M2227" i="2"/>
  <c r="N2227" i="2"/>
  <c r="O2227" i="2"/>
  <c r="P2227" i="2"/>
  <c r="Q2227" i="2"/>
  <c r="R2227" i="2"/>
  <c r="L2228" i="2"/>
  <c r="M2228" i="2"/>
  <c r="N2228" i="2"/>
  <c r="O2228" i="2"/>
  <c r="P2228" i="2"/>
  <c r="Q2228" i="2"/>
  <c r="R2228" i="2"/>
  <c r="L2229" i="2"/>
  <c r="M2229" i="2"/>
  <c r="N2229" i="2"/>
  <c r="O2229" i="2"/>
  <c r="P2229" i="2"/>
  <c r="Q2229" i="2"/>
  <c r="R2229" i="2"/>
  <c r="L2230" i="2"/>
  <c r="M2230" i="2"/>
  <c r="N2230" i="2"/>
  <c r="O2230" i="2"/>
  <c r="P2230" i="2"/>
  <c r="Q2230" i="2"/>
  <c r="R2230" i="2"/>
  <c r="L2231" i="2"/>
  <c r="M2231" i="2"/>
  <c r="N2231" i="2"/>
  <c r="O2231" i="2"/>
  <c r="P2231" i="2"/>
  <c r="Q2231" i="2"/>
  <c r="R2231" i="2"/>
  <c r="L2232" i="2"/>
  <c r="M2232" i="2"/>
  <c r="N2232" i="2"/>
  <c r="O2232" i="2"/>
  <c r="P2232" i="2"/>
  <c r="Q2232" i="2"/>
  <c r="R2232" i="2"/>
  <c r="L2233" i="2"/>
  <c r="M2233" i="2"/>
  <c r="N2233" i="2"/>
  <c r="O2233" i="2"/>
  <c r="P2233" i="2"/>
  <c r="Q2233" i="2"/>
  <c r="R2233" i="2"/>
  <c r="L2234" i="2"/>
  <c r="M2234" i="2"/>
  <c r="N2234" i="2"/>
  <c r="O2234" i="2"/>
  <c r="P2234" i="2"/>
  <c r="Q2234" i="2"/>
  <c r="R2234" i="2"/>
  <c r="L2235" i="2"/>
  <c r="M2235" i="2"/>
  <c r="N2235" i="2"/>
  <c r="O2235" i="2"/>
  <c r="P2235" i="2"/>
  <c r="Q2235" i="2"/>
  <c r="R2235" i="2"/>
  <c r="L2236" i="2"/>
  <c r="M2236" i="2"/>
  <c r="N2236" i="2"/>
  <c r="O2236" i="2"/>
  <c r="P2236" i="2"/>
  <c r="Q2236" i="2"/>
  <c r="R2236" i="2"/>
  <c r="L2237" i="2"/>
  <c r="M2237" i="2"/>
  <c r="N2237" i="2"/>
  <c r="O2237" i="2"/>
  <c r="P2237" i="2"/>
  <c r="Q2237" i="2"/>
  <c r="R2237" i="2"/>
  <c r="L2238" i="2"/>
  <c r="M2238" i="2"/>
  <c r="N2238" i="2"/>
  <c r="O2238" i="2"/>
  <c r="P2238" i="2"/>
  <c r="Q2238" i="2"/>
  <c r="R2238" i="2"/>
  <c r="L2239" i="2"/>
  <c r="M2239" i="2"/>
  <c r="N2239" i="2"/>
  <c r="O2239" i="2"/>
  <c r="P2239" i="2"/>
  <c r="Q2239" i="2"/>
  <c r="R2239" i="2"/>
  <c r="L2240" i="2"/>
  <c r="M2240" i="2"/>
  <c r="N2240" i="2"/>
  <c r="O2240" i="2"/>
  <c r="P2240" i="2"/>
  <c r="Q2240" i="2"/>
  <c r="R2240" i="2"/>
  <c r="L2241" i="2"/>
  <c r="M2241" i="2"/>
  <c r="N2241" i="2"/>
  <c r="O2241" i="2"/>
  <c r="P2241" i="2"/>
  <c r="Q2241" i="2"/>
  <c r="R2241" i="2"/>
  <c r="L2242" i="2"/>
  <c r="M2242" i="2"/>
  <c r="N2242" i="2"/>
  <c r="O2242" i="2"/>
  <c r="P2242" i="2"/>
  <c r="Q2242" i="2"/>
  <c r="R2242" i="2"/>
  <c r="L2243" i="2"/>
  <c r="M2243" i="2"/>
  <c r="N2243" i="2"/>
  <c r="O2243" i="2"/>
  <c r="P2243" i="2"/>
  <c r="Q2243" i="2"/>
  <c r="R2243" i="2"/>
  <c r="L2244" i="2"/>
  <c r="M2244" i="2"/>
  <c r="N2244" i="2"/>
  <c r="O2244" i="2"/>
  <c r="P2244" i="2"/>
  <c r="Q2244" i="2"/>
  <c r="R2244" i="2"/>
  <c r="L2245" i="2"/>
  <c r="M2245" i="2"/>
  <c r="N2245" i="2"/>
  <c r="O2245" i="2"/>
  <c r="P2245" i="2"/>
  <c r="Q2245" i="2"/>
  <c r="R2245" i="2"/>
  <c r="L2246" i="2"/>
  <c r="M2246" i="2"/>
  <c r="N2246" i="2"/>
  <c r="O2246" i="2"/>
  <c r="P2246" i="2"/>
  <c r="Q2246" i="2"/>
  <c r="R2246" i="2"/>
  <c r="L2247" i="2"/>
  <c r="M2247" i="2"/>
  <c r="N2247" i="2"/>
  <c r="O2247" i="2"/>
  <c r="P2247" i="2"/>
  <c r="Q2247" i="2"/>
  <c r="R2247" i="2"/>
  <c r="L2248" i="2"/>
  <c r="M2248" i="2"/>
  <c r="N2248" i="2"/>
  <c r="O2248" i="2"/>
  <c r="P2248" i="2"/>
  <c r="Q2248" i="2"/>
  <c r="R2248" i="2"/>
  <c r="L2249" i="2"/>
  <c r="M2249" i="2"/>
  <c r="N2249" i="2"/>
  <c r="O2249" i="2"/>
  <c r="P2249" i="2"/>
  <c r="Q2249" i="2"/>
  <c r="R2249" i="2"/>
  <c r="L2250" i="2"/>
  <c r="M2250" i="2"/>
  <c r="N2250" i="2"/>
  <c r="O2250" i="2"/>
  <c r="P2250" i="2"/>
  <c r="Q2250" i="2"/>
  <c r="R2250" i="2"/>
  <c r="L2251" i="2"/>
  <c r="M2251" i="2"/>
  <c r="N2251" i="2"/>
  <c r="O2251" i="2"/>
  <c r="P2251" i="2"/>
  <c r="Q2251" i="2"/>
  <c r="R2251" i="2"/>
  <c r="L2252" i="2"/>
  <c r="M2252" i="2"/>
  <c r="N2252" i="2"/>
  <c r="O2252" i="2"/>
  <c r="P2252" i="2"/>
  <c r="Q2252" i="2"/>
  <c r="R2252" i="2"/>
  <c r="L2253" i="2"/>
  <c r="M2253" i="2"/>
  <c r="N2253" i="2"/>
  <c r="O2253" i="2"/>
  <c r="P2253" i="2"/>
  <c r="Q2253" i="2"/>
  <c r="R2253" i="2"/>
  <c r="L2254" i="2"/>
  <c r="M2254" i="2"/>
  <c r="N2254" i="2"/>
  <c r="O2254" i="2"/>
  <c r="P2254" i="2"/>
  <c r="Q2254" i="2"/>
  <c r="R2254" i="2"/>
  <c r="L2255" i="2"/>
  <c r="M2255" i="2"/>
  <c r="N2255" i="2"/>
  <c r="O2255" i="2"/>
  <c r="P2255" i="2"/>
  <c r="Q2255" i="2"/>
  <c r="R2255" i="2"/>
  <c r="L2256" i="2"/>
  <c r="M2256" i="2"/>
  <c r="N2256" i="2"/>
  <c r="O2256" i="2"/>
  <c r="P2256" i="2"/>
  <c r="Q2256" i="2"/>
  <c r="R2256" i="2"/>
  <c r="L2257" i="2"/>
  <c r="M2257" i="2"/>
  <c r="N2257" i="2"/>
  <c r="O2257" i="2"/>
  <c r="P2257" i="2"/>
  <c r="Q2257" i="2"/>
  <c r="R2257" i="2"/>
  <c r="L2258" i="2"/>
  <c r="M2258" i="2"/>
  <c r="N2258" i="2"/>
  <c r="O2258" i="2"/>
  <c r="P2258" i="2"/>
  <c r="Q2258" i="2"/>
  <c r="R2258" i="2"/>
  <c r="L2259" i="2"/>
  <c r="M2259" i="2"/>
  <c r="N2259" i="2"/>
  <c r="O2259" i="2"/>
  <c r="P2259" i="2"/>
  <c r="Q2259" i="2"/>
  <c r="R2259" i="2"/>
  <c r="L2260" i="2"/>
  <c r="M2260" i="2"/>
  <c r="N2260" i="2"/>
  <c r="O2260" i="2"/>
  <c r="P2260" i="2"/>
  <c r="Q2260" i="2"/>
  <c r="R2260" i="2"/>
  <c r="L2261" i="2"/>
  <c r="M2261" i="2"/>
  <c r="N2261" i="2"/>
  <c r="O2261" i="2"/>
  <c r="P2261" i="2"/>
  <c r="Q2261" i="2"/>
  <c r="R2261" i="2"/>
  <c r="L2262" i="2"/>
  <c r="M2262" i="2"/>
  <c r="N2262" i="2"/>
  <c r="O2262" i="2"/>
  <c r="P2262" i="2"/>
  <c r="Q2262" i="2"/>
  <c r="R2262" i="2"/>
  <c r="L2263" i="2"/>
  <c r="M2263" i="2"/>
  <c r="N2263" i="2"/>
  <c r="O2263" i="2"/>
  <c r="P2263" i="2"/>
  <c r="Q2263" i="2"/>
  <c r="R2263" i="2"/>
  <c r="L2264" i="2"/>
  <c r="M2264" i="2"/>
  <c r="N2264" i="2"/>
  <c r="O2264" i="2"/>
  <c r="P2264" i="2"/>
  <c r="Q2264" i="2"/>
  <c r="R2264" i="2"/>
  <c r="L2265" i="2"/>
  <c r="M2265" i="2"/>
  <c r="N2265" i="2"/>
  <c r="O2265" i="2"/>
  <c r="P2265" i="2"/>
  <c r="Q2265" i="2"/>
  <c r="R2265" i="2"/>
  <c r="L2266" i="2"/>
  <c r="M2266" i="2"/>
  <c r="N2266" i="2"/>
  <c r="O2266" i="2"/>
  <c r="P2266" i="2"/>
  <c r="Q2266" i="2"/>
  <c r="R2266" i="2"/>
  <c r="L2267" i="2"/>
  <c r="M2267" i="2"/>
  <c r="N2267" i="2"/>
  <c r="O2267" i="2"/>
  <c r="P2267" i="2"/>
  <c r="Q2267" i="2"/>
  <c r="R2267" i="2"/>
  <c r="L2268" i="2"/>
  <c r="M2268" i="2"/>
  <c r="N2268" i="2"/>
  <c r="O2268" i="2"/>
  <c r="P2268" i="2"/>
  <c r="Q2268" i="2"/>
  <c r="R2268" i="2"/>
  <c r="L2269" i="2"/>
  <c r="M2269" i="2"/>
  <c r="N2269" i="2"/>
  <c r="O2269" i="2"/>
  <c r="P2269" i="2"/>
  <c r="Q2269" i="2"/>
  <c r="R2269" i="2"/>
  <c r="L2270" i="2"/>
  <c r="M2270" i="2"/>
  <c r="N2270" i="2"/>
  <c r="O2270" i="2"/>
  <c r="P2270" i="2"/>
  <c r="Q2270" i="2"/>
  <c r="R2270" i="2"/>
  <c r="L2271" i="2"/>
  <c r="M2271" i="2"/>
  <c r="N2271" i="2"/>
  <c r="O2271" i="2"/>
  <c r="P2271" i="2"/>
  <c r="Q2271" i="2"/>
  <c r="R2271" i="2"/>
  <c r="L2272" i="2"/>
  <c r="M2272" i="2"/>
  <c r="N2272" i="2"/>
  <c r="O2272" i="2"/>
  <c r="P2272" i="2"/>
  <c r="Q2272" i="2"/>
  <c r="R2272" i="2"/>
  <c r="L2273" i="2"/>
  <c r="M2273" i="2"/>
  <c r="N2273" i="2"/>
  <c r="O2273" i="2"/>
  <c r="P2273" i="2"/>
  <c r="Q2273" i="2"/>
  <c r="R2273" i="2"/>
  <c r="L2274" i="2"/>
  <c r="M2274" i="2"/>
  <c r="N2274" i="2"/>
  <c r="O2274" i="2"/>
  <c r="P2274" i="2"/>
  <c r="Q2274" i="2"/>
  <c r="R2274" i="2"/>
  <c r="L2275" i="2"/>
  <c r="M2275" i="2"/>
  <c r="N2275" i="2"/>
  <c r="O2275" i="2"/>
  <c r="P2275" i="2"/>
  <c r="Q2275" i="2"/>
  <c r="R2275" i="2"/>
  <c r="L2276" i="2"/>
  <c r="M2276" i="2"/>
  <c r="N2276" i="2"/>
  <c r="O2276" i="2"/>
  <c r="P2276" i="2"/>
  <c r="Q2276" i="2"/>
  <c r="R2276" i="2"/>
  <c r="L2277" i="2"/>
  <c r="M2277" i="2"/>
  <c r="N2277" i="2"/>
  <c r="O2277" i="2"/>
  <c r="P2277" i="2"/>
  <c r="Q2277" i="2"/>
  <c r="R2277" i="2"/>
  <c r="L2278" i="2"/>
  <c r="M2278" i="2"/>
  <c r="N2278" i="2"/>
  <c r="O2278" i="2"/>
  <c r="P2278" i="2"/>
  <c r="Q2278" i="2"/>
  <c r="R2278" i="2"/>
  <c r="L2279" i="2"/>
  <c r="M2279" i="2"/>
  <c r="N2279" i="2"/>
  <c r="O2279" i="2"/>
  <c r="P2279" i="2"/>
  <c r="Q2279" i="2"/>
  <c r="R2279" i="2"/>
  <c r="L2280" i="2"/>
  <c r="M2280" i="2"/>
  <c r="N2280" i="2"/>
  <c r="O2280" i="2"/>
  <c r="P2280" i="2"/>
  <c r="Q2280" i="2"/>
  <c r="R2280" i="2"/>
  <c r="L2281" i="2"/>
  <c r="M2281" i="2"/>
  <c r="N2281" i="2"/>
  <c r="O2281" i="2"/>
  <c r="P2281" i="2"/>
  <c r="Q2281" i="2"/>
  <c r="R2281" i="2"/>
  <c r="L2282" i="2"/>
  <c r="M2282" i="2"/>
  <c r="N2282" i="2"/>
  <c r="O2282" i="2"/>
  <c r="P2282" i="2"/>
  <c r="Q2282" i="2"/>
  <c r="R2282" i="2"/>
  <c r="L2283" i="2"/>
  <c r="M2283" i="2"/>
  <c r="N2283" i="2"/>
  <c r="O2283" i="2"/>
  <c r="P2283" i="2"/>
  <c r="Q2283" i="2"/>
  <c r="R2283" i="2"/>
  <c r="L2284" i="2"/>
  <c r="M2284" i="2"/>
  <c r="N2284" i="2"/>
  <c r="O2284" i="2"/>
  <c r="P2284" i="2"/>
  <c r="Q2284" i="2"/>
  <c r="R2284" i="2"/>
  <c r="L2285" i="2"/>
  <c r="M2285" i="2"/>
  <c r="N2285" i="2"/>
  <c r="O2285" i="2"/>
  <c r="P2285" i="2"/>
  <c r="Q2285" i="2"/>
  <c r="R2285" i="2"/>
  <c r="L2286" i="2"/>
  <c r="M2286" i="2"/>
  <c r="N2286" i="2"/>
  <c r="O2286" i="2"/>
  <c r="P2286" i="2"/>
  <c r="Q2286" i="2"/>
  <c r="R2286" i="2"/>
  <c r="L2287" i="2"/>
  <c r="M2287" i="2"/>
  <c r="N2287" i="2"/>
  <c r="O2287" i="2"/>
  <c r="P2287" i="2"/>
  <c r="Q2287" i="2"/>
  <c r="R2287" i="2"/>
  <c r="L2288" i="2"/>
  <c r="M2288" i="2"/>
  <c r="N2288" i="2"/>
  <c r="O2288" i="2"/>
  <c r="P2288" i="2"/>
  <c r="Q2288" i="2"/>
  <c r="R2288" i="2"/>
  <c r="L2289" i="2"/>
  <c r="M2289" i="2"/>
  <c r="N2289" i="2"/>
  <c r="O2289" i="2"/>
  <c r="P2289" i="2"/>
  <c r="Q2289" i="2"/>
  <c r="R2289" i="2"/>
  <c r="L2290" i="2"/>
  <c r="M2290" i="2"/>
  <c r="N2290" i="2"/>
  <c r="O2290" i="2"/>
  <c r="P2290" i="2"/>
  <c r="Q2290" i="2"/>
  <c r="R2290" i="2"/>
  <c r="L2291" i="2"/>
  <c r="M2291" i="2"/>
  <c r="N2291" i="2"/>
  <c r="O2291" i="2"/>
  <c r="P2291" i="2"/>
  <c r="Q2291" i="2"/>
  <c r="R2291" i="2"/>
  <c r="L2292" i="2"/>
  <c r="M2292" i="2"/>
  <c r="N2292" i="2"/>
  <c r="O2292" i="2"/>
  <c r="P2292" i="2"/>
  <c r="Q2292" i="2"/>
  <c r="R2292" i="2"/>
  <c r="L2293" i="2"/>
  <c r="M2293" i="2"/>
  <c r="N2293" i="2"/>
  <c r="O2293" i="2"/>
  <c r="P2293" i="2"/>
  <c r="Q2293" i="2"/>
  <c r="R2293" i="2"/>
  <c r="L2294" i="2"/>
  <c r="M2294" i="2"/>
  <c r="N2294" i="2"/>
  <c r="O2294" i="2"/>
  <c r="P2294" i="2"/>
  <c r="Q2294" i="2"/>
  <c r="R2294" i="2"/>
  <c r="L2295" i="2"/>
  <c r="M2295" i="2"/>
  <c r="N2295" i="2"/>
  <c r="O2295" i="2"/>
  <c r="P2295" i="2"/>
  <c r="Q2295" i="2"/>
  <c r="R2295" i="2"/>
  <c r="L2296" i="2"/>
  <c r="M2296" i="2"/>
  <c r="N2296" i="2"/>
  <c r="O2296" i="2"/>
  <c r="P2296" i="2"/>
  <c r="Q2296" i="2"/>
  <c r="R2296" i="2"/>
  <c r="L2297" i="2"/>
  <c r="M2297" i="2"/>
  <c r="N2297" i="2"/>
  <c r="O2297" i="2"/>
  <c r="P2297" i="2"/>
  <c r="Q2297" i="2"/>
  <c r="R2297" i="2"/>
  <c r="L2298" i="2"/>
  <c r="M2298" i="2"/>
  <c r="N2298" i="2"/>
  <c r="O2298" i="2"/>
  <c r="P2298" i="2"/>
  <c r="Q2298" i="2"/>
  <c r="R2298" i="2"/>
  <c r="L2299" i="2"/>
  <c r="M2299" i="2"/>
  <c r="N2299" i="2"/>
  <c r="O2299" i="2"/>
  <c r="P2299" i="2"/>
  <c r="Q2299" i="2"/>
  <c r="R2299" i="2"/>
  <c r="L2300" i="2"/>
  <c r="M2300" i="2"/>
  <c r="N2300" i="2"/>
  <c r="O2300" i="2"/>
  <c r="P2300" i="2"/>
  <c r="Q2300" i="2"/>
  <c r="R2300" i="2"/>
  <c r="L2301" i="2"/>
  <c r="M2301" i="2"/>
  <c r="N2301" i="2"/>
  <c r="O2301" i="2"/>
  <c r="P2301" i="2"/>
  <c r="Q2301" i="2"/>
  <c r="R2301" i="2"/>
  <c r="L2302" i="2"/>
  <c r="M2302" i="2"/>
  <c r="N2302" i="2"/>
  <c r="O2302" i="2"/>
  <c r="P2302" i="2"/>
  <c r="Q2302" i="2"/>
  <c r="R2302" i="2"/>
  <c r="L2303" i="2"/>
  <c r="M2303" i="2"/>
  <c r="N2303" i="2"/>
  <c r="O2303" i="2"/>
  <c r="P2303" i="2"/>
  <c r="Q2303" i="2"/>
  <c r="R2303" i="2"/>
  <c r="L2304" i="2"/>
  <c r="M2304" i="2"/>
  <c r="N2304" i="2"/>
  <c r="O2304" i="2"/>
  <c r="P2304" i="2"/>
  <c r="Q2304" i="2"/>
  <c r="R2304" i="2"/>
  <c r="L2305" i="2"/>
  <c r="M2305" i="2"/>
  <c r="N2305" i="2"/>
  <c r="O2305" i="2"/>
  <c r="P2305" i="2"/>
  <c r="Q2305" i="2"/>
  <c r="R2305" i="2"/>
  <c r="L2306" i="2"/>
  <c r="M2306" i="2"/>
  <c r="N2306" i="2"/>
  <c r="O2306" i="2"/>
  <c r="P2306" i="2"/>
  <c r="Q2306" i="2"/>
  <c r="R2306" i="2"/>
  <c r="L2307" i="2"/>
  <c r="M2307" i="2"/>
  <c r="N2307" i="2"/>
  <c r="O2307" i="2"/>
  <c r="P2307" i="2"/>
  <c r="Q2307" i="2"/>
  <c r="R2307" i="2"/>
  <c r="L2308" i="2"/>
  <c r="M2308" i="2"/>
  <c r="N2308" i="2"/>
  <c r="O2308" i="2"/>
  <c r="P2308" i="2"/>
  <c r="Q2308" i="2"/>
  <c r="R2308" i="2"/>
  <c r="L2309" i="2"/>
  <c r="M2309" i="2"/>
  <c r="N2309" i="2"/>
  <c r="O2309" i="2"/>
  <c r="P2309" i="2"/>
  <c r="Q2309" i="2"/>
  <c r="R2309" i="2"/>
  <c r="L2310" i="2"/>
  <c r="M2310" i="2"/>
  <c r="N2310" i="2"/>
  <c r="O2310" i="2"/>
  <c r="P2310" i="2"/>
  <c r="Q2310" i="2"/>
  <c r="R2310" i="2"/>
  <c r="L2311" i="2"/>
  <c r="M2311" i="2"/>
  <c r="N2311" i="2"/>
  <c r="O2311" i="2"/>
  <c r="P2311" i="2"/>
  <c r="Q2311" i="2"/>
  <c r="R2311" i="2"/>
  <c r="L2312" i="2"/>
  <c r="M2312" i="2"/>
  <c r="N2312" i="2"/>
  <c r="O2312" i="2"/>
  <c r="P2312" i="2"/>
  <c r="Q2312" i="2"/>
  <c r="R2312" i="2"/>
  <c r="L2313" i="2"/>
  <c r="M2313" i="2"/>
  <c r="N2313" i="2"/>
  <c r="O2313" i="2"/>
  <c r="P2313" i="2"/>
  <c r="Q2313" i="2"/>
  <c r="R2313" i="2"/>
  <c r="L2314" i="2"/>
  <c r="M2314" i="2"/>
  <c r="N2314" i="2"/>
  <c r="O2314" i="2"/>
  <c r="P2314" i="2"/>
  <c r="Q2314" i="2"/>
  <c r="R2314" i="2"/>
  <c r="L2315" i="2"/>
  <c r="M2315" i="2"/>
  <c r="N2315" i="2"/>
  <c r="O2315" i="2"/>
  <c r="P2315" i="2"/>
  <c r="Q2315" i="2"/>
  <c r="R2315" i="2"/>
  <c r="L2316" i="2"/>
  <c r="M2316" i="2"/>
  <c r="N2316" i="2"/>
  <c r="O2316" i="2"/>
  <c r="P2316" i="2"/>
  <c r="Q2316" i="2"/>
  <c r="R2316" i="2"/>
  <c r="L2317" i="2"/>
  <c r="M2317" i="2"/>
  <c r="N2317" i="2"/>
  <c r="O2317" i="2"/>
  <c r="P2317" i="2"/>
  <c r="Q2317" i="2"/>
  <c r="R2317" i="2"/>
  <c r="L2318" i="2"/>
  <c r="M2318" i="2"/>
  <c r="N2318" i="2"/>
  <c r="O2318" i="2"/>
  <c r="P2318" i="2"/>
  <c r="Q2318" i="2"/>
  <c r="R2318" i="2"/>
  <c r="L2319" i="2"/>
  <c r="M2319" i="2"/>
  <c r="N2319" i="2"/>
  <c r="O2319" i="2"/>
  <c r="P2319" i="2"/>
  <c r="Q2319" i="2"/>
  <c r="R2319" i="2"/>
  <c r="L2320" i="2"/>
  <c r="M2320" i="2"/>
  <c r="N2320" i="2"/>
  <c r="O2320" i="2"/>
  <c r="P2320" i="2"/>
  <c r="Q2320" i="2"/>
  <c r="R2320" i="2"/>
  <c r="L2321" i="2"/>
  <c r="M2321" i="2"/>
  <c r="N2321" i="2"/>
  <c r="O2321" i="2"/>
  <c r="P2321" i="2"/>
  <c r="Q2321" i="2"/>
  <c r="R2321" i="2"/>
  <c r="L2322" i="2"/>
  <c r="M2322" i="2"/>
  <c r="N2322" i="2"/>
  <c r="O2322" i="2"/>
  <c r="P2322" i="2"/>
  <c r="Q2322" i="2"/>
  <c r="R2322" i="2"/>
  <c r="L2323" i="2"/>
  <c r="M2323" i="2"/>
  <c r="N2323" i="2"/>
  <c r="O2323" i="2"/>
  <c r="P2323" i="2"/>
  <c r="Q2323" i="2"/>
  <c r="R2323" i="2"/>
  <c r="L2324" i="2"/>
  <c r="M2324" i="2"/>
  <c r="N2324" i="2"/>
  <c r="O2324" i="2"/>
  <c r="P2324" i="2"/>
  <c r="Q2324" i="2"/>
  <c r="R2324" i="2"/>
  <c r="L2325" i="2"/>
  <c r="M2325" i="2"/>
  <c r="N2325" i="2"/>
  <c r="O2325" i="2"/>
  <c r="P2325" i="2"/>
  <c r="Q2325" i="2"/>
  <c r="R2325" i="2"/>
  <c r="L2326" i="2"/>
  <c r="M2326" i="2"/>
  <c r="N2326" i="2"/>
  <c r="O2326" i="2"/>
  <c r="P2326" i="2"/>
  <c r="Q2326" i="2"/>
  <c r="R2326" i="2"/>
  <c r="L2327" i="2"/>
  <c r="M2327" i="2"/>
  <c r="N2327" i="2"/>
  <c r="O2327" i="2"/>
  <c r="P2327" i="2"/>
  <c r="Q2327" i="2"/>
  <c r="R2327" i="2"/>
  <c r="L2328" i="2"/>
  <c r="M2328" i="2"/>
  <c r="N2328" i="2"/>
  <c r="O2328" i="2"/>
  <c r="P2328" i="2"/>
  <c r="Q2328" i="2"/>
  <c r="R2328" i="2"/>
  <c r="L2329" i="2"/>
  <c r="M2329" i="2"/>
  <c r="N2329" i="2"/>
  <c r="O2329" i="2"/>
  <c r="P2329" i="2"/>
  <c r="Q2329" i="2"/>
  <c r="R2329" i="2"/>
  <c r="L2330" i="2"/>
  <c r="M2330" i="2"/>
  <c r="N2330" i="2"/>
  <c r="O2330" i="2"/>
  <c r="P2330" i="2"/>
  <c r="Q2330" i="2"/>
  <c r="R2330" i="2"/>
  <c r="L2331" i="2"/>
  <c r="M2331" i="2"/>
  <c r="N2331" i="2"/>
  <c r="O2331" i="2"/>
  <c r="P2331" i="2"/>
  <c r="Q2331" i="2"/>
  <c r="R2331" i="2"/>
  <c r="L2332" i="2"/>
  <c r="M2332" i="2"/>
  <c r="N2332" i="2"/>
  <c r="O2332" i="2"/>
  <c r="P2332" i="2"/>
  <c r="Q2332" i="2"/>
  <c r="R2332" i="2"/>
  <c r="L2333" i="2"/>
  <c r="M2333" i="2"/>
  <c r="N2333" i="2"/>
  <c r="O2333" i="2"/>
  <c r="P2333" i="2"/>
  <c r="Q2333" i="2"/>
  <c r="R2333" i="2"/>
  <c r="L2334" i="2"/>
  <c r="M2334" i="2"/>
  <c r="N2334" i="2"/>
  <c r="O2334" i="2"/>
  <c r="P2334" i="2"/>
  <c r="Q2334" i="2"/>
  <c r="R2334" i="2"/>
  <c r="L2335" i="2"/>
  <c r="M2335" i="2"/>
  <c r="N2335" i="2"/>
  <c r="O2335" i="2"/>
  <c r="P2335" i="2"/>
  <c r="Q2335" i="2"/>
  <c r="R2335" i="2"/>
  <c r="L2336" i="2"/>
  <c r="M2336" i="2"/>
  <c r="N2336" i="2"/>
  <c r="O2336" i="2"/>
  <c r="P2336" i="2"/>
  <c r="Q2336" i="2"/>
  <c r="R2336" i="2"/>
  <c r="L2337" i="2"/>
  <c r="M2337" i="2"/>
  <c r="N2337" i="2"/>
  <c r="O2337" i="2"/>
  <c r="P2337" i="2"/>
  <c r="Q2337" i="2"/>
  <c r="R2337" i="2"/>
  <c r="L2338" i="2"/>
  <c r="M2338" i="2"/>
  <c r="N2338" i="2"/>
  <c r="O2338" i="2"/>
  <c r="P2338" i="2"/>
  <c r="Q2338" i="2"/>
  <c r="R2338" i="2"/>
  <c r="L2339" i="2"/>
  <c r="M2339" i="2"/>
  <c r="N2339" i="2"/>
  <c r="O2339" i="2"/>
  <c r="P2339" i="2"/>
  <c r="Q2339" i="2"/>
  <c r="R2339" i="2"/>
  <c r="L2340" i="2"/>
  <c r="M2340" i="2"/>
  <c r="N2340" i="2"/>
  <c r="O2340" i="2"/>
  <c r="P2340" i="2"/>
  <c r="Q2340" i="2"/>
  <c r="R2340" i="2"/>
  <c r="L2341" i="2"/>
  <c r="M2341" i="2"/>
  <c r="N2341" i="2"/>
  <c r="O2341" i="2"/>
  <c r="P2341" i="2"/>
  <c r="Q2341" i="2"/>
  <c r="R2341" i="2"/>
  <c r="L2342" i="2"/>
  <c r="M2342" i="2"/>
  <c r="N2342" i="2"/>
  <c r="O2342" i="2"/>
  <c r="P2342" i="2"/>
  <c r="Q2342" i="2"/>
  <c r="R2342" i="2"/>
  <c r="L2343" i="2"/>
  <c r="M2343" i="2"/>
  <c r="N2343" i="2"/>
  <c r="O2343" i="2"/>
  <c r="P2343" i="2"/>
  <c r="Q2343" i="2"/>
  <c r="R2343" i="2"/>
  <c r="L2344" i="2"/>
  <c r="M2344" i="2"/>
  <c r="N2344" i="2"/>
  <c r="O2344" i="2"/>
  <c r="P2344" i="2"/>
  <c r="Q2344" i="2"/>
  <c r="R2344" i="2"/>
  <c r="L2345" i="2"/>
  <c r="M2345" i="2"/>
  <c r="N2345" i="2"/>
  <c r="O2345" i="2"/>
  <c r="P2345" i="2"/>
  <c r="Q2345" i="2"/>
  <c r="R2345" i="2"/>
  <c r="L2346" i="2"/>
  <c r="M2346" i="2"/>
  <c r="N2346" i="2"/>
  <c r="O2346" i="2"/>
  <c r="P2346" i="2"/>
  <c r="Q2346" i="2"/>
  <c r="R2346" i="2"/>
  <c r="L2347" i="2"/>
  <c r="M2347" i="2"/>
  <c r="N2347" i="2"/>
  <c r="O2347" i="2"/>
  <c r="P2347" i="2"/>
  <c r="Q2347" i="2"/>
  <c r="R2347" i="2"/>
  <c r="L2348" i="2"/>
  <c r="M2348" i="2"/>
  <c r="N2348" i="2"/>
  <c r="O2348" i="2"/>
  <c r="P2348" i="2"/>
  <c r="Q2348" i="2"/>
  <c r="R2348" i="2"/>
  <c r="L2349" i="2"/>
  <c r="M2349" i="2"/>
  <c r="N2349" i="2"/>
  <c r="O2349" i="2"/>
  <c r="P2349" i="2"/>
  <c r="Q2349" i="2"/>
  <c r="R2349" i="2"/>
  <c r="L2350" i="2"/>
  <c r="M2350" i="2"/>
  <c r="N2350" i="2"/>
  <c r="O2350" i="2"/>
  <c r="P2350" i="2"/>
  <c r="Q2350" i="2"/>
  <c r="R2350" i="2"/>
  <c r="L2351" i="2"/>
  <c r="M2351" i="2"/>
  <c r="N2351" i="2"/>
  <c r="O2351" i="2"/>
  <c r="P2351" i="2"/>
  <c r="Q2351" i="2"/>
  <c r="R2351" i="2"/>
  <c r="L2352" i="2"/>
  <c r="M2352" i="2"/>
  <c r="N2352" i="2"/>
  <c r="O2352" i="2"/>
  <c r="P2352" i="2"/>
  <c r="Q2352" i="2"/>
  <c r="R2352" i="2"/>
  <c r="L2353" i="2"/>
  <c r="M2353" i="2"/>
  <c r="N2353" i="2"/>
  <c r="O2353" i="2"/>
  <c r="P2353" i="2"/>
  <c r="Q2353" i="2"/>
  <c r="R2353" i="2"/>
  <c r="L2354" i="2"/>
  <c r="M2354" i="2"/>
  <c r="N2354" i="2"/>
  <c r="O2354" i="2"/>
  <c r="P2354" i="2"/>
  <c r="Q2354" i="2"/>
  <c r="R2354" i="2"/>
  <c r="L2355" i="2"/>
  <c r="M2355" i="2"/>
  <c r="N2355" i="2"/>
  <c r="O2355" i="2"/>
  <c r="P2355" i="2"/>
  <c r="Q2355" i="2"/>
  <c r="R2355" i="2"/>
  <c r="L2356" i="2"/>
  <c r="M2356" i="2"/>
  <c r="N2356" i="2"/>
  <c r="O2356" i="2"/>
  <c r="P2356" i="2"/>
  <c r="Q2356" i="2"/>
  <c r="R2356" i="2"/>
  <c r="L2357" i="2"/>
  <c r="M2357" i="2"/>
  <c r="N2357" i="2"/>
  <c r="O2357" i="2"/>
  <c r="P2357" i="2"/>
  <c r="Q2357" i="2"/>
  <c r="R2357" i="2"/>
  <c r="L2358" i="2"/>
  <c r="M2358" i="2"/>
  <c r="N2358" i="2"/>
  <c r="O2358" i="2"/>
  <c r="P2358" i="2"/>
  <c r="Q2358" i="2"/>
  <c r="R2358" i="2"/>
  <c r="L2359" i="2"/>
  <c r="M2359" i="2"/>
  <c r="N2359" i="2"/>
  <c r="O2359" i="2"/>
  <c r="P2359" i="2"/>
  <c r="Q2359" i="2"/>
  <c r="R2359" i="2"/>
  <c r="L2360" i="2"/>
  <c r="M2360" i="2"/>
  <c r="N2360" i="2"/>
  <c r="O2360" i="2"/>
  <c r="P2360" i="2"/>
  <c r="Q2360" i="2"/>
  <c r="R2360" i="2"/>
  <c r="L2361" i="2"/>
  <c r="M2361" i="2"/>
  <c r="N2361" i="2"/>
  <c r="O2361" i="2"/>
  <c r="P2361" i="2"/>
  <c r="Q2361" i="2"/>
  <c r="R2361" i="2"/>
  <c r="L2362" i="2"/>
  <c r="M2362" i="2"/>
  <c r="N2362" i="2"/>
  <c r="O2362" i="2"/>
  <c r="P2362" i="2"/>
  <c r="Q2362" i="2"/>
  <c r="R2362" i="2"/>
  <c r="L2363" i="2"/>
  <c r="M2363" i="2"/>
  <c r="N2363" i="2"/>
  <c r="O2363" i="2"/>
  <c r="P2363" i="2"/>
  <c r="Q2363" i="2"/>
  <c r="R2363" i="2"/>
  <c r="L2364" i="2"/>
  <c r="M2364" i="2"/>
  <c r="N2364" i="2"/>
  <c r="O2364" i="2"/>
  <c r="P2364" i="2"/>
  <c r="Q2364" i="2"/>
  <c r="R2364" i="2"/>
  <c r="L2365" i="2"/>
  <c r="M2365" i="2"/>
  <c r="N2365" i="2"/>
  <c r="O2365" i="2"/>
  <c r="P2365" i="2"/>
  <c r="Q2365" i="2"/>
  <c r="R2365" i="2"/>
  <c r="L2366" i="2"/>
  <c r="M2366" i="2"/>
  <c r="N2366" i="2"/>
  <c r="O2366" i="2"/>
  <c r="P2366" i="2"/>
  <c r="Q2366" i="2"/>
  <c r="R2366" i="2"/>
  <c r="L2367" i="2"/>
  <c r="M2367" i="2"/>
  <c r="N2367" i="2"/>
  <c r="O2367" i="2"/>
  <c r="P2367" i="2"/>
  <c r="Q2367" i="2"/>
  <c r="R2367" i="2"/>
  <c r="L2368" i="2"/>
  <c r="M2368" i="2"/>
  <c r="N2368" i="2"/>
  <c r="O2368" i="2"/>
  <c r="P2368" i="2"/>
  <c r="Q2368" i="2"/>
  <c r="R2368" i="2"/>
  <c r="L2369" i="2"/>
  <c r="M2369" i="2"/>
  <c r="N2369" i="2"/>
  <c r="O2369" i="2"/>
  <c r="P2369" i="2"/>
  <c r="Q2369" i="2"/>
  <c r="R2369" i="2"/>
  <c r="L2370" i="2"/>
  <c r="M2370" i="2"/>
  <c r="N2370" i="2"/>
  <c r="O2370" i="2"/>
  <c r="P2370" i="2"/>
  <c r="Q2370" i="2"/>
  <c r="R2370" i="2"/>
  <c r="L2371" i="2"/>
  <c r="M2371" i="2"/>
  <c r="N2371" i="2"/>
  <c r="O2371" i="2"/>
  <c r="P2371" i="2"/>
  <c r="Q2371" i="2"/>
  <c r="R2371" i="2"/>
  <c r="L2372" i="2"/>
  <c r="M2372" i="2"/>
  <c r="N2372" i="2"/>
  <c r="O2372" i="2"/>
  <c r="P2372" i="2"/>
  <c r="Q2372" i="2"/>
  <c r="R2372" i="2"/>
  <c r="L2373" i="2"/>
  <c r="M2373" i="2"/>
  <c r="N2373" i="2"/>
  <c r="O2373" i="2"/>
  <c r="P2373" i="2"/>
  <c r="Q2373" i="2"/>
  <c r="R2373" i="2"/>
  <c r="L2374" i="2"/>
  <c r="M2374" i="2"/>
  <c r="N2374" i="2"/>
  <c r="O2374" i="2"/>
  <c r="P2374" i="2"/>
  <c r="Q2374" i="2"/>
  <c r="R2374" i="2"/>
  <c r="L2375" i="2"/>
  <c r="M2375" i="2"/>
  <c r="N2375" i="2"/>
  <c r="O2375" i="2"/>
  <c r="P2375" i="2"/>
  <c r="Q2375" i="2"/>
  <c r="R2375" i="2"/>
  <c r="L2376" i="2"/>
  <c r="M2376" i="2"/>
  <c r="N2376" i="2"/>
  <c r="O2376" i="2"/>
  <c r="P2376" i="2"/>
  <c r="Q2376" i="2"/>
  <c r="R2376" i="2"/>
  <c r="L2377" i="2"/>
  <c r="M2377" i="2"/>
  <c r="N2377" i="2"/>
  <c r="O2377" i="2"/>
  <c r="P2377" i="2"/>
  <c r="Q2377" i="2"/>
  <c r="R2377" i="2"/>
  <c r="L2378" i="2"/>
  <c r="M2378" i="2"/>
  <c r="N2378" i="2"/>
  <c r="O2378" i="2"/>
  <c r="P2378" i="2"/>
  <c r="Q2378" i="2"/>
  <c r="R2378" i="2"/>
  <c r="L2379" i="2"/>
  <c r="M2379" i="2"/>
  <c r="N2379" i="2"/>
  <c r="O2379" i="2"/>
  <c r="P2379" i="2"/>
  <c r="Q2379" i="2"/>
  <c r="R2379" i="2"/>
  <c r="L2380" i="2"/>
  <c r="M2380" i="2"/>
  <c r="N2380" i="2"/>
  <c r="O2380" i="2"/>
  <c r="P2380" i="2"/>
  <c r="Q2380" i="2"/>
  <c r="R2380" i="2"/>
  <c r="L2381" i="2"/>
  <c r="M2381" i="2"/>
  <c r="N2381" i="2"/>
  <c r="O2381" i="2"/>
  <c r="P2381" i="2"/>
  <c r="Q2381" i="2"/>
  <c r="R2381" i="2"/>
  <c r="L2382" i="2"/>
  <c r="M2382" i="2"/>
  <c r="N2382" i="2"/>
  <c r="O2382" i="2"/>
  <c r="P2382" i="2"/>
  <c r="Q2382" i="2"/>
  <c r="R2382" i="2"/>
  <c r="L2383" i="2"/>
  <c r="M2383" i="2"/>
  <c r="N2383" i="2"/>
  <c r="O2383" i="2"/>
  <c r="P2383" i="2"/>
  <c r="Q2383" i="2"/>
  <c r="R2383" i="2"/>
  <c r="L2384" i="2"/>
  <c r="M2384" i="2"/>
  <c r="N2384" i="2"/>
  <c r="O2384" i="2"/>
  <c r="P2384" i="2"/>
  <c r="Q2384" i="2"/>
  <c r="R2384" i="2"/>
  <c r="L2385" i="2"/>
  <c r="M2385" i="2"/>
  <c r="N2385" i="2"/>
  <c r="O2385" i="2"/>
  <c r="P2385" i="2"/>
  <c r="Q2385" i="2"/>
  <c r="R2385" i="2"/>
  <c r="L2386" i="2"/>
  <c r="M2386" i="2"/>
  <c r="N2386" i="2"/>
  <c r="O2386" i="2"/>
  <c r="P2386" i="2"/>
  <c r="Q2386" i="2"/>
  <c r="R2386" i="2"/>
  <c r="L2387" i="2"/>
  <c r="M2387" i="2"/>
  <c r="N2387" i="2"/>
  <c r="O2387" i="2"/>
  <c r="P2387" i="2"/>
  <c r="Q2387" i="2"/>
  <c r="R2387" i="2"/>
  <c r="L2388" i="2"/>
  <c r="M2388" i="2"/>
  <c r="N2388" i="2"/>
  <c r="O2388" i="2"/>
  <c r="P2388" i="2"/>
  <c r="Q2388" i="2"/>
  <c r="R2388" i="2"/>
  <c r="L2389" i="2"/>
  <c r="M2389" i="2"/>
  <c r="N2389" i="2"/>
  <c r="O2389" i="2"/>
  <c r="P2389" i="2"/>
  <c r="Q2389" i="2"/>
  <c r="R2389" i="2"/>
  <c r="L2390" i="2"/>
  <c r="M2390" i="2"/>
  <c r="N2390" i="2"/>
  <c r="O2390" i="2"/>
  <c r="P2390" i="2"/>
  <c r="Q2390" i="2"/>
  <c r="R2390" i="2"/>
  <c r="L2391" i="2"/>
  <c r="M2391" i="2"/>
  <c r="N2391" i="2"/>
  <c r="O2391" i="2"/>
  <c r="P2391" i="2"/>
  <c r="Q2391" i="2"/>
  <c r="R2391" i="2"/>
  <c r="L2392" i="2"/>
  <c r="M2392" i="2"/>
  <c r="N2392" i="2"/>
  <c r="O2392" i="2"/>
  <c r="P2392" i="2"/>
  <c r="Q2392" i="2"/>
  <c r="R2392" i="2"/>
  <c r="L2393" i="2"/>
  <c r="M2393" i="2"/>
  <c r="N2393" i="2"/>
  <c r="O2393" i="2"/>
  <c r="P2393" i="2"/>
  <c r="Q2393" i="2"/>
  <c r="R2393" i="2"/>
  <c r="L2394" i="2"/>
  <c r="M2394" i="2"/>
  <c r="N2394" i="2"/>
  <c r="O2394" i="2"/>
  <c r="P2394" i="2"/>
  <c r="Q2394" i="2"/>
  <c r="R2394" i="2"/>
  <c r="L2395" i="2"/>
  <c r="M2395" i="2"/>
  <c r="N2395" i="2"/>
  <c r="O2395" i="2"/>
  <c r="P2395" i="2"/>
  <c r="Q2395" i="2"/>
  <c r="R2395" i="2"/>
  <c r="L2396" i="2"/>
  <c r="M2396" i="2"/>
  <c r="N2396" i="2"/>
  <c r="O2396" i="2"/>
  <c r="P2396" i="2"/>
  <c r="Q2396" i="2"/>
  <c r="R2396" i="2"/>
  <c r="L2397" i="2"/>
  <c r="M2397" i="2"/>
  <c r="N2397" i="2"/>
  <c r="O2397" i="2"/>
  <c r="P2397" i="2"/>
  <c r="Q2397" i="2"/>
  <c r="R2397" i="2"/>
  <c r="L2398" i="2"/>
  <c r="M2398" i="2"/>
  <c r="N2398" i="2"/>
  <c r="O2398" i="2"/>
  <c r="P2398" i="2"/>
  <c r="Q2398" i="2"/>
  <c r="R2398" i="2"/>
  <c r="L2399" i="2"/>
  <c r="M2399" i="2"/>
  <c r="N2399" i="2"/>
  <c r="O2399" i="2"/>
  <c r="P2399" i="2"/>
  <c r="Q2399" i="2"/>
  <c r="R2399" i="2"/>
  <c r="L2400" i="2"/>
  <c r="M2400" i="2"/>
  <c r="N2400" i="2"/>
  <c r="O2400" i="2"/>
  <c r="P2400" i="2"/>
  <c r="Q2400" i="2"/>
  <c r="R2400" i="2"/>
  <c r="L2401" i="2"/>
  <c r="M2401" i="2"/>
  <c r="N2401" i="2"/>
  <c r="O2401" i="2"/>
  <c r="P2401" i="2"/>
  <c r="Q2401" i="2"/>
  <c r="R2401" i="2"/>
  <c r="L2402" i="2"/>
  <c r="M2402" i="2"/>
  <c r="N2402" i="2"/>
  <c r="O2402" i="2"/>
  <c r="P2402" i="2"/>
  <c r="Q2402" i="2"/>
  <c r="R2402" i="2"/>
  <c r="L2403" i="2"/>
  <c r="M2403" i="2"/>
  <c r="N2403" i="2"/>
  <c r="O2403" i="2"/>
  <c r="P2403" i="2"/>
  <c r="Q2403" i="2"/>
  <c r="R2403" i="2"/>
  <c r="L2404" i="2"/>
  <c r="M2404" i="2"/>
  <c r="N2404" i="2"/>
  <c r="O2404" i="2"/>
  <c r="P2404" i="2"/>
  <c r="Q2404" i="2"/>
  <c r="R2404" i="2"/>
  <c r="L2405" i="2"/>
  <c r="M2405" i="2"/>
  <c r="N2405" i="2"/>
  <c r="O2405" i="2"/>
  <c r="P2405" i="2"/>
  <c r="Q2405" i="2"/>
  <c r="R2405" i="2"/>
  <c r="L2406" i="2"/>
  <c r="M2406" i="2"/>
  <c r="N2406" i="2"/>
  <c r="O2406" i="2"/>
  <c r="P2406" i="2"/>
  <c r="Q2406" i="2"/>
  <c r="R2406" i="2"/>
  <c r="L2407" i="2"/>
  <c r="M2407" i="2"/>
  <c r="N2407" i="2"/>
  <c r="O2407" i="2"/>
  <c r="P2407" i="2"/>
  <c r="Q2407" i="2"/>
  <c r="R2407" i="2"/>
  <c r="L2408" i="2"/>
  <c r="M2408" i="2"/>
  <c r="N2408" i="2"/>
  <c r="O2408" i="2"/>
  <c r="P2408" i="2"/>
  <c r="Q2408" i="2"/>
  <c r="R2408" i="2"/>
  <c r="L2409" i="2"/>
  <c r="M2409" i="2"/>
  <c r="N2409" i="2"/>
  <c r="O2409" i="2"/>
  <c r="P2409" i="2"/>
  <c r="Q2409" i="2"/>
  <c r="R2409" i="2"/>
  <c r="L2410" i="2"/>
  <c r="M2410" i="2"/>
  <c r="N2410" i="2"/>
  <c r="O2410" i="2"/>
  <c r="P2410" i="2"/>
  <c r="Q2410" i="2"/>
  <c r="R2410" i="2"/>
  <c r="L2411" i="2"/>
  <c r="M2411" i="2"/>
  <c r="N2411" i="2"/>
  <c r="O2411" i="2"/>
  <c r="P2411" i="2"/>
  <c r="Q2411" i="2"/>
  <c r="R2411" i="2"/>
  <c r="L2412" i="2"/>
  <c r="M2412" i="2"/>
  <c r="N2412" i="2"/>
  <c r="O2412" i="2"/>
  <c r="P2412" i="2"/>
  <c r="Q2412" i="2"/>
  <c r="R2412" i="2"/>
  <c r="L2413" i="2"/>
  <c r="M2413" i="2"/>
  <c r="N2413" i="2"/>
  <c r="O2413" i="2"/>
  <c r="P2413" i="2"/>
  <c r="Q2413" i="2"/>
  <c r="R2413" i="2"/>
  <c r="L2414" i="2"/>
  <c r="M2414" i="2"/>
  <c r="N2414" i="2"/>
  <c r="O2414" i="2"/>
  <c r="P2414" i="2"/>
  <c r="Q2414" i="2"/>
  <c r="R2414" i="2"/>
  <c r="L2415" i="2"/>
  <c r="M2415" i="2"/>
  <c r="N2415" i="2"/>
  <c r="O2415" i="2"/>
  <c r="P2415" i="2"/>
  <c r="Q2415" i="2"/>
  <c r="R2415" i="2"/>
  <c r="L2416" i="2"/>
  <c r="M2416" i="2"/>
  <c r="N2416" i="2"/>
  <c r="O2416" i="2"/>
  <c r="P2416" i="2"/>
  <c r="Q2416" i="2"/>
  <c r="R2416" i="2"/>
  <c r="L2417" i="2"/>
  <c r="M2417" i="2"/>
  <c r="N2417" i="2"/>
  <c r="O2417" i="2"/>
  <c r="P2417" i="2"/>
  <c r="Q2417" i="2"/>
  <c r="R2417" i="2"/>
  <c r="L2418" i="2"/>
  <c r="M2418" i="2"/>
  <c r="N2418" i="2"/>
  <c r="O2418" i="2"/>
  <c r="P2418" i="2"/>
  <c r="Q2418" i="2"/>
  <c r="R2418" i="2"/>
  <c r="L2419" i="2"/>
  <c r="M2419" i="2"/>
  <c r="N2419" i="2"/>
  <c r="O2419" i="2"/>
  <c r="P2419" i="2"/>
  <c r="Q2419" i="2"/>
  <c r="R2419" i="2"/>
  <c r="L2420" i="2"/>
  <c r="M2420" i="2"/>
  <c r="N2420" i="2"/>
  <c r="O2420" i="2"/>
  <c r="P2420" i="2"/>
  <c r="Q2420" i="2"/>
  <c r="R2420" i="2"/>
  <c r="L2421" i="2"/>
  <c r="M2421" i="2"/>
  <c r="N2421" i="2"/>
  <c r="O2421" i="2"/>
  <c r="P2421" i="2"/>
  <c r="Q2421" i="2"/>
  <c r="R2421" i="2"/>
  <c r="L2422" i="2"/>
  <c r="M2422" i="2"/>
  <c r="N2422" i="2"/>
  <c r="O2422" i="2"/>
  <c r="P2422" i="2"/>
  <c r="Q2422" i="2"/>
  <c r="R2422" i="2"/>
  <c r="L2423" i="2"/>
  <c r="M2423" i="2"/>
  <c r="N2423" i="2"/>
  <c r="O2423" i="2"/>
  <c r="P2423" i="2"/>
  <c r="Q2423" i="2"/>
  <c r="R2423" i="2"/>
  <c r="L2424" i="2"/>
  <c r="M2424" i="2"/>
  <c r="N2424" i="2"/>
  <c r="O2424" i="2"/>
  <c r="P2424" i="2"/>
  <c r="Q2424" i="2"/>
  <c r="R2424" i="2"/>
  <c r="L2425" i="2"/>
  <c r="M2425" i="2"/>
  <c r="N2425" i="2"/>
  <c r="O2425" i="2"/>
  <c r="P2425" i="2"/>
  <c r="Q2425" i="2"/>
  <c r="R2425" i="2"/>
  <c r="L2426" i="2"/>
  <c r="M2426" i="2"/>
  <c r="N2426" i="2"/>
  <c r="O2426" i="2"/>
  <c r="P2426" i="2"/>
  <c r="Q2426" i="2"/>
  <c r="R2426" i="2"/>
  <c r="L2427" i="2"/>
  <c r="M2427" i="2"/>
  <c r="N2427" i="2"/>
  <c r="O2427" i="2"/>
  <c r="P2427" i="2"/>
  <c r="Q2427" i="2"/>
  <c r="R2427" i="2"/>
  <c r="L2428" i="2"/>
  <c r="M2428" i="2"/>
  <c r="N2428" i="2"/>
  <c r="O2428" i="2"/>
  <c r="P2428" i="2"/>
  <c r="Q2428" i="2"/>
  <c r="R2428" i="2"/>
  <c r="L2429" i="2"/>
  <c r="M2429" i="2"/>
  <c r="N2429" i="2"/>
  <c r="O2429" i="2"/>
  <c r="P2429" i="2"/>
  <c r="Q2429" i="2"/>
  <c r="R2429" i="2"/>
  <c r="L2430" i="2"/>
  <c r="M2430" i="2"/>
  <c r="N2430" i="2"/>
  <c r="O2430" i="2"/>
  <c r="P2430" i="2"/>
  <c r="Q2430" i="2"/>
  <c r="R2430" i="2"/>
  <c r="L2431" i="2"/>
  <c r="M2431" i="2"/>
  <c r="N2431" i="2"/>
  <c r="O2431" i="2"/>
  <c r="P2431" i="2"/>
  <c r="Q2431" i="2"/>
  <c r="R2431" i="2"/>
  <c r="L2432" i="2"/>
  <c r="M2432" i="2"/>
  <c r="N2432" i="2"/>
  <c r="O2432" i="2"/>
  <c r="P2432" i="2"/>
  <c r="Q2432" i="2"/>
  <c r="R2432" i="2"/>
  <c r="L2433" i="2"/>
  <c r="M2433" i="2"/>
  <c r="N2433" i="2"/>
  <c r="O2433" i="2"/>
  <c r="P2433" i="2"/>
  <c r="Q2433" i="2"/>
  <c r="R2433" i="2"/>
  <c r="L2434" i="2"/>
  <c r="M2434" i="2"/>
  <c r="N2434" i="2"/>
  <c r="O2434" i="2"/>
  <c r="P2434" i="2"/>
  <c r="Q2434" i="2"/>
  <c r="R2434" i="2"/>
  <c r="L2435" i="2"/>
  <c r="M2435" i="2"/>
  <c r="N2435" i="2"/>
  <c r="O2435" i="2"/>
  <c r="P2435" i="2"/>
  <c r="Q2435" i="2"/>
  <c r="R2435" i="2"/>
  <c r="L2436" i="2"/>
  <c r="M2436" i="2"/>
  <c r="N2436" i="2"/>
  <c r="O2436" i="2"/>
  <c r="P2436" i="2"/>
  <c r="Q2436" i="2"/>
  <c r="R2436" i="2"/>
  <c r="L2437" i="2"/>
  <c r="M2437" i="2"/>
  <c r="N2437" i="2"/>
  <c r="O2437" i="2"/>
  <c r="P2437" i="2"/>
  <c r="Q2437" i="2"/>
  <c r="R2437" i="2"/>
  <c r="L2438" i="2"/>
  <c r="M2438" i="2"/>
  <c r="N2438" i="2"/>
  <c r="O2438" i="2"/>
  <c r="P2438" i="2"/>
  <c r="Q2438" i="2"/>
  <c r="R2438" i="2"/>
  <c r="L2439" i="2"/>
  <c r="M2439" i="2"/>
  <c r="N2439" i="2"/>
  <c r="O2439" i="2"/>
  <c r="P2439" i="2"/>
  <c r="Q2439" i="2"/>
  <c r="R2439" i="2"/>
  <c r="L2440" i="2"/>
  <c r="M2440" i="2"/>
  <c r="N2440" i="2"/>
  <c r="O2440" i="2"/>
  <c r="P2440" i="2"/>
  <c r="Q2440" i="2"/>
  <c r="R2440" i="2"/>
  <c r="L2441" i="2"/>
  <c r="M2441" i="2"/>
  <c r="N2441" i="2"/>
  <c r="O2441" i="2"/>
  <c r="P2441" i="2"/>
  <c r="Q2441" i="2"/>
  <c r="R2441" i="2"/>
  <c r="L2442" i="2"/>
  <c r="M2442" i="2"/>
  <c r="N2442" i="2"/>
  <c r="O2442" i="2"/>
  <c r="P2442" i="2"/>
  <c r="Q2442" i="2"/>
  <c r="R2442" i="2"/>
  <c r="L2443" i="2"/>
  <c r="M2443" i="2"/>
  <c r="N2443" i="2"/>
  <c r="O2443" i="2"/>
  <c r="P2443" i="2"/>
  <c r="Q2443" i="2"/>
  <c r="R2443" i="2"/>
  <c r="L2444" i="2"/>
  <c r="M2444" i="2"/>
  <c r="N2444" i="2"/>
  <c r="O2444" i="2"/>
  <c r="P2444" i="2"/>
  <c r="Q2444" i="2"/>
  <c r="R2444" i="2"/>
  <c r="L2445" i="2"/>
  <c r="M2445" i="2"/>
  <c r="N2445" i="2"/>
  <c r="O2445" i="2"/>
  <c r="P2445" i="2"/>
  <c r="Q2445" i="2"/>
  <c r="R2445" i="2"/>
  <c r="L2446" i="2"/>
  <c r="M2446" i="2"/>
  <c r="N2446" i="2"/>
  <c r="O2446" i="2"/>
  <c r="P2446" i="2"/>
  <c r="Q2446" i="2"/>
  <c r="R2446" i="2"/>
  <c r="L2447" i="2"/>
  <c r="M2447" i="2"/>
  <c r="N2447" i="2"/>
  <c r="O2447" i="2"/>
  <c r="P2447" i="2"/>
  <c r="Q2447" i="2"/>
  <c r="R2447" i="2"/>
  <c r="L2448" i="2"/>
  <c r="M2448" i="2"/>
  <c r="N2448" i="2"/>
  <c r="O2448" i="2"/>
  <c r="P2448" i="2"/>
  <c r="Q2448" i="2"/>
  <c r="R2448" i="2"/>
  <c r="L2449" i="2"/>
  <c r="M2449" i="2"/>
  <c r="N2449" i="2"/>
  <c r="O2449" i="2"/>
  <c r="P2449" i="2"/>
  <c r="Q2449" i="2"/>
  <c r="R2449" i="2"/>
  <c r="L2450" i="2"/>
  <c r="M2450" i="2"/>
  <c r="N2450" i="2"/>
  <c r="O2450" i="2"/>
  <c r="P2450" i="2"/>
  <c r="Q2450" i="2"/>
  <c r="R2450" i="2"/>
  <c r="L2451" i="2"/>
  <c r="M2451" i="2"/>
  <c r="N2451" i="2"/>
  <c r="O2451" i="2"/>
  <c r="P2451" i="2"/>
  <c r="Q2451" i="2"/>
  <c r="R2451" i="2"/>
  <c r="L2452" i="2"/>
  <c r="M2452" i="2"/>
  <c r="N2452" i="2"/>
  <c r="O2452" i="2"/>
  <c r="P2452" i="2"/>
  <c r="Q2452" i="2"/>
  <c r="R2452" i="2"/>
  <c r="L2453" i="2"/>
  <c r="M2453" i="2"/>
  <c r="N2453" i="2"/>
  <c r="O2453" i="2"/>
  <c r="P2453" i="2"/>
  <c r="Q2453" i="2"/>
  <c r="R2453" i="2"/>
  <c r="L2454" i="2"/>
  <c r="M2454" i="2"/>
  <c r="N2454" i="2"/>
  <c r="O2454" i="2"/>
  <c r="P2454" i="2"/>
  <c r="Q2454" i="2"/>
  <c r="R2454" i="2"/>
  <c r="L2455" i="2"/>
  <c r="M2455" i="2"/>
  <c r="N2455" i="2"/>
  <c r="O2455" i="2"/>
  <c r="P2455" i="2"/>
  <c r="Q2455" i="2"/>
  <c r="R2455" i="2"/>
  <c r="L2456" i="2"/>
  <c r="M2456" i="2"/>
  <c r="N2456" i="2"/>
  <c r="O2456" i="2"/>
  <c r="P2456" i="2"/>
  <c r="Q2456" i="2"/>
  <c r="R2456" i="2"/>
  <c r="L2457" i="2"/>
  <c r="M2457" i="2"/>
  <c r="N2457" i="2"/>
  <c r="O2457" i="2"/>
  <c r="P2457" i="2"/>
  <c r="Q2457" i="2"/>
  <c r="R2457" i="2"/>
  <c r="L2458" i="2"/>
  <c r="M2458" i="2"/>
  <c r="N2458" i="2"/>
  <c r="O2458" i="2"/>
  <c r="P2458" i="2"/>
  <c r="Q2458" i="2"/>
  <c r="R2458" i="2"/>
  <c r="L2459" i="2"/>
  <c r="M2459" i="2"/>
  <c r="N2459" i="2"/>
  <c r="O2459" i="2"/>
  <c r="P2459" i="2"/>
  <c r="Q2459" i="2"/>
  <c r="R2459" i="2"/>
  <c r="L2460" i="2"/>
  <c r="M2460" i="2"/>
  <c r="N2460" i="2"/>
  <c r="O2460" i="2"/>
  <c r="P2460" i="2"/>
  <c r="Q2460" i="2"/>
  <c r="R2460" i="2"/>
  <c r="L2461" i="2"/>
  <c r="M2461" i="2"/>
  <c r="N2461" i="2"/>
  <c r="O2461" i="2"/>
  <c r="P2461" i="2"/>
  <c r="Q2461" i="2"/>
  <c r="R2461" i="2"/>
  <c r="L2462" i="2"/>
  <c r="M2462" i="2"/>
  <c r="N2462" i="2"/>
  <c r="O2462" i="2"/>
  <c r="P2462" i="2"/>
  <c r="Q2462" i="2"/>
  <c r="R2462" i="2"/>
  <c r="L2463" i="2"/>
  <c r="M2463" i="2"/>
  <c r="N2463" i="2"/>
  <c r="O2463" i="2"/>
  <c r="P2463" i="2"/>
  <c r="Q2463" i="2"/>
  <c r="R2463" i="2"/>
  <c r="L2464" i="2"/>
  <c r="M2464" i="2"/>
  <c r="N2464" i="2"/>
  <c r="O2464" i="2"/>
  <c r="P2464" i="2"/>
  <c r="Q2464" i="2"/>
  <c r="R2464" i="2"/>
  <c r="L2465" i="2"/>
  <c r="M2465" i="2"/>
  <c r="N2465" i="2"/>
  <c r="O2465" i="2"/>
  <c r="P2465" i="2"/>
  <c r="Q2465" i="2"/>
  <c r="R2465" i="2"/>
  <c r="L2466" i="2"/>
  <c r="M2466" i="2"/>
  <c r="N2466" i="2"/>
  <c r="O2466" i="2"/>
  <c r="P2466" i="2"/>
  <c r="Q2466" i="2"/>
  <c r="R2466" i="2"/>
  <c r="L2467" i="2"/>
  <c r="M2467" i="2"/>
  <c r="N2467" i="2"/>
  <c r="O2467" i="2"/>
  <c r="P2467" i="2"/>
  <c r="Q2467" i="2"/>
  <c r="R2467" i="2"/>
  <c r="L2468" i="2"/>
  <c r="M2468" i="2"/>
  <c r="N2468" i="2"/>
  <c r="O2468" i="2"/>
  <c r="P2468" i="2"/>
  <c r="Q2468" i="2"/>
  <c r="R2468" i="2"/>
  <c r="L2469" i="2"/>
  <c r="M2469" i="2"/>
  <c r="N2469" i="2"/>
  <c r="O2469" i="2"/>
  <c r="P2469" i="2"/>
  <c r="Q2469" i="2"/>
  <c r="R2469" i="2"/>
  <c r="L2470" i="2"/>
  <c r="M2470" i="2"/>
  <c r="N2470" i="2"/>
  <c r="O2470" i="2"/>
  <c r="P2470" i="2"/>
  <c r="Q2470" i="2"/>
  <c r="R2470" i="2"/>
  <c r="L2471" i="2"/>
  <c r="M2471" i="2"/>
  <c r="N2471" i="2"/>
  <c r="O2471" i="2"/>
  <c r="P2471" i="2"/>
  <c r="Q2471" i="2"/>
  <c r="R2471" i="2"/>
  <c r="L2472" i="2"/>
  <c r="M2472" i="2"/>
  <c r="N2472" i="2"/>
  <c r="O2472" i="2"/>
  <c r="P2472" i="2"/>
  <c r="Q2472" i="2"/>
  <c r="R2472" i="2"/>
  <c r="L2473" i="2"/>
  <c r="M2473" i="2"/>
  <c r="N2473" i="2"/>
  <c r="O2473" i="2"/>
  <c r="P2473" i="2"/>
  <c r="Q2473" i="2"/>
  <c r="R2473" i="2"/>
  <c r="L2474" i="2"/>
  <c r="M2474" i="2"/>
  <c r="N2474" i="2"/>
  <c r="O2474" i="2"/>
  <c r="P2474" i="2"/>
  <c r="Q2474" i="2"/>
  <c r="R2474" i="2"/>
  <c r="L2475" i="2"/>
  <c r="M2475" i="2"/>
  <c r="N2475" i="2"/>
  <c r="O2475" i="2"/>
  <c r="P2475" i="2"/>
  <c r="Q2475" i="2"/>
  <c r="R2475" i="2"/>
  <c r="L2476" i="2"/>
  <c r="M2476" i="2"/>
  <c r="N2476" i="2"/>
  <c r="O2476" i="2"/>
  <c r="P2476" i="2"/>
  <c r="Q2476" i="2"/>
  <c r="R2476" i="2"/>
  <c r="L2477" i="2"/>
  <c r="M2477" i="2"/>
  <c r="N2477" i="2"/>
  <c r="O2477" i="2"/>
  <c r="P2477" i="2"/>
  <c r="Q2477" i="2"/>
  <c r="R2477" i="2"/>
  <c r="L2478" i="2"/>
  <c r="M2478" i="2"/>
  <c r="N2478" i="2"/>
  <c r="O2478" i="2"/>
  <c r="P2478" i="2"/>
  <c r="Q2478" i="2"/>
  <c r="R2478" i="2"/>
  <c r="L2479" i="2"/>
  <c r="M2479" i="2"/>
  <c r="N2479" i="2"/>
  <c r="O2479" i="2"/>
  <c r="P2479" i="2"/>
  <c r="Q2479" i="2"/>
  <c r="R2479" i="2"/>
  <c r="L2480" i="2"/>
  <c r="M2480" i="2"/>
  <c r="N2480" i="2"/>
  <c r="O2480" i="2"/>
  <c r="P2480" i="2"/>
  <c r="Q2480" i="2"/>
  <c r="R2480" i="2"/>
  <c r="L2481" i="2"/>
  <c r="M2481" i="2"/>
  <c r="N2481" i="2"/>
  <c r="O2481" i="2"/>
  <c r="P2481" i="2"/>
  <c r="Q2481" i="2"/>
  <c r="R2481" i="2"/>
  <c r="L2482" i="2"/>
  <c r="M2482" i="2"/>
  <c r="N2482" i="2"/>
  <c r="O2482" i="2"/>
  <c r="P2482" i="2"/>
  <c r="Q2482" i="2"/>
  <c r="R2482" i="2"/>
  <c r="L2483" i="2"/>
  <c r="M2483" i="2"/>
  <c r="N2483" i="2"/>
  <c r="O2483" i="2"/>
  <c r="P2483" i="2"/>
  <c r="Q2483" i="2"/>
  <c r="R2483" i="2"/>
  <c r="L2484" i="2"/>
  <c r="M2484" i="2"/>
  <c r="N2484" i="2"/>
  <c r="O2484" i="2"/>
  <c r="P2484" i="2"/>
  <c r="Q2484" i="2"/>
  <c r="R2484" i="2"/>
  <c r="L2485" i="2"/>
  <c r="M2485" i="2"/>
  <c r="N2485" i="2"/>
  <c r="O2485" i="2"/>
  <c r="P2485" i="2"/>
  <c r="Q2485" i="2"/>
  <c r="R2485" i="2"/>
  <c r="L2486" i="2"/>
  <c r="M2486" i="2"/>
  <c r="N2486" i="2"/>
  <c r="O2486" i="2"/>
  <c r="P2486" i="2"/>
  <c r="Q2486" i="2"/>
  <c r="R2486" i="2"/>
  <c r="L2487" i="2"/>
  <c r="M2487" i="2"/>
  <c r="N2487" i="2"/>
  <c r="O2487" i="2"/>
  <c r="P2487" i="2"/>
  <c r="Q2487" i="2"/>
  <c r="R2487" i="2"/>
  <c r="L2488" i="2"/>
  <c r="M2488" i="2"/>
  <c r="N2488" i="2"/>
  <c r="O2488" i="2"/>
  <c r="P2488" i="2"/>
  <c r="Q2488" i="2"/>
  <c r="R2488" i="2"/>
  <c r="L2489" i="2"/>
  <c r="M2489" i="2"/>
  <c r="N2489" i="2"/>
  <c r="O2489" i="2"/>
  <c r="P2489" i="2"/>
  <c r="Q2489" i="2"/>
  <c r="R2489" i="2"/>
  <c r="L2490" i="2"/>
  <c r="M2490" i="2"/>
  <c r="N2490" i="2"/>
  <c r="O2490" i="2"/>
  <c r="P2490" i="2"/>
  <c r="Q2490" i="2"/>
  <c r="R2490" i="2"/>
  <c r="L2491" i="2"/>
  <c r="M2491" i="2"/>
  <c r="N2491" i="2"/>
  <c r="O2491" i="2"/>
  <c r="P2491" i="2"/>
  <c r="Q2491" i="2"/>
  <c r="R2491" i="2"/>
  <c r="L2492" i="2"/>
  <c r="M2492" i="2"/>
  <c r="N2492" i="2"/>
  <c r="O2492" i="2"/>
  <c r="P2492" i="2"/>
  <c r="Q2492" i="2"/>
  <c r="R2492" i="2"/>
  <c r="L2493" i="2"/>
  <c r="M2493" i="2"/>
  <c r="N2493" i="2"/>
  <c r="O2493" i="2"/>
  <c r="P2493" i="2"/>
  <c r="Q2493" i="2"/>
  <c r="R2493" i="2"/>
  <c r="L2494" i="2"/>
  <c r="M2494" i="2"/>
  <c r="N2494" i="2"/>
  <c r="O2494" i="2"/>
  <c r="P2494" i="2"/>
  <c r="Q2494" i="2"/>
  <c r="R2494" i="2"/>
  <c r="L2495" i="2"/>
  <c r="M2495" i="2"/>
  <c r="N2495" i="2"/>
  <c r="O2495" i="2"/>
  <c r="P2495" i="2"/>
  <c r="Q2495" i="2"/>
  <c r="R2495" i="2"/>
  <c r="L2496" i="2"/>
  <c r="M2496" i="2"/>
  <c r="N2496" i="2"/>
  <c r="O2496" i="2"/>
  <c r="P2496" i="2"/>
  <c r="Q2496" i="2"/>
  <c r="R2496" i="2"/>
  <c r="L2497" i="2"/>
  <c r="M2497" i="2"/>
  <c r="N2497" i="2"/>
  <c r="O2497" i="2"/>
  <c r="P2497" i="2"/>
  <c r="Q2497" i="2"/>
  <c r="R2497" i="2"/>
  <c r="L2498" i="2"/>
  <c r="M2498" i="2"/>
  <c r="N2498" i="2"/>
  <c r="O2498" i="2"/>
  <c r="P2498" i="2"/>
  <c r="Q2498" i="2"/>
  <c r="R2498" i="2"/>
  <c r="L2499" i="2"/>
  <c r="M2499" i="2"/>
  <c r="N2499" i="2"/>
  <c r="O2499" i="2"/>
  <c r="P2499" i="2"/>
  <c r="Q2499" i="2"/>
  <c r="R2499" i="2"/>
  <c r="L2500" i="2"/>
  <c r="M2500" i="2"/>
  <c r="N2500" i="2"/>
  <c r="O2500" i="2"/>
  <c r="P2500" i="2"/>
  <c r="Q2500" i="2"/>
  <c r="R2500" i="2"/>
  <c r="L2501" i="2"/>
  <c r="M2501" i="2"/>
  <c r="N2501" i="2"/>
  <c r="O2501" i="2"/>
  <c r="P2501" i="2"/>
  <c r="Q2501" i="2"/>
  <c r="R2501" i="2"/>
  <c r="L2502" i="2"/>
  <c r="M2502" i="2"/>
  <c r="N2502" i="2"/>
  <c r="O2502" i="2"/>
  <c r="P2502" i="2"/>
  <c r="Q2502" i="2"/>
  <c r="R2502" i="2"/>
  <c r="L2503" i="2"/>
  <c r="M2503" i="2"/>
  <c r="N2503" i="2"/>
  <c r="O2503" i="2"/>
  <c r="P2503" i="2"/>
  <c r="Q2503" i="2"/>
  <c r="R2503" i="2"/>
  <c r="L2504" i="2"/>
  <c r="M2504" i="2"/>
  <c r="N2504" i="2"/>
  <c r="O2504" i="2"/>
  <c r="P2504" i="2"/>
  <c r="Q2504" i="2"/>
  <c r="R2504" i="2"/>
  <c r="L2505" i="2"/>
  <c r="M2505" i="2"/>
  <c r="N2505" i="2"/>
  <c r="O2505" i="2"/>
  <c r="P2505" i="2"/>
  <c r="Q2505" i="2"/>
  <c r="R2505" i="2"/>
  <c r="L2506" i="2"/>
  <c r="M2506" i="2"/>
  <c r="N2506" i="2"/>
  <c r="O2506" i="2"/>
  <c r="P2506" i="2"/>
  <c r="Q2506" i="2"/>
  <c r="R2506" i="2"/>
  <c r="L2507" i="2"/>
  <c r="M2507" i="2"/>
  <c r="N2507" i="2"/>
  <c r="O2507" i="2"/>
  <c r="P2507" i="2"/>
  <c r="Q2507" i="2"/>
  <c r="R2507" i="2"/>
  <c r="L2508" i="2"/>
  <c r="M2508" i="2"/>
  <c r="N2508" i="2"/>
  <c r="O2508" i="2"/>
  <c r="P2508" i="2"/>
  <c r="Q2508" i="2"/>
  <c r="R2508" i="2"/>
  <c r="L2509" i="2"/>
  <c r="M2509" i="2"/>
  <c r="N2509" i="2"/>
  <c r="O2509" i="2"/>
  <c r="P2509" i="2"/>
  <c r="Q2509" i="2"/>
  <c r="R2509" i="2"/>
  <c r="L2510" i="2"/>
  <c r="M2510" i="2"/>
  <c r="N2510" i="2"/>
  <c r="O2510" i="2"/>
  <c r="P2510" i="2"/>
  <c r="Q2510" i="2"/>
  <c r="R2510" i="2"/>
  <c r="L2511" i="2"/>
  <c r="M2511" i="2"/>
  <c r="N2511" i="2"/>
  <c r="O2511" i="2"/>
  <c r="P2511" i="2"/>
  <c r="Q2511" i="2"/>
  <c r="R2511" i="2"/>
  <c r="L2512" i="2"/>
  <c r="M2512" i="2"/>
  <c r="N2512" i="2"/>
  <c r="O2512" i="2"/>
  <c r="P2512" i="2"/>
  <c r="Q2512" i="2"/>
  <c r="R2512" i="2"/>
  <c r="L2513" i="2"/>
  <c r="M2513" i="2"/>
  <c r="N2513" i="2"/>
  <c r="O2513" i="2"/>
  <c r="P2513" i="2"/>
  <c r="Q2513" i="2"/>
  <c r="R2513" i="2"/>
  <c r="L2514" i="2"/>
  <c r="M2514" i="2"/>
  <c r="N2514" i="2"/>
  <c r="O2514" i="2"/>
  <c r="P2514" i="2"/>
  <c r="Q2514" i="2"/>
  <c r="R2514" i="2"/>
  <c r="L2515" i="2"/>
  <c r="M2515" i="2"/>
  <c r="N2515" i="2"/>
  <c r="O2515" i="2"/>
  <c r="P2515" i="2"/>
  <c r="Q2515" i="2"/>
  <c r="R2515" i="2"/>
  <c r="L2516" i="2"/>
  <c r="M2516" i="2"/>
  <c r="N2516" i="2"/>
  <c r="O2516" i="2"/>
  <c r="P2516" i="2"/>
  <c r="Q2516" i="2"/>
  <c r="R2516" i="2"/>
  <c r="L2517" i="2"/>
  <c r="M2517" i="2"/>
  <c r="N2517" i="2"/>
  <c r="O2517" i="2"/>
  <c r="P2517" i="2"/>
  <c r="Q2517" i="2"/>
  <c r="R2517" i="2"/>
  <c r="L2518" i="2"/>
  <c r="M2518" i="2"/>
  <c r="N2518" i="2"/>
  <c r="O2518" i="2"/>
  <c r="P2518" i="2"/>
  <c r="Q2518" i="2"/>
  <c r="R2518" i="2"/>
  <c r="L2519" i="2"/>
  <c r="M2519" i="2"/>
  <c r="N2519" i="2"/>
  <c r="O2519" i="2"/>
  <c r="P2519" i="2"/>
  <c r="Q2519" i="2"/>
  <c r="R2519" i="2"/>
  <c r="L2520" i="2"/>
  <c r="M2520" i="2"/>
  <c r="N2520" i="2"/>
  <c r="O2520" i="2"/>
  <c r="P2520" i="2"/>
  <c r="Q2520" i="2"/>
  <c r="R2520" i="2"/>
  <c r="L2521" i="2"/>
  <c r="M2521" i="2"/>
  <c r="N2521" i="2"/>
  <c r="O2521" i="2"/>
  <c r="P2521" i="2"/>
  <c r="Q2521" i="2"/>
  <c r="R2521" i="2"/>
  <c r="L2522" i="2"/>
  <c r="M2522" i="2"/>
  <c r="N2522" i="2"/>
  <c r="O2522" i="2"/>
  <c r="P2522" i="2"/>
  <c r="Q2522" i="2"/>
  <c r="R2522" i="2"/>
  <c r="L2523" i="2"/>
  <c r="M2523" i="2"/>
  <c r="N2523" i="2"/>
  <c r="O2523" i="2"/>
  <c r="P2523" i="2"/>
  <c r="Q2523" i="2"/>
  <c r="R2523" i="2"/>
  <c r="L2524" i="2"/>
  <c r="M2524" i="2"/>
  <c r="N2524" i="2"/>
  <c r="O2524" i="2"/>
  <c r="P2524" i="2"/>
  <c r="Q2524" i="2"/>
  <c r="R2524" i="2"/>
  <c r="L2525" i="2"/>
  <c r="M2525" i="2"/>
  <c r="N2525" i="2"/>
  <c r="O2525" i="2"/>
  <c r="P2525" i="2"/>
  <c r="Q2525" i="2"/>
  <c r="R2525" i="2"/>
  <c r="L2526" i="2"/>
  <c r="M2526" i="2"/>
  <c r="N2526" i="2"/>
  <c r="O2526" i="2"/>
  <c r="P2526" i="2"/>
  <c r="Q2526" i="2"/>
  <c r="R2526" i="2"/>
  <c r="L2527" i="2"/>
  <c r="M2527" i="2"/>
  <c r="N2527" i="2"/>
  <c r="O2527" i="2"/>
  <c r="P2527" i="2"/>
  <c r="Q2527" i="2"/>
  <c r="R2527" i="2"/>
  <c r="L2528" i="2"/>
  <c r="M2528" i="2"/>
  <c r="N2528" i="2"/>
  <c r="O2528" i="2"/>
  <c r="P2528" i="2"/>
  <c r="Q2528" i="2"/>
  <c r="R2528" i="2"/>
  <c r="L2529" i="2"/>
  <c r="M2529" i="2"/>
  <c r="N2529" i="2"/>
  <c r="O2529" i="2"/>
  <c r="P2529" i="2"/>
  <c r="Q2529" i="2"/>
  <c r="R2529" i="2"/>
  <c r="L2530" i="2"/>
  <c r="M2530" i="2"/>
  <c r="N2530" i="2"/>
  <c r="O2530" i="2"/>
  <c r="P2530" i="2"/>
  <c r="Q2530" i="2"/>
  <c r="R2530" i="2"/>
  <c r="L2531" i="2"/>
  <c r="M2531" i="2"/>
  <c r="N2531" i="2"/>
  <c r="O2531" i="2"/>
  <c r="P2531" i="2"/>
  <c r="Q2531" i="2"/>
  <c r="R2531" i="2"/>
  <c r="L2532" i="2"/>
  <c r="M2532" i="2"/>
  <c r="N2532" i="2"/>
  <c r="O2532" i="2"/>
  <c r="P2532" i="2"/>
  <c r="Q2532" i="2"/>
  <c r="R2532" i="2"/>
  <c r="L2533" i="2"/>
  <c r="M2533" i="2"/>
  <c r="N2533" i="2"/>
  <c r="O2533" i="2"/>
  <c r="P2533" i="2"/>
  <c r="Q2533" i="2"/>
  <c r="R2533" i="2"/>
  <c r="L2534" i="2"/>
  <c r="M2534" i="2"/>
  <c r="N2534" i="2"/>
  <c r="O2534" i="2"/>
  <c r="P2534" i="2"/>
  <c r="Q2534" i="2"/>
  <c r="R2534" i="2"/>
  <c r="L2535" i="2"/>
  <c r="M2535" i="2"/>
  <c r="N2535" i="2"/>
  <c r="O2535" i="2"/>
  <c r="P2535" i="2"/>
  <c r="Q2535" i="2"/>
  <c r="R2535" i="2"/>
  <c r="L2536" i="2"/>
  <c r="M2536" i="2"/>
  <c r="N2536" i="2"/>
  <c r="O2536" i="2"/>
  <c r="P2536" i="2"/>
  <c r="Q2536" i="2"/>
  <c r="R2536" i="2"/>
  <c r="L2537" i="2"/>
  <c r="M2537" i="2"/>
  <c r="N2537" i="2"/>
  <c r="O2537" i="2"/>
  <c r="P2537" i="2"/>
  <c r="Q2537" i="2"/>
  <c r="R2537" i="2"/>
  <c r="L2538" i="2"/>
  <c r="M2538" i="2"/>
  <c r="N2538" i="2"/>
  <c r="O2538" i="2"/>
  <c r="P2538" i="2"/>
  <c r="Q2538" i="2"/>
  <c r="R2538" i="2"/>
  <c r="L2539" i="2"/>
  <c r="M2539" i="2"/>
  <c r="N2539" i="2"/>
  <c r="O2539" i="2"/>
  <c r="P2539" i="2"/>
  <c r="Q2539" i="2"/>
  <c r="R2539" i="2"/>
  <c r="L2540" i="2"/>
  <c r="M2540" i="2"/>
  <c r="N2540" i="2"/>
  <c r="O2540" i="2"/>
  <c r="P2540" i="2"/>
  <c r="Q2540" i="2"/>
  <c r="R2540" i="2"/>
  <c r="L2541" i="2"/>
  <c r="M2541" i="2"/>
  <c r="N2541" i="2"/>
  <c r="O2541" i="2"/>
  <c r="P2541" i="2"/>
  <c r="Q2541" i="2"/>
  <c r="R2541" i="2"/>
  <c r="L2542" i="2"/>
  <c r="M2542" i="2"/>
  <c r="N2542" i="2"/>
  <c r="O2542" i="2"/>
  <c r="P2542" i="2"/>
  <c r="Q2542" i="2"/>
  <c r="R2542" i="2"/>
  <c r="L2543" i="2"/>
  <c r="M2543" i="2"/>
  <c r="N2543" i="2"/>
  <c r="O2543" i="2"/>
  <c r="P2543" i="2"/>
  <c r="Q2543" i="2"/>
  <c r="R2543" i="2"/>
  <c r="L2544" i="2"/>
  <c r="M2544" i="2"/>
  <c r="N2544" i="2"/>
  <c r="O2544" i="2"/>
  <c r="P2544" i="2"/>
  <c r="Q2544" i="2"/>
  <c r="R2544" i="2"/>
  <c r="L2545" i="2"/>
  <c r="M2545" i="2"/>
  <c r="N2545" i="2"/>
  <c r="O2545" i="2"/>
  <c r="P2545" i="2"/>
  <c r="Q2545" i="2"/>
  <c r="R2545" i="2"/>
  <c r="L2546" i="2"/>
  <c r="M2546" i="2"/>
  <c r="N2546" i="2"/>
  <c r="O2546" i="2"/>
  <c r="P2546" i="2"/>
  <c r="Q2546" i="2"/>
  <c r="R2546" i="2"/>
  <c r="L2547" i="2"/>
  <c r="M2547" i="2"/>
  <c r="N2547" i="2"/>
  <c r="O2547" i="2"/>
  <c r="P2547" i="2"/>
  <c r="Q2547" i="2"/>
  <c r="R2547" i="2"/>
  <c r="L2548" i="2"/>
  <c r="M2548" i="2"/>
  <c r="N2548" i="2"/>
  <c r="O2548" i="2"/>
  <c r="P2548" i="2"/>
  <c r="Q2548" i="2"/>
  <c r="R2548" i="2"/>
  <c r="L2549" i="2"/>
  <c r="M2549" i="2"/>
  <c r="N2549" i="2"/>
  <c r="O2549" i="2"/>
  <c r="P2549" i="2"/>
  <c r="Q2549" i="2"/>
  <c r="R2549" i="2"/>
  <c r="L2550" i="2"/>
  <c r="M2550" i="2"/>
  <c r="N2550" i="2"/>
  <c r="O2550" i="2"/>
  <c r="P2550" i="2"/>
  <c r="Q2550" i="2"/>
  <c r="R2550" i="2"/>
  <c r="L2551" i="2"/>
  <c r="M2551" i="2"/>
  <c r="N2551" i="2"/>
  <c r="O2551" i="2"/>
  <c r="P2551" i="2"/>
  <c r="Q2551" i="2"/>
  <c r="R2551" i="2"/>
  <c r="L2552" i="2"/>
  <c r="M2552" i="2"/>
  <c r="N2552" i="2"/>
  <c r="O2552" i="2"/>
  <c r="P2552" i="2"/>
  <c r="Q2552" i="2"/>
  <c r="R2552" i="2"/>
  <c r="L2553" i="2"/>
  <c r="M2553" i="2"/>
  <c r="N2553" i="2"/>
  <c r="O2553" i="2"/>
  <c r="P2553" i="2"/>
  <c r="Q2553" i="2"/>
  <c r="R2553" i="2"/>
  <c r="L2554" i="2"/>
  <c r="M2554" i="2"/>
  <c r="N2554" i="2"/>
  <c r="O2554" i="2"/>
  <c r="P2554" i="2"/>
  <c r="Q2554" i="2"/>
  <c r="R2554" i="2"/>
  <c r="L2555" i="2"/>
  <c r="M2555" i="2"/>
  <c r="N2555" i="2"/>
  <c r="O2555" i="2"/>
  <c r="P2555" i="2"/>
  <c r="Q2555" i="2"/>
  <c r="R2555" i="2"/>
  <c r="L2556" i="2"/>
  <c r="M2556" i="2"/>
  <c r="N2556" i="2"/>
  <c r="O2556" i="2"/>
  <c r="P2556" i="2"/>
  <c r="Q2556" i="2"/>
  <c r="R2556" i="2"/>
  <c r="L2557" i="2"/>
  <c r="M2557" i="2"/>
  <c r="N2557" i="2"/>
  <c r="O2557" i="2"/>
  <c r="P2557" i="2"/>
  <c r="Q2557" i="2"/>
  <c r="R2557" i="2"/>
  <c r="L2558" i="2"/>
  <c r="M2558" i="2"/>
  <c r="N2558" i="2"/>
  <c r="O2558" i="2"/>
  <c r="P2558" i="2"/>
  <c r="Q2558" i="2"/>
  <c r="R2558" i="2"/>
  <c r="L2559" i="2"/>
  <c r="M2559" i="2"/>
  <c r="N2559" i="2"/>
  <c r="O2559" i="2"/>
  <c r="P2559" i="2"/>
  <c r="Q2559" i="2"/>
  <c r="R2559" i="2"/>
  <c r="L2560" i="2"/>
  <c r="M2560" i="2"/>
  <c r="N2560" i="2"/>
  <c r="O2560" i="2"/>
  <c r="P2560" i="2"/>
  <c r="Q2560" i="2"/>
  <c r="R2560" i="2"/>
  <c r="L2561" i="2"/>
  <c r="M2561" i="2"/>
  <c r="N2561" i="2"/>
  <c r="O2561" i="2"/>
  <c r="P2561" i="2"/>
  <c r="Q2561" i="2"/>
  <c r="R2561" i="2"/>
  <c r="L2562" i="2"/>
  <c r="M2562" i="2"/>
  <c r="N2562" i="2"/>
  <c r="O2562" i="2"/>
  <c r="P2562" i="2"/>
  <c r="Q2562" i="2"/>
  <c r="R2562" i="2"/>
  <c r="L2563" i="2"/>
  <c r="M2563" i="2"/>
  <c r="N2563" i="2"/>
  <c r="O2563" i="2"/>
  <c r="P2563" i="2"/>
  <c r="Q2563" i="2"/>
  <c r="R2563" i="2"/>
  <c r="L2564" i="2"/>
  <c r="M2564" i="2"/>
  <c r="N2564" i="2"/>
  <c r="O2564" i="2"/>
  <c r="P2564" i="2"/>
  <c r="Q2564" i="2"/>
  <c r="R2564" i="2"/>
  <c r="L2565" i="2"/>
  <c r="M2565" i="2"/>
  <c r="N2565" i="2"/>
  <c r="O2565" i="2"/>
  <c r="P2565" i="2"/>
  <c r="Q2565" i="2"/>
  <c r="R2565" i="2"/>
  <c r="L2566" i="2"/>
  <c r="M2566" i="2"/>
  <c r="N2566" i="2"/>
  <c r="O2566" i="2"/>
  <c r="P2566" i="2"/>
  <c r="Q2566" i="2"/>
  <c r="R2566" i="2"/>
  <c r="L2567" i="2"/>
  <c r="M2567" i="2"/>
  <c r="N2567" i="2"/>
  <c r="O2567" i="2"/>
  <c r="P2567" i="2"/>
  <c r="Q2567" i="2"/>
  <c r="R2567" i="2"/>
  <c r="L2568" i="2"/>
  <c r="M2568" i="2"/>
  <c r="N2568" i="2"/>
  <c r="O2568" i="2"/>
  <c r="P2568" i="2"/>
  <c r="Q2568" i="2"/>
  <c r="R2568" i="2"/>
  <c r="L2569" i="2"/>
  <c r="M2569" i="2"/>
  <c r="N2569" i="2"/>
  <c r="O2569" i="2"/>
  <c r="P2569" i="2"/>
  <c r="Q2569" i="2"/>
  <c r="R2569" i="2"/>
  <c r="L2570" i="2"/>
  <c r="M2570" i="2"/>
  <c r="N2570" i="2"/>
  <c r="O2570" i="2"/>
  <c r="P2570" i="2"/>
  <c r="Q2570" i="2"/>
  <c r="R2570" i="2"/>
  <c r="L2571" i="2"/>
  <c r="M2571" i="2"/>
  <c r="N2571" i="2"/>
  <c r="O2571" i="2"/>
  <c r="P2571" i="2"/>
  <c r="Q2571" i="2"/>
  <c r="R2571" i="2"/>
  <c r="L2572" i="2"/>
  <c r="M2572" i="2"/>
  <c r="N2572" i="2"/>
  <c r="O2572" i="2"/>
  <c r="P2572" i="2"/>
  <c r="Q2572" i="2"/>
  <c r="R2572" i="2"/>
  <c r="L2573" i="2"/>
  <c r="M2573" i="2"/>
  <c r="N2573" i="2"/>
  <c r="O2573" i="2"/>
  <c r="P2573" i="2"/>
  <c r="Q2573" i="2"/>
  <c r="R2573" i="2"/>
  <c r="L2574" i="2"/>
  <c r="M2574" i="2"/>
  <c r="N2574" i="2"/>
  <c r="O2574" i="2"/>
  <c r="P2574" i="2"/>
  <c r="Q2574" i="2"/>
  <c r="R2574" i="2"/>
  <c r="L2575" i="2"/>
  <c r="M2575" i="2"/>
  <c r="N2575" i="2"/>
  <c r="O2575" i="2"/>
  <c r="P2575" i="2"/>
  <c r="Q2575" i="2"/>
  <c r="R2575" i="2"/>
  <c r="L2576" i="2"/>
  <c r="M2576" i="2"/>
  <c r="N2576" i="2"/>
  <c r="O2576" i="2"/>
  <c r="P2576" i="2"/>
  <c r="Q2576" i="2"/>
  <c r="R2576" i="2"/>
  <c r="L2577" i="2"/>
  <c r="M2577" i="2"/>
  <c r="N2577" i="2"/>
  <c r="O2577" i="2"/>
  <c r="P2577" i="2"/>
  <c r="Q2577" i="2"/>
  <c r="R2577" i="2"/>
  <c r="L2578" i="2"/>
  <c r="M2578" i="2"/>
  <c r="N2578" i="2"/>
  <c r="O2578" i="2"/>
  <c r="P2578" i="2"/>
  <c r="Q2578" i="2"/>
  <c r="R2578" i="2"/>
  <c r="L2579" i="2"/>
  <c r="M2579" i="2"/>
  <c r="N2579" i="2"/>
  <c r="O2579" i="2"/>
  <c r="P2579" i="2"/>
  <c r="Q2579" i="2"/>
  <c r="R2579" i="2"/>
  <c r="L2580" i="2"/>
  <c r="M2580" i="2"/>
  <c r="N2580" i="2"/>
  <c r="O2580" i="2"/>
  <c r="P2580" i="2"/>
  <c r="Q2580" i="2"/>
  <c r="R2580" i="2"/>
  <c r="L2581" i="2"/>
  <c r="M2581" i="2"/>
  <c r="N2581" i="2"/>
  <c r="O2581" i="2"/>
  <c r="P2581" i="2"/>
  <c r="Q2581" i="2"/>
  <c r="R2581" i="2"/>
  <c r="L2582" i="2"/>
  <c r="M2582" i="2"/>
  <c r="N2582" i="2"/>
  <c r="O2582" i="2"/>
  <c r="P2582" i="2"/>
  <c r="Q2582" i="2"/>
  <c r="R2582" i="2"/>
  <c r="L2583" i="2"/>
  <c r="M2583" i="2"/>
  <c r="N2583" i="2"/>
  <c r="O2583" i="2"/>
  <c r="P2583" i="2"/>
  <c r="Q2583" i="2"/>
  <c r="R2583" i="2"/>
  <c r="L2584" i="2"/>
  <c r="M2584" i="2"/>
  <c r="N2584" i="2"/>
  <c r="O2584" i="2"/>
  <c r="P2584" i="2"/>
  <c r="Q2584" i="2"/>
  <c r="R2584" i="2"/>
  <c r="L2585" i="2"/>
  <c r="M2585" i="2"/>
  <c r="N2585" i="2"/>
  <c r="O2585" i="2"/>
  <c r="P2585" i="2"/>
  <c r="Q2585" i="2"/>
  <c r="R2585" i="2"/>
  <c r="L2586" i="2"/>
  <c r="M2586" i="2"/>
  <c r="N2586" i="2"/>
  <c r="O2586" i="2"/>
  <c r="P2586" i="2"/>
  <c r="Q2586" i="2"/>
  <c r="R2586" i="2"/>
  <c r="L2587" i="2"/>
  <c r="M2587" i="2"/>
  <c r="N2587" i="2"/>
  <c r="O2587" i="2"/>
  <c r="P2587" i="2"/>
  <c r="Q2587" i="2"/>
  <c r="R2587" i="2"/>
  <c r="L2588" i="2"/>
  <c r="M2588" i="2"/>
  <c r="N2588" i="2"/>
  <c r="O2588" i="2"/>
  <c r="P2588" i="2"/>
  <c r="Q2588" i="2"/>
  <c r="R2588" i="2"/>
  <c r="L2589" i="2"/>
  <c r="M2589" i="2"/>
  <c r="N2589" i="2"/>
  <c r="O2589" i="2"/>
  <c r="P2589" i="2"/>
  <c r="Q2589" i="2"/>
  <c r="R2589" i="2"/>
  <c r="L2590" i="2"/>
  <c r="M2590" i="2"/>
  <c r="N2590" i="2"/>
  <c r="O2590" i="2"/>
  <c r="P2590" i="2"/>
  <c r="Q2590" i="2"/>
  <c r="R2590" i="2"/>
  <c r="L2591" i="2"/>
  <c r="M2591" i="2"/>
  <c r="N2591" i="2"/>
  <c r="O2591" i="2"/>
  <c r="P2591" i="2"/>
  <c r="Q2591" i="2"/>
  <c r="R2591" i="2"/>
  <c r="L2592" i="2"/>
  <c r="M2592" i="2"/>
  <c r="N2592" i="2"/>
  <c r="O2592" i="2"/>
  <c r="P2592" i="2"/>
  <c r="Q2592" i="2"/>
  <c r="R2592" i="2"/>
  <c r="L2593" i="2"/>
  <c r="M2593" i="2"/>
  <c r="N2593" i="2"/>
  <c r="O2593" i="2"/>
  <c r="P2593" i="2"/>
  <c r="Q2593" i="2"/>
  <c r="R2593" i="2"/>
  <c r="L2594" i="2"/>
  <c r="M2594" i="2"/>
  <c r="N2594" i="2"/>
  <c r="O2594" i="2"/>
  <c r="P2594" i="2"/>
  <c r="Q2594" i="2"/>
  <c r="R2594" i="2"/>
  <c r="L2595" i="2"/>
  <c r="M2595" i="2"/>
  <c r="N2595" i="2"/>
  <c r="O2595" i="2"/>
  <c r="P2595" i="2"/>
  <c r="Q2595" i="2"/>
  <c r="R2595" i="2"/>
  <c r="L2596" i="2"/>
  <c r="M2596" i="2"/>
  <c r="N2596" i="2"/>
  <c r="O2596" i="2"/>
  <c r="P2596" i="2"/>
  <c r="Q2596" i="2"/>
  <c r="R2596" i="2"/>
  <c r="L2597" i="2"/>
  <c r="M2597" i="2"/>
  <c r="N2597" i="2"/>
  <c r="O2597" i="2"/>
  <c r="P2597" i="2"/>
  <c r="Q2597" i="2"/>
  <c r="R2597" i="2"/>
  <c r="L2598" i="2"/>
  <c r="M2598" i="2"/>
  <c r="N2598" i="2"/>
  <c r="O2598" i="2"/>
  <c r="P2598" i="2"/>
  <c r="Q2598" i="2"/>
  <c r="R2598" i="2"/>
  <c r="L2599" i="2"/>
  <c r="M2599" i="2"/>
  <c r="N2599" i="2"/>
  <c r="O2599" i="2"/>
  <c r="P2599" i="2"/>
  <c r="Q2599" i="2"/>
  <c r="R2599" i="2"/>
  <c r="L2600" i="2"/>
  <c r="M2600" i="2"/>
  <c r="N2600" i="2"/>
  <c r="O2600" i="2"/>
  <c r="P2600" i="2"/>
  <c r="Q2600" i="2"/>
  <c r="R2600" i="2"/>
  <c r="L2601" i="2"/>
  <c r="M2601" i="2"/>
  <c r="N2601" i="2"/>
  <c r="O2601" i="2"/>
  <c r="P2601" i="2"/>
  <c r="Q2601" i="2"/>
  <c r="R2601" i="2"/>
  <c r="L2602" i="2"/>
  <c r="M2602" i="2"/>
  <c r="N2602" i="2"/>
  <c r="O2602" i="2"/>
  <c r="P2602" i="2"/>
  <c r="Q2602" i="2"/>
  <c r="R2602" i="2"/>
  <c r="L2603" i="2"/>
  <c r="M2603" i="2"/>
  <c r="N2603" i="2"/>
  <c r="O2603" i="2"/>
  <c r="P2603" i="2"/>
  <c r="Q2603" i="2"/>
  <c r="R2603" i="2"/>
  <c r="L2604" i="2"/>
  <c r="M2604" i="2"/>
  <c r="N2604" i="2"/>
  <c r="O2604" i="2"/>
  <c r="P2604" i="2"/>
  <c r="Q2604" i="2"/>
  <c r="R2604" i="2"/>
  <c r="L2605" i="2"/>
  <c r="M2605" i="2"/>
  <c r="N2605" i="2"/>
  <c r="O2605" i="2"/>
  <c r="P2605" i="2"/>
  <c r="Q2605" i="2"/>
  <c r="R2605" i="2"/>
  <c r="L2606" i="2"/>
  <c r="M2606" i="2"/>
  <c r="N2606" i="2"/>
  <c r="O2606" i="2"/>
  <c r="P2606" i="2"/>
  <c r="Q2606" i="2"/>
  <c r="R2606" i="2"/>
  <c r="L2607" i="2"/>
  <c r="M2607" i="2"/>
  <c r="N2607" i="2"/>
  <c r="O2607" i="2"/>
  <c r="P2607" i="2"/>
  <c r="Q2607" i="2"/>
  <c r="R2607" i="2"/>
  <c r="L2608" i="2"/>
  <c r="M2608" i="2"/>
  <c r="N2608" i="2"/>
  <c r="O2608" i="2"/>
  <c r="P2608" i="2"/>
  <c r="Q2608" i="2"/>
  <c r="R2608" i="2"/>
  <c r="L2609" i="2"/>
  <c r="M2609" i="2"/>
  <c r="N2609" i="2"/>
  <c r="O2609" i="2"/>
  <c r="P2609" i="2"/>
  <c r="Q2609" i="2"/>
  <c r="R2609" i="2"/>
  <c r="L2610" i="2"/>
  <c r="M2610" i="2"/>
  <c r="N2610" i="2"/>
  <c r="O2610" i="2"/>
  <c r="P2610" i="2"/>
  <c r="Q2610" i="2"/>
  <c r="R2610" i="2"/>
  <c r="L2611" i="2"/>
  <c r="M2611" i="2"/>
  <c r="N2611" i="2"/>
  <c r="O2611" i="2"/>
  <c r="P2611" i="2"/>
  <c r="Q2611" i="2"/>
  <c r="R2611" i="2"/>
  <c r="L2612" i="2"/>
  <c r="M2612" i="2"/>
  <c r="N2612" i="2"/>
  <c r="O2612" i="2"/>
  <c r="P2612" i="2"/>
  <c r="Q2612" i="2"/>
  <c r="R2612" i="2"/>
  <c r="L2613" i="2"/>
  <c r="M2613" i="2"/>
  <c r="N2613" i="2"/>
  <c r="O2613" i="2"/>
  <c r="P2613" i="2"/>
  <c r="Q2613" i="2"/>
  <c r="R2613" i="2"/>
  <c r="L2614" i="2"/>
  <c r="M2614" i="2"/>
  <c r="N2614" i="2"/>
  <c r="O2614" i="2"/>
  <c r="P2614" i="2"/>
  <c r="Q2614" i="2"/>
  <c r="R2614" i="2"/>
  <c r="L2615" i="2"/>
  <c r="M2615" i="2"/>
  <c r="N2615" i="2"/>
  <c r="O2615" i="2"/>
  <c r="P2615" i="2"/>
  <c r="Q2615" i="2"/>
  <c r="R2615" i="2"/>
  <c r="L2616" i="2"/>
  <c r="M2616" i="2"/>
  <c r="N2616" i="2"/>
  <c r="O2616" i="2"/>
  <c r="P2616" i="2"/>
  <c r="Q2616" i="2"/>
  <c r="R2616" i="2"/>
  <c r="L2617" i="2"/>
  <c r="M2617" i="2"/>
  <c r="N2617" i="2"/>
  <c r="O2617" i="2"/>
  <c r="P2617" i="2"/>
  <c r="Q2617" i="2"/>
  <c r="R2617" i="2"/>
  <c r="L2618" i="2"/>
  <c r="M2618" i="2"/>
  <c r="N2618" i="2"/>
  <c r="O2618" i="2"/>
  <c r="P2618" i="2"/>
  <c r="Q2618" i="2"/>
  <c r="R2618" i="2"/>
  <c r="L2619" i="2"/>
  <c r="M2619" i="2"/>
  <c r="N2619" i="2"/>
  <c r="O2619" i="2"/>
  <c r="P2619" i="2"/>
  <c r="Q2619" i="2"/>
  <c r="R2619" i="2"/>
  <c r="L2620" i="2"/>
  <c r="M2620" i="2"/>
  <c r="N2620" i="2"/>
  <c r="O2620" i="2"/>
  <c r="P2620" i="2"/>
  <c r="Q2620" i="2"/>
  <c r="R2620" i="2"/>
  <c r="L2621" i="2"/>
  <c r="M2621" i="2"/>
  <c r="N2621" i="2"/>
  <c r="O2621" i="2"/>
  <c r="P2621" i="2"/>
  <c r="Q2621" i="2"/>
  <c r="R2621" i="2"/>
  <c r="L2622" i="2"/>
  <c r="M2622" i="2"/>
  <c r="N2622" i="2"/>
  <c r="O2622" i="2"/>
  <c r="P2622" i="2"/>
  <c r="Q2622" i="2"/>
  <c r="R2622" i="2"/>
  <c r="L2623" i="2"/>
  <c r="M2623" i="2"/>
  <c r="N2623" i="2"/>
  <c r="O2623" i="2"/>
  <c r="P2623" i="2"/>
  <c r="Q2623" i="2"/>
  <c r="R2623" i="2"/>
  <c r="L2624" i="2"/>
  <c r="M2624" i="2"/>
  <c r="N2624" i="2"/>
  <c r="O2624" i="2"/>
  <c r="P2624" i="2"/>
  <c r="Q2624" i="2"/>
  <c r="R2624" i="2"/>
  <c r="L2625" i="2"/>
  <c r="M2625" i="2"/>
  <c r="N2625" i="2"/>
  <c r="O2625" i="2"/>
  <c r="P2625" i="2"/>
  <c r="Q2625" i="2"/>
  <c r="R2625" i="2"/>
  <c r="L2626" i="2"/>
  <c r="M2626" i="2"/>
  <c r="N2626" i="2"/>
  <c r="O2626" i="2"/>
  <c r="P2626" i="2"/>
  <c r="Q2626" i="2"/>
  <c r="R2626" i="2"/>
  <c r="L2627" i="2"/>
  <c r="M2627" i="2"/>
  <c r="N2627" i="2"/>
  <c r="O2627" i="2"/>
  <c r="P2627" i="2"/>
  <c r="Q2627" i="2"/>
  <c r="R2627" i="2"/>
  <c r="L2628" i="2"/>
  <c r="M2628" i="2"/>
  <c r="N2628" i="2"/>
  <c r="O2628" i="2"/>
  <c r="P2628" i="2"/>
  <c r="Q2628" i="2"/>
  <c r="R2628" i="2"/>
  <c r="L2629" i="2"/>
  <c r="M2629" i="2"/>
  <c r="N2629" i="2"/>
  <c r="O2629" i="2"/>
  <c r="P2629" i="2"/>
  <c r="Q2629" i="2"/>
  <c r="R2629" i="2"/>
  <c r="L2630" i="2"/>
  <c r="M2630" i="2"/>
  <c r="N2630" i="2"/>
  <c r="O2630" i="2"/>
  <c r="P2630" i="2"/>
  <c r="Q2630" i="2"/>
  <c r="R2630" i="2"/>
  <c r="L2631" i="2"/>
  <c r="M2631" i="2"/>
  <c r="N2631" i="2"/>
  <c r="O2631" i="2"/>
  <c r="P2631" i="2"/>
  <c r="Q2631" i="2"/>
  <c r="R2631" i="2"/>
  <c r="L2632" i="2"/>
  <c r="M2632" i="2"/>
  <c r="N2632" i="2"/>
  <c r="O2632" i="2"/>
  <c r="P2632" i="2"/>
  <c r="Q2632" i="2"/>
  <c r="R2632" i="2"/>
  <c r="L2633" i="2"/>
  <c r="M2633" i="2"/>
  <c r="N2633" i="2"/>
  <c r="O2633" i="2"/>
  <c r="P2633" i="2"/>
  <c r="Q2633" i="2"/>
  <c r="R2633" i="2"/>
  <c r="L2634" i="2"/>
  <c r="M2634" i="2"/>
  <c r="N2634" i="2"/>
  <c r="O2634" i="2"/>
  <c r="P2634" i="2"/>
  <c r="Q2634" i="2"/>
  <c r="R2634" i="2"/>
  <c r="L2635" i="2"/>
  <c r="M2635" i="2"/>
  <c r="N2635" i="2"/>
  <c r="O2635" i="2"/>
  <c r="P2635" i="2"/>
  <c r="Q2635" i="2"/>
  <c r="R2635" i="2"/>
  <c r="L2636" i="2"/>
  <c r="M2636" i="2"/>
  <c r="N2636" i="2"/>
  <c r="O2636" i="2"/>
  <c r="P2636" i="2"/>
  <c r="Q2636" i="2"/>
  <c r="R2636" i="2"/>
  <c r="L2637" i="2"/>
  <c r="M2637" i="2"/>
  <c r="N2637" i="2"/>
  <c r="O2637" i="2"/>
  <c r="P2637" i="2"/>
  <c r="Q2637" i="2"/>
  <c r="R2637" i="2"/>
  <c r="L2638" i="2"/>
  <c r="M2638" i="2"/>
  <c r="N2638" i="2"/>
  <c r="O2638" i="2"/>
  <c r="P2638" i="2"/>
  <c r="Q2638" i="2"/>
  <c r="R2638" i="2"/>
  <c r="L2639" i="2"/>
  <c r="M2639" i="2"/>
  <c r="N2639" i="2"/>
  <c r="O2639" i="2"/>
  <c r="P2639" i="2"/>
  <c r="Q2639" i="2"/>
  <c r="R2639" i="2"/>
  <c r="L2640" i="2"/>
  <c r="M2640" i="2"/>
  <c r="N2640" i="2"/>
  <c r="O2640" i="2"/>
  <c r="P2640" i="2"/>
  <c r="Q2640" i="2"/>
  <c r="R2640" i="2"/>
  <c r="L2641" i="2"/>
  <c r="M2641" i="2"/>
  <c r="N2641" i="2"/>
  <c r="O2641" i="2"/>
  <c r="P2641" i="2"/>
  <c r="Q2641" i="2"/>
  <c r="R2641" i="2"/>
  <c r="L2642" i="2"/>
  <c r="M2642" i="2"/>
  <c r="N2642" i="2"/>
  <c r="O2642" i="2"/>
  <c r="P2642" i="2"/>
  <c r="Q2642" i="2"/>
  <c r="R2642" i="2"/>
  <c r="L2643" i="2"/>
  <c r="M2643" i="2"/>
  <c r="N2643" i="2"/>
  <c r="O2643" i="2"/>
  <c r="P2643" i="2"/>
  <c r="Q2643" i="2"/>
  <c r="R2643" i="2"/>
  <c r="L2644" i="2"/>
  <c r="M2644" i="2"/>
  <c r="N2644" i="2"/>
  <c r="O2644" i="2"/>
  <c r="P2644" i="2"/>
  <c r="Q2644" i="2"/>
  <c r="R2644" i="2"/>
  <c r="L2645" i="2"/>
  <c r="M2645" i="2"/>
  <c r="N2645" i="2"/>
  <c r="O2645" i="2"/>
  <c r="P2645" i="2"/>
  <c r="Q2645" i="2"/>
  <c r="R2645" i="2"/>
  <c r="L2646" i="2"/>
  <c r="M2646" i="2"/>
  <c r="N2646" i="2"/>
  <c r="O2646" i="2"/>
  <c r="P2646" i="2"/>
  <c r="Q2646" i="2"/>
  <c r="R2646" i="2"/>
  <c r="L2647" i="2"/>
  <c r="M2647" i="2"/>
  <c r="N2647" i="2"/>
  <c r="O2647" i="2"/>
  <c r="P2647" i="2"/>
  <c r="Q2647" i="2"/>
  <c r="R2647" i="2"/>
  <c r="L2648" i="2"/>
  <c r="M2648" i="2"/>
  <c r="N2648" i="2"/>
  <c r="O2648" i="2"/>
  <c r="P2648" i="2"/>
  <c r="Q2648" i="2"/>
  <c r="R2648" i="2"/>
  <c r="L2649" i="2"/>
  <c r="M2649" i="2"/>
  <c r="N2649" i="2"/>
  <c r="O2649" i="2"/>
  <c r="P2649" i="2"/>
  <c r="Q2649" i="2"/>
  <c r="R2649" i="2"/>
  <c r="L2650" i="2"/>
  <c r="M2650" i="2"/>
  <c r="N2650" i="2"/>
  <c r="O2650" i="2"/>
  <c r="P2650" i="2"/>
  <c r="Q2650" i="2"/>
  <c r="R2650" i="2"/>
  <c r="L2651" i="2"/>
  <c r="M2651" i="2"/>
  <c r="N2651" i="2"/>
  <c r="O2651" i="2"/>
  <c r="P2651" i="2"/>
  <c r="Q2651" i="2"/>
  <c r="R2651" i="2"/>
  <c r="L2652" i="2"/>
  <c r="M2652" i="2"/>
  <c r="N2652" i="2"/>
  <c r="O2652" i="2"/>
  <c r="P2652" i="2"/>
  <c r="Q2652" i="2"/>
  <c r="R2652" i="2"/>
  <c r="L2653" i="2"/>
  <c r="M2653" i="2"/>
  <c r="N2653" i="2"/>
  <c r="O2653" i="2"/>
  <c r="P2653" i="2"/>
  <c r="Q2653" i="2"/>
  <c r="R2653" i="2"/>
  <c r="L2654" i="2"/>
  <c r="M2654" i="2"/>
  <c r="N2654" i="2"/>
  <c r="O2654" i="2"/>
  <c r="P2654" i="2"/>
  <c r="Q2654" i="2"/>
  <c r="R2654" i="2"/>
  <c r="L2655" i="2"/>
  <c r="M2655" i="2"/>
  <c r="N2655" i="2"/>
  <c r="O2655" i="2"/>
  <c r="P2655" i="2"/>
  <c r="Q2655" i="2"/>
  <c r="R2655" i="2"/>
  <c r="L2656" i="2"/>
  <c r="M2656" i="2"/>
  <c r="N2656" i="2"/>
  <c r="O2656" i="2"/>
  <c r="P2656" i="2"/>
  <c r="Q2656" i="2"/>
  <c r="R2656" i="2"/>
  <c r="L2657" i="2"/>
  <c r="M2657" i="2"/>
  <c r="N2657" i="2"/>
  <c r="O2657" i="2"/>
  <c r="P2657" i="2"/>
  <c r="Q2657" i="2"/>
  <c r="R2657" i="2"/>
  <c r="L2658" i="2"/>
  <c r="M2658" i="2"/>
  <c r="N2658" i="2"/>
  <c r="O2658" i="2"/>
  <c r="P2658" i="2"/>
  <c r="Q2658" i="2"/>
  <c r="R2658" i="2"/>
  <c r="L2659" i="2"/>
  <c r="M2659" i="2"/>
  <c r="N2659" i="2"/>
  <c r="O2659" i="2"/>
  <c r="P2659" i="2"/>
  <c r="Q2659" i="2"/>
  <c r="R2659" i="2"/>
  <c r="L2660" i="2"/>
  <c r="M2660" i="2"/>
  <c r="N2660" i="2"/>
  <c r="O2660" i="2"/>
  <c r="P2660" i="2"/>
  <c r="Q2660" i="2"/>
  <c r="R2660" i="2"/>
  <c r="L2661" i="2"/>
  <c r="M2661" i="2"/>
  <c r="N2661" i="2"/>
  <c r="O2661" i="2"/>
  <c r="P2661" i="2"/>
  <c r="Q2661" i="2"/>
  <c r="R2661" i="2"/>
  <c r="L2662" i="2"/>
  <c r="M2662" i="2"/>
  <c r="N2662" i="2"/>
  <c r="O2662" i="2"/>
  <c r="P2662" i="2"/>
  <c r="Q2662" i="2"/>
  <c r="R2662" i="2"/>
  <c r="L2663" i="2"/>
  <c r="M2663" i="2"/>
  <c r="N2663" i="2"/>
  <c r="O2663" i="2"/>
  <c r="P2663" i="2"/>
  <c r="Q2663" i="2"/>
  <c r="R2663" i="2"/>
  <c r="L2664" i="2"/>
  <c r="M2664" i="2"/>
  <c r="N2664" i="2"/>
  <c r="O2664" i="2"/>
  <c r="P2664" i="2"/>
  <c r="Q2664" i="2"/>
  <c r="R2664" i="2"/>
  <c r="L2665" i="2"/>
  <c r="M2665" i="2"/>
  <c r="N2665" i="2"/>
  <c r="O2665" i="2"/>
  <c r="P2665" i="2"/>
  <c r="Q2665" i="2"/>
  <c r="R2665" i="2"/>
  <c r="L2666" i="2"/>
  <c r="M2666" i="2"/>
  <c r="N2666" i="2"/>
  <c r="O2666" i="2"/>
  <c r="P2666" i="2"/>
  <c r="Q2666" i="2"/>
  <c r="R2666" i="2"/>
  <c r="L2667" i="2"/>
  <c r="M2667" i="2"/>
  <c r="N2667" i="2"/>
  <c r="O2667" i="2"/>
  <c r="P2667" i="2"/>
  <c r="Q2667" i="2"/>
  <c r="R2667" i="2"/>
  <c r="L2668" i="2"/>
  <c r="M2668" i="2"/>
  <c r="N2668" i="2"/>
  <c r="O2668" i="2"/>
  <c r="P2668" i="2"/>
  <c r="Q2668" i="2"/>
  <c r="R2668" i="2"/>
  <c r="L2669" i="2"/>
  <c r="M2669" i="2"/>
  <c r="N2669" i="2"/>
  <c r="O2669" i="2"/>
  <c r="P2669" i="2"/>
  <c r="Q2669" i="2"/>
  <c r="R2669" i="2"/>
  <c r="L2670" i="2"/>
  <c r="M2670" i="2"/>
  <c r="N2670" i="2"/>
  <c r="O2670" i="2"/>
  <c r="P2670" i="2"/>
  <c r="Q2670" i="2"/>
  <c r="R2670" i="2"/>
  <c r="L2671" i="2"/>
  <c r="M2671" i="2"/>
  <c r="N2671" i="2"/>
  <c r="O2671" i="2"/>
  <c r="P2671" i="2"/>
  <c r="Q2671" i="2"/>
  <c r="R2671" i="2"/>
  <c r="L2672" i="2"/>
  <c r="M2672" i="2"/>
  <c r="N2672" i="2"/>
  <c r="O2672" i="2"/>
  <c r="P2672" i="2"/>
  <c r="Q2672" i="2"/>
  <c r="R2672" i="2"/>
  <c r="L2673" i="2"/>
  <c r="M2673" i="2"/>
  <c r="N2673" i="2"/>
  <c r="O2673" i="2"/>
  <c r="P2673" i="2"/>
  <c r="Q2673" i="2"/>
  <c r="R2673" i="2"/>
  <c r="L2674" i="2"/>
  <c r="M2674" i="2"/>
  <c r="N2674" i="2"/>
  <c r="O2674" i="2"/>
  <c r="P2674" i="2"/>
  <c r="Q2674" i="2"/>
  <c r="R2674" i="2"/>
  <c r="L2675" i="2"/>
  <c r="M2675" i="2"/>
  <c r="N2675" i="2"/>
  <c r="O2675" i="2"/>
  <c r="P2675" i="2"/>
  <c r="Q2675" i="2"/>
  <c r="R2675" i="2"/>
  <c r="L2676" i="2"/>
  <c r="M2676" i="2"/>
  <c r="N2676" i="2"/>
  <c r="O2676" i="2"/>
  <c r="P2676" i="2"/>
  <c r="Q2676" i="2"/>
  <c r="R2676" i="2"/>
  <c r="L2677" i="2"/>
  <c r="M2677" i="2"/>
  <c r="N2677" i="2"/>
  <c r="O2677" i="2"/>
  <c r="P2677" i="2"/>
  <c r="Q2677" i="2"/>
  <c r="R2677" i="2"/>
  <c r="L2678" i="2"/>
  <c r="M2678" i="2"/>
  <c r="N2678" i="2"/>
  <c r="O2678" i="2"/>
  <c r="P2678" i="2"/>
  <c r="Q2678" i="2"/>
  <c r="R2678" i="2"/>
  <c r="L2679" i="2"/>
  <c r="M2679" i="2"/>
  <c r="N2679" i="2"/>
  <c r="O2679" i="2"/>
  <c r="P2679" i="2"/>
  <c r="Q2679" i="2"/>
  <c r="R2679" i="2"/>
  <c r="L2680" i="2"/>
  <c r="M2680" i="2"/>
  <c r="N2680" i="2"/>
  <c r="O2680" i="2"/>
  <c r="P2680" i="2"/>
  <c r="Q2680" i="2"/>
  <c r="R2680" i="2"/>
  <c r="L2681" i="2"/>
  <c r="M2681" i="2"/>
  <c r="N2681" i="2"/>
  <c r="O2681" i="2"/>
  <c r="P2681" i="2"/>
  <c r="Q2681" i="2"/>
  <c r="R2681" i="2"/>
  <c r="L2682" i="2"/>
  <c r="M2682" i="2"/>
  <c r="N2682" i="2"/>
  <c r="O2682" i="2"/>
  <c r="P2682" i="2"/>
  <c r="Q2682" i="2"/>
  <c r="R2682" i="2"/>
  <c r="L2683" i="2"/>
  <c r="M2683" i="2"/>
  <c r="N2683" i="2"/>
  <c r="O2683" i="2"/>
  <c r="P2683" i="2"/>
  <c r="Q2683" i="2"/>
  <c r="R2683" i="2"/>
  <c r="L2684" i="2"/>
  <c r="M2684" i="2"/>
  <c r="N2684" i="2"/>
  <c r="O2684" i="2"/>
  <c r="P2684" i="2"/>
  <c r="Q2684" i="2"/>
  <c r="R2684" i="2"/>
  <c r="L2685" i="2"/>
  <c r="M2685" i="2"/>
  <c r="N2685" i="2"/>
  <c r="O2685" i="2"/>
  <c r="P2685" i="2"/>
  <c r="Q2685" i="2"/>
  <c r="R2685" i="2"/>
  <c r="L2686" i="2"/>
  <c r="M2686" i="2"/>
  <c r="N2686" i="2"/>
  <c r="O2686" i="2"/>
  <c r="P2686" i="2"/>
  <c r="Q2686" i="2"/>
  <c r="R2686" i="2"/>
  <c r="L2687" i="2"/>
  <c r="M2687" i="2"/>
  <c r="N2687" i="2"/>
  <c r="O2687" i="2"/>
  <c r="P2687" i="2"/>
  <c r="Q2687" i="2"/>
  <c r="R2687" i="2"/>
  <c r="L2688" i="2"/>
  <c r="M2688" i="2"/>
  <c r="N2688" i="2"/>
  <c r="O2688" i="2"/>
  <c r="P2688" i="2"/>
  <c r="Q2688" i="2"/>
  <c r="R2688" i="2"/>
  <c r="L2689" i="2"/>
  <c r="M2689" i="2"/>
  <c r="N2689" i="2"/>
  <c r="O2689" i="2"/>
  <c r="P2689" i="2"/>
  <c r="Q2689" i="2"/>
  <c r="R2689" i="2"/>
  <c r="L2690" i="2"/>
  <c r="M2690" i="2"/>
  <c r="N2690" i="2"/>
  <c r="O2690" i="2"/>
  <c r="P2690" i="2"/>
  <c r="Q2690" i="2"/>
  <c r="R2690" i="2"/>
  <c r="L2691" i="2"/>
  <c r="M2691" i="2"/>
  <c r="N2691" i="2"/>
  <c r="O2691" i="2"/>
  <c r="P2691" i="2"/>
  <c r="Q2691" i="2"/>
  <c r="R2691" i="2"/>
  <c r="L2692" i="2"/>
  <c r="M2692" i="2"/>
  <c r="N2692" i="2"/>
  <c r="O2692" i="2"/>
  <c r="P2692" i="2"/>
  <c r="Q2692" i="2"/>
  <c r="R2692" i="2"/>
  <c r="L2693" i="2"/>
  <c r="M2693" i="2"/>
  <c r="N2693" i="2"/>
  <c r="O2693" i="2"/>
  <c r="P2693" i="2"/>
  <c r="Q2693" i="2"/>
  <c r="R2693" i="2"/>
  <c r="L2694" i="2"/>
  <c r="M2694" i="2"/>
  <c r="N2694" i="2"/>
  <c r="O2694" i="2"/>
  <c r="P2694" i="2"/>
  <c r="Q2694" i="2"/>
  <c r="R2694" i="2"/>
  <c r="L2695" i="2"/>
  <c r="M2695" i="2"/>
  <c r="N2695" i="2"/>
  <c r="O2695" i="2"/>
  <c r="P2695" i="2"/>
  <c r="Q2695" i="2"/>
  <c r="R2695" i="2"/>
  <c r="L2696" i="2"/>
  <c r="M2696" i="2"/>
  <c r="N2696" i="2"/>
  <c r="O2696" i="2"/>
  <c r="P2696" i="2"/>
  <c r="Q2696" i="2"/>
  <c r="R2696" i="2"/>
  <c r="L2697" i="2"/>
  <c r="M2697" i="2"/>
  <c r="N2697" i="2"/>
  <c r="O2697" i="2"/>
  <c r="P2697" i="2"/>
  <c r="Q2697" i="2"/>
  <c r="R2697" i="2"/>
  <c r="L2698" i="2"/>
  <c r="M2698" i="2"/>
  <c r="N2698" i="2"/>
  <c r="O2698" i="2"/>
  <c r="P2698" i="2"/>
  <c r="Q2698" i="2"/>
  <c r="R2698" i="2"/>
  <c r="L2699" i="2"/>
  <c r="M2699" i="2"/>
  <c r="N2699" i="2"/>
  <c r="O2699" i="2"/>
  <c r="P2699" i="2"/>
  <c r="Q2699" i="2"/>
  <c r="R2699" i="2"/>
  <c r="L2700" i="2"/>
  <c r="M2700" i="2"/>
  <c r="N2700" i="2"/>
  <c r="O2700" i="2"/>
  <c r="P2700" i="2"/>
  <c r="Q2700" i="2"/>
  <c r="R2700" i="2"/>
  <c r="L2701" i="2"/>
  <c r="M2701" i="2"/>
  <c r="N2701" i="2"/>
  <c r="O2701" i="2"/>
  <c r="P2701" i="2"/>
  <c r="Q2701" i="2"/>
  <c r="R2701" i="2"/>
  <c r="L2702" i="2"/>
  <c r="M2702" i="2"/>
  <c r="N2702" i="2"/>
  <c r="O2702" i="2"/>
  <c r="P2702" i="2"/>
  <c r="Q2702" i="2"/>
  <c r="R2702" i="2"/>
  <c r="L2703" i="2"/>
  <c r="M2703" i="2"/>
  <c r="N2703" i="2"/>
  <c r="O2703" i="2"/>
  <c r="P2703" i="2"/>
  <c r="Q2703" i="2"/>
  <c r="R2703" i="2"/>
  <c r="L2704" i="2"/>
  <c r="M2704" i="2"/>
  <c r="N2704" i="2"/>
  <c r="O2704" i="2"/>
  <c r="P2704" i="2"/>
  <c r="Q2704" i="2"/>
  <c r="R2704" i="2"/>
  <c r="L2705" i="2"/>
  <c r="M2705" i="2"/>
  <c r="N2705" i="2"/>
  <c r="O2705" i="2"/>
  <c r="P2705" i="2"/>
  <c r="Q2705" i="2"/>
  <c r="R2705" i="2"/>
  <c r="L2706" i="2"/>
  <c r="M2706" i="2"/>
  <c r="N2706" i="2"/>
  <c r="O2706" i="2"/>
  <c r="P2706" i="2"/>
  <c r="Q2706" i="2"/>
  <c r="R2706" i="2"/>
  <c r="L2707" i="2"/>
  <c r="M2707" i="2"/>
  <c r="N2707" i="2"/>
  <c r="O2707" i="2"/>
  <c r="P2707" i="2"/>
  <c r="Q2707" i="2"/>
  <c r="R2707" i="2"/>
  <c r="L2708" i="2"/>
  <c r="M2708" i="2"/>
  <c r="N2708" i="2"/>
  <c r="O2708" i="2"/>
  <c r="P2708" i="2"/>
  <c r="Q2708" i="2"/>
  <c r="R2708" i="2"/>
  <c r="L2709" i="2"/>
  <c r="M2709" i="2"/>
  <c r="N2709" i="2"/>
  <c r="O2709" i="2"/>
  <c r="P2709" i="2"/>
  <c r="Q2709" i="2"/>
  <c r="R2709" i="2"/>
  <c r="L2710" i="2"/>
  <c r="M2710" i="2"/>
  <c r="N2710" i="2"/>
  <c r="O2710" i="2"/>
  <c r="P2710" i="2"/>
  <c r="Q2710" i="2"/>
  <c r="R2710" i="2"/>
  <c r="L2711" i="2"/>
  <c r="M2711" i="2"/>
  <c r="N2711" i="2"/>
  <c r="O2711" i="2"/>
  <c r="P2711" i="2"/>
  <c r="Q2711" i="2"/>
  <c r="R2711" i="2"/>
  <c r="L2712" i="2"/>
  <c r="M2712" i="2"/>
  <c r="N2712" i="2"/>
  <c r="O2712" i="2"/>
  <c r="P2712" i="2"/>
  <c r="Q2712" i="2"/>
  <c r="R2712" i="2"/>
  <c r="L2713" i="2"/>
  <c r="M2713" i="2"/>
  <c r="N2713" i="2"/>
  <c r="O2713" i="2"/>
  <c r="P2713" i="2"/>
  <c r="Q2713" i="2"/>
  <c r="R2713" i="2"/>
  <c r="L2714" i="2"/>
  <c r="M2714" i="2"/>
  <c r="N2714" i="2"/>
  <c r="O2714" i="2"/>
  <c r="P2714" i="2"/>
  <c r="Q2714" i="2"/>
  <c r="R2714" i="2"/>
  <c r="L2715" i="2"/>
  <c r="M2715" i="2"/>
  <c r="N2715" i="2"/>
  <c r="O2715" i="2"/>
  <c r="P2715" i="2"/>
  <c r="Q2715" i="2"/>
  <c r="R2715" i="2"/>
  <c r="L2716" i="2"/>
  <c r="M2716" i="2"/>
  <c r="N2716" i="2"/>
  <c r="O2716" i="2"/>
  <c r="P2716" i="2"/>
  <c r="Q2716" i="2"/>
  <c r="R2716" i="2"/>
  <c r="L2717" i="2"/>
  <c r="M2717" i="2"/>
  <c r="N2717" i="2"/>
  <c r="O2717" i="2"/>
  <c r="P2717" i="2"/>
  <c r="Q2717" i="2"/>
  <c r="R2717" i="2"/>
  <c r="L2718" i="2"/>
  <c r="M2718" i="2"/>
  <c r="N2718" i="2"/>
  <c r="O2718" i="2"/>
  <c r="P2718" i="2"/>
  <c r="Q2718" i="2"/>
  <c r="R2718" i="2"/>
  <c r="L2719" i="2"/>
  <c r="M2719" i="2"/>
  <c r="N2719" i="2"/>
  <c r="O2719" i="2"/>
  <c r="P2719" i="2"/>
  <c r="Q2719" i="2"/>
  <c r="R2719" i="2"/>
  <c r="L2720" i="2"/>
  <c r="M2720" i="2"/>
  <c r="N2720" i="2"/>
  <c r="O2720" i="2"/>
  <c r="P2720" i="2"/>
  <c r="Q2720" i="2"/>
  <c r="R2720" i="2"/>
  <c r="L2721" i="2"/>
  <c r="M2721" i="2"/>
  <c r="N2721" i="2"/>
  <c r="O2721" i="2"/>
  <c r="P2721" i="2"/>
  <c r="Q2721" i="2"/>
  <c r="R2721" i="2"/>
  <c r="L2722" i="2"/>
  <c r="M2722" i="2"/>
  <c r="N2722" i="2"/>
  <c r="O2722" i="2"/>
  <c r="P2722" i="2"/>
  <c r="Q2722" i="2"/>
  <c r="R2722" i="2"/>
  <c r="L2723" i="2"/>
  <c r="M2723" i="2"/>
  <c r="N2723" i="2"/>
  <c r="O2723" i="2"/>
  <c r="P2723" i="2"/>
  <c r="Q2723" i="2"/>
  <c r="R2723" i="2"/>
  <c r="L2724" i="2"/>
  <c r="M2724" i="2"/>
  <c r="N2724" i="2"/>
  <c r="O2724" i="2"/>
  <c r="P2724" i="2"/>
  <c r="Q2724" i="2"/>
  <c r="R2724" i="2"/>
  <c r="L2725" i="2"/>
  <c r="M2725" i="2"/>
  <c r="N2725" i="2"/>
  <c r="O2725" i="2"/>
  <c r="P2725" i="2"/>
  <c r="Q2725" i="2"/>
  <c r="R2725" i="2"/>
  <c r="L2726" i="2"/>
  <c r="M2726" i="2"/>
  <c r="N2726" i="2"/>
  <c r="O2726" i="2"/>
  <c r="P2726" i="2"/>
  <c r="Q2726" i="2"/>
  <c r="R2726" i="2"/>
  <c r="L2727" i="2"/>
  <c r="M2727" i="2"/>
  <c r="N2727" i="2"/>
  <c r="O2727" i="2"/>
  <c r="P2727" i="2"/>
  <c r="Q2727" i="2"/>
  <c r="R2727" i="2"/>
  <c r="L2728" i="2"/>
  <c r="M2728" i="2"/>
  <c r="N2728" i="2"/>
  <c r="O2728" i="2"/>
  <c r="P2728" i="2"/>
  <c r="Q2728" i="2"/>
  <c r="R2728" i="2"/>
  <c r="L2729" i="2"/>
  <c r="M2729" i="2"/>
  <c r="N2729" i="2"/>
  <c r="O2729" i="2"/>
  <c r="P2729" i="2"/>
  <c r="Q2729" i="2"/>
  <c r="R2729" i="2"/>
  <c r="L2730" i="2"/>
  <c r="M2730" i="2"/>
  <c r="N2730" i="2"/>
  <c r="O2730" i="2"/>
  <c r="P2730" i="2"/>
  <c r="Q2730" i="2"/>
  <c r="R2730" i="2"/>
  <c r="L2731" i="2"/>
  <c r="M2731" i="2"/>
  <c r="N2731" i="2"/>
  <c r="O2731" i="2"/>
  <c r="P2731" i="2"/>
  <c r="Q2731" i="2"/>
  <c r="R2731" i="2"/>
  <c r="L2732" i="2"/>
  <c r="M2732" i="2"/>
  <c r="N2732" i="2"/>
  <c r="O2732" i="2"/>
  <c r="P2732" i="2"/>
  <c r="Q2732" i="2"/>
  <c r="R2732" i="2"/>
  <c r="L2733" i="2"/>
  <c r="M2733" i="2"/>
  <c r="N2733" i="2"/>
  <c r="O2733" i="2"/>
  <c r="P2733" i="2"/>
  <c r="Q2733" i="2"/>
  <c r="R2733" i="2"/>
  <c r="L2734" i="2"/>
  <c r="M2734" i="2"/>
  <c r="N2734" i="2"/>
  <c r="O2734" i="2"/>
  <c r="P2734" i="2"/>
  <c r="Q2734" i="2"/>
  <c r="R2734" i="2"/>
  <c r="L2735" i="2"/>
  <c r="M2735" i="2"/>
  <c r="N2735" i="2"/>
  <c r="O2735" i="2"/>
  <c r="P2735" i="2"/>
  <c r="Q2735" i="2"/>
  <c r="R2735" i="2"/>
  <c r="L2736" i="2"/>
  <c r="M2736" i="2"/>
  <c r="N2736" i="2"/>
  <c r="O2736" i="2"/>
  <c r="P2736" i="2"/>
  <c r="Q2736" i="2"/>
  <c r="R2736" i="2"/>
  <c r="L2737" i="2"/>
  <c r="M2737" i="2"/>
  <c r="N2737" i="2"/>
  <c r="O2737" i="2"/>
  <c r="P2737" i="2"/>
  <c r="Q2737" i="2"/>
  <c r="R2737" i="2"/>
  <c r="L2738" i="2"/>
  <c r="M2738" i="2"/>
  <c r="N2738" i="2"/>
  <c r="O2738" i="2"/>
  <c r="P2738" i="2"/>
  <c r="Q2738" i="2"/>
  <c r="R2738" i="2"/>
  <c r="L2739" i="2"/>
  <c r="M2739" i="2"/>
  <c r="N2739" i="2"/>
  <c r="O2739" i="2"/>
  <c r="P2739" i="2"/>
  <c r="Q2739" i="2"/>
  <c r="R2739" i="2"/>
  <c r="L2740" i="2"/>
  <c r="M2740" i="2"/>
  <c r="N2740" i="2"/>
  <c r="O2740" i="2"/>
  <c r="P2740" i="2"/>
  <c r="Q2740" i="2"/>
  <c r="R2740" i="2"/>
  <c r="L2741" i="2"/>
  <c r="M2741" i="2"/>
  <c r="N2741" i="2"/>
  <c r="O2741" i="2"/>
  <c r="P2741" i="2"/>
  <c r="Q2741" i="2"/>
  <c r="R2741" i="2"/>
  <c r="L2742" i="2"/>
  <c r="M2742" i="2"/>
  <c r="N2742" i="2"/>
  <c r="O2742" i="2"/>
  <c r="P2742" i="2"/>
  <c r="Q2742" i="2"/>
  <c r="R2742" i="2"/>
  <c r="L2743" i="2"/>
  <c r="M2743" i="2"/>
  <c r="N2743" i="2"/>
  <c r="O2743" i="2"/>
  <c r="P2743" i="2"/>
  <c r="Q2743" i="2"/>
  <c r="R2743" i="2"/>
  <c r="L2744" i="2"/>
  <c r="M2744" i="2"/>
  <c r="N2744" i="2"/>
  <c r="O2744" i="2"/>
  <c r="P2744" i="2"/>
  <c r="Q2744" i="2"/>
  <c r="R2744" i="2"/>
  <c r="L2745" i="2"/>
  <c r="M2745" i="2"/>
  <c r="N2745" i="2"/>
  <c r="O2745" i="2"/>
  <c r="P2745" i="2"/>
  <c r="Q2745" i="2"/>
  <c r="R2745" i="2"/>
  <c r="L2746" i="2"/>
  <c r="M2746" i="2"/>
  <c r="N2746" i="2"/>
  <c r="O2746" i="2"/>
  <c r="P2746" i="2"/>
  <c r="Q2746" i="2"/>
  <c r="R2746" i="2"/>
  <c r="L2747" i="2"/>
  <c r="M2747" i="2"/>
  <c r="N2747" i="2"/>
  <c r="O2747" i="2"/>
  <c r="P2747" i="2"/>
  <c r="Q2747" i="2"/>
  <c r="R2747" i="2"/>
  <c r="L2748" i="2"/>
  <c r="M2748" i="2"/>
  <c r="N2748" i="2"/>
  <c r="O2748" i="2"/>
  <c r="P2748" i="2"/>
  <c r="Q2748" i="2"/>
  <c r="R2748" i="2"/>
  <c r="L2749" i="2"/>
  <c r="M2749" i="2"/>
  <c r="N2749" i="2"/>
  <c r="O2749" i="2"/>
  <c r="P2749" i="2"/>
  <c r="Q2749" i="2"/>
  <c r="R2749" i="2"/>
  <c r="L2750" i="2"/>
  <c r="M2750" i="2"/>
  <c r="N2750" i="2"/>
  <c r="O2750" i="2"/>
  <c r="P2750" i="2"/>
  <c r="Q2750" i="2"/>
  <c r="R2750" i="2"/>
  <c r="L2751" i="2"/>
  <c r="M2751" i="2"/>
  <c r="N2751" i="2"/>
  <c r="O2751" i="2"/>
  <c r="P2751" i="2"/>
  <c r="Q2751" i="2"/>
  <c r="R2751" i="2"/>
  <c r="L2752" i="2"/>
  <c r="M2752" i="2"/>
  <c r="N2752" i="2"/>
  <c r="O2752" i="2"/>
  <c r="P2752" i="2"/>
  <c r="Q2752" i="2"/>
  <c r="R2752" i="2"/>
  <c r="L2753" i="2"/>
  <c r="M2753" i="2"/>
  <c r="N2753" i="2"/>
  <c r="O2753" i="2"/>
  <c r="P2753" i="2"/>
  <c r="Q2753" i="2"/>
  <c r="R2753" i="2"/>
  <c r="L2754" i="2"/>
  <c r="M2754" i="2"/>
  <c r="N2754" i="2"/>
  <c r="O2754" i="2"/>
  <c r="P2754" i="2"/>
  <c r="Q2754" i="2"/>
  <c r="R2754" i="2"/>
  <c r="L2755" i="2"/>
  <c r="M2755" i="2"/>
  <c r="N2755" i="2"/>
  <c r="O2755" i="2"/>
  <c r="P2755" i="2"/>
  <c r="Q2755" i="2"/>
  <c r="R2755" i="2"/>
  <c r="L2756" i="2"/>
  <c r="M2756" i="2"/>
  <c r="N2756" i="2"/>
  <c r="O2756" i="2"/>
  <c r="P2756" i="2"/>
  <c r="Q2756" i="2"/>
  <c r="R2756" i="2"/>
  <c r="L2757" i="2"/>
  <c r="M2757" i="2"/>
  <c r="N2757" i="2"/>
  <c r="O2757" i="2"/>
  <c r="P2757" i="2"/>
  <c r="Q2757" i="2"/>
  <c r="R2757" i="2"/>
  <c r="L2758" i="2"/>
  <c r="M2758" i="2"/>
  <c r="N2758" i="2"/>
  <c r="O2758" i="2"/>
  <c r="P2758" i="2"/>
  <c r="Q2758" i="2"/>
  <c r="R2758" i="2"/>
  <c r="L2759" i="2"/>
  <c r="M2759" i="2"/>
  <c r="N2759" i="2"/>
  <c r="O2759" i="2"/>
  <c r="P2759" i="2"/>
  <c r="Q2759" i="2"/>
  <c r="R2759" i="2"/>
  <c r="L2760" i="2"/>
  <c r="M2760" i="2"/>
  <c r="N2760" i="2"/>
  <c r="O2760" i="2"/>
  <c r="P2760" i="2"/>
  <c r="Q2760" i="2"/>
  <c r="R2760" i="2"/>
  <c r="L2761" i="2"/>
  <c r="M2761" i="2"/>
  <c r="N2761" i="2"/>
  <c r="O2761" i="2"/>
  <c r="P2761" i="2"/>
  <c r="Q2761" i="2"/>
  <c r="R2761" i="2"/>
  <c r="L2762" i="2"/>
  <c r="M2762" i="2"/>
  <c r="N2762" i="2"/>
  <c r="O2762" i="2"/>
  <c r="P2762" i="2"/>
  <c r="Q2762" i="2"/>
  <c r="R2762" i="2"/>
  <c r="L2763" i="2"/>
  <c r="M2763" i="2"/>
  <c r="N2763" i="2"/>
  <c r="O2763" i="2"/>
  <c r="P2763" i="2"/>
  <c r="Q2763" i="2"/>
  <c r="R2763" i="2"/>
  <c r="L2764" i="2"/>
  <c r="M2764" i="2"/>
  <c r="N2764" i="2"/>
  <c r="O2764" i="2"/>
  <c r="P2764" i="2"/>
  <c r="Q2764" i="2"/>
  <c r="R2764" i="2"/>
  <c r="L2765" i="2"/>
  <c r="M2765" i="2"/>
  <c r="N2765" i="2"/>
  <c r="O2765" i="2"/>
  <c r="P2765" i="2"/>
  <c r="Q2765" i="2"/>
  <c r="R2765" i="2"/>
  <c r="L2766" i="2"/>
  <c r="M2766" i="2"/>
  <c r="N2766" i="2"/>
  <c r="O2766" i="2"/>
  <c r="P2766" i="2"/>
  <c r="Q2766" i="2"/>
  <c r="R2766" i="2"/>
  <c r="L2767" i="2"/>
  <c r="M2767" i="2"/>
  <c r="N2767" i="2"/>
  <c r="O2767" i="2"/>
  <c r="P2767" i="2"/>
  <c r="Q2767" i="2"/>
  <c r="R2767" i="2"/>
  <c r="L2768" i="2"/>
  <c r="M2768" i="2"/>
  <c r="N2768" i="2"/>
  <c r="O2768" i="2"/>
  <c r="P2768" i="2"/>
  <c r="Q2768" i="2"/>
  <c r="R2768" i="2"/>
  <c r="L2769" i="2"/>
  <c r="M2769" i="2"/>
  <c r="N2769" i="2"/>
  <c r="O2769" i="2"/>
  <c r="P2769" i="2"/>
  <c r="Q2769" i="2"/>
  <c r="R2769" i="2"/>
  <c r="L2770" i="2"/>
  <c r="M2770" i="2"/>
  <c r="N2770" i="2"/>
  <c r="O2770" i="2"/>
  <c r="P2770" i="2"/>
  <c r="Q2770" i="2"/>
  <c r="R2770" i="2"/>
  <c r="L2771" i="2"/>
  <c r="M2771" i="2"/>
  <c r="N2771" i="2"/>
  <c r="O2771" i="2"/>
  <c r="P2771" i="2"/>
  <c r="Q2771" i="2"/>
  <c r="R2771" i="2"/>
  <c r="L2772" i="2"/>
  <c r="M2772" i="2"/>
  <c r="N2772" i="2"/>
  <c r="O2772" i="2"/>
  <c r="P2772" i="2"/>
  <c r="Q2772" i="2"/>
  <c r="R2772" i="2"/>
  <c r="L2773" i="2"/>
  <c r="M2773" i="2"/>
  <c r="N2773" i="2"/>
  <c r="O2773" i="2"/>
  <c r="P2773" i="2"/>
  <c r="Q2773" i="2"/>
  <c r="R2773" i="2"/>
  <c r="L2774" i="2"/>
  <c r="M2774" i="2"/>
  <c r="N2774" i="2"/>
  <c r="O2774" i="2"/>
  <c r="P2774" i="2"/>
  <c r="Q2774" i="2"/>
  <c r="R2774" i="2"/>
  <c r="L2775" i="2"/>
  <c r="M2775" i="2"/>
  <c r="N2775" i="2"/>
  <c r="O2775" i="2"/>
  <c r="P2775" i="2"/>
  <c r="Q2775" i="2"/>
  <c r="R2775" i="2"/>
  <c r="L2776" i="2"/>
  <c r="M2776" i="2"/>
  <c r="N2776" i="2"/>
  <c r="O2776" i="2"/>
  <c r="P2776" i="2"/>
  <c r="Q2776" i="2"/>
  <c r="R2776" i="2"/>
  <c r="L2777" i="2"/>
  <c r="M2777" i="2"/>
  <c r="N2777" i="2"/>
  <c r="O2777" i="2"/>
  <c r="P2777" i="2"/>
  <c r="Q2777" i="2"/>
  <c r="R2777" i="2"/>
  <c r="L2778" i="2"/>
  <c r="M2778" i="2"/>
  <c r="N2778" i="2"/>
  <c r="O2778" i="2"/>
  <c r="P2778" i="2"/>
  <c r="Q2778" i="2"/>
  <c r="R2778" i="2"/>
  <c r="L2779" i="2"/>
  <c r="M2779" i="2"/>
  <c r="N2779" i="2"/>
  <c r="O2779" i="2"/>
  <c r="P2779" i="2"/>
  <c r="Q2779" i="2"/>
  <c r="R2779" i="2"/>
  <c r="L2780" i="2"/>
  <c r="M2780" i="2"/>
  <c r="N2780" i="2"/>
  <c r="O2780" i="2"/>
  <c r="P2780" i="2"/>
  <c r="Q2780" i="2"/>
  <c r="R2780" i="2"/>
  <c r="L2781" i="2"/>
  <c r="M2781" i="2"/>
  <c r="N2781" i="2"/>
  <c r="O2781" i="2"/>
  <c r="P2781" i="2"/>
  <c r="Q2781" i="2"/>
  <c r="R2781" i="2"/>
  <c r="L2782" i="2"/>
  <c r="M2782" i="2"/>
  <c r="N2782" i="2"/>
  <c r="O2782" i="2"/>
  <c r="P2782" i="2"/>
  <c r="Q2782" i="2"/>
  <c r="R2782" i="2"/>
  <c r="L2783" i="2"/>
  <c r="M2783" i="2"/>
  <c r="N2783" i="2"/>
  <c r="O2783" i="2"/>
  <c r="P2783" i="2"/>
  <c r="Q2783" i="2"/>
  <c r="R2783" i="2"/>
  <c r="L2784" i="2"/>
  <c r="M2784" i="2"/>
  <c r="N2784" i="2"/>
  <c r="O2784" i="2"/>
  <c r="P2784" i="2"/>
  <c r="Q2784" i="2"/>
  <c r="R2784" i="2"/>
  <c r="L2785" i="2"/>
  <c r="M2785" i="2"/>
  <c r="N2785" i="2"/>
  <c r="O2785" i="2"/>
  <c r="P2785" i="2"/>
  <c r="Q2785" i="2"/>
  <c r="R2785" i="2"/>
  <c r="L2786" i="2"/>
  <c r="M2786" i="2"/>
  <c r="N2786" i="2"/>
  <c r="O2786" i="2"/>
  <c r="P2786" i="2"/>
  <c r="Q2786" i="2"/>
  <c r="R2786" i="2"/>
  <c r="L2787" i="2"/>
  <c r="M2787" i="2"/>
  <c r="N2787" i="2"/>
  <c r="O2787" i="2"/>
  <c r="P2787" i="2"/>
  <c r="Q2787" i="2"/>
  <c r="R2787" i="2"/>
  <c r="L2788" i="2"/>
  <c r="M2788" i="2"/>
  <c r="N2788" i="2"/>
  <c r="O2788" i="2"/>
  <c r="P2788" i="2"/>
  <c r="Q2788" i="2"/>
  <c r="R2788" i="2"/>
  <c r="L2789" i="2"/>
  <c r="M2789" i="2"/>
  <c r="N2789" i="2"/>
  <c r="O2789" i="2"/>
  <c r="P2789" i="2"/>
  <c r="Q2789" i="2"/>
  <c r="R2789" i="2"/>
  <c r="L2790" i="2"/>
  <c r="M2790" i="2"/>
  <c r="N2790" i="2"/>
  <c r="O2790" i="2"/>
  <c r="P2790" i="2"/>
  <c r="Q2790" i="2"/>
  <c r="R2790" i="2"/>
  <c r="L2791" i="2"/>
  <c r="M2791" i="2"/>
  <c r="N2791" i="2"/>
  <c r="O2791" i="2"/>
  <c r="P2791" i="2"/>
  <c r="Q2791" i="2"/>
  <c r="R2791" i="2"/>
  <c r="L2792" i="2"/>
  <c r="M2792" i="2"/>
  <c r="N2792" i="2"/>
  <c r="O2792" i="2"/>
  <c r="P2792" i="2"/>
  <c r="Q2792" i="2"/>
  <c r="R2792" i="2"/>
  <c r="L2793" i="2"/>
  <c r="M2793" i="2"/>
  <c r="N2793" i="2"/>
  <c r="O2793" i="2"/>
  <c r="P2793" i="2"/>
  <c r="Q2793" i="2"/>
  <c r="R2793" i="2"/>
  <c r="L2794" i="2"/>
  <c r="M2794" i="2"/>
  <c r="N2794" i="2"/>
  <c r="O2794" i="2"/>
  <c r="P2794" i="2"/>
  <c r="Q2794" i="2"/>
  <c r="R2794" i="2"/>
  <c r="L2795" i="2"/>
  <c r="M2795" i="2"/>
  <c r="N2795" i="2"/>
  <c r="O2795" i="2"/>
  <c r="P2795" i="2"/>
  <c r="Q2795" i="2"/>
  <c r="R2795" i="2"/>
  <c r="L2796" i="2"/>
  <c r="M2796" i="2"/>
  <c r="N2796" i="2"/>
  <c r="O2796" i="2"/>
  <c r="P2796" i="2"/>
  <c r="Q2796" i="2"/>
  <c r="R2796" i="2"/>
  <c r="L2797" i="2"/>
  <c r="M2797" i="2"/>
  <c r="N2797" i="2"/>
  <c r="O2797" i="2"/>
  <c r="P2797" i="2"/>
  <c r="Q2797" i="2"/>
  <c r="R2797" i="2"/>
  <c r="L2798" i="2"/>
  <c r="M2798" i="2"/>
  <c r="N2798" i="2"/>
  <c r="O2798" i="2"/>
  <c r="P2798" i="2"/>
  <c r="Q2798" i="2"/>
  <c r="R2798" i="2"/>
  <c r="L2799" i="2"/>
  <c r="M2799" i="2"/>
  <c r="N2799" i="2"/>
  <c r="O2799" i="2"/>
  <c r="P2799" i="2"/>
  <c r="Q2799" i="2"/>
  <c r="R2799" i="2"/>
  <c r="L2800" i="2"/>
  <c r="M2800" i="2"/>
  <c r="N2800" i="2"/>
  <c r="O2800" i="2"/>
  <c r="P2800" i="2"/>
  <c r="Q2800" i="2"/>
  <c r="R2800" i="2"/>
  <c r="L2801" i="2"/>
  <c r="M2801" i="2"/>
  <c r="N2801" i="2"/>
  <c r="O2801" i="2"/>
  <c r="P2801" i="2"/>
  <c r="Q2801" i="2"/>
  <c r="R2801" i="2"/>
  <c r="L2802" i="2"/>
  <c r="M2802" i="2"/>
  <c r="N2802" i="2"/>
  <c r="O2802" i="2"/>
  <c r="P2802" i="2"/>
  <c r="Q2802" i="2"/>
  <c r="R2802" i="2"/>
  <c r="L2803" i="2"/>
  <c r="M2803" i="2"/>
  <c r="N2803" i="2"/>
  <c r="O2803" i="2"/>
  <c r="P2803" i="2"/>
  <c r="Q2803" i="2"/>
  <c r="R2803" i="2"/>
  <c r="L2804" i="2"/>
  <c r="M2804" i="2"/>
  <c r="N2804" i="2"/>
  <c r="O2804" i="2"/>
  <c r="P2804" i="2"/>
  <c r="Q2804" i="2"/>
  <c r="R2804" i="2"/>
  <c r="L2805" i="2"/>
  <c r="M2805" i="2"/>
  <c r="N2805" i="2"/>
  <c r="O2805" i="2"/>
  <c r="P2805" i="2"/>
  <c r="Q2805" i="2"/>
  <c r="R2805" i="2"/>
  <c r="L2806" i="2"/>
  <c r="M2806" i="2"/>
  <c r="N2806" i="2"/>
  <c r="O2806" i="2"/>
  <c r="P2806" i="2"/>
  <c r="Q2806" i="2"/>
  <c r="R2806" i="2"/>
  <c r="L2807" i="2"/>
  <c r="M2807" i="2"/>
  <c r="N2807" i="2"/>
  <c r="O2807" i="2"/>
  <c r="P2807" i="2"/>
  <c r="Q2807" i="2"/>
  <c r="R2807" i="2"/>
  <c r="L2808" i="2"/>
  <c r="M2808" i="2"/>
  <c r="N2808" i="2"/>
  <c r="O2808" i="2"/>
  <c r="P2808" i="2"/>
  <c r="Q2808" i="2"/>
  <c r="R2808" i="2"/>
  <c r="L2809" i="2"/>
  <c r="M2809" i="2"/>
  <c r="N2809" i="2"/>
  <c r="O2809" i="2"/>
  <c r="P2809" i="2"/>
  <c r="Q2809" i="2"/>
  <c r="R2809" i="2"/>
  <c r="L2810" i="2"/>
  <c r="M2810" i="2"/>
  <c r="N2810" i="2"/>
  <c r="O2810" i="2"/>
  <c r="P2810" i="2"/>
  <c r="Q2810" i="2"/>
  <c r="R2810" i="2"/>
  <c r="L2811" i="2"/>
  <c r="M2811" i="2"/>
  <c r="N2811" i="2"/>
  <c r="O2811" i="2"/>
  <c r="P2811" i="2"/>
  <c r="Q2811" i="2"/>
  <c r="R2811" i="2"/>
  <c r="L2812" i="2"/>
  <c r="M2812" i="2"/>
  <c r="N2812" i="2"/>
  <c r="O2812" i="2"/>
  <c r="P2812" i="2"/>
  <c r="Q2812" i="2"/>
  <c r="R2812" i="2"/>
  <c r="L2813" i="2"/>
  <c r="M2813" i="2"/>
  <c r="N2813" i="2"/>
  <c r="O2813" i="2"/>
  <c r="P2813" i="2"/>
  <c r="Q2813" i="2"/>
  <c r="R2813" i="2"/>
  <c r="L2814" i="2"/>
  <c r="M2814" i="2"/>
  <c r="N2814" i="2"/>
  <c r="O2814" i="2"/>
  <c r="P2814" i="2"/>
  <c r="Q2814" i="2"/>
  <c r="R2814" i="2"/>
  <c r="L2815" i="2"/>
  <c r="M2815" i="2"/>
  <c r="N2815" i="2"/>
  <c r="O2815" i="2"/>
  <c r="P2815" i="2"/>
  <c r="Q2815" i="2"/>
  <c r="R2815" i="2"/>
  <c r="L2816" i="2"/>
  <c r="M2816" i="2"/>
  <c r="N2816" i="2"/>
  <c r="O2816" i="2"/>
  <c r="P2816" i="2"/>
  <c r="Q2816" i="2"/>
  <c r="R2816" i="2"/>
  <c r="L2817" i="2"/>
  <c r="M2817" i="2"/>
  <c r="N2817" i="2"/>
  <c r="O2817" i="2"/>
  <c r="P2817" i="2"/>
  <c r="Q2817" i="2"/>
  <c r="R2817" i="2"/>
  <c r="L2818" i="2"/>
  <c r="M2818" i="2"/>
  <c r="N2818" i="2"/>
  <c r="O2818" i="2"/>
  <c r="P2818" i="2"/>
  <c r="Q2818" i="2"/>
  <c r="R2818" i="2"/>
  <c r="L2819" i="2"/>
  <c r="M2819" i="2"/>
  <c r="N2819" i="2"/>
  <c r="O2819" i="2"/>
  <c r="P2819" i="2"/>
  <c r="Q2819" i="2"/>
  <c r="R2819" i="2"/>
  <c r="L2820" i="2"/>
  <c r="M2820" i="2"/>
  <c r="N2820" i="2"/>
  <c r="O2820" i="2"/>
  <c r="P2820" i="2"/>
  <c r="Q2820" i="2"/>
  <c r="R2820" i="2"/>
  <c r="L2821" i="2"/>
  <c r="M2821" i="2"/>
  <c r="N2821" i="2"/>
  <c r="O2821" i="2"/>
  <c r="P2821" i="2"/>
  <c r="Q2821" i="2"/>
  <c r="R2821" i="2"/>
  <c r="L2822" i="2"/>
  <c r="M2822" i="2"/>
  <c r="N2822" i="2"/>
  <c r="O2822" i="2"/>
  <c r="P2822" i="2"/>
  <c r="Q2822" i="2"/>
  <c r="R2822" i="2"/>
  <c r="L2823" i="2"/>
  <c r="M2823" i="2"/>
  <c r="N2823" i="2"/>
  <c r="O2823" i="2"/>
  <c r="P2823" i="2"/>
  <c r="Q2823" i="2"/>
  <c r="R2823" i="2"/>
  <c r="L2824" i="2"/>
  <c r="M2824" i="2"/>
  <c r="N2824" i="2"/>
  <c r="O2824" i="2"/>
  <c r="P2824" i="2"/>
  <c r="Q2824" i="2"/>
  <c r="R2824" i="2"/>
  <c r="L2825" i="2"/>
  <c r="M2825" i="2"/>
  <c r="N2825" i="2"/>
  <c r="O2825" i="2"/>
  <c r="P2825" i="2"/>
  <c r="Q2825" i="2"/>
  <c r="R2825" i="2"/>
  <c r="L2826" i="2"/>
  <c r="M2826" i="2"/>
  <c r="N2826" i="2"/>
  <c r="O2826" i="2"/>
  <c r="P2826" i="2"/>
  <c r="Q2826" i="2"/>
  <c r="R2826" i="2"/>
  <c r="L2827" i="2"/>
  <c r="M2827" i="2"/>
  <c r="N2827" i="2"/>
  <c r="O2827" i="2"/>
  <c r="P2827" i="2"/>
  <c r="Q2827" i="2"/>
  <c r="R2827" i="2"/>
  <c r="L2828" i="2"/>
  <c r="M2828" i="2"/>
  <c r="N2828" i="2"/>
  <c r="O2828" i="2"/>
  <c r="P2828" i="2"/>
  <c r="Q2828" i="2"/>
  <c r="R2828" i="2"/>
  <c r="L2829" i="2"/>
  <c r="M2829" i="2"/>
  <c r="N2829" i="2"/>
  <c r="O2829" i="2"/>
  <c r="P2829" i="2"/>
  <c r="Q2829" i="2"/>
  <c r="R2829" i="2"/>
  <c r="L2830" i="2"/>
  <c r="M2830" i="2"/>
  <c r="N2830" i="2"/>
  <c r="O2830" i="2"/>
  <c r="P2830" i="2"/>
  <c r="Q2830" i="2"/>
  <c r="R2830" i="2"/>
  <c r="L2831" i="2"/>
  <c r="M2831" i="2"/>
  <c r="N2831" i="2"/>
  <c r="O2831" i="2"/>
  <c r="P2831" i="2"/>
  <c r="Q2831" i="2"/>
  <c r="R2831" i="2"/>
  <c r="L2832" i="2"/>
  <c r="M2832" i="2"/>
  <c r="N2832" i="2"/>
  <c r="O2832" i="2"/>
  <c r="P2832" i="2"/>
  <c r="Q2832" i="2"/>
  <c r="R2832" i="2"/>
  <c r="L2833" i="2"/>
  <c r="M2833" i="2"/>
  <c r="N2833" i="2"/>
  <c r="O2833" i="2"/>
  <c r="P2833" i="2"/>
  <c r="Q2833" i="2"/>
  <c r="R2833" i="2"/>
  <c r="L2834" i="2"/>
  <c r="M2834" i="2"/>
  <c r="N2834" i="2"/>
  <c r="O2834" i="2"/>
  <c r="P2834" i="2"/>
  <c r="Q2834" i="2"/>
  <c r="R2834" i="2"/>
  <c r="L2835" i="2"/>
  <c r="M2835" i="2"/>
  <c r="N2835" i="2"/>
  <c r="O2835" i="2"/>
  <c r="P2835" i="2"/>
  <c r="Q2835" i="2"/>
  <c r="R2835" i="2"/>
  <c r="L2836" i="2"/>
  <c r="M2836" i="2"/>
  <c r="N2836" i="2"/>
  <c r="O2836" i="2"/>
  <c r="P2836" i="2"/>
  <c r="Q2836" i="2"/>
  <c r="R2836" i="2"/>
  <c r="L2837" i="2"/>
  <c r="M2837" i="2"/>
  <c r="N2837" i="2"/>
  <c r="O2837" i="2"/>
  <c r="P2837" i="2"/>
  <c r="Q2837" i="2"/>
  <c r="R2837" i="2"/>
  <c r="L2838" i="2"/>
  <c r="M2838" i="2"/>
  <c r="N2838" i="2"/>
  <c r="O2838" i="2"/>
  <c r="P2838" i="2"/>
  <c r="Q2838" i="2"/>
  <c r="R2838" i="2"/>
  <c r="L2839" i="2"/>
  <c r="M2839" i="2"/>
  <c r="N2839" i="2"/>
  <c r="O2839" i="2"/>
  <c r="P2839" i="2"/>
  <c r="Q2839" i="2"/>
  <c r="R2839" i="2"/>
  <c r="L2840" i="2"/>
  <c r="M2840" i="2"/>
  <c r="N2840" i="2"/>
  <c r="O2840" i="2"/>
  <c r="P2840" i="2"/>
  <c r="Q2840" i="2"/>
  <c r="R2840" i="2"/>
  <c r="L2841" i="2"/>
  <c r="M2841" i="2"/>
  <c r="N2841" i="2"/>
  <c r="O2841" i="2"/>
  <c r="P2841" i="2"/>
  <c r="Q2841" i="2"/>
  <c r="R2841" i="2"/>
  <c r="L2842" i="2"/>
  <c r="M2842" i="2"/>
  <c r="N2842" i="2"/>
  <c r="O2842" i="2"/>
  <c r="P2842" i="2"/>
  <c r="Q2842" i="2"/>
  <c r="R2842" i="2"/>
  <c r="L2843" i="2"/>
  <c r="M2843" i="2"/>
  <c r="N2843" i="2"/>
  <c r="O2843" i="2"/>
  <c r="P2843" i="2"/>
  <c r="Q2843" i="2"/>
  <c r="R2843" i="2"/>
  <c r="L2844" i="2"/>
  <c r="M2844" i="2"/>
  <c r="N2844" i="2"/>
  <c r="O2844" i="2"/>
  <c r="P2844" i="2"/>
  <c r="Q2844" i="2"/>
  <c r="R2844" i="2"/>
  <c r="L2845" i="2"/>
  <c r="M2845" i="2"/>
  <c r="N2845" i="2"/>
  <c r="O2845" i="2"/>
  <c r="P2845" i="2"/>
  <c r="Q2845" i="2"/>
  <c r="R2845" i="2"/>
  <c r="L2846" i="2"/>
  <c r="M2846" i="2"/>
  <c r="N2846" i="2"/>
  <c r="O2846" i="2"/>
  <c r="P2846" i="2"/>
  <c r="Q2846" i="2"/>
  <c r="R2846" i="2"/>
  <c r="L2847" i="2"/>
  <c r="M2847" i="2"/>
  <c r="N2847" i="2"/>
  <c r="O2847" i="2"/>
  <c r="P2847" i="2"/>
  <c r="Q2847" i="2"/>
  <c r="R2847" i="2"/>
  <c r="L2848" i="2"/>
  <c r="M2848" i="2"/>
  <c r="N2848" i="2"/>
  <c r="O2848" i="2"/>
  <c r="P2848" i="2"/>
  <c r="Q2848" i="2"/>
  <c r="R2848" i="2"/>
  <c r="L2849" i="2"/>
  <c r="M2849" i="2"/>
  <c r="N2849" i="2"/>
  <c r="O2849" i="2"/>
  <c r="P2849" i="2"/>
  <c r="Q2849" i="2"/>
  <c r="R2849" i="2"/>
  <c r="L2850" i="2"/>
  <c r="M2850" i="2"/>
  <c r="N2850" i="2"/>
  <c r="O2850" i="2"/>
  <c r="P2850" i="2"/>
  <c r="Q2850" i="2"/>
  <c r="R2850" i="2"/>
  <c r="L2851" i="2"/>
  <c r="M2851" i="2"/>
  <c r="N2851" i="2"/>
  <c r="O2851" i="2"/>
  <c r="P2851" i="2"/>
  <c r="Q2851" i="2"/>
  <c r="R2851" i="2"/>
  <c r="L2852" i="2"/>
  <c r="M2852" i="2"/>
  <c r="N2852" i="2"/>
  <c r="O2852" i="2"/>
  <c r="P2852" i="2"/>
  <c r="Q2852" i="2"/>
  <c r="R2852" i="2"/>
  <c r="L2853" i="2"/>
  <c r="M2853" i="2"/>
  <c r="N2853" i="2"/>
  <c r="O2853" i="2"/>
  <c r="P2853" i="2"/>
  <c r="Q2853" i="2"/>
  <c r="R2853" i="2"/>
  <c r="L2854" i="2"/>
  <c r="M2854" i="2"/>
  <c r="N2854" i="2"/>
  <c r="O2854" i="2"/>
  <c r="P2854" i="2"/>
  <c r="Q2854" i="2"/>
  <c r="R2854" i="2"/>
  <c r="L2855" i="2"/>
  <c r="M2855" i="2"/>
  <c r="N2855" i="2"/>
  <c r="O2855" i="2"/>
  <c r="P2855" i="2"/>
  <c r="Q2855" i="2"/>
  <c r="R2855" i="2"/>
  <c r="L2856" i="2"/>
  <c r="M2856" i="2"/>
  <c r="N2856" i="2"/>
  <c r="O2856" i="2"/>
  <c r="P2856" i="2"/>
  <c r="Q2856" i="2"/>
  <c r="R2856" i="2"/>
  <c r="L2857" i="2"/>
  <c r="M2857" i="2"/>
  <c r="N2857" i="2"/>
  <c r="O2857" i="2"/>
  <c r="P2857" i="2"/>
  <c r="Q2857" i="2"/>
  <c r="R2857" i="2"/>
  <c r="L2858" i="2"/>
  <c r="M2858" i="2"/>
  <c r="N2858" i="2"/>
  <c r="O2858" i="2"/>
  <c r="P2858" i="2"/>
  <c r="Q2858" i="2"/>
  <c r="R2858" i="2"/>
  <c r="L2859" i="2"/>
  <c r="M2859" i="2"/>
  <c r="N2859" i="2"/>
  <c r="O2859" i="2"/>
  <c r="P2859" i="2"/>
  <c r="Q2859" i="2"/>
  <c r="R2859" i="2"/>
  <c r="L2860" i="2"/>
  <c r="M2860" i="2"/>
  <c r="N2860" i="2"/>
  <c r="O2860" i="2"/>
  <c r="P2860" i="2"/>
  <c r="Q2860" i="2"/>
  <c r="R2860" i="2"/>
  <c r="L2861" i="2"/>
  <c r="M2861" i="2"/>
  <c r="N2861" i="2"/>
  <c r="O2861" i="2"/>
  <c r="P2861" i="2"/>
  <c r="Q2861" i="2"/>
  <c r="R2861" i="2"/>
  <c r="L2862" i="2"/>
  <c r="M2862" i="2"/>
  <c r="N2862" i="2"/>
  <c r="O2862" i="2"/>
  <c r="P2862" i="2"/>
  <c r="Q2862" i="2"/>
  <c r="R2862" i="2"/>
  <c r="L2863" i="2"/>
  <c r="M2863" i="2"/>
  <c r="N2863" i="2"/>
  <c r="O2863" i="2"/>
  <c r="P2863" i="2"/>
  <c r="Q2863" i="2"/>
  <c r="R2863" i="2"/>
  <c r="L2864" i="2"/>
  <c r="M2864" i="2"/>
  <c r="N2864" i="2"/>
  <c r="O2864" i="2"/>
  <c r="P2864" i="2"/>
  <c r="Q2864" i="2"/>
  <c r="R2864" i="2"/>
  <c r="L2865" i="2"/>
  <c r="M2865" i="2"/>
  <c r="N2865" i="2"/>
  <c r="O2865" i="2"/>
  <c r="P2865" i="2"/>
  <c r="Q2865" i="2"/>
  <c r="R2865" i="2"/>
  <c r="L2866" i="2"/>
  <c r="M2866" i="2"/>
  <c r="N2866" i="2"/>
  <c r="O2866" i="2"/>
  <c r="P2866" i="2"/>
  <c r="Q2866" i="2"/>
  <c r="R2866" i="2"/>
  <c r="L2867" i="2"/>
  <c r="M2867" i="2"/>
  <c r="N2867" i="2"/>
  <c r="O2867" i="2"/>
  <c r="P2867" i="2"/>
  <c r="Q2867" i="2"/>
  <c r="R2867" i="2"/>
  <c r="L2868" i="2"/>
  <c r="M2868" i="2"/>
  <c r="N2868" i="2"/>
  <c r="O2868" i="2"/>
  <c r="P2868" i="2"/>
  <c r="Q2868" i="2"/>
  <c r="R2868" i="2"/>
  <c r="L2869" i="2"/>
  <c r="M2869" i="2"/>
  <c r="N2869" i="2"/>
  <c r="O2869" i="2"/>
  <c r="P2869" i="2"/>
  <c r="Q2869" i="2"/>
  <c r="R2869" i="2"/>
  <c r="L2870" i="2"/>
  <c r="M2870" i="2"/>
  <c r="N2870" i="2"/>
  <c r="O2870" i="2"/>
  <c r="P2870" i="2"/>
  <c r="Q2870" i="2"/>
  <c r="R2870" i="2"/>
  <c r="L2871" i="2"/>
  <c r="M2871" i="2"/>
  <c r="N2871" i="2"/>
  <c r="O2871" i="2"/>
  <c r="P2871" i="2"/>
  <c r="Q2871" i="2"/>
  <c r="R2871" i="2"/>
  <c r="L2872" i="2"/>
  <c r="M2872" i="2"/>
  <c r="N2872" i="2"/>
  <c r="O2872" i="2"/>
  <c r="P2872" i="2"/>
  <c r="Q2872" i="2"/>
  <c r="R2872" i="2"/>
  <c r="L2873" i="2"/>
  <c r="M2873" i="2"/>
  <c r="N2873" i="2"/>
  <c r="O2873" i="2"/>
  <c r="P2873" i="2"/>
  <c r="Q2873" i="2"/>
  <c r="R2873" i="2"/>
  <c r="L2874" i="2"/>
  <c r="M2874" i="2"/>
  <c r="N2874" i="2"/>
  <c r="O2874" i="2"/>
  <c r="P2874" i="2"/>
  <c r="Q2874" i="2"/>
  <c r="R2874" i="2"/>
  <c r="L2875" i="2"/>
  <c r="M2875" i="2"/>
  <c r="N2875" i="2"/>
  <c r="O2875" i="2"/>
  <c r="P2875" i="2"/>
  <c r="Q2875" i="2"/>
  <c r="R2875" i="2"/>
  <c r="L2876" i="2"/>
  <c r="M2876" i="2"/>
  <c r="N2876" i="2"/>
  <c r="O2876" i="2"/>
  <c r="P2876" i="2"/>
  <c r="Q2876" i="2"/>
  <c r="R2876" i="2"/>
  <c r="L2877" i="2"/>
  <c r="M2877" i="2"/>
  <c r="N2877" i="2"/>
  <c r="O2877" i="2"/>
  <c r="P2877" i="2"/>
  <c r="Q2877" i="2"/>
  <c r="R2877" i="2"/>
  <c r="L2878" i="2"/>
  <c r="M2878" i="2"/>
  <c r="N2878" i="2"/>
  <c r="O2878" i="2"/>
  <c r="P2878" i="2"/>
  <c r="Q2878" i="2"/>
  <c r="R2878" i="2"/>
  <c r="L2879" i="2"/>
  <c r="M2879" i="2"/>
  <c r="N2879" i="2"/>
  <c r="O2879" i="2"/>
  <c r="P2879" i="2"/>
  <c r="Q2879" i="2"/>
  <c r="R2879" i="2"/>
  <c r="L2880" i="2"/>
  <c r="M2880" i="2"/>
  <c r="N2880" i="2"/>
  <c r="O2880" i="2"/>
  <c r="P2880" i="2"/>
  <c r="Q2880" i="2"/>
  <c r="R2880" i="2"/>
  <c r="L2881" i="2"/>
  <c r="M2881" i="2"/>
  <c r="N2881" i="2"/>
  <c r="O2881" i="2"/>
  <c r="P2881" i="2"/>
  <c r="Q2881" i="2"/>
  <c r="R2881" i="2"/>
  <c r="L2882" i="2"/>
  <c r="M2882" i="2"/>
  <c r="N2882" i="2"/>
  <c r="O2882" i="2"/>
  <c r="P2882" i="2"/>
  <c r="Q2882" i="2"/>
  <c r="R2882" i="2"/>
  <c r="L2883" i="2"/>
  <c r="M2883" i="2"/>
  <c r="N2883" i="2"/>
  <c r="O2883" i="2"/>
  <c r="P2883" i="2"/>
  <c r="Q2883" i="2"/>
  <c r="R2883" i="2"/>
  <c r="L2884" i="2"/>
  <c r="M2884" i="2"/>
  <c r="N2884" i="2"/>
  <c r="O2884" i="2"/>
  <c r="P2884" i="2"/>
  <c r="Q2884" i="2"/>
  <c r="R2884" i="2"/>
  <c r="L2885" i="2"/>
  <c r="M2885" i="2"/>
  <c r="N2885" i="2"/>
  <c r="O2885" i="2"/>
  <c r="P2885" i="2"/>
  <c r="Q2885" i="2"/>
  <c r="R2885" i="2"/>
  <c r="L2886" i="2"/>
  <c r="M2886" i="2"/>
  <c r="N2886" i="2"/>
  <c r="O2886" i="2"/>
  <c r="P2886" i="2"/>
  <c r="Q2886" i="2"/>
  <c r="R2886" i="2"/>
  <c r="L2887" i="2"/>
  <c r="M2887" i="2"/>
  <c r="N2887" i="2"/>
  <c r="O2887" i="2"/>
  <c r="P2887" i="2"/>
  <c r="Q2887" i="2"/>
  <c r="R2887" i="2"/>
  <c r="L2888" i="2"/>
  <c r="M2888" i="2"/>
  <c r="N2888" i="2"/>
  <c r="O2888" i="2"/>
  <c r="P2888" i="2"/>
  <c r="Q2888" i="2"/>
  <c r="R2888" i="2"/>
  <c r="L2889" i="2"/>
  <c r="M2889" i="2"/>
  <c r="N2889" i="2"/>
  <c r="O2889" i="2"/>
  <c r="P2889" i="2"/>
  <c r="Q2889" i="2"/>
  <c r="R2889" i="2"/>
  <c r="L2890" i="2"/>
  <c r="M2890" i="2"/>
  <c r="N2890" i="2"/>
  <c r="O2890" i="2"/>
  <c r="P2890" i="2"/>
  <c r="Q2890" i="2"/>
  <c r="R2890" i="2"/>
  <c r="L2891" i="2"/>
  <c r="M2891" i="2"/>
  <c r="N2891" i="2"/>
  <c r="O2891" i="2"/>
  <c r="P2891" i="2"/>
  <c r="Q2891" i="2"/>
  <c r="R2891" i="2"/>
  <c r="L2892" i="2"/>
  <c r="M2892" i="2"/>
  <c r="N2892" i="2"/>
  <c r="O2892" i="2"/>
  <c r="P2892" i="2"/>
  <c r="Q2892" i="2"/>
  <c r="R2892" i="2"/>
  <c r="L2893" i="2"/>
  <c r="M2893" i="2"/>
  <c r="N2893" i="2"/>
  <c r="O2893" i="2"/>
  <c r="P2893" i="2"/>
  <c r="Q2893" i="2"/>
  <c r="R2893" i="2"/>
  <c r="L2894" i="2"/>
  <c r="M2894" i="2"/>
  <c r="N2894" i="2"/>
  <c r="O2894" i="2"/>
  <c r="P2894" i="2"/>
  <c r="Q2894" i="2"/>
  <c r="R2894" i="2"/>
  <c r="L2895" i="2"/>
  <c r="M2895" i="2"/>
  <c r="N2895" i="2"/>
  <c r="O2895" i="2"/>
  <c r="P2895" i="2"/>
  <c r="Q2895" i="2"/>
  <c r="R2895" i="2"/>
  <c r="L2896" i="2"/>
  <c r="M2896" i="2"/>
  <c r="N2896" i="2"/>
  <c r="O2896" i="2"/>
  <c r="P2896" i="2"/>
  <c r="Q2896" i="2"/>
  <c r="R2896" i="2"/>
  <c r="L2897" i="2"/>
  <c r="M2897" i="2"/>
  <c r="N2897" i="2"/>
  <c r="O2897" i="2"/>
  <c r="P2897" i="2"/>
  <c r="Q2897" i="2"/>
  <c r="R2897" i="2"/>
  <c r="L2898" i="2"/>
  <c r="M2898" i="2"/>
  <c r="N2898" i="2"/>
  <c r="O2898" i="2"/>
  <c r="P2898" i="2"/>
  <c r="Q2898" i="2"/>
  <c r="R2898" i="2"/>
  <c r="L2899" i="2"/>
  <c r="M2899" i="2"/>
  <c r="N2899" i="2"/>
  <c r="O2899" i="2"/>
  <c r="P2899" i="2"/>
  <c r="Q2899" i="2"/>
  <c r="R2899" i="2"/>
  <c r="L2900" i="2"/>
  <c r="M2900" i="2"/>
  <c r="N2900" i="2"/>
  <c r="O2900" i="2"/>
  <c r="P2900" i="2"/>
  <c r="Q2900" i="2"/>
  <c r="R2900" i="2"/>
  <c r="L2901" i="2"/>
  <c r="M2901" i="2"/>
  <c r="N2901" i="2"/>
  <c r="O2901" i="2"/>
  <c r="P2901" i="2"/>
  <c r="Q2901" i="2"/>
  <c r="R2901" i="2"/>
  <c r="L2902" i="2"/>
  <c r="M2902" i="2"/>
  <c r="N2902" i="2"/>
  <c r="O2902" i="2"/>
  <c r="P2902" i="2"/>
  <c r="Q2902" i="2"/>
  <c r="R2902" i="2"/>
  <c r="L2903" i="2"/>
  <c r="M2903" i="2"/>
  <c r="N2903" i="2"/>
  <c r="O2903" i="2"/>
  <c r="P2903" i="2"/>
  <c r="Q2903" i="2"/>
  <c r="R2903" i="2"/>
  <c r="L2904" i="2"/>
  <c r="M2904" i="2"/>
  <c r="N2904" i="2"/>
  <c r="O2904" i="2"/>
  <c r="P2904" i="2"/>
  <c r="Q2904" i="2"/>
  <c r="R2904" i="2"/>
  <c r="L2905" i="2"/>
  <c r="M2905" i="2"/>
  <c r="N2905" i="2"/>
  <c r="O2905" i="2"/>
  <c r="P2905" i="2"/>
  <c r="Q2905" i="2"/>
  <c r="R2905" i="2"/>
  <c r="L2906" i="2"/>
  <c r="M2906" i="2"/>
  <c r="N2906" i="2"/>
  <c r="O2906" i="2"/>
  <c r="P2906" i="2"/>
  <c r="Q2906" i="2"/>
  <c r="R2906" i="2"/>
  <c r="L2907" i="2"/>
  <c r="M2907" i="2"/>
  <c r="N2907" i="2"/>
  <c r="O2907" i="2"/>
  <c r="P2907" i="2"/>
  <c r="Q2907" i="2"/>
  <c r="R2907" i="2"/>
  <c r="L2908" i="2"/>
  <c r="M2908" i="2"/>
  <c r="N2908" i="2"/>
  <c r="O2908" i="2"/>
  <c r="P2908" i="2"/>
  <c r="Q2908" i="2"/>
  <c r="R2908" i="2"/>
  <c r="L2909" i="2"/>
  <c r="M2909" i="2"/>
  <c r="N2909" i="2"/>
  <c r="O2909" i="2"/>
  <c r="P2909" i="2"/>
  <c r="Q2909" i="2"/>
  <c r="R2909" i="2"/>
  <c r="L2910" i="2"/>
  <c r="M2910" i="2"/>
  <c r="N2910" i="2"/>
  <c r="O2910" i="2"/>
  <c r="P2910" i="2"/>
  <c r="Q2910" i="2"/>
  <c r="R2910" i="2"/>
  <c r="L2911" i="2"/>
  <c r="M2911" i="2"/>
  <c r="N2911" i="2"/>
  <c r="O2911" i="2"/>
  <c r="P2911" i="2"/>
  <c r="Q2911" i="2"/>
  <c r="R2911" i="2"/>
  <c r="L2912" i="2"/>
  <c r="M2912" i="2"/>
  <c r="N2912" i="2"/>
  <c r="O2912" i="2"/>
  <c r="P2912" i="2"/>
  <c r="Q2912" i="2"/>
  <c r="R2912" i="2"/>
  <c r="L2913" i="2"/>
  <c r="M2913" i="2"/>
  <c r="N2913" i="2"/>
  <c r="O2913" i="2"/>
  <c r="P2913" i="2"/>
  <c r="Q2913" i="2"/>
  <c r="R2913" i="2"/>
  <c r="L2914" i="2"/>
  <c r="M2914" i="2"/>
  <c r="N2914" i="2"/>
  <c r="O2914" i="2"/>
  <c r="P2914" i="2"/>
  <c r="Q2914" i="2"/>
  <c r="R2914" i="2"/>
  <c r="L2915" i="2"/>
  <c r="M2915" i="2"/>
  <c r="N2915" i="2"/>
  <c r="O2915" i="2"/>
  <c r="P2915" i="2"/>
  <c r="Q2915" i="2"/>
  <c r="R2915" i="2"/>
  <c r="L2916" i="2"/>
  <c r="M2916" i="2"/>
  <c r="N2916" i="2"/>
  <c r="O2916" i="2"/>
  <c r="P2916" i="2"/>
  <c r="Q2916" i="2"/>
  <c r="R2916" i="2"/>
  <c r="L2917" i="2"/>
  <c r="M2917" i="2"/>
  <c r="N2917" i="2"/>
  <c r="O2917" i="2"/>
  <c r="P2917" i="2"/>
  <c r="Q2917" i="2"/>
  <c r="R2917" i="2"/>
  <c r="L2918" i="2"/>
  <c r="M2918" i="2"/>
  <c r="N2918" i="2"/>
  <c r="O2918" i="2"/>
  <c r="P2918" i="2"/>
  <c r="Q2918" i="2"/>
  <c r="R2918" i="2"/>
  <c r="L2919" i="2"/>
  <c r="M2919" i="2"/>
  <c r="N2919" i="2"/>
  <c r="O2919" i="2"/>
  <c r="P2919" i="2"/>
  <c r="Q2919" i="2"/>
  <c r="R2919" i="2"/>
  <c r="L2920" i="2"/>
  <c r="M2920" i="2"/>
  <c r="N2920" i="2"/>
  <c r="O2920" i="2"/>
  <c r="P2920" i="2"/>
  <c r="Q2920" i="2"/>
  <c r="R2920" i="2"/>
  <c r="L2921" i="2"/>
  <c r="M2921" i="2"/>
  <c r="N2921" i="2"/>
  <c r="O2921" i="2"/>
  <c r="P2921" i="2"/>
  <c r="Q2921" i="2"/>
  <c r="R2921" i="2"/>
  <c r="L2922" i="2"/>
  <c r="M2922" i="2"/>
  <c r="N2922" i="2"/>
  <c r="O2922" i="2"/>
  <c r="P2922" i="2"/>
  <c r="Q2922" i="2"/>
  <c r="R2922" i="2"/>
  <c r="L2923" i="2"/>
  <c r="M2923" i="2"/>
  <c r="N2923" i="2"/>
  <c r="O2923" i="2"/>
  <c r="P2923" i="2"/>
  <c r="Q2923" i="2"/>
  <c r="R2923" i="2"/>
  <c r="L2924" i="2"/>
  <c r="M2924" i="2"/>
  <c r="N2924" i="2"/>
  <c r="O2924" i="2"/>
  <c r="P2924" i="2"/>
  <c r="Q2924" i="2"/>
  <c r="R2924" i="2"/>
  <c r="L2925" i="2"/>
  <c r="M2925" i="2"/>
  <c r="N2925" i="2"/>
  <c r="O2925" i="2"/>
  <c r="P2925" i="2"/>
  <c r="Q2925" i="2"/>
  <c r="R2925" i="2"/>
  <c r="L2926" i="2"/>
  <c r="M2926" i="2"/>
  <c r="N2926" i="2"/>
  <c r="O2926" i="2"/>
  <c r="P2926" i="2"/>
  <c r="Q2926" i="2"/>
  <c r="R2926" i="2"/>
  <c r="L2927" i="2"/>
  <c r="M2927" i="2"/>
  <c r="N2927" i="2"/>
  <c r="O2927" i="2"/>
  <c r="P2927" i="2"/>
  <c r="Q2927" i="2"/>
  <c r="R2927" i="2"/>
  <c r="L2928" i="2"/>
  <c r="M2928" i="2"/>
  <c r="N2928" i="2"/>
  <c r="O2928" i="2"/>
  <c r="P2928" i="2"/>
  <c r="Q2928" i="2"/>
  <c r="R2928" i="2"/>
  <c r="L2929" i="2"/>
  <c r="M2929" i="2"/>
  <c r="N2929" i="2"/>
  <c r="O2929" i="2"/>
  <c r="P2929" i="2"/>
  <c r="Q2929" i="2"/>
  <c r="R2929" i="2"/>
  <c r="L2930" i="2"/>
  <c r="M2930" i="2"/>
  <c r="N2930" i="2"/>
  <c r="O2930" i="2"/>
  <c r="P2930" i="2"/>
  <c r="Q2930" i="2"/>
  <c r="R2930" i="2"/>
  <c r="L2931" i="2"/>
  <c r="M2931" i="2"/>
  <c r="N2931" i="2"/>
  <c r="O2931" i="2"/>
  <c r="P2931" i="2"/>
  <c r="Q2931" i="2"/>
  <c r="R2931" i="2"/>
  <c r="L2932" i="2"/>
  <c r="M2932" i="2"/>
  <c r="N2932" i="2"/>
  <c r="O2932" i="2"/>
  <c r="P2932" i="2"/>
  <c r="Q2932" i="2"/>
  <c r="R2932" i="2"/>
  <c r="L2933" i="2"/>
  <c r="M2933" i="2"/>
  <c r="N2933" i="2"/>
  <c r="O2933" i="2"/>
  <c r="P2933" i="2"/>
  <c r="Q2933" i="2"/>
  <c r="R2933" i="2"/>
  <c r="L2934" i="2"/>
  <c r="M2934" i="2"/>
  <c r="N2934" i="2"/>
  <c r="O2934" i="2"/>
  <c r="P2934" i="2"/>
  <c r="Q2934" i="2"/>
  <c r="R2934" i="2"/>
  <c r="L2935" i="2"/>
  <c r="M2935" i="2"/>
  <c r="N2935" i="2"/>
  <c r="O2935" i="2"/>
  <c r="P2935" i="2"/>
  <c r="Q2935" i="2"/>
  <c r="R2935" i="2"/>
  <c r="L2936" i="2"/>
  <c r="M2936" i="2"/>
  <c r="N2936" i="2"/>
  <c r="O2936" i="2"/>
  <c r="P2936" i="2"/>
  <c r="Q2936" i="2"/>
  <c r="R2936" i="2"/>
  <c r="L2937" i="2"/>
  <c r="M2937" i="2"/>
  <c r="N2937" i="2"/>
  <c r="O2937" i="2"/>
  <c r="P2937" i="2"/>
  <c r="Q2937" i="2"/>
  <c r="R2937" i="2"/>
  <c r="L2938" i="2"/>
  <c r="M2938" i="2"/>
  <c r="N2938" i="2"/>
  <c r="O2938" i="2"/>
  <c r="P2938" i="2"/>
  <c r="Q2938" i="2"/>
  <c r="R2938" i="2"/>
  <c r="L2939" i="2"/>
  <c r="M2939" i="2"/>
  <c r="N2939" i="2"/>
  <c r="O2939" i="2"/>
  <c r="P2939" i="2"/>
  <c r="Q2939" i="2"/>
  <c r="R2939" i="2"/>
  <c r="L2940" i="2"/>
  <c r="M2940" i="2"/>
  <c r="N2940" i="2"/>
  <c r="O2940" i="2"/>
  <c r="P2940" i="2"/>
  <c r="Q2940" i="2"/>
  <c r="R2940" i="2"/>
  <c r="L2941" i="2"/>
  <c r="M2941" i="2"/>
  <c r="N2941" i="2"/>
  <c r="O2941" i="2"/>
  <c r="P2941" i="2"/>
  <c r="Q2941" i="2"/>
  <c r="R2941" i="2"/>
  <c r="L2942" i="2"/>
  <c r="M2942" i="2"/>
  <c r="N2942" i="2"/>
  <c r="O2942" i="2"/>
  <c r="P2942" i="2"/>
  <c r="Q2942" i="2"/>
  <c r="R2942" i="2"/>
  <c r="L2943" i="2"/>
  <c r="M2943" i="2"/>
  <c r="N2943" i="2"/>
  <c r="O2943" i="2"/>
  <c r="P2943" i="2"/>
  <c r="Q2943" i="2"/>
  <c r="R2943" i="2"/>
  <c r="L2944" i="2"/>
  <c r="M2944" i="2"/>
  <c r="N2944" i="2"/>
  <c r="O2944" i="2"/>
  <c r="P2944" i="2"/>
  <c r="Q2944" i="2"/>
  <c r="R2944" i="2"/>
  <c r="L2945" i="2"/>
  <c r="M2945" i="2"/>
  <c r="N2945" i="2"/>
  <c r="O2945" i="2"/>
  <c r="P2945" i="2"/>
  <c r="Q2945" i="2"/>
  <c r="R2945" i="2"/>
  <c r="L2946" i="2"/>
  <c r="M2946" i="2"/>
  <c r="N2946" i="2"/>
  <c r="O2946" i="2"/>
  <c r="P2946" i="2"/>
  <c r="Q2946" i="2"/>
  <c r="R2946" i="2"/>
  <c r="L2947" i="2"/>
  <c r="M2947" i="2"/>
  <c r="N2947" i="2"/>
  <c r="O2947" i="2"/>
  <c r="P2947" i="2"/>
  <c r="Q2947" i="2"/>
  <c r="R2947" i="2"/>
  <c r="L2948" i="2"/>
  <c r="M2948" i="2"/>
  <c r="N2948" i="2"/>
  <c r="O2948" i="2"/>
  <c r="P2948" i="2"/>
  <c r="Q2948" i="2"/>
  <c r="R2948" i="2"/>
  <c r="L2949" i="2"/>
  <c r="M2949" i="2"/>
  <c r="N2949" i="2"/>
  <c r="O2949" i="2"/>
  <c r="P2949" i="2"/>
  <c r="Q2949" i="2"/>
  <c r="R2949" i="2"/>
  <c r="L2950" i="2"/>
  <c r="M2950" i="2"/>
  <c r="N2950" i="2"/>
  <c r="O2950" i="2"/>
  <c r="P2950" i="2"/>
  <c r="Q2950" i="2"/>
  <c r="R2950" i="2"/>
  <c r="L2951" i="2"/>
  <c r="M2951" i="2"/>
  <c r="N2951" i="2"/>
  <c r="O2951" i="2"/>
  <c r="P2951" i="2"/>
  <c r="Q2951" i="2"/>
  <c r="R2951" i="2"/>
  <c r="L2952" i="2"/>
  <c r="M2952" i="2"/>
  <c r="N2952" i="2"/>
  <c r="O2952" i="2"/>
  <c r="P2952" i="2"/>
  <c r="Q2952" i="2"/>
  <c r="R2952" i="2"/>
  <c r="L2953" i="2"/>
  <c r="M2953" i="2"/>
  <c r="N2953" i="2"/>
  <c r="O2953" i="2"/>
  <c r="P2953" i="2"/>
  <c r="Q2953" i="2"/>
  <c r="R2953" i="2"/>
  <c r="L2954" i="2"/>
  <c r="M2954" i="2"/>
  <c r="N2954" i="2"/>
  <c r="O2954" i="2"/>
  <c r="P2954" i="2"/>
  <c r="Q2954" i="2"/>
  <c r="R2954" i="2"/>
  <c r="L2955" i="2"/>
  <c r="M2955" i="2"/>
  <c r="N2955" i="2"/>
  <c r="O2955" i="2"/>
  <c r="P2955" i="2"/>
  <c r="Q2955" i="2"/>
  <c r="R2955" i="2"/>
  <c r="L2956" i="2"/>
  <c r="M2956" i="2"/>
  <c r="N2956" i="2"/>
  <c r="O2956" i="2"/>
  <c r="P2956" i="2"/>
  <c r="Q2956" i="2"/>
  <c r="R2956" i="2"/>
  <c r="L2957" i="2"/>
  <c r="M2957" i="2"/>
  <c r="N2957" i="2"/>
  <c r="O2957" i="2"/>
  <c r="P2957" i="2"/>
  <c r="Q2957" i="2"/>
  <c r="R2957" i="2"/>
  <c r="L2958" i="2"/>
  <c r="M2958" i="2"/>
  <c r="N2958" i="2"/>
  <c r="O2958" i="2"/>
  <c r="P2958" i="2"/>
  <c r="Q2958" i="2"/>
  <c r="R2958" i="2"/>
  <c r="L2959" i="2"/>
  <c r="M2959" i="2"/>
  <c r="N2959" i="2"/>
  <c r="O2959" i="2"/>
  <c r="P2959" i="2"/>
  <c r="Q2959" i="2"/>
  <c r="R2959" i="2"/>
  <c r="L2960" i="2"/>
  <c r="M2960" i="2"/>
  <c r="N2960" i="2"/>
  <c r="O2960" i="2"/>
  <c r="P2960" i="2"/>
  <c r="Q2960" i="2"/>
  <c r="R2960" i="2"/>
  <c r="L2961" i="2"/>
  <c r="M2961" i="2"/>
  <c r="N2961" i="2"/>
  <c r="O2961" i="2"/>
  <c r="P2961" i="2"/>
  <c r="Q2961" i="2"/>
  <c r="R2961" i="2"/>
  <c r="L2962" i="2"/>
  <c r="M2962" i="2"/>
  <c r="N2962" i="2"/>
  <c r="O2962" i="2"/>
  <c r="P2962" i="2"/>
  <c r="Q2962" i="2"/>
  <c r="R2962" i="2"/>
  <c r="L2963" i="2"/>
  <c r="M2963" i="2"/>
  <c r="N2963" i="2"/>
  <c r="O2963" i="2"/>
  <c r="P2963" i="2"/>
  <c r="Q2963" i="2"/>
  <c r="R2963" i="2"/>
  <c r="L2964" i="2"/>
  <c r="M2964" i="2"/>
  <c r="N2964" i="2"/>
  <c r="O2964" i="2"/>
  <c r="P2964" i="2"/>
  <c r="Q2964" i="2"/>
  <c r="R2964" i="2"/>
  <c r="L2965" i="2"/>
  <c r="M2965" i="2"/>
  <c r="N2965" i="2"/>
  <c r="O2965" i="2"/>
  <c r="P2965" i="2"/>
  <c r="Q2965" i="2"/>
  <c r="R2965" i="2"/>
  <c r="L2966" i="2"/>
  <c r="M2966" i="2"/>
  <c r="N2966" i="2"/>
  <c r="O2966" i="2"/>
  <c r="P2966" i="2"/>
  <c r="Q2966" i="2"/>
  <c r="R2966" i="2"/>
  <c r="L2967" i="2"/>
  <c r="M2967" i="2"/>
  <c r="N2967" i="2"/>
  <c r="O2967" i="2"/>
  <c r="P2967" i="2"/>
  <c r="Q2967" i="2"/>
  <c r="R2967" i="2"/>
  <c r="L2968" i="2"/>
  <c r="M2968" i="2"/>
  <c r="N2968" i="2"/>
  <c r="O2968" i="2"/>
  <c r="P2968" i="2"/>
  <c r="Q2968" i="2"/>
  <c r="R2968" i="2"/>
  <c r="L2969" i="2"/>
  <c r="M2969" i="2"/>
  <c r="N2969" i="2"/>
  <c r="O2969" i="2"/>
  <c r="P2969" i="2"/>
  <c r="Q2969" i="2"/>
  <c r="R2969" i="2"/>
  <c r="L2970" i="2"/>
  <c r="M2970" i="2"/>
  <c r="N2970" i="2"/>
  <c r="O2970" i="2"/>
  <c r="P2970" i="2"/>
  <c r="Q2970" i="2"/>
  <c r="R2970" i="2"/>
  <c r="L2971" i="2"/>
  <c r="M2971" i="2"/>
  <c r="N2971" i="2"/>
  <c r="O2971" i="2"/>
  <c r="P2971" i="2"/>
  <c r="Q2971" i="2"/>
  <c r="R2971" i="2"/>
  <c r="L2972" i="2"/>
  <c r="M2972" i="2"/>
  <c r="N2972" i="2"/>
  <c r="O2972" i="2"/>
  <c r="P2972" i="2"/>
  <c r="Q2972" i="2"/>
  <c r="R2972" i="2"/>
  <c r="L2973" i="2"/>
  <c r="M2973" i="2"/>
  <c r="N2973" i="2"/>
  <c r="O2973" i="2"/>
  <c r="P2973" i="2"/>
  <c r="Q2973" i="2"/>
  <c r="R2973" i="2"/>
  <c r="L2974" i="2"/>
  <c r="M2974" i="2"/>
  <c r="N2974" i="2"/>
  <c r="O2974" i="2"/>
  <c r="P2974" i="2"/>
  <c r="Q2974" i="2"/>
  <c r="R2974" i="2"/>
  <c r="L2975" i="2"/>
  <c r="M2975" i="2"/>
  <c r="N2975" i="2"/>
  <c r="O2975" i="2"/>
  <c r="P2975" i="2"/>
  <c r="Q2975" i="2"/>
  <c r="R2975" i="2"/>
  <c r="L2976" i="2"/>
  <c r="M2976" i="2"/>
  <c r="N2976" i="2"/>
  <c r="O2976" i="2"/>
  <c r="P2976" i="2"/>
  <c r="Q2976" i="2"/>
  <c r="R2976" i="2"/>
  <c r="L2977" i="2"/>
  <c r="M2977" i="2"/>
  <c r="N2977" i="2"/>
  <c r="O2977" i="2"/>
  <c r="P2977" i="2"/>
  <c r="Q2977" i="2"/>
  <c r="R2977" i="2"/>
  <c r="L2978" i="2"/>
  <c r="M2978" i="2"/>
  <c r="N2978" i="2"/>
  <c r="O2978" i="2"/>
  <c r="P2978" i="2"/>
  <c r="Q2978" i="2"/>
  <c r="R2978" i="2"/>
  <c r="L2979" i="2"/>
  <c r="M2979" i="2"/>
  <c r="N2979" i="2"/>
  <c r="O2979" i="2"/>
  <c r="P2979" i="2"/>
  <c r="Q2979" i="2"/>
  <c r="R2979" i="2"/>
  <c r="L2980" i="2"/>
  <c r="M2980" i="2"/>
  <c r="N2980" i="2"/>
  <c r="O2980" i="2"/>
  <c r="P2980" i="2"/>
  <c r="Q2980" i="2"/>
  <c r="R2980" i="2"/>
  <c r="L2981" i="2"/>
  <c r="M2981" i="2"/>
  <c r="N2981" i="2"/>
  <c r="O2981" i="2"/>
  <c r="P2981" i="2"/>
  <c r="Q2981" i="2"/>
  <c r="R2981" i="2"/>
  <c r="L2982" i="2"/>
  <c r="M2982" i="2"/>
  <c r="N2982" i="2"/>
  <c r="O2982" i="2"/>
  <c r="P2982" i="2"/>
  <c r="Q2982" i="2"/>
  <c r="R2982" i="2"/>
  <c r="L2983" i="2"/>
  <c r="M2983" i="2"/>
  <c r="N2983" i="2"/>
  <c r="O2983" i="2"/>
  <c r="P2983" i="2"/>
  <c r="Q2983" i="2"/>
  <c r="R2983" i="2"/>
  <c r="L2984" i="2"/>
  <c r="M2984" i="2"/>
  <c r="N2984" i="2"/>
  <c r="O2984" i="2"/>
  <c r="P2984" i="2"/>
  <c r="Q2984" i="2"/>
  <c r="R2984" i="2"/>
  <c r="L2985" i="2"/>
  <c r="M2985" i="2"/>
  <c r="N2985" i="2"/>
  <c r="O2985" i="2"/>
  <c r="P2985" i="2"/>
  <c r="Q2985" i="2"/>
  <c r="R2985" i="2"/>
  <c r="L2986" i="2"/>
  <c r="M2986" i="2"/>
  <c r="N2986" i="2"/>
  <c r="O2986" i="2"/>
  <c r="P2986" i="2"/>
  <c r="Q2986" i="2"/>
  <c r="R2986" i="2"/>
  <c r="L2987" i="2"/>
  <c r="M2987" i="2"/>
  <c r="N2987" i="2"/>
  <c r="O2987" i="2"/>
  <c r="P2987" i="2"/>
  <c r="Q2987" i="2"/>
  <c r="R2987" i="2"/>
  <c r="L2988" i="2"/>
  <c r="M2988" i="2"/>
  <c r="N2988" i="2"/>
  <c r="O2988" i="2"/>
  <c r="P2988" i="2"/>
  <c r="Q2988" i="2"/>
  <c r="R2988" i="2"/>
  <c r="L2989" i="2"/>
  <c r="M2989" i="2"/>
  <c r="N2989" i="2"/>
  <c r="O2989" i="2"/>
  <c r="P2989" i="2"/>
  <c r="Q2989" i="2"/>
  <c r="R2989" i="2"/>
  <c r="L2990" i="2"/>
  <c r="M2990" i="2"/>
  <c r="N2990" i="2"/>
  <c r="O2990" i="2"/>
  <c r="P2990" i="2"/>
  <c r="Q2990" i="2"/>
  <c r="R2990" i="2"/>
  <c r="L2991" i="2"/>
  <c r="M2991" i="2"/>
  <c r="N2991" i="2"/>
  <c r="O2991" i="2"/>
  <c r="P2991" i="2"/>
  <c r="Q2991" i="2"/>
  <c r="R2991" i="2"/>
  <c r="L2992" i="2"/>
  <c r="M2992" i="2"/>
  <c r="N2992" i="2"/>
  <c r="O2992" i="2"/>
  <c r="P2992" i="2"/>
  <c r="Q2992" i="2"/>
  <c r="R2992" i="2"/>
  <c r="L2993" i="2"/>
  <c r="M2993" i="2"/>
  <c r="N2993" i="2"/>
  <c r="O2993" i="2"/>
  <c r="P2993" i="2"/>
  <c r="Q2993" i="2"/>
  <c r="R2993" i="2"/>
  <c r="L2994" i="2"/>
  <c r="M2994" i="2"/>
  <c r="N2994" i="2"/>
  <c r="O2994" i="2"/>
  <c r="P2994" i="2"/>
  <c r="Q2994" i="2"/>
  <c r="R2994" i="2"/>
  <c r="L2995" i="2"/>
  <c r="M2995" i="2"/>
  <c r="N2995" i="2"/>
  <c r="O2995" i="2"/>
  <c r="P2995" i="2"/>
  <c r="Q2995" i="2"/>
  <c r="R2995" i="2"/>
  <c r="L2996" i="2"/>
  <c r="M2996" i="2"/>
  <c r="N2996" i="2"/>
  <c r="O2996" i="2"/>
  <c r="P2996" i="2"/>
  <c r="Q2996" i="2"/>
  <c r="R2996" i="2"/>
  <c r="L2997" i="2"/>
  <c r="M2997" i="2"/>
  <c r="N2997" i="2"/>
  <c r="O2997" i="2"/>
  <c r="P2997" i="2"/>
  <c r="Q2997" i="2"/>
  <c r="R2997" i="2"/>
  <c r="L2998" i="2"/>
  <c r="M2998" i="2"/>
  <c r="N2998" i="2"/>
  <c r="O2998" i="2"/>
  <c r="P2998" i="2"/>
  <c r="Q2998" i="2"/>
  <c r="R2998" i="2"/>
  <c r="L2999" i="2"/>
  <c r="M2999" i="2"/>
  <c r="N2999" i="2"/>
  <c r="O2999" i="2"/>
  <c r="P2999" i="2"/>
  <c r="Q2999" i="2"/>
  <c r="R2999" i="2"/>
  <c r="L3000" i="2"/>
  <c r="M3000" i="2"/>
  <c r="N3000" i="2"/>
  <c r="O3000" i="2"/>
  <c r="P3000" i="2"/>
  <c r="Q3000" i="2"/>
  <c r="R3000" i="2"/>
  <c r="L3001" i="2"/>
  <c r="M3001" i="2"/>
  <c r="N3001" i="2"/>
  <c r="O3001" i="2"/>
  <c r="P3001" i="2"/>
  <c r="Q3001" i="2"/>
  <c r="R3001" i="2"/>
  <c r="L3002" i="2"/>
  <c r="M3002" i="2"/>
  <c r="N3002" i="2"/>
  <c r="O3002" i="2"/>
  <c r="P3002" i="2"/>
  <c r="Q3002" i="2"/>
  <c r="R3002" i="2"/>
  <c r="L3003" i="2"/>
  <c r="M3003" i="2"/>
  <c r="N3003" i="2"/>
  <c r="O3003" i="2"/>
  <c r="P3003" i="2"/>
  <c r="Q3003" i="2"/>
  <c r="R3003" i="2"/>
  <c r="L3004" i="2"/>
  <c r="M3004" i="2"/>
  <c r="N3004" i="2"/>
  <c r="O3004" i="2"/>
  <c r="P3004" i="2"/>
  <c r="Q3004" i="2"/>
  <c r="R3004" i="2"/>
  <c r="L3005" i="2"/>
  <c r="M3005" i="2"/>
  <c r="N3005" i="2"/>
  <c r="O3005" i="2"/>
  <c r="P3005" i="2"/>
  <c r="Q3005" i="2"/>
  <c r="R3005" i="2"/>
  <c r="L3006" i="2"/>
  <c r="M3006" i="2"/>
  <c r="N3006" i="2"/>
  <c r="O3006" i="2"/>
  <c r="P3006" i="2"/>
  <c r="Q3006" i="2"/>
  <c r="R3006" i="2"/>
  <c r="L3007" i="2"/>
  <c r="M3007" i="2"/>
  <c r="N3007" i="2"/>
  <c r="O3007" i="2"/>
  <c r="P3007" i="2"/>
  <c r="Q3007" i="2"/>
  <c r="R3007" i="2"/>
  <c r="L3008" i="2"/>
  <c r="M3008" i="2"/>
  <c r="N3008" i="2"/>
  <c r="O3008" i="2"/>
  <c r="P3008" i="2"/>
  <c r="Q3008" i="2"/>
  <c r="R3008" i="2"/>
  <c r="L3009" i="2"/>
  <c r="M3009" i="2"/>
  <c r="N3009" i="2"/>
  <c r="O3009" i="2"/>
  <c r="P3009" i="2"/>
  <c r="Q3009" i="2"/>
  <c r="R3009" i="2"/>
  <c r="L3010" i="2"/>
  <c r="M3010" i="2"/>
  <c r="N3010" i="2"/>
  <c r="O3010" i="2"/>
  <c r="P3010" i="2"/>
  <c r="Q3010" i="2"/>
  <c r="R3010" i="2"/>
  <c r="L3011" i="2"/>
  <c r="M3011" i="2"/>
  <c r="N3011" i="2"/>
  <c r="O3011" i="2"/>
  <c r="P3011" i="2"/>
  <c r="Q3011" i="2"/>
  <c r="R3011" i="2"/>
  <c r="L3012" i="2"/>
  <c r="M3012" i="2"/>
  <c r="N3012" i="2"/>
  <c r="O3012" i="2"/>
  <c r="P3012" i="2"/>
  <c r="Q3012" i="2"/>
  <c r="R3012" i="2"/>
  <c r="L3013" i="2"/>
  <c r="M3013" i="2"/>
  <c r="N3013" i="2"/>
  <c r="O3013" i="2"/>
  <c r="P3013" i="2"/>
  <c r="Q3013" i="2"/>
  <c r="R3013" i="2"/>
  <c r="L3014" i="2"/>
  <c r="M3014" i="2"/>
  <c r="N3014" i="2"/>
  <c r="O3014" i="2"/>
  <c r="P3014" i="2"/>
  <c r="Q3014" i="2"/>
  <c r="R3014" i="2"/>
  <c r="L3015" i="2"/>
  <c r="M3015" i="2"/>
  <c r="N3015" i="2"/>
  <c r="O3015" i="2"/>
  <c r="P3015" i="2"/>
  <c r="Q3015" i="2"/>
  <c r="R3015" i="2"/>
  <c r="L3016" i="2"/>
  <c r="M3016" i="2"/>
  <c r="N3016" i="2"/>
  <c r="O3016" i="2"/>
  <c r="P3016" i="2"/>
  <c r="Q3016" i="2"/>
  <c r="R3016" i="2"/>
  <c r="L3017" i="2"/>
  <c r="M3017" i="2"/>
  <c r="N3017" i="2"/>
  <c r="O3017" i="2"/>
  <c r="P3017" i="2"/>
  <c r="Q3017" i="2"/>
  <c r="R3017" i="2"/>
  <c r="L3018" i="2"/>
  <c r="M3018" i="2"/>
  <c r="N3018" i="2"/>
  <c r="O3018" i="2"/>
  <c r="P3018" i="2"/>
  <c r="Q3018" i="2"/>
  <c r="R3018" i="2"/>
  <c r="L3019" i="2"/>
  <c r="M3019" i="2"/>
  <c r="N3019" i="2"/>
  <c r="O3019" i="2"/>
  <c r="P3019" i="2"/>
  <c r="Q3019" i="2"/>
  <c r="R3019" i="2"/>
  <c r="L3020" i="2"/>
  <c r="M3020" i="2"/>
  <c r="N3020" i="2"/>
  <c r="O3020" i="2"/>
  <c r="P3020" i="2"/>
  <c r="Q3020" i="2"/>
  <c r="R3020" i="2"/>
  <c r="L3021" i="2"/>
  <c r="M3021" i="2"/>
  <c r="N3021" i="2"/>
  <c r="O3021" i="2"/>
  <c r="P3021" i="2"/>
  <c r="Q3021" i="2"/>
  <c r="R3021" i="2"/>
  <c r="L3022" i="2"/>
  <c r="M3022" i="2"/>
  <c r="N3022" i="2"/>
  <c r="O3022" i="2"/>
  <c r="P3022" i="2"/>
  <c r="Q3022" i="2"/>
  <c r="R3022" i="2"/>
  <c r="L3023" i="2"/>
  <c r="M3023" i="2"/>
  <c r="N3023" i="2"/>
  <c r="O3023" i="2"/>
  <c r="P3023" i="2"/>
  <c r="Q3023" i="2"/>
  <c r="R3023" i="2"/>
  <c r="L3024" i="2"/>
  <c r="M3024" i="2"/>
  <c r="N3024" i="2"/>
  <c r="O3024" i="2"/>
  <c r="P3024" i="2"/>
  <c r="Q3024" i="2"/>
  <c r="R3024" i="2"/>
  <c r="L3025" i="2"/>
  <c r="M3025" i="2"/>
  <c r="N3025" i="2"/>
  <c r="O3025" i="2"/>
  <c r="P3025" i="2"/>
  <c r="Q3025" i="2"/>
  <c r="R3025" i="2"/>
  <c r="L3026" i="2"/>
  <c r="M3026" i="2"/>
  <c r="N3026" i="2"/>
  <c r="O3026" i="2"/>
  <c r="P3026" i="2"/>
  <c r="Q3026" i="2"/>
  <c r="R3026" i="2"/>
  <c r="L3027" i="2"/>
  <c r="M3027" i="2"/>
  <c r="N3027" i="2"/>
  <c r="O3027" i="2"/>
  <c r="P3027" i="2"/>
  <c r="Q3027" i="2"/>
  <c r="R3027" i="2"/>
  <c r="L3028" i="2"/>
  <c r="M3028" i="2"/>
  <c r="N3028" i="2"/>
  <c r="O3028" i="2"/>
  <c r="P3028" i="2"/>
  <c r="Q3028" i="2"/>
  <c r="R3028" i="2"/>
  <c r="L3029" i="2"/>
  <c r="M3029" i="2"/>
  <c r="N3029" i="2"/>
  <c r="O3029" i="2"/>
  <c r="P3029" i="2"/>
  <c r="Q3029" i="2"/>
  <c r="R3029" i="2"/>
  <c r="L3030" i="2"/>
  <c r="M3030" i="2"/>
  <c r="N3030" i="2"/>
  <c r="O3030" i="2"/>
  <c r="P3030" i="2"/>
  <c r="Q3030" i="2"/>
  <c r="R3030" i="2"/>
  <c r="L3031" i="2"/>
  <c r="M3031" i="2"/>
  <c r="N3031" i="2"/>
  <c r="O3031" i="2"/>
  <c r="P3031" i="2"/>
  <c r="Q3031" i="2"/>
  <c r="R3031" i="2"/>
  <c r="L3032" i="2"/>
  <c r="M3032" i="2"/>
  <c r="N3032" i="2"/>
  <c r="O3032" i="2"/>
  <c r="P3032" i="2"/>
  <c r="Q3032" i="2"/>
  <c r="R3032" i="2"/>
  <c r="L3033" i="2"/>
  <c r="M3033" i="2"/>
  <c r="N3033" i="2"/>
  <c r="O3033" i="2"/>
  <c r="P3033" i="2"/>
  <c r="Q3033" i="2"/>
  <c r="R3033" i="2"/>
  <c r="L3034" i="2"/>
  <c r="M3034" i="2"/>
  <c r="N3034" i="2"/>
  <c r="O3034" i="2"/>
  <c r="P3034" i="2"/>
  <c r="Q3034" i="2"/>
  <c r="R3034" i="2"/>
  <c r="L3035" i="2"/>
  <c r="M3035" i="2"/>
  <c r="N3035" i="2"/>
  <c r="O3035" i="2"/>
  <c r="P3035" i="2"/>
  <c r="Q3035" i="2"/>
  <c r="R3035" i="2"/>
  <c r="L3036" i="2"/>
  <c r="M3036" i="2"/>
  <c r="N3036" i="2"/>
  <c r="O3036" i="2"/>
  <c r="P3036" i="2"/>
  <c r="Q3036" i="2"/>
  <c r="R3036" i="2"/>
  <c r="L3037" i="2"/>
  <c r="M3037" i="2"/>
  <c r="N3037" i="2"/>
  <c r="O3037" i="2"/>
  <c r="P3037" i="2"/>
  <c r="Q3037" i="2"/>
  <c r="R3037" i="2"/>
  <c r="L3038" i="2"/>
  <c r="M3038" i="2"/>
  <c r="N3038" i="2"/>
  <c r="O3038" i="2"/>
  <c r="P3038" i="2"/>
  <c r="Q3038" i="2"/>
  <c r="R3038" i="2"/>
  <c r="L3039" i="2"/>
  <c r="M3039" i="2"/>
  <c r="N3039" i="2"/>
  <c r="O3039" i="2"/>
  <c r="P3039" i="2"/>
  <c r="Q3039" i="2"/>
  <c r="R3039" i="2"/>
  <c r="L3040" i="2"/>
  <c r="M3040" i="2"/>
  <c r="N3040" i="2"/>
  <c r="O3040" i="2"/>
  <c r="P3040" i="2"/>
  <c r="Q3040" i="2"/>
  <c r="R3040" i="2"/>
  <c r="L3041" i="2"/>
  <c r="M3041" i="2"/>
  <c r="N3041" i="2"/>
  <c r="O3041" i="2"/>
  <c r="P3041" i="2"/>
  <c r="Q3041" i="2"/>
  <c r="R3041" i="2"/>
  <c r="L3042" i="2"/>
  <c r="M3042" i="2"/>
  <c r="N3042" i="2"/>
  <c r="O3042" i="2"/>
  <c r="P3042" i="2"/>
  <c r="Q3042" i="2"/>
  <c r="R3042" i="2"/>
  <c r="L3043" i="2"/>
  <c r="M3043" i="2"/>
  <c r="N3043" i="2"/>
  <c r="O3043" i="2"/>
  <c r="P3043" i="2"/>
  <c r="Q3043" i="2"/>
  <c r="R3043" i="2"/>
  <c r="L3044" i="2"/>
  <c r="M3044" i="2"/>
  <c r="N3044" i="2"/>
  <c r="O3044" i="2"/>
  <c r="P3044" i="2"/>
  <c r="Q3044" i="2"/>
  <c r="R3044" i="2"/>
  <c r="L3045" i="2"/>
  <c r="M3045" i="2"/>
  <c r="N3045" i="2"/>
  <c r="O3045" i="2"/>
  <c r="P3045" i="2"/>
  <c r="Q3045" i="2"/>
  <c r="R3045" i="2"/>
  <c r="L3046" i="2"/>
  <c r="M3046" i="2"/>
  <c r="N3046" i="2"/>
  <c r="O3046" i="2"/>
  <c r="P3046" i="2"/>
  <c r="Q3046" i="2"/>
  <c r="R3046" i="2"/>
  <c r="L3047" i="2"/>
  <c r="M3047" i="2"/>
  <c r="N3047" i="2"/>
  <c r="O3047" i="2"/>
  <c r="P3047" i="2"/>
  <c r="Q3047" i="2"/>
  <c r="R3047" i="2"/>
  <c r="L3048" i="2"/>
  <c r="M3048" i="2"/>
  <c r="N3048" i="2"/>
  <c r="O3048" i="2"/>
  <c r="P3048" i="2"/>
  <c r="Q3048" i="2"/>
  <c r="R3048" i="2"/>
  <c r="L3049" i="2"/>
  <c r="M3049" i="2"/>
  <c r="N3049" i="2"/>
  <c r="O3049" i="2"/>
  <c r="P3049" i="2"/>
  <c r="Q3049" i="2"/>
  <c r="R3049" i="2"/>
  <c r="L3050" i="2"/>
  <c r="M3050" i="2"/>
  <c r="N3050" i="2"/>
  <c r="O3050" i="2"/>
  <c r="P3050" i="2"/>
  <c r="Q3050" i="2"/>
  <c r="R3050" i="2"/>
  <c r="L3051" i="2"/>
  <c r="M3051" i="2"/>
  <c r="N3051" i="2"/>
  <c r="O3051" i="2"/>
  <c r="P3051" i="2"/>
  <c r="Q3051" i="2"/>
  <c r="R3051" i="2"/>
  <c r="L3052" i="2"/>
  <c r="M3052" i="2"/>
  <c r="N3052" i="2"/>
  <c r="O3052" i="2"/>
  <c r="P3052" i="2"/>
  <c r="Q3052" i="2"/>
  <c r="R3052" i="2"/>
  <c r="L3053" i="2"/>
  <c r="M3053" i="2"/>
  <c r="N3053" i="2"/>
  <c r="O3053" i="2"/>
  <c r="P3053" i="2"/>
  <c r="Q3053" i="2"/>
  <c r="R3053" i="2"/>
  <c r="L3054" i="2"/>
  <c r="M3054" i="2"/>
  <c r="N3054" i="2"/>
  <c r="O3054" i="2"/>
  <c r="P3054" i="2"/>
  <c r="Q3054" i="2"/>
  <c r="R3054" i="2"/>
  <c r="L3055" i="2"/>
  <c r="M3055" i="2"/>
  <c r="N3055" i="2"/>
  <c r="O3055" i="2"/>
  <c r="P3055" i="2"/>
  <c r="Q3055" i="2"/>
  <c r="R3055" i="2"/>
  <c r="L3056" i="2"/>
  <c r="M3056" i="2"/>
  <c r="N3056" i="2"/>
  <c r="O3056" i="2"/>
  <c r="P3056" i="2"/>
  <c r="Q3056" i="2"/>
  <c r="R3056" i="2"/>
  <c r="L3057" i="2"/>
  <c r="M3057" i="2"/>
  <c r="N3057" i="2"/>
  <c r="O3057" i="2"/>
  <c r="P3057" i="2"/>
  <c r="Q3057" i="2"/>
  <c r="R3057" i="2"/>
  <c r="L3058" i="2"/>
  <c r="M3058" i="2"/>
  <c r="N3058" i="2"/>
  <c r="O3058" i="2"/>
  <c r="P3058" i="2"/>
  <c r="Q3058" i="2"/>
  <c r="R3058" i="2"/>
  <c r="L3059" i="2"/>
  <c r="M3059" i="2"/>
  <c r="N3059" i="2"/>
  <c r="O3059" i="2"/>
  <c r="P3059" i="2"/>
  <c r="Q3059" i="2"/>
  <c r="R3059" i="2"/>
  <c r="L3060" i="2"/>
  <c r="M3060" i="2"/>
  <c r="N3060" i="2"/>
  <c r="O3060" i="2"/>
  <c r="P3060" i="2"/>
  <c r="Q3060" i="2"/>
  <c r="R3060" i="2"/>
  <c r="L3061" i="2"/>
  <c r="M3061" i="2"/>
  <c r="N3061" i="2"/>
  <c r="O3061" i="2"/>
  <c r="P3061" i="2"/>
  <c r="Q3061" i="2"/>
  <c r="R3061" i="2"/>
  <c r="L3062" i="2"/>
  <c r="M3062" i="2"/>
  <c r="N3062" i="2"/>
  <c r="O3062" i="2"/>
  <c r="P3062" i="2"/>
  <c r="Q3062" i="2"/>
  <c r="R3062" i="2"/>
  <c r="L3063" i="2"/>
  <c r="M3063" i="2"/>
  <c r="N3063" i="2"/>
  <c r="O3063" i="2"/>
  <c r="P3063" i="2"/>
  <c r="Q3063" i="2"/>
  <c r="R3063" i="2"/>
  <c r="L3064" i="2"/>
  <c r="M3064" i="2"/>
  <c r="N3064" i="2"/>
  <c r="O3064" i="2"/>
  <c r="P3064" i="2"/>
  <c r="Q3064" i="2"/>
  <c r="R3064" i="2"/>
  <c r="L3065" i="2"/>
  <c r="M3065" i="2"/>
  <c r="N3065" i="2"/>
  <c r="O3065" i="2"/>
  <c r="P3065" i="2"/>
  <c r="Q3065" i="2"/>
  <c r="R3065" i="2"/>
  <c r="L3066" i="2"/>
  <c r="M3066" i="2"/>
  <c r="N3066" i="2"/>
  <c r="O3066" i="2"/>
  <c r="P3066" i="2"/>
  <c r="Q3066" i="2"/>
  <c r="R3066" i="2"/>
  <c r="L3067" i="2"/>
  <c r="M3067" i="2"/>
  <c r="N3067" i="2"/>
  <c r="O3067" i="2"/>
  <c r="P3067" i="2"/>
  <c r="Q3067" i="2"/>
  <c r="R3067" i="2"/>
  <c r="L3068" i="2"/>
  <c r="M3068" i="2"/>
  <c r="N3068" i="2"/>
  <c r="O3068" i="2"/>
  <c r="P3068" i="2"/>
  <c r="Q3068" i="2"/>
  <c r="R3068" i="2"/>
  <c r="L3069" i="2"/>
  <c r="M3069" i="2"/>
  <c r="N3069" i="2"/>
  <c r="O3069" i="2"/>
  <c r="P3069" i="2"/>
  <c r="Q3069" i="2"/>
  <c r="R3069" i="2"/>
  <c r="L3070" i="2"/>
  <c r="M3070" i="2"/>
  <c r="N3070" i="2"/>
  <c r="O3070" i="2"/>
  <c r="P3070" i="2"/>
  <c r="Q3070" i="2"/>
  <c r="R3070" i="2"/>
  <c r="L3071" i="2"/>
  <c r="M3071" i="2"/>
  <c r="N3071" i="2"/>
  <c r="O3071" i="2"/>
  <c r="P3071" i="2"/>
  <c r="Q3071" i="2"/>
  <c r="R3071" i="2"/>
  <c r="L3072" i="2"/>
  <c r="M3072" i="2"/>
  <c r="N3072" i="2"/>
  <c r="O3072" i="2"/>
  <c r="P3072" i="2"/>
  <c r="Q3072" i="2"/>
  <c r="R3072" i="2"/>
  <c r="L3073" i="2"/>
  <c r="M3073" i="2"/>
  <c r="N3073" i="2"/>
  <c r="O3073" i="2"/>
  <c r="P3073" i="2"/>
  <c r="Q3073" i="2"/>
  <c r="R3073" i="2"/>
  <c r="L3074" i="2"/>
  <c r="M3074" i="2"/>
  <c r="N3074" i="2"/>
  <c r="O3074" i="2"/>
  <c r="P3074" i="2"/>
  <c r="Q3074" i="2"/>
  <c r="R3074" i="2"/>
  <c r="L3075" i="2"/>
  <c r="M3075" i="2"/>
  <c r="N3075" i="2"/>
  <c r="O3075" i="2"/>
  <c r="P3075" i="2"/>
  <c r="Q3075" i="2"/>
  <c r="R3075" i="2"/>
  <c r="L3076" i="2"/>
  <c r="M3076" i="2"/>
  <c r="N3076" i="2"/>
  <c r="O3076" i="2"/>
  <c r="P3076" i="2"/>
  <c r="Q3076" i="2"/>
  <c r="R3076" i="2"/>
  <c r="L3077" i="2"/>
  <c r="M3077" i="2"/>
  <c r="N3077" i="2"/>
  <c r="O3077" i="2"/>
  <c r="P3077" i="2"/>
  <c r="Q3077" i="2"/>
  <c r="R3077" i="2"/>
  <c r="L3078" i="2"/>
  <c r="M3078" i="2"/>
  <c r="N3078" i="2"/>
  <c r="O3078" i="2"/>
  <c r="P3078" i="2"/>
  <c r="Q3078" i="2"/>
  <c r="R3078" i="2"/>
  <c r="L3079" i="2"/>
  <c r="M3079" i="2"/>
  <c r="N3079" i="2"/>
  <c r="O3079" i="2"/>
  <c r="P3079" i="2"/>
  <c r="Q3079" i="2"/>
  <c r="R3079" i="2"/>
  <c r="L3080" i="2"/>
  <c r="M3080" i="2"/>
  <c r="N3080" i="2"/>
  <c r="O3080" i="2"/>
  <c r="P3080" i="2"/>
  <c r="Q3080" i="2"/>
  <c r="R3080" i="2"/>
  <c r="L3081" i="2"/>
  <c r="M3081" i="2"/>
  <c r="N3081" i="2"/>
  <c r="O3081" i="2"/>
  <c r="P3081" i="2"/>
  <c r="Q3081" i="2"/>
  <c r="R3081" i="2"/>
  <c r="L3082" i="2"/>
  <c r="M3082" i="2"/>
  <c r="N3082" i="2"/>
  <c r="O3082" i="2"/>
  <c r="P3082" i="2"/>
  <c r="Q3082" i="2"/>
  <c r="R3082" i="2"/>
  <c r="L3083" i="2"/>
  <c r="M3083" i="2"/>
  <c r="N3083" i="2"/>
  <c r="O3083" i="2"/>
  <c r="P3083" i="2"/>
  <c r="Q3083" i="2"/>
  <c r="R3083" i="2"/>
  <c r="L3084" i="2"/>
  <c r="M3084" i="2"/>
  <c r="N3084" i="2"/>
  <c r="O3084" i="2"/>
  <c r="P3084" i="2"/>
  <c r="Q3084" i="2"/>
  <c r="R3084" i="2"/>
  <c r="L3085" i="2"/>
  <c r="M3085" i="2"/>
  <c r="N3085" i="2"/>
  <c r="O3085" i="2"/>
  <c r="P3085" i="2"/>
  <c r="Q3085" i="2"/>
  <c r="R3085" i="2"/>
  <c r="L3086" i="2"/>
  <c r="M3086" i="2"/>
  <c r="N3086" i="2"/>
  <c r="O3086" i="2"/>
  <c r="P3086" i="2"/>
  <c r="Q3086" i="2"/>
  <c r="R3086" i="2"/>
  <c r="L3087" i="2"/>
  <c r="M3087" i="2"/>
  <c r="N3087" i="2"/>
  <c r="O3087" i="2"/>
  <c r="P3087" i="2"/>
  <c r="Q3087" i="2"/>
  <c r="R3087" i="2"/>
  <c r="L3088" i="2"/>
  <c r="M3088" i="2"/>
  <c r="N3088" i="2"/>
  <c r="O3088" i="2"/>
  <c r="P3088" i="2"/>
  <c r="Q3088" i="2"/>
  <c r="R3088" i="2"/>
  <c r="L3089" i="2"/>
  <c r="M3089" i="2"/>
  <c r="N3089" i="2"/>
  <c r="O3089" i="2"/>
  <c r="P3089" i="2"/>
  <c r="Q3089" i="2"/>
  <c r="R3089" i="2"/>
  <c r="L3090" i="2"/>
  <c r="M3090" i="2"/>
  <c r="N3090" i="2"/>
  <c r="O3090" i="2"/>
  <c r="P3090" i="2"/>
  <c r="Q3090" i="2"/>
  <c r="R3090" i="2"/>
  <c r="L3091" i="2"/>
  <c r="M3091" i="2"/>
  <c r="N3091" i="2"/>
  <c r="O3091" i="2"/>
  <c r="P3091" i="2"/>
  <c r="Q3091" i="2"/>
  <c r="R3091" i="2"/>
  <c r="L3092" i="2"/>
  <c r="M3092" i="2"/>
  <c r="N3092" i="2"/>
  <c r="O3092" i="2"/>
  <c r="P3092" i="2"/>
  <c r="Q3092" i="2"/>
  <c r="R3092" i="2"/>
  <c r="L3093" i="2"/>
  <c r="M3093" i="2"/>
  <c r="N3093" i="2"/>
  <c r="O3093" i="2"/>
  <c r="P3093" i="2"/>
  <c r="Q3093" i="2"/>
  <c r="R3093" i="2"/>
  <c r="L3094" i="2"/>
  <c r="M3094" i="2"/>
  <c r="N3094" i="2"/>
  <c r="O3094" i="2"/>
  <c r="P3094" i="2"/>
  <c r="Q3094" i="2"/>
  <c r="R3094" i="2"/>
  <c r="L3095" i="2"/>
  <c r="M3095" i="2"/>
  <c r="N3095" i="2"/>
  <c r="O3095" i="2"/>
  <c r="P3095" i="2"/>
  <c r="Q3095" i="2"/>
  <c r="R3095" i="2"/>
  <c r="L3096" i="2"/>
  <c r="M3096" i="2"/>
  <c r="N3096" i="2"/>
  <c r="O3096" i="2"/>
  <c r="P3096" i="2"/>
  <c r="Q3096" i="2"/>
  <c r="R3096" i="2"/>
  <c r="L3097" i="2"/>
  <c r="M3097" i="2"/>
  <c r="N3097" i="2"/>
  <c r="O3097" i="2"/>
  <c r="P3097" i="2"/>
  <c r="Q3097" i="2"/>
  <c r="R3097" i="2"/>
  <c r="L3098" i="2"/>
  <c r="M3098" i="2"/>
  <c r="N3098" i="2"/>
  <c r="O3098" i="2"/>
  <c r="P3098" i="2"/>
  <c r="Q3098" i="2"/>
  <c r="R3098" i="2"/>
  <c r="L3099" i="2"/>
  <c r="M3099" i="2"/>
  <c r="N3099" i="2"/>
  <c r="O3099" i="2"/>
  <c r="P3099" i="2"/>
  <c r="Q3099" i="2"/>
  <c r="R3099" i="2"/>
  <c r="L3100" i="2"/>
  <c r="M3100" i="2"/>
  <c r="N3100" i="2"/>
  <c r="O3100" i="2"/>
  <c r="P3100" i="2"/>
  <c r="Q3100" i="2"/>
  <c r="R3100" i="2"/>
  <c r="L3101" i="2"/>
  <c r="M3101" i="2"/>
  <c r="N3101" i="2"/>
  <c r="O3101" i="2"/>
  <c r="P3101" i="2"/>
  <c r="Q3101" i="2"/>
  <c r="R3101" i="2"/>
  <c r="L3102" i="2"/>
  <c r="M3102" i="2"/>
  <c r="N3102" i="2"/>
  <c r="O3102" i="2"/>
  <c r="P3102" i="2"/>
  <c r="Q3102" i="2"/>
  <c r="R3102" i="2"/>
  <c r="L3103" i="2"/>
  <c r="M3103" i="2"/>
  <c r="N3103" i="2"/>
  <c r="O3103" i="2"/>
  <c r="P3103" i="2"/>
  <c r="Q3103" i="2"/>
  <c r="R3103" i="2"/>
  <c r="L3104" i="2"/>
  <c r="M3104" i="2"/>
  <c r="N3104" i="2"/>
  <c r="O3104" i="2"/>
  <c r="P3104" i="2"/>
  <c r="Q3104" i="2"/>
  <c r="R3104" i="2"/>
  <c r="L3105" i="2"/>
  <c r="M3105" i="2"/>
  <c r="N3105" i="2"/>
  <c r="O3105" i="2"/>
  <c r="P3105" i="2"/>
  <c r="Q3105" i="2"/>
  <c r="R3105" i="2"/>
  <c r="L3106" i="2"/>
  <c r="M3106" i="2"/>
  <c r="N3106" i="2"/>
  <c r="O3106" i="2"/>
  <c r="P3106" i="2"/>
  <c r="Q3106" i="2"/>
  <c r="R3106" i="2"/>
  <c r="L3107" i="2"/>
  <c r="M3107" i="2"/>
  <c r="N3107" i="2"/>
  <c r="O3107" i="2"/>
  <c r="P3107" i="2"/>
  <c r="Q3107" i="2"/>
  <c r="R3107" i="2"/>
  <c r="L3108" i="2"/>
  <c r="M3108" i="2"/>
  <c r="N3108" i="2"/>
  <c r="O3108" i="2"/>
  <c r="P3108" i="2"/>
  <c r="Q3108" i="2"/>
  <c r="R3108" i="2"/>
  <c r="L3109" i="2"/>
  <c r="M3109" i="2"/>
  <c r="N3109" i="2"/>
  <c r="O3109" i="2"/>
  <c r="P3109" i="2"/>
  <c r="Q3109" i="2"/>
  <c r="R3109" i="2"/>
  <c r="L3110" i="2"/>
  <c r="M3110" i="2"/>
  <c r="N3110" i="2"/>
  <c r="O3110" i="2"/>
  <c r="P3110" i="2"/>
  <c r="Q3110" i="2"/>
  <c r="R3110" i="2"/>
  <c r="L3111" i="2"/>
  <c r="M3111" i="2"/>
  <c r="N3111" i="2"/>
  <c r="O3111" i="2"/>
  <c r="P3111" i="2"/>
  <c r="Q3111" i="2"/>
  <c r="R3111" i="2"/>
  <c r="L3112" i="2"/>
  <c r="M3112" i="2"/>
  <c r="N3112" i="2"/>
  <c r="O3112" i="2"/>
  <c r="P3112" i="2"/>
  <c r="Q3112" i="2"/>
  <c r="R3112" i="2"/>
  <c r="L3113" i="2"/>
  <c r="M3113" i="2"/>
  <c r="N3113" i="2"/>
  <c r="O3113" i="2"/>
  <c r="P3113" i="2"/>
  <c r="Q3113" i="2"/>
  <c r="R3113" i="2"/>
  <c r="L3114" i="2"/>
  <c r="M3114" i="2"/>
  <c r="N3114" i="2"/>
  <c r="O3114" i="2"/>
  <c r="P3114" i="2"/>
  <c r="Q3114" i="2"/>
  <c r="R3114" i="2"/>
  <c r="L3115" i="2"/>
  <c r="M3115" i="2"/>
  <c r="N3115" i="2"/>
  <c r="O3115" i="2"/>
  <c r="P3115" i="2"/>
  <c r="Q3115" i="2"/>
  <c r="R3115" i="2"/>
  <c r="L3116" i="2"/>
  <c r="M3116" i="2"/>
  <c r="N3116" i="2"/>
  <c r="O3116" i="2"/>
  <c r="P3116" i="2"/>
  <c r="Q3116" i="2"/>
  <c r="R3116" i="2"/>
  <c r="L3117" i="2"/>
  <c r="M3117" i="2"/>
  <c r="N3117" i="2"/>
  <c r="O3117" i="2"/>
  <c r="P3117" i="2"/>
  <c r="Q3117" i="2"/>
  <c r="R3117" i="2"/>
  <c r="L3118" i="2"/>
  <c r="M3118" i="2"/>
  <c r="N3118" i="2"/>
  <c r="O3118" i="2"/>
  <c r="P3118" i="2"/>
  <c r="Q3118" i="2"/>
  <c r="R3118" i="2"/>
  <c r="L3119" i="2"/>
  <c r="M3119" i="2"/>
  <c r="N3119" i="2"/>
  <c r="O3119" i="2"/>
  <c r="P3119" i="2"/>
  <c r="Q3119" i="2"/>
  <c r="R3119" i="2"/>
  <c r="L3120" i="2"/>
  <c r="M3120" i="2"/>
  <c r="N3120" i="2"/>
  <c r="O3120" i="2"/>
  <c r="P3120" i="2"/>
  <c r="Q3120" i="2"/>
  <c r="R3120" i="2"/>
  <c r="L3121" i="2"/>
  <c r="M3121" i="2"/>
  <c r="N3121" i="2"/>
  <c r="O3121" i="2"/>
  <c r="P3121" i="2"/>
  <c r="Q3121" i="2"/>
  <c r="R3121" i="2"/>
  <c r="L3122" i="2"/>
  <c r="M3122" i="2"/>
  <c r="N3122" i="2"/>
  <c r="O3122" i="2"/>
  <c r="P3122" i="2"/>
  <c r="Q3122" i="2"/>
  <c r="R3122" i="2"/>
  <c r="L3123" i="2"/>
  <c r="M3123" i="2"/>
  <c r="N3123" i="2"/>
  <c r="O3123" i="2"/>
  <c r="P3123" i="2"/>
  <c r="Q3123" i="2"/>
  <c r="R3123" i="2"/>
  <c r="L3124" i="2"/>
  <c r="M3124" i="2"/>
  <c r="N3124" i="2"/>
  <c r="O3124" i="2"/>
  <c r="P3124" i="2"/>
  <c r="Q3124" i="2"/>
  <c r="R3124" i="2"/>
  <c r="L3125" i="2"/>
  <c r="M3125" i="2"/>
  <c r="N3125" i="2"/>
  <c r="O3125" i="2"/>
  <c r="P3125" i="2"/>
  <c r="Q3125" i="2"/>
  <c r="R3125" i="2"/>
  <c r="L3126" i="2"/>
  <c r="M3126" i="2"/>
  <c r="N3126" i="2"/>
  <c r="O3126" i="2"/>
  <c r="P3126" i="2"/>
  <c r="Q3126" i="2"/>
  <c r="R3126" i="2"/>
  <c r="L3127" i="2"/>
  <c r="M3127" i="2"/>
  <c r="N3127" i="2"/>
  <c r="O3127" i="2"/>
  <c r="P3127" i="2"/>
  <c r="Q3127" i="2"/>
  <c r="R3127" i="2"/>
  <c r="L3128" i="2"/>
  <c r="M3128" i="2"/>
  <c r="N3128" i="2"/>
  <c r="O3128" i="2"/>
  <c r="P3128" i="2"/>
  <c r="Q3128" i="2"/>
  <c r="R3128" i="2"/>
  <c r="L3129" i="2"/>
  <c r="M3129" i="2"/>
  <c r="N3129" i="2"/>
  <c r="O3129" i="2"/>
  <c r="P3129" i="2"/>
  <c r="Q3129" i="2"/>
  <c r="R3129" i="2"/>
  <c r="L3130" i="2"/>
  <c r="M3130" i="2"/>
  <c r="N3130" i="2"/>
  <c r="O3130" i="2"/>
  <c r="P3130" i="2"/>
  <c r="Q3130" i="2"/>
  <c r="R3130" i="2"/>
  <c r="L3131" i="2"/>
  <c r="M3131" i="2"/>
  <c r="N3131" i="2"/>
  <c r="O3131" i="2"/>
  <c r="P3131" i="2"/>
  <c r="Q3131" i="2"/>
  <c r="R3131" i="2"/>
  <c r="L3132" i="2"/>
  <c r="M3132" i="2"/>
  <c r="N3132" i="2"/>
  <c r="O3132" i="2"/>
  <c r="P3132" i="2"/>
  <c r="Q3132" i="2"/>
  <c r="R3132" i="2"/>
  <c r="L3133" i="2"/>
  <c r="M3133" i="2"/>
  <c r="N3133" i="2"/>
  <c r="O3133" i="2"/>
  <c r="P3133" i="2"/>
  <c r="Q3133" i="2"/>
  <c r="R3133" i="2"/>
  <c r="L3134" i="2"/>
  <c r="M3134" i="2"/>
  <c r="N3134" i="2"/>
  <c r="O3134" i="2"/>
  <c r="P3134" i="2"/>
  <c r="Q3134" i="2"/>
  <c r="R3134" i="2"/>
  <c r="L3135" i="2"/>
  <c r="M3135" i="2"/>
  <c r="N3135" i="2"/>
  <c r="O3135" i="2"/>
  <c r="P3135" i="2"/>
  <c r="Q3135" i="2"/>
  <c r="R3135" i="2"/>
  <c r="L3136" i="2"/>
  <c r="M3136" i="2"/>
  <c r="N3136" i="2"/>
  <c r="O3136" i="2"/>
  <c r="P3136" i="2"/>
  <c r="Q3136" i="2"/>
  <c r="R3136" i="2"/>
  <c r="L3137" i="2"/>
  <c r="M3137" i="2"/>
  <c r="N3137" i="2"/>
  <c r="O3137" i="2"/>
  <c r="P3137" i="2"/>
  <c r="Q3137" i="2"/>
  <c r="R3137" i="2"/>
  <c r="L3138" i="2"/>
  <c r="M3138" i="2"/>
  <c r="N3138" i="2"/>
  <c r="O3138" i="2"/>
  <c r="P3138" i="2"/>
  <c r="Q3138" i="2"/>
  <c r="R3138" i="2"/>
  <c r="L3139" i="2"/>
  <c r="M3139" i="2"/>
  <c r="N3139" i="2"/>
  <c r="O3139" i="2"/>
  <c r="P3139" i="2"/>
  <c r="Q3139" i="2"/>
  <c r="R3139" i="2"/>
  <c r="L3140" i="2"/>
  <c r="M3140" i="2"/>
  <c r="N3140" i="2"/>
  <c r="O3140" i="2"/>
  <c r="P3140" i="2"/>
  <c r="Q3140" i="2"/>
  <c r="R3140" i="2"/>
  <c r="L3141" i="2"/>
  <c r="M3141" i="2"/>
  <c r="N3141" i="2"/>
  <c r="O3141" i="2"/>
  <c r="P3141" i="2"/>
  <c r="Q3141" i="2"/>
  <c r="R3141" i="2"/>
  <c r="L3142" i="2"/>
  <c r="M3142" i="2"/>
  <c r="N3142" i="2"/>
  <c r="O3142" i="2"/>
  <c r="P3142" i="2"/>
  <c r="Q3142" i="2"/>
  <c r="R3142" i="2"/>
  <c r="L3143" i="2"/>
  <c r="M3143" i="2"/>
  <c r="N3143" i="2"/>
  <c r="O3143" i="2"/>
  <c r="P3143" i="2"/>
  <c r="Q3143" i="2"/>
  <c r="R3143" i="2"/>
  <c r="L3144" i="2"/>
  <c r="M3144" i="2"/>
  <c r="N3144" i="2"/>
  <c r="O3144" i="2"/>
  <c r="P3144" i="2"/>
  <c r="Q3144" i="2"/>
  <c r="R3144" i="2"/>
  <c r="L3145" i="2"/>
  <c r="M3145" i="2"/>
  <c r="N3145" i="2"/>
  <c r="O3145" i="2"/>
  <c r="P3145" i="2"/>
  <c r="Q3145" i="2"/>
  <c r="R3145" i="2"/>
  <c r="L3146" i="2"/>
  <c r="M3146" i="2"/>
  <c r="N3146" i="2"/>
  <c r="O3146" i="2"/>
  <c r="P3146" i="2"/>
  <c r="Q3146" i="2"/>
  <c r="R3146" i="2"/>
  <c r="L3147" i="2"/>
  <c r="M3147" i="2"/>
  <c r="N3147" i="2"/>
  <c r="O3147" i="2"/>
  <c r="P3147" i="2"/>
  <c r="Q3147" i="2"/>
  <c r="R3147" i="2"/>
  <c r="L3148" i="2"/>
  <c r="M3148" i="2"/>
  <c r="N3148" i="2"/>
  <c r="O3148" i="2"/>
  <c r="P3148" i="2"/>
  <c r="Q3148" i="2"/>
  <c r="R3148" i="2"/>
  <c r="L3149" i="2"/>
  <c r="M3149" i="2"/>
  <c r="N3149" i="2"/>
  <c r="O3149" i="2"/>
  <c r="P3149" i="2"/>
  <c r="Q3149" i="2"/>
  <c r="R3149" i="2"/>
  <c r="L3150" i="2"/>
  <c r="M3150" i="2"/>
  <c r="N3150" i="2"/>
  <c r="O3150" i="2"/>
  <c r="P3150" i="2"/>
  <c r="Q3150" i="2"/>
  <c r="R3150" i="2"/>
  <c r="L3151" i="2"/>
  <c r="M3151" i="2"/>
  <c r="N3151" i="2"/>
  <c r="O3151" i="2"/>
  <c r="P3151" i="2"/>
  <c r="Q3151" i="2"/>
  <c r="R3151" i="2"/>
  <c r="L3152" i="2"/>
  <c r="M3152" i="2"/>
  <c r="N3152" i="2"/>
  <c r="O3152" i="2"/>
  <c r="P3152" i="2"/>
  <c r="Q3152" i="2"/>
  <c r="R3152" i="2"/>
  <c r="L3153" i="2"/>
  <c r="M3153" i="2"/>
  <c r="N3153" i="2"/>
  <c r="O3153" i="2"/>
  <c r="P3153" i="2"/>
  <c r="Q3153" i="2"/>
  <c r="R3153" i="2"/>
  <c r="L3154" i="2"/>
  <c r="M3154" i="2"/>
  <c r="N3154" i="2"/>
  <c r="O3154" i="2"/>
  <c r="P3154" i="2"/>
  <c r="Q3154" i="2"/>
  <c r="R3154" i="2"/>
  <c r="L3155" i="2"/>
  <c r="M3155" i="2"/>
  <c r="N3155" i="2"/>
  <c r="O3155" i="2"/>
  <c r="P3155" i="2"/>
  <c r="Q3155" i="2"/>
  <c r="R3155" i="2"/>
  <c r="L3156" i="2"/>
  <c r="M3156" i="2"/>
  <c r="N3156" i="2"/>
  <c r="O3156" i="2"/>
  <c r="P3156" i="2"/>
  <c r="Q3156" i="2"/>
  <c r="R3156" i="2"/>
  <c r="L3157" i="2"/>
  <c r="M3157" i="2"/>
  <c r="N3157" i="2"/>
  <c r="O3157" i="2"/>
  <c r="P3157" i="2"/>
  <c r="Q3157" i="2"/>
  <c r="R3157" i="2"/>
  <c r="L3158" i="2"/>
  <c r="M3158" i="2"/>
  <c r="N3158" i="2"/>
  <c r="O3158" i="2"/>
  <c r="P3158" i="2"/>
  <c r="Q3158" i="2"/>
  <c r="R3158" i="2"/>
  <c r="L3159" i="2"/>
  <c r="M3159" i="2"/>
  <c r="N3159" i="2"/>
  <c r="O3159" i="2"/>
  <c r="P3159" i="2"/>
  <c r="Q3159" i="2"/>
  <c r="R3159" i="2"/>
  <c r="L3160" i="2"/>
  <c r="M3160" i="2"/>
  <c r="N3160" i="2"/>
  <c r="O3160" i="2"/>
  <c r="P3160" i="2"/>
  <c r="Q3160" i="2"/>
  <c r="R3160" i="2"/>
  <c r="L3161" i="2"/>
  <c r="M3161" i="2"/>
  <c r="N3161" i="2"/>
  <c r="O3161" i="2"/>
  <c r="P3161" i="2"/>
  <c r="Q3161" i="2"/>
  <c r="R3161" i="2"/>
  <c r="L3162" i="2"/>
  <c r="M3162" i="2"/>
  <c r="N3162" i="2"/>
  <c r="O3162" i="2"/>
  <c r="P3162" i="2"/>
  <c r="Q3162" i="2"/>
  <c r="R3162" i="2"/>
  <c r="L3163" i="2"/>
  <c r="M3163" i="2"/>
  <c r="N3163" i="2"/>
  <c r="O3163" i="2"/>
  <c r="P3163" i="2"/>
  <c r="Q3163" i="2"/>
  <c r="R3163" i="2"/>
  <c r="L3164" i="2"/>
  <c r="M3164" i="2"/>
  <c r="N3164" i="2"/>
  <c r="O3164" i="2"/>
  <c r="P3164" i="2"/>
  <c r="Q3164" i="2"/>
  <c r="R3164" i="2"/>
  <c r="L3165" i="2"/>
  <c r="M3165" i="2"/>
  <c r="N3165" i="2"/>
  <c r="O3165" i="2"/>
  <c r="P3165" i="2"/>
  <c r="Q3165" i="2"/>
  <c r="R3165" i="2"/>
  <c r="L3166" i="2"/>
  <c r="M3166" i="2"/>
  <c r="N3166" i="2"/>
  <c r="O3166" i="2"/>
  <c r="P3166" i="2"/>
  <c r="Q3166" i="2"/>
  <c r="R3166" i="2"/>
  <c r="L3167" i="2"/>
  <c r="M3167" i="2"/>
  <c r="N3167" i="2"/>
  <c r="O3167" i="2"/>
  <c r="P3167" i="2"/>
  <c r="Q3167" i="2"/>
  <c r="R3167" i="2"/>
  <c r="L3168" i="2"/>
  <c r="M3168" i="2"/>
  <c r="N3168" i="2"/>
  <c r="O3168" i="2"/>
  <c r="P3168" i="2"/>
  <c r="Q3168" i="2"/>
  <c r="R3168" i="2"/>
  <c r="L3169" i="2"/>
  <c r="M3169" i="2"/>
  <c r="N3169" i="2"/>
  <c r="O3169" i="2"/>
  <c r="P3169" i="2"/>
  <c r="Q3169" i="2"/>
  <c r="R3169" i="2"/>
  <c r="L3170" i="2"/>
  <c r="M3170" i="2"/>
  <c r="N3170" i="2"/>
  <c r="O3170" i="2"/>
  <c r="P3170" i="2"/>
  <c r="Q3170" i="2"/>
  <c r="R3170" i="2"/>
  <c r="L3171" i="2"/>
  <c r="M3171" i="2"/>
  <c r="N3171" i="2"/>
  <c r="O3171" i="2"/>
  <c r="P3171" i="2"/>
  <c r="Q3171" i="2"/>
  <c r="R3171" i="2"/>
  <c r="L3172" i="2"/>
  <c r="M3172" i="2"/>
  <c r="N3172" i="2"/>
  <c r="O3172" i="2"/>
  <c r="P3172" i="2"/>
  <c r="Q3172" i="2"/>
  <c r="R3172" i="2"/>
  <c r="L3173" i="2"/>
  <c r="M3173" i="2"/>
  <c r="N3173" i="2"/>
  <c r="O3173" i="2"/>
  <c r="P3173" i="2"/>
  <c r="Q3173" i="2"/>
  <c r="R3173" i="2"/>
  <c r="L3174" i="2"/>
  <c r="M3174" i="2"/>
  <c r="N3174" i="2"/>
  <c r="O3174" i="2"/>
  <c r="P3174" i="2"/>
  <c r="Q3174" i="2"/>
  <c r="R3174" i="2"/>
  <c r="L3175" i="2"/>
  <c r="M3175" i="2"/>
  <c r="N3175" i="2"/>
  <c r="O3175" i="2"/>
  <c r="P3175" i="2"/>
  <c r="Q3175" i="2"/>
  <c r="R3175" i="2"/>
  <c r="L3176" i="2"/>
  <c r="M3176" i="2"/>
  <c r="N3176" i="2"/>
  <c r="O3176" i="2"/>
  <c r="P3176" i="2"/>
  <c r="Q3176" i="2"/>
  <c r="R3176" i="2"/>
  <c r="L3177" i="2"/>
  <c r="M3177" i="2"/>
  <c r="N3177" i="2"/>
  <c r="O3177" i="2"/>
  <c r="P3177" i="2"/>
  <c r="Q3177" i="2"/>
  <c r="R3177" i="2"/>
  <c r="L3178" i="2"/>
  <c r="M3178" i="2"/>
  <c r="N3178" i="2"/>
  <c r="O3178" i="2"/>
  <c r="P3178" i="2"/>
  <c r="Q3178" i="2"/>
  <c r="R3178" i="2"/>
  <c r="L3179" i="2"/>
  <c r="M3179" i="2"/>
  <c r="N3179" i="2"/>
  <c r="O3179" i="2"/>
  <c r="P3179" i="2"/>
  <c r="Q3179" i="2"/>
  <c r="R3179" i="2"/>
  <c r="L3180" i="2"/>
  <c r="M3180" i="2"/>
  <c r="N3180" i="2"/>
  <c r="O3180" i="2"/>
  <c r="P3180" i="2"/>
  <c r="Q3180" i="2"/>
  <c r="R3180" i="2"/>
  <c r="L3181" i="2"/>
  <c r="M3181" i="2"/>
  <c r="N3181" i="2"/>
  <c r="O3181" i="2"/>
  <c r="P3181" i="2"/>
  <c r="Q3181" i="2"/>
  <c r="R3181" i="2"/>
  <c r="L3182" i="2"/>
  <c r="M3182" i="2"/>
  <c r="N3182" i="2"/>
  <c r="O3182" i="2"/>
  <c r="P3182" i="2"/>
  <c r="Q3182" i="2"/>
  <c r="R3182" i="2"/>
  <c r="L3183" i="2"/>
  <c r="M3183" i="2"/>
  <c r="N3183" i="2"/>
  <c r="O3183" i="2"/>
  <c r="P3183" i="2"/>
  <c r="Q3183" i="2"/>
  <c r="R3183" i="2"/>
  <c r="L3184" i="2"/>
  <c r="M3184" i="2"/>
  <c r="N3184" i="2"/>
  <c r="O3184" i="2"/>
  <c r="P3184" i="2"/>
  <c r="Q3184" i="2"/>
  <c r="R3184" i="2"/>
  <c r="L3185" i="2"/>
  <c r="M3185" i="2"/>
  <c r="N3185" i="2"/>
  <c r="O3185" i="2"/>
  <c r="P3185" i="2"/>
  <c r="Q3185" i="2"/>
  <c r="R3185" i="2"/>
  <c r="L3186" i="2"/>
  <c r="M3186" i="2"/>
  <c r="N3186" i="2"/>
  <c r="O3186" i="2"/>
  <c r="P3186" i="2"/>
  <c r="Q3186" i="2"/>
  <c r="R3186" i="2"/>
  <c r="L3187" i="2"/>
  <c r="M3187" i="2"/>
  <c r="N3187" i="2"/>
  <c r="O3187" i="2"/>
  <c r="P3187" i="2"/>
  <c r="Q3187" i="2"/>
  <c r="R3187" i="2"/>
  <c r="L3188" i="2"/>
  <c r="M3188" i="2"/>
  <c r="N3188" i="2"/>
  <c r="O3188" i="2"/>
  <c r="P3188" i="2"/>
  <c r="Q3188" i="2"/>
  <c r="R3188" i="2"/>
  <c r="L3189" i="2"/>
  <c r="M3189" i="2"/>
  <c r="N3189" i="2"/>
  <c r="O3189" i="2"/>
  <c r="P3189" i="2"/>
  <c r="Q3189" i="2"/>
  <c r="R3189" i="2"/>
  <c r="L3190" i="2"/>
  <c r="M3190" i="2"/>
  <c r="N3190" i="2"/>
  <c r="O3190" i="2"/>
  <c r="P3190" i="2"/>
  <c r="Q3190" i="2"/>
  <c r="R3190" i="2"/>
  <c r="L3191" i="2"/>
  <c r="M3191" i="2"/>
  <c r="N3191" i="2"/>
  <c r="O3191" i="2"/>
  <c r="P3191" i="2"/>
  <c r="Q3191" i="2"/>
  <c r="R3191" i="2"/>
  <c r="L3192" i="2"/>
  <c r="M3192" i="2"/>
  <c r="N3192" i="2"/>
  <c r="O3192" i="2"/>
  <c r="P3192" i="2"/>
  <c r="Q3192" i="2"/>
  <c r="R3192" i="2"/>
  <c r="L3193" i="2"/>
  <c r="M3193" i="2"/>
  <c r="N3193" i="2"/>
  <c r="O3193" i="2"/>
  <c r="P3193" i="2"/>
  <c r="Q3193" i="2"/>
  <c r="R3193" i="2"/>
  <c r="L3194" i="2"/>
  <c r="M3194" i="2"/>
  <c r="N3194" i="2"/>
  <c r="O3194" i="2"/>
  <c r="P3194" i="2"/>
  <c r="Q3194" i="2"/>
  <c r="R3194" i="2"/>
  <c r="L3195" i="2"/>
  <c r="M3195" i="2"/>
  <c r="N3195" i="2"/>
  <c r="O3195" i="2"/>
  <c r="P3195" i="2"/>
  <c r="Q3195" i="2"/>
  <c r="R3195" i="2"/>
  <c r="L3196" i="2"/>
  <c r="M3196" i="2"/>
  <c r="N3196" i="2"/>
  <c r="O3196" i="2"/>
  <c r="P3196" i="2"/>
  <c r="Q3196" i="2"/>
  <c r="R3196" i="2"/>
  <c r="L3197" i="2"/>
  <c r="M3197" i="2"/>
  <c r="N3197" i="2"/>
  <c r="O3197" i="2"/>
  <c r="P3197" i="2"/>
  <c r="Q3197" i="2"/>
  <c r="R3197" i="2"/>
  <c r="L3198" i="2"/>
  <c r="M3198" i="2"/>
  <c r="N3198" i="2"/>
  <c r="O3198" i="2"/>
  <c r="P3198" i="2"/>
  <c r="Q3198" i="2"/>
  <c r="R3198" i="2"/>
  <c r="L3199" i="2"/>
  <c r="M3199" i="2"/>
  <c r="N3199" i="2"/>
  <c r="O3199" i="2"/>
  <c r="P3199" i="2"/>
  <c r="Q3199" i="2"/>
  <c r="R3199" i="2"/>
  <c r="L3200" i="2"/>
  <c r="M3200" i="2"/>
  <c r="N3200" i="2"/>
  <c r="O3200" i="2"/>
  <c r="P3200" i="2"/>
  <c r="Q3200" i="2"/>
  <c r="R3200" i="2"/>
  <c r="L3201" i="2"/>
  <c r="M3201" i="2"/>
  <c r="N3201" i="2"/>
  <c r="O3201" i="2"/>
  <c r="P3201" i="2"/>
  <c r="Q3201" i="2"/>
  <c r="R3201" i="2"/>
  <c r="L3202" i="2"/>
  <c r="M3202" i="2"/>
  <c r="N3202" i="2"/>
  <c r="O3202" i="2"/>
  <c r="P3202" i="2"/>
  <c r="Q3202" i="2"/>
  <c r="R3202" i="2"/>
  <c r="L3203" i="2"/>
  <c r="M3203" i="2"/>
  <c r="N3203" i="2"/>
  <c r="O3203" i="2"/>
  <c r="P3203" i="2"/>
  <c r="Q3203" i="2"/>
  <c r="R3203" i="2"/>
  <c r="L3204" i="2"/>
  <c r="M3204" i="2"/>
  <c r="N3204" i="2"/>
  <c r="O3204" i="2"/>
  <c r="P3204" i="2"/>
  <c r="Q3204" i="2"/>
  <c r="R3204" i="2"/>
  <c r="L3205" i="2"/>
  <c r="M3205" i="2"/>
  <c r="N3205" i="2"/>
  <c r="O3205" i="2"/>
  <c r="P3205" i="2"/>
  <c r="Q3205" i="2"/>
  <c r="R3205" i="2"/>
  <c r="L3206" i="2"/>
  <c r="M3206" i="2"/>
  <c r="N3206" i="2"/>
  <c r="O3206" i="2"/>
  <c r="P3206" i="2"/>
  <c r="Q3206" i="2"/>
  <c r="R3206" i="2"/>
  <c r="L3207" i="2"/>
  <c r="M3207" i="2"/>
  <c r="N3207" i="2"/>
  <c r="O3207" i="2"/>
  <c r="P3207" i="2"/>
  <c r="Q3207" i="2"/>
  <c r="R3207" i="2"/>
  <c r="L3208" i="2"/>
  <c r="M3208" i="2"/>
  <c r="N3208" i="2"/>
  <c r="O3208" i="2"/>
  <c r="P3208" i="2"/>
  <c r="Q3208" i="2"/>
  <c r="R3208" i="2"/>
  <c r="L3209" i="2"/>
  <c r="M3209" i="2"/>
  <c r="N3209" i="2"/>
  <c r="O3209" i="2"/>
  <c r="P3209" i="2"/>
  <c r="Q3209" i="2"/>
  <c r="R3209" i="2"/>
  <c r="L3210" i="2"/>
  <c r="M3210" i="2"/>
  <c r="N3210" i="2"/>
  <c r="O3210" i="2"/>
  <c r="P3210" i="2"/>
  <c r="Q3210" i="2"/>
  <c r="R3210" i="2"/>
  <c r="L3211" i="2"/>
  <c r="M3211" i="2"/>
  <c r="N3211" i="2"/>
  <c r="O3211" i="2"/>
  <c r="P3211" i="2"/>
  <c r="Q3211" i="2"/>
  <c r="R3211" i="2"/>
  <c r="L3212" i="2"/>
  <c r="M3212" i="2"/>
  <c r="N3212" i="2"/>
  <c r="O3212" i="2"/>
  <c r="P3212" i="2"/>
  <c r="Q3212" i="2"/>
  <c r="R3212" i="2"/>
  <c r="L3213" i="2"/>
  <c r="M3213" i="2"/>
  <c r="N3213" i="2"/>
  <c r="O3213" i="2"/>
  <c r="P3213" i="2"/>
  <c r="Q3213" i="2"/>
  <c r="R3213" i="2"/>
  <c r="L3214" i="2"/>
  <c r="M3214" i="2"/>
  <c r="N3214" i="2"/>
  <c r="O3214" i="2"/>
  <c r="P3214" i="2"/>
  <c r="Q3214" i="2"/>
  <c r="R3214" i="2"/>
  <c r="L3215" i="2"/>
  <c r="M3215" i="2"/>
  <c r="N3215" i="2"/>
  <c r="O3215" i="2"/>
  <c r="P3215" i="2"/>
  <c r="Q3215" i="2"/>
  <c r="R3215" i="2"/>
  <c r="L3216" i="2"/>
  <c r="M3216" i="2"/>
  <c r="N3216" i="2"/>
  <c r="O3216" i="2"/>
  <c r="P3216" i="2"/>
  <c r="Q3216" i="2"/>
  <c r="R3216" i="2"/>
  <c r="L3217" i="2"/>
  <c r="M3217" i="2"/>
  <c r="N3217" i="2"/>
  <c r="O3217" i="2"/>
  <c r="P3217" i="2"/>
  <c r="Q3217" i="2"/>
  <c r="R3217" i="2"/>
  <c r="L3218" i="2"/>
  <c r="M3218" i="2"/>
  <c r="N3218" i="2"/>
  <c r="O3218" i="2"/>
  <c r="P3218" i="2"/>
  <c r="Q3218" i="2"/>
  <c r="R3218" i="2"/>
  <c r="L3219" i="2"/>
  <c r="M3219" i="2"/>
  <c r="N3219" i="2"/>
  <c r="O3219" i="2"/>
  <c r="P3219" i="2"/>
  <c r="Q3219" i="2"/>
  <c r="R3219" i="2"/>
  <c r="L3220" i="2"/>
  <c r="M3220" i="2"/>
  <c r="N3220" i="2"/>
  <c r="O3220" i="2"/>
  <c r="P3220" i="2"/>
  <c r="Q3220" i="2"/>
  <c r="R3220" i="2"/>
  <c r="L3221" i="2"/>
  <c r="M3221" i="2"/>
  <c r="N3221" i="2"/>
  <c r="O3221" i="2"/>
  <c r="P3221" i="2"/>
  <c r="Q3221" i="2"/>
  <c r="R3221" i="2"/>
  <c r="L3222" i="2"/>
  <c r="M3222" i="2"/>
  <c r="N3222" i="2"/>
  <c r="O3222" i="2"/>
  <c r="P3222" i="2"/>
  <c r="Q3222" i="2"/>
  <c r="R3222" i="2"/>
  <c r="L3223" i="2"/>
  <c r="M3223" i="2"/>
  <c r="N3223" i="2"/>
  <c r="O3223" i="2"/>
  <c r="P3223" i="2"/>
  <c r="Q3223" i="2"/>
  <c r="R3223" i="2"/>
  <c r="L3224" i="2"/>
  <c r="M3224" i="2"/>
  <c r="N3224" i="2"/>
  <c r="O3224" i="2"/>
  <c r="P3224" i="2"/>
  <c r="Q3224" i="2"/>
  <c r="R3224" i="2"/>
  <c r="L3225" i="2"/>
  <c r="M3225" i="2"/>
  <c r="N3225" i="2"/>
  <c r="O3225" i="2"/>
  <c r="P3225" i="2"/>
  <c r="Q3225" i="2"/>
  <c r="R3225" i="2"/>
  <c r="L3226" i="2"/>
  <c r="M3226" i="2"/>
  <c r="N3226" i="2"/>
  <c r="O3226" i="2"/>
  <c r="P3226" i="2"/>
  <c r="Q3226" i="2"/>
  <c r="R3226" i="2"/>
  <c r="L3227" i="2"/>
  <c r="M3227" i="2"/>
  <c r="N3227" i="2"/>
  <c r="O3227" i="2"/>
  <c r="P3227" i="2"/>
  <c r="Q3227" i="2"/>
  <c r="R3227" i="2"/>
  <c r="L3228" i="2"/>
  <c r="M3228" i="2"/>
  <c r="N3228" i="2"/>
  <c r="O3228" i="2"/>
  <c r="P3228" i="2"/>
  <c r="Q3228" i="2"/>
  <c r="R3228" i="2"/>
  <c r="L3229" i="2"/>
  <c r="M3229" i="2"/>
  <c r="N3229" i="2"/>
  <c r="O3229" i="2"/>
  <c r="P3229" i="2"/>
  <c r="Q3229" i="2"/>
  <c r="R3229" i="2"/>
  <c r="L3230" i="2"/>
  <c r="M3230" i="2"/>
  <c r="N3230" i="2"/>
  <c r="O3230" i="2"/>
  <c r="P3230" i="2"/>
  <c r="Q3230" i="2"/>
  <c r="R3230" i="2"/>
  <c r="L3231" i="2"/>
  <c r="M3231" i="2"/>
  <c r="N3231" i="2"/>
  <c r="O3231" i="2"/>
  <c r="P3231" i="2"/>
  <c r="Q3231" i="2"/>
  <c r="R3231" i="2"/>
  <c r="L3232" i="2"/>
  <c r="M3232" i="2"/>
  <c r="N3232" i="2"/>
  <c r="O3232" i="2"/>
  <c r="P3232" i="2"/>
  <c r="Q3232" i="2"/>
  <c r="R3232" i="2"/>
  <c r="L3233" i="2"/>
  <c r="M3233" i="2"/>
  <c r="N3233" i="2"/>
  <c r="O3233" i="2"/>
  <c r="P3233" i="2"/>
  <c r="Q3233" i="2"/>
  <c r="R3233" i="2"/>
  <c r="L3234" i="2"/>
  <c r="M3234" i="2"/>
  <c r="N3234" i="2"/>
  <c r="O3234" i="2"/>
  <c r="P3234" i="2"/>
  <c r="Q3234" i="2"/>
  <c r="R3234" i="2"/>
  <c r="L3235" i="2"/>
  <c r="M3235" i="2"/>
  <c r="N3235" i="2"/>
  <c r="O3235" i="2"/>
  <c r="P3235" i="2"/>
  <c r="Q3235" i="2"/>
  <c r="R3235" i="2"/>
  <c r="L3236" i="2"/>
  <c r="M3236" i="2"/>
  <c r="N3236" i="2"/>
  <c r="O3236" i="2"/>
  <c r="P3236" i="2"/>
  <c r="Q3236" i="2"/>
  <c r="R3236" i="2"/>
  <c r="L3237" i="2"/>
  <c r="M3237" i="2"/>
  <c r="N3237" i="2"/>
  <c r="O3237" i="2"/>
  <c r="P3237" i="2"/>
  <c r="Q3237" i="2"/>
  <c r="R3237" i="2"/>
  <c r="L3238" i="2"/>
  <c r="M3238" i="2"/>
  <c r="N3238" i="2"/>
  <c r="O3238" i="2"/>
  <c r="P3238" i="2"/>
  <c r="Q3238" i="2"/>
  <c r="R3238" i="2"/>
  <c r="L3239" i="2"/>
  <c r="M3239" i="2"/>
  <c r="N3239" i="2"/>
  <c r="O3239" i="2"/>
  <c r="P3239" i="2"/>
  <c r="Q3239" i="2"/>
  <c r="R3239" i="2"/>
  <c r="L3240" i="2"/>
  <c r="M3240" i="2"/>
  <c r="N3240" i="2"/>
  <c r="O3240" i="2"/>
  <c r="P3240" i="2"/>
  <c r="Q3240" i="2"/>
  <c r="R3240" i="2"/>
  <c r="L3241" i="2"/>
  <c r="M3241" i="2"/>
  <c r="N3241" i="2"/>
  <c r="O3241" i="2"/>
  <c r="P3241" i="2"/>
  <c r="Q3241" i="2"/>
  <c r="R3241" i="2"/>
  <c r="L3242" i="2"/>
  <c r="M3242" i="2"/>
  <c r="N3242" i="2"/>
  <c r="O3242" i="2"/>
  <c r="P3242" i="2"/>
  <c r="Q3242" i="2"/>
  <c r="R3242" i="2"/>
  <c r="L3243" i="2"/>
  <c r="M3243" i="2"/>
  <c r="N3243" i="2"/>
  <c r="O3243" i="2"/>
  <c r="P3243" i="2"/>
  <c r="Q3243" i="2"/>
  <c r="R3243" i="2"/>
  <c r="L3244" i="2"/>
  <c r="M3244" i="2"/>
  <c r="N3244" i="2"/>
  <c r="O3244" i="2"/>
  <c r="P3244" i="2"/>
  <c r="Q3244" i="2"/>
  <c r="R3244" i="2"/>
  <c r="L3245" i="2"/>
  <c r="M3245" i="2"/>
  <c r="N3245" i="2"/>
  <c r="O3245" i="2"/>
  <c r="P3245" i="2"/>
  <c r="Q3245" i="2"/>
  <c r="R3245" i="2"/>
  <c r="L3246" i="2"/>
  <c r="M3246" i="2"/>
  <c r="N3246" i="2"/>
  <c r="O3246" i="2"/>
  <c r="P3246" i="2"/>
  <c r="Q3246" i="2"/>
  <c r="R3246" i="2"/>
  <c r="L3247" i="2"/>
  <c r="M3247" i="2"/>
  <c r="N3247" i="2"/>
  <c r="O3247" i="2"/>
  <c r="P3247" i="2"/>
  <c r="Q3247" i="2"/>
  <c r="R3247" i="2"/>
  <c r="L3248" i="2"/>
  <c r="M3248" i="2"/>
  <c r="N3248" i="2"/>
  <c r="O3248" i="2"/>
  <c r="P3248" i="2"/>
  <c r="Q3248" i="2"/>
  <c r="R3248" i="2"/>
  <c r="L3249" i="2"/>
  <c r="M3249" i="2"/>
  <c r="N3249" i="2"/>
  <c r="O3249" i="2"/>
  <c r="P3249" i="2"/>
  <c r="Q3249" i="2"/>
  <c r="R3249" i="2"/>
  <c r="L3250" i="2"/>
  <c r="M3250" i="2"/>
  <c r="N3250" i="2"/>
  <c r="O3250" i="2"/>
  <c r="P3250" i="2"/>
  <c r="Q3250" i="2"/>
  <c r="R3250" i="2"/>
  <c r="L3251" i="2"/>
  <c r="M3251" i="2"/>
  <c r="N3251" i="2"/>
  <c r="O3251" i="2"/>
  <c r="P3251" i="2"/>
  <c r="Q3251" i="2"/>
  <c r="R3251" i="2"/>
  <c r="L3252" i="2"/>
  <c r="M3252" i="2"/>
  <c r="N3252" i="2"/>
  <c r="O3252" i="2"/>
  <c r="P3252" i="2"/>
  <c r="Q3252" i="2"/>
  <c r="R3252" i="2"/>
  <c r="L3253" i="2"/>
  <c r="M3253" i="2"/>
  <c r="N3253" i="2"/>
  <c r="O3253" i="2"/>
  <c r="P3253" i="2"/>
  <c r="Q3253" i="2"/>
  <c r="R3253" i="2"/>
  <c r="L3254" i="2"/>
  <c r="M3254" i="2"/>
  <c r="N3254" i="2"/>
  <c r="O3254" i="2"/>
  <c r="P3254" i="2"/>
  <c r="Q3254" i="2"/>
  <c r="R3254" i="2"/>
  <c r="L3255" i="2"/>
  <c r="M3255" i="2"/>
  <c r="N3255" i="2"/>
  <c r="O3255" i="2"/>
  <c r="P3255" i="2"/>
  <c r="Q3255" i="2"/>
  <c r="R3255" i="2"/>
  <c r="L3256" i="2"/>
  <c r="M3256" i="2"/>
  <c r="N3256" i="2"/>
  <c r="O3256" i="2"/>
  <c r="P3256" i="2"/>
  <c r="Q3256" i="2"/>
  <c r="R3256" i="2"/>
  <c r="L3257" i="2"/>
  <c r="M3257" i="2"/>
  <c r="N3257" i="2"/>
  <c r="O3257" i="2"/>
  <c r="P3257" i="2"/>
  <c r="Q3257" i="2"/>
  <c r="R3257" i="2"/>
  <c r="L3258" i="2"/>
  <c r="M3258" i="2"/>
  <c r="N3258" i="2"/>
  <c r="O3258" i="2"/>
  <c r="P3258" i="2"/>
  <c r="Q3258" i="2"/>
  <c r="R3258" i="2"/>
  <c r="L3259" i="2"/>
  <c r="M3259" i="2"/>
  <c r="N3259" i="2"/>
  <c r="O3259" i="2"/>
  <c r="P3259" i="2"/>
  <c r="Q3259" i="2"/>
  <c r="R3259" i="2"/>
  <c r="L3260" i="2"/>
  <c r="M3260" i="2"/>
  <c r="N3260" i="2"/>
  <c r="O3260" i="2"/>
  <c r="P3260" i="2"/>
  <c r="Q3260" i="2"/>
  <c r="R3260" i="2"/>
  <c r="L3261" i="2"/>
  <c r="M3261" i="2"/>
  <c r="N3261" i="2"/>
  <c r="O3261" i="2"/>
  <c r="P3261" i="2"/>
  <c r="Q3261" i="2"/>
  <c r="R3261" i="2"/>
  <c r="L3262" i="2"/>
  <c r="M3262" i="2"/>
  <c r="N3262" i="2"/>
  <c r="O3262" i="2"/>
  <c r="P3262" i="2"/>
  <c r="Q3262" i="2"/>
  <c r="R3262" i="2"/>
  <c r="L3263" i="2"/>
  <c r="M3263" i="2"/>
  <c r="N3263" i="2"/>
  <c r="O3263" i="2"/>
  <c r="P3263" i="2"/>
  <c r="Q3263" i="2"/>
  <c r="R3263" i="2"/>
  <c r="L3264" i="2"/>
  <c r="M3264" i="2"/>
  <c r="N3264" i="2"/>
  <c r="O3264" i="2"/>
  <c r="P3264" i="2"/>
  <c r="Q3264" i="2"/>
  <c r="R3264" i="2"/>
  <c r="L3265" i="2"/>
  <c r="M3265" i="2"/>
  <c r="N3265" i="2"/>
  <c r="O3265" i="2"/>
  <c r="P3265" i="2"/>
  <c r="Q3265" i="2"/>
  <c r="R3265" i="2"/>
  <c r="L3266" i="2"/>
  <c r="M3266" i="2"/>
  <c r="N3266" i="2"/>
  <c r="O3266" i="2"/>
  <c r="P3266" i="2"/>
  <c r="Q3266" i="2"/>
  <c r="R3266" i="2"/>
  <c r="L3267" i="2"/>
  <c r="M3267" i="2"/>
  <c r="N3267" i="2"/>
  <c r="O3267" i="2"/>
  <c r="P3267" i="2"/>
  <c r="Q3267" i="2"/>
  <c r="R3267" i="2"/>
  <c r="L3268" i="2"/>
  <c r="M3268" i="2"/>
  <c r="N3268" i="2"/>
  <c r="O3268" i="2"/>
  <c r="P3268" i="2"/>
  <c r="Q3268" i="2"/>
  <c r="R3268" i="2"/>
  <c r="L3269" i="2"/>
  <c r="M3269" i="2"/>
  <c r="N3269" i="2"/>
  <c r="O3269" i="2"/>
  <c r="P3269" i="2"/>
  <c r="Q3269" i="2"/>
  <c r="R3269" i="2"/>
  <c r="L3270" i="2"/>
  <c r="M3270" i="2"/>
  <c r="N3270" i="2"/>
  <c r="O3270" i="2"/>
  <c r="P3270" i="2"/>
  <c r="Q3270" i="2"/>
  <c r="R3270" i="2"/>
  <c r="L3271" i="2"/>
  <c r="M3271" i="2"/>
  <c r="N3271" i="2"/>
  <c r="O3271" i="2"/>
  <c r="P3271" i="2"/>
  <c r="Q3271" i="2"/>
  <c r="R3271" i="2"/>
  <c r="L3272" i="2"/>
  <c r="M3272" i="2"/>
  <c r="N3272" i="2"/>
  <c r="O3272" i="2"/>
  <c r="P3272" i="2"/>
  <c r="Q3272" i="2"/>
  <c r="R3272" i="2"/>
  <c r="L3273" i="2"/>
  <c r="M3273" i="2"/>
  <c r="N3273" i="2"/>
  <c r="O3273" i="2"/>
  <c r="P3273" i="2"/>
  <c r="Q3273" i="2"/>
  <c r="R3273" i="2"/>
  <c r="L3274" i="2"/>
  <c r="M3274" i="2"/>
  <c r="N3274" i="2"/>
  <c r="O3274" i="2"/>
  <c r="P3274" i="2"/>
  <c r="Q3274" i="2"/>
  <c r="R3274" i="2"/>
  <c r="L3275" i="2"/>
  <c r="M3275" i="2"/>
  <c r="N3275" i="2"/>
  <c r="O3275" i="2"/>
  <c r="P3275" i="2"/>
  <c r="Q3275" i="2"/>
  <c r="R3275" i="2"/>
  <c r="L3276" i="2"/>
  <c r="M3276" i="2"/>
  <c r="N3276" i="2"/>
  <c r="O3276" i="2"/>
  <c r="P3276" i="2"/>
  <c r="Q3276" i="2"/>
  <c r="R3276" i="2"/>
  <c r="L3277" i="2"/>
  <c r="M3277" i="2"/>
  <c r="N3277" i="2"/>
  <c r="O3277" i="2"/>
  <c r="P3277" i="2"/>
  <c r="Q3277" i="2"/>
  <c r="R3277" i="2"/>
  <c r="L3278" i="2"/>
  <c r="M3278" i="2"/>
  <c r="N3278" i="2"/>
  <c r="O3278" i="2"/>
  <c r="P3278" i="2"/>
  <c r="Q3278" i="2"/>
  <c r="R3278" i="2"/>
  <c r="L3279" i="2"/>
  <c r="M3279" i="2"/>
  <c r="N3279" i="2"/>
  <c r="O3279" i="2"/>
  <c r="P3279" i="2"/>
  <c r="Q3279" i="2"/>
  <c r="R3279" i="2"/>
  <c r="L3280" i="2"/>
  <c r="M3280" i="2"/>
  <c r="N3280" i="2"/>
  <c r="O3280" i="2"/>
  <c r="P3280" i="2"/>
  <c r="Q3280" i="2"/>
  <c r="R3280" i="2"/>
  <c r="L3281" i="2"/>
  <c r="M3281" i="2"/>
  <c r="N3281" i="2"/>
  <c r="O3281" i="2"/>
  <c r="P3281" i="2"/>
  <c r="Q3281" i="2"/>
  <c r="R3281" i="2"/>
  <c r="L3282" i="2"/>
  <c r="M3282" i="2"/>
  <c r="N3282" i="2"/>
  <c r="O3282" i="2"/>
  <c r="P3282" i="2"/>
  <c r="Q3282" i="2"/>
  <c r="R3282" i="2"/>
  <c r="L3283" i="2"/>
  <c r="M3283" i="2"/>
  <c r="N3283" i="2"/>
  <c r="O3283" i="2"/>
  <c r="P3283" i="2"/>
  <c r="Q3283" i="2"/>
  <c r="R3283" i="2"/>
  <c r="L3284" i="2"/>
  <c r="M3284" i="2"/>
  <c r="N3284" i="2"/>
  <c r="O3284" i="2"/>
  <c r="P3284" i="2"/>
  <c r="Q3284" i="2"/>
  <c r="R3284" i="2"/>
  <c r="L3285" i="2"/>
  <c r="M3285" i="2"/>
  <c r="N3285" i="2"/>
  <c r="O3285" i="2"/>
  <c r="P3285" i="2"/>
  <c r="Q3285" i="2"/>
  <c r="R3285" i="2"/>
  <c r="L3286" i="2"/>
  <c r="M3286" i="2"/>
  <c r="N3286" i="2"/>
  <c r="O3286" i="2"/>
  <c r="P3286" i="2"/>
  <c r="Q3286" i="2"/>
  <c r="R3286" i="2"/>
  <c r="L3287" i="2"/>
  <c r="M3287" i="2"/>
  <c r="N3287" i="2"/>
  <c r="O3287" i="2"/>
  <c r="P3287" i="2"/>
  <c r="Q3287" i="2"/>
  <c r="R3287" i="2"/>
  <c r="L3288" i="2"/>
  <c r="M3288" i="2"/>
  <c r="N3288" i="2"/>
  <c r="O3288" i="2"/>
  <c r="P3288" i="2"/>
  <c r="Q3288" i="2"/>
  <c r="R3288" i="2"/>
  <c r="L3289" i="2"/>
  <c r="M3289" i="2"/>
  <c r="N3289" i="2"/>
  <c r="O3289" i="2"/>
  <c r="P3289" i="2"/>
  <c r="Q3289" i="2"/>
  <c r="R3289" i="2"/>
  <c r="L3290" i="2"/>
  <c r="M3290" i="2"/>
  <c r="N3290" i="2"/>
  <c r="O3290" i="2"/>
  <c r="P3290" i="2"/>
  <c r="Q3290" i="2"/>
  <c r="R3290" i="2"/>
  <c r="L3291" i="2"/>
  <c r="M3291" i="2"/>
  <c r="N3291" i="2"/>
  <c r="O3291" i="2"/>
  <c r="P3291" i="2"/>
  <c r="Q3291" i="2"/>
  <c r="R3291" i="2"/>
  <c r="L3292" i="2"/>
  <c r="M3292" i="2"/>
  <c r="N3292" i="2"/>
  <c r="O3292" i="2"/>
  <c r="P3292" i="2"/>
  <c r="Q3292" i="2"/>
  <c r="R3292" i="2"/>
  <c r="L3293" i="2"/>
  <c r="M3293" i="2"/>
  <c r="N3293" i="2"/>
  <c r="O3293" i="2"/>
  <c r="P3293" i="2"/>
  <c r="Q3293" i="2"/>
  <c r="R3293" i="2"/>
  <c r="L3294" i="2"/>
  <c r="M3294" i="2"/>
  <c r="N3294" i="2"/>
  <c r="O3294" i="2"/>
  <c r="P3294" i="2"/>
  <c r="Q3294" i="2"/>
  <c r="R3294" i="2"/>
  <c r="L3295" i="2"/>
  <c r="M3295" i="2"/>
  <c r="N3295" i="2"/>
  <c r="O3295" i="2"/>
  <c r="P3295" i="2"/>
  <c r="Q3295" i="2"/>
  <c r="R3295" i="2"/>
  <c r="L3296" i="2"/>
  <c r="M3296" i="2"/>
  <c r="N3296" i="2"/>
  <c r="O3296" i="2"/>
  <c r="P3296" i="2"/>
  <c r="Q3296" i="2"/>
  <c r="R3296" i="2"/>
  <c r="L3297" i="2"/>
  <c r="M3297" i="2"/>
  <c r="N3297" i="2"/>
  <c r="O3297" i="2"/>
  <c r="P3297" i="2"/>
  <c r="Q3297" i="2"/>
  <c r="R3297" i="2"/>
  <c r="L3298" i="2"/>
  <c r="M3298" i="2"/>
  <c r="N3298" i="2"/>
  <c r="O3298" i="2"/>
  <c r="P3298" i="2"/>
  <c r="Q3298" i="2"/>
  <c r="R3298" i="2"/>
  <c r="L3299" i="2"/>
  <c r="M3299" i="2"/>
  <c r="N3299" i="2"/>
  <c r="O3299" i="2"/>
  <c r="P3299" i="2"/>
  <c r="Q3299" i="2"/>
  <c r="R3299" i="2"/>
  <c r="L3300" i="2"/>
  <c r="M3300" i="2"/>
  <c r="N3300" i="2"/>
  <c r="O3300" i="2"/>
  <c r="P3300" i="2"/>
  <c r="Q3300" i="2"/>
  <c r="R3300" i="2"/>
  <c r="L3301" i="2"/>
  <c r="M3301" i="2"/>
  <c r="N3301" i="2"/>
  <c r="O3301" i="2"/>
  <c r="P3301" i="2"/>
  <c r="Q3301" i="2"/>
  <c r="R3301" i="2"/>
  <c r="L3302" i="2"/>
  <c r="M3302" i="2"/>
  <c r="N3302" i="2"/>
  <c r="O3302" i="2"/>
  <c r="P3302" i="2"/>
  <c r="Q3302" i="2"/>
  <c r="R3302" i="2"/>
  <c r="L3303" i="2"/>
  <c r="M3303" i="2"/>
  <c r="N3303" i="2"/>
  <c r="O3303" i="2"/>
  <c r="P3303" i="2"/>
  <c r="Q3303" i="2"/>
  <c r="R3303" i="2"/>
  <c r="L3304" i="2"/>
  <c r="M3304" i="2"/>
  <c r="N3304" i="2"/>
  <c r="O3304" i="2"/>
  <c r="P3304" i="2"/>
  <c r="Q3304" i="2"/>
  <c r="R3304" i="2"/>
  <c r="L3305" i="2"/>
  <c r="M3305" i="2"/>
  <c r="N3305" i="2"/>
  <c r="O3305" i="2"/>
  <c r="P3305" i="2"/>
  <c r="Q3305" i="2"/>
  <c r="R3305" i="2"/>
  <c r="L3306" i="2"/>
  <c r="M3306" i="2"/>
  <c r="N3306" i="2"/>
  <c r="O3306" i="2"/>
  <c r="P3306" i="2"/>
  <c r="Q3306" i="2"/>
  <c r="R3306" i="2"/>
  <c r="L3307" i="2"/>
  <c r="M3307" i="2"/>
  <c r="N3307" i="2"/>
  <c r="O3307" i="2"/>
  <c r="P3307" i="2"/>
  <c r="Q3307" i="2"/>
  <c r="R3307" i="2"/>
  <c r="L3308" i="2"/>
  <c r="M3308" i="2"/>
  <c r="N3308" i="2"/>
  <c r="O3308" i="2"/>
  <c r="P3308" i="2"/>
  <c r="Q3308" i="2"/>
  <c r="R3308" i="2"/>
  <c r="L3309" i="2"/>
  <c r="M3309" i="2"/>
  <c r="N3309" i="2"/>
  <c r="O3309" i="2"/>
  <c r="P3309" i="2"/>
  <c r="Q3309" i="2"/>
  <c r="R3309" i="2"/>
  <c r="L3310" i="2"/>
  <c r="M3310" i="2"/>
  <c r="N3310" i="2"/>
  <c r="O3310" i="2"/>
  <c r="P3310" i="2"/>
  <c r="Q3310" i="2"/>
  <c r="R3310" i="2"/>
  <c r="L3311" i="2"/>
  <c r="M3311" i="2"/>
  <c r="N3311" i="2"/>
  <c r="O3311" i="2"/>
  <c r="P3311" i="2"/>
  <c r="Q3311" i="2"/>
  <c r="R3311" i="2"/>
  <c r="L3312" i="2"/>
  <c r="M3312" i="2"/>
  <c r="N3312" i="2"/>
  <c r="O3312" i="2"/>
  <c r="P3312" i="2"/>
  <c r="Q3312" i="2"/>
  <c r="R3312" i="2"/>
  <c r="L3313" i="2"/>
  <c r="M3313" i="2"/>
  <c r="N3313" i="2"/>
  <c r="O3313" i="2"/>
  <c r="P3313" i="2"/>
  <c r="Q3313" i="2"/>
  <c r="R3313" i="2"/>
  <c r="L3314" i="2"/>
  <c r="M3314" i="2"/>
  <c r="N3314" i="2"/>
  <c r="O3314" i="2"/>
  <c r="P3314" i="2"/>
  <c r="Q3314" i="2"/>
  <c r="R3314" i="2"/>
  <c r="L3315" i="2"/>
  <c r="M3315" i="2"/>
  <c r="N3315" i="2"/>
  <c r="O3315" i="2"/>
  <c r="P3315" i="2"/>
  <c r="Q3315" i="2"/>
  <c r="R3315" i="2"/>
  <c r="L3316" i="2"/>
  <c r="M3316" i="2"/>
  <c r="N3316" i="2"/>
  <c r="O3316" i="2"/>
  <c r="P3316" i="2"/>
  <c r="Q3316" i="2"/>
  <c r="R3316" i="2"/>
  <c r="L3317" i="2"/>
  <c r="M3317" i="2"/>
  <c r="N3317" i="2"/>
  <c r="O3317" i="2"/>
  <c r="P3317" i="2"/>
  <c r="Q3317" i="2"/>
  <c r="R3317" i="2"/>
  <c r="L3318" i="2"/>
  <c r="M3318" i="2"/>
  <c r="N3318" i="2"/>
  <c r="O3318" i="2"/>
  <c r="P3318" i="2"/>
  <c r="Q3318" i="2"/>
  <c r="R3318" i="2"/>
  <c r="L3319" i="2"/>
  <c r="M3319" i="2"/>
  <c r="N3319" i="2"/>
  <c r="O3319" i="2"/>
  <c r="P3319" i="2"/>
  <c r="Q3319" i="2"/>
  <c r="R3319" i="2"/>
  <c r="L3320" i="2"/>
  <c r="M3320" i="2"/>
  <c r="N3320" i="2"/>
  <c r="O3320" i="2"/>
  <c r="P3320" i="2"/>
  <c r="Q3320" i="2"/>
  <c r="R3320" i="2"/>
  <c r="L3321" i="2"/>
  <c r="M3321" i="2"/>
  <c r="N3321" i="2"/>
  <c r="O3321" i="2"/>
  <c r="P3321" i="2"/>
  <c r="Q3321" i="2"/>
  <c r="R3321" i="2"/>
  <c r="L3322" i="2"/>
  <c r="M3322" i="2"/>
  <c r="N3322" i="2"/>
  <c r="O3322" i="2"/>
  <c r="P3322" i="2"/>
  <c r="Q3322" i="2"/>
  <c r="R3322" i="2"/>
  <c r="L3323" i="2"/>
  <c r="M3323" i="2"/>
  <c r="N3323" i="2"/>
  <c r="O3323" i="2"/>
  <c r="P3323" i="2"/>
  <c r="Q3323" i="2"/>
  <c r="R3323" i="2"/>
  <c r="L3324" i="2"/>
  <c r="M3324" i="2"/>
  <c r="N3324" i="2"/>
  <c r="O3324" i="2"/>
  <c r="P3324" i="2"/>
  <c r="Q3324" i="2"/>
  <c r="R3324" i="2"/>
  <c r="L3325" i="2"/>
  <c r="M3325" i="2"/>
  <c r="N3325" i="2"/>
  <c r="O3325" i="2"/>
  <c r="P3325" i="2"/>
  <c r="Q3325" i="2"/>
  <c r="R3325" i="2"/>
  <c r="L3326" i="2"/>
  <c r="M3326" i="2"/>
  <c r="N3326" i="2"/>
  <c r="O3326" i="2"/>
  <c r="P3326" i="2"/>
  <c r="Q3326" i="2"/>
  <c r="R3326" i="2"/>
  <c r="L3327" i="2"/>
  <c r="M3327" i="2"/>
  <c r="N3327" i="2"/>
  <c r="O3327" i="2"/>
  <c r="P3327" i="2"/>
  <c r="Q3327" i="2"/>
  <c r="R3327" i="2"/>
  <c r="L3328" i="2"/>
  <c r="M3328" i="2"/>
  <c r="N3328" i="2"/>
  <c r="O3328" i="2"/>
  <c r="P3328" i="2"/>
  <c r="Q3328" i="2"/>
  <c r="R3328" i="2"/>
  <c r="L3329" i="2"/>
  <c r="M3329" i="2"/>
  <c r="N3329" i="2"/>
  <c r="O3329" i="2"/>
  <c r="P3329" i="2"/>
  <c r="Q3329" i="2"/>
  <c r="R3329" i="2"/>
  <c r="L3330" i="2"/>
  <c r="M3330" i="2"/>
  <c r="N3330" i="2"/>
  <c r="O3330" i="2"/>
  <c r="P3330" i="2"/>
  <c r="Q3330" i="2"/>
  <c r="R3330" i="2"/>
  <c r="L3331" i="2"/>
  <c r="M3331" i="2"/>
  <c r="N3331" i="2"/>
  <c r="O3331" i="2"/>
  <c r="P3331" i="2"/>
  <c r="Q3331" i="2"/>
  <c r="R3331" i="2"/>
  <c r="L3332" i="2"/>
  <c r="M3332" i="2"/>
  <c r="N3332" i="2"/>
  <c r="O3332" i="2"/>
  <c r="P3332" i="2"/>
  <c r="Q3332" i="2"/>
  <c r="R3332" i="2"/>
  <c r="L3333" i="2"/>
  <c r="M3333" i="2"/>
  <c r="N3333" i="2"/>
  <c r="O3333" i="2"/>
  <c r="P3333" i="2"/>
  <c r="Q3333" i="2"/>
  <c r="R3333" i="2"/>
  <c r="L3334" i="2"/>
  <c r="M3334" i="2"/>
  <c r="N3334" i="2"/>
  <c r="O3334" i="2"/>
  <c r="P3334" i="2"/>
  <c r="Q3334" i="2"/>
  <c r="R3334" i="2"/>
  <c r="L3335" i="2"/>
  <c r="M3335" i="2"/>
  <c r="N3335" i="2"/>
  <c r="O3335" i="2"/>
  <c r="P3335" i="2"/>
  <c r="Q3335" i="2"/>
  <c r="R3335" i="2"/>
  <c r="L3336" i="2"/>
  <c r="M3336" i="2"/>
  <c r="N3336" i="2"/>
  <c r="O3336" i="2"/>
  <c r="P3336" i="2"/>
  <c r="Q3336" i="2"/>
  <c r="R3336" i="2"/>
  <c r="L3337" i="2"/>
  <c r="M3337" i="2"/>
  <c r="N3337" i="2"/>
  <c r="O3337" i="2"/>
  <c r="P3337" i="2"/>
  <c r="Q3337" i="2"/>
  <c r="R3337" i="2"/>
  <c r="L3338" i="2"/>
  <c r="M3338" i="2"/>
  <c r="N3338" i="2"/>
  <c r="O3338" i="2"/>
  <c r="P3338" i="2"/>
  <c r="Q3338" i="2"/>
  <c r="R3338" i="2"/>
  <c r="L3339" i="2"/>
  <c r="M3339" i="2"/>
  <c r="N3339" i="2"/>
  <c r="O3339" i="2"/>
  <c r="P3339" i="2"/>
  <c r="Q3339" i="2"/>
  <c r="R3339" i="2"/>
  <c r="L3340" i="2"/>
  <c r="M3340" i="2"/>
  <c r="N3340" i="2"/>
  <c r="O3340" i="2"/>
  <c r="P3340" i="2"/>
  <c r="Q3340" i="2"/>
  <c r="R3340" i="2"/>
  <c r="L3341" i="2"/>
  <c r="M3341" i="2"/>
  <c r="N3341" i="2"/>
  <c r="O3341" i="2"/>
  <c r="P3341" i="2"/>
  <c r="Q3341" i="2"/>
  <c r="R3341" i="2"/>
  <c r="L3342" i="2"/>
  <c r="M3342" i="2"/>
  <c r="N3342" i="2"/>
  <c r="O3342" i="2"/>
  <c r="P3342" i="2"/>
  <c r="Q3342" i="2"/>
  <c r="R3342" i="2"/>
  <c r="L3343" i="2"/>
  <c r="M3343" i="2"/>
  <c r="N3343" i="2"/>
  <c r="O3343" i="2"/>
  <c r="P3343" i="2"/>
  <c r="Q3343" i="2"/>
  <c r="R3343" i="2"/>
  <c r="L3344" i="2"/>
  <c r="M3344" i="2"/>
  <c r="N3344" i="2"/>
  <c r="O3344" i="2"/>
  <c r="P3344" i="2"/>
  <c r="Q3344" i="2"/>
  <c r="R3344" i="2"/>
  <c r="L3345" i="2"/>
  <c r="M3345" i="2"/>
  <c r="N3345" i="2"/>
  <c r="O3345" i="2"/>
  <c r="P3345" i="2"/>
  <c r="Q3345" i="2"/>
  <c r="R3345" i="2"/>
  <c r="L3346" i="2"/>
  <c r="M3346" i="2"/>
  <c r="N3346" i="2"/>
  <c r="O3346" i="2"/>
  <c r="P3346" i="2"/>
  <c r="Q3346" i="2"/>
  <c r="R3346" i="2"/>
  <c r="L3347" i="2"/>
  <c r="M3347" i="2"/>
  <c r="N3347" i="2"/>
  <c r="O3347" i="2"/>
  <c r="P3347" i="2"/>
  <c r="Q3347" i="2"/>
  <c r="R3347" i="2"/>
  <c r="L3348" i="2"/>
  <c r="M3348" i="2"/>
  <c r="N3348" i="2"/>
  <c r="O3348" i="2"/>
  <c r="P3348" i="2"/>
  <c r="Q3348" i="2"/>
  <c r="R3348" i="2"/>
  <c r="L3349" i="2"/>
  <c r="M3349" i="2"/>
  <c r="N3349" i="2"/>
  <c r="O3349" i="2"/>
  <c r="P3349" i="2"/>
  <c r="Q3349" i="2"/>
  <c r="R3349" i="2"/>
  <c r="L3350" i="2"/>
  <c r="M3350" i="2"/>
  <c r="N3350" i="2"/>
  <c r="O3350" i="2"/>
  <c r="P3350" i="2"/>
  <c r="Q3350" i="2"/>
  <c r="R3350" i="2"/>
  <c r="L3351" i="2"/>
  <c r="M3351" i="2"/>
  <c r="N3351" i="2"/>
  <c r="O3351" i="2"/>
  <c r="P3351" i="2"/>
  <c r="Q3351" i="2"/>
  <c r="R3351" i="2"/>
  <c r="L3352" i="2"/>
  <c r="M3352" i="2"/>
  <c r="N3352" i="2"/>
  <c r="O3352" i="2"/>
  <c r="P3352" i="2"/>
  <c r="Q3352" i="2"/>
  <c r="R3352" i="2"/>
  <c r="L3353" i="2"/>
  <c r="M3353" i="2"/>
  <c r="N3353" i="2"/>
  <c r="O3353" i="2"/>
  <c r="P3353" i="2"/>
  <c r="Q3353" i="2"/>
  <c r="R3353" i="2"/>
  <c r="L3354" i="2"/>
  <c r="M3354" i="2"/>
  <c r="N3354" i="2"/>
  <c r="O3354" i="2"/>
  <c r="P3354" i="2"/>
  <c r="Q3354" i="2"/>
  <c r="R3354" i="2"/>
  <c r="L3355" i="2"/>
  <c r="M3355" i="2"/>
  <c r="N3355" i="2"/>
  <c r="O3355" i="2"/>
  <c r="P3355" i="2"/>
  <c r="Q3355" i="2"/>
  <c r="R3355" i="2"/>
  <c r="L3356" i="2"/>
  <c r="M3356" i="2"/>
  <c r="N3356" i="2"/>
  <c r="O3356" i="2"/>
  <c r="P3356" i="2"/>
  <c r="Q3356" i="2"/>
  <c r="R3356" i="2"/>
  <c r="L3357" i="2"/>
  <c r="M3357" i="2"/>
  <c r="N3357" i="2"/>
  <c r="O3357" i="2"/>
  <c r="P3357" i="2"/>
  <c r="Q3357" i="2"/>
  <c r="R3357" i="2"/>
  <c r="L3358" i="2"/>
  <c r="M3358" i="2"/>
  <c r="N3358" i="2"/>
  <c r="O3358" i="2"/>
  <c r="P3358" i="2"/>
  <c r="Q3358" i="2"/>
  <c r="R3358" i="2"/>
  <c r="L3359" i="2"/>
  <c r="M3359" i="2"/>
  <c r="N3359" i="2"/>
  <c r="O3359" i="2"/>
  <c r="P3359" i="2"/>
  <c r="Q3359" i="2"/>
  <c r="R3359" i="2"/>
  <c r="L3360" i="2"/>
  <c r="M3360" i="2"/>
  <c r="N3360" i="2"/>
  <c r="O3360" i="2"/>
  <c r="P3360" i="2"/>
  <c r="Q3360" i="2"/>
  <c r="R3360" i="2"/>
  <c r="L3361" i="2"/>
  <c r="M3361" i="2"/>
  <c r="N3361" i="2"/>
  <c r="O3361" i="2"/>
  <c r="P3361" i="2"/>
  <c r="Q3361" i="2"/>
  <c r="R3361" i="2"/>
  <c r="L3362" i="2"/>
  <c r="M3362" i="2"/>
  <c r="N3362" i="2"/>
  <c r="O3362" i="2"/>
  <c r="P3362" i="2"/>
  <c r="Q3362" i="2"/>
  <c r="R3362" i="2"/>
  <c r="L3363" i="2"/>
  <c r="M3363" i="2"/>
  <c r="N3363" i="2"/>
  <c r="O3363" i="2"/>
  <c r="P3363" i="2"/>
  <c r="Q3363" i="2"/>
  <c r="R3363" i="2"/>
  <c r="L3364" i="2"/>
  <c r="M3364" i="2"/>
  <c r="N3364" i="2"/>
  <c r="O3364" i="2"/>
  <c r="P3364" i="2"/>
  <c r="Q3364" i="2"/>
  <c r="R3364" i="2"/>
  <c r="L3365" i="2"/>
  <c r="M3365" i="2"/>
  <c r="N3365" i="2"/>
  <c r="O3365" i="2"/>
  <c r="P3365" i="2"/>
  <c r="Q3365" i="2"/>
  <c r="R3365" i="2"/>
  <c r="L3366" i="2"/>
  <c r="M3366" i="2"/>
  <c r="N3366" i="2"/>
  <c r="O3366" i="2"/>
  <c r="P3366" i="2"/>
  <c r="Q3366" i="2"/>
  <c r="R3366" i="2"/>
  <c r="L3367" i="2"/>
  <c r="M3367" i="2"/>
  <c r="N3367" i="2"/>
  <c r="O3367" i="2"/>
  <c r="P3367" i="2"/>
  <c r="Q3367" i="2"/>
  <c r="R3367" i="2"/>
  <c r="L3368" i="2"/>
  <c r="M3368" i="2"/>
  <c r="N3368" i="2"/>
  <c r="O3368" i="2"/>
  <c r="P3368" i="2"/>
  <c r="Q3368" i="2"/>
  <c r="R3368" i="2"/>
  <c r="L3369" i="2"/>
  <c r="M3369" i="2"/>
  <c r="N3369" i="2"/>
  <c r="O3369" i="2"/>
  <c r="P3369" i="2"/>
  <c r="Q3369" i="2"/>
  <c r="R3369" i="2"/>
  <c r="L3370" i="2"/>
  <c r="M3370" i="2"/>
  <c r="N3370" i="2"/>
  <c r="O3370" i="2"/>
  <c r="P3370" i="2"/>
  <c r="Q3370" i="2"/>
  <c r="R3370" i="2"/>
  <c r="L3371" i="2"/>
  <c r="M3371" i="2"/>
  <c r="N3371" i="2"/>
  <c r="O3371" i="2"/>
  <c r="P3371" i="2"/>
  <c r="Q3371" i="2"/>
  <c r="R3371" i="2"/>
  <c r="L3372" i="2"/>
  <c r="M3372" i="2"/>
  <c r="N3372" i="2"/>
  <c r="O3372" i="2"/>
  <c r="P3372" i="2"/>
  <c r="Q3372" i="2"/>
  <c r="R3372" i="2"/>
  <c r="L3373" i="2"/>
  <c r="M3373" i="2"/>
  <c r="N3373" i="2"/>
  <c r="O3373" i="2"/>
  <c r="P3373" i="2"/>
  <c r="Q3373" i="2"/>
  <c r="R3373" i="2"/>
  <c r="L3374" i="2"/>
  <c r="M3374" i="2"/>
  <c r="N3374" i="2"/>
  <c r="O3374" i="2"/>
  <c r="P3374" i="2"/>
  <c r="Q3374" i="2"/>
  <c r="R3374" i="2"/>
  <c r="L3375" i="2"/>
  <c r="M3375" i="2"/>
  <c r="N3375" i="2"/>
  <c r="O3375" i="2"/>
  <c r="P3375" i="2"/>
  <c r="Q3375" i="2"/>
  <c r="R3375" i="2"/>
  <c r="L3376" i="2"/>
  <c r="M3376" i="2"/>
  <c r="N3376" i="2"/>
  <c r="O3376" i="2"/>
  <c r="P3376" i="2"/>
  <c r="Q3376" i="2"/>
  <c r="R3376" i="2"/>
  <c r="L3377" i="2"/>
  <c r="M3377" i="2"/>
  <c r="N3377" i="2"/>
  <c r="O3377" i="2"/>
  <c r="P3377" i="2"/>
  <c r="Q3377" i="2"/>
  <c r="R3377" i="2"/>
  <c r="L3378" i="2"/>
  <c r="M3378" i="2"/>
  <c r="N3378" i="2"/>
  <c r="O3378" i="2"/>
  <c r="P3378" i="2"/>
  <c r="Q3378" i="2"/>
  <c r="R3378" i="2"/>
  <c r="L3379" i="2"/>
  <c r="M3379" i="2"/>
  <c r="N3379" i="2"/>
  <c r="O3379" i="2"/>
  <c r="P3379" i="2"/>
  <c r="Q3379" i="2"/>
  <c r="R3379" i="2"/>
  <c r="L3380" i="2"/>
  <c r="M3380" i="2"/>
  <c r="N3380" i="2"/>
  <c r="O3380" i="2"/>
  <c r="P3380" i="2"/>
  <c r="Q3380" i="2"/>
  <c r="R3380" i="2"/>
  <c r="L3381" i="2"/>
  <c r="M3381" i="2"/>
  <c r="N3381" i="2"/>
  <c r="O3381" i="2"/>
  <c r="P3381" i="2"/>
  <c r="Q3381" i="2"/>
  <c r="R3381" i="2"/>
  <c r="L3382" i="2"/>
  <c r="M3382" i="2"/>
  <c r="N3382" i="2"/>
  <c r="O3382" i="2"/>
  <c r="P3382" i="2"/>
  <c r="Q3382" i="2"/>
  <c r="R3382" i="2"/>
  <c r="L3383" i="2"/>
  <c r="M3383" i="2"/>
  <c r="N3383" i="2"/>
  <c r="O3383" i="2"/>
  <c r="P3383" i="2"/>
  <c r="Q3383" i="2"/>
  <c r="R3383" i="2"/>
  <c r="L3384" i="2"/>
  <c r="M3384" i="2"/>
  <c r="N3384" i="2"/>
  <c r="O3384" i="2"/>
  <c r="P3384" i="2"/>
  <c r="Q3384" i="2"/>
  <c r="R3384" i="2"/>
  <c r="L3385" i="2"/>
  <c r="M3385" i="2"/>
  <c r="N3385" i="2"/>
  <c r="O3385" i="2"/>
  <c r="P3385" i="2"/>
  <c r="Q3385" i="2"/>
  <c r="R3385" i="2"/>
  <c r="L3386" i="2"/>
  <c r="M3386" i="2"/>
  <c r="N3386" i="2"/>
  <c r="O3386" i="2"/>
  <c r="P3386" i="2"/>
  <c r="Q3386" i="2"/>
  <c r="R3386" i="2"/>
  <c r="L3387" i="2"/>
  <c r="M3387" i="2"/>
  <c r="N3387" i="2"/>
  <c r="O3387" i="2"/>
  <c r="P3387" i="2"/>
  <c r="Q3387" i="2"/>
  <c r="R3387" i="2"/>
  <c r="L3388" i="2"/>
  <c r="M3388" i="2"/>
  <c r="N3388" i="2"/>
  <c r="O3388" i="2"/>
  <c r="P3388" i="2"/>
  <c r="Q3388" i="2"/>
  <c r="R3388" i="2"/>
  <c r="L3389" i="2"/>
  <c r="M3389" i="2"/>
  <c r="N3389" i="2"/>
  <c r="O3389" i="2"/>
  <c r="P3389" i="2"/>
  <c r="Q3389" i="2"/>
  <c r="R3389" i="2"/>
  <c r="L3390" i="2"/>
  <c r="M3390" i="2"/>
  <c r="N3390" i="2"/>
  <c r="O3390" i="2"/>
  <c r="P3390" i="2"/>
  <c r="Q3390" i="2"/>
  <c r="R3390" i="2"/>
  <c r="L3391" i="2"/>
  <c r="M3391" i="2"/>
  <c r="N3391" i="2"/>
  <c r="O3391" i="2"/>
  <c r="P3391" i="2"/>
  <c r="Q3391" i="2"/>
  <c r="R3391" i="2"/>
  <c r="L3392" i="2"/>
  <c r="M3392" i="2"/>
  <c r="N3392" i="2"/>
  <c r="O3392" i="2"/>
  <c r="P3392" i="2"/>
  <c r="Q3392" i="2"/>
  <c r="R3392" i="2"/>
  <c r="L3393" i="2"/>
  <c r="M3393" i="2"/>
  <c r="N3393" i="2"/>
  <c r="O3393" i="2"/>
  <c r="P3393" i="2"/>
  <c r="Q3393" i="2"/>
  <c r="R3393" i="2"/>
  <c r="L3394" i="2"/>
  <c r="M3394" i="2"/>
  <c r="N3394" i="2"/>
  <c r="O3394" i="2"/>
  <c r="P3394" i="2"/>
  <c r="Q3394" i="2"/>
  <c r="R3394" i="2"/>
  <c r="L3395" i="2"/>
  <c r="M3395" i="2"/>
  <c r="N3395" i="2"/>
  <c r="O3395" i="2"/>
  <c r="P3395" i="2"/>
  <c r="Q3395" i="2"/>
  <c r="R3395" i="2"/>
  <c r="L3396" i="2"/>
  <c r="M3396" i="2"/>
  <c r="N3396" i="2"/>
  <c r="O3396" i="2"/>
  <c r="P3396" i="2"/>
  <c r="Q3396" i="2"/>
  <c r="R3396" i="2"/>
  <c r="L3397" i="2"/>
  <c r="M3397" i="2"/>
  <c r="N3397" i="2"/>
  <c r="O3397" i="2"/>
  <c r="P3397" i="2"/>
  <c r="Q3397" i="2"/>
  <c r="R3397" i="2"/>
  <c r="L3398" i="2"/>
  <c r="M3398" i="2"/>
  <c r="N3398" i="2"/>
  <c r="O3398" i="2"/>
  <c r="P3398" i="2"/>
  <c r="Q3398" i="2"/>
  <c r="R3398" i="2"/>
  <c r="L3399" i="2"/>
  <c r="M3399" i="2"/>
  <c r="N3399" i="2"/>
  <c r="O3399" i="2"/>
  <c r="P3399" i="2"/>
  <c r="Q3399" i="2"/>
  <c r="R3399" i="2"/>
  <c r="L3400" i="2"/>
  <c r="M3400" i="2"/>
  <c r="N3400" i="2"/>
  <c r="O3400" i="2"/>
  <c r="P3400" i="2"/>
  <c r="Q3400" i="2"/>
  <c r="R3400" i="2"/>
  <c r="L3401" i="2"/>
  <c r="M3401" i="2"/>
  <c r="N3401" i="2"/>
  <c r="O3401" i="2"/>
  <c r="P3401" i="2"/>
  <c r="Q3401" i="2"/>
  <c r="R3401" i="2"/>
  <c r="L3402" i="2"/>
  <c r="M3402" i="2"/>
  <c r="N3402" i="2"/>
  <c r="O3402" i="2"/>
  <c r="P3402" i="2"/>
  <c r="Q3402" i="2"/>
  <c r="R3402" i="2"/>
  <c r="L3403" i="2"/>
  <c r="M3403" i="2"/>
  <c r="N3403" i="2"/>
  <c r="O3403" i="2"/>
  <c r="P3403" i="2"/>
  <c r="Q3403" i="2"/>
  <c r="R3403" i="2"/>
  <c r="L3404" i="2"/>
  <c r="M3404" i="2"/>
  <c r="N3404" i="2"/>
  <c r="O3404" i="2"/>
  <c r="P3404" i="2"/>
  <c r="Q3404" i="2"/>
  <c r="R3404" i="2"/>
  <c r="L3405" i="2"/>
  <c r="M3405" i="2"/>
  <c r="N3405" i="2"/>
  <c r="O3405" i="2"/>
  <c r="P3405" i="2"/>
  <c r="Q3405" i="2"/>
  <c r="R3405" i="2"/>
  <c r="L3406" i="2"/>
  <c r="M3406" i="2"/>
  <c r="N3406" i="2"/>
  <c r="O3406" i="2"/>
  <c r="P3406" i="2"/>
  <c r="Q3406" i="2"/>
  <c r="R3406" i="2"/>
  <c r="L3407" i="2"/>
  <c r="M3407" i="2"/>
  <c r="N3407" i="2"/>
  <c r="O3407" i="2"/>
  <c r="P3407" i="2"/>
  <c r="Q3407" i="2"/>
  <c r="R3407" i="2"/>
  <c r="L3408" i="2"/>
  <c r="M3408" i="2"/>
  <c r="N3408" i="2"/>
  <c r="O3408" i="2"/>
  <c r="P3408" i="2"/>
  <c r="Q3408" i="2"/>
  <c r="R3408" i="2"/>
  <c r="L3409" i="2"/>
  <c r="M3409" i="2"/>
  <c r="N3409" i="2"/>
  <c r="O3409" i="2"/>
  <c r="P3409" i="2"/>
  <c r="Q3409" i="2"/>
  <c r="R3409" i="2"/>
  <c r="L3410" i="2"/>
  <c r="M3410" i="2"/>
  <c r="N3410" i="2"/>
  <c r="O3410" i="2"/>
  <c r="P3410" i="2"/>
  <c r="Q3410" i="2"/>
  <c r="R3410" i="2"/>
  <c r="L3411" i="2"/>
  <c r="M3411" i="2"/>
  <c r="N3411" i="2"/>
  <c r="O3411" i="2"/>
  <c r="P3411" i="2"/>
  <c r="Q3411" i="2"/>
  <c r="R3411" i="2"/>
  <c r="L3412" i="2"/>
  <c r="M3412" i="2"/>
  <c r="N3412" i="2"/>
  <c r="O3412" i="2"/>
  <c r="P3412" i="2"/>
  <c r="Q3412" i="2"/>
  <c r="R3412" i="2"/>
  <c r="L3413" i="2"/>
  <c r="M3413" i="2"/>
  <c r="N3413" i="2"/>
  <c r="O3413" i="2"/>
  <c r="P3413" i="2"/>
  <c r="Q3413" i="2"/>
  <c r="R3413" i="2"/>
  <c r="L3414" i="2"/>
  <c r="M3414" i="2"/>
  <c r="N3414" i="2"/>
  <c r="O3414" i="2"/>
  <c r="P3414" i="2"/>
  <c r="Q3414" i="2"/>
  <c r="R3414" i="2"/>
  <c r="L3415" i="2"/>
  <c r="M3415" i="2"/>
  <c r="N3415" i="2"/>
  <c r="O3415" i="2"/>
  <c r="P3415" i="2"/>
  <c r="Q3415" i="2"/>
  <c r="R3415" i="2"/>
  <c r="L3416" i="2"/>
  <c r="M3416" i="2"/>
  <c r="N3416" i="2"/>
  <c r="O3416" i="2"/>
  <c r="P3416" i="2"/>
  <c r="Q3416" i="2"/>
  <c r="R3416" i="2"/>
  <c r="L3417" i="2"/>
  <c r="M3417" i="2"/>
  <c r="N3417" i="2"/>
  <c r="O3417" i="2"/>
  <c r="P3417" i="2"/>
  <c r="Q3417" i="2"/>
  <c r="R3417" i="2"/>
  <c r="L3418" i="2"/>
  <c r="M3418" i="2"/>
  <c r="N3418" i="2"/>
  <c r="O3418" i="2"/>
  <c r="P3418" i="2"/>
  <c r="Q3418" i="2"/>
  <c r="R3418" i="2"/>
  <c r="L3419" i="2"/>
  <c r="M3419" i="2"/>
  <c r="N3419" i="2"/>
  <c r="O3419" i="2"/>
  <c r="P3419" i="2"/>
  <c r="Q3419" i="2"/>
  <c r="R3419" i="2"/>
  <c r="L3420" i="2"/>
  <c r="M3420" i="2"/>
  <c r="N3420" i="2"/>
  <c r="O3420" i="2"/>
  <c r="P3420" i="2"/>
  <c r="Q3420" i="2"/>
  <c r="R3420" i="2"/>
  <c r="L3421" i="2"/>
  <c r="M3421" i="2"/>
  <c r="N3421" i="2"/>
  <c r="O3421" i="2"/>
  <c r="P3421" i="2"/>
  <c r="Q3421" i="2"/>
  <c r="R3421" i="2"/>
  <c r="L3422" i="2"/>
  <c r="M3422" i="2"/>
  <c r="N3422" i="2"/>
  <c r="O3422" i="2"/>
  <c r="P3422" i="2"/>
  <c r="Q3422" i="2"/>
  <c r="R3422" i="2"/>
  <c r="L3423" i="2"/>
  <c r="M3423" i="2"/>
  <c r="N3423" i="2"/>
  <c r="O3423" i="2"/>
  <c r="P3423" i="2"/>
  <c r="Q3423" i="2"/>
  <c r="R3423" i="2"/>
  <c r="L3424" i="2"/>
  <c r="M3424" i="2"/>
  <c r="N3424" i="2"/>
  <c r="O3424" i="2"/>
  <c r="P3424" i="2"/>
  <c r="Q3424" i="2"/>
  <c r="R3424" i="2"/>
  <c r="L3425" i="2"/>
  <c r="M3425" i="2"/>
  <c r="N3425" i="2"/>
  <c r="O3425" i="2"/>
  <c r="P3425" i="2"/>
  <c r="Q3425" i="2"/>
  <c r="R3425" i="2"/>
  <c r="L3426" i="2"/>
  <c r="M3426" i="2"/>
  <c r="N3426" i="2"/>
  <c r="O3426" i="2"/>
  <c r="P3426" i="2"/>
  <c r="Q3426" i="2"/>
  <c r="R3426" i="2"/>
  <c r="L3427" i="2"/>
  <c r="M3427" i="2"/>
  <c r="N3427" i="2"/>
  <c r="O3427" i="2"/>
  <c r="P3427" i="2"/>
  <c r="Q3427" i="2"/>
  <c r="R3427" i="2"/>
  <c r="L3428" i="2"/>
  <c r="M3428" i="2"/>
  <c r="N3428" i="2"/>
  <c r="O3428" i="2"/>
  <c r="P3428" i="2"/>
  <c r="Q3428" i="2"/>
  <c r="R3428" i="2"/>
  <c r="L3429" i="2"/>
  <c r="M3429" i="2"/>
  <c r="N3429" i="2"/>
  <c r="O3429" i="2"/>
  <c r="P3429" i="2"/>
  <c r="Q3429" i="2"/>
  <c r="R3429" i="2"/>
  <c r="L3430" i="2"/>
  <c r="M3430" i="2"/>
  <c r="N3430" i="2"/>
  <c r="O3430" i="2"/>
  <c r="P3430" i="2"/>
  <c r="Q3430" i="2"/>
  <c r="R3430" i="2"/>
  <c r="L3431" i="2"/>
  <c r="M3431" i="2"/>
  <c r="N3431" i="2"/>
  <c r="O3431" i="2"/>
  <c r="P3431" i="2"/>
  <c r="Q3431" i="2"/>
  <c r="R3431" i="2"/>
  <c r="L3432" i="2"/>
  <c r="M3432" i="2"/>
  <c r="N3432" i="2"/>
  <c r="O3432" i="2"/>
  <c r="P3432" i="2"/>
  <c r="Q3432" i="2"/>
  <c r="R3432" i="2"/>
  <c r="L3433" i="2"/>
  <c r="M3433" i="2"/>
  <c r="N3433" i="2"/>
  <c r="O3433" i="2"/>
  <c r="P3433" i="2"/>
  <c r="Q3433" i="2"/>
  <c r="R3433" i="2"/>
  <c r="L3434" i="2"/>
  <c r="M3434" i="2"/>
  <c r="N3434" i="2"/>
  <c r="O3434" i="2"/>
  <c r="P3434" i="2"/>
  <c r="Q3434" i="2"/>
  <c r="R3434" i="2"/>
  <c r="L3435" i="2"/>
  <c r="M3435" i="2"/>
  <c r="N3435" i="2"/>
  <c r="O3435" i="2"/>
  <c r="P3435" i="2"/>
  <c r="Q3435" i="2"/>
  <c r="R3435" i="2"/>
  <c r="L3436" i="2"/>
  <c r="M3436" i="2"/>
  <c r="N3436" i="2"/>
  <c r="O3436" i="2"/>
  <c r="P3436" i="2"/>
  <c r="Q3436" i="2"/>
  <c r="R3436" i="2"/>
  <c r="L3437" i="2"/>
  <c r="M3437" i="2"/>
  <c r="N3437" i="2"/>
  <c r="O3437" i="2"/>
  <c r="P3437" i="2"/>
  <c r="Q3437" i="2"/>
  <c r="R3437" i="2"/>
  <c r="L3438" i="2"/>
  <c r="M3438" i="2"/>
  <c r="N3438" i="2"/>
  <c r="O3438" i="2"/>
  <c r="P3438" i="2"/>
  <c r="Q3438" i="2"/>
  <c r="R3438" i="2"/>
  <c r="L3439" i="2"/>
  <c r="M3439" i="2"/>
  <c r="N3439" i="2"/>
  <c r="O3439" i="2"/>
  <c r="P3439" i="2"/>
  <c r="Q3439" i="2"/>
  <c r="R3439" i="2"/>
  <c r="L3440" i="2"/>
  <c r="M3440" i="2"/>
  <c r="N3440" i="2"/>
  <c r="O3440" i="2"/>
  <c r="P3440" i="2"/>
  <c r="Q3440" i="2"/>
  <c r="R3440" i="2"/>
  <c r="L3441" i="2"/>
  <c r="M3441" i="2"/>
  <c r="N3441" i="2"/>
  <c r="O3441" i="2"/>
  <c r="P3441" i="2"/>
  <c r="Q3441" i="2"/>
  <c r="R3441" i="2"/>
  <c r="L3442" i="2"/>
  <c r="M3442" i="2"/>
  <c r="N3442" i="2"/>
  <c r="O3442" i="2"/>
  <c r="P3442" i="2"/>
  <c r="Q3442" i="2"/>
  <c r="R3442" i="2"/>
  <c r="L3443" i="2"/>
  <c r="M3443" i="2"/>
  <c r="N3443" i="2"/>
  <c r="O3443" i="2"/>
  <c r="P3443" i="2"/>
  <c r="Q3443" i="2"/>
  <c r="R3443" i="2"/>
  <c r="L3444" i="2"/>
  <c r="M3444" i="2"/>
  <c r="N3444" i="2"/>
  <c r="O3444" i="2"/>
  <c r="P3444" i="2"/>
  <c r="Q3444" i="2"/>
  <c r="R3444" i="2"/>
  <c r="L3445" i="2"/>
  <c r="M3445" i="2"/>
  <c r="N3445" i="2"/>
  <c r="O3445" i="2"/>
  <c r="P3445" i="2"/>
  <c r="Q3445" i="2"/>
  <c r="R3445" i="2"/>
  <c r="L3446" i="2"/>
  <c r="M3446" i="2"/>
  <c r="N3446" i="2"/>
  <c r="O3446" i="2"/>
  <c r="P3446" i="2"/>
  <c r="Q3446" i="2"/>
  <c r="R3446" i="2"/>
  <c r="L3447" i="2"/>
  <c r="M3447" i="2"/>
  <c r="N3447" i="2"/>
  <c r="O3447" i="2"/>
  <c r="P3447" i="2"/>
  <c r="Q3447" i="2"/>
  <c r="R3447" i="2"/>
  <c r="L3448" i="2"/>
  <c r="M3448" i="2"/>
  <c r="N3448" i="2"/>
  <c r="O3448" i="2"/>
  <c r="P3448" i="2"/>
  <c r="Q3448" i="2"/>
  <c r="R3448" i="2"/>
  <c r="L3449" i="2"/>
  <c r="M3449" i="2"/>
  <c r="N3449" i="2"/>
  <c r="O3449" i="2"/>
  <c r="P3449" i="2"/>
  <c r="Q3449" i="2"/>
  <c r="R3449" i="2"/>
  <c r="L3450" i="2"/>
  <c r="M3450" i="2"/>
  <c r="N3450" i="2"/>
  <c r="O3450" i="2"/>
  <c r="P3450" i="2"/>
  <c r="Q3450" i="2"/>
  <c r="R3450" i="2"/>
  <c r="L3451" i="2"/>
  <c r="M3451" i="2"/>
  <c r="N3451" i="2"/>
  <c r="O3451" i="2"/>
  <c r="P3451" i="2"/>
  <c r="Q3451" i="2"/>
  <c r="R3451" i="2"/>
  <c r="L3452" i="2"/>
  <c r="M3452" i="2"/>
  <c r="N3452" i="2"/>
  <c r="O3452" i="2"/>
  <c r="P3452" i="2"/>
  <c r="Q3452" i="2"/>
  <c r="R3452" i="2"/>
  <c r="L3453" i="2"/>
  <c r="M3453" i="2"/>
  <c r="N3453" i="2"/>
  <c r="O3453" i="2"/>
  <c r="P3453" i="2"/>
  <c r="Q3453" i="2"/>
  <c r="R3453" i="2"/>
  <c r="L3454" i="2"/>
  <c r="M3454" i="2"/>
  <c r="N3454" i="2"/>
  <c r="O3454" i="2"/>
  <c r="P3454" i="2"/>
  <c r="Q3454" i="2"/>
  <c r="R3454" i="2"/>
  <c r="L3455" i="2"/>
  <c r="M3455" i="2"/>
  <c r="N3455" i="2"/>
  <c r="O3455" i="2"/>
  <c r="P3455" i="2"/>
  <c r="Q3455" i="2"/>
  <c r="R3455" i="2"/>
  <c r="L3456" i="2"/>
  <c r="M3456" i="2"/>
  <c r="N3456" i="2"/>
  <c r="O3456" i="2"/>
  <c r="P3456" i="2"/>
  <c r="Q3456" i="2"/>
  <c r="R3456" i="2"/>
  <c r="L3457" i="2"/>
  <c r="M3457" i="2"/>
  <c r="N3457" i="2"/>
  <c r="O3457" i="2"/>
  <c r="P3457" i="2"/>
  <c r="Q3457" i="2"/>
  <c r="R3457" i="2"/>
  <c r="L3458" i="2"/>
  <c r="M3458" i="2"/>
  <c r="N3458" i="2"/>
  <c r="O3458" i="2"/>
  <c r="P3458" i="2"/>
  <c r="Q3458" i="2"/>
  <c r="R3458" i="2"/>
  <c r="L3459" i="2"/>
  <c r="M3459" i="2"/>
  <c r="N3459" i="2"/>
  <c r="O3459" i="2"/>
  <c r="P3459" i="2"/>
  <c r="Q3459" i="2"/>
  <c r="R3459" i="2"/>
  <c r="L3460" i="2"/>
  <c r="M3460" i="2"/>
  <c r="N3460" i="2"/>
  <c r="O3460" i="2"/>
  <c r="P3460" i="2"/>
  <c r="Q3460" i="2"/>
  <c r="R3460" i="2"/>
  <c r="L3461" i="2"/>
  <c r="M3461" i="2"/>
  <c r="N3461" i="2"/>
  <c r="O3461" i="2"/>
  <c r="P3461" i="2"/>
  <c r="Q3461" i="2"/>
  <c r="R3461" i="2"/>
  <c r="L3462" i="2"/>
  <c r="M3462" i="2"/>
  <c r="N3462" i="2"/>
  <c r="O3462" i="2"/>
  <c r="P3462" i="2"/>
  <c r="Q3462" i="2"/>
  <c r="R3462" i="2"/>
  <c r="L3463" i="2"/>
  <c r="M3463" i="2"/>
  <c r="N3463" i="2"/>
  <c r="O3463" i="2"/>
  <c r="P3463" i="2"/>
  <c r="Q3463" i="2"/>
  <c r="R3463" i="2"/>
  <c r="L3464" i="2"/>
  <c r="M3464" i="2"/>
  <c r="N3464" i="2"/>
  <c r="O3464" i="2"/>
  <c r="P3464" i="2"/>
  <c r="Q3464" i="2"/>
  <c r="R3464" i="2"/>
  <c r="L3465" i="2"/>
  <c r="M3465" i="2"/>
  <c r="N3465" i="2"/>
  <c r="O3465" i="2"/>
  <c r="P3465" i="2"/>
  <c r="Q3465" i="2"/>
  <c r="R3465" i="2"/>
  <c r="L3466" i="2"/>
  <c r="M3466" i="2"/>
  <c r="N3466" i="2"/>
  <c r="O3466" i="2"/>
  <c r="P3466" i="2"/>
  <c r="Q3466" i="2"/>
  <c r="R3466" i="2"/>
  <c r="L3467" i="2"/>
  <c r="M3467" i="2"/>
  <c r="N3467" i="2"/>
  <c r="O3467" i="2"/>
  <c r="P3467" i="2"/>
  <c r="Q3467" i="2"/>
  <c r="R3467" i="2"/>
  <c r="L3468" i="2"/>
  <c r="M3468" i="2"/>
  <c r="N3468" i="2"/>
  <c r="O3468" i="2"/>
  <c r="P3468" i="2"/>
  <c r="Q3468" i="2"/>
  <c r="R3468" i="2"/>
  <c r="L3469" i="2"/>
  <c r="M3469" i="2"/>
  <c r="N3469" i="2"/>
  <c r="O3469" i="2"/>
  <c r="P3469" i="2"/>
  <c r="Q3469" i="2"/>
  <c r="R3469" i="2"/>
  <c r="L3470" i="2"/>
  <c r="M3470" i="2"/>
  <c r="N3470" i="2"/>
  <c r="O3470" i="2"/>
  <c r="P3470" i="2"/>
  <c r="Q3470" i="2"/>
  <c r="R3470" i="2"/>
  <c r="L3471" i="2"/>
  <c r="M3471" i="2"/>
  <c r="N3471" i="2"/>
  <c r="O3471" i="2"/>
  <c r="P3471" i="2"/>
  <c r="Q3471" i="2"/>
  <c r="R3471" i="2"/>
  <c r="L3472" i="2"/>
  <c r="M3472" i="2"/>
  <c r="N3472" i="2"/>
  <c r="O3472" i="2"/>
  <c r="P3472" i="2"/>
  <c r="Q3472" i="2"/>
  <c r="R3472" i="2"/>
  <c r="L3473" i="2"/>
  <c r="M3473" i="2"/>
  <c r="N3473" i="2"/>
  <c r="O3473" i="2"/>
  <c r="P3473" i="2"/>
  <c r="Q3473" i="2"/>
  <c r="R3473" i="2"/>
  <c r="L3474" i="2"/>
  <c r="M3474" i="2"/>
  <c r="N3474" i="2"/>
  <c r="O3474" i="2"/>
  <c r="P3474" i="2"/>
  <c r="Q3474" i="2"/>
  <c r="R3474" i="2"/>
  <c r="L3475" i="2"/>
  <c r="M3475" i="2"/>
  <c r="N3475" i="2"/>
  <c r="O3475" i="2"/>
  <c r="P3475" i="2"/>
  <c r="Q3475" i="2"/>
  <c r="R3475" i="2"/>
  <c r="L3476" i="2"/>
  <c r="M3476" i="2"/>
  <c r="N3476" i="2"/>
  <c r="O3476" i="2"/>
  <c r="P3476" i="2"/>
  <c r="Q3476" i="2"/>
  <c r="R3476" i="2"/>
  <c r="L3477" i="2"/>
  <c r="M3477" i="2"/>
  <c r="N3477" i="2"/>
  <c r="O3477" i="2"/>
  <c r="P3477" i="2"/>
  <c r="Q3477" i="2"/>
  <c r="R3477" i="2"/>
  <c r="L3478" i="2"/>
  <c r="M3478" i="2"/>
  <c r="N3478" i="2"/>
  <c r="O3478" i="2"/>
  <c r="P3478" i="2"/>
  <c r="Q3478" i="2"/>
  <c r="R3478" i="2"/>
  <c r="L3479" i="2"/>
  <c r="M3479" i="2"/>
  <c r="N3479" i="2"/>
  <c r="O3479" i="2"/>
  <c r="P3479" i="2"/>
  <c r="Q3479" i="2"/>
  <c r="R3479" i="2"/>
  <c r="L3480" i="2"/>
  <c r="M3480" i="2"/>
  <c r="N3480" i="2"/>
  <c r="O3480" i="2"/>
  <c r="P3480" i="2"/>
  <c r="Q3480" i="2"/>
  <c r="R3480" i="2"/>
  <c r="L3481" i="2"/>
  <c r="M3481" i="2"/>
  <c r="N3481" i="2"/>
  <c r="O3481" i="2"/>
  <c r="P3481" i="2"/>
  <c r="Q3481" i="2"/>
  <c r="R3481" i="2"/>
  <c r="L3482" i="2"/>
  <c r="M3482" i="2"/>
  <c r="N3482" i="2"/>
  <c r="O3482" i="2"/>
  <c r="P3482" i="2"/>
  <c r="Q3482" i="2"/>
  <c r="R3482" i="2"/>
  <c r="L3483" i="2"/>
  <c r="M3483" i="2"/>
  <c r="N3483" i="2"/>
  <c r="O3483" i="2"/>
  <c r="P3483" i="2"/>
  <c r="Q3483" i="2"/>
  <c r="R3483" i="2"/>
  <c r="L3484" i="2"/>
  <c r="M3484" i="2"/>
  <c r="N3484" i="2"/>
  <c r="O3484" i="2"/>
  <c r="P3484" i="2"/>
  <c r="Q3484" i="2"/>
  <c r="R3484" i="2"/>
  <c r="L3485" i="2"/>
  <c r="M3485" i="2"/>
  <c r="N3485" i="2"/>
  <c r="O3485" i="2"/>
  <c r="P3485" i="2"/>
  <c r="Q3485" i="2"/>
  <c r="R3485" i="2"/>
  <c r="L3486" i="2"/>
  <c r="M3486" i="2"/>
  <c r="N3486" i="2"/>
  <c r="O3486" i="2"/>
  <c r="P3486" i="2"/>
  <c r="Q3486" i="2"/>
  <c r="R3486" i="2"/>
  <c r="L3487" i="2"/>
  <c r="M3487" i="2"/>
  <c r="N3487" i="2"/>
  <c r="O3487" i="2"/>
  <c r="P3487" i="2"/>
  <c r="Q3487" i="2"/>
  <c r="R3487" i="2"/>
  <c r="L3488" i="2"/>
  <c r="M3488" i="2"/>
  <c r="N3488" i="2"/>
  <c r="O3488" i="2"/>
  <c r="P3488" i="2"/>
  <c r="Q3488" i="2"/>
  <c r="R3488" i="2"/>
  <c r="L3489" i="2"/>
  <c r="M3489" i="2"/>
  <c r="N3489" i="2"/>
  <c r="O3489" i="2"/>
  <c r="P3489" i="2"/>
  <c r="Q3489" i="2"/>
  <c r="R3489" i="2"/>
  <c r="L3490" i="2"/>
  <c r="M3490" i="2"/>
  <c r="N3490" i="2"/>
  <c r="O3490" i="2"/>
  <c r="P3490" i="2"/>
  <c r="Q3490" i="2"/>
  <c r="R3490" i="2"/>
  <c r="L3491" i="2"/>
  <c r="M3491" i="2"/>
  <c r="N3491" i="2"/>
  <c r="O3491" i="2"/>
  <c r="P3491" i="2"/>
  <c r="Q3491" i="2"/>
  <c r="R3491" i="2"/>
  <c r="L3492" i="2"/>
  <c r="M3492" i="2"/>
  <c r="N3492" i="2"/>
  <c r="O3492" i="2"/>
  <c r="P3492" i="2"/>
  <c r="Q3492" i="2"/>
  <c r="R3492" i="2"/>
  <c r="L3493" i="2"/>
  <c r="M3493" i="2"/>
  <c r="N3493" i="2"/>
  <c r="O3493" i="2"/>
  <c r="P3493" i="2"/>
  <c r="Q3493" i="2"/>
  <c r="R3493" i="2"/>
  <c r="L3494" i="2"/>
  <c r="M3494" i="2"/>
  <c r="N3494" i="2"/>
  <c r="O3494" i="2"/>
  <c r="P3494" i="2"/>
  <c r="Q3494" i="2"/>
  <c r="R3494" i="2"/>
  <c r="L3495" i="2"/>
  <c r="M3495" i="2"/>
  <c r="N3495" i="2"/>
  <c r="O3495" i="2"/>
  <c r="P3495" i="2"/>
  <c r="Q3495" i="2"/>
  <c r="R3495" i="2"/>
  <c r="L3496" i="2"/>
  <c r="M3496" i="2"/>
  <c r="N3496" i="2"/>
  <c r="O3496" i="2"/>
  <c r="P3496" i="2"/>
  <c r="Q3496" i="2"/>
  <c r="R3496" i="2"/>
  <c r="L3497" i="2"/>
  <c r="M3497" i="2"/>
  <c r="N3497" i="2"/>
  <c r="O3497" i="2"/>
  <c r="P3497" i="2"/>
  <c r="Q3497" i="2"/>
  <c r="R3497" i="2"/>
  <c r="L3498" i="2"/>
  <c r="M3498" i="2"/>
  <c r="N3498" i="2"/>
  <c r="O3498" i="2"/>
  <c r="P3498" i="2"/>
  <c r="Q3498" i="2"/>
  <c r="R3498" i="2"/>
  <c r="L3499" i="2"/>
  <c r="M3499" i="2"/>
  <c r="N3499" i="2"/>
  <c r="O3499" i="2"/>
  <c r="P3499" i="2"/>
  <c r="Q3499" i="2"/>
  <c r="R3499" i="2"/>
  <c r="L3500" i="2"/>
  <c r="M3500" i="2"/>
  <c r="N3500" i="2"/>
  <c r="O3500" i="2"/>
  <c r="P3500" i="2"/>
  <c r="Q3500" i="2"/>
  <c r="R3500" i="2"/>
  <c r="L3501" i="2"/>
  <c r="M3501" i="2"/>
  <c r="N3501" i="2"/>
  <c r="O3501" i="2"/>
  <c r="P3501" i="2"/>
  <c r="Q3501" i="2"/>
  <c r="R3501" i="2"/>
  <c r="L3502" i="2"/>
  <c r="M3502" i="2"/>
  <c r="N3502" i="2"/>
  <c r="O3502" i="2"/>
  <c r="P3502" i="2"/>
  <c r="Q3502" i="2"/>
  <c r="R3502" i="2"/>
  <c r="L3503" i="2"/>
  <c r="M3503" i="2"/>
  <c r="N3503" i="2"/>
  <c r="O3503" i="2"/>
  <c r="P3503" i="2"/>
  <c r="Q3503" i="2"/>
  <c r="R3503" i="2"/>
  <c r="L3504" i="2"/>
  <c r="M3504" i="2"/>
  <c r="N3504" i="2"/>
  <c r="O3504" i="2"/>
  <c r="P3504" i="2"/>
  <c r="Q3504" i="2"/>
  <c r="R3504" i="2"/>
  <c r="L3505" i="2"/>
  <c r="M3505" i="2"/>
  <c r="N3505" i="2"/>
  <c r="O3505" i="2"/>
  <c r="P3505" i="2"/>
  <c r="Q3505" i="2"/>
  <c r="R3505" i="2"/>
  <c r="L3506" i="2"/>
  <c r="M3506" i="2"/>
  <c r="N3506" i="2"/>
  <c r="O3506" i="2"/>
  <c r="P3506" i="2"/>
  <c r="Q3506" i="2"/>
  <c r="R3506" i="2"/>
  <c r="L3507" i="2"/>
  <c r="M3507" i="2"/>
  <c r="N3507" i="2"/>
  <c r="O3507" i="2"/>
  <c r="P3507" i="2"/>
  <c r="Q3507" i="2"/>
  <c r="R3507" i="2"/>
  <c r="L3508" i="2"/>
  <c r="M3508" i="2"/>
  <c r="N3508" i="2"/>
  <c r="O3508" i="2"/>
  <c r="P3508" i="2"/>
  <c r="Q3508" i="2"/>
  <c r="R3508" i="2"/>
  <c r="L3509" i="2"/>
  <c r="M3509" i="2"/>
  <c r="N3509" i="2"/>
  <c r="O3509" i="2"/>
  <c r="P3509" i="2"/>
  <c r="Q3509" i="2"/>
  <c r="R3509" i="2"/>
  <c r="L3510" i="2"/>
  <c r="M3510" i="2"/>
  <c r="N3510" i="2"/>
  <c r="O3510" i="2"/>
  <c r="P3510" i="2"/>
  <c r="Q3510" i="2"/>
  <c r="R3510" i="2"/>
  <c r="L3511" i="2"/>
  <c r="M3511" i="2"/>
  <c r="N3511" i="2"/>
  <c r="O3511" i="2"/>
  <c r="P3511" i="2"/>
  <c r="Q3511" i="2"/>
  <c r="R3511" i="2"/>
  <c r="L3512" i="2"/>
  <c r="M3512" i="2"/>
  <c r="N3512" i="2"/>
  <c r="O3512" i="2"/>
  <c r="P3512" i="2"/>
  <c r="Q3512" i="2"/>
  <c r="R3512" i="2"/>
  <c r="L3513" i="2"/>
  <c r="M3513" i="2"/>
  <c r="N3513" i="2"/>
  <c r="O3513" i="2"/>
  <c r="P3513" i="2"/>
  <c r="Q3513" i="2"/>
  <c r="R3513" i="2"/>
  <c r="L3514" i="2"/>
  <c r="M3514" i="2"/>
  <c r="N3514" i="2"/>
  <c r="O3514" i="2"/>
  <c r="P3514" i="2"/>
  <c r="Q3514" i="2"/>
  <c r="R3514" i="2"/>
  <c r="L3515" i="2"/>
  <c r="M3515" i="2"/>
  <c r="N3515" i="2"/>
  <c r="O3515" i="2"/>
  <c r="P3515" i="2"/>
  <c r="Q3515" i="2"/>
  <c r="R3515" i="2"/>
  <c r="L3516" i="2"/>
  <c r="M3516" i="2"/>
  <c r="N3516" i="2"/>
  <c r="O3516" i="2"/>
  <c r="P3516" i="2"/>
  <c r="Q3516" i="2"/>
  <c r="R3516" i="2"/>
  <c r="L3517" i="2"/>
  <c r="M3517" i="2"/>
  <c r="N3517" i="2"/>
  <c r="O3517" i="2"/>
  <c r="P3517" i="2"/>
  <c r="Q3517" i="2"/>
  <c r="R3517" i="2"/>
  <c r="L3518" i="2"/>
  <c r="M3518" i="2"/>
  <c r="N3518" i="2"/>
  <c r="O3518" i="2"/>
  <c r="P3518" i="2"/>
  <c r="Q3518" i="2"/>
  <c r="R3518" i="2"/>
  <c r="L3519" i="2"/>
  <c r="M3519" i="2"/>
  <c r="N3519" i="2"/>
  <c r="O3519" i="2"/>
  <c r="P3519" i="2"/>
  <c r="Q3519" i="2"/>
  <c r="R3519" i="2"/>
  <c r="L3520" i="2"/>
  <c r="M3520" i="2"/>
  <c r="N3520" i="2"/>
  <c r="O3520" i="2"/>
  <c r="P3520" i="2"/>
  <c r="Q3520" i="2"/>
  <c r="R3520" i="2"/>
  <c r="L3521" i="2"/>
  <c r="M3521" i="2"/>
  <c r="N3521" i="2"/>
  <c r="O3521" i="2"/>
  <c r="P3521" i="2"/>
  <c r="Q3521" i="2"/>
  <c r="R3521" i="2"/>
  <c r="L3522" i="2"/>
  <c r="M3522" i="2"/>
  <c r="N3522" i="2"/>
  <c r="O3522" i="2"/>
  <c r="P3522" i="2"/>
  <c r="Q3522" i="2"/>
  <c r="R3522" i="2"/>
  <c r="L3523" i="2"/>
  <c r="M3523" i="2"/>
  <c r="N3523" i="2"/>
  <c r="O3523" i="2"/>
  <c r="P3523" i="2"/>
  <c r="Q3523" i="2"/>
  <c r="R3523" i="2"/>
  <c r="L3524" i="2"/>
  <c r="M3524" i="2"/>
  <c r="N3524" i="2"/>
  <c r="O3524" i="2"/>
  <c r="P3524" i="2"/>
  <c r="Q3524" i="2"/>
  <c r="R3524" i="2"/>
  <c r="L3525" i="2"/>
  <c r="M3525" i="2"/>
  <c r="N3525" i="2"/>
  <c r="O3525" i="2"/>
  <c r="P3525" i="2"/>
  <c r="Q3525" i="2"/>
  <c r="R3525" i="2"/>
  <c r="L3526" i="2"/>
  <c r="M3526" i="2"/>
  <c r="N3526" i="2"/>
  <c r="O3526" i="2"/>
  <c r="P3526" i="2"/>
  <c r="Q3526" i="2"/>
  <c r="R3526" i="2"/>
  <c r="L3527" i="2"/>
  <c r="M3527" i="2"/>
  <c r="N3527" i="2"/>
  <c r="O3527" i="2"/>
  <c r="P3527" i="2"/>
  <c r="Q3527" i="2"/>
  <c r="R3527" i="2"/>
  <c r="L3528" i="2"/>
  <c r="M3528" i="2"/>
  <c r="N3528" i="2"/>
  <c r="O3528" i="2"/>
  <c r="P3528" i="2"/>
  <c r="Q3528" i="2"/>
  <c r="R3528" i="2"/>
  <c r="L3529" i="2"/>
  <c r="M3529" i="2"/>
  <c r="N3529" i="2"/>
  <c r="O3529" i="2"/>
  <c r="P3529" i="2"/>
  <c r="Q3529" i="2"/>
  <c r="R3529" i="2"/>
  <c r="L3530" i="2"/>
  <c r="M3530" i="2"/>
  <c r="N3530" i="2"/>
  <c r="O3530" i="2"/>
  <c r="P3530" i="2"/>
  <c r="Q3530" i="2"/>
  <c r="R3530" i="2"/>
  <c r="L3531" i="2"/>
  <c r="M3531" i="2"/>
  <c r="N3531" i="2"/>
  <c r="O3531" i="2"/>
  <c r="P3531" i="2"/>
  <c r="Q3531" i="2"/>
  <c r="R3531" i="2"/>
  <c r="L3532" i="2"/>
  <c r="M3532" i="2"/>
  <c r="N3532" i="2"/>
  <c r="O3532" i="2"/>
  <c r="P3532" i="2"/>
  <c r="Q3532" i="2"/>
  <c r="R3532" i="2"/>
  <c r="L3533" i="2"/>
  <c r="M3533" i="2"/>
  <c r="N3533" i="2"/>
  <c r="O3533" i="2"/>
  <c r="P3533" i="2"/>
  <c r="Q3533" i="2"/>
  <c r="R3533" i="2"/>
  <c r="L3534" i="2"/>
  <c r="M3534" i="2"/>
  <c r="N3534" i="2"/>
  <c r="O3534" i="2"/>
  <c r="P3534" i="2"/>
  <c r="Q3534" i="2"/>
  <c r="R3534" i="2"/>
  <c r="L3535" i="2"/>
  <c r="M3535" i="2"/>
  <c r="N3535" i="2"/>
  <c r="O3535" i="2"/>
  <c r="P3535" i="2"/>
  <c r="Q3535" i="2"/>
  <c r="R3535" i="2"/>
  <c r="L3536" i="2"/>
  <c r="M3536" i="2"/>
  <c r="N3536" i="2"/>
  <c r="O3536" i="2"/>
  <c r="P3536" i="2"/>
  <c r="Q3536" i="2"/>
  <c r="R3536" i="2"/>
  <c r="L3537" i="2"/>
  <c r="M3537" i="2"/>
  <c r="N3537" i="2"/>
  <c r="O3537" i="2"/>
  <c r="P3537" i="2"/>
  <c r="Q3537" i="2"/>
  <c r="R3537" i="2"/>
  <c r="L3538" i="2"/>
  <c r="M3538" i="2"/>
  <c r="N3538" i="2"/>
  <c r="O3538" i="2"/>
  <c r="P3538" i="2"/>
  <c r="Q3538" i="2"/>
  <c r="R3538" i="2"/>
  <c r="L3539" i="2"/>
  <c r="M3539" i="2"/>
  <c r="N3539" i="2"/>
  <c r="O3539" i="2"/>
  <c r="P3539" i="2"/>
  <c r="Q3539" i="2"/>
  <c r="R3539" i="2"/>
  <c r="L3540" i="2"/>
  <c r="M3540" i="2"/>
  <c r="N3540" i="2"/>
  <c r="O3540" i="2"/>
  <c r="P3540" i="2"/>
  <c r="Q3540" i="2"/>
  <c r="R3540" i="2"/>
  <c r="L3541" i="2"/>
  <c r="M3541" i="2"/>
  <c r="N3541" i="2"/>
  <c r="O3541" i="2"/>
  <c r="P3541" i="2"/>
  <c r="Q3541" i="2"/>
  <c r="R3541" i="2"/>
  <c r="L3542" i="2"/>
  <c r="M3542" i="2"/>
  <c r="N3542" i="2"/>
  <c r="O3542" i="2"/>
  <c r="P3542" i="2"/>
  <c r="Q3542" i="2"/>
  <c r="R3542" i="2"/>
  <c r="L3543" i="2"/>
  <c r="M3543" i="2"/>
  <c r="N3543" i="2"/>
  <c r="O3543" i="2"/>
  <c r="P3543" i="2"/>
  <c r="Q3543" i="2"/>
  <c r="R3543" i="2"/>
  <c r="L3544" i="2"/>
  <c r="M3544" i="2"/>
  <c r="N3544" i="2"/>
  <c r="O3544" i="2"/>
  <c r="P3544" i="2"/>
  <c r="Q3544" i="2"/>
  <c r="R3544" i="2"/>
  <c r="L3545" i="2"/>
  <c r="M3545" i="2"/>
  <c r="N3545" i="2"/>
  <c r="O3545" i="2"/>
  <c r="P3545" i="2"/>
  <c r="Q3545" i="2"/>
  <c r="R3545" i="2"/>
  <c r="L3546" i="2"/>
  <c r="M3546" i="2"/>
  <c r="N3546" i="2"/>
  <c r="O3546" i="2"/>
  <c r="P3546" i="2"/>
  <c r="Q3546" i="2"/>
  <c r="R3546" i="2"/>
  <c r="L3547" i="2"/>
  <c r="M3547" i="2"/>
  <c r="N3547" i="2"/>
  <c r="O3547" i="2"/>
  <c r="P3547" i="2"/>
  <c r="Q3547" i="2"/>
  <c r="R3547" i="2"/>
  <c r="L3548" i="2"/>
  <c r="M3548" i="2"/>
  <c r="N3548" i="2"/>
  <c r="O3548" i="2"/>
  <c r="P3548" i="2"/>
  <c r="Q3548" i="2"/>
  <c r="R3548" i="2"/>
  <c r="L3549" i="2"/>
  <c r="M3549" i="2"/>
  <c r="N3549" i="2"/>
  <c r="O3549" i="2"/>
  <c r="P3549" i="2"/>
  <c r="Q3549" i="2"/>
  <c r="R3549" i="2"/>
  <c r="L3550" i="2"/>
  <c r="M3550" i="2"/>
  <c r="N3550" i="2"/>
  <c r="O3550" i="2"/>
  <c r="P3550" i="2"/>
  <c r="Q3550" i="2"/>
  <c r="R3550" i="2"/>
  <c r="L3551" i="2"/>
  <c r="M3551" i="2"/>
  <c r="N3551" i="2"/>
  <c r="O3551" i="2"/>
  <c r="P3551" i="2"/>
  <c r="Q3551" i="2"/>
  <c r="R3551" i="2"/>
  <c r="L3552" i="2"/>
  <c r="M3552" i="2"/>
  <c r="N3552" i="2"/>
  <c r="O3552" i="2"/>
  <c r="P3552" i="2"/>
  <c r="Q3552" i="2"/>
  <c r="R3552" i="2"/>
  <c r="L3553" i="2"/>
  <c r="M3553" i="2"/>
  <c r="N3553" i="2"/>
  <c r="O3553" i="2"/>
  <c r="P3553" i="2"/>
  <c r="Q3553" i="2"/>
  <c r="R3553" i="2"/>
  <c r="L3554" i="2"/>
  <c r="M3554" i="2"/>
  <c r="N3554" i="2"/>
  <c r="O3554" i="2"/>
  <c r="P3554" i="2"/>
  <c r="Q3554" i="2"/>
  <c r="R3554" i="2"/>
  <c r="L3555" i="2"/>
  <c r="M3555" i="2"/>
  <c r="N3555" i="2"/>
  <c r="O3555" i="2"/>
  <c r="P3555" i="2"/>
  <c r="Q3555" i="2"/>
  <c r="R3555" i="2"/>
  <c r="L3556" i="2"/>
  <c r="M3556" i="2"/>
  <c r="N3556" i="2"/>
  <c r="O3556" i="2"/>
  <c r="P3556" i="2"/>
  <c r="Q3556" i="2"/>
  <c r="R3556" i="2"/>
  <c r="L3557" i="2"/>
  <c r="M3557" i="2"/>
  <c r="N3557" i="2"/>
  <c r="O3557" i="2"/>
  <c r="P3557" i="2"/>
  <c r="Q3557" i="2"/>
  <c r="R3557" i="2"/>
  <c r="L3558" i="2"/>
  <c r="M3558" i="2"/>
  <c r="N3558" i="2"/>
  <c r="O3558" i="2"/>
  <c r="P3558" i="2"/>
  <c r="Q3558" i="2"/>
  <c r="R3558" i="2"/>
  <c r="L3559" i="2"/>
  <c r="M3559" i="2"/>
  <c r="N3559" i="2"/>
  <c r="O3559" i="2"/>
  <c r="P3559" i="2"/>
  <c r="Q3559" i="2"/>
  <c r="R3559" i="2"/>
  <c r="L3560" i="2"/>
  <c r="M3560" i="2"/>
  <c r="N3560" i="2"/>
  <c r="O3560" i="2"/>
  <c r="P3560" i="2"/>
  <c r="Q3560" i="2"/>
  <c r="R3560" i="2"/>
  <c r="L3561" i="2"/>
  <c r="M3561" i="2"/>
  <c r="N3561" i="2"/>
  <c r="O3561" i="2"/>
  <c r="P3561" i="2"/>
  <c r="Q3561" i="2"/>
  <c r="R3561" i="2"/>
  <c r="L3562" i="2"/>
  <c r="M3562" i="2"/>
  <c r="N3562" i="2"/>
  <c r="O3562" i="2"/>
  <c r="P3562" i="2"/>
  <c r="Q3562" i="2"/>
  <c r="R3562" i="2"/>
  <c r="L3563" i="2"/>
  <c r="M3563" i="2"/>
  <c r="N3563" i="2"/>
  <c r="O3563" i="2"/>
  <c r="P3563" i="2"/>
  <c r="Q3563" i="2"/>
  <c r="R3563" i="2"/>
  <c r="L3564" i="2"/>
  <c r="M3564" i="2"/>
  <c r="N3564" i="2"/>
  <c r="O3564" i="2"/>
  <c r="P3564" i="2"/>
  <c r="Q3564" i="2"/>
  <c r="R3564" i="2"/>
  <c r="L3565" i="2"/>
  <c r="M3565" i="2"/>
  <c r="N3565" i="2"/>
  <c r="O3565" i="2"/>
  <c r="P3565" i="2"/>
  <c r="Q3565" i="2"/>
  <c r="R3565" i="2"/>
  <c r="L3566" i="2"/>
  <c r="M3566" i="2"/>
  <c r="N3566" i="2"/>
  <c r="O3566" i="2"/>
  <c r="P3566" i="2"/>
  <c r="Q3566" i="2"/>
  <c r="R3566" i="2"/>
  <c r="L3567" i="2"/>
  <c r="M3567" i="2"/>
  <c r="N3567" i="2"/>
  <c r="O3567" i="2"/>
  <c r="P3567" i="2"/>
  <c r="Q3567" i="2"/>
  <c r="R3567" i="2"/>
  <c r="L3568" i="2"/>
  <c r="M3568" i="2"/>
  <c r="N3568" i="2"/>
  <c r="O3568" i="2"/>
  <c r="P3568" i="2"/>
  <c r="Q3568" i="2"/>
  <c r="R3568" i="2"/>
  <c r="L3569" i="2"/>
  <c r="M3569" i="2"/>
  <c r="N3569" i="2"/>
  <c r="O3569" i="2"/>
  <c r="P3569" i="2"/>
  <c r="Q3569" i="2"/>
  <c r="R3569" i="2"/>
  <c r="L3570" i="2"/>
  <c r="M3570" i="2"/>
  <c r="N3570" i="2"/>
  <c r="O3570" i="2"/>
  <c r="P3570" i="2"/>
  <c r="Q3570" i="2"/>
  <c r="R3570" i="2"/>
  <c r="L3571" i="2"/>
  <c r="M3571" i="2"/>
  <c r="N3571" i="2"/>
  <c r="O3571" i="2"/>
  <c r="P3571" i="2"/>
  <c r="Q3571" i="2"/>
  <c r="R3571" i="2"/>
  <c r="L3572" i="2"/>
  <c r="M3572" i="2"/>
  <c r="N3572" i="2"/>
  <c r="O3572" i="2"/>
  <c r="P3572" i="2"/>
  <c r="Q3572" i="2"/>
  <c r="R3572" i="2"/>
  <c r="L3573" i="2"/>
  <c r="M3573" i="2"/>
  <c r="N3573" i="2"/>
  <c r="O3573" i="2"/>
  <c r="P3573" i="2"/>
  <c r="Q3573" i="2"/>
  <c r="R3573" i="2"/>
  <c r="L3574" i="2"/>
  <c r="M3574" i="2"/>
  <c r="N3574" i="2"/>
  <c r="O3574" i="2"/>
  <c r="P3574" i="2"/>
  <c r="Q3574" i="2"/>
  <c r="R3574" i="2"/>
  <c r="L3575" i="2"/>
  <c r="M3575" i="2"/>
  <c r="N3575" i="2"/>
  <c r="O3575" i="2"/>
  <c r="P3575" i="2"/>
  <c r="Q3575" i="2"/>
  <c r="R3575" i="2"/>
  <c r="L3576" i="2"/>
  <c r="M3576" i="2"/>
  <c r="N3576" i="2"/>
  <c r="O3576" i="2"/>
  <c r="P3576" i="2"/>
  <c r="Q3576" i="2"/>
  <c r="R3576" i="2"/>
  <c r="L3577" i="2"/>
  <c r="M3577" i="2"/>
  <c r="N3577" i="2"/>
  <c r="O3577" i="2"/>
  <c r="P3577" i="2"/>
  <c r="Q3577" i="2"/>
  <c r="R3577" i="2"/>
  <c r="L3578" i="2"/>
  <c r="M3578" i="2"/>
  <c r="N3578" i="2"/>
  <c r="O3578" i="2"/>
  <c r="P3578" i="2"/>
  <c r="Q3578" i="2"/>
  <c r="R3578" i="2"/>
  <c r="L3579" i="2"/>
  <c r="M3579" i="2"/>
  <c r="N3579" i="2"/>
  <c r="O3579" i="2"/>
  <c r="P3579" i="2"/>
  <c r="Q3579" i="2"/>
  <c r="R3579" i="2"/>
  <c r="L3580" i="2"/>
  <c r="M3580" i="2"/>
  <c r="N3580" i="2"/>
  <c r="O3580" i="2"/>
  <c r="P3580" i="2"/>
  <c r="Q3580" i="2"/>
  <c r="R3580" i="2"/>
  <c r="L3581" i="2"/>
  <c r="M3581" i="2"/>
  <c r="N3581" i="2"/>
  <c r="O3581" i="2"/>
  <c r="P3581" i="2"/>
  <c r="Q3581" i="2"/>
  <c r="R3581" i="2"/>
  <c r="L3582" i="2"/>
  <c r="M3582" i="2"/>
  <c r="N3582" i="2"/>
  <c r="O3582" i="2"/>
  <c r="P3582" i="2"/>
  <c r="Q3582" i="2"/>
  <c r="R3582" i="2"/>
  <c r="L3583" i="2"/>
  <c r="M3583" i="2"/>
  <c r="N3583" i="2"/>
  <c r="O3583" i="2"/>
  <c r="P3583" i="2"/>
  <c r="Q3583" i="2"/>
  <c r="R3583" i="2"/>
  <c r="L3584" i="2"/>
  <c r="M3584" i="2"/>
  <c r="N3584" i="2"/>
  <c r="O3584" i="2"/>
  <c r="P3584" i="2"/>
  <c r="Q3584" i="2"/>
  <c r="R3584" i="2"/>
  <c r="L3585" i="2"/>
  <c r="M3585" i="2"/>
  <c r="N3585" i="2"/>
  <c r="O3585" i="2"/>
  <c r="P3585" i="2"/>
  <c r="Q3585" i="2"/>
  <c r="R3585" i="2"/>
  <c r="L3586" i="2"/>
  <c r="M3586" i="2"/>
  <c r="N3586" i="2"/>
  <c r="O3586" i="2"/>
  <c r="P3586" i="2"/>
  <c r="Q3586" i="2"/>
  <c r="R3586" i="2"/>
  <c r="L3587" i="2"/>
  <c r="M3587" i="2"/>
  <c r="N3587" i="2"/>
  <c r="O3587" i="2"/>
  <c r="P3587" i="2"/>
  <c r="Q3587" i="2"/>
  <c r="R3587" i="2"/>
  <c r="L3588" i="2"/>
  <c r="M3588" i="2"/>
  <c r="N3588" i="2"/>
  <c r="O3588" i="2"/>
  <c r="P3588" i="2"/>
  <c r="Q3588" i="2"/>
  <c r="R3588" i="2"/>
  <c r="L3589" i="2"/>
  <c r="M3589" i="2"/>
  <c r="N3589" i="2"/>
  <c r="O3589" i="2"/>
  <c r="P3589" i="2"/>
  <c r="Q3589" i="2"/>
  <c r="R3589" i="2"/>
  <c r="L3590" i="2"/>
  <c r="M3590" i="2"/>
  <c r="N3590" i="2"/>
  <c r="O3590" i="2"/>
  <c r="P3590" i="2"/>
  <c r="Q3590" i="2"/>
  <c r="R3590" i="2"/>
  <c r="L3591" i="2"/>
  <c r="M3591" i="2"/>
  <c r="N3591" i="2"/>
  <c r="O3591" i="2"/>
  <c r="P3591" i="2"/>
  <c r="Q3591" i="2"/>
  <c r="R3591" i="2"/>
  <c r="L3592" i="2"/>
  <c r="M3592" i="2"/>
  <c r="N3592" i="2"/>
  <c r="O3592" i="2"/>
  <c r="P3592" i="2"/>
  <c r="Q3592" i="2"/>
  <c r="R3592" i="2"/>
  <c r="L3593" i="2"/>
  <c r="M3593" i="2"/>
  <c r="N3593" i="2"/>
  <c r="O3593" i="2"/>
  <c r="P3593" i="2"/>
  <c r="Q3593" i="2"/>
  <c r="R3593" i="2"/>
  <c r="L3594" i="2"/>
  <c r="M3594" i="2"/>
  <c r="N3594" i="2"/>
  <c r="O3594" i="2"/>
  <c r="P3594" i="2"/>
  <c r="Q3594" i="2"/>
  <c r="R3594" i="2"/>
  <c r="L3595" i="2"/>
  <c r="M3595" i="2"/>
  <c r="N3595" i="2"/>
  <c r="O3595" i="2"/>
  <c r="P3595" i="2"/>
  <c r="Q3595" i="2"/>
  <c r="R3595" i="2"/>
  <c r="L3596" i="2"/>
  <c r="M3596" i="2"/>
  <c r="N3596" i="2"/>
  <c r="O3596" i="2"/>
  <c r="P3596" i="2"/>
  <c r="Q3596" i="2"/>
  <c r="R3596" i="2"/>
  <c r="L3597" i="2"/>
  <c r="M3597" i="2"/>
  <c r="N3597" i="2"/>
  <c r="O3597" i="2"/>
  <c r="P3597" i="2"/>
  <c r="Q3597" i="2"/>
  <c r="R3597" i="2"/>
  <c r="L3598" i="2"/>
  <c r="M3598" i="2"/>
  <c r="N3598" i="2"/>
  <c r="O3598" i="2"/>
  <c r="P3598" i="2"/>
  <c r="Q3598" i="2"/>
  <c r="R3598" i="2"/>
  <c r="L3599" i="2"/>
  <c r="M3599" i="2"/>
  <c r="N3599" i="2"/>
  <c r="O3599" i="2"/>
  <c r="P3599" i="2"/>
  <c r="Q3599" i="2"/>
  <c r="R3599" i="2"/>
  <c r="L3600" i="2"/>
  <c r="M3600" i="2"/>
  <c r="N3600" i="2"/>
  <c r="O3600" i="2"/>
  <c r="P3600" i="2"/>
  <c r="Q3600" i="2"/>
  <c r="R3600" i="2"/>
  <c r="L3601" i="2"/>
  <c r="M3601" i="2"/>
  <c r="N3601" i="2"/>
  <c r="O3601" i="2"/>
  <c r="P3601" i="2"/>
  <c r="Q3601" i="2"/>
  <c r="R3601" i="2"/>
  <c r="L3602" i="2"/>
  <c r="M3602" i="2"/>
  <c r="N3602" i="2"/>
  <c r="O3602" i="2"/>
  <c r="P3602" i="2"/>
  <c r="Q3602" i="2"/>
  <c r="R3602" i="2"/>
  <c r="L3603" i="2"/>
  <c r="M3603" i="2"/>
  <c r="N3603" i="2"/>
  <c r="O3603" i="2"/>
  <c r="P3603" i="2"/>
  <c r="Q3603" i="2"/>
  <c r="R3603" i="2"/>
  <c r="L3604" i="2"/>
  <c r="M3604" i="2"/>
  <c r="N3604" i="2"/>
  <c r="O3604" i="2"/>
  <c r="P3604" i="2"/>
  <c r="Q3604" i="2"/>
  <c r="R3604" i="2"/>
  <c r="L3605" i="2"/>
  <c r="M3605" i="2"/>
  <c r="N3605" i="2"/>
  <c r="O3605" i="2"/>
  <c r="P3605" i="2"/>
  <c r="Q3605" i="2"/>
  <c r="R3605" i="2"/>
  <c r="L3606" i="2"/>
  <c r="M3606" i="2"/>
  <c r="N3606" i="2"/>
  <c r="O3606" i="2"/>
  <c r="P3606" i="2"/>
  <c r="Q3606" i="2"/>
  <c r="R3606" i="2"/>
  <c r="L3607" i="2"/>
  <c r="M3607" i="2"/>
  <c r="N3607" i="2"/>
  <c r="O3607" i="2"/>
  <c r="P3607" i="2"/>
  <c r="Q3607" i="2"/>
  <c r="R3607" i="2"/>
  <c r="L3608" i="2"/>
  <c r="M3608" i="2"/>
  <c r="N3608" i="2"/>
  <c r="O3608" i="2"/>
  <c r="P3608" i="2"/>
  <c r="Q3608" i="2"/>
  <c r="R3608" i="2"/>
  <c r="L3609" i="2"/>
  <c r="M3609" i="2"/>
  <c r="N3609" i="2"/>
  <c r="O3609" i="2"/>
  <c r="P3609" i="2"/>
  <c r="Q3609" i="2"/>
  <c r="R3609" i="2"/>
  <c r="L3610" i="2"/>
  <c r="M3610" i="2"/>
  <c r="N3610" i="2"/>
  <c r="O3610" i="2"/>
  <c r="P3610" i="2"/>
  <c r="Q3610" i="2"/>
  <c r="R3610" i="2"/>
  <c r="L3611" i="2"/>
  <c r="M3611" i="2"/>
  <c r="N3611" i="2"/>
  <c r="O3611" i="2"/>
  <c r="P3611" i="2"/>
  <c r="Q3611" i="2"/>
  <c r="R3611" i="2"/>
  <c r="L3612" i="2"/>
  <c r="M3612" i="2"/>
  <c r="N3612" i="2"/>
  <c r="O3612" i="2"/>
  <c r="P3612" i="2"/>
  <c r="Q3612" i="2"/>
  <c r="R3612" i="2"/>
  <c r="L3613" i="2"/>
  <c r="M3613" i="2"/>
  <c r="N3613" i="2"/>
  <c r="O3613" i="2"/>
  <c r="P3613" i="2"/>
  <c r="Q3613" i="2"/>
  <c r="R3613" i="2"/>
  <c r="L3614" i="2"/>
  <c r="M3614" i="2"/>
  <c r="N3614" i="2"/>
  <c r="O3614" i="2"/>
  <c r="P3614" i="2"/>
  <c r="Q3614" i="2"/>
  <c r="R3614" i="2"/>
  <c r="L3615" i="2"/>
  <c r="M3615" i="2"/>
  <c r="N3615" i="2"/>
  <c r="O3615" i="2"/>
  <c r="P3615" i="2"/>
  <c r="Q3615" i="2"/>
  <c r="R3615" i="2"/>
  <c r="L3616" i="2"/>
  <c r="M3616" i="2"/>
  <c r="N3616" i="2"/>
  <c r="O3616" i="2"/>
  <c r="P3616" i="2"/>
  <c r="Q3616" i="2"/>
  <c r="R3616" i="2"/>
  <c r="L3617" i="2"/>
  <c r="M3617" i="2"/>
  <c r="N3617" i="2"/>
  <c r="O3617" i="2"/>
  <c r="P3617" i="2"/>
  <c r="Q3617" i="2"/>
  <c r="R3617" i="2"/>
  <c r="L3618" i="2"/>
  <c r="M3618" i="2"/>
  <c r="N3618" i="2"/>
  <c r="O3618" i="2"/>
  <c r="P3618" i="2"/>
  <c r="Q3618" i="2"/>
  <c r="R3618" i="2"/>
  <c r="L3619" i="2"/>
  <c r="M3619" i="2"/>
  <c r="N3619" i="2"/>
  <c r="O3619" i="2"/>
  <c r="P3619" i="2"/>
  <c r="Q3619" i="2"/>
  <c r="R3619" i="2"/>
  <c r="L3620" i="2"/>
  <c r="M3620" i="2"/>
  <c r="N3620" i="2"/>
  <c r="O3620" i="2"/>
  <c r="P3620" i="2"/>
  <c r="Q3620" i="2"/>
  <c r="R3620" i="2"/>
  <c r="L3621" i="2"/>
  <c r="M3621" i="2"/>
  <c r="N3621" i="2"/>
  <c r="O3621" i="2"/>
  <c r="P3621" i="2"/>
  <c r="Q3621" i="2"/>
  <c r="R3621" i="2"/>
  <c r="L3622" i="2"/>
  <c r="M3622" i="2"/>
  <c r="N3622" i="2"/>
  <c r="O3622" i="2"/>
  <c r="P3622" i="2"/>
  <c r="Q3622" i="2"/>
  <c r="R3622" i="2"/>
  <c r="L3623" i="2"/>
  <c r="M3623" i="2"/>
  <c r="N3623" i="2"/>
  <c r="O3623" i="2"/>
  <c r="P3623" i="2"/>
  <c r="Q3623" i="2"/>
  <c r="R3623" i="2"/>
  <c r="L3624" i="2"/>
  <c r="M3624" i="2"/>
  <c r="N3624" i="2"/>
  <c r="O3624" i="2"/>
  <c r="P3624" i="2"/>
  <c r="Q3624" i="2"/>
  <c r="R3624" i="2"/>
  <c r="L3625" i="2"/>
  <c r="M3625" i="2"/>
  <c r="N3625" i="2"/>
  <c r="O3625" i="2"/>
  <c r="P3625" i="2"/>
  <c r="Q3625" i="2"/>
  <c r="R3625" i="2"/>
  <c r="L3626" i="2"/>
  <c r="M3626" i="2"/>
  <c r="N3626" i="2"/>
  <c r="O3626" i="2"/>
  <c r="P3626" i="2"/>
  <c r="Q3626" i="2"/>
  <c r="R3626" i="2"/>
  <c r="L3627" i="2"/>
  <c r="M3627" i="2"/>
  <c r="N3627" i="2"/>
  <c r="O3627" i="2"/>
  <c r="P3627" i="2"/>
  <c r="Q3627" i="2"/>
  <c r="R3627" i="2"/>
  <c r="L3628" i="2"/>
  <c r="M3628" i="2"/>
  <c r="N3628" i="2"/>
  <c r="O3628" i="2"/>
  <c r="P3628" i="2"/>
  <c r="Q3628" i="2"/>
  <c r="R3628" i="2"/>
  <c r="L3629" i="2"/>
  <c r="M3629" i="2"/>
  <c r="N3629" i="2"/>
  <c r="O3629" i="2"/>
  <c r="P3629" i="2"/>
  <c r="Q3629" i="2"/>
  <c r="R3629" i="2"/>
  <c r="L3630" i="2"/>
  <c r="M3630" i="2"/>
  <c r="N3630" i="2"/>
  <c r="O3630" i="2"/>
  <c r="P3630" i="2"/>
  <c r="Q3630" i="2"/>
  <c r="R3630" i="2"/>
  <c r="L3631" i="2"/>
  <c r="M3631" i="2"/>
  <c r="N3631" i="2"/>
  <c r="O3631" i="2"/>
  <c r="P3631" i="2"/>
  <c r="Q3631" i="2"/>
  <c r="R3631" i="2"/>
  <c r="L3632" i="2"/>
  <c r="M3632" i="2"/>
  <c r="N3632" i="2"/>
  <c r="O3632" i="2"/>
  <c r="P3632" i="2"/>
  <c r="Q3632" i="2"/>
  <c r="R3632" i="2"/>
  <c r="L3633" i="2"/>
  <c r="M3633" i="2"/>
  <c r="N3633" i="2"/>
  <c r="O3633" i="2"/>
  <c r="P3633" i="2"/>
  <c r="Q3633" i="2"/>
  <c r="R3633" i="2"/>
  <c r="L3634" i="2"/>
  <c r="M3634" i="2"/>
  <c r="N3634" i="2"/>
  <c r="O3634" i="2"/>
  <c r="P3634" i="2"/>
  <c r="Q3634" i="2"/>
  <c r="R3634" i="2"/>
  <c r="L3635" i="2"/>
  <c r="M3635" i="2"/>
  <c r="N3635" i="2"/>
  <c r="O3635" i="2"/>
  <c r="P3635" i="2"/>
  <c r="Q3635" i="2"/>
  <c r="R3635" i="2"/>
  <c r="L3636" i="2"/>
  <c r="M3636" i="2"/>
  <c r="N3636" i="2"/>
  <c r="O3636" i="2"/>
  <c r="P3636" i="2"/>
  <c r="Q3636" i="2"/>
  <c r="R3636" i="2"/>
  <c r="L3637" i="2"/>
  <c r="M3637" i="2"/>
  <c r="N3637" i="2"/>
  <c r="O3637" i="2"/>
  <c r="P3637" i="2"/>
  <c r="Q3637" i="2"/>
  <c r="R3637" i="2"/>
  <c r="L3638" i="2"/>
  <c r="M3638" i="2"/>
  <c r="N3638" i="2"/>
  <c r="O3638" i="2"/>
  <c r="P3638" i="2"/>
  <c r="Q3638" i="2"/>
  <c r="R3638" i="2"/>
  <c r="L3639" i="2"/>
  <c r="M3639" i="2"/>
  <c r="N3639" i="2"/>
  <c r="O3639" i="2"/>
  <c r="P3639" i="2"/>
  <c r="Q3639" i="2"/>
  <c r="R3639" i="2"/>
  <c r="L3640" i="2"/>
  <c r="M3640" i="2"/>
  <c r="N3640" i="2"/>
  <c r="O3640" i="2"/>
  <c r="P3640" i="2"/>
  <c r="Q3640" i="2"/>
  <c r="R3640" i="2"/>
  <c r="L3641" i="2"/>
  <c r="M3641" i="2"/>
  <c r="N3641" i="2"/>
  <c r="O3641" i="2"/>
  <c r="P3641" i="2"/>
  <c r="Q3641" i="2"/>
  <c r="R3641" i="2"/>
  <c r="L3642" i="2"/>
  <c r="M3642" i="2"/>
  <c r="N3642" i="2"/>
  <c r="O3642" i="2"/>
  <c r="P3642" i="2"/>
  <c r="Q3642" i="2"/>
  <c r="R3642" i="2"/>
  <c r="L3643" i="2"/>
  <c r="M3643" i="2"/>
  <c r="N3643" i="2"/>
  <c r="O3643" i="2"/>
  <c r="P3643" i="2"/>
  <c r="Q3643" i="2"/>
  <c r="R3643" i="2"/>
  <c r="L3644" i="2"/>
  <c r="M3644" i="2"/>
  <c r="N3644" i="2"/>
  <c r="O3644" i="2"/>
  <c r="P3644" i="2"/>
  <c r="Q3644" i="2"/>
  <c r="R3644" i="2"/>
  <c r="L3645" i="2"/>
  <c r="M3645" i="2"/>
  <c r="N3645" i="2"/>
  <c r="O3645" i="2"/>
  <c r="P3645" i="2"/>
  <c r="Q3645" i="2"/>
  <c r="R3645" i="2"/>
  <c r="L3646" i="2"/>
  <c r="M3646" i="2"/>
  <c r="N3646" i="2"/>
  <c r="O3646" i="2"/>
  <c r="P3646" i="2"/>
  <c r="Q3646" i="2"/>
  <c r="R3646" i="2"/>
  <c r="L3647" i="2"/>
  <c r="M3647" i="2"/>
  <c r="N3647" i="2"/>
  <c r="O3647" i="2"/>
  <c r="P3647" i="2"/>
  <c r="Q3647" i="2"/>
  <c r="R3647" i="2"/>
  <c r="L3648" i="2"/>
  <c r="M3648" i="2"/>
  <c r="N3648" i="2"/>
  <c r="O3648" i="2"/>
  <c r="P3648" i="2"/>
  <c r="Q3648" i="2"/>
  <c r="R3648" i="2"/>
  <c r="L3649" i="2"/>
  <c r="M3649" i="2"/>
  <c r="N3649" i="2"/>
  <c r="O3649" i="2"/>
  <c r="P3649" i="2"/>
  <c r="Q3649" i="2"/>
  <c r="R3649" i="2"/>
  <c r="L3650" i="2"/>
  <c r="M3650" i="2"/>
  <c r="N3650" i="2"/>
  <c r="O3650" i="2"/>
  <c r="P3650" i="2"/>
  <c r="Q3650" i="2"/>
  <c r="R3650" i="2"/>
  <c r="L3651" i="2"/>
  <c r="M3651" i="2"/>
  <c r="N3651" i="2"/>
  <c r="O3651" i="2"/>
  <c r="P3651" i="2"/>
  <c r="Q3651" i="2"/>
  <c r="R3651" i="2"/>
  <c r="L3652" i="2"/>
  <c r="M3652" i="2"/>
  <c r="N3652" i="2"/>
  <c r="O3652" i="2"/>
  <c r="P3652" i="2"/>
  <c r="Q3652" i="2"/>
  <c r="R3652" i="2"/>
  <c r="L3653" i="2"/>
  <c r="M3653" i="2"/>
  <c r="N3653" i="2"/>
  <c r="O3653" i="2"/>
  <c r="P3653" i="2"/>
  <c r="Q3653" i="2"/>
  <c r="R3653" i="2"/>
  <c r="L3654" i="2"/>
  <c r="M3654" i="2"/>
  <c r="N3654" i="2"/>
  <c r="O3654" i="2"/>
  <c r="P3654" i="2"/>
  <c r="Q3654" i="2"/>
  <c r="R3654" i="2"/>
  <c r="L3655" i="2"/>
  <c r="M3655" i="2"/>
  <c r="N3655" i="2"/>
  <c r="O3655" i="2"/>
  <c r="P3655" i="2"/>
  <c r="Q3655" i="2"/>
  <c r="R3655" i="2"/>
  <c r="L3656" i="2"/>
  <c r="M3656" i="2"/>
  <c r="N3656" i="2"/>
  <c r="O3656" i="2"/>
  <c r="P3656" i="2"/>
  <c r="Q3656" i="2"/>
  <c r="R3656" i="2"/>
  <c r="L3657" i="2"/>
  <c r="M3657" i="2"/>
  <c r="N3657" i="2"/>
  <c r="O3657" i="2"/>
  <c r="P3657" i="2"/>
  <c r="Q3657" i="2"/>
  <c r="R3657" i="2"/>
  <c r="L3658" i="2"/>
  <c r="M3658" i="2"/>
  <c r="N3658" i="2"/>
  <c r="O3658" i="2"/>
  <c r="P3658" i="2"/>
  <c r="Q3658" i="2"/>
  <c r="R3658" i="2"/>
  <c r="L3659" i="2"/>
  <c r="M3659" i="2"/>
  <c r="N3659" i="2"/>
  <c r="O3659" i="2"/>
  <c r="P3659" i="2"/>
  <c r="Q3659" i="2"/>
  <c r="R3659" i="2"/>
  <c r="L3660" i="2"/>
  <c r="M3660" i="2"/>
  <c r="N3660" i="2"/>
  <c r="O3660" i="2"/>
  <c r="P3660" i="2"/>
  <c r="Q3660" i="2"/>
  <c r="R3660" i="2"/>
  <c r="L3661" i="2"/>
  <c r="M3661" i="2"/>
  <c r="N3661" i="2"/>
  <c r="O3661" i="2"/>
  <c r="P3661" i="2"/>
  <c r="Q3661" i="2"/>
  <c r="R3661" i="2"/>
  <c r="L3662" i="2"/>
  <c r="M3662" i="2"/>
  <c r="N3662" i="2"/>
  <c r="O3662" i="2"/>
  <c r="P3662" i="2"/>
  <c r="Q3662" i="2"/>
  <c r="R3662" i="2"/>
  <c r="L3663" i="2"/>
  <c r="M3663" i="2"/>
  <c r="N3663" i="2"/>
  <c r="O3663" i="2"/>
  <c r="P3663" i="2"/>
  <c r="Q3663" i="2"/>
  <c r="R3663" i="2"/>
  <c r="L3664" i="2"/>
  <c r="M3664" i="2"/>
  <c r="N3664" i="2"/>
  <c r="O3664" i="2"/>
  <c r="P3664" i="2"/>
  <c r="Q3664" i="2"/>
  <c r="R3664" i="2"/>
  <c r="L3665" i="2"/>
  <c r="M3665" i="2"/>
  <c r="N3665" i="2"/>
  <c r="O3665" i="2"/>
  <c r="P3665" i="2"/>
  <c r="Q3665" i="2"/>
  <c r="R3665" i="2"/>
  <c r="L3666" i="2"/>
  <c r="M3666" i="2"/>
  <c r="N3666" i="2"/>
  <c r="O3666" i="2"/>
  <c r="P3666" i="2"/>
  <c r="Q3666" i="2"/>
  <c r="R3666" i="2"/>
  <c r="L3667" i="2"/>
  <c r="M3667" i="2"/>
  <c r="N3667" i="2"/>
  <c r="O3667" i="2"/>
  <c r="P3667" i="2"/>
  <c r="Q3667" i="2"/>
  <c r="R3667" i="2"/>
  <c r="L3668" i="2"/>
  <c r="M3668" i="2"/>
  <c r="N3668" i="2"/>
  <c r="O3668" i="2"/>
  <c r="P3668" i="2"/>
  <c r="Q3668" i="2"/>
  <c r="R3668" i="2"/>
  <c r="L3669" i="2"/>
  <c r="M3669" i="2"/>
  <c r="N3669" i="2"/>
  <c r="O3669" i="2"/>
  <c r="P3669" i="2"/>
  <c r="Q3669" i="2"/>
  <c r="R3669" i="2"/>
  <c r="L3670" i="2"/>
  <c r="M3670" i="2"/>
  <c r="N3670" i="2"/>
  <c r="O3670" i="2"/>
  <c r="P3670" i="2"/>
  <c r="Q3670" i="2"/>
  <c r="R3670" i="2"/>
  <c r="L3671" i="2"/>
  <c r="M3671" i="2"/>
  <c r="N3671" i="2"/>
  <c r="O3671" i="2"/>
  <c r="P3671" i="2"/>
  <c r="Q3671" i="2"/>
  <c r="R3671" i="2"/>
  <c r="L3672" i="2"/>
  <c r="M3672" i="2"/>
  <c r="N3672" i="2"/>
  <c r="O3672" i="2"/>
  <c r="P3672" i="2"/>
  <c r="Q3672" i="2"/>
  <c r="R3672" i="2"/>
  <c r="L3673" i="2"/>
  <c r="M3673" i="2"/>
  <c r="N3673" i="2"/>
  <c r="O3673" i="2"/>
  <c r="P3673" i="2"/>
  <c r="Q3673" i="2"/>
  <c r="R3673" i="2"/>
  <c r="L3674" i="2"/>
  <c r="M3674" i="2"/>
  <c r="N3674" i="2"/>
  <c r="O3674" i="2"/>
  <c r="P3674" i="2"/>
  <c r="Q3674" i="2"/>
  <c r="R3674" i="2"/>
  <c r="L3675" i="2"/>
  <c r="M3675" i="2"/>
  <c r="N3675" i="2"/>
  <c r="O3675" i="2"/>
  <c r="P3675" i="2"/>
  <c r="Q3675" i="2"/>
  <c r="R3675" i="2"/>
  <c r="L3676" i="2"/>
  <c r="M3676" i="2"/>
  <c r="N3676" i="2"/>
  <c r="O3676" i="2"/>
  <c r="P3676" i="2"/>
  <c r="Q3676" i="2"/>
  <c r="R3676" i="2"/>
  <c r="L3677" i="2"/>
  <c r="M3677" i="2"/>
  <c r="N3677" i="2"/>
  <c r="O3677" i="2"/>
  <c r="P3677" i="2"/>
  <c r="Q3677" i="2"/>
  <c r="R3677" i="2"/>
  <c r="L3678" i="2"/>
  <c r="M3678" i="2"/>
  <c r="N3678" i="2"/>
  <c r="O3678" i="2"/>
  <c r="P3678" i="2"/>
  <c r="Q3678" i="2"/>
  <c r="R3678" i="2"/>
  <c r="L3679" i="2"/>
  <c r="M3679" i="2"/>
  <c r="N3679" i="2"/>
  <c r="O3679" i="2"/>
  <c r="P3679" i="2"/>
  <c r="Q3679" i="2"/>
  <c r="R3679" i="2"/>
  <c r="L3680" i="2"/>
  <c r="M3680" i="2"/>
  <c r="N3680" i="2"/>
  <c r="O3680" i="2"/>
  <c r="P3680" i="2"/>
  <c r="Q3680" i="2"/>
  <c r="R3680" i="2"/>
  <c r="L3681" i="2"/>
  <c r="M3681" i="2"/>
  <c r="N3681" i="2"/>
  <c r="O3681" i="2"/>
  <c r="P3681" i="2"/>
  <c r="Q3681" i="2"/>
  <c r="R3681" i="2"/>
  <c r="L3682" i="2"/>
  <c r="M3682" i="2"/>
  <c r="N3682" i="2"/>
  <c r="O3682" i="2"/>
  <c r="P3682" i="2"/>
  <c r="Q3682" i="2"/>
  <c r="R3682" i="2"/>
  <c r="L3683" i="2"/>
  <c r="M3683" i="2"/>
  <c r="N3683" i="2"/>
  <c r="O3683" i="2"/>
  <c r="P3683" i="2"/>
  <c r="Q3683" i="2"/>
  <c r="R3683" i="2"/>
  <c r="L3684" i="2"/>
  <c r="M3684" i="2"/>
  <c r="N3684" i="2"/>
  <c r="O3684" i="2"/>
  <c r="P3684" i="2"/>
  <c r="Q3684" i="2"/>
  <c r="R3684" i="2"/>
  <c r="L3685" i="2"/>
  <c r="M3685" i="2"/>
  <c r="N3685" i="2"/>
  <c r="O3685" i="2"/>
  <c r="P3685" i="2"/>
  <c r="Q3685" i="2"/>
  <c r="R3685" i="2"/>
  <c r="L3686" i="2"/>
  <c r="M3686" i="2"/>
  <c r="N3686" i="2"/>
  <c r="O3686" i="2"/>
  <c r="P3686" i="2"/>
  <c r="Q3686" i="2"/>
  <c r="R3686" i="2"/>
  <c r="L3687" i="2"/>
  <c r="M3687" i="2"/>
  <c r="N3687" i="2"/>
  <c r="O3687" i="2"/>
  <c r="P3687" i="2"/>
  <c r="Q3687" i="2"/>
  <c r="R3687" i="2"/>
  <c r="L3688" i="2"/>
  <c r="M3688" i="2"/>
  <c r="N3688" i="2"/>
  <c r="O3688" i="2"/>
  <c r="P3688" i="2"/>
  <c r="Q3688" i="2"/>
  <c r="R3688" i="2"/>
  <c r="L3689" i="2"/>
  <c r="M3689" i="2"/>
  <c r="N3689" i="2"/>
  <c r="O3689" i="2"/>
  <c r="P3689" i="2"/>
  <c r="Q3689" i="2"/>
  <c r="R3689" i="2"/>
  <c r="L3690" i="2"/>
  <c r="M3690" i="2"/>
  <c r="N3690" i="2"/>
  <c r="O3690" i="2"/>
  <c r="P3690" i="2"/>
  <c r="Q3690" i="2"/>
  <c r="R3690" i="2"/>
  <c r="L3691" i="2"/>
  <c r="M3691" i="2"/>
  <c r="N3691" i="2"/>
  <c r="O3691" i="2"/>
  <c r="P3691" i="2"/>
  <c r="Q3691" i="2"/>
  <c r="R3691" i="2"/>
  <c r="L3692" i="2"/>
  <c r="M3692" i="2"/>
  <c r="N3692" i="2"/>
  <c r="O3692" i="2"/>
  <c r="P3692" i="2"/>
  <c r="Q3692" i="2"/>
  <c r="R3692" i="2"/>
  <c r="L3693" i="2"/>
  <c r="M3693" i="2"/>
  <c r="N3693" i="2"/>
  <c r="O3693" i="2"/>
  <c r="P3693" i="2"/>
  <c r="Q3693" i="2"/>
  <c r="R3693" i="2"/>
  <c r="L3694" i="2"/>
  <c r="M3694" i="2"/>
  <c r="N3694" i="2"/>
  <c r="O3694" i="2"/>
  <c r="P3694" i="2"/>
  <c r="Q3694" i="2"/>
  <c r="R3694" i="2"/>
  <c r="L3695" i="2"/>
  <c r="M3695" i="2"/>
  <c r="N3695" i="2"/>
  <c r="O3695" i="2"/>
  <c r="P3695" i="2"/>
  <c r="Q3695" i="2"/>
  <c r="R3695" i="2"/>
  <c r="L3696" i="2"/>
  <c r="M3696" i="2"/>
  <c r="N3696" i="2"/>
  <c r="O3696" i="2"/>
  <c r="P3696" i="2"/>
  <c r="Q3696" i="2"/>
  <c r="R3696" i="2"/>
  <c r="L3697" i="2"/>
  <c r="M3697" i="2"/>
  <c r="N3697" i="2"/>
  <c r="O3697" i="2"/>
  <c r="P3697" i="2"/>
  <c r="Q3697" i="2"/>
  <c r="R3697" i="2"/>
  <c r="L3698" i="2"/>
  <c r="M3698" i="2"/>
  <c r="N3698" i="2"/>
  <c r="O3698" i="2"/>
  <c r="P3698" i="2"/>
  <c r="Q3698" i="2"/>
  <c r="R3698" i="2"/>
  <c r="L3699" i="2"/>
  <c r="M3699" i="2"/>
  <c r="N3699" i="2"/>
  <c r="O3699" i="2"/>
  <c r="P3699" i="2"/>
  <c r="Q3699" i="2"/>
  <c r="R3699" i="2"/>
  <c r="L3700" i="2"/>
  <c r="M3700" i="2"/>
  <c r="N3700" i="2"/>
  <c r="O3700" i="2"/>
  <c r="P3700" i="2"/>
  <c r="Q3700" i="2"/>
  <c r="R3700" i="2"/>
  <c r="L3701" i="2"/>
  <c r="M3701" i="2"/>
  <c r="N3701" i="2"/>
  <c r="O3701" i="2"/>
  <c r="P3701" i="2"/>
  <c r="Q3701" i="2"/>
  <c r="R3701" i="2"/>
  <c r="L3702" i="2"/>
  <c r="M3702" i="2"/>
  <c r="N3702" i="2"/>
  <c r="O3702" i="2"/>
  <c r="P3702" i="2"/>
  <c r="Q3702" i="2"/>
  <c r="R3702" i="2"/>
  <c r="L3703" i="2"/>
  <c r="M3703" i="2"/>
  <c r="N3703" i="2"/>
  <c r="O3703" i="2"/>
  <c r="P3703" i="2"/>
  <c r="Q3703" i="2"/>
  <c r="R3703" i="2"/>
  <c r="L3704" i="2"/>
  <c r="M3704" i="2"/>
  <c r="N3704" i="2"/>
  <c r="O3704" i="2"/>
  <c r="P3704" i="2"/>
  <c r="Q3704" i="2"/>
  <c r="R3704" i="2"/>
  <c r="L3705" i="2"/>
  <c r="M3705" i="2"/>
  <c r="N3705" i="2"/>
  <c r="O3705" i="2"/>
  <c r="P3705" i="2"/>
  <c r="Q3705" i="2"/>
  <c r="R3705" i="2"/>
  <c r="L3706" i="2"/>
  <c r="M3706" i="2"/>
  <c r="N3706" i="2"/>
  <c r="O3706" i="2"/>
  <c r="P3706" i="2"/>
  <c r="Q3706" i="2"/>
  <c r="R3706" i="2"/>
  <c r="L3707" i="2"/>
  <c r="M3707" i="2"/>
  <c r="N3707" i="2"/>
  <c r="O3707" i="2"/>
  <c r="P3707" i="2"/>
  <c r="Q3707" i="2"/>
  <c r="R3707" i="2"/>
  <c r="L3708" i="2"/>
  <c r="M3708" i="2"/>
  <c r="N3708" i="2"/>
  <c r="O3708" i="2"/>
  <c r="P3708" i="2"/>
  <c r="Q3708" i="2"/>
  <c r="R3708" i="2"/>
  <c r="L3709" i="2"/>
  <c r="M3709" i="2"/>
  <c r="N3709" i="2"/>
  <c r="O3709" i="2"/>
  <c r="P3709" i="2"/>
  <c r="Q3709" i="2"/>
  <c r="R3709" i="2"/>
  <c r="L3710" i="2"/>
  <c r="M3710" i="2"/>
  <c r="N3710" i="2"/>
  <c r="O3710" i="2"/>
  <c r="P3710" i="2"/>
  <c r="Q3710" i="2"/>
  <c r="R3710" i="2"/>
  <c r="L3711" i="2"/>
  <c r="M3711" i="2"/>
  <c r="N3711" i="2"/>
  <c r="O3711" i="2"/>
  <c r="P3711" i="2"/>
  <c r="Q3711" i="2"/>
  <c r="R3711" i="2"/>
  <c r="L3712" i="2"/>
  <c r="M3712" i="2"/>
  <c r="N3712" i="2"/>
  <c r="O3712" i="2"/>
  <c r="P3712" i="2"/>
  <c r="Q3712" i="2"/>
  <c r="R3712" i="2"/>
  <c r="L3713" i="2"/>
  <c r="M3713" i="2"/>
  <c r="N3713" i="2"/>
  <c r="O3713" i="2"/>
  <c r="P3713" i="2"/>
  <c r="Q3713" i="2"/>
  <c r="R3713" i="2"/>
  <c r="L3714" i="2"/>
  <c r="M3714" i="2"/>
  <c r="N3714" i="2"/>
  <c r="O3714" i="2"/>
  <c r="P3714" i="2"/>
  <c r="Q3714" i="2"/>
  <c r="R3714" i="2"/>
  <c r="L3715" i="2"/>
  <c r="M3715" i="2"/>
  <c r="N3715" i="2"/>
  <c r="O3715" i="2"/>
  <c r="P3715" i="2"/>
  <c r="Q3715" i="2"/>
  <c r="R3715" i="2"/>
  <c r="L3716" i="2"/>
  <c r="M3716" i="2"/>
  <c r="N3716" i="2"/>
  <c r="O3716" i="2"/>
  <c r="P3716" i="2"/>
  <c r="Q3716" i="2"/>
  <c r="R3716" i="2"/>
  <c r="L3717" i="2"/>
  <c r="M3717" i="2"/>
  <c r="N3717" i="2"/>
  <c r="O3717" i="2"/>
  <c r="P3717" i="2"/>
  <c r="Q3717" i="2"/>
  <c r="R3717" i="2"/>
  <c r="L3718" i="2"/>
  <c r="M3718" i="2"/>
  <c r="N3718" i="2"/>
  <c r="O3718" i="2"/>
  <c r="P3718" i="2"/>
  <c r="Q3718" i="2"/>
  <c r="R3718" i="2"/>
  <c r="L3719" i="2"/>
  <c r="M3719" i="2"/>
  <c r="N3719" i="2"/>
  <c r="O3719" i="2"/>
  <c r="P3719" i="2"/>
  <c r="Q3719" i="2"/>
  <c r="R3719" i="2"/>
  <c r="L3720" i="2"/>
  <c r="M3720" i="2"/>
  <c r="N3720" i="2"/>
  <c r="O3720" i="2"/>
  <c r="P3720" i="2"/>
  <c r="Q3720" i="2"/>
  <c r="R3720" i="2"/>
  <c r="L3721" i="2"/>
  <c r="M3721" i="2"/>
  <c r="N3721" i="2"/>
  <c r="O3721" i="2"/>
  <c r="P3721" i="2"/>
  <c r="Q3721" i="2"/>
  <c r="R3721" i="2"/>
  <c r="L3722" i="2"/>
  <c r="M3722" i="2"/>
  <c r="N3722" i="2"/>
  <c r="O3722" i="2"/>
  <c r="P3722" i="2"/>
  <c r="Q3722" i="2"/>
  <c r="R3722" i="2"/>
  <c r="L3723" i="2"/>
  <c r="M3723" i="2"/>
  <c r="N3723" i="2"/>
  <c r="O3723" i="2"/>
  <c r="P3723" i="2"/>
  <c r="Q3723" i="2"/>
  <c r="R3723" i="2"/>
  <c r="L3724" i="2"/>
  <c r="M3724" i="2"/>
  <c r="N3724" i="2"/>
  <c r="O3724" i="2"/>
  <c r="P3724" i="2"/>
  <c r="Q3724" i="2"/>
  <c r="R3724" i="2"/>
  <c r="L3725" i="2"/>
  <c r="M3725" i="2"/>
  <c r="N3725" i="2"/>
  <c r="O3725" i="2"/>
  <c r="P3725" i="2"/>
  <c r="Q3725" i="2"/>
  <c r="R3725" i="2"/>
  <c r="L3726" i="2"/>
  <c r="M3726" i="2"/>
  <c r="N3726" i="2"/>
  <c r="O3726" i="2"/>
  <c r="P3726" i="2"/>
  <c r="Q3726" i="2"/>
  <c r="R3726" i="2"/>
  <c r="L3727" i="2"/>
  <c r="M3727" i="2"/>
  <c r="N3727" i="2"/>
  <c r="O3727" i="2"/>
  <c r="P3727" i="2"/>
  <c r="Q3727" i="2"/>
  <c r="R3727" i="2"/>
  <c r="L3728" i="2"/>
  <c r="M3728" i="2"/>
  <c r="N3728" i="2"/>
  <c r="O3728" i="2"/>
  <c r="P3728" i="2"/>
  <c r="Q3728" i="2"/>
  <c r="R3728" i="2"/>
  <c r="L3729" i="2"/>
  <c r="M3729" i="2"/>
  <c r="N3729" i="2"/>
  <c r="O3729" i="2"/>
  <c r="P3729" i="2"/>
  <c r="Q3729" i="2"/>
  <c r="R3729" i="2"/>
  <c r="L3730" i="2"/>
  <c r="M3730" i="2"/>
  <c r="N3730" i="2"/>
  <c r="O3730" i="2"/>
  <c r="P3730" i="2"/>
  <c r="Q3730" i="2"/>
  <c r="R3730" i="2"/>
  <c r="L3731" i="2"/>
  <c r="M3731" i="2"/>
  <c r="N3731" i="2"/>
  <c r="O3731" i="2"/>
  <c r="P3731" i="2"/>
  <c r="Q3731" i="2"/>
  <c r="R3731" i="2"/>
  <c r="L3732" i="2"/>
  <c r="M3732" i="2"/>
  <c r="N3732" i="2"/>
  <c r="O3732" i="2"/>
  <c r="P3732" i="2"/>
  <c r="Q3732" i="2"/>
  <c r="R3732" i="2"/>
  <c r="L3733" i="2"/>
  <c r="M3733" i="2"/>
  <c r="N3733" i="2"/>
  <c r="O3733" i="2"/>
  <c r="P3733" i="2"/>
  <c r="Q3733" i="2"/>
  <c r="R3733" i="2"/>
  <c r="L3734" i="2"/>
  <c r="M3734" i="2"/>
  <c r="N3734" i="2"/>
  <c r="O3734" i="2"/>
  <c r="P3734" i="2"/>
  <c r="Q3734" i="2"/>
  <c r="R3734" i="2"/>
  <c r="L3735" i="2"/>
  <c r="M3735" i="2"/>
  <c r="N3735" i="2"/>
  <c r="O3735" i="2"/>
  <c r="P3735" i="2"/>
  <c r="Q3735" i="2"/>
  <c r="R3735" i="2"/>
  <c r="L3736" i="2"/>
  <c r="M3736" i="2"/>
  <c r="N3736" i="2"/>
  <c r="O3736" i="2"/>
  <c r="P3736" i="2"/>
  <c r="Q3736" i="2"/>
  <c r="R3736" i="2"/>
  <c r="L3737" i="2"/>
  <c r="M3737" i="2"/>
  <c r="N3737" i="2"/>
  <c r="O3737" i="2"/>
  <c r="P3737" i="2"/>
  <c r="Q3737" i="2"/>
  <c r="R3737" i="2"/>
  <c r="L3738" i="2"/>
  <c r="M3738" i="2"/>
  <c r="N3738" i="2"/>
  <c r="O3738" i="2"/>
  <c r="P3738" i="2"/>
  <c r="Q3738" i="2"/>
  <c r="R3738" i="2"/>
  <c r="L3739" i="2"/>
  <c r="M3739" i="2"/>
  <c r="N3739" i="2"/>
  <c r="O3739" i="2"/>
  <c r="P3739" i="2"/>
  <c r="Q3739" i="2"/>
  <c r="R3739" i="2"/>
  <c r="L3740" i="2"/>
  <c r="M3740" i="2"/>
  <c r="N3740" i="2"/>
  <c r="O3740" i="2"/>
  <c r="P3740" i="2"/>
  <c r="Q3740" i="2"/>
  <c r="R3740" i="2"/>
  <c r="L3741" i="2"/>
  <c r="M3741" i="2"/>
  <c r="N3741" i="2"/>
  <c r="O3741" i="2"/>
  <c r="P3741" i="2"/>
  <c r="Q3741" i="2"/>
  <c r="R3741" i="2"/>
  <c r="L3742" i="2"/>
  <c r="M3742" i="2"/>
  <c r="N3742" i="2"/>
  <c r="O3742" i="2"/>
  <c r="P3742" i="2"/>
  <c r="Q3742" i="2"/>
  <c r="R3742" i="2"/>
  <c r="L3743" i="2"/>
  <c r="M3743" i="2"/>
  <c r="N3743" i="2"/>
  <c r="O3743" i="2"/>
  <c r="P3743" i="2"/>
  <c r="Q3743" i="2"/>
  <c r="R3743" i="2"/>
  <c r="L3744" i="2"/>
  <c r="M3744" i="2"/>
  <c r="N3744" i="2"/>
  <c r="O3744" i="2"/>
  <c r="P3744" i="2"/>
  <c r="Q3744" i="2"/>
  <c r="R3744" i="2"/>
  <c r="L3745" i="2"/>
  <c r="M3745" i="2"/>
  <c r="N3745" i="2"/>
  <c r="O3745" i="2"/>
  <c r="P3745" i="2"/>
  <c r="Q3745" i="2"/>
  <c r="R3745" i="2"/>
  <c r="L3746" i="2"/>
  <c r="M3746" i="2"/>
  <c r="N3746" i="2"/>
  <c r="O3746" i="2"/>
  <c r="P3746" i="2"/>
  <c r="Q3746" i="2"/>
  <c r="R3746" i="2"/>
  <c r="L3747" i="2"/>
  <c r="M3747" i="2"/>
  <c r="N3747" i="2"/>
  <c r="O3747" i="2"/>
  <c r="P3747" i="2"/>
  <c r="Q3747" i="2"/>
  <c r="R3747" i="2"/>
  <c r="L3748" i="2"/>
  <c r="M3748" i="2"/>
  <c r="N3748" i="2"/>
  <c r="O3748" i="2"/>
  <c r="P3748" i="2"/>
  <c r="Q3748" i="2"/>
  <c r="R3748" i="2"/>
  <c r="L3749" i="2"/>
  <c r="M3749" i="2"/>
  <c r="N3749" i="2"/>
  <c r="O3749" i="2"/>
  <c r="P3749" i="2"/>
  <c r="Q3749" i="2"/>
  <c r="R3749" i="2"/>
  <c r="L3750" i="2"/>
  <c r="M3750" i="2"/>
  <c r="N3750" i="2"/>
  <c r="O3750" i="2"/>
  <c r="P3750" i="2"/>
  <c r="Q3750" i="2"/>
  <c r="R3750" i="2"/>
  <c r="L3751" i="2"/>
  <c r="M3751" i="2"/>
  <c r="N3751" i="2"/>
  <c r="O3751" i="2"/>
  <c r="P3751" i="2"/>
  <c r="Q3751" i="2"/>
  <c r="R3751" i="2"/>
  <c r="L3752" i="2"/>
  <c r="M3752" i="2"/>
  <c r="N3752" i="2"/>
  <c r="O3752" i="2"/>
  <c r="P3752" i="2"/>
  <c r="Q3752" i="2"/>
  <c r="R3752" i="2"/>
  <c r="L3753" i="2"/>
  <c r="M3753" i="2"/>
  <c r="N3753" i="2"/>
  <c r="O3753" i="2"/>
  <c r="P3753" i="2"/>
  <c r="Q3753" i="2"/>
  <c r="R3753" i="2"/>
  <c r="L3754" i="2"/>
  <c r="M3754" i="2"/>
  <c r="N3754" i="2"/>
  <c r="O3754" i="2"/>
  <c r="P3754" i="2"/>
  <c r="Q3754" i="2"/>
  <c r="R3754" i="2"/>
  <c r="L3755" i="2"/>
  <c r="M3755" i="2"/>
  <c r="N3755" i="2"/>
  <c r="O3755" i="2"/>
  <c r="P3755" i="2"/>
  <c r="Q3755" i="2"/>
  <c r="R3755" i="2"/>
  <c r="L3756" i="2"/>
  <c r="M3756" i="2"/>
  <c r="N3756" i="2"/>
  <c r="O3756" i="2"/>
  <c r="P3756" i="2"/>
  <c r="Q3756" i="2"/>
  <c r="R3756" i="2"/>
  <c r="L3757" i="2"/>
  <c r="M3757" i="2"/>
  <c r="N3757" i="2"/>
  <c r="O3757" i="2"/>
  <c r="P3757" i="2"/>
  <c r="Q3757" i="2"/>
  <c r="R3757" i="2"/>
  <c r="L3758" i="2"/>
  <c r="M3758" i="2"/>
  <c r="N3758" i="2"/>
  <c r="O3758" i="2"/>
  <c r="P3758" i="2"/>
  <c r="Q3758" i="2"/>
  <c r="R3758" i="2"/>
  <c r="L3759" i="2"/>
  <c r="M3759" i="2"/>
  <c r="N3759" i="2"/>
  <c r="O3759" i="2"/>
  <c r="P3759" i="2"/>
  <c r="Q3759" i="2"/>
  <c r="R3759" i="2"/>
  <c r="L3760" i="2"/>
  <c r="M3760" i="2"/>
  <c r="N3760" i="2"/>
  <c r="O3760" i="2"/>
  <c r="P3760" i="2"/>
  <c r="Q3760" i="2"/>
  <c r="R3760" i="2"/>
  <c r="L3761" i="2"/>
  <c r="M3761" i="2"/>
  <c r="N3761" i="2"/>
  <c r="O3761" i="2"/>
  <c r="P3761" i="2"/>
  <c r="Q3761" i="2"/>
  <c r="R3761" i="2"/>
  <c r="L3762" i="2"/>
  <c r="M3762" i="2"/>
  <c r="N3762" i="2"/>
  <c r="O3762" i="2"/>
  <c r="P3762" i="2"/>
  <c r="Q3762" i="2"/>
  <c r="R3762" i="2"/>
  <c r="L3763" i="2"/>
  <c r="M3763" i="2"/>
  <c r="N3763" i="2"/>
  <c r="O3763" i="2"/>
  <c r="P3763" i="2"/>
  <c r="Q3763" i="2"/>
  <c r="R3763" i="2"/>
  <c r="L3764" i="2"/>
  <c r="M3764" i="2"/>
  <c r="N3764" i="2"/>
  <c r="O3764" i="2"/>
  <c r="P3764" i="2"/>
  <c r="Q3764" i="2"/>
  <c r="R3764" i="2"/>
  <c r="L3765" i="2"/>
  <c r="M3765" i="2"/>
  <c r="N3765" i="2"/>
  <c r="O3765" i="2"/>
  <c r="P3765" i="2"/>
  <c r="Q3765" i="2"/>
  <c r="R3765" i="2"/>
  <c r="L3766" i="2"/>
  <c r="M3766" i="2"/>
  <c r="N3766" i="2"/>
  <c r="O3766" i="2"/>
  <c r="P3766" i="2"/>
  <c r="Q3766" i="2"/>
  <c r="R3766" i="2"/>
  <c r="L3767" i="2"/>
  <c r="M3767" i="2"/>
  <c r="N3767" i="2"/>
  <c r="O3767" i="2"/>
  <c r="P3767" i="2"/>
  <c r="Q3767" i="2"/>
  <c r="R3767" i="2"/>
  <c r="L3768" i="2"/>
  <c r="M3768" i="2"/>
  <c r="N3768" i="2"/>
  <c r="O3768" i="2"/>
  <c r="P3768" i="2"/>
  <c r="Q3768" i="2"/>
  <c r="R3768" i="2"/>
  <c r="L3769" i="2"/>
  <c r="M3769" i="2"/>
  <c r="N3769" i="2"/>
  <c r="O3769" i="2"/>
  <c r="P3769" i="2"/>
  <c r="Q3769" i="2"/>
  <c r="R3769" i="2"/>
  <c r="L3770" i="2"/>
  <c r="M3770" i="2"/>
  <c r="N3770" i="2"/>
  <c r="O3770" i="2"/>
  <c r="P3770" i="2"/>
  <c r="Q3770" i="2"/>
  <c r="R3770" i="2"/>
  <c r="L3771" i="2"/>
  <c r="M3771" i="2"/>
  <c r="N3771" i="2"/>
  <c r="O3771" i="2"/>
  <c r="P3771" i="2"/>
  <c r="Q3771" i="2"/>
  <c r="R3771" i="2"/>
  <c r="L3772" i="2"/>
  <c r="M3772" i="2"/>
  <c r="N3772" i="2"/>
  <c r="O3772" i="2"/>
  <c r="P3772" i="2"/>
  <c r="Q3772" i="2"/>
  <c r="R3772" i="2"/>
  <c r="L3773" i="2"/>
  <c r="M3773" i="2"/>
  <c r="N3773" i="2"/>
  <c r="O3773" i="2"/>
  <c r="P3773" i="2"/>
  <c r="Q3773" i="2"/>
  <c r="R3773" i="2"/>
  <c r="L3774" i="2"/>
  <c r="M3774" i="2"/>
  <c r="N3774" i="2"/>
  <c r="O3774" i="2"/>
  <c r="P3774" i="2"/>
  <c r="Q3774" i="2"/>
  <c r="R3774" i="2"/>
  <c r="L3775" i="2"/>
  <c r="M3775" i="2"/>
  <c r="N3775" i="2"/>
  <c r="O3775" i="2"/>
  <c r="P3775" i="2"/>
  <c r="Q3775" i="2"/>
  <c r="R3775" i="2"/>
  <c r="L3776" i="2"/>
  <c r="M3776" i="2"/>
  <c r="N3776" i="2"/>
  <c r="O3776" i="2"/>
  <c r="P3776" i="2"/>
  <c r="Q3776" i="2"/>
  <c r="R3776" i="2"/>
  <c r="L3777" i="2"/>
  <c r="M3777" i="2"/>
  <c r="N3777" i="2"/>
  <c r="O3777" i="2"/>
  <c r="P3777" i="2"/>
  <c r="Q3777" i="2"/>
  <c r="R3777" i="2"/>
  <c r="L3778" i="2"/>
  <c r="M3778" i="2"/>
  <c r="N3778" i="2"/>
  <c r="O3778" i="2"/>
  <c r="P3778" i="2"/>
  <c r="Q3778" i="2"/>
  <c r="R3778" i="2"/>
  <c r="L3779" i="2"/>
  <c r="M3779" i="2"/>
  <c r="N3779" i="2"/>
  <c r="O3779" i="2"/>
  <c r="P3779" i="2"/>
  <c r="Q3779" i="2"/>
  <c r="R3779" i="2"/>
  <c r="L3780" i="2"/>
  <c r="M3780" i="2"/>
  <c r="N3780" i="2"/>
  <c r="O3780" i="2"/>
  <c r="P3780" i="2"/>
  <c r="Q3780" i="2"/>
  <c r="R3780" i="2"/>
  <c r="L3781" i="2"/>
  <c r="M3781" i="2"/>
  <c r="N3781" i="2"/>
  <c r="O3781" i="2"/>
  <c r="P3781" i="2"/>
  <c r="Q3781" i="2"/>
  <c r="R3781" i="2"/>
  <c r="L3782" i="2"/>
  <c r="M3782" i="2"/>
  <c r="N3782" i="2"/>
  <c r="O3782" i="2"/>
  <c r="P3782" i="2"/>
  <c r="Q3782" i="2"/>
  <c r="R3782" i="2"/>
  <c r="L3783" i="2"/>
  <c r="M3783" i="2"/>
  <c r="N3783" i="2"/>
  <c r="O3783" i="2"/>
  <c r="P3783" i="2"/>
  <c r="Q3783" i="2"/>
  <c r="R3783" i="2"/>
  <c r="L3784" i="2"/>
  <c r="M3784" i="2"/>
  <c r="N3784" i="2"/>
  <c r="O3784" i="2"/>
  <c r="P3784" i="2"/>
  <c r="Q3784" i="2"/>
  <c r="R3784" i="2"/>
  <c r="L3785" i="2"/>
  <c r="M3785" i="2"/>
  <c r="N3785" i="2"/>
  <c r="O3785" i="2"/>
  <c r="P3785" i="2"/>
  <c r="Q3785" i="2"/>
  <c r="R3785" i="2"/>
  <c r="L3786" i="2"/>
  <c r="M3786" i="2"/>
  <c r="N3786" i="2"/>
  <c r="O3786" i="2"/>
  <c r="P3786" i="2"/>
  <c r="Q3786" i="2"/>
  <c r="R3786" i="2"/>
  <c r="L3787" i="2"/>
  <c r="M3787" i="2"/>
  <c r="N3787" i="2"/>
  <c r="O3787" i="2"/>
  <c r="P3787" i="2"/>
  <c r="Q3787" i="2"/>
  <c r="R3787" i="2"/>
  <c r="L3788" i="2"/>
  <c r="M3788" i="2"/>
  <c r="N3788" i="2"/>
  <c r="O3788" i="2"/>
  <c r="P3788" i="2"/>
  <c r="Q3788" i="2"/>
  <c r="R3788" i="2"/>
  <c r="L3789" i="2"/>
  <c r="M3789" i="2"/>
  <c r="N3789" i="2"/>
  <c r="O3789" i="2"/>
  <c r="P3789" i="2"/>
  <c r="Q3789" i="2"/>
  <c r="R3789" i="2"/>
  <c r="L3790" i="2"/>
  <c r="M3790" i="2"/>
  <c r="N3790" i="2"/>
  <c r="O3790" i="2"/>
  <c r="P3790" i="2"/>
  <c r="Q3790" i="2"/>
  <c r="R3790" i="2"/>
  <c r="L3791" i="2"/>
  <c r="M3791" i="2"/>
  <c r="N3791" i="2"/>
  <c r="O3791" i="2"/>
  <c r="P3791" i="2"/>
  <c r="Q3791" i="2"/>
  <c r="R3791" i="2"/>
  <c r="L3792" i="2"/>
  <c r="M3792" i="2"/>
  <c r="N3792" i="2"/>
  <c r="O3792" i="2"/>
  <c r="P3792" i="2"/>
  <c r="Q3792" i="2"/>
  <c r="R3792" i="2"/>
  <c r="L3793" i="2"/>
  <c r="M3793" i="2"/>
  <c r="N3793" i="2"/>
  <c r="O3793" i="2"/>
  <c r="P3793" i="2"/>
  <c r="Q3793" i="2"/>
  <c r="R3793" i="2"/>
  <c r="L3794" i="2"/>
  <c r="M3794" i="2"/>
  <c r="N3794" i="2"/>
  <c r="O3794" i="2"/>
  <c r="P3794" i="2"/>
  <c r="Q3794" i="2"/>
  <c r="R3794" i="2"/>
  <c r="L3795" i="2"/>
  <c r="M3795" i="2"/>
  <c r="N3795" i="2"/>
  <c r="O3795" i="2"/>
  <c r="P3795" i="2"/>
  <c r="Q3795" i="2"/>
  <c r="R3795" i="2"/>
  <c r="L3796" i="2"/>
  <c r="M3796" i="2"/>
  <c r="N3796" i="2"/>
  <c r="O3796" i="2"/>
  <c r="P3796" i="2"/>
  <c r="Q3796" i="2"/>
  <c r="R3796" i="2"/>
  <c r="L3797" i="2"/>
  <c r="M3797" i="2"/>
  <c r="N3797" i="2"/>
  <c r="O3797" i="2"/>
  <c r="P3797" i="2"/>
  <c r="Q3797" i="2"/>
  <c r="R3797" i="2"/>
  <c r="L3798" i="2"/>
  <c r="M3798" i="2"/>
  <c r="N3798" i="2"/>
  <c r="O3798" i="2"/>
  <c r="P3798" i="2"/>
  <c r="Q3798" i="2"/>
  <c r="R3798" i="2"/>
  <c r="L3799" i="2"/>
  <c r="M3799" i="2"/>
  <c r="N3799" i="2"/>
  <c r="O3799" i="2"/>
  <c r="P3799" i="2"/>
  <c r="Q3799" i="2"/>
  <c r="R3799" i="2"/>
  <c r="L3800" i="2"/>
  <c r="M3800" i="2"/>
  <c r="N3800" i="2"/>
  <c r="O3800" i="2"/>
  <c r="P3800" i="2"/>
  <c r="Q3800" i="2"/>
  <c r="R3800" i="2"/>
  <c r="L3801" i="2"/>
  <c r="M3801" i="2"/>
  <c r="N3801" i="2"/>
  <c r="O3801" i="2"/>
  <c r="P3801" i="2"/>
  <c r="Q3801" i="2"/>
  <c r="R3801" i="2"/>
  <c r="L3802" i="2"/>
  <c r="M3802" i="2"/>
  <c r="N3802" i="2"/>
  <c r="O3802" i="2"/>
  <c r="P3802" i="2"/>
  <c r="Q3802" i="2"/>
  <c r="R3802" i="2"/>
  <c r="L3803" i="2"/>
  <c r="M3803" i="2"/>
  <c r="N3803" i="2"/>
  <c r="O3803" i="2"/>
  <c r="P3803" i="2"/>
  <c r="Q3803" i="2"/>
  <c r="R3803" i="2"/>
  <c r="L3804" i="2"/>
  <c r="M3804" i="2"/>
  <c r="N3804" i="2"/>
  <c r="O3804" i="2"/>
  <c r="P3804" i="2"/>
  <c r="Q3804" i="2"/>
  <c r="R3804" i="2"/>
  <c r="L3805" i="2"/>
  <c r="M3805" i="2"/>
  <c r="N3805" i="2"/>
  <c r="O3805" i="2"/>
  <c r="P3805" i="2"/>
  <c r="Q3805" i="2"/>
  <c r="R3805" i="2"/>
  <c r="L3806" i="2"/>
  <c r="M3806" i="2"/>
  <c r="N3806" i="2"/>
  <c r="O3806" i="2"/>
  <c r="P3806" i="2"/>
  <c r="Q3806" i="2"/>
  <c r="R3806" i="2"/>
  <c r="L3807" i="2"/>
  <c r="M3807" i="2"/>
  <c r="N3807" i="2"/>
  <c r="O3807" i="2"/>
  <c r="P3807" i="2"/>
  <c r="Q3807" i="2"/>
  <c r="R3807" i="2"/>
  <c r="L3808" i="2"/>
  <c r="M3808" i="2"/>
  <c r="N3808" i="2"/>
  <c r="O3808" i="2"/>
  <c r="P3808" i="2"/>
  <c r="Q3808" i="2"/>
  <c r="R3808" i="2"/>
  <c r="L3809" i="2"/>
  <c r="M3809" i="2"/>
  <c r="N3809" i="2"/>
  <c r="O3809" i="2"/>
  <c r="P3809" i="2"/>
  <c r="Q3809" i="2"/>
  <c r="R3809" i="2"/>
  <c r="L3810" i="2"/>
  <c r="M3810" i="2"/>
  <c r="N3810" i="2"/>
  <c r="O3810" i="2"/>
  <c r="P3810" i="2"/>
  <c r="Q3810" i="2"/>
  <c r="R3810" i="2"/>
  <c r="L3811" i="2"/>
  <c r="M3811" i="2"/>
  <c r="N3811" i="2"/>
  <c r="O3811" i="2"/>
  <c r="P3811" i="2"/>
  <c r="Q3811" i="2"/>
  <c r="R3811" i="2"/>
  <c r="L3812" i="2"/>
  <c r="M3812" i="2"/>
  <c r="N3812" i="2"/>
  <c r="O3812" i="2"/>
  <c r="P3812" i="2"/>
  <c r="Q3812" i="2"/>
  <c r="R3812" i="2"/>
  <c r="L3813" i="2"/>
  <c r="M3813" i="2"/>
  <c r="N3813" i="2"/>
  <c r="O3813" i="2"/>
  <c r="P3813" i="2"/>
  <c r="Q3813" i="2"/>
  <c r="R3813" i="2"/>
  <c r="L3814" i="2"/>
  <c r="M3814" i="2"/>
  <c r="N3814" i="2"/>
  <c r="O3814" i="2"/>
  <c r="P3814" i="2"/>
  <c r="Q3814" i="2"/>
  <c r="R3814" i="2"/>
  <c r="L3815" i="2"/>
  <c r="M3815" i="2"/>
  <c r="N3815" i="2"/>
  <c r="O3815" i="2"/>
  <c r="P3815" i="2"/>
  <c r="Q3815" i="2"/>
  <c r="R3815" i="2"/>
  <c r="L3816" i="2"/>
  <c r="M3816" i="2"/>
  <c r="N3816" i="2"/>
  <c r="O3816" i="2"/>
  <c r="P3816" i="2"/>
  <c r="Q3816" i="2"/>
  <c r="R3816" i="2"/>
  <c r="L3817" i="2"/>
  <c r="M3817" i="2"/>
  <c r="N3817" i="2"/>
  <c r="O3817" i="2"/>
  <c r="P3817" i="2"/>
  <c r="Q3817" i="2"/>
  <c r="R3817" i="2"/>
  <c r="L3818" i="2"/>
  <c r="M3818" i="2"/>
  <c r="N3818" i="2"/>
  <c r="O3818" i="2"/>
  <c r="P3818" i="2"/>
  <c r="Q3818" i="2"/>
  <c r="R3818" i="2"/>
  <c r="L3819" i="2"/>
  <c r="M3819" i="2"/>
  <c r="N3819" i="2"/>
  <c r="O3819" i="2"/>
  <c r="P3819" i="2"/>
  <c r="Q3819" i="2"/>
  <c r="R3819" i="2"/>
  <c r="L3820" i="2"/>
  <c r="M3820" i="2"/>
  <c r="N3820" i="2"/>
  <c r="O3820" i="2"/>
  <c r="P3820" i="2"/>
  <c r="Q3820" i="2"/>
  <c r="R3820" i="2"/>
  <c r="L3821" i="2"/>
  <c r="M3821" i="2"/>
  <c r="N3821" i="2"/>
  <c r="O3821" i="2"/>
  <c r="P3821" i="2"/>
  <c r="Q3821" i="2"/>
  <c r="R3821" i="2"/>
  <c r="L3822" i="2"/>
  <c r="M3822" i="2"/>
  <c r="N3822" i="2"/>
  <c r="O3822" i="2"/>
  <c r="P3822" i="2"/>
  <c r="Q3822" i="2"/>
  <c r="R3822" i="2"/>
  <c r="L3823" i="2"/>
  <c r="M3823" i="2"/>
  <c r="N3823" i="2"/>
  <c r="O3823" i="2"/>
  <c r="P3823" i="2"/>
  <c r="Q3823" i="2"/>
  <c r="R3823" i="2"/>
  <c r="L3824" i="2"/>
  <c r="M3824" i="2"/>
  <c r="N3824" i="2"/>
  <c r="O3824" i="2"/>
  <c r="P3824" i="2"/>
  <c r="Q3824" i="2"/>
  <c r="R3824" i="2"/>
  <c r="L3825" i="2"/>
  <c r="M3825" i="2"/>
  <c r="N3825" i="2"/>
  <c r="O3825" i="2"/>
  <c r="P3825" i="2"/>
  <c r="Q3825" i="2"/>
  <c r="R3825" i="2"/>
  <c r="L3826" i="2"/>
  <c r="M3826" i="2"/>
  <c r="N3826" i="2"/>
  <c r="O3826" i="2"/>
  <c r="P3826" i="2"/>
  <c r="Q3826" i="2"/>
  <c r="R3826" i="2"/>
  <c r="L3827" i="2"/>
  <c r="M3827" i="2"/>
  <c r="N3827" i="2"/>
  <c r="O3827" i="2"/>
  <c r="P3827" i="2"/>
  <c r="Q3827" i="2"/>
  <c r="R3827" i="2"/>
  <c r="L3828" i="2"/>
  <c r="M3828" i="2"/>
  <c r="N3828" i="2"/>
  <c r="O3828" i="2"/>
  <c r="P3828" i="2"/>
  <c r="Q3828" i="2"/>
  <c r="R3828" i="2"/>
  <c r="L3829" i="2"/>
  <c r="M3829" i="2"/>
  <c r="N3829" i="2"/>
  <c r="O3829" i="2"/>
  <c r="P3829" i="2"/>
  <c r="Q3829" i="2"/>
  <c r="R3829" i="2"/>
  <c r="L3830" i="2"/>
  <c r="M3830" i="2"/>
  <c r="N3830" i="2"/>
  <c r="O3830" i="2"/>
  <c r="P3830" i="2"/>
  <c r="Q3830" i="2"/>
  <c r="R3830" i="2"/>
  <c r="L3831" i="2"/>
  <c r="M3831" i="2"/>
  <c r="N3831" i="2"/>
  <c r="O3831" i="2"/>
  <c r="P3831" i="2"/>
  <c r="Q3831" i="2"/>
  <c r="R3831" i="2"/>
  <c r="L3832" i="2"/>
  <c r="M3832" i="2"/>
  <c r="N3832" i="2"/>
  <c r="O3832" i="2"/>
  <c r="P3832" i="2"/>
  <c r="Q3832" i="2"/>
  <c r="R3832" i="2"/>
  <c r="L3833" i="2"/>
  <c r="M3833" i="2"/>
  <c r="N3833" i="2"/>
  <c r="O3833" i="2"/>
  <c r="P3833" i="2"/>
  <c r="Q3833" i="2"/>
  <c r="R3833" i="2"/>
  <c r="L3834" i="2"/>
  <c r="M3834" i="2"/>
  <c r="N3834" i="2"/>
  <c r="O3834" i="2"/>
  <c r="P3834" i="2"/>
  <c r="Q3834" i="2"/>
  <c r="R3834" i="2"/>
  <c r="L3835" i="2"/>
  <c r="M3835" i="2"/>
  <c r="N3835" i="2"/>
  <c r="O3835" i="2"/>
  <c r="P3835" i="2"/>
  <c r="Q3835" i="2"/>
  <c r="R3835" i="2"/>
  <c r="L3836" i="2"/>
  <c r="M3836" i="2"/>
  <c r="N3836" i="2"/>
  <c r="O3836" i="2"/>
  <c r="P3836" i="2"/>
  <c r="Q3836" i="2"/>
  <c r="R3836" i="2"/>
  <c r="L3837" i="2"/>
  <c r="M3837" i="2"/>
  <c r="N3837" i="2"/>
  <c r="O3837" i="2"/>
  <c r="P3837" i="2"/>
  <c r="Q3837" i="2"/>
  <c r="R3837" i="2"/>
  <c r="L3838" i="2"/>
  <c r="M3838" i="2"/>
  <c r="N3838" i="2"/>
  <c r="O3838" i="2"/>
  <c r="P3838" i="2"/>
  <c r="Q3838" i="2"/>
  <c r="R3838" i="2"/>
  <c r="L3839" i="2"/>
  <c r="M3839" i="2"/>
  <c r="N3839" i="2"/>
  <c r="O3839" i="2"/>
  <c r="P3839" i="2"/>
  <c r="Q3839" i="2"/>
  <c r="R3839" i="2"/>
  <c r="L3840" i="2"/>
  <c r="M3840" i="2"/>
  <c r="N3840" i="2"/>
  <c r="O3840" i="2"/>
  <c r="P3840" i="2"/>
  <c r="Q3840" i="2"/>
  <c r="R3840" i="2"/>
  <c r="L3841" i="2"/>
  <c r="M3841" i="2"/>
  <c r="N3841" i="2"/>
  <c r="O3841" i="2"/>
  <c r="P3841" i="2"/>
  <c r="Q3841" i="2"/>
  <c r="R3841" i="2"/>
  <c r="L3842" i="2"/>
  <c r="M3842" i="2"/>
  <c r="N3842" i="2"/>
  <c r="O3842" i="2"/>
  <c r="P3842" i="2"/>
  <c r="Q3842" i="2"/>
  <c r="R3842" i="2"/>
  <c r="L3843" i="2"/>
  <c r="M3843" i="2"/>
  <c r="N3843" i="2"/>
  <c r="O3843" i="2"/>
  <c r="P3843" i="2"/>
  <c r="Q3843" i="2"/>
  <c r="R3843" i="2"/>
  <c r="L3844" i="2"/>
  <c r="M3844" i="2"/>
  <c r="N3844" i="2"/>
  <c r="O3844" i="2"/>
  <c r="P3844" i="2"/>
  <c r="Q3844" i="2"/>
  <c r="R3844" i="2"/>
  <c r="L3845" i="2"/>
  <c r="M3845" i="2"/>
  <c r="N3845" i="2"/>
  <c r="O3845" i="2"/>
  <c r="P3845" i="2"/>
  <c r="Q3845" i="2"/>
  <c r="R3845" i="2"/>
  <c r="L3846" i="2"/>
  <c r="M3846" i="2"/>
  <c r="N3846" i="2"/>
  <c r="O3846" i="2"/>
  <c r="P3846" i="2"/>
  <c r="Q3846" i="2"/>
  <c r="R3846" i="2"/>
  <c r="L3847" i="2"/>
  <c r="M3847" i="2"/>
  <c r="N3847" i="2"/>
  <c r="O3847" i="2"/>
  <c r="P3847" i="2"/>
  <c r="Q3847" i="2"/>
  <c r="R3847" i="2"/>
  <c r="L3848" i="2"/>
  <c r="M3848" i="2"/>
  <c r="N3848" i="2"/>
  <c r="O3848" i="2"/>
  <c r="P3848" i="2"/>
  <c r="Q3848" i="2"/>
  <c r="R3848" i="2"/>
  <c r="L3849" i="2"/>
  <c r="M3849" i="2"/>
  <c r="N3849" i="2"/>
  <c r="O3849" i="2"/>
  <c r="P3849" i="2"/>
  <c r="Q3849" i="2"/>
  <c r="R3849" i="2"/>
  <c r="L3850" i="2"/>
  <c r="M3850" i="2"/>
  <c r="N3850" i="2"/>
  <c r="O3850" i="2"/>
  <c r="P3850" i="2"/>
  <c r="Q3850" i="2"/>
  <c r="R3850" i="2"/>
  <c r="L3851" i="2"/>
  <c r="M3851" i="2"/>
  <c r="N3851" i="2"/>
  <c r="O3851" i="2"/>
  <c r="P3851" i="2"/>
  <c r="Q3851" i="2"/>
  <c r="R3851" i="2"/>
  <c r="L3852" i="2"/>
  <c r="M3852" i="2"/>
  <c r="N3852" i="2"/>
  <c r="O3852" i="2"/>
  <c r="P3852" i="2"/>
  <c r="Q3852" i="2"/>
  <c r="R3852" i="2"/>
  <c r="L3853" i="2"/>
  <c r="M3853" i="2"/>
  <c r="N3853" i="2"/>
  <c r="O3853" i="2"/>
  <c r="P3853" i="2"/>
  <c r="Q3853" i="2"/>
  <c r="R3853" i="2"/>
  <c r="L3854" i="2"/>
  <c r="M3854" i="2"/>
  <c r="N3854" i="2"/>
  <c r="O3854" i="2"/>
  <c r="P3854" i="2"/>
  <c r="Q3854" i="2"/>
  <c r="R3854" i="2"/>
  <c r="L3855" i="2"/>
  <c r="M3855" i="2"/>
  <c r="N3855" i="2"/>
  <c r="O3855" i="2"/>
  <c r="P3855" i="2"/>
  <c r="Q3855" i="2"/>
  <c r="R3855" i="2"/>
  <c r="L3856" i="2"/>
  <c r="M3856" i="2"/>
  <c r="N3856" i="2"/>
  <c r="O3856" i="2"/>
  <c r="P3856" i="2"/>
  <c r="Q3856" i="2"/>
  <c r="R3856" i="2"/>
  <c r="L3857" i="2"/>
  <c r="M3857" i="2"/>
  <c r="N3857" i="2"/>
  <c r="O3857" i="2"/>
  <c r="P3857" i="2"/>
  <c r="Q3857" i="2"/>
  <c r="R3857" i="2"/>
  <c r="L3858" i="2"/>
  <c r="M3858" i="2"/>
  <c r="N3858" i="2"/>
  <c r="O3858" i="2"/>
  <c r="P3858" i="2"/>
  <c r="Q3858" i="2"/>
  <c r="R3858" i="2"/>
  <c r="L3859" i="2"/>
  <c r="M3859" i="2"/>
  <c r="N3859" i="2"/>
  <c r="O3859" i="2"/>
  <c r="P3859" i="2"/>
  <c r="Q3859" i="2"/>
  <c r="R3859" i="2"/>
  <c r="L3860" i="2"/>
  <c r="M3860" i="2"/>
  <c r="N3860" i="2"/>
  <c r="O3860" i="2"/>
  <c r="P3860" i="2"/>
  <c r="Q3860" i="2"/>
  <c r="R3860" i="2"/>
  <c r="L3861" i="2"/>
  <c r="M3861" i="2"/>
  <c r="N3861" i="2"/>
  <c r="O3861" i="2"/>
  <c r="P3861" i="2"/>
  <c r="Q3861" i="2"/>
  <c r="R3861" i="2"/>
  <c r="L3862" i="2"/>
  <c r="M3862" i="2"/>
  <c r="N3862" i="2"/>
  <c r="O3862" i="2"/>
  <c r="P3862" i="2"/>
  <c r="Q3862" i="2"/>
  <c r="R3862" i="2"/>
  <c r="L3863" i="2"/>
  <c r="M3863" i="2"/>
  <c r="N3863" i="2"/>
  <c r="O3863" i="2"/>
  <c r="P3863" i="2"/>
  <c r="Q3863" i="2"/>
  <c r="R3863" i="2"/>
  <c r="L3864" i="2"/>
  <c r="M3864" i="2"/>
  <c r="N3864" i="2"/>
  <c r="O3864" i="2"/>
  <c r="P3864" i="2"/>
  <c r="Q3864" i="2"/>
  <c r="R3864" i="2"/>
  <c r="L3865" i="2"/>
  <c r="M3865" i="2"/>
  <c r="N3865" i="2"/>
  <c r="O3865" i="2"/>
  <c r="P3865" i="2"/>
  <c r="Q3865" i="2"/>
  <c r="R3865" i="2"/>
  <c r="L3866" i="2"/>
  <c r="M3866" i="2"/>
  <c r="N3866" i="2"/>
  <c r="O3866" i="2"/>
  <c r="P3866" i="2"/>
  <c r="Q3866" i="2"/>
  <c r="R3866" i="2"/>
  <c r="L3867" i="2"/>
  <c r="M3867" i="2"/>
  <c r="N3867" i="2"/>
  <c r="O3867" i="2"/>
  <c r="P3867" i="2"/>
  <c r="Q3867" i="2"/>
  <c r="R3867" i="2"/>
  <c r="L3868" i="2"/>
  <c r="M3868" i="2"/>
  <c r="N3868" i="2"/>
  <c r="O3868" i="2"/>
  <c r="P3868" i="2"/>
  <c r="Q3868" i="2"/>
  <c r="R3868" i="2"/>
  <c r="L3869" i="2"/>
  <c r="M3869" i="2"/>
  <c r="N3869" i="2"/>
  <c r="O3869" i="2"/>
  <c r="P3869" i="2"/>
  <c r="Q3869" i="2"/>
  <c r="R3869" i="2"/>
  <c r="L3870" i="2"/>
  <c r="M3870" i="2"/>
  <c r="N3870" i="2"/>
  <c r="O3870" i="2"/>
  <c r="P3870" i="2"/>
  <c r="Q3870" i="2"/>
  <c r="R3870" i="2"/>
  <c r="L3871" i="2"/>
  <c r="M3871" i="2"/>
  <c r="N3871" i="2"/>
  <c r="O3871" i="2"/>
  <c r="P3871" i="2"/>
  <c r="Q3871" i="2"/>
  <c r="R3871" i="2"/>
  <c r="L3872" i="2"/>
  <c r="M3872" i="2"/>
  <c r="N3872" i="2"/>
  <c r="O3872" i="2"/>
  <c r="P3872" i="2"/>
  <c r="Q3872" i="2"/>
  <c r="R3872" i="2"/>
  <c r="L3873" i="2"/>
  <c r="M3873" i="2"/>
  <c r="N3873" i="2"/>
  <c r="O3873" i="2"/>
  <c r="P3873" i="2"/>
  <c r="Q3873" i="2"/>
  <c r="R3873" i="2"/>
  <c r="L3874" i="2"/>
  <c r="M3874" i="2"/>
  <c r="N3874" i="2"/>
  <c r="O3874" i="2"/>
  <c r="P3874" i="2"/>
  <c r="Q3874" i="2"/>
  <c r="R3874" i="2"/>
  <c r="L3875" i="2"/>
  <c r="M3875" i="2"/>
  <c r="N3875" i="2"/>
  <c r="O3875" i="2"/>
  <c r="P3875" i="2"/>
  <c r="Q3875" i="2"/>
  <c r="R3875" i="2"/>
  <c r="L3876" i="2"/>
  <c r="M3876" i="2"/>
  <c r="N3876" i="2"/>
  <c r="O3876" i="2"/>
  <c r="P3876" i="2"/>
  <c r="Q3876" i="2"/>
  <c r="R3876" i="2"/>
  <c r="L3877" i="2"/>
  <c r="M3877" i="2"/>
  <c r="N3877" i="2"/>
  <c r="O3877" i="2"/>
  <c r="P3877" i="2"/>
  <c r="Q3877" i="2"/>
  <c r="R3877" i="2"/>
  <c r="L3878" i="2"/>
  <c r="M3878" i="2"/>
  <c r="N3878" i="2"/>
  <c r="O3878" i="2"/>
  <c r="P3878" i="2"/>
  <c r="Q3878" i="2"/>
  <c r="R3878" i="2"/>
  <c r="L3879" i="2"/>
  <c r="M3879" i="2"/>
  <c r="N3879" i="2"/>
  <c r="O3879" i="2"/>
  <c r="P3879" i="2"/>
  <c r="Q3879" i="2"/>
  <c r="R3879" i="2"/>
  <c r="L3880" i="2"/>
  <c r="M3880" i="2"/>
  <c r="N3880" i="2"/>
  <c r="O3880" i="2"/>
  <c r="P3880" i="2"/>
  <c r="Q3880" i="2"/>
  <c r="R3880" i="2"/>
  <c r="L3881" i="2"/>
  <c r="M3881" i="2"/>
  <c r="N3881" i="2"/>
  <c r="O3881" i="2"/>
  <c r="P3881" i="2"/>
  <c r="Q3881" i="2"/>
  <c r="R3881" i="2"/>
  <c r="L3882" i="2"/>
  <c r="M3882" i="2"/>
  <c r="N3882" i="2"/>
  <c r="O3882" i="2"/>
  <c r="P3882" i="2"/>
  <c r="Q3882" i="2"/>
  <c r="R3882" i="2"/>
  <c r="L3883" i="2"/>
  <c r="M3883" i="2"/>
  <c r="N3883" i="2"/>
  <c r="O3883" i="2"/>
  <c r="P3883" i="2"/>
  <c r="Q3883" i="2"/>
  <c r="R3883" i="2"/>
  <c r="L3884" i="2"/>
  <c r="M3884" i="2"/>
  <c r="N3884" i="2"/>
  <c r="O3884" i="2"/>
  <c r="P3884" i="2"/>
  <c r="Q3884" i="2"/>
  <c r="R3884" i="2"/>
  <c r="L3885" i="2"/>
  <c r="M3885" i="2"/>
  <c r="N3885" i="2"/>
  <c r="O3885" i="2"/>
  <c r="P3885" i="2"/>
  <c r="Q3885" i="2"/>
  <c r="R3885" i="2"/>
  <c r="L3886" i="2"/>
  <c r="M3886" i="2"/>
  <c r="N3886" i="2"/>
  <c r="O3886" i="2"/>
  <c r="P3886" i="2"/>
  <c r="Q3886" i="2"/>
  <c r="R3886" i="2"/>
  <c r="L3887" i="2"/>
  <c r="M3887" i="2"/>
  <c r="N3887" i="2"/>
  <c r="O3887" i="2"/>
  <c r="P3887" i="2"/>
  <c r="Q3887" i="2"/>
  <c r="R3887" i="2"/>
  <c r="L3888" i="2"/>
  <c r="M3888" i="2"/>
  <c r="N3888" i="2"/>
  <c r="O3888" i="2"/>
  <c r="P3888" i="2"/>
  <c r="Q3888" i="2"/>
  <c r="R3888" i="2"/>
  <c r="L3889" i="2"/>
  <c r="M3889" i="2"/>
  <c r="N3889" i="2"/>
  <c r="O3889" i="2"/>
  <c r="P3889" i="2"/>
  <c r="Q3889" i="2"/>
  <c r="R3889" i="2"/>
  <c r="L3890" i="2"/>
  <c r="M3890" i="2"/>
  <c r="N3890" i="2"/>
  <c r="O3890" i="2"/>
  <c r="P3890" i="2"/>
  <c r="Q3890" i="2"/>
  <c r="R3890" i="2"/>
  <c r="L3891" i="2"/>
  <c r="M3891" i="2"/>
  <c r="N3891" i="2"/>
  <c r="O3891" i="2"/>
  <c r="P3891" i="2"/>
  <c r="Q3891" i="2"/>
  <c r="R3891" i="2"/>
  <c r="L3892" i="2"/>
  <c r="M3892" i="2"/>
  <c r="N3892" i="2"/>
  <c r="O3892" i="2"/>
  <c r="P3892" i="2"/>
  <c r="Q3892" i="2"/>
  <c r="R3892" i="2"/>
  <c r="L3893" i="2"/>
  <c r="M3893" i="2"/>
  <c r="N3893" i="2"/>
  <c r="O3893" i="2"/>
  <c r="P3893" i="2"/>
  <c r="Q3893" i="2"/>
  <c r="R3893" i="2"/>
  <c r="L3894" i="2"/>
  <c r="M3894" i="2"/>
  <c r="N3894" i="2"/>
  <c r="O3894" i="2"/>
  <c r="P3894" i="2"/>
  <c r="Q3894" i="2"/>
  <c r="R3894" i="2"/>
  <c r="L3895" i="2"/>
  <c r="M3895" i="2"/>
  <c r="N3895" i="2"/>
  <c r="O3895" i="2"/>
  <c r="P3895" i="2"/>
  <c r="Q3895" i="2"/>
  <c r="R3895" i="2"/>
  <c r="L3896" i="2"/>
  <c r="M3896" i="2"/>
  <c r="N3896" i="2"/>
  <c r="O3896" i="2"/>
  <c r="P3896" i="2"/>
  <c r="Q3896" i="2"/>
  <c r="R3896" i="2"/>
  <c r="L3897" i="2"/>
  <c r="M3897" i="2"/>
  <c r="N3897" i="2"/>
  <c r="O3897" i="2"/>
  <c r="P3897" i="2"/>
  <c r="Q3897" i="2"/>
  <c r="R3897" i="2"/>
  <c r="L3898" i="2"/>
  <c r="M3898" i="2"/>
  <c r="N3898" i="2"/>
  <c r="O3898" i="2"/>
  <c r="P3898" i="2"/>
  <c r="Q3898" i="2"/>
  <c r="R3898" i="2"/>
  <c r="L3899" i="2"/>
  <c r="M3899" i="2"/>
  <c r="N3899" i="2"/>
  <c r="O3899" i="2"/>
  <c r="P3899" i="2"/>
  <c r="Q3899" i="2"/>
  <c r="R3899" i="2"/>
  <c r="L3900" i="2"/>
  <c r="M3900" i="2"/>
  <c r="N3900" i="2"/>
  <c r="O3900" i="2"/>
  <c r="P3900" i="2"/>
  <c r="Q3900" i="2"/>
  <c r="R3900" i="2"/>
  <c r="L3901" i="2"/>
  <c r="M3901" i="2"/>
  <c r="N3901" i="2"/>
  <c r="O3901" i="2"/>
  <c r="P3901" i="2"/>
  <c r="Q3901" i="2"/>
  <c r="R3901" i="2"/>
  <c r="L3902" i="2"/>
  <c r="M3902" i="2"/>
  <c r="N3902" i="2"/>
  <c r="O3902" i="2"/>
  <c r="P3902" i="2"/>
  <c r="Q3902" i="2"/>
  <c r="R3902" i="2"/>
  <c r="L3903" i="2"/>
  <c r="M3903" i="2"/>
  <c r="N3903" i="2"/>
  <c r="O3903" i="2"/>
  <c r="P3903" i="2"/>
  <c r="Q3903" i="2"/>
  <c r="R3903" i="2"/>
  <c r="L3904" i="2"/>
  <c r="M3904" i="2"/>
  <c r="N3904" i="2"/>
  <c r="O3904" i="2"/>
  <c r="P3904" i="2"/>
  <c r="Q3904" i="2"/>
  <c r="R3904" i="2"/>
  <c r="L3905" i="2"/>
  <c r="M3905" i="2"/>
  <c r="N3905" i="2"/>
  <c r="O3905" i="2"/>
  <c r="P3905" i="2"/>
  <c r="Q3905" i="2"/>
  <c r="R3905" i="2"/>
  <c r="L3906" i="2"/>
  <c r="M3906" i="2"/>
  <c r="N3906" i="2"/>
  <c r="O3906" i="2"/>
  <c r="P3906" i="2"/>
  <c r="Q3906" i="2"/>
  <c r="R3906" i="2"/>
  <c r="L3907" i="2"/>
  <c r="M3907" i="2"/>
  <c r="N3907" i="2"/>
  <c r="O3907" i="2"/>
  <c r="P3907" i="2"/>
  <c r="Q3907" i="2"/>
  <c r="R3907" i="2"/>
  <c r="L3908" i="2"/>
  <c r="M3908" i="2"/>
  <c r="N3908" i="2"/>
  <c r="O3908" i="2"/>
  <c r="P3908" i="2"/>
  <c r="Q3908" i="2"/>
  <c r="R3908" i="2"/>
  <c r="L3909" i="2"/>
  <c r="M3909" i="2"/>
  <c r="N3909" i="2"/>
  <c r="O3909" i="2"/>
  <c r="P3909" i="2"/>
  <c r="Q3909" i="2"/>
  <c r="R3909" i="2"/>
  <c r="L3910" i="2"/>
  <c r="M3910" i="2"/>
  <c r="N3910" i="2"/>
  <c r="O3910" i="2"/>
  <c r="P3910" i="2"/>
  <c r="Q3910" i="2"/>
  <c r="R3910" i="2"/>
  <c r="L3911" i="2"/>
  <c r="M3911" i="2"/>
  <c r="N3911" i="2"/>
  <c r="O3911" i="2"/>
  <c r="P3911" i="2"/>
  <c r="Q3911" i="2"/>
  <c r="R3911" i="2"/>
  <c r="L3912" i="2"/>
  <c r="M3912" i="2"/>
  <c r="N3912" i="2"/>
  <c r="O3912" i="2"/>
  <c r="P3912" i="2"/>
  <c r="Q3912" i="2"/>
  <c r="R3912" i="2"/>
  <c r="L3913" i="2"/>
  <c r="M3913" i="2"/>
  <c r="N3913" i="2"/>
  <c r="O3913" i="2"/>
  <c r="P3913" i="2"/>
  <c r="Q3913" i="2"/>
  <c r="R3913" i="2"/>
  <c r="L3914" i="2"/>
  <c r="M3914" i="2"/>
  <c r="N3914" i="2"/>
  <c r="O3914" i="2"/>
  <c r="P3914" i="2"/>
  <c r="Q3914" i="2"/>
  <c r="R3914" i="2"/>
  <c r="L3915" i="2"/>
  <c r="M3915" i="2"/>
  <c r="N3915" i="2"/>
  <c r="O3915" i="2"/>
  <c r="P3915" i="2"/>
  <c r="Q3915" i="2"/>
  <c r="R3915" i="2"/>
  <c r="L3916" i="2"/>
  <c r="M3916" i="2"/>
  <c r="N3916" i="2"/>
  <c r="O3916" i="2"/>
  <c r="P3916" i="2"/>
  <c r="Q3916" i="2"/>
  <c r="R3916" i="2"/>
  <c r="L3917" i="2"/>
  <c r="M3917" i="2"/>
  <c r="N3917" i="2"/>
  <c r="O3917" i="2"/>
  <c r="P3917" i="2"/>
  <c r="Q3917" i="2"/>
  <c r="R3917" i="2"/>
  <c r="L3918" i="2"/>
  <c r="M3918" i="2"/>
  <c r="N3918" i="2"/>
  <c r="O3918" i="2"/>
  <c r="P3918" i="2"/>
  <c r="Q3918" i="2"/>
  <c r="R3918" i="2"/>
  <c r="L3919" i="2"/>
  <c r="M3919" i="2"/>
  <c r="N3919" i="2"/>
  <c r="O3919" i="2"/>
  <c r="P3919" i="2"/>
  <c r="Q3919" i="2"/>
  <c r="R3919" i="2"/>
  <c r="L3920" i="2"/>
  <c r="M3920" i="2"/>
  <c r="N3920" i="2"/>
  <c r="O3920" i="2"/>
  <c r="P3920" i="2"/>
  <c r="Q3920" i="2"/>
  <c r="R3920" i="2"/>
  <c r="L3921" i="2"/>
  <c r="M3921" i="2"/>
  <c r="N3921" i="2"/>
  <c r="O3921" i="2"/>
  <c r="P3921" i="2"/>
  <c r="Q3921" i="2"/>
  <c r="R3921" i="2"/>
  <c r="L3922" i="2"/>
  <c r="M3922" i="2"/>
  <c r="N3922" i="2"/>
  <c r="O3922" i="2"/>
  <c r="P3922" i="2"/>
  <c r="Q3922" i="2"/>
  <c r="R3922" i="2"/>
  <c r="L3923" i="2"/>
  <c r="M3923" i="2"/>
  <c r="N3923" i="2"/>
  <c r="O3923" i="2"/>
  <c r="P3923" i="2"/>
  <c r="Q3923" i="2"/>
  <c r="R3923" i="2"/>
  <c r="L3924" i="2"/>
  <c r="M3924" i="2"/>
  <c r="N3924" i="2"/>
  <c r="O3924" i="2"/>
  <c r="P3924" i="2"/>
  <c r="Q3924" i="2"/>
  <c r="R3924" i="2"/>
  <c r="L3925" i="2"/>
  <c r="M3925" i="2"/>
  <c r="N3925" i="2"/>
  <c r="O3925" i="2"/>
  <c r="P3925" i="2"/>
  <c r="Q3925" i="2"/>
  <c r="R3925" i="2"/>
  <c r="L3926" i="2"/>
  <c r="M3926" i="2"/>
  <c r="N3926" i="2"/>
  <c r="O3926" i="2"/>
  <c r="P3926" i="2"/>
  <c r="Q3926" i="2"/>
  <c r="R3926" i="2"/>
  <c r="L3927" i="2"/>
  <c r="M3927" i="2"/>
  <c r="N3927" i="2"/>
  <c r="O3927" i="2"/>
  <c r="P3927" i="2"/>
  <c r="Q3927" i="2"/>
  <c r="R3927" i="2"/>
  <c r="L3928" i="2"/>
  <c r="M3928" i="2"/>
  <c r="N3928" i="2"/>
  <c r="O3928" i="2"/>
  <c r="P3928" i="2"/>
  <c r="Q3928" i="2"/>
  <c r="R3928" i="2"/>
  <c r="L3929" i="2"/>
  <c r="M3929" i="2"/>
  <c r="N3929" i="2"/>
  <c r="O3929" i="2"/>
  <c r="P3929" i="2"/>
  <c r="Q3929" i="2"/>
  <c r="R3929" i="2"/>
  <c r="L3930" i="2"/>
  <c r="M3930" i="2"/>
  <c r="N3930" i="2"/>
  <c r="O3930" i="2"/>
  <c r="P3930" i="2"/>
  <c r="Q3930" i="2"/>
  <c r="R3930" i="2"/>
  <c r="L3931" i="2"/>
  <c r="M3931" i="2"/>
  <c r="N3931" i="2"/>
  <c r="O3931" i="2"/>
  <c r="P3931" i="2"/>
  <c r="Q3931" i="2"/>
  <c r="R3931" i="2"/>
  <c r="L3932" i="2"/>
  <c r="M3932" i="2"/>
  <c r="N3932" i="2"/>
  <c r="O3932" i="2"/>
  <c r="P3932" i="2"/>
  <c r="Q3932" i="2"/>
  <c r="R3932" i="2"/>
  <c r="L3933" i="2"/>
  <c r="M3933" i="2"/>
  <c r="N3933" i="2"/>
  <c r="O3933" i="2"/>
  <c r="P3933" i="2"/>
  <c r="Q3933" i="2"/>
  <c r="R3933" i="2"/>
  <c r="L3934" i="2"/>
  <c r="M3934" i="2"/>
  <c r="N3934" i="2"/>
  <c r="O3934" i="2"/>
  <c r="P3934" i="2"/>
  <c r="Q3934" i="2"/>
  <c r="R3934" i="2"/>
  <c r="L3935" i="2"/>
  <c r="M3935" i="2"/>
  <c r="N3935" i="2"/>
  <c r="O3935" i="2"/>
  <c r="P3935" i="2"/>
  <c r="Q3935" i="2"/>
  <c r="R3935" i="2"/>
  <c r="L3936" i="2"/>
  <c r="M3936" i="2"/>
  <c r="N3936" i="2"/>
  <c r="O3936" i="2"/>
  <c r="P3936" i="2"/>
  <c r="Q3936" i="2"/>
  <c r="R3936" i="2"/>
  <c r="L3937" i="2"/>
  <c r="M3937" i="2"/>
  <c r="N3937" i="2"/>
  <c r="O3937" i="2"/>
  <c r="P3937" i="2"/>
  <c r="Q3937" i="2"/>
  <c r="R3937" i="2"/>
  <c r="L3938" i="2"/>
  <c r="M3938" i="2"/>
  <c r="N3938" i="2"/>
  <c r="O3938" i="2"/>
  <c r="P3938" i="2"/>
  <c r="Q3938" i="2"/>
  <c r="R3938" i="2"/>
  <c r="L3939" i="2"/>
  <c r="M3939" i="2"/>
  <c r="N3939" i="2"/>
  <c r="O3939" i="2"/>
  <c r="P3939" i="2"/>
  <c r="Q3939" i="2"/>
  <c r="R3939" i="2"/>
  <c r="L3940" i="2"/>
  <c r="M3940" i="2"/>
  <c r="N3940" i="2"/>
  <c r="O3940" i="2"/>
  <c r="P3940" i="2"/>
  <c r="Q3940" i="2"/>
  <c r="R3940" i="2"/>
  <c r="L3941" i="2"/>
  <c r="M3941" i="2"/>
  <c r="N3941" i="2"/>
  <c r="O3941" i="2"/>
  <c r="P3941" i="2"/>
  <c r="Q3941" i="2"/>
  <c r="R3941" i="2"/>
  <c r="L3942" i="2"/>
  <c r="M3942" i="2"/>
  <c r="N3942" i="2"/>
  <c r="O3942" i="2"/>
  <c r="P3942" i="2"/>
  <c r="Q3942" i="2"/>
  <c r="R3942" i="2"/>
  <c r="L3943" i="2"/>
  <c r="M3943" i="2"/>
  <c r="N3943" i="2"/>
  <c r="O3943" i="2"/>
  <c r="P3943" i="2"/>
  <c r="Q3943" i="2"/>
  <c r="R3943" i="2"/>
  <c r="L3944" i="2"/>
  <c r="M3944" i="2"/>
  <c r="N3944" i="2"/>
  <c r="O3944" i="2"/>
  <c r="P3944" i="2"/>
  <c r="Q3944" i="2"/>
  <c r="R3944" i="2"/>
  <c r="L3945" i="2"/>
  <c r="M3945" i="2"/>
  <c r="N3945" i="2"/>
  <c r="O3945" i="2"/>
  <c r="P3945" i="2"/>
  <c r="Q3945" i="2"/>
  <c r="R3945" i="2"/>
  <c r="L3946" i="2"/>
  <c r="M3946" i="2"/>
  <c r="N3946" i="2"/>
  <c r="O3946" i="2"/>
  <c r="P3946" i="2"/>
  <c r="Q3946" i="2"/>
  <c r="R3946" i="2"/>
  <c r="L3947" i="2"/>
  <c r="M3947" i="2"/>
  <c r="N3947" i="2"/>
  <c r="O3947" i="2"/>
  <c r="P3947" i="2"/>
  <c r="Q3947" i="2"/>
  <c r="R3947" i="2"/>
  <c r="L3948" i="2"/>
  <c r="M3948" i="2"/>
  <c r="N3948" i="2"/>
  <c r="O3948" i="2"/>
  <c r="P3948" i="2"/>
  <c r="Q3948" i="2"/>
  <c r="R3948" i="2"/>
  <c r="L3949" i="2"/>
  <c r="M3949" i="2"/>
  <c r="N3949" i="2"/>
  <c r="O3949" i="2"/>
  <c r="P3949" i="2"/>
  <c r="Q3949" i="2"/>
  <c r="R3949" i="2"/>
  <c r="L3950" i="2"/>
  <c r="M3950" i="2"/>
  <c r="N3950" i="2"/>
  <c r="O3950" i="2"/>
  <c r="P3950" i="2"/>
  <c r="Q3950" i="2"/>
  <c r="R3950" i="2"/>
  <c r="L3951" i="2"/>
  <c r="M3951" i="2"/>
  <c r="N3951" i="2"/>
  <c r="O3951" i="2"/>
  <c r="P3951" i="2"/>
  <c r="Q3951" i="2"/>
  <c r="R3951" i="2"/>
  <c r="L3952" i="2"/>
  <c r="M3952" i="2"/>
  <c r="N3952" i="2"/>
  <c r="O3952" i="2"/>
  <c r="P3952" i="2"/>
  <c r="Q3952" i="2"/>
  <c r="R3952" i="2"/>
  <c r="L3953" i="2"/>
  <c r="M3953" i="2"/>
  <c r="N3953" i="2"/>
  <c r="O3953" i="2"/>
  <c r="P3953" i="2"/>
  <c r="Q3953" i="2"/>
  <c r="R3953" i="2"/>
  <c r="L3954" i="2"/>
  <c r="M3954" i="2"/>
  <c r="N3954" i="2"/>
  <c r="O3954" i="2"/>
  <c r="P3954" i="2"/>
  <c r="Q3954" i="2"/>
  <c r="R3954" i="2"/>
  <c r="L3955" i="2"/>
  <c r="M3955" i="2"/>
  <c r="N3955" i="2"/>
  <c r="O3955" i="2"/>
  <c r="P3955" i="2"/>
  <c r="Q3955" i="2"/>
  <c r="R3955" i="2"/>
  <c r="L3956" i="2"/>
  <c r="M3956" i="2"/>
  <c r="N3956" i="2"/>
  <c r="O3956" i="2"/>
  <c r="P3956" i="2"/>
  <c r="Q3956" i="2"/>
  <c r="R3956" i="2"/>
  <c r="L3957" i="2"/>
  <c r="M3957" i="2"/>
  <c r="N3957" i="2"/>
  <c r="O3957" i="2"/>
  <c r="P3957" i="2"/>
  <c r="Q3957" i="2"/>
  <c r="R3957" i="2"/>
  <c r="L3958" i="2"/>
  <c r="M3958" i="2"/>
  <c r="N3958" i="2"/>
  <c r="O3958" i="2"/>
  <c r="P3958" i="2"/>
  <c r="Q3958" i="2"/>
  <c r="R3958" i="2"/>
  <c r="L3959" i="2"/>
  <c r="M3959" i="2"/>
  <c r="N3959" i="2"/>
  <c r="O3959" i="2"/>
  <c r="P3959" i="2"/>
  <c r="Q3959" i="2"/>
  <c r="R3959" i="2"/>
  <c r="L3960" i="2"/>
  <c r="M3960" i="2"/>
  <c r="N3960" i="2"/>
  <c r="O3960" i="2"/>
  <c r="P3960" i="2"/>
  <c r="Q3960" i="2"/>
  <c r="R3960" i="2"/>
  <c r="L3961" i="2"/>
  <c r="M3961" i="2"/>
  <c r="N3961" i="2"/>
  <c r="O3961" i="2"/>
  <c r="P3961" i="2"/>
  <c r="Q3961" i="2"/>
  <c r="R3961" i="2"/>
  <c r="L3962" i="2"/>
  <c r="M3962" i="2"/>
  <c r="N3962" i="2"/>
  <c r="O3962" i="2"/>
  <c r="P3962" i="2"/>
  <c r="Q3962" i="2"/>
  <c r="R3962" i="2"/>
  <c r="L3963" i="2"/>
  <c r="M3963" i="2"/>
  <c r="N3963" i="2"/>
  <c r="O3963" i="2"/>
  <c r="P3963" i="2"/>
  <c r="Q3963" i="2"/>
  <c r="R3963" i="2"/>
  <c r="L3964" i="2"/>
  <c r="M3964" i="2"/>
  <c r="N3964" i="2"/>
  <c r="O3964" i="2"/>
  <c r="P3964" i="2"/>
  <c r="Q3964" i="2"/>
  <c r="R3964" i="2"/>
  <c r="L3965" i="2"/>
  <c r="M3965" i="2"/>
  <c r="N3965" i="2"/>
  <c r="O3965" i="2"/>
  <c r="P3965" i="2"/>
  <c r="Q3965" i="2"/>
  <c r="R3965" i="2"/>
  <c r="L3966" i="2"/>
  <c r="M3966" i="2"/>
  <c r="N3966" i="2"/>
  <c r="O3966" i="2"/>
  <c r="P3966" i="2"/>
  <c r="Q3966" i="2"/>
  <c r="R3966" i="2"/>
  <c r="L3967" i="2"/>
  <c r="M3967" i="2"/>
  <c r="N3967" i="2"/>
  <c r="O3967" i="2"/>
  <c r="P3967" i="2"/>
  <c r="Q3967" i="2"/>
  <c r="R3967" i="2"/>
  <c r="L3968" i="2"/>
  <c r="M3968" i="2"/>
  <c r="N3968" i="2"/>
  <c r="O3968" i="2"/>
  <c r="P3968" i="2"/>
  <c r="Q3968" i="2"/>
  <c r="R3968" i="2"/>
  <c r="L3969" i="2"/>
  <c r="M3969" i="2"/>
  <c r="N3969" i="2"/>
  <c r="O3969" i="2"/>
  <c r="P3969" i="2"/>
  <c r="Q3969" i="2"/>
  <c r="R3969" i="2"/>
  <c r="L3970" i="2"/>
  <c r="M3970" i="2"/>
  <c r="N3970" i="2"/>
  <c r="O3970" i="2"/>
  <c r="P3970" i="2"/>
  <c r="Q3970" i="2"/>
  <c r="R3970" i="2"/>
  <c r="L3971" i="2"/>
  <c r="M3971" i="2"/>
  <c r="N3971" i="2"/>
  <c r="O3971" i="2"/>
  <c r="P3971" i="2"/>
  <c r="Q3971" i="2"/>
  <c r="R3971" i="2"/>
  <c r="L3972" i="2"/>
  <c r="M3972" i="2"/>
  <c r="N3972" i="2"/>
  <c r="O3972" i="2"/>
  <c r="P3972" i="2"/>
  <c r="Q3972" i="2"/>
  <c r="R3972" i="2"/>
  <c r="L3973" i="2"/>
  <c r="M3973" i="2"/>
  <c r="N3973" i="2"/>
  <c r="O3973" i="2"/>
  <c r="P3973" i="2"/>
  <c r="Q3973" i="2"/>
  <c r="R3973" i="2"/>
  <c r="L3974" i="2"/>
  <c r="M3974" i="2"/>
  <c r="N3974" i="2"/>
  <c r="O3974" i="2"/>
  <c r="P3974" i="2"/>
  <c r="Q3974" i="2"/>
  <c r="R3974" i="2"/>
  <c r="L3975" i="2"/>
  <c r="M3975" i="2"/>
  <c r="N3975" i="2"/>
  <c r="O3975" i="2"/>
  <c r="P3975" i="2"/>
  <c r="Q3975" i="2"/>
  <c r="R3975" i="2"/>
  <c r="L3976" i="2"/>
  <c r="M3976" i="2"/>
  <c r="N3976" i="2"/>
  <c r="O3976" i="2"/>
  <c r="P3976" i="2"/>
  <c r="Q3976" i="2"/>
  <c r="R3976" i="2"/>
  <c r="L3977" i="2"/>
  <c r="M3977" i="2"/>
  <c r="N3977" i="2"/>
  <c r="O3977" i="2"/>
  <c r="P3977" i="2"/>
  <c r="Q3977" i="2"/>
  <c r="R3977" i="2"/>
  <c r="L3978" i="2"/>
  <c r="M3978" i="2"/>
  <c r="N3978" i="2"/>
  <c r="O3978" i="2"/>
  <c r="P3978" i="2"/>
  <c r="Q3978" i="2"/>
  <c r="R3978" i="2"/>
  <c r="L3979" i="2"/>
  <c r="M3979" i="2"/>
  <c r="N3979" i="2"/>
  <c r="O3979" i="2"/>
  <c r="P3979" i="2"/>
  <c r="Q3979" i="2"/>
  <c r="R3979" i="2"/>
  <c r="L3980" i="2"/>
  <c r="M3980" i="2"/>
  <c r="N3980" i="2"/>
  <c r="O3980" i="2"/>
  <c r="P3980" i="2"/>
  <c r="Q3980" i="2"/>
  <c r="R3980" i="2"/>
  <c r="L3981" i="2"/>
  <c r="M3981" i="2"/>
  <c r="N3981" i="2"/>
  <c r="O3981" i="2"/>
  <c r="P3981" i="2"/>
  <c r="Q3981" i="2"/>
  <c r="R3981" i="2"/>
  <c r="L3982" i="2"/>
  <c r="M3982" i="2"/>
  <c r="N3982" i="2"/>
  <c r="O3982" i="2"/>
  <c r="P3982" i="2"/>
  <c r="Q3982" i="2"/>
  <c r="R3982" i="2"/>
  <c r="L3983" i="2"/>
  <c r="M3983" i="2"/>
  <c r="N3983" i="2"/>
  <c r="O3983" i="2"/>
  <c r="P3983" i="2"/>
  <c r="Q3983" i="2"/>
  <c r="R3983" i="2"/>
  <c r="L3984" i="2"/>
  <c r="M3984" i="2"/>
  <c r="N3984" i="2"/>
  <c r="O3984" i="2"/>
  <c r="P3984" i="2"/>
  <c r="Q3984" i="2"/>
  <c r="R3984" i="2"/>
  <c r="L3985" i="2"/>
  <c r="M3985" i="2"/>
  <c r="N3985" i="2"/>
  <c r="O3985" i="2"/>
  <c r="P3985" i="2"/>
  <c r="Q3985" i="2"/>
  <c r="R3985" i="2"/>
  <c r="L3986" i="2"/>
  <c r="M3986" i="2"/>
  <c r="N3986" i="2"/>
  <c r="O3986" i="2"/>
  <c r="P3986" i="2"/>
  <c r="Q3986" i="2"/>
  <c r="R3986" i="2"/>
  <c r="L3987" i="2"/>
  <c r="M3987" i="2"/>
  <c r="N3987" i="2"/>
  <c r="O3987" i="2"/>
  <c r="P3987" i="2"/>
  <c r="Q3987" i="2"/>
  <c r="R3987" i="2"/>
  <c r="L3988" i="2"/>
  <c r="M3988" i="2"/>
  <c r="N3988" i="2"/>
  <c r="O3988" i="2"/>
  <c r="P3988" i="2"/>
  <c r="Q3988" i="2"/>
  <c r="R3988" i="2"/>
  <c r="L3989" i="2"/>
  <c r="M3989" i="2"/>
  <c r="N3989" i="2"/>
  <c r="O3989" i="2"/>
  <c r="P3989" i="2"/>
  <c r="Q3989" i="2"/>
  <c r="R3989" i="2"/>
  <c r="L3990" i="2"/>
  <c r="M3990" i="2"/>
  <c r="N3990" i="2"/>
  <c r="O3990" i="2"/>
  <c r="P3990" i="2"/>
  <c r="Q3990" i="2"/>
  <c r="R3990" i="2"/>
  <c r="L3991" i="2"/>
  <c r="M3991" i="2"/>
  <c r="N3991" i="2"/>
  <c r="O3991" i="2"/>
  <c r="P3991" i="2"/>
  <c r="Q3991" i="2"/>
  <c r="R3991" i="2"/>
  <c r="L3992" i="2"/>
  <c r="M3992" i="2"/>
  <c r="N3992" i="2"/>
  <c r="O3992" i="2"/>
  <c r="P3992" i="2"/>
  <c r="Q3992" i="2"/>
  <c r="R3992" i="2"/>
  <c r="L3993" i="2"/>
  <c r="M3993" i="2"/>
  <c r="N3993" i="2"/>
  <c r="O3993" i="2"/>
  <c r="P3993" i="2"/>
  <c r="Q3993" i="2"/>
  <c r="R3993" i="2"/>
  <c r="L3994" i="2"/>
  <c r="M3994" i="2"/>
  <c r="N3994" i="2"/>
  <c r="O3994" i="2"/>
  <c r="P3994" i="2"/>
  <c r="Q3994" i="2"/>
  <c r="R3994" i="2"/>
  <c r="L3995" i="2"/>
  <c r="M3995" i="2"/>
  <c r="N3995" i="2"/>
  <c r="O3995" i="2"/>
  <c r="P3995" i="2"/>
  <c r="Q3995" i="2"/>
  <c r="R3995" i="2"/>
  <c r="L3996" i="2"/>
  <c r="M3996" i="2"/>
  <c r="N3996" i="2"/>
  <c r="O3996" i="2"/>
  <c r="P3996" i="2"/>
  <c r="Q3996" i="2"/>
  <c r="R3996" i="2"/>
  <c r="L3997" i="2"/>
  <c r="M3997" i="2"/>
  <c r="N3997" i="2"/>
  <c r="O3997" i="2"/>
  <c r="P3997" i="2"/>
  <c r="Q3997" i="2"/>
  <c r="R3997" i="2"/>
  <c r="L3998" i="2"/>
  <c r="M3998" i="2"/>
  <c r="N3998" i="2"/>
  <c r="O3998" i="2"/>
  <c r="P3998" i="2"/>
  <c r="Q3998" i="2"/>
  <c r="R3998" i="2"/>
  <c r="L3999" i="2"/>
  <c r="M3999" i="2"/>
  <c r="N3999" i="2"/>
  <c r="O3999" i="2"/>
  <c r="P3999" i="2"/>
  <c r="Q3999" i="2"/>
  <c r="R3999" i="2"/>
  <c r="L4000" i="2"/>
  <c r="M4000" i="2"/>
  <c r="N4000" i="2"/>
  <c r="O4000" i="2"/>
  <c r="P4000" i="2"/>
  <c r="Q4000" i="2"/>
  <c r="R4000" i="2"/>
  <c r="L4001" i="2"/>
  <c r="M4001" i="2"/>
  <c r="N4001" i="2"/>
  <c r="O4001" i="2"/>
  <c r="P4001" i="2"/>
  <c r="Q4001" i="2"/>
  <c r="R4001" i="2"/>
  <c r="L4002" i="2"/>
  <c r="M4002" i="2"/>
  <c r="N4002" i="2"/>
  <c r="O4002" i="2"/>
  <c r="P4002" i="2"/>
  <c r="Q4002" i="2"/>
  <c r="R4002" i="2"/>
  <c r="L4003" i="2"/>
  <c r="M4003" i="2"/>
  <c r="N4003" i="2"/>
  <c r="O4003" i="2"/>
  <c r="P4003" i="2"/>
  <c r="Q4003" i="2"/>
  <c r="R4003" i="2"/>
  <c r="L4004" i="2"/>
  <c r="M4004" i="2"/>
  <c r="N4004" i="2"/>
  <c r="O4004" i="2"/>
  <c r="P4004" i="2"/>
  <c r="Q4004" i="2"/>
  <c r="R4004" i="2"/>
  <c r="L4005" i="2"/>
  <c r="M4005" i="2"/>
  <c r="N4005" i="2"/>
  <c r="O4005" i="2"/>
  <c r="P4005" i="2"/>
  <c r="Q4005" i="2"/>
  <c r="R4005" i="2"/>
  <c r="L4006" i="2"/>
  <c r="M4006" i="2"/>
  <c r="N4006" i="2"/>
  <c r="O4006" i="2"/>
  <c r="P4006" i="2"/>
  <c r="Q4006" i="2"/>
  <c r="R4006" i="2"/>
  <c r="L4007" i="2"/>
  <c r="M4007" i="2"/>
  <c r="N4007" i="2"/>
  <c r="O4007" i="2"/>
  <c r="P4007" i="2"/>
  <c r="Q4007" i="2"/>
  <c r="R4007" i="2"/>
  <c r="L4008" i="2"/>
  <c r="M4008" i="2"/>
  <c r="N4008" i="2"/>
  <c r="O4008" i="2"/>
  <c r="P4008" i="2"/>
  <c r="Q4008" i="2"/>
  <c r="R4008" i="2"/>
  <c r="L4009" i="2"/>
  <c r="M4009" i="2"/>
  <c r="N4009" i="2"/>
  <c r="O4009" i="2"/>
  <c r="P4009" i="2"/>
  <c r="Q4009" i="2"/>
  <c r="R4009" i="2"/>
  <c r="L4010" i="2"/>
  <c r="M4010" i="2"/>
  <c r="N4010" i="2"/>
  <c r="O4010" i="2"/>
  <c r="P4010" i="2"/>
  <c r="Q4010" i="2"/>
  <c r="R4010" i="2"/>
  <c r="L4011" i="2"/>
  <c r="M4011" i="2"/>
  <c r="N4011" i="2"/>
  <c r="O4011" i="2"/>
  <c r="P4011" i="2"/>
  <c r="Q4011" i="2"/>
  <c r="R4011" i="2"/>
  <c r="L4012" i="2"/>
  <c r="M4012" i="2"/>
  <c r="N4012" i="2"/>
  <c r="O4012" i="2"/>
  <c r="P4012" i="2"/>
  <c r="Q4012" i="2"/>
  <c r="R4012" i="2"/>
  <c r="L4013" i="2"/>
  <c r="M4013" i="2"/>
  <c r="N4013" i="2"/>
  <c r="O4013" i="2"/>
  <c r="P4013" i="2"/>
  <c r="Q4013" i="2"/>
  <c r="R4013" i="2"/>
  <c r="L4014" i="2"/>
  <c r="M4014" i="2"/>
  <c r="N4014" i="2"/>
  <c r="O4014" i="2"/>
  <c r="P4014" i="2"/>
  <c r="Q4014" i="2"/>
  <c r="R4014" i="2"/>
  <c r="L4015" i="2"/>
  <c r="M4015" i="2"/>
  <c r="N4015" i="2"/>
  <c r="O4015" i="2"/>
  <c r="P4015" i="2"/>
  <c r="Q4015" i="2"/>
  <c r="R4015" i="2"/>
  <c r="L4016" i="2"/>
  <c r="M4016" i="2"/>
  <c r="N4016" i="2"/>
  <c r="O4016" i="2"/>
  <c r="P4016" i="2"/>
  <c r="Q4016" i="2"/>
  <c r="R4016" i="2"/>
  <c r="L4017" i="2"/>
  <c r="M4017" i="2"/>
  <c r="N4017" i="2"/>
  <c r="O4017" i="2"/>
  <c r="P4017" i="2"/>
  <c r="Q4017" i="2"/>
  <c r="R4017" i="2"/>
  <c r="L4018" i="2"/>
  <c r="M4018" i="2"/>
  <c r="N4018" i="2"/>
  <c r="O4018" i="2"/>
  <c r="P4018" i="2"/>
  <c r="Q4018" i="2"/>
  <c r="R4018" i="2"/>
  <c r="L4019" i="2"/>
  <c r="M4019" i="2"/>
  <c r="N4019" i="2"/>
  <c r="O4019" i="2"/>
  <c r="P4019" i="2"/>
  <c r="Q4019" i="2"/>
  <c r="R4019" i="2"/>
  <c r="L4020" i="2"/>
  <c r="M4020" i="2"/>
  <c r="N4020" i="2"/>
  <c r="O4020" i="2"/>
  <c r="P4020" i="2"/>
  <c r="Q4020" i="2"/>
  <c r="R4020" i="2"/>
  <c r="L4021" i="2"/>
  <c r="M4021" i="2"/>
  <c r="N4021" i="2"/>
  <c r="O4021" i="2"/>
  <c r="P4021" i="2"/>
  <c r="Q4021" i="2"/>
  <c r="R4021" i="2"/>
  <c r="L4022" i="2"/>
  <c r="M4022" i="2"/>
  <c r="N4022" i="2"/>
  <c r="O4022" i="2"/>
  <c r="P4022" i="2"/>
  <c r="Q4022" i="2"/>
  <c r="R4022" i="2"/>
  <c r="L4023" i="2"/>
  <c r="M4023" i="2"/>
  <c r="N4023" i="2"/>
  <c r="O4023" i="2"/>
  <c r="P4023" i="2"/>
  <c r="Q4023" i="2"/>
  <c r="R4023" i="2"/>
  <c r="L4024" i="2"/>
  <c r="M4024" i="2"/>
  <c r="N4024" i="2"/>
  <c r="O4024" i="2"/>
  <c r="P4024" i="2"/>
  <c r="Q4024" i="2"/>
  <c r="R4024" i="2"/>
  <c r="L4025" i="2"/>
  <c r="M4025" i="2"/>
  <c r="N4025" i="2"/>
  <c r="O4025" i="2"/>
  <c r="P4025" i="2"/>
  <c r="Q4025" i="2"/>
  <c r="R4025" i="2"/>
  <c r="L4026" i="2"/>
  <c r="M4026" i="2"/>
  <c r="N4026" i="2"/>
  <c r="O4026" i="2"/>
  <c r="P4026" i="2"/>
  <c r="Q4026" i="2"/>
  <c r="R4026" i="2"/>
  <c r="L4027" i="2"/>
  <c r="M4027" i="2"/>
  <c r="N4027" i="2"/>
  <c r="O4027" i="2"/>
  <c r="P4027" i="2"/>
  <c r="Q4027" i="2"/>
  <c r="R4027" i="2"/>
  <c r="L4028" i="2"/>
  <c r="M4028" i="2"/>
  <c r="N4028" i="2"/>
  <c r="O4028" i="2"/>
  <c r="P4028" i="2"/>
  <c r="Q4028" i="2"/>
  <c r="R4028" i="2"/>
  <c r="L4029" i="2"/>
  <c r="M4029" i="2"/>
  <c r="N4029" i="2"/>
  <c r="O4029" i="2"/>
  <c r="P4029" i="2"/>
  <c r="Q4029" i="2"/>
  <c r="R4029" i="2"/>
  <c r="L4030" i="2"/>
  <c r="M4030" i="2"/>
  <c r="N4030" i="2"/>
  <c r="O4030" i="2"/>
  <c r="P4030" i="2"/>
  <c r="Q4030" i="2"/>
  <c r="R4030" i="2"/>
  <c r="L4031" i="2"/>
  <c r="M4031" i="2"/>
  <c r="N4031" i="2"/>
  <c r="O4031" i="2"/>
  <c r="P4031" i="2"/>
  <c r="Q4031" i="2"/>
  <c r="R4031" i="2"/>
  <c r="L4032" i="2"/>
  <c r="M4032" i="2"/>
  <c r="N4032" i="2"/>
  <c r="O4032" i="2"/>
  <c r="P4032" i="2"/>
  <c r="Q4032" i="2"/>
  <c r="R4032" i="2"/>
  <c r="L4033" i="2"/>
  <c r="M4033" i="2"/>
  <c r="N4033" i="2"/>
  <c r="O4033" i="2"/>
  <c r="P4033" i="2"/>
  <c r="Q4033" i="2"/>
  <c r="R4033" i="2"/>
  <c r="L4034" i="2"/>
  <c r="M4034" i="2"/>
  <c r="N4034" i="2"/>
  <c r="O4034" i="2"/>
  <c r="P4034" i="2"/>
  <c r="Q4034" i="2"/>
  <c r="R4034" i="2"/>
  <c r="L4035" i="2"/>
  <c r="M4035" i="2"/>
  <c r="N4035" i="2"/>
  <c r="O4035" i="2"/>
  <c r="P4035" i="2"/>
  <c r="Q4035" i="2"/>
  <c r="R4035" i="2"/>
  <c r="L4036" i="2"/>
  <c r="M4036" i="2"/>
  <c r="N4036" i="2"/>
  <c r="O4036" i="2"/>
  <c r="P4036" i="2"/>
  <c r="Q4036" i="2"/>
  <c r="R4036" i="2"/>
  <c r="L4037" i="2"/>
  <c r="M4037" i="2"/>
  <c r="N4037" i="2"/>
  <c r="O4037" i="2"/>
  <c r="P4037" i="2"/>
  <c r="Q4037" i="2"/>
  <c r="R4037" i="2"/>
  <c r="L4038" i="2"/>
  <c r="M4038" i="2"/>
  <c r="N4038" i="2"/>
  <c r="O4038" i="2"/>
  <c r="P4038" i="2"/>
  <c r="Q4038" i="2"/>
  <c r="R4038" i="2"/>
  <c r="L4039" i="2"/>
  <c r="M4039" i="2"/>
  <c r="N4039" i="2"/>
  <c r="O4039" i="2"/>
  <c r="P4039" i="2"/>
  <c r="Q4039" i="2"/>
  <c r="R4039" i="2"/>
  <c r="L4040" i="2"/>
  <c r="M4040" i="2"/>
  <c r="N4040" i="2"/>
  <c r="O4040" i="2"/>
  <c r="P4040" i="2"/>
  <c r="Q4040" i="2"/>
  <c r="R4040" i="2"/>
  <c r="L4041" i="2"/>
  <c r="M4041" i="2"/>
  <c r="N4041" i="2"/>
  <c r="O4041" i="2"/>
  <c r="P4041" i="2"/>
  <c r="Q4041" i="2"/>
  <c r="R4041" i="2"/>
  <c r="L4042" i="2"/>
  <c r="M4042" i="2"/>
  <c r="N4042" i="2"/>
  <c r="O4042" i="2"/>
  <c r="P4042" i="2"/>
  <c r="Q4042" i="2"/>
  <c r="R4042" i="2"/>
  <c r="L4043" i="2"/>
  <c r="M4043" i="2"/>
  <c r="N4043" i="2"/>
  <c r="O4043" i="2"/>
  <c r="P4043" i="2"/>
  <c r="Q4043" i="2"/>
  <c r="R4043" i="2"/>
  <c r="L4044" i="2"/>
  <c r="M4044" i="2"/>
  <c r="N4044" i="2"/>
  <c r="O4044" i="2"/>
  <c r="P4044" i="2"/>
  <c r="Q4044" i="2"/>
  <c r="R4044" i="2"/>
  <c r="L4045" i="2"/>
  <c r="M4045" i="2"/>
  <c r="N4045" i="2"/>
  <c r="O4045" i="2"/>
  <c r="P4045" i="2"/>
  <c r="Q4045" i="2"/>
  <c r="R4045" i="2"/>
  <c r="L4046" i="2"/>
  <c r="M4046" i="2"/>
  <c r="N4046" i="2"/>
  <c r="O4046" i="2"/>
  <c r="P4046" i="2"/>
  <c r="Q4046" i="2"/>
  <c r="R4046" i="2"/>
  <c r="L4047" i="2"/>
  <c r="M4047" i="2"/>
  <c r="N4047" i="2"/>
  <c r="O4047" i="2"/>
  <c r="P4047" i="2"/>
  <c r="Q4047" i="2"/>
  <c r="R4047" i="2"/>
  <c r="L4048" i="2"/>
  <c r="M4048" i="2"/>
  <c r="N4048" i="2"/>
  <c r="O4048" i="2"/>
  <c r="P4048" i="2"/>
  <c r="Q4048" i="2"/>
  <c r="R4048" i="2"/>
  <c r="L4049" i="2"/>
  <c r="M4049" i="2"/>
  <c r="N4049" i="2"/>
  <c r="O4049" i="2"/>
  <c r="P4049" i="2"/>
  <c r="Q4049" i="2"/>
  <c r="R4049" i="2"/>
  <c r="L4050" i="2"/>
  <c r="M4050" i="2"/>
  <c r="N4050" i="2"/>
  <c r="O4050" i="2"/>
  <c r="P4050" i="2"/>
  <c r="Q4050" i="2"/>
  <c r="R4050" i="2"/>
  <c r="L4051" i="2"/>
  <c r="M4051" i="2"/>
  <c r="N4051" i="2"/>
  <c r="O4051" i="2"/>
  <c r="P4051" i="2"/>
  <c r="Q4051" i="2"/>
  <c r="R4051" i="2"/>
  <c r="L4052" i="2"/>
  <c r="M4052" i="2"/>
  <c r="N4052" i="2"/>
  <c r="O4052" i="2"/>
  <c r="P4052" i="2"/>
  <c r="Q4052" i="2"/>
  <c r="R4052" i="2"/>
  <c r="L4053" i="2"/>
  <c r="M4053" i="2"/>
  <c r="N4053" i="2"/>
  <c r="O4053" i="2"/>
  <c r="P4053" i="2"/>
  <c r="Q4053" i="2"/>
  <c r="R4053" i="2"/>
  <c r="L4054" i="2"/>
  <c r="M4054" i="2"/>
  <c r="N4054" i="2"/>
  <c r="O4054" i="2"/>
  <c r="P4054" i="2"/>
  <c r="Q4054" i="2"/>
  <c r="R4054" i="2"/>
  <c r="L4055" i="2"/>
  <c r="M4055" i="2"/>
  <c r="N4055" i="2"/>
  <c r="O4055" i="2"/>
  <c r="P4055" i="2"/>
  <c r="Q4055" i="2"/>
  <c r="R4055" i="2"/>
  <c r="L4056" i="2"/>
  <c r="M4056" i="2"/>
  <c r="N4056" i="2"/>
  <c r="O4056" i="2"/>
  <c r="P4056" i="2"/>
  <c r="Q4056" i="2"/>
  <c r="R4056" i="2"/>
  <c r="L4057" i="2"/>
  <c r="M4057" i="2"/>
  <c r="N4057" i="2"/>
  <c r="O4057" i="2"/>
  <c r="P4057" i="2"/>
  <c r="Q4057" i="2"/>
  <c r="R4057" i="2"/>
  <c r="L4058" i="2"/>
  <c r="M4058" i="2"/>
  <c r="N4058" i="2"/>
  <c r="O4058" i="2"/>
  <c r="P4058" i="2"/>
  <c r="Q4058" i="2"/>
  <c r="R4058" i="2"/>
  <c r="L4059" i="2"/>
  <c r="M4059" i="2"/>
  <c r="N4059" i="2"/>
  <c r="O4059" i="2"/>
  <c r="P4059" i="2"/>
  <c r="Q4059" i="2"/>
  <c r="R4059" i="2"/>
  <c r="L4060" i="2"/>
  <c r="M4060" i="2"/>
  <c r="N4060" i="2"/>
  <c r="O4060" i="2"/>
  <c r="P4060" i="2"/>
  <c r="Q4060" i="2"/>
  <c r="R4060" i="2"/>
  <c r="L4061" i="2"/>
  <c r="M4061" i="2"/>
  <c r="N4061" i="2"/>
  <c r="O4061" i="2"/>
  <c r="P4061" i="2"/>
  <c r="Q4061" i="2"/>
  <c r="R4061" i="2"/>
  <c r="L4062" i="2"/>
  <c r="M4062" i="2"/>
  <c r="N4062" i="2"/>
  <c r="O4062" i="2"/>
  <c r="P4062" i="2"/>
  <c r="Q4062" i="2"/>
  <c r="R4062" i="2"/>
  <c r="L4063" i="2"/>
  <c r="M4063" i="2"/>
  <c r="N4063" i="2"/>
  <c r="O4063" i="2"/>
  <c r="P4063" i="2"/>
  <c r="Q4063" i="2"/>
  <c r="R4063" i="2"/>
  <c r="L4064" i="2"/>
  <c r="M4064" i="2"/>
  <c r="N4064" i="2"/>
  <c r="O4064" i="2"/>
  <c r="P4064" i="2"/>
  <c r="Q4064" i="2"/>
  <c r="R4064" i="2"/>
  <c r="L4065" i="2"/>
  <c r="M4065" i="2"/>
  <c r="N4065" i="2"/>
  <c r="O4065" i="2"/>
  <c r="P4065" i="2"/>
  <c r="Q4065" i="2"/>
  <c r="R4065" i="2"/>
  <c r="L4066" i="2"/>
  <c r="M4066" i="2"/>
  <c r="N4066" i="2"/>
  <c r="O4066" i="2"/>
  <c r="P4066" i="2"/>
  <c r="Q4066" i="2"/>
  <c r="R4066" i="2"/>
  <c r="L4067" i="2"/>
  <c r="M4067" i="2"/>
  <c r="N4067" i="2"/>
  <c r="O4067" i="2"/>
  <c r="P4067" i="2"/>
  <c r="Q4067" i="2"/>
  <c r="R4067" i="2"/>
  <c r="L4068" i="2"/>
  <c r="M4068" i="2"/>
  <c r="N4068" i="2"/>
  <c r="O4068" i="2"/>
  <c r="P4068" i="2"/>
  <c r="Q4068" i="2"/>
  <c r="R4068" i="2"/>
  <c r="L4069" i="2"/>
  <c r="M4069" i="2"/>
  <c r="N4069" i="2"/>
  <c r="O4069" i="2"/>
  <c r="P4069" i="2"/>
  <c r="Q4069" i="2"/>
  <c r="R4069" i="2"/>
  <c r="L4070" i="2"/>
  <c r="M4070" i="2"/>
  <c r="N4070" i="2"/>
  <c r="O4070" i="2"/>
  <c r="P4070" i="2"/>
  <c r="Q4070" i="2"/>
  <c r="R4070" i="2"/>
  <c r="L4071" i="2"/>
  <c r="M4071" i="2"/>
  <c r="N4071" i="2"/>
  <c r="O4071" i="2"/>
  <c r="P4071" i="2"/>
  <c r="Q4071" i="2"/>
  <c r="R4071" i="2"/>
  <c r="L4072" i="2"/>
  <c r="M4072" i="2"/>
  <c r="N4072" i="2"/>
  <c r="O4072" i="2"/>
  <c r="P4072" i="2"/>
  <c r="Q4072" i="2"/>
  <c r="R4072" i="2"/>
  <c r="L4073" i="2"/>
  <c r="M4073" i="2"/>
  <c r="N4073" i="2"/>
  <c r="O4073" i="2"/>
  <c r="P4073" i="2"/>
  <c r="Q4073" i="2"/>
  <c r="R4073" i="2"/>
  <c r="L4074" i="2"/>
  <c r="M4074" i="2"/>
  <c r="N4074" i="2"/>
  <c r="O4074" i="2"/>
  <c r="P4074" i="2"/>
  <c r="Q4074" i="2"/>
  <c r="R4074" i="2"/>
  <c r="L4075" i="2"/>
  <c r="M4075" i="2"/>
  <c r="N4075" i="2"/>
  <c r="O4075" i="2"/>
  <c r="P4075" i="2"/>
  <c r="Q4075" i="2"/>
  <c r="R4075" i="2"/>
  <c r="L4076" i="2"/>
  <c r="M4076" i="2"/>
  <c r="N4076" i="2"/>
  <c r="O4076" i="2"/>
  <c r="P4076" i="2"/>
  <c r="Q4076" i="2"/>
  <c r="R4076" i="2"/>
  <c r="L4077" i="2"/>
  <c r="M4077" i="2"/>
  <c r="N4077" i="2"/>
  <c r="O4077" i="2"/>
  <c r="P4077" i="2"/>
  <c r="Q4077" i="2"/>
  <c r="R4077" i="2"/>
  <c r="L4078" i="2"/>
  <c r="M4078" i="2"/>
  <c r="N4078" i="2"/>
  <c r="O4078" i="2"/>
  <c r="P4078" i="2"/>
  <c r="Q4078" i="2"/>
  <c r="R4078" i="2"/>
  <c r="L4079" i="2"/>
  <c r="M4079" i="2"/>
  <c r="N4079" i="2"/>
  <c r="O4079" i="2"/>
  <c r="P4079" i="2"/>
  <c r="Q4079" i="2"/>
  <c r="R4079" i="2"/>
  <c r="L4080" i="2"/>
  <c r="M4080" i="2"/>
  <c r="N4080" i="2"/>
  <c r="O4080" i="2"/>
  <c r="P4080" i="2"/>
  <c r="Q4080" i="2"/>
  <c r="R4080" i="2"/>
  <c r="L4081" i="2"/>
  <c r="M4081" i="2"/>
  <c r="N4081" i="2"/>
  <c r="O4081" i="2"/>
  <c r="P4081" i="2"/>
  <c r="Q4081" i="2"/>
  <c r="R4081" i="2"/>
  <c r="L4082" i="2"/>
  <c r="M4082" i="2"/>
  <c r="N4082" i="2"/>
  <c r="O4082" i="2"/>
  <c r="P4082" i="2"/>
  <c r="Q4082" i="2"/>
  <c r="R4082" i="2"/>
  <c r="L4083" i="2"/>
  <c r="M4083" i="2"/>
  <c r="N4083" i="2"/>
  <c r="O4083" i="2"/>
  <c r="P4083" i="2"/>
  <c r="Q4083" i="2"/>
  <c r="R4083" i="2"/>
  <c r="L4084" i="2"/>
  <c r="M4084" i="2"/>
  <c r="N4084" i="2"/>
  <c r="O4084" i="2"/>
  <c r="P4084" i="2"/>
  <c r="Q4084" i="2"/>
  <c r="R4084" i="2"/>
  <c r="L4085" i="2"/>
  <c r="M4085" i="2"/>
  <c r="N4085" i="2"/>
  <c r="O4085" i="2"/>
  <c r="P4085" i="2"/>
  <c r="Q4085" i="2"/>
  <c r="R4085" i="2"/>
  <c r="L4086" i="2"/>
  <c r="M4086" i="2"/>
  <c r="N4086" i="2"/>
  <c r="O4086" i="2"/>
  <c r="P4086" i="2"/>
  <c r="Q4086" i="2"/>
  <c r="R4086" i="2"/>
  <c r="L4087" i="2"/>
  <c r="M4087" i="2"/>
  <c r="N4087" i="2"/>
  <c r="O4087" i="2"/>
  <c r="P4087" i="2"/>
  <c r="Q4087" i="2"/>
  <c r="R4087" i="2"/>
  <c r="L4088" i="2"/>
  <c r="M4088" i="2"/>
  <c r="N4088" i="2"/>
  <c r="O4088" i="2"/>
  <c r="P4088" i="2"/>
  <c r="Q4088" i="2"/>
  <c r="R4088" i="2"/>
  <c r="L4089" i="2"/>
  <c r="M4089" i="2"/>
  <c r="N4089" i="2"/>
  <c r="O4089" i="2"/>
  <c r="P4089" i="2"/>
  <c r="Q4089" i="2"/>
  <c r="R4089" i="2"/>
  <c r="L4090" i="2"/>
  <c r="M4090" i="2"/>
  <c r="N4090" i="2"/>
  <c r="O4090" i="2"/>
  <c r="P4090" i="2"/>
  <c r="Q4090" i="2"/>
  <c r="R4090" i="2"/>
  <c r="L4091" i="2"/>
  <c r="M4091" i="2"/>
  <c r="N4091" i="2"/>
  <c r="O4091" i="2"/>
  <c r="P4091" i="2"/>
  <c r="Q4091" i="2"/>
  <c r="R4091" i="2"/>
  <c r="L4092" i="2"/>
  <c r="M4092" i="2"/>
  <c r="N4092" i="2"/>
  <c r="O4092" i="2"/>
  <c r="P4092" i="2"/>
  <c r="Q4092" i="2"/>
  <c r="R4092" i="2"/>
  <c r="L4093" i="2"/>
  <c r="M4093" i="2"/>
  <c r="N4093" i="2"/>
  <c r="O4093" i="2"/>
  <c r="P4093" i="2"/>
  <c r="Q4093" i="2"/>
  <c r="R4093" i="2"/>
  <c r="L4094" i="2"/>
  <c r="M4094" i="2"/>
  <c r="N4094" i="2"/>
  <c r="O4094" i="2"/>
  <c r="P4094" i="2"/>
  <c r="Q4094" i="2"/>
  <c r="R4094" i="2"/>
  <c r="L4095" i="2"/>
  <c r="M4095" i="2"/>
  <c r="N4095" i="2"/>
  <c r="O4095" i="2"/>
  <c r="P4095" i="2"/>
  <c r="Q4095" i="2"/>
  <c r="R4095" i="2"/>
  <c r="L4096" i="2"/>
  <c r="M4096" i="2"/>
  <c r="N4096" i="2"/>
  <c r="O4096" i="2"/>
  <c r="P4096" i="2"/>
  <c r="Q4096" i="2"/>
  <c r="R4096" i="2"/>
  <c r="R7" i="2"/>
  <c r="Q7" i="2"/>
  <c r="P7" i="2"/>
  <c r="O7" i="2"/>
  <c r="N7" i="2"/>
  <c r="M7" i="2"/>
  <c r="L7" i="2"/>
</calcChain>
</file>

<file path=xl/sharedStrings.xml><?xml version="1.0" encoding="utf-8"?>
<sst xmlns="http://schemas.openxmlformats.org/spreadsheetml/2006/main" count="23690" uniqueCount="1080">
  <si>
    <t>Stock</t>
  </si>
  <si>
    <t>Stock_Name</t>
  </si>
  <si>
    <t>Recovery_Year</t>
  </si>
  <si>
    <t>Recovery_Month</t>
  </si>
  <si>
    <t>CFileFishery_Id</t>
  </si>
  <si>
    <t>CFileFishery_Name</t>
  </si>
  <si>
    <t>Age</t>
  </si>
  <si>
    <t>Release_Status</t>
  </si>
  <si>
    <t>ObservedTotal</t>
  </si>
  <si>
    <t>SumOfAdjustedEstimatedNumber</t>
  </si>
  <si>
    <t>Total_Expanded</t>
  </si>
  <si>
    <t>Alaska Late Winter North Outside Troll</t>
  </si>
  <si>
    <t>Adclipped</t>
  </si>
  <si>
    <t>Alaska Late Winter North Inside Troll</t>
  </si>
  <si>
    <t>Alaska Spring North Outside Troll</t>
  </si>
  <si>
    <t>Alaska June North Outside Troll</t>
  </si>
  <si>
    <t>Alaska June North Inside Troll</t>
  </si>
  <si>
    <t>North Spring Troll</t>
  </si>
  <si>
    <t>Central Terminal Net</t>
  </si>
  <si>
    <t>Central Freshwater Net</t>
  </si>
  <si>
    <t>North AABM Sport (QCI)</t>
  </si>
  <si>
    <t>Central Sport</t>
  </si>
  <si>
    <t>Central Freshwater Sport</t>
  </si>
  <si>
    <t>Alaska July North Outside Troll</t>
  </si>
  <si>
    <t>Alaska July South Inside Troll</t>
  </si>
  <si>
    <t>North Summer Troll</t>
  </si>
  <si>
    <t>Central Terminal Sport</t>
  </si>
  <si>
    <t>Alaska Fall South Outside Troll</t>
  </si>
  <si>
    <t>Alaska Fall North Outside Troll</t>
  </si>
  <si>
    <t>Alaska Early Winter North Inside Troll</t>
  </si>
  <si>
    <t>Alaska Early Winter North Outside Troll</t>
  </si>
  <si>
    <t>Alaska Late Winter South Outside Troll</t>
  </si>
  <si>
    <t>Alaska Late Winter South Inside Troll</t>
  </si>
  <si>
    <t>Alaska Spring South Outside Troll</t>
  </si>
  <si>
    <t>Alaska Spring South Inside Troll</t>
  </si>
  <si>
    <t>Alaska Spring North Inside Troll</t>
  </si>
  <si>
    <t>Alaska Southeast Sport</t>
  </si>
  <si>
    <t>Alaska June South Inside Troll</t>
  </si>
  <si>
    <t>North ISBM Sport</t>
  </si>
  <si>
    <t>Johnstone Strait Sport</t>
  </si>
  <si>
    <t>Alaska July South Outside Troll</t>
  </si>
  <si>
    <t>Alaska District 115 Gillnet</t>
  </si>
  <si>
    <t>Alaska July North Inside Troll</t>
  </si>
  <si>
    <t>Alaska Fall North Inside Troll</t>
  </si>
  <si>
    <t>Alaska Southeast Other Gillnet</t>
  </si>
  <si>
    <t>Alaska Terminal Troll</t>
  </si>
  <si>
    <t>Alaska District 101 And 102 Gillnet</t>
  </si>
  <si>
    <t>Northwest Vancouver Island Winter Troll</t>
  </si>
  <si>
    <t>Alaska District 101 &amp; 102 Seine</t>
  </si>
  <si>
    <t>WCVI AABM Sport</t>
  </si>
  <si>
    <t>Southwest Vancouver Island Summer Troll</t>
  </si>
  <si>
    <t>Alaska District 103 &amp; 104 Seine</t>
  </si>
  <si>
    <t>North Georgia Strait Sport</t>
  </si>
  <si>
    <t>Alaska Early Winter South Inside Troll</t>
  </si>
  <si>
    <t>Northwest Vancouver Island Spring Troll</t>
  </si>
  <si>
    <t>Alaska June South Outside Troll</t>
  </si>
  <si>
    <t>Washington Area 3 (La Push) Tribal Troll</t>
  </si>
  <si>
    <t>Washington Area 2 (Westport) Non-tribal Troll</t>
  </si>
  <si>
    <t>Central Net</t>
  </si>
  <si>
    <t>Washington Area 4 (Neah Bay) Tribal Troll</t>
  </si>
  <si>
    <t>Alaska Fall South Inside Troll</t>
  </si>
  <si>
    <t>Alaska Summer CNR MSF North Outside Troll</t>
  </si>
  <si>
    <t>Alaska Summer CNR MSF South Inside Troll</t>
  </si>
  <si>
    <t>Puget Sound Area 7 Sport</t>
  </si>
  <si>
    <t>Southwest Vancouver Island Spring Troll</t>
  </si>
  <si>
    <t>Alaska District 112 Seine</t>
  </si>
  <si>
    <t>WCVI ISBM Sport</t>
  </si>
  <si>
    <t>North Puget Sound Freshwater Net</t>
  </si>
  <si>
    <t>San Juans Net</t>
  </si>
  <si>
    <t>North Georgia Strait Terminal Sport</t>
  </si>
  <si>
    <t>Washington Juan De Fuca Troll</t>
  </si>
  <si>
    <t>Alaska Early Winter South Outside Troll</t>
  </si>
  <si>
    <t>Alaska District 105 106 &amp; 107 Seine</t>
  </si>
  <si>
    <t>North Georgia Strait Freshwater Sport</t>
  </si>
  <si>
    <t>South Georgia Strait Sport</t>
  </si>
  <si>
    <t>Canadian Juan De Fuca Sport</t>
  </si>
  <si>
    <t>Puget Sound Area 5 Sport</t>
  </si>
  <si>
    <t>Northwest Vancouver Island Summer Troll</t>
  </si>
  <si>
    <t>Alaska District 109 &amp; 110 Seine</t>
  </si>
  <si>
    <t>Puget Sound Area 9 Sport</t>
  </si>
  <si>
    <t>Puget Sound Area 12 Sport</t>
  </si>
  <si>
    <t>Washington Area 1 Troll</t>
  </si>
  <si>
    <t>Washington Area 4 Ocean Sport</t>
  </si>
  <si>
    <t>North Net</t>
  </si>
  <si>
    <t>Puget Sound Area 6 Sport</t>
  </si>
  <si>
    <t>Washington Area 3 (La Push) Non-tribal Troll</t>
  </si>
  <si>
    <t>Washington Area 4 (Neah Bay) Non-tribal Troll</t>
  </si>
  <si>
    <t>Washington Area 2 Ocean Sport</t>
  </si>
  <si>
    <t>Lower Fraser Freshwater Net</t>
  </si>
  <si>
    <t>Fraser Freshwater Sport</t>
  </si>
  <si>
    <t>Puget Sound Area 8-2 Sport</t>
  </si>
  <si>
    <t>Oregon Area 3 Troll</t>
  </si>
  <si>
    <t>Oregon Area 4 Troll</t>
  </si>
  <si>
    <t>Washington Juan De Fuca Net</t>
  </si>
  <si>
    <t>Puget Sound Area 10 Sport</t>
  </si>
  <si>
    <t>Washington Area 1 Ocean Sport</t>
  </si>
  <si>
    <t>Oregon Area 5 Troll</t>
  </si>
  <si>
    <t>Washington Area 3 Ocean Sport</t>
  </si>
  <si>
    <t>Fraser Terminal Net</t>
  </si>
  <si>
    <t>Puget Sound Area 10-11-13 Net</t>
  </si>
  <si>
    <t>Southwest Vancouver Island Fall Troll</t>
  </si>
  <si>
    <t>Oregon Area 3 Ocean Sport</t>
  </si>
  <si>
    <t>Northwest Vancouver Island Fall Troll</t>
  </si>
  <si>
    <t>Puget Sound Area 8-1 Sport</t>
  </si>
  <si>
    <t>Puget Sound Area 10-11-13 Freshwater Net</t>
  </si>
  <si>
    <t>Washington Coast Net</t>
  </si>
  <si>
    <t>Southwest Vancouver Island Winter Troll</t>
  </si>
  <si>
    <t>California Ocean Sport</t>
  </si>
  <si>
    <t>San Juans Terminal Net</t>
  </si>
  <si>
    <t>Southwest WCVI Terminal Net</t>
  </si>
  <si>
    <t>COW</t>
  </si>
  <si>
    <t>Cowichan Fall</t>
  </si>
  <si>
    <t>Georgia Strait Freshwater Net</t>
  </si>
  <si>
    <t>Skagit Freshwater Net</t>
  </si>
  <si>
    <t>Hood Canal (Area 12) Net</t>
  </si>
  <si>
    <t>South Georgia Strait Terminal Sport</t>
  </si>
  <si>
    <t>Southwest WCVI Net</t>
  </si>
  <si>
    <t>Fraser Net</t>
  </si>
  <si>
    <t>Skagit Net</t>
  </si>
  <si>
    <t>Washington North Coast Freshwater Net</t>
  </si>
  <si>
    <t>Nooksack/Samish Net</t>
  </si>
  <si>
    <t>Unclipped</t>
  </si>
  <si>
    <t>Puget Sound Area 10-11-13 Terminal Net</t>
  </si>
  <si>
    <t>Hood Canal (Area 12) Terminal Net</t>
  </si>
  <si>
    <t>Hood Canal (Area 12) Freshwater Net</t>
  </si>
  <si>
    <t>Puget Sound Area 12 Freshwater Sport</t>
  </si>
  <si>
    <t>Washington Juan De Fuca Freshwater Net</t>
  </si>
  <si>
    <t>Skagit Terminal Net</t>
  </si>
  <si>
    <t>Terminal Above Buoy 10 Sport</t>
  </si>
  <si>
    <t>Willapa Bay Net</t>
  </si>
  <si>
    <t>Stillaguamish/Snohomish Terminal Net</t>
  </si>
  <si>
    <t>South Puget Sound (10-11-13) Freshwater Sport</t>
  </si>
  <si>
    <t>Puget Sound Area 6b-9 Terminal Net</t>
  </si>
  <si>
    <t>Puget Sound Area 6b-9 Net</t>
  </si>
  <si>
    <t>Columbia River Z1-5 Gillnet</t>
  </si>
  <si>
    <t>Puget Sound Area 8-9 Terminal Sport</t>
  </si>
  <si>
    <t>Oregon Coast Freshwater Sport</t>
  </si>
  <si>
    <t>Columbia Select Area Net</t>
  </si>
  <si>
    <t>HAR</t>
  </si>
  <si>
    <t>Harrison Fall Stock (Chehalis)</t>
  </si>
  <si>
    <t>North Fall Troll</t>
  </si>
  <si>
    <t>Buoy 10 Sport</t>
  </si>
  <si>
    <t>North Terminal Net</t>
  </si>
  <si>
    <t>North Terminal Sport</t>
  </si>
  <si>
    <t>North Freshwater Sport</t>
  </si>
  <si>
    <t>Canadian Juan De Fuca Terminal Sport</t>
  </si>
  <si>
    <t>Johnstone Strait Terminal Sport</t>
  </si>
  <si>
    <t>Upper Fraser Freshwater Net</t>
  </si>
  <si>
    <t>Alaska District 113 Seine</t>
  </si>
  <si>
    <t>Johnstone Strait Net</t>
  </si>
  <si>
    <t>Alaska Summer CNR MSF North Inside Troll</t>
  </si>
  <si>
    <t>NIC</t>
  </si>
  <si>
    <t>Nicola River Spring</t>
  </si>
  <si>
    <t>NSF</t>
  </si>
  <si>
    <t>Nooksack Spring Fingerling</t>
  </si>
  <si>
    <t>WCVI Terminal Sport</t>
  </si>
  <si>
    <t>WCVI Freshwater Sport</t>
  </si>
  <si>
    <t>Northwest WCVI Terminal Net</t>
  </si>
  <si>
    <t>SSF</t>
  </si>
  <si>
    <t>Skagit Summer Fingerling</t>
  </si>
  <si>
    <t>SKY</t>
  </si>
  <si>
    <t>Skykomish Fall Fingerling</t>
  </si>
  <si>
    <t>STL</t>
  </si>
  <si>
    <t>Stillaguamish Fall Fingerling</t>
  </si>
  <si>
    <t>Oregon Area 6 Troll</t>
  </si>
  <si>
    <t>Grays Harbor Freshwater Net</t>
  </si>
  <si>
    <t>California Troll</t>
  </si>
  <si>
    <t>Oregon Area 4 Ocean Sport</t>
  </si>
  <si>
    <t>Oregon Coast Terminal Sport</t>
  </si>
  <si>
    <t>Oregon Area 5 Ocean Sport</t>
  </si>
  <si>
    <t>Terminal Buoy 10 Sport</t>
  </si>
  <si>
    <t>Oregon Area 6 Ocean Sport</t>
  </si>
  <si>
    <t>Country</t>
  </si>
  <si>
    <t>NewNum</t>
  </si>
  <si>
    <t>Gear</t>
  </si>
  <si>
    <t>NewName</t>
  </si>
  <si>
    <t>Management</t>
  </si>
  <si>
    <t>AK WIN1 S/O T</t>
  </si>
  <si>
    <t>US</t>
  </si>
  <si>
    <t>T</t>
  </si>
  <si>
    <t>SEAK Troll</t>
  </si>
  <si>
    <t>AABM</t>
  </si>
  <si>
    <t>AK WIN1 N/O T</t>
  </si>
  <si>
    <t>AK WIN1 S/I T</t>
  </si>
  <si>
    <t>AK WIN1 N/I T</t>
  </si>
  <si>
    <t>AK WIN2 S/O T</t>
  </si>
  <si>
    <t>AK WIN2 N/O T</t>
  </si>
  <si>
    <t>AK WIN2 S/I T</t>
  </si>
  <si>
    <t>AK WIN2 N/I T</t>
  </si>
  <si>
    <t>AK SPR S/O T</t>
  </si>
  <si>
    <t>AK SPR N/O T</t>
  </si>
  <si>
    <t>AK SPR S/I T</t>
  </si>
  <si>
    <t>AK SPR N/I T</t>
  </si>
  <si>
    <t>AK JUNE S/O T</t>
  </si>
  <si>
    <t>AK JUNE N/O T</t>
  </si>
  <si>
    <t>AK JUNE S/I T</t>
  </si>
  <si>
    <t>AK JUNE N/I T</t>
  </si>
  <si>
    <t>AK JULY S/O T</t>
  </si>
  <si>
    <t>AK JULY N/O T</t>
  </si>
  <si>
    <t>AK JULY S/I T</t>
  </si>
  <si>
    <t>AK JULY N/I T</t>
  </si>
  <si>
    <t>AK FALL S/O T</t>
  </si>
  <si>
    <t>AK FALL N/O T</t>
  </si>
  <si>
    <t>AK FALL S/I T</t>
  </si>
  <si>
    <t>AK FALL N/I T</t>
  </si>
  <si>
    <t>AK NEAR TER T</t>
  </si>
  <si>
    <t>Alaska Near Terminal Troll</t>
  </si>
  <si>
    <t>AK TERMIN T</t>
  </si>
  <si>
    <t>NBC FALL T</t>
  </si>
  <si>
    <t>CA</t>
  </si>
  <si>
    <t>NBC Troll</t>
  </si>
  <si>
    <t>NBC WIN T</t>
  </si>
  <si>
    <t>North Winter Troll</t>
  </si>
  <si>
    <t>NBC SPR T</t>
  </si>
  <si>
    <t>NBC SUM T</t>
  </si>
  <si>
    <t>CENTR T</t>
  </si>
  <si>
    <t>Central Troll</t>
  </si>
  <si>
    <t>ISBM</t>
  </si>
  <si>
    <t>NWVI FALL T</t>
  </si>
  <si>
    <t>WCVI Troll</t>
  </si>
  <si>
    <t>NWVI WIN T</t>
  </si>
  <si>
    <t>NWVI SPR T</t>
  </si>
  <si>
    <t>NWVI SUM T</t>
  </si>
  <si>
    <t>SWVI FALL T</t>
  </si>
  <si>
    <t>SWVI WIN T</t>
  </si>
  <si>
    <t>SWVI SPR T</t>
  </si>
  <si>
    <t>SWVI SUM T</t>
  </si>
  <si>
    <t>GEO ST T</t>
  </si>
  <si>
    <t>Georgia Straight Troll</t>
  </si>
  <si>
    <t>WA JDF T</t>
  </si>
  <si>
    <t>WA Troll</t>
  </si>
  <si>
    <t>WA 4 T</t>
  </si>
  <si>
    <t>WA 4 T T</t>
  </si>
  <si>
    <t>WA 3 T</t>
  </si>
  <si>
    <t>WA 3 T T</t>
  </si>
  <si>
    <t>WA 2 T</t>
  </si>
  <si>
    <t>WA 2 T T</t>
  </si>
  <si>
    <t>Washington Area 2 (Westport) Tribal Troll</t>
  </si>
  <si>
    <t>WA 1 T</t>
  </si>
  <si>
    <t>OR3 T</t>
  </si>
  <si>
    <t>OR Troll</t>
  </si>
  <si>
    <t>OR4 T</t>
  </si>
  <si>
    <t>OR5 T</t>
  </si>
  <si>
    <t>OR6 T</t>
  </si>
  <si>
    <t>TORC T</t>
  </si>
  <si>
    <t>Oregon Coast Terminal Troll</t>
  </si>
  <si>
    <t>CAL T</t>
  </si>
  <si>
    <t>CAL Troll</t>
  </si>
  <si>
    <t>AK 101&amp;102 GN</t>
  </si>
  <si>
    <t>N</t>
  </si>
  <si>
    <t>SEAK Net</t>
  </si>
  <si>
    <t>AK 106&amp;108 GN</t>
  </si>
  <si>
    <t>Alaska District 106 And 108 Gillnet</t>
  </si>
  <si>
    <t>AK 111 GN</t>
  </si>
  <si>
    <t>Alaska District 111 Gillnet</t>
  </si>
  <si>
    <t>AK 115 GN</t>
  </si>
  <si>
    <t>AK SEOT GN</t>
  </si>
  <si>
    <t>TTAKU GN</t>
  </si>
  <si>
    <t>Taku River Terminal Gillnet</t>
  </si>
  <si>
    <t>TSTIKINE GN</t>
  </si>
  <si>
    <t>Stikine River Terminal Gillnet</t>
  </si>
  <si>
    <t>TSEAK GN</t>
  </si>
  <si>
    <t>SE Alaska Terminal Gillnet</t>
  </si>
  <si>
    <t>AK SE SN</t>
  </si>
  <si>
    <t>Alaska Southeast Set Gillnet</t>
  </si>
  <si>
    <t>AK SASI SN</t>
  </si>
  <si>
    <t>AK SASO SN</t>
  </si>
  <si>
    <t>AK SACI SN</t>
  </si>
  <si>
    <t>AK SACO SN</t>
  </si>
  <si>
    <t>AK 111 SN</t>
  </si>
  <si>
    <t>Alaska District 111 Seine</t>
  </si>
  <si>
    <t>AK 112 SN</t>
  </si>
  <si>
    <t>AK 113 SN</t>
  </si>
  <si>
    <t>AK 114 SN</t>
  </si>
  <si>
    <t>Alaska District 114 Seine</t>
  </si>
  <si>
    <t>TSEAK SN</t>
  </si>
  <si>
    <t>SE Alaska Terminal Seine</t>
  </si>
  <si>
    <t>AK TRAP</t>
  </si>
  <si>
    <t>Alaska Trap</t>
  </si>
  <si>
    <t>O</t>
  </si>
  <si>
    <t>NORTH N</t>
  </si>
  <si>
    <t>TNORTH N</t>
  </si>
  <si>
    <t>TNORTH FN</t>
  </si>
  <si>
    <t>North Freshwater Net</t>
  </si>
  <si>
    <t>CENTR N</t>
  </si>
  <si>
    <t>TCENTRAL N</t>
  </si>
  <si>
    <t>TCENTRAL FN</t>
  </si>
  <si>
    <t>JOHN ST N</t>
  </si>
  <si>
    <t>GEO ST N</t>
  </si>
  <si>
    <t>Georgia Strait Net</t>
  </si>
  <si>
    <t>TGEO ST FN</t>
  </si>
  <si>
    <t>NWVI N</t>
  </si>
  <si>
    <t>Northwest WCVI Net</t>
  </si>
  <si>
    <t>TNWVI N</t>
  </si>
  <si>
    <t>SWVI N</t>
  </si>
  <si>
    <t>TSWVI N</t>
  </si>
  <si>
    <t>FRASER N</t>
  </si>
  <si>
    <t>TFRASER N</t>
  </si>
  <si>
    <t>TLFRASER FN</t>
  </si>
  <si>
    <t>TUFRASER FN</t>
  </si>
  <si>
    <t>BC JDF N</t>
  </si>
  <si>
    <t>Canadian Juan De Fuca Net</t>
  </si>
  <si>
    <t>WCVI ISBM S</t>
  </si>
  <si>
    <t>S</t>
  </si>
  <si>
    <t>WA JDF N</t>
  </si>
  <si>
    <t>PGSD Net</t>
  </si>
  <si>
    <t>TWA JDF FN</t>
  </si>
  <si>
    <t>PS SJ N</t>
  </si>
  <si>
    <t>TPS SJ N</t>
  </si>
  <si>
    <t>PG SD 7 N</t>
  </si>
  <si>
    <t>Puget Sound Area 7 Net</t>
  </si>
  <si>
    <t>PG SD 7A N</t>
  </si>
  <si>
    <t>Puget Sound Area 7a Net</t>
  </si>
  <si>
    <t>PS NK/SM N</t>
  </si>
  <si>
    <t>TPS NK/SM N</t>
  </si>
  <si>
    <t>Nooksack/Samish Terminal Net</t>
  </si>
  <si>
    <t>TNPS FN</t>
  </si>
  <si>
    <t>PS SKG N</t>
  </si>
  <si>
    <t>TPS SKG N</t>
  </si>
  <si>
    <t>TPS SKG FN</t>
  </si>
  <si>
    <t>PS 6B-9 N</t>
  </si>
  <si>
    <t>TPS 6B-9 N</t>
  </si>
  <si>
    <t>PS ST/SN N</t>
  </si>
  <si>
    <t>Stillaguamish/Snohomish Net</t>
  </si>
  <si>
    <t>TPS ST/SN N</t>
  </si>
  <si>
    <t>PS 10-11-13 N</t>
  </si>
  <si>
    <t>TPS 10-11-13 N</t>
  </si>
  <si>
    <t>TPS 10-11-13 FN</t>
  </si>
  <si>
    <t>PS HC N</t>
  </si>
  <si>
    <t>TPS HC N</t>
  </si>
  <si>
    <t>TPS HC FN</t>
  </si>
  <si>
    <t>WAC N</t>
  </si>
  <si>
    <t>WA Net</t>
  </si>
  <si>
    <t>TWA NCST FN</t>
  </si>
  <si>
    <t>WA GH N</t>
  </si>
  <si>
    <t>Grays Harbor Bay Net</t>
  </si>
  <si>
    <t>TWA GH FN</t>
  </si>
  <si>
    <t>WA WB N</t>
  </si>
  <si>
    <t>TCOL R1-5 GN</t>
  </si>
  <si>
    <t>COLR Net</t>
  </si>
  <si>
    <t>TCOL R1-5 SN</t>
  </si>
  <si>
    <t>Columbia River Z1-5 Seine</t>
  </si>
  <si>
    <t>TCOL SA N</t>
  </si>
  <si>
    <t>TCOL R6 N</t>
  </si>
  <si>
    <t>Columbia River Area 6 Terminal Net</t>
  </si>
  <si>
    <t>AK SE S</t>
  </si>
  <si>
    <t>SEAK Sport</t>
  </si>
  <si>
    <t>TTAKU S</t>
  </si>
  <si>
    <t>Taku River Terminal Sport</t>
  </si>
  <si>
    <t>SEAK Term Sport</t>
  </si>
  <si>
    <t>TSTIKINE S</t>
  </si>
  <si>
    <t>Stikine River Terminal Sport</t>
  </si>
  <si>
    <t>TAK SE S</t>
  </si>
  <si>
    <t>Alaska Southeast Terminal Sport</t>
  </si>
  <si>
    <t>NORTH AABM S</t>
  </si>
  <si>
    <t>NBC AABM Sport</t>
  </si>
  <si>
    <t>NORTH ISBM S</t>
  </si>
  <si>
    <t>NBC ISBM Sport</t>
  </si>
  <si>
    <t>TNORTH S</t>
  </si>
  <si>
    <t>TNORTH FS</t>
  </si>
  <si>
    <t>CENTRAL S</t>
  </si>
  <si>
    <t>TCENTRAL S</t>
  </si>
  <si>
    <t>TCENTRAL FS</t>
  </si>
  <si>
    <t>JOHN ST S</t>
  </si>
  <si>
    <t>NGS S</t>
  </si>
  <si>
    <t>TNGS S</t>
  </si>
  <si>
    <t>TNGS FS</t>
  </si>
  <si>
    <t>SGS S</t>
  </si>
  <si>
    <t>TSGS S</t>
  </si>
  <si>
    <t>TSGS FS</t>
  </si>
  <si>
    <t>South Georgia Strait Freshwater Sport</t>
  </si>
  <si>
    <t>WCVI AABM S</t>
  </si>
  <si>
    <t>TWCVI S</t>
  </si>
  <si>
    <t>TWCVI FS</t>
  </si>
  <si>
    <t>TFRASER FS</t>
  </si>
  <si>
    <t>BC JDF S</t>
  </si>
  <si>
    <t>TBC JDF S</t>
  </si>
  <si>
    <t>TJOHN ST S</t>
  </si>
  <si>
    <t>TWA JDF FS</t>
  </si>
  <si>
    <t>Washington Juan De Fuca Freshwater Sport</t>
  </si>
  <si>
    <t>WA Sport</t>
  </si>
  <si>
    <t>PS 5 S</t>
  </si>
  <si>
    <t>PGSD Sport</t>
  </si>
  <si>
    <t>PS 6 S</t>
  </si>
  <si>
    <t>PS 7 S</t>
  </si>
  <si>
    <t>TNPS S</t>
  </si>
  <si>
    <t>North Puget Sound (Area 5-7) Terminal Sport</t>
  </si>
  <si>
    <t>TNPS FS</t>
  </si>
  <si>
    <t>North Puget Sound (Area 5-7) Freshwater Sport</t>
  </si>
  <si>
    <t>PS 8-1 S</t>
  </si>
  <si>
    <t>PS 8-2 S</t>
  </si>
  <si>
    <t>PS 9 S</t>
  </si>
  <si>
    <t>TPS 8-9 FS</t>
  </si>
  <si>
    <t>PS 10 S</t>
  </si>
  <si>
    <t>PS 11 S</t>
  </si>
  <si>
    <t>Puget Sound Area 11 Sport</t>
  </si>
  <si>
    <t>PS 12 S</t>
  </si>
  <si>
    <t>TPS 12 S</t>
  </si>
  <si>
    <t>Puget Sound Area 12 Terminal Sport</t>
  </si>
  <si>
    <t>TPS 12 FS</t>
  </si>
  <si>
    <t>PS 13 S</t>
  </si>
  <si>
    <t>Puget Sound Area 13 Sport</t>
  </si>
  <si>
    <t>TSPS S</t>
  </si>
  <si>
    <t>South Puget Sound (10-11-13) Terminal Sport</t>
  </si>
  <si>
    <t>TSPS FS</t>
  </si>
  <si>
    <t>WAOCN4 S</t>
  </si>
  <si>
    <t>WAOCN3 S</t>
  </si>
  <si>
    <t>WAOCN2 S</t>
  </si>
  <si>
    <t>WAOCN1 S</t>
  </si>
  <si>
    <t>TWAC S</t>
  </si>
  <si>
    <t>Washington Coast Terminal Sport</t>
  </si>
  <si>
    <t>BUOY 10 S</t>
  </si>
  <si>
    <t>COLR Sport</t>
  </si>
  <si>
    <t>TBUOY 10 S</t>
  </si>
  <si>
    <t>TCOL R S</t>
  </si>
  <si>
    <t>CR Sport</t>
  </si>
  <si>
    <t>OROCN3 S</t>
  </si>
  <si>
    <t>OR Sport</t>
  </si>
  <si>
    <t>OROCN4 S</t>
  </si>
  <si>
    <t>OROCN5 S</t>
  </si>
  <si>
    <t>OROCN6 S</t>
  </si>
  <si>
    <t>TORC S</t>
  </si>
  <si>
    <t>TORC FS</t>
  </si>
  <si>
    <t>CAL OCN S</t>
  </si>
  <si>
    <t>CAL Sport</t>
  </si>
  <si>
    <t>COST REC</t>
  </si>
  <si>
    <t>Cost Recovery</t>
  </si>
  <si>
    <t>SEAK Other</t>
  </si>
  <si>
    <t>Other</t>
  </si>
  <si>
    <t>PERS USE</t>
  </si>
  <si>
    <t>Personal Use</t>
  </si>
  <si>
    <t>SUB</t>
  </si>
  <si>
    <t>Subsistence</t>
  </si>
  <si>
    <t>TBC TAK FN</t>
  </si>
  <si>
    <t>BC Taku Freshwater Net</t>
  </si>
  <si>
    <t>TBR N/S</t>
  </si>
  <si>
    <t>TBC TAK FS</t>
  </si>
  <si>
    <t>BC Taku Freshwater Sport</t>
  </si>
  <si>
    <t>TBC STI FN</t>
  </si>
  <si>
    <t>BC Stikine Freshwater Net_x000D_</t>
  </si>
  <si>
    <t>TBC STI FS</t>
  </si>
  <si>
    <t>BC Stikine Freshwater Sport_x000D_</t>
  </si>
  <si>
    <t>AK Summer CNR MSF S/O T</t>
  </si>
  <si>
    <t>AK Summer CNR MSF N/O T</t>
  </si>
  <si>
    <t>AK Summer CNR MSF S/I T</t>
  </si>
  <si>
    <t>AK Summer CNR MSF N/I T</t>
  </si>
  <si>
    <t>CA ESC STRAY</t>
  </si>
  <si>
    <t>Canadian Escapement Stray</t>
  </si>
  <si>
    <t>Y</t>
  </si>
  <si>
    <t>CA EscStray</t>
  </si>
  <si>
    <t>Escapement</t>
  </si>
  <si>
    <t>US ESC STRAY</t>
  </si>
  <si>
    <t>US Escapement Stray</t>
  </si>
  <si>
    <t>US EscStray</t>
  </si>
  <si>
    <t>ESCAPE</t>
  </si>
  <si>
    <t>Any</t>
  </si>
  <si>
    <t>E</t>
  </si>
  <si>
    <t>Esc</t>
  </si>
  <si>
    <t>Escapemet</t>
  </si>
  <si>
    <t>ERANO</t>
  </si>
  <si>
    <t>ERANAME</t>
  </si>
  <si>
    <t>AK W/S T</t>
  </si>
  <si>
    <t>AK JNO T</t>
  </si>
  <si>
    <t>AK JNI T</t>
  </si>
  <si>
    <t>AK JLO T</t>
  </si>
  <si>
    <t>AK JLI T</t>
  </si>
  <si>
    <t>AK FALL T</t>
  </si>
  <si>
    <t>TAK TERM T</t>
  </si>
  <si>
    <t>NORTH T</t>
  </si>
  <si>
    <t>CENTRL T</t>
  </si>
  <si>
    <t>WCVI F/W T</t>
  </si>
  <si>
    <t>WCVI SPR T</t>
  </si>
  <si>
    <t>WCVI SUM T</t>
  </si>
  <si>
    <t>N FALCON T</t>
  </si>
  <si>
    <t>S FALCON T</t>
  </si>
  <si>
    <t>TOR TERM T</t>
  </si>
  <si>
    <t>ALASKA N</t>
  </si>
  <si>
    <t>TBR TERM N</t>
  </si>
  <si>
    <t>TAK TERM N</t>
  </si>
  <si>
    <t>TNBC TERM N</t>
  </si>
  <si>
    <t>CENTRL N</t>
  </si>
  <si>
    <t>TCBC TERM N</t>
  </si>
  <si>
    <t>JNST N</t>
  </si>
  <si>
    <t>WCVI N</t>
  </si>
  <si>
    <t>TWCVI TERM N</t>
  </si>
  <si>
    <t>TFRASER TERM N</t>
  </si>
  <si>
    <t>TFRAS FN</t>
  </si>
  <si>
    <t>BC JF N</t>
  </si>
  <si>
    <t>US JF N</t>
  </si>
  <si>
    <t>TPS FN</t>
  </si>
  <si>
    <t>PGSDN N</t>
  </si>
  <si>
    <t>TPGSDN TERM N</t>
  </si>
  <si>
    <t>PGSDO N</t>
  </si>
  <si>
    <t>TPGSDO TERM N</t>
  </si>
  <si>
    <t>WA CST N</t>
  </si>
  <si>
    <t>TWAC FN</t>
  </si>
  <si>
    <t>TCOL R N</t>
  </si>
  <si>
    <t>ALASKA S</t>
  </si>
  <si>
    <t>TBR TERM S</t>
  </si>
  <si>
    <t>TAK TERM S</t>
  </si>
  <si>
    <t>NBC AABM S</t>
  </si>
  <si>
    <t>NBC ISBM S</t>
  </si>
  <si>
    <t>TNBC TERM S</t>
  </si>
  <si>
    <t>CBC S</t>
  </si>
  <si>
    <t>TCBC TERM S</t>
  </si>
  <si>
    <t>JNST S</t>
  </si>
  <si>
    <t>GEO ST S</t>
  </si>
  <si>
    <t>TGEO ST TERM S</t>
  </si>
  <si>
    <t>TGS FS</t>
  </si>
  <si>
    <t>TWCVI TERM S</t>
  </si>
  <si>
    <t>BC JF S</t>
  </si>
  <si>
    <t>TBC JF TERM S</t>
  </si>
  <si>
    <t>TJNST TERM S</t>
  </si>
  <si>
    <t>TPS FS</t>
  </si>
  <si>
    <t>PGSDN S</t>
  </si>
  <si>
    <t>TPGSDN TERM S</t>
  </si>
  <si>
    <t>PGSDO S</t>
  </si>
  <si>
    <t>TPGSDO TERM S</t>
  </si>
  <si>
    <t>N FALCON S</t>
  </si>
  <si>
    <t>TNF TERM S</t>
  </si>
  <si>
    <t>S FALCON S</t>
  </si>
  <si>
    <t>TSF TERM S</t>
  </si>
  <si>
    <t>TSF TERM FS</t>
  </si>
  <si>
    <t>ESCAPEMENT</t>
  </si>
  <si>
    <t>TCAN TBR N</t>
  </si>
  <si>
    <t>XCA ESC STRAY</t>
  </si>
  <si>
    <t>XUS ESC STRAY</t>
  </si>
  <si>
    <t>CFILENO</t>
  </si>
  <si>
    <t>CFILENAME</t>
  </si>
  <si>
    <t>CFILENAME_long</t>
  </si>
  <si>
    <t>Note: formulas present in columns L : R)</t>
  </si>
  <si>
    <t>Data source:</t>
  </si>
  <si>
    <t>CAS database -C:\Gayle\CTC\ERA_2019\CAS\CAS_Apr11\CASClient_2019_BE.mdb</t>
  </si>
  <si>
    <t>See query 'CWT_recoveries_bymonth' and csv output file named 'CWT_recoveries_bymonth_gb.txt'</t>
  </si>
  <si>
    <t>Values in the table below, which provides ERA fishery associated to Cfile Fishery, are added to records in sheet 'CWT Recs 2009-18'</t>
  </si>
  <si>
    <t>Data description:</t>
  </si>
  <si>
    <t xml:space="preserve">Data table contains total observed CWTs and total estimated CWTs for 7 CYER CWT indicator stocks summed by cfile fishery, month, age, year and adipose fin clip status. </t>
  </si>
  <si>
    <t>Grand Total</t>
  </si>
  <si>
    <t>Sum of ObservedTotal</t>
  </si>
  <si>
    <t>Pivot table summary of observed recoveries by fishery, year and month for the selected stock</t>
  </si>
  <si>
    <t>(All)</t>
  </si>
  <si>
    <t>(Multiple Items)</t>
  </si>
  <si>
    <t>WCVI ISBM sport: NWVI (PFMAs 25-27), Aug 1-Oct 15; SWVI (PFMAs 21, 23, 24), Aug 1 - Oct 15</t>
  </si>
  <si>
    <t>**** Need to check that all WCVI ISBM recoveries in July are from NWVI areas only (PFMAs 25-27) ****</t>
  </si>
  <si>
    <t>SKF</t>
  </si>
  <si>
    <t>Skagit Spring Fingerling</t>
  </si>
  <si>
    <t>Data extracted from the WirTagCode table in the CAS database CASClient_2019_BE.mdb, version  Apr 11, 2019</t>
  </si>
  <si>
    <t>Brood years 2005-2016 for COW, HAR, NSF, SKF, SKS, SKY, SSF and STL and 2004-2016 for NIC (a stream-type stock)</t>
  </si>
  <si>
    <t>Jurisdication</t>
  </si>
  <si>
    <t>TagCode</t>
  </si>
  <si>
    <t>Species</t>
  </si>
  <si>
    <t>BroodYear</t>
  </si>
  <si>
    <t>HatcherySite</t>
  </si>
  <si>
    <t>ReleaseSite</t>
  </si>
  <si>
    <t>Run</t>
  </si>
  <si>
    <t>FirstReleaseDate</t>
  </si>
  <si>
    <t>LastReleaseDate</t>
  </si>
  <si>
    <t>CWTMark1</t>
  </si>
  <si>
    <t>CWTMark1Count</t>
  </si>
  <si>
    <t>CWTMark2</t>
  </si>
  <si>
    <t>CWTMark2Count</t>
  </si>
  <si>
    <t>NonCWTMark1</t>
  </si>
  <si>
    <t>NonCWTMark1Count</t>
  </si>
  <si>
    <t>NonCWTMark2</t>
  </si>
  <si>
    <t>NonCWTMark2Count</t>
  </si>
  <si>
    <t>RelatedGroupType</t>
  </si>
  <si>
    <t>RelatedGroupID</t>
  </si>
  <si>
    <t>BC</t>
  </si>
  <si>
    <t>184422</t>
  </si>
  <si>
    <t>2FS  GSVIH0118</t>
  </si>
  <si>
    <t>2FS  GSVIR0324</t>
  </si>
  <si>
    <t>5000</t>
  </si>
  <si>
    <t>0000</t>
  </si>
  <si>
    <t>184836</t>
  </si>
  <si>
    <t>185810</t>
  </si>
  <si>
    <t>185811</t>
  </si>
  <si>
    <t>185812</t>
  </si>
  <si>
    <t>185818</t>
  </si>
  <si>
    <t>185819</t>
  </si>
  <si>
    <t>185820</t>
  </si>
  <si>
    <t>185832</t>
  </si>
  <si>
    <t>185833</t>
  </si>
  <si>
    <t>185834</t>
  </si>
  <si>
    <t>186035</t>
  </si>
  <si>
    <t>186036</t>
  </si>
  <si>
    <t>186037</t>
  </si>
  <si>
    <t>186039</t>
  </si>
  <si>
    <t>186042</t>
  </si>
  <si>
    <t>2FS  GSVIR0335</t>
  </si>
  <si>
    <t>185339</t>
  </si>
  <si>
    <t>185355</t>
  </si>
  <si>
    <t>2FS  GSVIR0118</t>
  </si>
  <si>
    <t>185356</t>
  </si>
  <si>
    <t>185357</t>
  </si>
  <si>
    <t>185358</t>
  </si>
  <si>
    <t>185359</t>
  </si>
  <si>
    <t>186015</t>
  </si>
  <si>
    <t>186016</t>
  </si>
  <si>
    <t>186219</t>
  </si>
  <si>
    <t>186220</t>
  </si>
  <si>
    <t>186225</t>
  </si>
  <si>
    <t>186226</t>
  </si>
  <si>
    <t>186227</t>
  </si>
  <si>
    <t>180377</t>
  </si>
  <si>
    <t>180395</t>
  </si>
  <si>
    <t>180396</t>
  </si>
  <si>
    <t>180469</t>
  </si>
  <si>
    <t>180470</t>
  </si>
  <si>
    <t>180471</t>
  </si>
  <si>
    <t>180472</t>
  </si>
  <si>
    <t>180473</t>
  </si>
  <si>
    <t>185344</t>
  </si>
  <si>
    <t>185345</t>
  </si>
  <si>
    <t>185705</t>
  </si>
  <si>
    <t>186137</t>
  </si>
  <si>
    <t>186311</t>
  </si>
  <si>
    <t>186312</t>
  </si>
  <si>
    <t>186313</t>
  </si>
  <si>
    <t>186314</t>
  </si>
  <si>
    <t>186315</t>
  </si>
  <si>
    <t>186316</t>
  </si>
  <si>
    <t>186317</t>
  </si>
  <si>
    <t>186318</t>
  </si>
  <si>
    <t>180492</t>
  </si>
  <si>
    <t>180493</t>
  </si>
  <si>
    <t>180678</t>
  </si>
  <si>
    <t>180888</t>
  </si>
  <si>
    <t>180889</t>
  </si>
  <si>
    <t>180890</t>
  </si>
  <si>
    <t>180967</t>
  </si>
  <si>
    <t>180968</t>
  </si>
  <si>
    <t>186307</t>
  </si>
  <si>
    <t>186308</t>
  </si>
  <si>
    <t>181394</t>
  </si>
  <si>
    <t>181395</t>
  </si>
  <si>
    <t>181396</t>
  </si>
  <si>
    <t>181397</t>
  </si>
  <si>
    <t>181398</t>
  </si>
  <si>
    <t>181399</t>
  </si>
  <si>
    <t>186110</t>
  </si>
  <si>
    <t>186228</t>
  </si>
  <si>
    <t>186309</t>
  </si>
  <si>
    <t>186310</t>
  </si>
  <si>
    <t>181889</t>
  </si>
  <si>
    <t>181890</t>
  </si>
  <si>
    <t>181891</t>
  </si>
  <si>
    <t>181892</t>
  </si>
  <si>
    <t>181974</t>
  </si>
  <si>
    <t>181975</t>
  </si>
  <si>
    <t>181976</t>
  </si>
  <si>
    <t>181977</t>
  </si>
  <si>
    <t>181978</t>
  </si>
  <si>
    <t>181979</t>
  </si>
  <si>
    <t>181980</t>
  </si>
  <si>
    <t>181984</t>
  </si>
  <si>
    <t>181985</t>
  </si>
  <si>
    <t>185729</t>
  </si>
  <si>
    <t>182069</t>
  </si>
  <si>
    <t>182070</t>
  </si>
  <si>
    <t>182071</t>
  </si>
  <si>
    <t>182072</t>
  </si>
  <si>
    <t>182073</t>
  </si>
  <si>
    <t>182080</t>
  </si>
  <si>
    <t>182081</t>
  </si>
  <si>
    <t>182082</t>
  </si>
  <si>
    <t>183096</t>
  </si>
  <si>
    <t>183097</t>
  </si>
  <si>
    <t>183098</t>
  </si>
  <si>
    <t>183099</t>
  </si>
  <si>
    <t>183164</t>
  </si>
  <si>
    <t>183165</t>
  </si>
  <si>
    <t>183166</t>
  </si>
  <si>
    <t>183167</t>
  </si>
  <si>
    <t>181697</t>
  </si>
  <si>
    <t>181698</t>
  </si>
  <si>
    <t>183367</t>
  </si>
  <si>
    <t>183368</t>
  </si>
  <si>
    <t>183090</t>
  </si>
  <si>
    <t>183091</t>
  </si>
  <si>
    <t>183092</t>
  </si>
  <si>
    <t>183093</t>
  </si>
  <si>
    <t>183281</t>
  </si>
  <si>
    <t>183282</t>
  </si>
  <si>
    <t>183283</t>
  </si>
  <si>
    <t>183284</t>
  </si>
  <si>
    <t>183285</t>
  </si>
  <si>
    <t>183286</t>
  </si>
  <si>
    <t>183287</t>
  </si>
  <si>
    <t>183288</t>
  </si>
  <si>
    <t>183485</t>
  </si>
  <si>
    <t>183598</t>
  </si>
  <si>
    <t>183599</t>
  </si>
  <si>
    <t>183668</t>
  </si>
  <si>
    <t>183669</t>
  </si>
  <si>
    <t>183681</t>
  </si>
  <si>
    <t>183777</t>
  </si>
  <si>
    <t>183778</t>
  </si>
  <si>
    <t>183779</t>
  </si>
  <si>
    <t>183780</t>
  </si>
  <si>
    <t>183981</t>
  </si>
  <si>
    <t>183982</t>
  </si>
  <si>
    <t>183983</t>
  </si>
  <si>
    <t>183984</t>
  </si>
  <si>
    <t>183985</t>
  </si>
  <si>
    <t>183986</t>
  </si>
  <si>
    <t>183987</t>
  </si>
  <si>
    <t>183988</t>
  </si>
  <si>
    <t>184073</t>
  </si>
  <si>
    <t>186043</t>
  </si>
  <si>
    <t>186044</t>
  </si>
  <si>
    <t>186224</t>
  </si>
  <si>
    <t>184281</t>
  </si>
  <si>
    <t>184293</t>
  </si>
  <si>
    <t>184294</t>
  </si>
  <si>
    <t>184295</t>
  </si>
  <si>
    <t>184296</t>
  </si>
  <si>
    <t>184297</t>
  </si>
  <si>
    <t>184298</t>
  </si>
  <si>
    <t>184299</t>
  </si>
  <si>
    <t>184395</t>
  </si>
  <si>
    <t>184396</t>
  </si>
  <si>
    <t>025641</t>
  </si>
  <si>
    <t>2FS  LWFRH0154</t>
  </si>
  <si>
    <t>2FS  LWFRR0229</t>
  </si>
  <si>
    <t>025650</t>
  </si>
  <si>
    <t>184922</t>
  </si>
  <si>
    <t>185221</t>
  </si>
  <si>
    <t>185242</t>
  </si>
  <si>
    <t>185263</t>
  </si>
  <si>
    <t>186030</t>
  </si>
  <si>
    <t>186031</t>
  </si>
  <si>
    <t>186032</t>
  </si>
  <si>
    <t>185001</t>
  </si>
  <si>
    <t>185002</t>
  </si>
  <si>
    <t>185040</t>
  </si>
  <si>
    <t>185556</t>
  </si>
  <si>
    <t>185557</t>
  </si>
  <si>
    <t>185558</t>
  </si>
  <si>
    <t>185612</t>
  </si>
  <si>
    <t>185707</t>
  </si>
  <si>
    <t>180484</t>
  </si>
  <si>
    <t>180485</t>
  </si>
  <si>
    <t>180486</t>
  </si>
  <si>
    <t>180487</t>
  </si>
  <si>
    <t>180992</t>
  </si>
  <si>
    <t>180993</t>
  </si>
  <si>
    <t>180994</t>
  </si>
  <si>
    <t>180995</t>
  </si>
  <si>
    <t>181470</t>
  </si>
  <si>
    <t>181471</t>
  </si>
  <si>
    <t>181472</t>
  </si>
  <si>
    <t>181473</t>
  </si>
  <si>
    <t>180594</t>
  </si>
  <si>
    <t>181496</t>
  </si>
  <si>
    <t>181497</t>
  </si>
  <si>
    <t>181498</t>
  </si>
  <si>
    <t>181499</t>
  </si>
  <si>
    <t>181564</t>
  </si>
  <si>
    <t>181964</t>
  </si>
  <si>
    <t>181996</t>
  </si>
  <si>
    <t>182490</t>
  </si>
  <si>
    <t>182491</t>
  </si>
  <si>
    <t>182492</t>
  </si>
  <si>
    <t>182493</t>
  </si>
  <si>
    <t>182494</t>
  </si>
  <si>
    <t>182567</t>
  </si>
  <si>
    <t>182568</t>
  </si>
  <si>
    <t>182782</t>
  </si>
  <si>
    <t>182783</t>
  </si>
  <si>
    <t>182784</t>
  </si>
  <si>
    <t>180196</t>
  </si>
  <si>
    <t>182480</t>
  </si>
  <si>
    <t>183391</t>
  </si>
  <si>
    <t>183392</t>
  </si>
  <si>
    <t>183393</t>
  </si>
  <si>
    <t>183394</t>
  </si>
  <si>
    <t>183964</t>
  </si>
  <si>
    <t>183965</t>
  </si>
  <si>
    <t>183966</t>
  </si>
  <si>
    <t>183967</t>
  </si>
  <si>
    <t>183968</t>
  </si>
  <si>
    <t>184372</t>
  </si>
  <si>
    <t>184373</t>
  </si>
  <si>
    <t>184374</t>
  </si>
  <si>
    <t>184375</t>
  </si>
  <si>
    <t>185215</t>
  </si>
  <si>
    <t>2FS  TOMMH0160</t>
  </si>
  <si>
    <t>2FS  TOMMR0253</t>
  </si>
  <si>
    <t>185216</t>
  </si>
  <si>
    <t>185217</t>
  </si>
  <si>
    <t>185234</t>
  </si>
  <si>
    <t>185235</t>
  </si>
  <si>
    <t>185236</t>
  </si>
  <si>
    <t>185237</t>
  </si>
  <si>
    <t>185728</t>
  </si>
  <si>
    <t>185926</t>
  </si>
  <si>
    <t>185935</t>
  </si>
  <si>
    <t>185936</t>
  </si>
  <si>
    <t>180183</t>
  </si>
  <si>
    <t>180184</t>
  </si>
  <si>
    <t>180189</t>
  </si>
  <si>
    <t>180965</t>
  </si>
  <si>
    <t>180966</t>
  </si>
  <si>
    <t>180990</t>
  </si>
  <si>
    <t>181364</t>
  </si>
  <si>
    <t>181380</t>
  </si>
  <si>
    <t>181582</t>
  </si>
  <si>
    <t>181583</t>
  </si>
  <si>
    <t>180576</t>
  </si>
  <si>
    <t>181091</t>
  </si>
  <si>
    <t>181692</t>
  </si>
  <si>
    <t>181918</t>
  </si>
  <si>
    <t>182383</t>
  </si>
  <si>
    <t>182384</t>
  </si>
  <si>
    <t>185648</t>
  </si>
  <si>
    <t>181248</t>
  </si>
  <si>
    <t>181366</t>
  </si>
  <si>
    <t>181693</t>
  </si>
  <si>
    <t>181774</t>
  </si>
  <si>
    <t>182390</t>
  </si>
  <si>
    <t>182391</t>
  </si>
  <si>
    <t>181930</t>
  </si>
  <si>
    <t>181931</t>
  </si>
  <si>
    <t>182398</t>
  </si>
  <si>
    <t>182399</t>
  </si>
  <si>
    <t>183472</t>
  </si>
  <si>
    <t>183493</t>
  </si>
  <si>
    <t>181690</t>
  </si>
  <si>
    <t>181899</t>
  </si>
  <si>
    <t>182891</t>
  </si>
  <si>
    <t>183277</t>
  </si>
  <si>
    <t>183278</t>
  </si>
  <si>
    <t>182793</t>
  </si>
  <si>
    <t>183596</t>
  </si>
  <si>
    <t>183597</t>
  </si>
  <si>
    <t>183871</t>
  </si>
  <si>
    <t>182585</t>
  </si>
  <si>
    <t>182587</t>
  </si>
  <si>
    <t>182588</t>
  </si>
  <si>
    <t>183896</t>
  </si>
  <si>
    <t>184182</t>
  </si>
  <si>
    <t>184183</t>
  </si>
  <si>
    <t>184580</t>
  </si>
  <si>
    <t>184596</t>
  </si>
  <si>
    <t>184597</t>
  </si>
  <si>
    <t>185196</t>
  </si>
  <si>
    <t>WA</t>
  </si>
  <si>
    <t>633171</t>
  </si>
  <si>
    <t>3F10107  010406 H</t>
  </si>
  <si>
    <t>3F10107  010120 R02</t>
  </si>
  <si>
    <t>0500</t>
  </si>
  <si>
    <t>D</t>
  </si>
  <si>
    <t>0420060000</t>
  </si>
  <si>
    <t>633172</t>
  </si>
  <si>
    <t>5500</t>
  </si>
  <si>
    <t>633387</t>
  </si>
  <si>
    <t>633388</t>
  </si>
  <si>
    <t>634274</t>
  </si>
  <si>
    <t>0420080000</t>
  </si>
  <si>
    <t>634275</t>
  </si>
  <si>
    <t>634797</t>
  </si>
  <si>
    <t>634798</t>
  </si>
  <si>
    <t>634793</t>
  </si>
  <si>
    <t>634794</t>
  </si>
  <si>
    <t>635682</t>
  </si>
  <si>
    <t>0420110000</t>
  </si>
  <si>
    <t>635683</t>
  </si>
  <si>
    <t>635681</t>
  </si>
  <si>
    <t>3F10107  010490 R</t>
  </si>
  <si>
    <t>0420120000</t>
  </si>
  <si>
    <t>635684</t>
  </si>
  <si>
    <t>636289</t>
  </si>
  <si>
    <t>3F10107  010406 R</t>
  </si>
  <si>
    <t>636494</t>
  </si>
  <si>
    <t>636814</t>
  </si>
  <si>
    <t>636897</t>
  </si>
  <si>
    <t>637157</t>
  </si>
  <si>
    <t>633364</t>
  </si>
  <si>
    <t>3F10208  031421 H</t>
  </si>
  <si>
    <t>3F10208  031411 R</t>
  </si>
  <si>
    <t>633867</t>
  </si>
  <si>
    <t>633869</t>
  </si>
  <si>
    <t>634395</t>
  </si>
  <si>
    <t>635369</t>
  </si>
  <si>
    <t>635769</t>
  </si>
  <si>
    <t>636277</t>
  </si>
  <si>
    <t>636278</t>
  </si>
  <si>
    <t>636290</t>
  </si>
  <si>
    <t>0420130000</t>
  </si>
  <si>
    <t>636291</t>
  </si>
  <si>
    <t>636578</t>
  </si>
  <si>
    <t>636495</t>
  </si>
  <si>
    <t>0420140000</t>
  </si>
  <si>
    <t>636496</t>
  </si>
  <si>
    <t>636632</t>
  </si>
  <si>
    <t>636781</t>
  </si>
  <si>
    <t>636817</t>
  </si>
  <si>
    <t>0420150000</t>
  </si>
  <si>
    <t>636818</t>
  </si>
  <si>
    <t>636912</t>
  </si>
  <si>
    <t>636944</t>
  </si>
  <si>
    <t>0420160000</t>
  </si>
  <si>
    <t>636945</t>
  </si>
  <si>
    <t>637135</t>
  </si>
  <si>
    <t>637160</t>
  </si>
  <si>
    <t>0420170000</t>
  </si>
  <si>
    <t>637161</t>
  </si>
  <si>
    <t>633380</t>
  </si>
  <si>
    <t>3F10308  070943 H</t>
  </si>
  <si>
    <t>3F10308  070940 R</t>
  </si>
  <si>
    <t>633381</t>
  </si>
  <si>
    <t>633887</t>
  </si>
  <si>
    <t>0420070000</t>
  </si>
  <si>
    <t>633888</t>
  </si>
  <si>
    <t>634281</t>
  </si>
  <si>
    <t>634282</t>
  </si>
  <si>
    <t>634844</t>
  </si>
  <si>
    <t>0420090000</t>
  </si>
  <si>
    <t>634845</t>
  </si>
  <si>
    <t>635292</t>
  </si>
  <si>
    <t>0420100000</t>
  </si>
  <si>
    <t>635293</t>
  </si>
  <si>
    <t>635282</t>
  </si>
  <si>
    <t>635679</t>
  </si>
  <si>
    <t>636168</t>
  </si>
  <si>
    <t>3F10308  070943 R</t>
  </si>
  <si>
    <t>636169</t>
  </si>
  <si>
    <t>636299</t>
  </si>
  <si>
    <t>636364</t>
  </si>
  <si>
    <t>636669</t>
  </si>
  <si>
    <t>636670</t>
  </si>
  <si>
    <t>636824</t>
  </si>
  <si>
    <t>636825</t>
  </si>
  <si>
    <t>636954</t>
  </si>
  <si>
    <t>636955</t>
  </si>
  <si>
    <t>637171</t>
  </si>
  <si>
    <t>637172</t>
  </si>
  <si>
    <t>210677</t>
  </si>
  <si>
    <t>3F10208  031853AH</t>
  </si>
  <si>
    <t>3F10208  030176 R</t>
  </si>
  <si>
    <t>212827</t>
  </si>
  <si>
    <t>210735</t>
  </si>
  <si>
    <t>3F10208  032363 R</t>
  </si>
  <si>
    <t>210789</t>
  </si>
  <si>
    <t>210842</t>
  </si>
  <si>
    <t>3F10208  031853BR</t>
  </si>
  <si>
    <t>210908</t>
  </si>
  <si>
    <t>210964</t>
  </si>
  <si>
    <t>211007</t>
  </si>
  <si>
    <t>211048</t>
  </si>
  <si>
    <t>211088</t>
  </si>
  <si>
    <t>211133</t>
  </si>
  <si>
    <t>211165</t>
  </si>
  <si>
    <t>211215</t>
  </si>
  <si>
    <t>210684</t>
  </si>
  <si>
    <t>3F10308  050254AH</t>
  </si>
  <si>
    <t>3F10308  050254AR</t>
  </si>
  <si>
    <t>210733</t>
  </si>
  <si>
    <t>210743</t>
  </si>
  <si>
    <t>210741</t>
  </si>
  <si>
    <t>210787</t>
  </si>
  <si>
    <t>210840</t>
  </si>
  <si>
    <t>210906</t>
  </si>
  <si>
    <t>210958</t>
  </si>
  <si>
    <t>211005</t>
  </si>
  <si>
    <t>211052</t>
  </si>
  <si>
    <t>211090</t>
  </si>
  <si>
    <t>211132</t>
  </si>
  <si>
    <t>211162</t>
  </si>
  <si>
    <t>211213</t>
  </si>
  <si>
    <t>CWT indicator stock list from the SpeciesStock table in CAS</t>
  </si>
  <si>
    <t>from Attachment 1, Chapter 3 (2019)</t>
  </si>
  <si>
    <t>Region</t>
  </si>
  <si>
    <t>CYER_stock</t>
  </si>
  <si>
    <t>Region2</t>
  </si>
  <si>
    <t>CWT Stock</t>
  </si>
  <si>
    <t>CA obligation</t>
  </si>
  <si>
    <t>US obligation</t>
  </si>
  <si>
    <t>Objective</t>
  </si>
  <si>
    <t>CA CYER scalar</t>
  </si>
  <si>
    <t>US CYER scalar</t>
  </si>
  <si>
    <t>AKS</t>
  </si>
  <si>
    <t>AK</t>
  </si>
  <si>
    <t>SEAK</t>
  </si>
  <si>
    <t>KLM</t>
  </si>
  <si>
    <t>Skeena (KLM)</t>
  </si>
  <si>
    <t>100% avg 09-15</t>
  </si>
  <si>
    <t>NA3</t>
  </si>
  <si>
    <r>
      <t>TBD</t>
    </r>
    <r>
      <rPr>
        <vertAlign val="superscript"/>
        <sz val="11"/>
        <color theme="1"/>
        <rFont val="Calibri"/>
        <family val="2"/>
        <scheme val="minor"/>
      </rPr>
      <t>6</t>
    </r>
  </si>
  <si>
    <t>NA</t>
  </si>
  <si>
    <t>CHK</t>
  </si>
  <si>
    <t>TB</t>
  </si>
  <si>
    <t>ATN</t>
  </si>
  <si>
    <t>Atnarko (ATN)</t>
  </si>
  <si>
    <r>
      <t>5,009</t>
    </r>
    <r>
      <rPr>
        <vertAlign val="superscript"/>
        <sz val="11"/>
        <color theme="1"/>
        <rFont val="Calibri"/>
        <family val="2"/>
        <scheme val="minor"/>
      </rPr>
      <t>4,5</t>
    </r>
  </si>
  <si>
    <t>NSA</t>
  </si>
  <si>
    <t>RBT</t>
  </si>
  <si>
    <t>NWVI Natural Aggregate (Colonial-Cayeagle, Tashish, Artlish, Kaouk) (RBT adj)</t>
  </si>
  <si>
    <t>95% avg 09-15</t>
  </si>
  <si>
    <t>SSA</t>
  </si>
  <si>
    <t>SWVI Natural Aggregate (Bedwell-Ursus, Megin, Moyeha) (RBT adj)</t>
  </si>
  <si>
    <t>STI</t>
  </si>
  <si>
    <t>QUI</t>
  </si>
  <si>
    <t>East Vancouver Island North (TBD) (QUI adj)</t>
  </si>
  <si>
    <t>TAK</t>
  </si>
  <si>
    <t>PHI</t>
  </si>
  <si>
    <t>Phillips (PHI)</t>
  </si>
  <si>
    <t>UNU</t>
  </si>
  <si>
    <t>Cowichan (COW)</t>
  </si>
  <si>
    <t>CWF</t>
  </si>
  <si>
    <t>ColR</t>
  </si>
  <si>
    <t>SUS</t>
  </si>
  <si>
    <t>Nicola (NIC)</t>
  </si>
  <si>
    <t>HAN</t>
  </si>
  <si>
    <t>Chilcotin (in development)</t>
  </si>
  <si>
    <t>LRH</t>
  </si>
  <si>
    <t>CKO</t>
  </si>
  <si>
    <t>Chilko (CKO in development)</t>
  </si>
  <si>
    <t>LRW</t>
  </si>
  <si>
    <t>SHU</t>
  </si>
  <si>
    <t>Lower Shuswap (SHU)</t>
  </si>
  <si>
    <t>LYF</t>
  </si>
  <si>
    <t>Harrison (HAR)</t>
  </si>
  <si>
    <t>LYY</t>
  </si>
  <si>
    <t>Nooksack Spring (NSF)</t>
  </si>
  <si>
    <t>87.5% avg 09-15</t>
  </si>
  <si>
    <t>SPR</t>
  </si>
  <si>
    <t>Skagit Spring (SKF)</t>
  </si>
  <si>
    <t>SUM</t>
  </si>
  <si>
    <t>Skagit Summer/Fall (SSF)</t>
  </si>
  <si>
    <t>URB</t>
  </si>
  <si>
    <t>Stillaguamish (STL)</t>
  </si>
  <si>
    <t>WSH</t>
  </si>
  <si>
    <t>Snohomish (SKY)</t>
  </si>
  <si>
    <t>SQP</t>
  </si>
  <si>
    <t>PS</t>
  </si>
  <si>
    <t>HOK</t>
  </si>
  <si>
    <t>Hoko (HOK)</t>
  </si>
  <si>
    <t>10% CYER7</t>
  </si>
  <si>
    <t>CHI</t>
  </si>
  <si>
    <t>FR</t>
  </si>
  <si>
    <t>QUE</t>
  </si>
  <si>
    <t>Grays Harbor Fall (QUE adj)</t>
  </si>
  <si>
    <t>85% avg 09-15</t>
  </si>
  <si>
    <t>DOM</t>
  </si>
  <si>
    <t>Queets Fall (QUE)</t>
  </si>
  <si>
    <t>Quillayute Fall (QUE adj)</t>
  </si>
  <si>
    <t>MSH</t>
  </si>
  <si>
    <t>Hoh Fall (QUE adj)</t>
  </si>
  <si>
    <t>Upriver Brights (HAN, URB)</t>
  </si>
  <si>
    <t>Lewis (LRW)</t>
  </si>
  <si>
    <t>BQR</t>
  </si>
  <si>
    <t>GST</t>
  </si>
  <si>
    <t>Coweeman (CWF)</t>
  </si>
  <si>
    <t>Mid-Columbia Summers (SUM)</t>
  </si>
  <si>
    <t>NAN</t>
  </si>
  <si>
    <t>SRH</t>
  </si>
  <si>
    <t>Nehalem (SRH adj)</t>
  </si>
  <si>
    <t>Siletz (SRH adj)</t>
  </si>
  <si>
    <t>PPS</t>
  </si>
  <si>
    <t>Siuslaw (SRH adj)</t>
  </si>
  <si>
    <t>ELK</t>
  </si>
  <si>
    <t>South Umpqua (ELK adj)</t>
  </si>
  <si>
    <t>NCBC</t>
  </si>
  <si>
    <t>ATS</t>
  </si>
  <si>
    <t>KLY</t>
  </si>
  <si>
    <t>ELW</t>
  </si>
  <si>
    <t>GAD</t>
  </si>
  <si>
    <t>GRN</t>
  </si>
  <si>
    <t>NIS</t>
  </si>
  <si>
    <t>NKS</t>
  </si>
  <si>
    <t>SAM</t>
  </si>
  <si>
    <t>SKS</t>
  </si>
  <si>
    <t>SPS</t>
  </si>
  <si>
    <t>SPY</t>
  </si>
  <si>
    <t>UWA</t>
  </si>
  <si>
    <t>WRY</t>
  </si>
  <si>
    <t>WA-OR_Cst</t>
  </si>
  <si>
    <t>SOO</t>
  </si>
  <si>
    <t>WCVI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</si>
</sst>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NumberFormat="1"/>
    <xf numFmtId="0" fontId="0" fillId="2" borderId="0" xfId="0" applyNumberFormat="1" applyFill="1"/>
    <xf numFmtId="0" fontId="2" fillId="0" borderId="0" xfId="0" applyFont="1" applyFill="1" applyBorder="1"/>
    <xf numFmtId="49" fontId="2" fillId="0" borderId="0" xfId="0" applyNumberFormat="1" applyFont="1" applyFill="1" applyBorder="1"/>
    <xf numFmtId="22" fontId="2" fillId="0" borderId="0" xfId="0" applyNumberFormat="1" applyFont="1" applyFill="1" applyBorder="1"/>
    <xf numFmtId="0" fontId="0" fillId="0" borderId="0" xfId="1" applyFont="1"/>
    <xf numFmtId="0" fontId="1" fillId="0" borderId="0" xfId="1"/>
    <xf numFmtId="0" fontId="1" fillId="0" borderId="0" xfId="1" applyFont="1"/>
    <xf numFmtId="0" fontId="0" fillId="2" borderId="0" xfId="1" applyFont="1" applyFill="1"/>
    <xf numFmtId="3" fontId="1" fillId="0" borderId="0" xfId="1" applyNumberFormat="1"/>
    <xf numFmtId="0" fontId="1" fillId="2" borderId="0" xfId="1" applyFill="1"/>
  </cellXfs>
  <cellStyles count="2">
    <cellStyle name="Normal" xfId="0" builtinId="0"/>
    <cellStyle name="Normal 6" xfId="1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FO-MPO" refreshedDate="43665.404535069443" createdVersion="6" refreshedVersion="6" minRefreshableVersion="3" recordCount="4090">
  <cacheSource type="worksheet">
    <worksheetSource ref="A6:R4096" sheet="CWT Recs-2009-18"/>
  </cacheSource>
  <cacheFields count="18">
    <cacheField name="Stock" numFmtId="0">
      <sharedItems/>
    </cacheField>
    <cacheField name="Stock_Name" numFmtId="0">
      <sharedItems count="7">
        <s v="Cowichan Fall"/>
        <s v="Harrison Fall Stock (Chehalis)"/>
        <s v="Nicola River Spring"/>
        <s v="Nooksack Spring Fingerling"/>
        <s v="Skagit Summer Fingerling"/>
        <s v="Skykomish Fall Fingerling"/>
        <s v="Stillaguamish Fall Fingerling"/>
      </sharedItems>
    </cacheField>
    <cacheField name="Recovery_Year" numFmtId="0">
      <sharedItems containsSemiMixedTypes="0" containsString="0" containsNumber="1" containsInteger="1" minValue="2009" maxValue="2018" count="10"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Recovery_Month" numFmtId="0">
      <sharedItems containsSemiMixedTypes="0" containsString="0" containsNumber="1" containsInteger="1" minValue="1" maxValue="12" count="12">
        <n v="1"/>
        <n v="2"/>
        <n v="3"/>
        <n v="5"/>
        <n v="6"/>
        <n v="7"/>
        <n v="8"/>
        <n v="9"/>
        <n v="12"/>
        <n v="4"/>
        <n v="10"/>
        <n v="11"/>
      </sharedItems>
    </cacheField>
    <cacheField name="CFileFishery_Id" numFmtId="0">
      <sharedItems containsSemiMixedTypes="0" containsString="0" containsNumber="1" containsInteger="1" minValue="1" maxValue="190"/>
    </cacheField>
    <cacheField name="CFileFishery_Name" numFmtId="0">
      <sharedItems count="114">
        <s v="Georgia Strait Freshwater Net"/>
        <s v="Northwest Vancouver Island Winter Troll"/>
        <s v="North Georgia Strait Sport"/>
        <s v="Northwest Vancouver Island Spring Troll"/>
        <s v="Southwest Vancouver Island Spring Troll"/>
        <s v="Washington Area 3 (La Push) Non-tribal Troll"/>
        <s v="WCVI AABM Sport"/>
        <s v="WCVI ISBM Sport"/>
        <s v="Alaska Southeast Sport"/>
        <s v="South Georgia Strait Sport"/>
        <s v="Puget Sound Area 7 Sport"/>
        <s v="Canadian Juan De Fuca Sport"/>
        <s v="North Puget Sound Freshwater Net"/>
        <s v="Alaska Late Winter South Inside Troll"/>
        <s v="Washington Area 4 (Neah Bay) Tribal Troll"/>
        <s v="Johnstone Strait Sport"/>
        <s v="Central Sport"/>
        <s v="Puget Sound Area 5 Sport"/>
        <s v="Puget Sound Area 6 Sport"/>
        <s v="Northwest Vancouver Island Summer Troll"/>
        <s v="Alaska District 109 &amp; 110 Seine"/>
        <s v="San Juans Net"/>
        <s v="Washington Coast Net"/>
        <s v="Skagit Freshwater Net"/>
        <s v="Hood Canal (Area 12) Net"/>
        <s v="Washington Juan De Fuca Troll"/>
        <s v="North Spring Troll"/>
        <s v="Alaska District 101 And 102 Gillnet"/>
        <s v="North AABM Sport (QCI)"/>
        <s v="North ISBM Sport"/>
        <s v="Puget Sound Area 9 Sport"/>
        <s v="Alaska Fall South Outside Troll"/>
        <s v="Alaska Fall South Inside Troll"/>
        <s v="South Georgia Strait Terminal Sport"/>
        <s v="Washington Area 4 Ocean Sport"/>
        <s v="Washington Area 2 Ocean Sport"/>
        <s v="Washington Area 1 Ocean Sport"/>
        <s v="Puget Sound Area 8-2 Sport"/>
        <s v="Alaska Late Winter North Outside Troll"/>
        <s v="Puget Sound Area 8-1 Sport"/>
        <s v="Washington Area 4 (Neah Bay) Non-tribal Troll"/>
        <s v="Alaska July South Outside Troll"/>
        <s v="Alaska July North Outside Troll"/>
        <s v="North Summer Troll"/>
        <s v="Southwest Vancouver Island Summer Troll"/>
        <s v="Southwest WCVI Net"/>
        <s v="Washington Juan De Fuca Net"/>
        <s v="Alaska District 105 106 &amp; 107 Seine"/>
        <s v="North Georgia Strait Freshwater Sport"/>
        <s v="Alaska Spring North Inside Troll"/>
        <s v="Southwest Vancouver Island Winter Troll"/>
        <s v="Alaska June South Inside Troll"/>
        <s v="Washington Area 3 Ocean Sport"/>
        <s v="Washington Area 2 (Westport) Non-tribal Troll"/>
        <s v="Fraser Net"/>
        <s v="Skagit Net"/>
        <s v="Alaska Early Winter North Outside Troll"/>
        <s v="Alaska June South Outside Troll"/>
        <s v="Washington Area 3 (La Push) Tribal Troll"/>
        <s v="Alaska July South Inside Troll"/>
        <s v="Alaska District 103 &amp; 104 Seine"/>
        <s v="Southwest Vancouver Island Fall Troll"/>
        <s v="Puget Sound Area 10-11-13 Net"/>
        <s v="Alaska Spring South Inside Troll"/>
        <s v="Alaska District 101 &amp; 102 Seine"/>
        <s v="Washington North Coast Freshwater Net"/>
        <s v="Puget Sound Area 10-11-13 Freshwater Net"/>
        <s v="Puget Sound Area 10 Sport"/>
        <s v="Nooksack/Samish Net"/>
        <s v="Alaska Late Winter South Outside Troll"/>
        <s v="Alaska Late Winter North Inside Troll"/>
        <s v="North Net"/>
        <s v="Fraser Freshwater Sport"/>
        <s v="Lower Fraser Freshwater Net"/>
        <s v="Alaska Early Winter South Inside Troll"/>
        <s v="Washington Area 1 Troll"/>
        <s v="Alaska Fall North Outside Troll"/>
        <s v="Alaska Fall North Inside Troll"/>
        <s v="Oregon Area 5 Troll"/>
        <s v="Fraser Terminal Net"/>
        <s v="Alaska June North Inside Troll"/>
        <s v="Oregon Area 4 Troll"/>
        <s v="Puget Sound Area 12 Sport"/>
        <s v="Alaska Southeast Other Gillnet"/>
        <s v="Oregon Area 3 Troll"/>
        <s v="North Fall Troll"/>
        <s v="Alaska June North Outside Troll"/>
        <s v="Alaska July North Inside Troll"/>
        <s v="Alaska District 115 Gillnet"/>
        <s v="Buoy 10 Sport"/>
        <s v="Canadian Juan De Fuca Terminal Sport"/>
        <s v="North Georgia Strait Terminal Sport"/>
        <s v="Johnstone Strait Terminal Sport"/>
        <s v="Upper Fraser Freshwater Net"/>
        <s v="San Juans Terminal Net"/>
        <s v="Alaska Spring North Outside Troll"/>
        <s v="Alaska Early Winter North Inside Troll"/>
        <s v="Northwest Vancouver Island Fall Troll"/>
        <s v="Alaska Early Winter South Outside Troll"/>
        <s v="Alaska District 112 Seine"/>
        <s v="Washington Juan De Fuca Freshwater Net"/>
        <s v="Columbia River Z1-5 Gillnet"/>
        <s v="Alaska Spring South Outside Troll"/>
        <s v="Puget Sound Area 6b-9 Net"/>
        <s v="Alaska Summer CNR MSF North Outside Troll"/>
        <s v="Skagit Terminal Net"/>
        <s v="Puget Sound Area 8-9 Terminal Sport"/>
        <s v="Stillaguamish/Snohomish Terminal Net"/>
        <s v="Alaska Summer CNR MSF North Inside Troll"/>
        <s v="Puget Sound Area 10-11-13 Terminal Net"/>
        <s v="Willapa Bay Net"/>
        <s v="Hood Canal (Area 12) Terminal Net"/>
        <s v="California Ocean Sport"/>
        <s v="Alaska District 113 Seine"/>
      </sharedItems>
    </cacheField>
    <cacheField name="Age" numFmtId="0">
      <sharedItems containsSemiMixedTypes="0" containsString="0" containsNumber="1" containsInteger="1" minValue="1" maxValue="7"/>
    </cacheField>
    <cacheField name="Release_Status" numFmtId="0">
      <sharedItems count="2">
        <s v="Adclipped"/>
        <s v="Unclipped"/>
      </sharedItems>
    </cacheField>
    <cacheField name="ObservedTotal" numFmtId="0">
      <sharedItems containsSemiMixedTypes="0" containsString="0" containsNumber="1" containsInteger="1" minValue="1" maxValue="60"/>
    </cacheField>
    <cacheField name="SumOfAdjustedEstimatedNumber" numFmtId="0">
      <sharedItems containsSemiMixedTypes="0" containsString="0" containsNumber="1" minValue="0.36" maxValue="243.81"/>
    </cacheField>
    <cacheField name="Total_Expanded" numFmtId="0">
      <sharedItems containsSemiMixedTypes="0" containsString="0" containsNumber="1" minValue="0.37" maxValue="335.09"/>
    </cacheField>
    <cacheField name="ERANO" numFmtId="0">
      <sharedItems containsSemiMixedTypes="0" containsString="0" containsNumber="1" containsInteger="1" minValue="1" maxValue="75"/>
    </cacheField>
    <cacheField name="ERANAME" numFmtId="0">
      <sharedItems/>
    </cacheField>
    <cacheField name="Country" numFmtId="0">
      <sharedItems count="2">
        <s v="CA"/>
        <s v="US"/>
      </sharedItems>
    </cacheField>
    <cacheField name="NewNum" numFmtId="0">
      <sharedItems containsSemiMixedTypes="0" containsString="0" containsNumber="1" containsInteger="1" minValue="1" maxValue="999" count="21">
        <n v="12"/>
        <n v="3"/>
        <n v="27"/>
        <n v="999"/>
        <n v="31"/>
        <n v="32"/>
        <n v="29"/>
        <n v="36"/>
        <n v="26"/>
        <n v="24"/>
        <n v="1"/>
        <n v="20"/>
        <n v="21"/>
        <n v="14"/>
        <n v="28"/>
        <n v="15"/>
        <n v="6"/>
        <n v="35"/>
        <n v="17"/>
        <n v="16"/>
        <n v="18"/>
      </sharedItems>
    </cacheField>
    <cacheField name="Gear" numFmtId="0">
      <sharedItems/>
    </cacheField>
    <cacheField name="NewName" numFmtId="0">
      <sharedItems count="31">
        <s v="Georgia Strait Freshwater Net"/>
        <s v="WCVI Troll"/>
        <s v="North Georgia Strait Sport"/>
        <s v="WA Troll"/>
        <s v="WCVI AABM Sport"/>
        <s v="WCVI ISBM Sport"/>
        <s v="SEAK Sport"/>
        <s v="South Georgia Strait Sport"/>
        <s v="PGSD Sport"/>
        <s v="Canadian Juan De Fuca Sport"/>
        <s v="PGSD Net"/>
        <s v="SEAK Troll"/>
        <s v="Johnstone Strait Sport"/>
        <s v="Central Sport"/>
        <s v="SEAK Net"/>
        <s v="WA Net"/>
        <s v="NBC Troll"/>
        <s v="NBC AABM Sport"/>
        <s v="NBC ISBM Sport"/>
        <s v="WA Sport"/>
        <s v="Southwest WCVI Net"/>
        <s v="North Georgia Strait Freshwater Sport"/>
        <s v="Fraser Net"/>
        <s v="North Net"/>
        <s v="Fraser Freshwater Sport"/>
        <s v="Lower Fraser Freshwater Net"/>
        <s v="OR Troll"/>
        <s v="COLR Sport"/>
        <s v="Upper Fraser Freshwater Net"/>
        <s v="COLR Net"/>
        <s v="CAL Sport"/>
      </sharedItems>
    </cacheField>
    <cacheField name="Management" numFmtId="0">
      <sharedItems count="2">
        <s v="ISBM"/>
        <s v="AAB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90">
  <r>
    <s v="COW"/>
    <x v="0"/>
    <x v="0"/>
    <x v="0"/>
    <n v="82"/>
    <x v="0"/>
    <n v="2"/>
    <x v="0"/>
    <n v="10"/>
    <n v="13.33"/>
    <n v="13.33"/>
    <n v="36"/>
    <s v="TGEO ST FN"/>
    <x v="0"/>
    <x v="0"/>
    <s v="O"/>
    <x v="0"/>
    <x v="0"/>
  </r>
  <r>
    <s v="COW"/>
    <x v="0"/>
    <x v="0"/>
    <x v="0"/>
    <n v="82"/>
    <x v="0"/>
    <n v="3"/>
    <x v="0"/>
    <n v="8"/>
    <n v="12.25"/>
    <n v="42.6"/>
    <n v="36"/>
    <s v="TGEO ST FN"/>
    <x v="0"/>
    <x v="0"/>
    <s v="O"/>
    <x v="0"/>
    <x v="0"/>
  </r>
  <r>
    <s v="COW"/>
    <x v="0"/>
    <x v="0"/>
    <x v="0"/>
    <n v="82"/>
    <x v="0"/>
    <n v="4"/>
    <x v="0"/>
    <n v="5"/>
    <n v="4.9000000000000004"/>
    <n v="42.19"/>
    <n v="36"/>
    <s v="TGEO ST FN"/>
    <x v="0"/>
    <x v="0"/>
    <s v="O"/>
    <x v="0"/>
    <x v="0"/>
  </r>
  <r>
    <s v="COW"/>
    <x v="0"/>
    <x v="0"/>
    <x v="1"/>
    <n v="33"/>
    <x v="1"/>
    <n v="4"/>
    <x v="0"/>
    <n v="1"/>
    <n v="3.06"/>
    <n v="26.34"/>
    <n v="10"/>
    <s v="WCVI F/W T"/>
    <x v="0"/>
    <x v="1"/>
    <s v="T"/>
    <x v="1"/>
    <x v="1"/>
  </r>
  <r>
    <s v="COW"/>
    <x v="0"/>
    <x v="0"/>
    <x v="2"/>
    <n v="136"/>
    <x v="2"/>
    <n v="3"/>
    <x v="0"/>
    <n v="1"/>
    <n v="5.3"/>
    <n v="15.09"/>
    <n v="63"/>
    <s v="GEO ST S"/>
    <x v="0"/>
    <x v="2"/>
    <s v="S"/>
    <x v="2"/>
    <x v="0"/>
  </r>
  <r>
    <s v="COW"/>
    <x v="0"/>
    <x v="0"/>
    <x v="3"/>
    <n v="34"/>
    <x v="3"/>
    <n v="3"/>
    <x v="0"/>
    <n v="1"/>
    <n v="2.61"/>
    <n v="7.43"/>
    <n v="11"/>
    <s v="WCVI SPR T"/>
    <x v="0"/>
    <x v="1"/>
    <s v="T"/>
    <x v="1"/>
    <x v="1"/>
  </r>
  <r>
    <s v="COW"/>
    <x v="0"/>
    <x v="0"/>
    <x v="3"/>
    <n v="38"/>
    <x v="4"/>
    <n v="3"/>
    <x v="0"/>
    <n v="1"/>
    <n v="5.31"/>
    <n v="15.12"/>
    <n v="11"/>
    <s v="WCVI SPR T"/>
    <x v="0"/>
    <x v="1"/>
    <s v="T"/>
    <x v="1"/>
    <x v="1"/>
  </r>
  <r>
    <s v="COW"/>
    <x v="0"/>
    <x v="0"/>
    <x v="3"/>
    <n v="38"/>
    <x v="4"/>
    <n v="4"/>
    <x v="0"/>
    <n v="1"/>
    <n v="5.31"/>
    <n v="45.71"/>
    <n v="11"/>
    <s v="WCVI SPR T"/>
    <x v="0"/>
    <x v="1"/>
    <s v="T"/>
    <x v="1"/>
    <x v="1"/>
  </r>
  <r>
    <s v="COW"/>
    <x v="0"/>
    <x v="0"/>
    <x v="3"/>
    <n v="44"/>
    <x v="5"/>
    <n v="4"/>
    <x v="0"/>
    <n v="1"/>
    <n v="1.51"/>
    <n v="12.99"/>
    <n v="13"/>
    <s v="N FALCON T"/>
    <x v="1"/>
    <x v="3"/>
    <s v="T"/>
    <x v="3"/>
    <x v="0"/>
  </r>
  <r>
    <s v="COW"/>
    <x v="0"/>
    <x v="0"/>
    <x v="3"/>
    <n v="136"/>
    <x v="2"/>
    <n v="3"/>
    <x v="0"/>
    <n v="1"/>
    <n v="8.81"/>
    <n v="25.09"/>
    <n v="63"/>
    <s v="GEO ST S"/>
    <x v="0"/>
    <x v="2"/>
    <s v="S"/>
    <x v="2"/>
    <x v="0"/>
  </r>
  <r>
    <s v="COW"/>
    <x v="0"/>
    <x v="0"/>
    <x v="4"/>
    <n v="38"/>
    <x v="4"/>
    <n v="3"/>
    <x v="0"/>
    <n v="3"/>
    <n v="9.66"/>
    <n v="27.51"/>
    <n v="11"/>
    <s v="WCVI SPR T"/>
    <x v="0"/>
    <x v="1"/>
    <s v="T"/>
    <x v="1"/>
    <x v="1"/>
  </r>
  <r>
    <s v="COW"/>
    <x v="0"/>
    <x v="0"/>
    <x v="4"/>
    <n v="136"/>
    <x v="2"/>
    <n v="3"/>
    <x v="0"/>
    <n v="1"/>
    <n v="8.08"/>
    <n v="23.01"/>
    <n v="63"/>
    <s v="GEO ST S"/>
    <x v="0"/>
    <x v="2"/>
    <s v="S"/>
    <x v="2"/>
    <x v="0"/>
  </r>
  <r>
    <s v="COW"/>
    <x v="0"/>
    <x v="0"/>
    <x v="4"/>
    <n v="142"/>
    <x v="6"/>
    <n v="2"/>
    <x v="0"/>
    <n v="2"/>
    <n v="8.6999999999999993"/>
    <n v="8.6999999999999993"/>
    <n v="50"/>
    <s v="WCVI AABM S"/>
    <x v="0"/>
    <x v="4"/>
    <s v="S"/>
    <x v="4"/>
    <x v="1"/>
  </r>
  <r>
    <s v="COW"/>
    <x v="0"/>
    <x v="0"/>
    <x v="4"/>
    <n v="142"/>
    <x v="6"/>
    <n v="3"/>
    <x v="0"/>
    <n v="2"/>
    <n v="8.6999999999999993"/>
    <n v="24.78"/>
    <n v="50"/>
    <s v="WCVI AABM S"/>
    <x v="0"/>
    <x v="4"/>
    <s v="S"/>
    <x v="4"/>
    <x v="1"/>
  </r>
  <r>
    <s v="COW"/>
    <x v="0"/>
    <x v="0"/>
    <x v="5"/>
    <n v="92"/>
    <x v="7"/>
    <n v="3"/>
    <x v="0"/>
    <n v="1"/>
    <n v="6.04"/>
    <n v="17.2"/>
    <n v="51"/>
    <s v="WCVI ISBM S"/>
    <x v="0"/>
    <x v="5"/>
    <s v="S"/>
    <x v="5"/>
    <x v="0"/>
  </r>
  <r>
    <s v="COW"/>
    <x v="0"/>
    <x v="0"/>
    <x v="5"/>
    <n v="124"/>
    <x v="8"/>
    <n v="4"/>
    <x v="0"/>
    <n v="1"/>
    <n v="2.77"/>
    <n v="23.84"/>
    <n v="44"/>
    <s v="ALASKA S"/>
    <x v="1"/>
    <x v="3"/>
    <s v="S"/>
    <x v="6"/>
    <x v="1"/>
  </r>
  <r>
    <s v="COW"/>
    <x v="0"/>
    <x v="0"/>
    <x v="5"/>
    <n v="136"/>
    <x v="2"/>
    <n v="2"/>
    <x v="0"/>
    <n v="1"/>
    <n v="2"/>
    <n v="2"/>
    <n v="63"/>
    <s v="GEO ST S"/>
    <x v="0"/>
    <x v="2"/>
    <s v="S"/>
    <x v="2"/>
    <x v="0"/>
  </r>
  <r>
    <s v="COW"/>
    <x v="0"/>
    <x v="0"/>
    <x v="5"/>
    <n v="136"/>
    <x v="2"/>
    <n v="3"/>
    <x v="0"/>
    <n v="2"/>
    <n v="4"/>
    <n v="17.68"/>
    <n v="63"/>
    <s v="GEO ST S"/>
    <x v="0"/>
    <x v="2"/>
    <s v="S"/>
    <x v="2"/>
    <x v="0"/>
  </r>
  <r>
    <s v="COW"/>
    <x v="0"/>
    <x v="0"/>
    <x v="5"/>
    <n v="139"/>
    <x v="9"/>
    <n v="3"/>
    <x v="0"/>
    <n v="2"/>
    <n v="4"/>
    <n v="11.39"/>
    <n v="63"/>
    <s v="GEO ST S"/>
    <x v="0"/>
    <x v="6"/>
    <s v="S"/>
    <x v="7"/>
    <x v="0"/>
  </r>
  <r>
    <s v="COW"/>
    <x v="0"/>
    <x v="0"/>
    <x v="5"/>
    <n v="142"/>
    <x v="6"/>
    <n v="2"/>
    <x v="0"/>
    <n v="1"/>
    <n v="6.04"/>
    <n v="6.04"/>
    <n v="50"/>
    <s v="WCVI AABM S"/>
    <x v="0"/>
    <x v="4"/>
    <s v="S"/>
    <x v="4"/>
    <x v="1"/>
  </r>
  <r>
    <s v="COW"/>
    <x v="0"/>
    <x v="0"/>
    <x v="5"/>
    <n v="142"/>
    <x v="6"/>
    <n v="3"/>
    <x v="0"/>
    <n v="1"/>
    <n v="6.04"/>
    <n v="17.2"/>
    <n v="50"/>
    <s v="WCVI AABM S"/>
    <x v="0"/>
    <x v="4"/>
    <s v="S"/>
    <x v="4"/>
    <x v="1"/>
  </r>
  <r>
    <s v="COW"/>
    <x v="0"/>
    <x v="0"/>
    <x v="5"/>
    <n v="152"/>
    <x v="10"/>
    <n v="3"/>
    <x v="0"/>
    <n v="1"/>
    <n v="5.32"/>
    <n v="15.15"/>
    <n v="57"/>
    <s v="PGSDN S"/>
    <x v="1"/>
    <x v="3"/>
    <s v="S"/>
    <x v="8"/>
    <x v="0"/>
  </r>
  <r>
    <s v="COW"/>
    <x v="0"/>
    <x v="0"/>
    <x v="6"/>
    <n v="92"/>
    <x v="7"/>
    <n v="2"/>
    <x v="0"/>
    <n v="1"/>
    <n v="7.48"/>
    <n v="7.48"/>
    <n v="51"/>
    <s v="WCVI ISBM S"/>
    <x v="0"/>
    <x v="5"/>
    <s v="S"/>
    <x v="5"/>
    <x v="0"/>
  </r>
  <r>
    <s v="COW"/>
    <x v="0"/>
    <x v="0"/>
    <x v="6"/>
    <n v="139"/>
    <x v="9"/>
    <n v="2"/>
    <x v="0"/>
    <n v="1"/>
    <n v="5.71"/>
    <n v="5.71"/>
    <n v="63"/>
    <s v="GEO ST S"/>
    <x v="0"/>
    <x v="6"/>
    <s v="S"/>
    <x v="7"/>
    <x v="0"/>
  </r>
  <r>
    <s v="COW"/>
    <x v="0"/>
    <x v="0"/>
    <x v="6"/>
    <n v="142"/>
    <x v="6"/>
    <n v="3"/>
    <x v="0"/>
    <n v="1"/>
    <n v="7.48"/>
    <n v="21.3"/>
    <n v="50"/>
    <s v="WCVI AABM S"/>
    <x v="0"/>
    <x v="4"/>
    <s v="S"/>
    <x v="4"/>
    <x v="1"/>
  </r>
  <r>
    <s v="COW"/>
    <x v="0"/>
    <x v="0"/>
    <x v="6"/>
    <n v="146"/>
    <x v="11"/>
    <n v="2"/>
    <x v="0"/>
    <n v="2"/>
    <n v="15.64"/>
    <n v="15.64"/>
    <n v="65"/>
    <s v="BC JF S"/>
    <x v="0"/>
    <x v="7"/>
    <s v="S"/>
    <x v="9"/>
    <x v="0"/>
  </r>
  <r>
    <s v="COW"/>
    <x v="0"/>
    <x v="0"/>
    <x v="6"/>
    <n v="152"/>
    <x v="10"/>
    <n v="2"/>
    <x v="0"/>
    <n v="2"/>
    <n v="12.08"/>
    <n v="12.09"/>
    <n v="57"/>
    <s v="PGSDN S"/>
    <x v="1"/>
    <x v="3"/>
    <s v="S"/>
    <x v="8"/>
    <x v="0"/>
  </r>
  <r>
    <s v="COW"/>
    <x v="0"/>
    <x v="0"/>
    <x v="7"/>
    <n v="101"/>
    <x v="12"/>
    <n v="2"/>
    <x v="0"/>
    <n v="9"/>
    <n v="21.69"/>
    <n v="21.7"/>
    <n v="38"/>
    <s v="TPS FN"/>
    <x v="1"/>
    <x v="3"/>
    <s v="N"/>
    <x v="10"/>
    <x v="0"/>
  </r>
  <r>
    <s v="COW"/>
    <x v="0"/>
    <x v="0"/>
    <x v="7"/>
    <n v="101"/>
    <x v="12"/>
    <n v="3"/>
    <x v="0"/>
    <n v="2"/>
    <n v="4.38"/>
    <n v="12.47"/>
    <n v="38"/>
    <s v="TPS FN"/>
    <x v="1"/>
    <x v="3"/>
    <s v="N"/>
    <x v="10"/>
    <x v="0"/>
  </r>
  <r>
    <s v="COW"/>
    <x v="0"/>
    <x v="0"/>
    <x v="7"/>
    <n v="146"/>
    <x v="11"/>
    <n v="2"/>
    <x v="0"/>
    <n v="1"/>
    <n v="17.86"/>
    <n v="17.86"/>
    <n v="65"/>
    <s v="BC JF S"/>
    <x v="0"/>
    <x v="7"/>
    <s v="S"/>
    <x v="9"/>
    <x v="0"/>
  </r>
  <r>
    <s v="COW"/>
    <x v="0"/>
    <x v="0"/>
    <x v="8"/>
    <n v="146"/>
    <x v="11"/>
    <n v="2"/>
    <x v="0"/>
    <n v="1"/>
    <n v="42.21"/>
    <n v="42.21"/>
    <n v="65"/>
    <s v="BC JF S"/>
    <x v="0"/>
    <x v="7"/>
    <s v="S"/>
    <x v="9"/>
    <x v="0"/>
  </r>
  <r>
    <s v="COW"/>
    <x v="0"/>
    <x v="0"/>
    <x v="8"/>
    <n v="146"/>
    <x v="11"/>
    <n v="3"/>
    <x v="0"/>
    <n v="1"/>
    <n v="42.21"/>
    <n v="120.25"/>
    <n v="65"/>
    <s v="BC JF S"/>
    <x v="0"/>
    <x v="7"/>
    <s v="S"/>
    <x v="9"/>
    <x v="0"/>
  </r>
  <r>
    <s v="COW"/>
    <x v="0"/>
    <x v="1"/>
    <x v="0"/>
    <n v="82"/>
    <x v="0"/>
    <n v="2"/>
    <x v="0"/>
    <n v="2"/>
    <n v="15.47"/>
    <n v="21.48"/>
    <n v="36"/>
    <s v="TGEO ST FN"/>
    <x v="0"/>
    <x v="0"/>
    <s v="O"/>
    <x v="0"/>
    <x v="0"/>
  </r>
  <r>
    <s v="COW"/>
    <x v="0"/>
    <x v="1"/>
    <x v="1"/>
    <n v="7"/>
    <x v="13"/>
    <n v="4"/>
    <x v="0"/>
    <n v="1"/>
    <n v="1.6"/>
    <n v="9.59"/>
    <n v="1"/>
    <s v="AK W/S T"/>
    <x v="1"/>
    <x v="3"/>
    <s v="T"/>
    <x v="11"/>
    <x v="1"/>
  </r>
  <r>
    <s v="COW"/>
    <x v="0"/>
    <x v="1"/>
    <x v="1"/>
    <n v="139"/>
    <x v="9"/>
    <n v="3"/>
    <x v="0"/>
    <n v="1"/>
    <n v="3.78"/>
    <n v="3.78"/>
    <n v="63"/>
    <s v="GEO ST S"/>
    <x v="0"/>
    <x v="6"/>
    <s v="S"/>
    <x v="7"/>
    <x v="0"/>
  </r>
  <r>
    <s v="COW"/>
    <x v="0"/>
    <x v="1"/>
    <x v="2"/>
    <n v="152"/>
    <x v="10"/>
    <n v="3"/>
    <x v="0"/>
    <n v="3"/>
    <n v="6.87"/>
    <n v="6.87"/>
    <n v="57"/>
    <s v="PGSDN S"/>
    <x v="1"/>
    <x v="3"/>
    <s v="S"/>
    <x v="8"/>
    <x v="0"/>
  </r>
  <r>
    <s v="COW"/>
    <x v="0"/>
    <x v="1"/>
    <x v="9"/>
    <n v="136"/>
    <x v="2"/>
    <n v="3"/>
    <x v="0"/>
    <n v="1"/>
    <n v="6.35"/>
    <n v="6.35"/>
    <n v="63"/>
    <s v="GEO ST S"/>
    <x v="0"/>
    <x v="2"/>
    <s v="S"/>
    <x v="2"/>
    <x v="0"/>
  </r>
  <r>
    <s v="COW"/>
    <x v="0"/>
    <x v="1"/>
    <x v="9"/>
    <n v="139"/>
    <x v="9"/>
    <n v="3"/>
    <x v="0"/>
    <n v="1"/>
    <n v="3.78"/>
    <n v="3.78"/>
    <n v="63"/>
    <s v="GEO ST S"/>
    <x v="0"/>
    <x v="6"/>
    <s v="S"/>
    <x v="7"/>
    <x v="0"/>
  </r>
  <r>
    <s v="COW"/>
    <x v="0"/>
    <x v="1"/>
    <x v="3"/>
    <n v="33"/>
    <x v="1"/>
    <n v="3"/>
    <x v="0"/>
    <n v="3"/>
    <n v="16.440000000000001"/>
    <n v="16.489999999999998"/>
    <n v="10"/>
    <s v="WCVI F/W T"/>
    <x v="0"/>
    <x v="1"/>
    <s v="T"/>
    <x v="1"/>
    <x v="1"/>
  </r>
  <r>
    <s v="COW"/>
    <x v="0"/>
    <x v="1"/>
    <x v="3"/>
    <n v="34"/>
    <x v="3"/>
    <n v="3"/>
    <x v="0"/>
    <n v="2"/>
    <n v="10.96"/>
    <n v="10.98"/>
    <n v="11"/>
    <s v="WCVI SPR T"/>
    <x v="0"/>
    <x v="1"/>
    <s v="T"/>
    <x v="1"/>
    <x v="1"/>
  </r>
  <r>
    <s v="COW"/>
    <x v="0"/>
    <x v="1"/>
    <x v="3"/>
    <n v="38"/>
    <x v="4"/>
    <n v="3"/>
    <x v="0"/>
    <n v="10"/>
    <n v="37.200000000000003"/>
    <n v="37.22"/>
    <n v="11"/>
    <s v="WCVI SPR T"/>
    <x v="0"/>
    <x v="1"/>
    <s v="T"/>
    <x v="1"/>
    <x v="1"/>
  </r>
  <r>
    <s v="COW"/>
    <x v="0"/>
    <x v="1"/>
    <x v="3"/>
    <n v="43"/>
    <x v="14"/>
    <n v="3"/>
    <x v="0"/>
    <n v="1"/>
    <n v="2.52"/>
    <n v="2.52"/>
    <n v="13"/>
    <s v="N FALCON T"/>
    <x v="1"/>
    <x v="3"/>
    <s v="T"/>
    <x v="3"/>
    <x v="0"/>
  </r>
  <r>
    <s v="COW"/>
    <x v="0"/>
    <x v="1"/>
    <x v="3"/>
    <n v="136"/>
    <x v="2"/>
    <n v="3"/>
    <x v="0"/>
    <n v="3"/>
    <n v="8.3000000000000007"/>
    <n v="8.31"/>
    <n v="63"/>
    <s v="GEO ST S"/>
    <x v="0"/>
    <x v="2"/>
    <s v="S"/>
    <x v="2"/>
    <x v="0"/>
  </r>
  <r>
    <s v="COW"/>
    <x v="0"/>
    <x v="1"/>
    <x v="3"/>
    <n v="139"/>
    <x v="9"/>
    <n v="3"/>
    <x v="0"/>
    <n v="4"/>
    <n v="10.66"/>
    <n v="10.66"/>
    <n v="63"/>
    <s v="GEO ST S"/>
    <x v="0"/>
    <x v="6"/>
    <s v="S"/>
    <x v="7"/>
    <x v="0"/>
  </r>
  <r>
    <s v="COW"/>
    <x v="0"/>
    <x v="1"/>
    <x v="3"/>
    <n v="142"/>
    <x v="6"/>
    <n v="3"/>
    <x v="0"/>
    <n v="1"/>
    <n v="4"/>
    <n v="4"/>
    <n v="50"/>
    <s v="WCVI AABM S"/>
    <x v="0"/>
    <x v="4"/>
    <s v="S"/>
    <x v="4"/>
    <x v="1"/>
  </r>
  <r>
    <s v="COW"/>
    <x v="0"/>
    <x v="1"/>
    <x v="4"/>
    <n v="34"/>
    <x v="3"/>
    <n v="3"/>
    <x v="0"/>
    <n v="1"/>
    <n v="3.29"/>
    <n v="3.29"/>
    <n v="11"/>
    <s v="WCVI SPR T"/>
    <x v="0"/>
    <x v="1"/>
    <s v="T"/>
    <x v="1"/>
    <x v="1"/>
  </r>
  <r>
    <s v="COW"/>
    <x v="0"/>
    <x v="1"/>
    <x v="4"/>
    <n v="38"/>
    <x v="4"/>
    <n v="3"/>
    <x v="0"/>
    <n v="4"/>
    <n v="26.08"/>
    <n v="26.11"/>
    <n v="11"/>
    <s v="WCVI SPR T"/>
    <x v="0"/>
    <x v="1"/>
    <s v="T"/>
    <x v="1"/>
    <x v="1"/>
  </r>
  <r>
    <s v="COW"/>
    <x v="0"/>
    <x v="1"/>
    <x v="4"/>
    <n v="43"/>
    <x v="14"/>
    <n v="3"/>
    <x v="0"/>
    <n v="1"/>
    <n v="1.1399999999999999"/>
    <n v="1.1399999999999999"/>
    <n v="13"/>
    <s v="N FALCON T"/>
    <x v="1"/>
    <x v="3"/>
    <s v="T"/>
    <x v="3"/>
    <x v="0"/>
  </r>
  <r>
    <s v="COW"/>
    <x v="0"/>
    <x v="1"/>
    <x v="4"/>
    <n v="135"/>
    <x v="15"/>
    <n v="4"/>
    <x v="0"/>
    <n v="1"/>
    <n v="5.7"/>
    <n v="16.23"/>
    <n v="61"/>
    <s v="JNST S"/>
    <x v="0"/>
    <x v="8"/>
    <s v="S"/>
    <x v="12"/>
    <x v="0"/>
  </r>
  <r>
    <s v="COW"/>
    <x v="0"/>
    <x v="1"/>
    <x v="4"/>
    <n v="136"/>
    <x v="2"/>
    <n v="3"/>
    <x v="0"/>
    <n v="10"/>
    <n v="34.49"/>
    <n v="34.5"/>
    <n v="63"/>
    <s v="GEO ST S"/>
    <x v="0"/>
    <x v="2"/>
    <s v="S"/>
    <x v="2"/>
    <x v="0"/>
  </r>
  <r>
    <s v="COW"/>
    <x v="0"/>
    <x v="1"/>
    <x v="4"/>
    <n v="136"/>
    <x v="2"/>
    <n v="4"/>
    <x v="0"/>
    <n v="1"/>
    <n v="2"/>
    <n v="5.69"/>
    <n v="63"/>
    <s v="GEO ST S"/>
    <x v="0"/>
    <x v="2"/>
    <s v="S"/>
    <x v="2"/>
    <x v="0"/>
  </r>
  <r>
    <s v="COW"/>
    <x v="0"/>
    <x v="1"/>
    <x v="4"/>
    <n v="139"/>
    <x v="9"/>
    <n v="3"/>
    <x v="0"/>
    <n v="6"/>
    <n v="32.340000000000003"/>
    <n v="32.36"/>
    <n v="63"/>
    <s v="GEO ST S"/>
    <x v="0"/>
    <x v="6"/>
    <s v="S"/>
    <x v="7"/>
    <x v="0"/>
  </r>
  <r>
    <s v="COW"/>
    <x v="0"/>
    <x v="1"/>
    <x v="4"/>
    <n v="139"/>
    <x v="9"/>
    <n v="4"/>
    <x v="0"/>
    <n v="1"/>
    <n v="5.39"/>
    <n v="15.35"/>
    <n v="63"/>
    <s v="GEO ST S"/>
    <x v="0"/>
    <x v="6"/>
    <s v="S"/>
    <x v="7"/>
    <x v="0"/>
  </r>
  <r>
    <s v="COW"/>
    <x v="0"/>
    <x v="1"/>
    <x v="4"/>
    <n v="142"/>
    <x v="6"/>
    <n v="3"/>
    <x v="0"/>
    <n v="1"/>
    <n v="2.23"/>
    <n v="2.2400000000000002"/>
    <n v="50"/>
    <s v="WCVI AABM S"/>
    <x v="0"/>
    <x v="4"/>
    <s v="S"/>
    <x v="4"/>
    <x v="1"/>
  </r>
  <r>
    <s v="COW"/>
    <x v="0"/>
    <x v="1"/>
    <x v="4"/>
    <n v="146"/>
    <x v="11"/>
    <n v="3"/>
    <x v="0"/>
    <n v="1"/>
    <n v="7.8"/>
    <n v="7.8"/>
    <n v="65"/>
    <s v="BC JF S"/>
    <x v="0"/>
    <x v="7"/>
    <s v="S"/>
    <x v="9"/>
    <x v="0"/>
  </r>
  <r>
    <s v="COW"/>
    <x v="0"/>
    <x v="1"/>
    <x v="5"/>
    <n v="43"/>
    <x v="14"/>
    <n v="3"/>
    <x v="0"/>
    <n v="1"/>
    <n v="1.1399999999999999"/>
    <n v="1.1399999999999999"/>
    <n v="13"/>
    <s v="N FALCON T"/>
    <x v="1"/>
    <x v="3"/>
    <s v="T"/>
    <x v="3"/>
    <x v="0"/>
  </r>
  <r>
    <s v="COW"/>
    <x v="0"/>
    <x v="1"/>
    <x v="5"/>
    <n v="132"/>
    <x v="16"/>
    <n v="3"/>
    <x v="0"/>
    <n v="1"/>
    <n v="2.98"/>
    <n v="2.98"/>
    <n v="45"/>
    <s v="CBC S"/>
    <x v="0"/>
    <x v="9"/>
    <s v="S"/>
    <x v="13"/>
    <x v="0"/>
  </r>
  <r>
    <s v="COW"/>
    <x v="0"/>
    <x v="1"/>
    <x v="5"/>
    <n v="136"/>
    <x v="2"/>
    <n v="3"/>
    <x v="0"/>
    <n v="3"/>
    <n v="10.02"/>
    <n v="10.02"/>
    <n v="63"/>
    <s v="GEO ST S"/>
    <x v="0"/>
    <x v="2"/>
    <s v="S"/>
    <x v="2"/>
    <x v="0"/>
  </r>
  <r>
    <s v="COW"/>
    <x v="0"/>
    <x v="1"/>
    <x v="5"/>
    <n v="139"/>
    <x v="9"/>
    <n v="3"/>
    <x v="0"/>
    <n v="5"/>
    <n v="18.3"/>
    <n v="18.3"/>
    <n v="63"/>
    <s v="GEO ST S"/>
    <x v="0"/>
    <x v="6"/>
    <s v="S"/>
    <x v="7"/>
    <x v="0"/>
  </r>
  <r>
    <s v="COW"/>
    <x v="0"/>
    <x v="1"/>
    <x v="5"/>
    <n v="142"/>
    <x v="6"/>
    <n v="3"/>
    <x v="0"/>
    <n v="2"/>
    <n v="5.9"/>
    <n v="5.91"/>
    <n v="50"/>
    <s v="WCVI AABM S"/>
    <x v="0"/>
    <x v="4"/>
    <s v="S"/>
    <x v="4"/>
    <x v="1"/>
  </r>
  <r>
    <s v="COW"/>
    <x v="0"/>
    <x v="1"/>
    <x v="5"/>
    <n v="146"/>
    <x v="11"/>
    <n v="3"/>
    <x v="0"/>
    <n v="1"/>
    <n v="4.45"/>
    <n v="4.45"/>
    <n v="65"/>
    <s v="BC JF S"/>
    <x v="0"/>
    <x v="7"/>
    <s v="S"/>
    <x v="9"/>
    <x v="0"/>
  </r>
  <r>
    <s v="COW"/>
    <x v="0"/>
    <x v="1"/>
    <x v="5"/>
    <n v="150"/>
    <x v="17"/>
    <n v="3"/>
    <x v="0"/>
    <n v="1"/>
    <n v="2.66"/>
    <n v="2.66"/>
    <n v="57"/>
    <s v="PGSDN S"/>
    <x v="1"/>
    <x v="3"/>
    <s v="S"/>
    <x v="8"/>
    <x v="0"/>
  </r>
  <r>
    <s v="COW"/>
    <x v="0"/>
    <x v="1"/>
    <x v="5"/>
    <n v="151"/>
    <x v="18"/>
    <n v="3"/>
    <x v="0"/>
    <n v="1"/>
    <n v="1.71"/>
    <n v="1.71"/>
    <n v="57"/>
    <s v="PGSDN S"/>
    <x v="1"/>
    <x v="3"/>
    <s v="S"/>
    <x v="8"/>
    <x v="0"/>
  </r>
  <r>
    <s v="COW"/>
    <x v="0"/>
    <x v="1"/>
    <x v="5"/>
    <n v="152"/>
    <x v="10"/>
    <n v="3"/>
    <x v="0"/>
    <n v="1"/>
    <n v="6.52"/>
    <n v="6.52"/>
    <n v="57"/>
    <s v="PGSDN S"/>
    <x v="1"/>
    <x v="3"/>
    <s v="S"/>
    <x v="8"/>
    <x v="0"/>
  </r>
  <r>
    <s v="COW"/>
    <x v="0"/>
    <x v="1"/>
    <x v="6"/>
    <n v="35"/>
    <x v="19"/>
    <n v="3"/>
    <x v="0"/>
    <n v="1"/>
    <n v="3.33"/>
    <n v="3.33"/>
    <n v="12"/>
    <s v="WCVI SUM T"/>
    <x v="0"/>
    <x v="1"/>
    <s v="T"/>
    <x v="1"/>
    <x v="1"/>
  </r>
  <r>
    <s v="COW"/>
    <x v="0"/>
    <x v="1"/>
    <x v="6"/>
    <n v="43"/>
    <x v="14"/>
    <n v="3"/>
    <x v="0"/>
    <n v="2"/>
    <n v="6.33"/>
    <n v="6.33"/>
    <n v="13"/>
    <s v="N FALCON T"/>
    <x v="1"/>
    <x v="3"/>
    <s v="T"/>
    <x v="3"/>
    <x v="0"/>
  </r>
  <r>
    <s v="COW"/>
    <x v="0"/>
    <x v="1"/>
    <x v="6"/>
    <n v="67"/>
    <x v="20"/>
    <n v="2"/>
    <x v="0"/>
    <n v="1"/>
    <n v="1.02"/>
    <n v="1.41"/>
    <n v="17"/>
    <s v="ALASKA N"/>
    <x v="1"/>
    <x v="3"/>
    <s v="N"/>
    <x v="14"/>
    <x v="1"/>
  </r>
  <r>
    <s v="COW"/>
    <x v="0"/>
    <x v="1"/>
    <x v="6"/>
    <n v="92"/>
    <x v="7"/>
    <n v="3"/>
    <x v="0"/>
    <n v="1"/>
    <n v="3.05"/>
    <n v="3.05"/>
    <n v="51"/>
    <s v="WCVI ISBM S"/>
    <x v="0"/>
    <x v="5"/>
    <s v="S"/>
    <x v="5"/>
    <x v="0"/>
  </r>
  <r>
    <s v="COW"/>
    <x v="0"/>
    <x v="1"/>
    <x v="6"/>
    <n v="95"/>
    <x v="21"/>
    <n v="2"/>
    <x v="0"/>
    <n v="1"/>
    <n v="4.43"/>
    <n v="6.14"/>
    <n v="25"/>
    <s v="PGSDN N"/>
    <x v="1"/>
    <x v="3"/>
    <s v="N"/>
    <x v="10"/>
    <x v="0"/>
  </r>
  <r>
    <s v="COW"/>
    <x v="0"/>
    <x v="1"/>
    <x v="6"/>
    <n v="95"/>
    <x v="21"/>
    <n v="3"/>
    <x v="0"/>
    <n v="1"/>
    <n v="3.36"/>
    <n v="3.36"/>
    <n v="25"/>
    <s v="PGSDN N"/>
    <x v="1"/>
    <x v="3"/>
    <s v="N"/>
    <x v="10"/>
    <x v="0"/>
  </r>
  <r>
    <s v="COW"/>
    <x v="0"/>
    <x v="1"/>
    <x v="6"/>
    <n v="101"/>
    <x v="12"/>
    <n v="3"/>
    <x v="0"/>
    <n v="3"/>
    <n v="8.8800000000000008"/>
    <n v="8.9"/>
    <n v="38"/>
    <s v="TPS FN"/>
    <x v="1"/>
    <x v="3"/>
    <s v="N"/>
    <x v="10"/>
    <x v="0"/>
  </r>
  <r>
    <s v="COW"/>
    <x v="0"/>
    <x v="1"/>
    <x v="6"/>
    <n v="115"/>
    <x v="22"/>
    <n v="2"/>
    <x v="0"/>
    <n v="1"/>
    <n v="1.74"/>
    <n v="2.41"/>
    <n v="30"/>
    <s v="WA CST N"/>
    <x v="1"/>
    <x v="3"/>
    <s v="N"/>
    <x v="15"/>
    <x v="0"/>
  </r>
  <r>
    <s v="COW"/>
    <x v="0"/>
    <x v="1"/>
    <x v="6"/>
    <n v="135"/>
    <x v="15"/>
    <n v="3"/>
    <x v="0"/>
    <n v="1"/>
    <n v="8.83"/>
    <n v="8.85"/>
    <n v="61"/>
    <s v="JNST S"/>
    <x v="0"/>
    <x v="8"/>
    <s v="S"/>
    <x v="12"/>
    <x v="0"/>
  </r>
  <r>
    <s v="COW"/>
    <x v="0"/>
    <x v="1"/>
    <x v="6"/>
    <n v="136"/>
    <x v="2"/>
    <n v="3"/>
    <x v="0"/>
    <n v="4"/>
    <n v="38"/>
    <n v="38"/>
    <n v="63"/>
    <s v="GEO ST S"/>
    <x v="0"/>
    <x v="2"/>
    <s v="S"/>
    <x v="2"/>
    <x v="0"/>
  </r>
  <r>
    <s v="COW"/>
    <x v="0"/>
    <x v="1"/>
    <x v="6"/>
    <n v="139"/>
    <x v="9"/>
    <n v="3"/>
    <x v="0"/>
    <n v="3"/>
    <n v="6.06"/>
    <n v="6.06"/>
    <n v="63"/>
    <s v="GEO ST S"/>
    <x v="0"/>
    <x v="6"/>
    <s v="S"/>
    <x v="7"/>
    <x v="0"/>
  </r>
  <r>
    <s v="COW"/>
    <x v="0"/>
    <x v="1"/>
    <x v="6"/>
    <n v="142"/>
    <x v="6"/>
    <n v="2"/>
    <x v="0"/>
    <n v="1"/>
    <n v="3.05"/>
    <n v="4.2300000000000004"/>
    <n v="50"/>
    <s v="WCVI AABM S"/>
    <x v="0"/>
    <x v="4"/>
    <s v="S"/>
    <x v="4"/>
    <x v="1"/>
  </r>
  <r>
    <s v="COW"/>
    <x v="0"/>
    <x v="1"/>
    <x v="6"/>
    <n v="142"/>
    <x v="6"/>
    <n v="3"/>
    <x v="0"/>
    <n v="3"/>
    <n v="9.15"/>
    <n v="9.16"/>
    <n v="50"/>
    <s v="WCVI AABM S"/>
    <x v="0"/>
    <x v="4"/>
    <s v="S"/>
    <x v="4"/>
    <x v="1"/>
  </r>
  <r>
    <s v="COW"/>
    <x v="0"/>
    <x v="1"/>
    <x v="6"/>
    <n v="150"/>
    <x v="17"/>
    <n v="3"/>
    <x v="0"/>
    <n v="1"/>
    <n v="2.68"/>
    <n v="2.68"/>
    <n v="57"/>
    <s v="PGSDN S"/>
    <x v="1"/>
    <x v="3"/>
    <s v="S"/>
    <x v="8"/>
    <x v="0"/>
  </r>
  <r>
    <s v="COW"/>
    <x v="0"/>
    <x v="1"/>
    <x v="7"/>
    <n v="101"/>
    <x v="12"/>
    <n v="2"/>
    <x v="0"/>
    <n v="3"/>
    <n v="9.1"/>
    <n v="17.14"/>
    <n v="38"/>
    <s v="TPS FN"/>
    <x v="1"/>
    <x v="3"/>
    <s v="N"/>
    <x v="10"/>
    <x v="0"/>
  </r>
  <r>
    <s v="COW"/>
    <x v="0"/>
    <x v="1"/>
    <x v="7"/>
    <n v="101"/>
    <x v="12"/>
    <n v="3"/>
    <x v="0"/>
    <n v="9"/>
    <n v="31.61"/>
    <n v="31.62"/>
    <n v="38"/>
    <s v="TPS FN"/>
    <x v="1"/>
    <x v="3"/>
    <s v="N"/>
    <x v="10"/>
    <x v="0"/>
  </r>
  <r>
    <s v="COW"/>
    <x v="0"/>
    <x v="1"/>
    <x v="7"/>
    <n v="104"/>
    <x v="23"/>
    <n v="2"/>
    <x v="0"/>
    <n v="1"/>
    <n v="1.1599999999999999"/>
    <n v="3.38"/>
    <n v="38"/>
    <s v="TPS FN"/>
    <x v="1"/>
    <x v="3"/>
    <s v="N"/>
    <x v="10"/>
    <x v="0"/>
  </r>
  <r>
    <s v="COW"/>
    <x v="0"/>
    <x v="1"/>
    <x v="7"/>
    <n v="112"/>
    <x v="24"/>
    <n v="3"/>
    <x v="0"/>
    <n v="1"/>
    <n v="2"/>
    <n v="2"/>
    <n v="28"/>
    <s v="PGSDO N"/>
    <x v="1"/>
    <x v="3"/>
    <s v="N"/>
    <x v="10"/>
    <x v="0"/>
  </r>
  <r>
    <s v="COW"/>
    <x v="0"/>
    <x v="1"/>
    <x v="7"/>
    <n v="146"/>
    <x v="11"/>
    <n v="3"/>
    <x v="0"/>
    <n v="2"/>
    <n v="26.26"/>
    <n v="26.32"/>
    <n v="65"/>
    <s v="BC JF S"/>
    <x v="0"/>
    <x v="7"/>
    <s v="S"/>
    <x v="9"/>
    <x v="0"/>
  </r>
  <r>
    <s v="COW"/>
    <x v="0"/>
    <x v="1"/>
    <x v="10"/>
    <n v="101"/>
    <x v="12"/>
    <n v="2"/>
    <x v="0"/>
    <n v="2"/>
    <n v="13.39"/>
    <n v="18.579999999999998"/>
    <n v="38"/>
    <s v="TPS FN"/>
    <x v="1"/>
    <x v="3"/>
    <s v="N"/>
    <x v="10"/>
    <x v="0"/>
  </r>
  <r>
    <s v="COW"/>
    <x v="0"/>
    <x v="1"/>
    <x v="10"/>
    <n v="101"/>
    <x v="12"/>
    <n v="3"/>
    <x v="0"/>
    <n v="1"/>
    <n v="2.4700000000000002"/>
    <n v="2.4700000000000002"/>
    <n v="38"/>
    <s v="TPS FN"/>
    <x v="1"/>
    <x v="3"/>
    <s v="N"/>
    <x v="10"/>
    <x v="0"/>
  </r>
  <r>
    <s v="COW"/>
    <x v="0"/>
    <x v="1"/>
    <x v="10"/>
    <n v="139"/>
    <x v="9"/>
    <n v="3"/>
    <x v="0"/>
    <n v="1"/>
    <n v="3.78"/>
    <n v="3.78"/>
    <n v="63"/>
    <s v="GEO ST S"/>
    <x v="0"/>
    <x v="6"/>
    <s v="S"/>
    <x v="7"/>
    <x v="0"/>
  </r>
  <r>
    <s v="COW"/>
    <x v="0"/>
    <x v="2"/>
    <x v="0"/>
    <n v="139"/>
    <x v="9"/>
    <n v="3"/>
    <x v="0"/>
    <n v="1"/>
    <n v="3.46"/>
    <n v="10.1"/>
    <n v="63"/>
    <s v="GEO ST S"/>
    <x v="0"/>
    <x v="6"/>
    <s v="S"/>
    <x v="7"/>
    <x v="0"/>
  </r>
  <r>
    <s v="COW"/>
    <x v="0"/>
    <x v="2"/>
    <x v="0"/>
    <n v="146"/>
    <x v="11"/>
    <n v="3"/>
    <x v="0"/>
    <n v="1"/>
    <n v="10.33"/>
    <n v="30.17"/>
    <n v="65"/>
    <s v="BC JF S"/>
    <x v="0"/>
    <x v="7"/>
    <s v="S"/>
    <x v="9"/>
    <x v="0"/>
  </r>
  <r>
    <s v="COW"/>
    <x v="0"/>
    <x v="2"/>
    <x v="0"/>
    <n v="152"/>
    <x v="10"/>
    <n v="3"/>
    <x v="0"/>
    <n v="1"/>
    <n v="4.03"/>
    <n v="5.58"/>
    <n v="57"/>
    <s v="PGSDN S"/>
    <x v="1"/>
    <x v="3"/>
    <s v="S"/>
    <x v="8"/>
    <x v="0"/>
  </r>
  <r>
    <s v="COW"/>
    <x v="0"/>
    <x v="2"/>
    <x v="1"/>
    <n v="41"/>
    <x v="25"/>
    <n v="3"/>
    <x v="0"/>
    <n v="1"/>
    <n v="10.07"/>
    <n v="13.96"/>
    <n v="13"/>
    <s v="N FALCON T"/>
    <x v="1"/>
    <x v="3"/>
    <s v="T"/>
    <x v="3"/>
    <x v="0"/>
  </r>
  <r>
    <s v="COW"/>
    <x v="0"/>
    <x v="2"/>
    <x v="1"/>
    <n v="152"/>
    <x v="10"/>
    <n v="3"/>
    <x v="0"/>
    <n v="2"/>
    <n v="8.06"/>
    <n v="17.329999999999998"/>
    <n v="57"/>
    <s v="PGSDN S"/>
    <x v="1"/>
    <x v="3"/>
    <s v="S"/>
    <x v="8"/>
    <x v="0"/>
  </r>
  <r>
    <s v="COW"/>
    <x v="0"/>
    <x v="2"/>
    <x v="2"/>
    <n v="41"/>
    <x v="25"/>
    <n v="3"/>
    <x v="0"/>
    <n v="1"/>
    <n v="3.73"/>
    <n v="5.17"/>
    <n v="13"/>
    <s v="N FALCON T"/>
    <x v="1"/>
    <x v="3"/>
    <s v="T"/>
    <x v="3"/>
    <x v="0"/>
  </r>
  <r>
    <s v="COW"/>
    <x v="0"/>
    <x v="2"/>
    <x v="2"/>
    <n v="139"/>
    <x v="9"/>
    <n v="3"/>
    <x v="0"/>
    <n v="1"/>
    <n v="3.46"/>
    <n v="10.1"/>
    <n v="63"/>
    <s v="GEO ST S"/>
    <x v="0"/>
    <x v="6"/>
    <s v="S"/>
    <x v="7"/>
    <x v="0"/>
  </r>
  <r>
    <s v="COW"/>
    <x v="0"/>
    <x v="2"/>
    <x v="2"/>
    <n v="139"/>
    <x v="9"/>
    <n v="4"/>
    <x v="0"/>
    <n v="1"/>
    <n v="3.46"/>
    <n v="3.46"/>
    <n v="63"/>
    <s v="GEO ST S"/>
    <x v="0"/>
    <x v="6"/>
    <s v="S"/>
    <x v="7"/>
    <x v="0"/>
  </r>
  <r>
    <s v="COW"/>
    <x v="0"/>
    <x v="2"/>
    <x v="9"/>
    <n v="33"/>
    <x v="1"/>
    <n v="4"/>
    <x v="0"/>
    <n v="1"/>
    <n v="5.36"/>
    <n v="5.36"/>
    <n v="10"/>
    <s v="WCVI F/W T"/>
    <x v="0"/>
    <x v="1"/>
    <s v="T"/>
    <x v="1"/>
    <x v="1"/>
  </r>
  <r>
    <s v="COW"/>
    <x v="0"/>
    <x v="2"/>
    <x v="9"/>
    <n v="136"/>
    <x v="2"/>
    <n v="3"/>
    <x v="0"/>
    <n v="1"/>
    <n v="2.41"/>
    <n v="3.34"/>
    <n v="63"/>
    <s v="GEO ST S"/>
    <x v="0"/>
    <x v="2"/>
    <s v="S"/>
    <x v="2"/>
    <x v="0"/>
  </r>
  <r>
    <s v="COW"/>
    <x v="0"/>
    <x v="2"/>
    <x v="9"/>
    <n v="136"/>
    <x v="2"/>
    <n v="4"/>
    <x v="0"/>
    <n v="1"/>
    <n v="2"/>
    <n v="2"/>
    <n v="63"/>
    <s v="GEO ST S"/>
    <x v="0"/>
    <x v="2"/>
    <s v="S"/>
    <x v="2"/>
    <x v="0"/>
  </r>
  <r>
    <s v="COW"/>
    <x v="0"/>
    <x v="2"/>
    <x v="9"/>
    <n v="142"/>
    <x v="6"/>
    <n v="4"/>
    <x v="0"/>
    <n v="1"/>
    <n v="6.39"/>
    <n v="6.42"/>
    <n v="50"/>
    <s v="WCVI AABM S"/>
    <x v="0"/>
    <x v="4"/>
    <s v="S"/>
    <x v="4"/>
    <x v="1"/>
  </r>
  <r>
    <s v="COW"/>
    <x v="0"/>
    <x v="2"/>
    <x v="9"/>
    <n v="151"/>
    <x v="18"/>
    <n v="3"/>
    <x v="0"/>
    <n v="1"/>
    <n v="3.22"/>
    <n v="4.46"/>
    <n v="57"/>
    <s v="PGSDN S"/>
    <x v="1"/>
    <x v="3"/>
    <s v="S"/>
    <x v="8"/>
    <x v="0"/>
  </r>
  <r>
    <s v="COW"/>
    <x v="0"/>
    <x v="2"/>
    <x v="9"/>
    <n v="152"/>
    <x v="10"/>
    <n v="3"/>
    <x v="0"/>
    <n v="1"/>
    <n v="5.96"/>
    <n v="8.26"/>
    <n v="57"/>
    <s v="PGSDN S"/>
    <x v="1"/>
    <x v="3"/>
    <s v="S"/>
    <x v="8"/>
    <x v="0"/>
  </r>
  <r>
    <s v="COW"/>
    <x v="0"/>
    <x v="2"/>
    <x v="3"/>
    <n v="34"/>
    <x v="3"/>
    <n v="3"/>
    <x v="0"/>
    <n v="3"/>
    <n v="16.079999999999998"/>
    <n v="22.31"/>
    <n v="11"/>
    <s v="WCVI SPR T"/>
    <x v="0"/>
    <x v="1"/>
    <s v="T"/>
    <x v="1"/>
    <x v="1"/>
  </r>
  <r>
    <s v="COW"/>
    <x v="0"/>
    <x v="2"/>
    <x v="3"/>
    <n v="38"/>
    <x v="4"/>
    <n v="3"/>
    <x v="0"/>
    <n v="6"/>
    <n v="25.44"/>
    <n v="41.86"/>
    <n v="11"/>
    <s v="WCVI SPR T"/>
    <x v="0"/>
    <x v="1"/>
    <s v="T"/>
    <x v="1"/>
    <x v="1"/>
  </r>
  <r>
    <s v="COW"/>
    <x v="0"/>
    <x v="2"/>
    <x v="3"/>
    <n v="38"/>
    <x v="4"/>
    <n v="4"/>
    <x v="0"/>
    <n v="2"/>
    <n v="8.48"/>
    <n v="8.49"/>
    <n v="11"/>
    <s v="WCVI SPR T"/>
    <x v="0"/>
    <x v="1"/>
    <s v="T"/>
    <x v="1"/>
    <x v="1"/>
  </r>
  <r>
    <s v="COW"/>
    <x v="0"/>
    <x v="2"/>
    <x v="3"/>
    <n v="136"/>
    <x v="2"/>
    <n v="3"/>
    <x v="0"/>
    <n v="2"/>
    <n v="5.78"/>
    <n v="13.81"/>
    <n v="63"/>
    <s v="GEO ST S"/>
    <x v="0"/>
    <x v="2"/>
    <s v="S"/>
    <x v="2"/>
    <x v="0"/>
  </r>
  <r>
    <s v="COW"/>
    <x v="0"/>
    <x v="2"/>
    <x v="3"/>
    <n v="146"/>
    <x v="11"/>
    <n v="3"/>
    <x v="0"/>
    <n v="1"/>
    <n v="7.95"/>
    <n v="11.02"/>
    <n v="65"/>
    <s v="BC JF S"/>
    <x v="0"/>
    <x v="7"/>
    <s v="S"/>
    <x v="9"/>
    <x v="0"/>
  </r>
  <r>
    <s v="COW"/>
    <x v="0"/>
    <x v="2"/>
    <x v="4"/>
    <n v="29"/>
    <x v="26"/>
    <n v="3"/>
    <x v="0"/>
    <n v="1"/>
    <n v="3.95"/>
    <n v="11.53"/>
    <n v="8"/>
    <s v="NORTH T"/>
    <x v="0"/>
    <x v="10"/>
    <s v="T"/>
    <x v="16"/>
    <x v="1"/>
  </r>
  <r>
    <s v="COW"/>
    <x v="0"/>
    <x v="2"/>
    <x v="4"/>
    <n v="34"/>
    <x v="3"/>
    <n v="3"/>
    <x v="0"/>
    <n v="3"/>
    <n v="23.25"/>
    <n v="44.1"/>
    <n v="11"/>
    <s v="WCVI SPR T"/>
    <x v="0"/>
    <x v="1"/>
    <s v="T"/>
    <x v="1"/>
    <x v="1"/>
  </r>
  <r>
    <s v="COW"/>
    <x v="0"/>
    <x v="2"/>
    <x v="4"/>
    <n v="34"/>
    <x v="3"/>
    <n v="4"/>
    <x v="0"/>
    <n v="1"/>
    <n v="7.75"/>
    <n v="7.75"/>
    <n v="11"/>
    <s v="WCVI SPR T"/>
    <x v="0"/>
    <x v="1"/>
    <s v="T"/>
    <x v="1"/>
    <x v="1"/>
  </r>
  <r>
    <s v="COW"/>
    <x v="0"/>
    <x v="2"/>
    <x v="4"/>
    <n v="38"/>
    <x v="4"/>
    <n v="3"/>
    <x v="0"/>
    <n v="2"/>
    <n v="8.6199999999999992"/>
    <n v="11.98"/>
    <n v="11"/>
    <s v="WCVI SPR T"/>
    <x v="0"/>
    <x v="1"/>
    <s v="T"/>
    <x v="1"/>
    <x v="1"/>
  </r>
  <r>
    <s v="COW"/>
    <x v="0"/>
    <x v="2"/>
    <x v="4"/>
    <n v="38"/>
    <x v="4"/>
    <n v="4"/>
    <x v="0"/>
    <n v="1"/>
    <n v="4.3099999999999996"/>
    <n v="4.3099999999999996"/>
    <n v="11"/>
    <s v="WCVI SPR T"/>
    <x v="0"/>
    <x v="1"/>
    <s v="T"/>
    <x v="1"/>
    <x v="1"/>
  </r>
  <r>
    <s v="COW"/>
    <x v="0"/>
    <x v="2"/>
    <x v="4"/>
    <n v="43"/>
    <x v="14"/>
    <n v="3"/>
    <x v="0"/>
    <n v="3"/>
    <n v="7.63"/>
    <n v="13.3"/>
    <n v="13"/>
    <s v="N FALCON T"/>
    <x v="1"/>
    <x v="3"/>
    <s v="T"/>
    <x v="3"/>
    <x v="0"/>
  </r>
  <r>
    <s v="COW"/>
    <x v="0"/>
    <x v="2"/>
    <x v="4"/>
    <n v="55"/>
    <x v="27"/>
    <n v="3"/>
    <x v="0"/>
    <n v="1"/>
    <n v="1.0900000000000001"/>
    <n v="3.17"/>
    <n v="17"/>
    <s v="ALASKA N"/>
    <x v="1"/>
    <x v="3"/>
    <s v="N"/>
    <x v="14"/>
    <x v="1"/>
  </r>
  <r>
    <s v="COW"/>
    <x v="0"/>
    <x v="2"/>
    <x v="4"/>
    <n v="128"/>
    <x v="28"/>
    <n v="3"/>
    <x v="0"/>
    <n v="1"/>
    <n v="3.43"/>
    <n v="10.01"/>
    <n v="47"/>
    <s v="NBC AABM S"/>
    <x v="0"/>
    <x v="11"/>
    <s v="S"/>
    <x v="17"/>
    <x v="1"/>
  </r>
  <r>
    <s v="COW"/>
    <x v="0"/>
    <x v="2"/>
    <x v="4"/>
    <n v="129"/>
    <x v="29"/>
    <n v="3"/>
    <x v="0"/>
    <n v="1"/>
    <n v="12.78"/>
    <n v="37.26"/>
    <n v="48"/>
    <s v="NBC ISBM S"/>
    <x v="0"/>
    <x v="12"/>
    <s v="S"/>
    <x v="18"/>
    <x v="0"/>
  </r>
  <r>
    <s v="COW"/>
    <x v="0"/>
    <x v="2"/>
    <x v="4"/>
    <n v="132"/>
    <x v="16"/>
    <n v="3"/>
    <x v="0"/>
    <n v="1"/>
    <n v="2.99"/>
    <n v="8.7100000000000009"/>
    <n v="45"/>
    <s v="CBC S"/>
    <x v="0"/>
    <x v="9"/>
    <s v="S"/>
    <x v="13"/>
    <x v="0"/>
  </r>
  <r>
    <s v="COW"/>
    <x v="0"/>
    <x v="2"/>
    <x v="4"/>
    <n v="136"/>
    <x v="2"/>
    <n v="3"/>
    <x v="0"/>
    <n v="6"/>
    <n v="12.27"/>
    <n v="29.67"/>
    <n v="63"/>
    <s v="GEO ST S"/>
    <x v="0"/>
    <x v="2"/>
    <s v="S"/>
    <x v="2"/>
    <x v="0"/>
  </r>
  <r>
    <s v="COW"/>
    <x v="0"/>
    <x v="2"/>
    <x v="4"/>
    <n v="139"/>
    <x v="9"/>
    <n v="3"/>
    <x v="0"/>
    <n v="6"/>
    <n v="25.38"/>
    <n v="67.569999999999993"/>
    <n v="63"/>
    <s v="GEO ST S"/>
    <x v="0"/>
    <x v="6"/>
    <s v="S"/>
    <x v="7"/>
    <x v="0"/>
  </r>
  <r>
    <s v="COW"/>
    <x v="0"/>
    <x v="2"/>
    <x v="4"/>
    <n v="142"/>
    <x v="6"/>
    <n v="4"/>
    <x v="0"/>
    <n v="1"/>
    <n v="3.09"/>
    <n v="3.09"/>
    <n v="50"/>
    <s v="WCVI AABM S"/>
    <x v="0"/>
    <x v="4"/>
    <s v="S"/>
    <x v="4"/>
    <x v="1"/>
  </r>
  <r>
    <s v="COW"/>
    <x v="0"/>
    <x v="2"/>
    <x v="4"/>
    <n v="146"/>
    <x v="11"/>
    <n v="3"/>
    <x v="0"/>
    <n v="1"/>
    <n v="4.1100000000000003"/>
    <n v="11.98"/>
    <n v="65"/>
    <s v="BC JF S"/>
    <x v="0"/>
    <x v="7"/>
    <s v="S"/>
    <x v="9"/>
    <x v="0"/>
  </r>
  <r>
    <s v="COW"/>
    <x v="0"/>
    <x v="2"/>
    <x v="5"/>
    <n v="35"/>
    <x v="19"/>
    <n v="3"/>
    <x v="0"/>
    <n v="3"/>
    <n v="11.76"/>
    <n v="34.31"/>
    <n v="12"/>
    <s v="WCVI SUM T"/>
    <x v="0"/>
    <x v="1"/>
    <s v="T"/>
    <x v="1"/>
    <x v="1"/>
  </r>
  <r>
    <s v="COW"/>
    <x v="0"/>
    <x v="2"/>
    <x v="5"/>
    <n v="43"/>
    <x v="14"/>
    <n v="3"/>
    <x v="0"/>
    <n v="2"/>
    <n v="4.0599999999999996"/>
    <n v="8.73"/>
    <n v="13"/>
    <s v="N FALCON T"/>
    <x v="1"/>
    <x v="3"/>
    <s v="T"/>
    <x v="3"/>
    <x v="0"/>
  </r>
  <r>
    <s v="COW"/>
    <x v="0"/>
    <x v="2"/>
    <x v="5"/>
    <n v="55"/>
    <x v="27"/>
    <n v="3"/>
    <x v="0"/>
    <n v="1"/>
    <n v="1.41"/>
    <n v="1.96"/>
    <n v="17"/>
    <s v="ALASKA N"/>
    <x v="1"/>
    <x v="3"/>
    <s v="N"/>
    <x v="14"/>
    <x v="1"/>
  </r>
  <r>
    <s v="COW"/>
    <x v="0"/>
    <x v="2"/>
    <x v="5"/>
    <n v="92"/>
    <x v="7"/>
    <n v="2"/>
    <x v="0"/>
    <n v="1"/>
    <n v="5.33"/>
    <n v="5.36"/>
    <n v="51"/>
    <s v="WCVI ISBM S"/>
    <x v="0"/>
    <x v="5"/>
    <s v="S"/>
    <x v="5"/>
    <x v="0"/>
  </r>
  <r>
    <s v="COW"/>
    <x v="0"/>
    <x v="2"/>
    <x v="5"/>
    <n v="92"/>
    <x v="7"/>
    <n v="3"/>
    <x v="0"/>
    <n v="2"/>
    <n v="10.66"/>
    <n v="31.11"/>
    <n v="51"/>
    <s v="WCVI ISBM S"/>
    <x v="0"/>
    <x v="5"/>
    <s v="S"/>
    <x v="5"/>
    <x v="0"/>
  </r>
  <r>
    <s v="COW"/>
    <x v="0"/>
    <x v="2"/>
    <x v="5"/>
    <n v="135"/>
    <x v="15"/>
    <n v="3"/>
    <x v="0"/>
    <n v="2"/>
    <n v="10.42"/>
    <n v="30.38"/>
    <n v="61"/>
    <s v="JNST S"/>
    <x v="0"/>
    <x v="8"/>
    <s v="S"/>
    <x v="12"/>
    <x v="0"/>
  </r>
  <r>
    <s v="COW"/>
    <x v="0"/>
    <x v="2"/>
    <x v="5"/>
    <n v="136"/>
    <x v="2"/>
    <n v="3"/>
    <x v="0"/>
    <n v="5"/>
    <n v="10"/>
    <n v="16.93"/>
    <n v="63"/>
    <s v="GEO ST S"/>
    <x v="0"/>
    <x v="2"/>
    <s v="S"/>
    <x v="2"/>
    <x v="0"/>
  </r>
  <r>
    <s v="COW"/>
    <x v="0"/>
    <x v="2"/>
    <x v="5"/>
    <n v="136"/>
    <x v="2"/>
    <n v="4"/>
    <x v="0"/>
    <n v="1"/>
    <n v="2"/>
    <n v="2"/>
    <n v="63"/>
    <s v="GEO ST S"/>
    <x v="0"/>
    <x v="2"/>
    <s v="S"/>
    <x v="2"/>
    <x v="0"/>
  </r>
  <r>
    <s v="COW"/>
    <x v="0"/>
    <x v="2"/>
    <x v="5"/>
    <n v="139"/>
    <x v="9"/>
    <n v="3"/>
    <x v="0"/>
    <n v="5"/>
    <n v="29.8"/>
    <n v="68.69"/>
    <n v="63"/>
    <s v="GEO ST S"/>
    <x v="0"/>
    <x v="6"/>
    <s v="S"/>
    <x v="7"/>
    <x v="0"/>
  </r>
  <r>
    <s v="COW"/>
    <x v="0"/>
    <x v="2"/>
    <x v="5"/>
    <n v="142"/>
    <x v="6"/>
    <n v="3"/>
    <x v="0"/>
    <n v="4"/>
    <n v="21.32"/>
    <n v="54.09"/>
    <n v="50"/>
    <s v="WCVI AABM S"/>
    <x v="0"/>
    <x v="4"/>
    <s v="S"/>
    <x v="4"/>
    <x v="1"/>
  </r>
  <r>
    <s v="COW"/>
    <x v="0"/>
    <x v="2"/>
    <x v="5"/>
    <n v="150"/>
    <x v="17"/>
    <n v="3"/>
    <x v="0"/>
    <n v="1"/>
    <n v="3.28"/>
    <n v="9.58"/>
    <n v="57"/>
    <s v="PGSDN S"/>
    <x v="1"/>
    <x v="3"/>
    <s v="S"/>
    <x v="8"/>
    <x v="0"/>
  </r>
  <r>
    <s v="COW"/>
    <x v="0"/>
    <x v="2"/>
    <x v="5"/>
    <n v="151"/>
    <x v="18"/>
    <n v="3"/>
    <x v="0"/>
    <n v="1"/>
    <n v="3.32"/>
    <n v="9.68"/>
    <n v="57"/>
    <s v="PGSDN S"/>
    <x v="1"/>
    <x v="3"/>
    <s v="S"/>
    <x v="8"/>
    <x v="0"/>
  </r>
  <r>
    <s v="COW"/>
    <x v="0"/>
    <x v="2"/>
    <x v="5"/>
    <n v="152"/>
    <x v="10"/>
    <n v="2"/>
    <x v="0"/>
    <n v="1"/>
    <n v="5.7"/>
    <n v="5.7"/>
    <n v="57"/>
    <s v="PGSDN S"/>
    <x v="1"/>
    <x v="3"/>
    <s v="S"/>
    <x v="8"/>
    <x v="0"/>
  </r>
  <r>
    <s v="COW"/>
    <x v="0"/>
    <x v="2"/>
    <x v="5"/>
    <n v="152"/>
    <x v="10"/>
    <n v="3"/>
    <x v="0"/>
    <n v="1"/>
    <n v="5.7"/>
    <n v="16.64"/>
    <n v="57"/>
    <s v="PGSDN S"/>
    <x v="1"/>
    <x v="3"/>
    <s v="S"/>
    <x v="8"/>
    <x v="0"/>
  </r>
  <r>
    <s v="COW"/>
    <x v="0"/>
    <x v="2"/>
    <x v="5"/>
    <n v="157"/>
    <x v="30"/>
    <n v="3"/>
    <x v="0"/>
    <n v="1"/>
    <n v="5.25"/>
    <n v="7.29"/>
    <n v="59"/>
    <s v="PGSDO S"/>
    <x v="1"/>
    <x v="3"/>
    <s v="S"/>
    <x v="8"/>
    <x v="0"/>
  </r>
  <r>
    <s v="COW"/>
    <x v="0"/>
    <x v="2"/>
    <x v="6"/>
    <n v="21"/>
    <x v="31"/>
    <n v="3"/>
    <x v="0"/>
    <n v="3"/>
    <n v="8.82"/>
    <n v="25.73"/>
    <n v="6"/>
    <s v="AK FALL T"/>
    <x v="1"/>
    <x v="3"/>
    <s v="T"/>
    <x v="11"/>
    <x v="1"/>
  </r>
  <r>
    <s v="COW"/>
    <x v="0"/>
    <x v="2"/>
    <x v="6"/>
    <n v="23"/>
    <x v="32"/>
    <n v="4"/>
    <x v="0"/>
    <n v="1"/>
    <n v="1.32"/>
    <n v="1.32"/>
    <n v="6"/>
    <s v="AK FALL T"/>
    <x v="1"/>
    <x v="3"/>
    <s v="T"/>
    <x v="11"/>
    <x v="1"/>
  </r>
  <r>
    <s v="COW"/>
    <x v="0"/>
    <x v="2"/>
    <x v="6"/>
    <n v="82"/>
    <x v="0"/>
    <n v="2"/>
    <x v="0"/>
    <n v="1"/>
    <n v="2.5099999999999998"/>
    <n v="2.5099999999999998"/>
    <n v="36"/>
    <s v="TGEO ST FN"/>
    <x v="0"/>
    <x v="0"/>
    <s v="O"/>
    <x v="0"/>
    <x v="0"/>
  </r>
  <r>
    <s v="COW"/>
    <x v="0"/>
    <x v="2"/>
    <x v="6"/>
    <n v="82"/>
    <x v="0"/>
    <n v="3"/>
    <x v="0"/>
    <n v="2"/>
    <n v="5.0199999999999996"/>
    <n v="10.81"/>
    <n v="36"/>
    <s v="TGEO ST FN"/>
    <x v="0"/>
    <x v="0"/>
    <s v="O"/>
    <x v="0"/>
    <x v="0"/>
  </r>
  <r>
    <s v="COW"/>
    <x v="0"/>
    <x v="2"/>
    <x v="6"/>
    <n v="92"/>
    <x v="7"/>
    <n v="2"/>
    <x v="0"/>
    <n v="1"/>
    <n v="5.41"/>
    <n v="5.43"/>
    <n v="51"/>
    <s v="WCVI ISBM S"/>
    <x v="0"/>
    <x v="5"/>
    <s v="S"/>
    <x v="5"/>
    <x v="0"/>
  </r>
  <r>
    <s v="COW"/>
    <x v="0"/>
    <x v="2"/>
    <x v="6"/>
    <n v="92"/>
    <x v="7"/>
    <n v="3"/>
    <x v="0"/>
    <n v="1"/>
    <n v="5.41"/>
    <n v="7.5"/>
    <n v="51"/>
    <s v="WCVI ISBM S"/>
    <x v="0"/>
    <x v="5"/>
    <s v="S"/>
    <x v="5"/>
    <x v="0"/>
  </r>
  <r>
    <s v="COW"/>
    <x v="0"/>
    <x v="2"/>
    <x v="6"/>
    <n v="95"/>
    <x v="21"/>
    <n v="2"/>
    <x v="0"/>
    <n v="1"/>
    <n v="2.64"/>
    <n v="2.64"/>
    <n v="25"/>
    <s v="PGSDN N"/>
    <x v="1"/>
    <x v="3"/>
    <s v="N"/>
    <x v="10"/>
    <x v="0"/>
  </r>
  <r>
    <s v="COW"/>
    <x v="0"/>
    <x v="2"/>
    <x v="6"/>
    <n v="95"/>
    <x v="21"/>
    <n v="3"/>
    <x v="0"/>
    <n v="2"/>
    <n v="9.1"/>
    <n v="12.61"/>
    <n v="25"/>
    <s v="PGSDN N"/>
    <x v="1"/>
    <x v="3"/>
    <s v="N"/>
    <x v="10"/>
    <x v="0"/>
  </r>
  <r>
    <s v="COW"/>
    <x v="0"/>
    <x v="2"/>
    <x v="6"/>
    <n v="101"/>
    <x v="12"/>
    <n v="3"/>
    <x v="0"/>
    <n v="1"/>
    <n v="2.38"/>
    <n v="3.31"/>
    <n v="38"/>
    <s v="TPS FN"/>
    <x v="1"/>
    <x v="3"/>
    <s v="N"/>
    <x v="10"/>
    <x v="0"/>
  </r>
  <r>
    <s v="COW"/>
    <x v="0"/>
    <x v="2"/>
    <x v="6"/>
    <n v="132"/>
    <x v="16"/>
    <n v="3"/>
    <x v="0"/>
    <n v="2"/>
    <n v="7.55"/>
    <n v="22.01"/>
    <n v="45"/>
    <s v="CBC S"/>
    <x v="0"/>
    <x v="9"/>
    <s v="S"/>
    <x v="13"/>
    <x v="0"/>
  </r>
  <r>
    <s v="COW"/>
    <x v="0"/>
    <x v="2"/>
    <x v="6"/>
    <n v="136"/>
    <x v="2"/>
    <n v="3"/>
    <x v="0"/>
    <n v="4"/>
    <n v="8"/>
    <n v="17.22"/>
    <n v="63"/>
    <s v="GEO ST S"/>
    <x v="0"/>
    <x v="2"/>
    <s v="S"/>
    <x v="2"/>
    <x v="0"/>
  </r>
  <r>
    <s v="COW"/>
    <x v="0"/>
    <x v="2"/>
    <x v="6"/>
    <n v="140"/>
    <x v="33"/>
    <n v="3"/>
    <x v="0"/>
    <n v="1"/>
    <n v="2.2400000000000002"/>
    <n v="3.1"/>
    <n v="64"/>
    <s v="TGEO ST TERM S"/>
    <x v="0"/>
    <x v="6"/>
    <s v="S"/>
    <x v="7"/>
    <x v="0"/>
  </r>
  <r>
    <s v="COW"/>
    <x v="0"/>
    <x v="2"/>
    <x v="6"/>
    <n v="142"/>
    <x v="6"/>
    <n v="3"/>
    <x v="0"/>
    <n v="4"/>
    <n v="21.64"/>
    <n v="46.56"/>
    <n v="50"/>
    <s v="WCVI AABM S"/>
    <x v="0"/>
    <x v="4"/>
    <s v="S"/>
    <x v="4"/>
    <x v="1"/>
  </r>
  <r>
    <s v="COW"/>
    <x v="0"/>
    <x v="2"/>
    <x v="6"/>
    <n v="142"/>
    <x v="6"/>
    <n v="4"/>
    <x v="0"/>
    <n v="1"/>
    <n v="5.41"/>
    <n v="5.41"/>
    <n v="50"/>
    <s v="WCVI AABM S"/>
    <x v="0"/>
    <x v="4"/>
    <s v="S"/>
    <x v="4"/>
    <x v="1"/>
  </r>
  <r>
    <s v="COW"/>
    <x v="0"/>
    <x v="2"/>
    <x v="6"/>
    <n v="146"/>
    <x v="11"/>
    <n v="4"/>
    <x v="0"/>
    <n v="1"/>
    <n v="4.33"/>
    <n v="4.33"/>
    <n v="65"/>
    <s v="BC JF S"/>
    <x v="0"/>
    <x v="7"/>
    <s v="S"/>
    <x v="9"/>
    <x v="0"/>
  </r>
  <r>
    <s v="COW"/>
    <x v="0"/>
    <x v="2"/>
    <x v="6"/>
    <n v="157"/>
    <x v="30"/>
    <n v="2"/>
    <x v="0"/>
    <n v="1"/>
    <n v="8.16"/>
    <n v="8.17"/>
    <n v="59"/>
    <s v="PGSDO S"/>
    <x v="1"/>
    <x v="3"/>
    <s v="S"/>
    <x v="8"/>
    <x v="0"/>
  </r>
  <r>
    <s v="COW"/>
    <x v="0"/>
    <x v="2"/>
    <x v="6"/>
    <n v="167"/>
    <x v="34"/>
    <n v="3"/>
    <x v="0"/>
    <n v="1"/>
    <n v="1.45"/>
    <n v="2.0099999999999998"/>
    <n v="53"/>
    <s v="N FALCON S"/>
    <x v="1"/>
    <x v="3"/>
    <s v="S"/>
    <x v="19"/>
    <x v="0"/>
  </r>
  <r>
    <s v="COW"/>
    <x v="0"/>
    <x v="2"/>
    <x v="6"/>
    <n v="169"/>
    <x v="35"/>
    <n v="3"/>
    <x v="0"/>
    <n v="1"/>
    <n v="3.33"/>
    <n v="9.7100000000000009"/>
    <n v="53"/>
    <s v="N FALCON S"/>
    <x v="1"/>
    <x v="3"/>
    <s v="S"/>
    <x v="19"/>
    <x v="0"/>
  </r>
  <r>
    <s v="COW"/>
    <x v="0"/>
    <x v="2"/>
    <x v="6"/>
    <n v="170"/>
    <x v="36"/>
    <n v="2"/>
    <x v="0"/>
    <n v="1"/>
    <n v="1.43"/>
    <n v="1.43"/>
    <n v="53"/>
    <s v="N FALCON S"/>
    <x v="1"/>
    <x v="3"/>
    <s v="S"/>
    <x v="19"/>
    <x v="0"/>
  </r>
  <r>
    <s v="COW"/>
    <x v="0"/>
    <x v="2"/>
    <x v="7"/>
    <n v="67"/>
    <x v="20"/>
    <n v="2"/>
    <x v="0"/>
    <n v="1"/>
    <n v="1.46"/>
    <n v="1.46"/>
    <n v="17"/>
    <s v="ALASKA N"/>
    <x v="1"/>
    <x v="3"/>
    <s v="N"/>
    <x v="14"/>
    <x v="1"/>
  </r>
  <r>
    <s v="COW"/>
    <x v="0"/>
    <x v="2"/>
    <x v="7"/>
    <n v="82"/>
    <x v="0"/>
    <n v="4"/>
    <x v="0"/>
    <n v="1"/>
    <n v="2.5099999999999998"/>
    <n v="2.5099999999999998"/>
    <n v="36"/>
    <s v="TGEO ST FN"/>
    <x v="0"/>
    <x v="0"/>
    <s v="O"/>
    <x v="0"/>
    <x v="0"/>
  </r>
  <r>
    <s v="COW"/>
    <x v="0"/>
    <x v="2"/>
    <x v="7"/>
    <n v="92"/>
    <x v="7"/>
    <n v="3"/>
    <x v="0"/>
    <n v="1"/>
    <n v="9.6300000000000008"/>
    <n v="13.35"/>
    <n v="51"/>
    <s v="WCVI ISBM S"/>
    <x v="0"/>
    <x v="5"/>
    <s v="S"/>
    <x v="5"/>
    <x v="0"/>
  </r>
  <r>
    <s v="COW"/>
    <x v="0"/>
    <x v="2"/>
    <x v="7"/>
    <n v="95"/>
    <x v="21"/>
    <n v="2"/>
    <x v="0"/>
    <n v="1"/>
    <n v="2.98"/>
    <n v="2.98"/>
    <n v="25"/>
    <s v="PGSDN N"/>
    <x v="1"/>
    <x v="3"/>
    <s v="N"/>
    <x v="10"/>
    <x v="0"/>
  </r>
  <r>
    <s v="COW"/>
    <x v="0"/>
    <x v="2"/>
    <x v="7"/>
    <n v="95"/>
    <x v="21"/>
    <n v="3"/>
    <x v="0"/>
    <n v="1"/>
    <n v="2.98"/>
    <n v="4.13"/>
    <n v="25"/>
    <s v="PGSDN N"/>
    <x v="1"/>
    <x v="3"/>
    <s v="N"/>
    <x v="10"/>
    <x v="0"/>
  </r>
  <r>
    <s v="COW"/>
    <x v="0"/>
    <x v="2"/>
    <x v="7"/>
    <n v="101"/>
    <x v="12"/>
    <n v="2"/>
    <x v="0"/>
    <n v="8"/>
    <n v="29.17"/>
    <n v="29.27"/>
    <n v="38"/>
    <s v="TPS FN"/>
    <x v="1"/>
    <x v="3"/>
    <s v="N"/>
    <x v="10"/>
    <x v="0"/>
  </r>
  <r>
    <s v="COW"/>
    <x v="0"/>
    <x v="2"/>
    <x v="7"/>
    <n v="101"/>
    <x v="12"/>
    <n v="3"/>
    <x v="0"/>
    <n v="14"/>
    <n v="38.86"/>
    <n v="96.69"/>
    <n v="38"/>
    <s v="TPS FN"/>
    <x v="1"/>
    <x v="3"/>
    <s v="N"/>
    <x v="10"/>
    <x v="0"/>
  </r>
  <r>
    <s v="COW"/>
    <x v="0"/>
    <x v="2"/>
    <x v="7"/>
    <n v="101"/>
    <x v="12"/>
    <n v="4"/>
    <x v="0"/>
    <n v="1"/>
    <n v="2.98"/>
    <n v="2.98"/>
    <n v="38"/>
    <s v="TPS FN"/>
    <x v="1"/>
    <x v="3"/>
    <s v="N"/>
    <x v="10"/>
    <x v="0"/>
  </r>
  <r>
    <s v="COW"/>
    <x v="0"/>
    <x v="2"/>
    <x v="7"/>
    <n v="104"/>
    <x v="23"/>
    <n v="4"/>
    <x v="0"/>
    <n v="1"/>
    <n v="3.56"/>
    <n v="3.56"/>
    <n v="38"/>
    <s v="TPS FN"/>
    <x v="1"/>
    <x v="3"/>
    <s v="N"/>
    <x v="10"/>
    <x v="0"/>
  </r>
  <r>
    <s v="COW"/>
    <x v="0"/>
    <x v="2"/>
    <x v="7"/>
    <n v="136"/>
    <x v="2"/>
    <n v="3"/>
    <x v="0"/>
    <n v="3"/>
    <n v="6"/>
    <n v="11.38"/>
    <n v="63"/>
    <s v="GEO ST S"/>
    <x v="0"/>
    <x v="2"/>
    <s v="S"/>
    <x v="2"/>
    <x v="0"/>
  </r>
  <r>
    <s v="COW"/>
    <x v="0"/>
    <x v="2"/>
    <x v="7"/>
    <n v="140"/>
    <x v="33"/>
    <n v="2"/>
    <x v="0"/>
    <n v="1"/>
    <n v="21.17"/>
    <n v="21.17"/>
    <n v="64"/>
    <s v="TGEO ST TERM S"/>
    <x v="0"/>
    <x v="6"/>
    <s v="S"/>
    <x v="7"/>
    <x v="0"/>
  </r>
  <r>
    <s v="COW"/>
    <x v="0"/>
    <x v="2"/>
    <x v="7"/>
    <n v="142"/>
    <x v="6"/>
    <n v="3"/>
    <x v="0"/>
    <n v="1"/>
    <n v="14.66"/>
    <n v="42.82"/>
    <n v="50"/>
    <s v="WCVI AABM S"/>
    <x v="0"/>
    <x v="4"/>
    <s v="S"/>
    <x v="4"/>
    <x v="1"/>
  </r>
  <r>
    <s v="COW"/>
    <x v="0"/>
    <x v="2"/>
    <x v="7"/>
    <n v="146"/>
    <x v="11"/>
    <n v="2"/>
    <x v="0"/>
    <n v="1"/>
    <n v="21.17"/>
    <n v="21.17"/>
    <n v="65"/>
    <s v="BC JF S"/>
    <x v="0"/>
    <x v="7"/>
    <s v="S"/>
    <x v="9"/>
    <x v="0"/>
  </r>
  <r>
    <s v="COW"/>
    <x v="0"/>
    <x v="2"/>
    <x v="7"/>
    <n v="146"/>
    <x v="11"/>
    <n v="3"/>
    <x v="0"/>
    <n v="2"/>
    <n v="42.34"/>
    <n v="123.56"/>
    <n v="65"/>
    <s v="BC JF S"/>
    <x v="0"/>
    <x v="7"/>
    <s v="S"/>
    <x v="9"/>
    <x v="0"/>
  </r>
  <r>
    <s v="COW"/>
    <x v="0"/>
    <x v="2"/>
    <x v="7"/>
    <n v="146"/>
    <x v="11"/>
    <n v="4"/>
    <x v="0"/>
    <n v="1"/>
    <n v="21.17"/>
    <n v="21.17"/>
    <n v="65"/>
    <s v="BC JF S"/>
    <x v="0"/>
    <x v="7"/>
    <s v="S"/>
    <x v="9"/>
    <x v="0"/>
  </r>
  <r>
    <s v="COW"/>
    <x v="0"/>
    <x v="2"/>
    <x v="7"/>
    <n v="152"/>
    <x v="10"/>
    <n v="3"/>
    <x v="0"/>
    <n v="1"/>
    <n v="5"/>
    <n v="14.57"/>
    <n v="57"/>
    <s v="PGSDN S"/>
    <x v="1"/>
    <x v="3"/>
    <s v="S"/>
    <x v="8"/>
    <x v="0"/>
  </r>
  <r>
    <s v="COW"/>
    <x v="0"/>
    <x v="2"/>
    <x v="10"/>
    <n v="82"/>
    <x v="0"/>
    <n v="2"/>
    <x v="0"/>
    <n v="1"/>
    <n v="2.5099999999999998"/>
    <n v="2.5099999999999998"/>
    <n v="36"/>
    <s v="TGEO ST FN"/>
    <x v="0"/>
    <x v="0"/>
    <s v="O"/>
    <x v="0"/>
    <x v="0"/>
  </r>
  <r>
    <s v="COW"/>
    <x v="0"/>
    <x v="2"/>
    <x v="10"/>
    <n v="82"/>
    <x v="0"/>
    <n v="3"/>
    <x v="0"/>
    <n v="6"/>
    <n v="15.06"/>
    <n v="28.58"/>
    <n v="36"/>
    <s v="TGEO ST FN"/>
    <x v="0"/>
    <x v="0"/>
    <s v="O"/>
    <x v="0"/>
    <x v="0"/>
  </r>
  <r>
    <s v="COW"/>
    <x v="0"/>
    <x v="2"/>
    <x v="10"/>
    <n v="101"/>
    <x v="12"/>
    <n v="3"/>
    <x v="0"/>
    <n v="3"/>
    <n v="3.96"/>
    <n v="11.54"/>
    <n v="38"/>
    <s v="TPS FN"/>
    <x v="1"/>
    <x v="3"/>
    <s v="N"/>
    <x v="10"/>
    <x v="0"/>
  </r>
  <r>
    <s v="COW"/>
    <x v="0"/>
    <x v="2"/>
    <x v="8"/>
    <n v="146"/>
    <x v="11"/>
    <n v="2"/>
    <x v="0"/>
    <n v="1"/>
    <n v="13.1"/>
    <n v="13.1"/>
    <n v="65"/>
    <s v="BC JF S"/>
    <x v="0"/>
    <x v="7"/>
    <s v="S"/>
    <x v="9"/>
    <x v="0"/>
  </r>
  <r>
    <s v="COW"/>
    <x v="0"/>
    <x v="2"/>
    <x v="8"/>
    <n v="152"/>
    <x v="10"/>
    <n v="2"/>
    <x v="0"/>
    <n v="3"/>
    <n v="8.07"/>
    <n v="8.07"/>
    <n v="57"/>
    <s v="PGSDN S"/>
    <x v="1"/>
    <x v="3"/>
    <s v="S"/>
    <x v="8"/>
    <x v="0"/>
  </r>
  <r>
    <s v="COW"/>
    <x v="0"/>
    <x v="2"/>
    <x v="8"/>
    <n v="152"/>
    <x v="10"/>
    <n v="3"/>
    <x v="0"/>
    <n v="1"/>
    <n v="2.69"/>
    <n v="3.73"/>
    <n v="57"/>
    <s v="PGSDN S"/>
    <x v="1"/>
    <x v="3"/>
    <s v="S"/>
    <x v="8"/>
    <x v="0"/>
  </r>
  <r>
    <s v="COW"/>
    <x v="0"/>
    <x v="2"/>
    <x v="8"/>
    <n v="156"/>
    <x v="37"/>
    <n v="2"/>
    <x v="0"/>
    <n v="1"/>
    <n v="2.06"/>
    <n v="2.0699999999999998"/>
    <n v="59"/>
    <s v="PGSDO S"/>
    <x v="1"/>
    <x v="3"/>
    <s v="S"/>
    <x v="8"/>
    <x v="0"/>
  </r>
  <r>
    <s v="COW"/>
    <x v="0"/>
    <x v="3"/>
    <x v="0"/>
    <n v="41"/>
    <x v="25"/>
    <n v="3"/>
    <x v="0"/>
    <n v="1"/>
    <n v="2.13"/>
    <n v="2.14"/>
    <n v="13"/>
    <s v="N FALCON T"/>
    <x v="1"/>
    <x v="3"/>
    <s v="T"/>
    <x v="3"/>
    <x v="0"/>
  </r>
  <r>
    <s v="COW"/>
    <x v="0"/>
    <x v="3"/>
    <x v="0"/>
    <n v="152"/>
    <x v="10"/>
    <n v="3"/>
    <x v="0"/>
    <n v="1"/>
    <n v="3.04"/>
    <n v="3.06"/>
    <n v="57"/>
    <s v="PGSDN S"/>
    <x v="1"/>
    <x v="3"/>
    <s v="S"/>
    <x v="8"/>
    <x v="0"/>
  </r>
  <r>
    <s v="COW"/>
    <x v="0"/>
    <x v="3"/>
    <x v="1"/>
    <n v="139"/>
    <x v="9"/>
    <n v="3"/>
    <x v="0"/>
    <n v="1"/>
    <n v="8.6199999999999992"/>
    <n v="8.6300000000000008"/>
    <n v="63"/>
    <s v="GEO ST S"/>
    <x v="0"/>
    <x v="6"/>
    <s v="S"/>
    <x v="7"/>
    <x v="0"/>
  </r>
  <r>
    <s v="COW"/>
    <x v="0"/>
    <x v="3"/>
    <x v="2"/>
    <n v="6"/>
    <x v="38"/>
    <n v="4"/>
    <x v="0"/>
    <n v="1"/>
    <n v="2.98"/>
    <n v="4.13"/>
    <n v="1"/>
    <s v="AK W/S T"/>
    <x v="1"/>
    <x v="3"/>
    <s v="T"/>
    <x v="11"/>
    <x v="1"/>
  </r>
  <r>
    <s v="COW"/>
    <x v="0"/>
    <x v="3"/>
    <x v="2"/>
    <n v="150"/>
    <x v="17"/>
    <n v="3"/>
    <x v="0"/>
    <n v="1"/>
    <n v="3.15"/>
    <n v="3.15"/>
    <n v="57"/>
    <s v="PGSDN S"/>
    <x v="1"/>
    <x v="3"/>
    <s v="S"/>
    <x v="8"/>
    <x v="0"/>
  </r>
  <r>
    <s v="COW"/>
    <x v="0"/>
    <x v="3"/>
    <x v="2"/>
    <n v="152"/>
    <x v="10"/>
    <n v="3"/>
    <x v="0"/>
    <n v="3"/>
    <n v="13.63"/>
    <n v="13.66"/>
    <n v="57"/>
    <s v="PGSDN S"/>
    <x v="1"/>
    <x v="3"/>
    <s v="S"/>
    <x v="8"/>
    <x v="0"/>
  </r>
  <r>
    <s v="COW"/>
    <x v="0"/>
    <x v="3"/>
    <x v="9"/>
    <n v="6"/>
    <x v="38"/>
    <n v="4"/>
    <x v="0"/>
    <n v="1"/>
    <n v="2.98"/>
    <n v="4.13"/>
    <n v="1"/>
    <s v="AK W/S T"/>
    <x v="1"/>
    <x v="3"/>
    <s v="T"/>
    <x v="11"/>
    <x v="1"/>
  </r>
  <r>
    <s v="COW"/>
    <x v="0"/>
    <x v="3"/>
    <x v="9"/>
    <n v="33"/>
    <x v="1"/>
    <n v="4"/>
    <x v="0"/>
    <n v="1"/>
    <n v="2.88"/>
    <n v="8.39"/>
    <n v="10"/>
    <s v="WCVI F/W T"/>
    <x v="0"/>
    <x v="1"/>
    <s v="T"/>
    <x v="1"/>
    <x v="1"/>
  </r>
  <r>
    <s v="COW"/>
    <x v="0"/>
    <x v="3"/>
    <x v="9"/>
    <n v="136"/>
    <x v="2"/>
    <n v="4"/>
    <x v="0"/>
    <n v="1"/>
    <n v="2.9"/>
    <n v="4.04"/>
    <n v="63"/>
    <s v="GEO ST S"/>
    <x v="0"/>
    <x v="2"/>
    <s v="S"/>
    <x v="2"/>
    <x v="0"/>
  </r>
  <r>
    <s v="COW"/>
    <x v="0"/>
    <x v="3"/>
    <x v="9"/>
    <n v="139"/>
    <x v="9"/>
    <n v="3"/>
    <x v="0"/>
    <n v="1"/>
    <n v="9.1300000000000008"/>
    <n v="9.1300000000000008"/>
    <n v="63"/>
    <s v="GEO ST S"/>
    <x v="0"/>
    <x v="6"/>
    <s v="S"/>
    <x v="7"/>
    <x v="0"/>
  </r>
  <r>
    <s v="COW"/>
    <x v="0"/>
    <x v="3"/>
    <x v="9"/>
    <n v="152"/>
    <x v="10"/>
    <n v="3"/>
    <x v="0"/>
    <n v="2"/>
    <n v="6.58"/>
    <n v="6.62"/>
    <n v="57"/>
    <s v="PGSDN S"/>
    <x v="1"/>
    <x v="3"/>
    <s v="S"/>
    <x v="8"/>
    <x v="0"/>
  </r>
  <r>
    <s v="COW"/>
    <x v="0"/>
    <x v="3"/>
    <x v="9"/>
    <n v="155"/>
    <x v="39"/>
    <n v="3"/>
    <x v="0"/>
    <n v="1"/>
    <n v="3.83"/>
    <n v="3.83"/>
    <n v="59"/>
    <s v="PGSDO S"/>
    <x v="1"/>
    <x v="3"/>
    <s v="S"/>
    <x v="8"/>
    <x v="0"/>
  </r>
  <r>
    <s v="COW"/>
    <x v="0"/>
    <x v="3"/>
    <x v="3"/>
    <n v="33"/>
    <x v="1"/>
    <n v="3"/>
    <x v="0"/>
    <n v="2"/>
    <n v="5.76"/>
    <n v="5.76"/>
    <n v="10"/>
    <s v="WCVI F/W T"/>
    <x v="0"/>
    <x v="1"/>
    <s v="T"/>
    <x v="1"/>
    <x v="1"/>
  </r>
  <r>
    <s v="COW"/>
    <x v="0"/>
    <x v="3"/>
    <x v="3"/>
    <n v="33"/>
    <x v="1"/>
    <n v="4"/>
    <x v="0"/>
    <n v="4"/>
    <n v="11.52"/>
    <n v="29.2"/>
    <n v="10"/>
    <s v="WCVI F/W T"/>
    <x v="0"/>
    <x v="1"/>
    <s v="T"/>
    <x v="1"/>
    <x v="1"/>
  </r>
  <r>
    <s v="COW"/>
    <x v="0"/>
    <x v="3"/>
    <x v="3"/>
    <n v="34"/>
    <x v="3"/>
    <n v="3"/>
    <x v="0"/>
    <n v="4"/>
    <n v="11.52"/>
    <n v="11.54"/>
    <n v="11"/>
    <s v="WCVI SPR T"/>
    <x v="0"/>
    <x v="1"/>
    <s v="T"/>
    <x v="1"/>
    <x v="1"/>
  </r>
  <r>
    <s v="COW"/>
    <x v="0"/>
    <x v="3"/>
    <x v="3"/>
    <n v="34"/>
    <x v="3"/>
    <n v="4"/>
    <x v="0"/>
    <n v="8"/>
    <n v="23.04"/>
    <n v="58.41"/>
    <n v="11"/>
    <s v="WCVI SPR T"/>
    <x v="0"/>
    <x v="1"/>
    <s v="T"/>
    <x v="1"/>
    <x v="1"/>
  </r>
  <r>
    <s v="COW"/>
    <x v="0"/>
    <x v="3"/>
    <x v="3"/>
    <n v="34"/>
    <x v="3"/>
    <n v="5"/>
    <x v="0"/>
    <n v="1"/>
    <n v="2.88"/>
    <n v="2.88"/>
    <n v="11"/>
    <s v="WCVI SPR T"/>
    <x v="0"/>
    <x v="1"/>
    <s v="T"/>
    <x v="1"/>
    <x v="1"/>
  </r>
  <r>
    <s v="COW"/>
    <x v="0"/>
    <x v="3"/>
    <x v="3"/>
    <n v="38"/>
    <x v="4"/>
    <n v="4"/>
    <x v="0"/>
    <n v="2"/>
    <n v="8.36"/>
    <n v="11.6"/>
    <n v="11"/>
    <s v="WCVI SPR T"/>
    <x v="0"/>
    <x v="1"/>
    <s v="T"/>
    <x v="1"/>
    <x v="1"/>
  </r>
  <r>
    <s v="COW"/>
    <x v="0"/>
    <x v="3"/>
    <x v="3"/>
    <n v="42"/>
    <x v="40"/>
    <n v="4"/>
    <x v="0"/>
    <n v="2"/>
    <n v="4.0199999999999996"/>
    <n v="8.65"/>
    <n v="13"/>
    <s v="N FALCON T"/>
    <x v="1"/>
    <x v="3"/>
    <s v="T"/>
    <x v="3"/>
    <x v="0"/>
  </r>
  <r>
    <s v="COW"/>
    <x v="0"/>
    <x v="3"/>
    <x v="3"/>
    <n v="43"/>
    <x v="14"/>
    <n v="3"/>
    <x v="0"/>
    <n v="5"/>
    <n v="8.85"/>
    <n v="8.85"/>
    <n v="13"/>
    <s v="N FALCON T"/>
    <x v="1"/>
    <x v="3"/>
    <s v="T"/>
    <x v="3"/>
    <x v="0"/>
  </r>
  <r>
    <s v="COW"/>
    <x v="0"/>
    <x v="3"/>
    <x v="3"/>
    <n v="44"/>
    <x v="5"/>
    <n v="3"/>
    <x v="0"/>
    <n v="1"/>
    <n v="1.83"/>
    <n v="1.83"/>
    <n v="13"/>
    <s v="N FALCON T"/>
    <x v="1"/>
    <x v="3"/>
    <s v="T"/>
    <x v="3"/>
    <x v="0"/>
  </r>
  <r>
    <s v="COW"/>
    <x v="0"/>
    <x v="3"/>
    <x v="3"/>
    <n v="136"/>
    <x v="2"/>
    <n v="3"/>
    <x v="0"/>
    <n v="6"/>
    <n v="12"/>
    <n v="12.03"/>
    <n v="63"/>
    <s v="GEO ST S"/>
    <x v="0"/>
    <x v="2"/>
    <s v="S"/>
    <x v="2"/>
    <x v="0"/>
  </r>
  <r>
    <s v="COW"/>
    <x v="0"/>
    <x v="3"/>
    <x v="3"/>
    <n v="136"/>
    <x v="2"/>
    <n v="4"/>
    <x v="0"/>
    <n v="5"/>
    <n v="10"/>
    <n v="26.1"/>
    <n v="63"/>
    <s v="GEO ST S"/>
    <x v="0"/>
    <x v="2"/>
    <s v="S"/>
    <x v="2"/>
    <x v="0"/>
  </r>
  <r>
    <s v="COW"/>
    <x v="0"/>
    <x v="3"/>
    <x v="3"/>
    <n v="139"/>
    <x v="9"/>
    <n v="3"/>
    <x v="0"/>
    <n v="1"/>
    <n v="13.8"/>
    <n v="13.82"/>
    <n v="63"/>
    <s v="GEO ST S"/>
    <x v="0"/>
    <x v="6"/>
    <s v="S"/>
    <x v="7"/>
    <x v="0"/>
  </r>
  <r>
    <s v="COW"/>
    <x v="0"/>
    <x v="3"/>
    <x v="3"/>
    <n v="142"/>
    <x v="6"/>
    <n v="4"/>
    <x v="0"/>
    <n v="1"/>
    <n v="2"/>
    <n v="5.83"/>
    <n v="50"/>
    <s v="WCVI AABM S"/>
    <x v="0"/>
    <x v="4"/>
    <s v="S"/>
    <x v="4"/>
    <x v="1"/>
  </r>
  <r>
    <s v="COW"/>
    <x v="0"/>
    <x v="3"/>
    <x v="4"/>
    <n v="29"/>
    <x v="26"/>
    <n v="4"/>
    <x v="0"/>
    <n v="2"/>
    <n v="5.26"/>
    <n v="11.33"/>
    <n v="8"/>
    <s v="NORTH T"/>
    <x v="0"/>
    <x v="10"/>
    <s v="T"/>
    <x v="16"/>
    <x v="1"/>
  </r>
  <r>
    <s v="COW"/>
    <x v="0"/>
    <x v="3"/>
    <x v="4"/>
    <n v="43"/>
    <x v="14"/>
    <n v="3"/>
    <x v="0"/>
    <n v="9"/>
    <n v="30.55"/>
    <n v="30.6"/>
    <n v="13"/>
    <s v="N FALCON T"/>
    <x v="1"/>
    <x v="3"/>
    <s v="T"/>
    <x v="3"/>
    <x v="0"/>
  </r>
  <r>
    <s v="COW"/>
    <x v="0"/>
    <x v="3"/>
    <x v="4"/>
    <n v="43"/>
    <x v="14"/>
    <n v="4"/>
    <x v="0"/>
    <n v="5"/>
    <n v="17.13"/>
    <n v="34.17"/>
    <n v="13"/>
    <s v="N FALCON T"/>
    <x v="1"/>
    <x v="3"/>
    <s v="T"/>
    <x v="3"/>
    <x v="0"/>
  </r>
  <r>
    <s v="COW"/>
    <x v="0"/>
    <x v="3"/>
    <x v="4"/>
    <n v="44"/>
    <x v="5"/>
    <n v="3"/>
    <x v="0"/>
    <n v="1"/>
    <n v="2.38"/>
    <n v="2.38"/>
    <n v="13"/>
    <s v="N FALCON T"/>
    <x v="1"/>
    <x v="3"/>
    <s v="T"/>
    <x v="3"/>
    <x v="0"/>
  </r>
  <r>
    <s v="COW"/>
    <x v="0"/>
    <x v="3"/>
    <x v="4"/>
    <n v="124"/>
    <x v="8"/>
    <n v="4"/>
    <x v="0"/>
    <n v="1"/>
    <n v="2.5"/>
    <n v="7.28"/>
    <n v="44"/>
    <s v="ALASKA S"/>
    <x v="1"/>
    <x v="3"/>
    <s v="S"/>
    <x v="6"/>
    <x v="1"/>
  </r>
  <r>
    <s v="COW"/>
    <x v="0"/>
    <x v="3"/>
    <x v="4"/>
    <n v="132"/>
    <x v="16"/>
    <n v="4"/>
    <x v="0"/>
    <n v="1"/>
    <n v="1.32"/>
    <n v="1.83"/>
    <n v="45"/>
    <s v="CBC S"/>
    <x v="0"/>
    <x v="9"/>
    <s v="S"/>
    <x v="13"/>
    <x v="0"/>
  </r>
  <r>
    <s v="COW"/>
    <x v="0"/>
    <x v="3"/>
    <x v="4"/>
    <n v="135"/>
    <x v="15"/>
    <n v="4"/>
    <x v="0"/>
    <n v="1"/>
    <n v="3.25"/>
    <n v="9.4700000000000006"/>
    <n v="61"/>
    <s v="JNST S"/>
    <x v="0"/>
    <x v="8"/>
    <s v="S"/>
    <x v="12"/>
    <x v="0"/>
  </r>
  <r>
    <s v="COW"/>
    <x v="0"/>
    <x v="3"/>
    <x v="4"/>
    <n v="136"/>
    <x v="2"/>
    <n v="3"/>
    <x v="0"/>
    <n v="7"/>
    <n v="25.43"/>
    <n v="25.48"/>
    <n v="63"/>
    <s v="GEO ST S"/>
    <x v="0"/>
    <x v="2"/>
    <s v="S"/>
    <x v="2"/>
    <x v="0"/>
  </r>
  <r>
    <s v="COW"/>
    <x v="0"/>
    <x v="3"/>
    <x v="4"/>
    <n v="136"/>
    <x v="2"/>
    <n v="4"/>
    <x v="0"/>
    <n v="5"/>
    <n v="21.43"/>
    <n v="50.55"/>
    <n v="63"/>
    <s v="GEO ST S"/>
    <x v="0"/>
    <x v="2"/>
    <s v="S"/>
    <x v="2"/>
    <x v="0"/>
  </r>
  <r>
    <s v="COW"/>
    <x v="0"/>
    <x v="3"/>
    <x v="4"/>
    <n v="139"/>
    <x v="9"/>
    <n v="3"/>
    <x v="0"/>
    <n v="8"/>
    <n v="65.52"/>
    <n v="65.7"/>
    <n v="63"/>
    <s v="GEO ST S"/>
    <x v="0"/>
    <x v="6"/>
    <s v="S"/>
    <x v="7"/>
    <x v="0"/>
  </r>
  <r>
    <s v="COW"/>
    <x v="0"/>
    <x v="3"/>
    <x v="4"/>
    <n v="139"/>
    <x v="9"/>
    <n v="4"/>
    <x v="0"/>
    <n v="2"/>
    <n v="16.38"/>
    <n v="35.229999999999997"/>
    <n v="63"/>
    <s v="GEO ST S"/>
    <x v="0"/>
    <x v="6"/>
    <s v="S"/>
    <x v="7"/>
    <x v="0"/>
  </r>
  <r>
    <s v="COW"/>
    <x v="0"/>
    <x v="3"/>
    <x v="4"/>
    <n v="142"/>
    <x v="6"/>
    <n v="3"/>
    <x v="0"/>
    <n v="3"/>
    <n v="9.15"/>
    <n v="9.15"/>
    <n v="50"/>
    <s v="WCVI AABM S"/>
    <x v="0"/>
    <x v="4"/>
    <s v="S"/>
    <x v="4"/>
    <x v="1"/>
  </r>
  <r>
    <s v="COW"/>
    <x v="0"/>
    <x v="3"/>
    <x v="4"/>
    <n v="142"/>
    <x v="6"/>
    <n v="4"/>
    <x v="0"/>
    <n v="1"/>
    <n v="3.05"/>
    <n v="8.9"/>
    <n v="50"/>
    <s v="WCVI AABM S"/>
    <x v="0"/>
    <x v="4"/>
    <s v="S"/>
    <x v="4"/>
    <x v="1"/>
  </r>
  <r>
    <s v="COW"/>
    <x v="0"/>
    <x v="3"/>
    <x v="4"/>
    <n v="146"/>
    <x v="11"/>
    <n v="3"/>
    <x v="0"/>
    <n v="2"/>
    <n v="9.3800000000000008"/>
    <n v="9.3800000000000008"/>
    <n v="65"/>
    <s v="BC JF S"/>
    <x v="0"/>
    <x v="7"/>
    <s v="S"/>
    <x v="9"/>
    <x v="0"/>
  </r>
  <r>
    <s v="COW"/>
    <x v="0"/>
    <x v="3"/>
    <x v="4"/>
    <n v="167"/>
    <x v="34"/>
    <n v="3"/>
    <x v="0"/>
    <n v="2"/>
    <n v="2.96"/>
    <n v="2.96"/>
    <n v="53"/>
    <s v="N FALCON S"/>
    <x v="1"/>
    <x v="3"/>
    <s v="S"/>
    <x v="19"/>
    <x v="0"/>
  </r>
  <r>
    <s v="COW"/>
    <x v="0"/>
    <x v="3"/>
    <x v="5"/>
    <n v="17"/>
    <x v="41"/>
    <n v="4"/>
    <x v="0"/>
    <n v="1"/>
    <n v="4.38"/>
    <n v="6.07"/>
    <n v="4"/>
    <s v="AK JLO T"/>
    <x v="1"/>
    <x v="3"/>
    <s v="T"/>
    <x v="11"/>
    <x v="1"/>
  </r>
  <r>
    <s v="COW"/>
    <x v="0"/>
    <x v="3"/>
    <x v="5"/>
    <n v="18"/>
    <x v="42"/>
    <n v="4"/>
    <x v="0"/>
    <n v="1"/>
    <n v="2.65"/>
    <n v="7.74"/>
    <n v="4"/>
    <s v="AK JLO T"/>
    <x v="1"/>
    <x v="3"/>
    <s v="T"/>
    <x v="11"/>
    <x v="1"/>
  </r>
  <r>
    <s v="COW"/>
    <x v="0"/>
    <x v="3"/>
    <x v="5"/>
    <n v="30"/>
    <x v="43"/>
    <n v="4"/>
    <x v="0"/>
    <n v="1"/>
    <n v="2.63"/>
    <n v="3.66"/>
    <n v="8"/>
    <s v="NORTH T"/>
    <x v="0"/>
    <x v="10"/>
    <s v="T"/>
    <x v="16"/>
    <x v="1"/>
  </r>
  <r>
    <s v="COW"/>
    <x v="0"/>
    <x v="3"/>
    <x v="5"/>
    <n v="39"/>
    <x v="44"/>
    <n v="4"/>
    <x v="0"/>
    <n v="2"/>
    <n v="4.82"/>
    <n v="6.68"/>
    <n v="12"/>
    <s v="WCVI SUM T"/>
    <x v="0"/>
    <x v="1"/>
    <s v="T"/>
    <x v="1"/>
    <x v="1"/>
  </r>
  <r>
    <s v="COW"/>
    <x v="0"/>
    <x v="3"/>
    <x v="5"/>
    <n v="43"/>
    <x v="14"/>
    <n v="3"/>
    <x v="0"/>
    <n v="1"/>
    <n v="2.89"/>
    <n v="2.91"/>
    <n v="13"/>
    <s v="N FALCON T"/>
    <x v="1"/>
    <x v="3"/>
    <s v="T"/>
    <x v="3"/>
    <x v="0"/>
  </r>
  <r>
    <s v="COW"/>
    <x v="0"/>
    <x v="3"/>
    <x v="5"/>
    <n v="85"/>
    <x v="45"/>
    <n v="3"/>
    <x v="0"/>
    <n v="1"/>
    <n v="3.9"/>
    <n v="3.9"/>
    <n v="23"/>
    <s v="WCVI N"/>
    <x v="0"/>
    <x v="13"/>
    <s v="N"/>
    <x v="20"/>
    <x v="0"/>
  </r>
  <r>
    <s v="COW"/>
    <x v="0"/>
    <x v="3"/>
    <x v="5"/>
    <n v="92"/>
    <x v="7"/>
    <n v="3"/>
    <x v="0"/>
    <n v="1"/>
    <n v="4.76"/>
    <n v="4.76"/>
    <n v="51"/>
    <s v="WCVI ISBM S"/>
    <x v="0"/>
    <x v="5"/>
    <s v="S"/>
    <x v="5"/>
    <x v="0"/>
  </r>
  <r>
    <s v="COW"/>
    <x v="0"/>
    <x v="3"/>
    <x v="5"/>
    <n v="93"/>
    <x v="46"/>
    <n v="2"/>
    <x v="0"/>
    <n v="1"/>
    <n v="1.39"/>
    <n v="1.39"/>
    <n v="27"/>
    <s v="US JF N"/>
    <x v="1"/>
    <x v="3"/>
    <s v="N"/>
    <x v="10"/>
    <x v="0"/>
  </r>
  <r>
    <s v="COW"/>
    <x v="0"/>
    <x v="3"/>
    <x v="5"/>
    <n v="128"/>
    <x v="28"/>
    <n v="4"/>
    <x v="0"/>
    <n v="1"/>
    <n v="1.39"/>
    <n v="1.92"/>
    <n v="47"/>
    <s v="NBC AABM S"/>
    <x v="0"/>
    <x v="11"/>
    <s v="S"/>
    <x v="17"/>
    <x v="1"/>
  </r>
  <r>
    <s v="COW"/>
    <x v="0"/>
    <x v="3"/>
    <x v="5"/>
    <n v="132"/>
    <x v="16"/>
    <n v="3"/>
    <x v="0"/>
    <n v="1"/>
    <n v="1.32"/>
    <n v="1.32"/>
    <n v="45"/>
    <s v="CBC S"/>
    <x v="0"/>
    <x v="9"/>
    <s v="S"/>
    <x v="13"/>
    <x v="0"/>
  </r>
  <r>
    <s v="COW"/>
    <x v="0"/>
    <x v="3"/>
    <x v="5"/>
    <n v="132"/>
    <x v="16"/>
    <n v="4"/>
    <x v="0"/>
    <n v="1"/>
    <n v="1.32"/>
    <n v="3.85"/>
    <n v="45"/>
    <s v="CBC S"/>
    <x v="0"/>
    <x v="9"/>
    <s v="S"/>
    <x v="13"/>
    <x v="0"/>
  </r>
  <r>
    <s v="COW"/>
    <x v="0"/>
    <x v="3"/>
    <x v="5"/>
    <n v="135"/>
    <x v="15"/>
    <n v="3"/>
    <x v="0"/>
    <n v="1"/>
    <n v="3.01"/>
    <n v="3.01"/>
    <n v="61"/>
    <s v="JNST S"/>
    <x v="0"/>
    <x v="8"/>
    <s v="S"/>
    <x v="12"/>
    <x v="0"/>
  </r>
  <r>
    <s v="COW"/>
    <x v="0"/>
    <x v="3"/>
    <x v="5"/>
    <n v="135"/>
    <x v="15"/>
    <n v="4"/>
    <x v="0"/>
    <n v="1"/>
    <n v="3.01"/>
    <n v="8.77"/>
    <n v="61"/>
    <s v="JNST S"/>
    <x v="0"/>
    <x v="8"/>
    <s v="S"/>
    <x v="12"/>
    <x v="0"/>
  </r>
  <r>
    <s v="COW"/>
    <x v="0"/>
    <x v="3"/>
    <x v="5"/>
    <n v="136"/>
    <x v="2"/>
    <n v="3"/>
    <x v="0"/>
    <n v="13"/>
    <n v="49.42"/>
    <n v="49.52"/>
    <n v="63"/>
    <s v="GEO ST S"/>
    <x v="0"/>
    <x v="2"/>
    <s v="S"/>
    <x v="2"/>
    <x v="0"/>
  </r>
  <r>
    <s v="COW"/>
    <x v="0"/>
    <x v="3"/>
    <x v="5"/>
    <n v="136"/>
    <x v="2"/>
    <n v="4"/>
    <x v="0"/>
    <n v="8"/>
    <n v="31.16"/>
    <n v="67.11"/>
    <n v="63"/>
    <s v="GEO ST S"/>
    <x v="0"/>
    <x v="2"/>
    <s v="S"/>
    <x v="2"/>
    <x v="0"/>
  </r>
  <r>
    <s v="COW"/>
    <x v="0"/>
    <x v="3"/>
    <x v="5"/>
    <n v="139"/>
    <x v="9"/>
    <n v="3"/>
    <x v="0"/>
    <n v="6"/>
    <n v="12"/>
    <n v="12.02"/>
    <n v="63"/>
    <s v="GEO ST S"/>
    <x v="0"/>
    <x v="6"/>
    <s v="S"/>
    <x v="7"/>
    <x v="0"/>
  </r>
  <r>
    <s v="COW"/>
    <x v="0"/>
    <x v="3"/>
    <x v="5"/>
    <n v="139"/>
    <x v="9"/>
    <n v="4"/>
    <x v="0"/>
    <n v="1"/>
    <n v="2"/>
    <n v="5.83"/>
    <n v="63"/>
    <s v="GEO ST S"/>
    <x v="0"/>
    <x v="6"/>
    <s v="S"/>
    <x v="7"/>
    <x v="0"/>
  </r>
  <r>
    <s v="COW"/>
    <x v="0"/>
    <x v="3"/>
    <x v="5"/>
    <n v="142"/>
    <x v="6"/>
    <n v="2"/>
    <x v="0"/>
    <n v="2"/>
    <n v="9.52"/>
    <n v="9.52"/>
    <n v="50"/>
    <s v="WCVI AABM S"/>
    <x v="0"/>
    <x v="4"/>
    <s v="S"/>
    <x v="4"/>
    <x v="1"/>
  </r>
  <r>
    <s v="COW"/>
    <x v="0"/>
    <x v="3"/>
    <x v="5"/>
    <n v="142"/>
    <x v="6"/>
    <n v="3"/>
    <x v="0"/>
    <n v="3"/>
    <n v="14.28"/>
    <n v="14.28"/>
    <n v="50"/>
    <s v="WCVI AABM S"/>
    <x v="0"/>
    <x v="4"/>
    <s v="S"/>
    <x v="4"/>
    <x v="1"/>
  </r>
  <r>
    <s v="COW"/>
    <x v="0"/>
    <x v="3"/>
    <x v="5"/>
    <n v="142"/>
    <x v="6"/>
    <n v="4"/>
    <x v="0"/>
    <n v="3"/>
    <n v="14.28"/>
    <n v="34.35"/>
    <n v="50"/>
    <s v="WCVI AABM S"/>
    <x v="0"/>
    <x v="4"/>
    <s v="S"/>
    <x v="4"/>
    <x v="1"/>
  </r>
  <r>
    <s v="COW"/>
    <x v="0"/>
    <x v="3"/>
    <x v="5"/>
    <n v="146"/>
    <x v="11"/>
    <n v="3"/>
    <x v="0"/>
    <n v="2"/>
    <n v="9.48"/>
    <n v="9.51"/>
    <n v="65"/>
    <s v="BC JF S"/>
    <x v="0"/>
    <x v="7"/>
    <s v="S"/>
    <x v="9"/>
    <x v="0"/>
  </r>
  <r>
    <s v="COW"/>
    <x v="0"/>
    <x v="3"/>
    <x v="5"/>
    <n v="150"/>
    <x v="17"/>
    <n v="3"/>
    <x v="0"/>
    <n v="5"/>
    <n v="22.5"/>
    <n v="22.54"/>
    <n v="57"/>
    <s v="PGSDN S"/>
    <x v="1"/>
    <x v="3"/>
    <s v="S"/>
    <x v="8"/>
    <x v="0"/>
  </r>
  <r>
    <s v="COW"/>
    <x v="0"/>
    <x v="3"/>
    <x v="5"/>
    <n v="151"/>
    <x v="18"/>
    <n v="3"/>
    <x v="0"/>
    <n v="3"/>
    <n v="9.6"/>
    <n v="9.6"/>
    <n v="57"/>
    <s v="PGSDN S"/>
    <x v="1"/>
    <x v="3"/>
    <s v="S"/>
    <x v="8"/>
    <x v="0"/>
  </r>
  <r>
    <s v="COW"/>
    <x v="0"/>
    <x v="3"/>
    <x v="5"/>
    <n v="152"/>
    <x v="10"/>
    <n v="3"/>
    <x v="0"/>
    <n v="5"/>
    <n v="48.01"/>
    <n v="48.16"/>
    <n v="57"/>
    <s v="PGSDN S"/>
    <x v="1"/>
    <x v="3"/>
    <s v="S"/>
    <x v="8"/>
    <x v="0"/>
  </r>
  <r>
    <s v="COW"/>
    <x v="0"/>
    <x v="3"/>
    <x v="5"/>
    <n v="152"/>
    <x v="10"/>
    <n v="4"/>
    <x v="0"/>
    <n v="2"/>
    <n v="19.760000000000002"/>
    <n v="42.58"/>
    <n v="57"/>
    <s v="PGSDN S"/>
    <x v="1"/>
    <x v="3"/>
    <s v="S"/>
    <x v="8"/>
    <x v="0"/>
  </r>
  <r>
    <s v="COW"/>
    <x v="0"/>
    <x v="3"/>
    <x v="5"/>
    <n v="157"/>
    <x v="30"/>
    <n v="3"/>
    <x v="0"/>
    <n v="1"/>
    <n v="6.1"/>
    <n v="6.1"/>
    <n v="59"/>
    <s v="PGSDO S"/>
    <x v="1"/>
    <x v="3"/>
    <s v="S"/>
    <x v="8"/>
    <x v="0"/>
  </r>
  <r>
    <s v="COW"/>
    <x v="0"/>
    <x v="3"/>
    <x v="5"/>
    <n v="167"/>
    <x v="34"/>
    <n v="3"/>
    <x v="0"/>
    <n v="1"/>
    <n v="2.0699999999999998"/>
    <n v="2.0699999999999998"/>
    <n v="53"/>
    <s v="N FALCON S"/>
    <x v="1"/>
    <x v="3"/>
    <s v="S"/>
    <x v="19"/>
    <x v="0"/>
  </r>
  <r>
    <s v="COW"/>
    <x v="0"/>
    <x v="3"/>
    <x v="6"/>
    <n v="21"/>
    <x v="31"/>
    <n v="3"/>
    <x v="0"/>
    <n v="1"/>
    <n v="3.08"/>
    <n v="3.08"/>
    <n v="6"/>
    <s v="AK FALL T"/>
    <x v="1"/>
    <x v="3"/>
    <s v="T"/>
    <x v="11"/>
    <x v="1"/>
  </r>
  <r>
    <s v="COW"/>
    <x v="0"/>
    <x v="3"/>
    <x v="6"/>
    <n v="23"/>
    <x v="32"/>
    <n v="3"/>
    <x v="0"/>
    <n v="1"/>
    <n v="1.96"/>
    <n v="1.96"/>
    <n v="6"/>
    <s v="AK FALL T"/>
    <x v="1"/>
    <x v="3"/>
    <s v="T"/>
    <x v="11"/>
    <x v="1"/>
  </r>
  <r>
    <s v="COW"/>
    <x v="0"/>
    <x v="3"/>
    <x v="6"/>
    <n v="30"/>
    <x v="43"/>
    <n v="4"/>
    <x v="0"/>
    <n v="2"/>
    <n v="5.26"/>
    <n v="11.31"/>
    <n v="8"/>
    <s v="NORTH T"/>
    <x v="0"/>
    <x v="10"/>
    <s v="T"/>
    <x v="16"/>
    <x v="1"/>
  </r>
  <r>
    <s v="COW"/>
    <x v="0"/>
    <x v="3"/>
    <x v="6"/>
    <n v="35"/>
    <x v="19"/>
    <n v="3"/>
    <x v="0"/>
    <n v="3"/>
    <n v="4.1399999999999997"/>
    <n v="4.1399999999999997"/>
    <n v="12"/>
    <s v="WCVI SUM T"/>
    <x v="0"/>
    <x v="1"/>
    <s v="T"/>
    <x v="1"/>
    <x v="1"/>
  </r>
  <r>
    <s v="COW"/>
    <x v="0"/>
    <x v="3"/>
    <x v="6"/>
    <n v="39"/>
    <x v="44"/>
    <n v="3"/>
    <x v="0"/>
    <n v="2"/>
    <n v="5.26"/>
    <n v="5.27"/>
    <n v="12"/>
    <s v="WCVI SUM T"/>
    <x v="0"/>
    <x v="1"/>
    <s v="T"/>
    <x v="1"/>
    <x v="1"/>
  </r>
  <r>
    <s v="COW"/>
    <x v="0"/>
    <x v="3"/>
    <x v="6"/>
    <n v="43"/>
    <x v="14"/>
    <n v="3"/>
    <x v="0"/>
    <n v="2"/>
    <n v="5.93"/>
    <n v="5.93"/>
    <n v="13"/>
    <s v="N FALCON T"/>
    <x v="1"/>
    <x v="3"/>
    <s v="T"/>
    <x v="3"/>
    <x v="0"/>
  </r>
  <r>
    <s v="COW"/>
    <x v="0"/>
    <x v="3"/>
    <x v="6"/>
    <n v="43"/>
    <x v="14"/>
    <n v="4"/>
    <x v="0"/>
    <n v="1"/>
    <n v="2.4300000000000002"/>
    <n v="7.09"/>
    <n v="13"/>
    <s v="N FALCON T"/>
    <x v="1"/>
    <x v="3"/>
    <s v="T"/>
    <x v="3"/>
    <x v="0"/>
  </r>
  <r>
    <s v="COW"/>
    <x v="0"/>
    <x v="3"/>
    <x v="6"/>
    <n v="66"/>
    <x v="47"/>
    <n v="2"/>
    <x v="0"/>
    <n v="1"/>
    <n v="1"/>
    <n v="1"/>
    <n v="17"/>
    <s v="ALASKA N"/>
    <x v="1"/>
    <x v="3"/>
    <s v="N"/>
    <x v="14"/>
    <x v="1"/>
  </r>
  <r>
    <s v="COW"/>
    <x v="0"/>
    <x v="3"/>
    <x v="6"/>
    <n v="92"/>
    <x v="7"/>
    <n v="3"/>
    <x v="0"/>
    <n v="1"/>
    <n v="4.3600000000000003"/>
    <n v="4.38"/>
    <n v="51"/>
    <s v="WCVI ISBM S"/>
    <x v="0"/>
    <x v="5"/>
    <s v="S"/>
    <x v="5"/>
    <x v="0"/>
  </r>
  <r>
    <s v="COW"/>
    <x v="0"/>
    <x v="3"/>
    <x v="6"/>
    <n v="101"/>
    <x v="12"/>
    <n v="2"/>
    <x v="0"/>
    <n v="2"/>
    <n v="4.5999999999999996"/>
    <n v="4.6100000000000003"/>
    <n v="38"/>
    <s v="TPS FN"/>
    <x v="1"/>
    <x v="3"/>
    <s v="N"/>
    <x v="10"/>
    <x v="0"/>
  </r>
  <r>
    <s v="COW"/>
    <x v="0"/>
    <x v="3"/>
    <x v="6"/>
    <n v="101"/>
    <x v="12"/>
    <n v="3"/>
    <x v="0"/>
    <n v="4"/>
    <n v="9.0500000000000007"/>
    <n v="9.08"/>
    <n v="38"/>
    <s v="TPS FN"/>
    <x v="1"/>
    <x v="3"/>
    <s v="N"/>
    <x v="10"/>
    <x v="0"/>
  </r>
  <r>
    <s v="COW"/>
    <x v="0"/>
    <x v="3"/>
    <x v="6"/>
    <n v="101"/>
    <x v="12"/>
    <n v="4"/>
    <x v="0"/>
    <n v="4"/>
    <n v="9.0500000000000007"/>
    <n v="22.88"/>
    <n v="38"/>
    <s v="TPS FN"/>
    <x v="1"/>
    <x v="3"/>
    <s v="N"/>
    <x v="10"/>
    <x v="0"/>
  </r>
  <r>
    <s v="COW"/>
    <x v="0"/>
    <x v="3"/>
    <x v="6"/>
    <n v="129"/>
    <x v="29"/>
    <n v="4"/>
    <x v="0"/>
    <n v="1"/>
    <n v="3.03"/>
    <n v="4.2"/>
    <n v="48"/>
    <s v="NBC ISBM S"/>
    <x v="0"/>
    <x v="12"/>
    <s v="S"/>
    <x v="18"/>
    <x v="0"/>
  </r>
  <r>
    <s v="COW"/>
    <x v="0"/>
    <x v="3"/>
    <x v="6"/>
    <n v="132"/>
    <x v="16"/>
    <n v="4"/>
    <x v="0"/>
    <n v="1"/>
    <n v="4.33"/>
    <n v="6.03"/>
    <n v="45"/>
    <s v="CBC S"/>
    <x v="0"/>
    <x v="9"/>
    <s v="S"/>
    <x v="13"/>
    <x v="0"/>
  </r>
  <r>
    <s v="COW"/>
    <x v="0"/>
    <x v="3"/>
    <x v="6"/>
    <n v="135"/>
    <x v="15"/>
    <n v="3"/>
    <x v="0"/>
    <n v="2"/>
    <n v="5.76"/>
    <n v="5.78"/>
    <n v="61"/>
    <s v="JNST S"/>
    <x v="0"/>
    <x v="8"/>
    <s v="S"/>
    <x v="12"/>
    <x v="0"/>
  </r>
  <r>
    <s v="COW"/>
    <x v="0"/>
    <x v="3"/>
    <x v="6"/>
    <n v="136"/>
    <x v="2"/>
    <n v="2"/>
    <x v="0"/>
    <n v="2"/>
    <n v="4"/>
    <n v="4.01"/>
    <n v="63"/>
    <s v="GEO ST S"/>
    <x v="0"/>
    <x v="2"/>
    <s v="S"/>
    <x v="2"/>
    <x v="0"/>
  </r>
  <r>
    <s v="COW"/>
    <x v="0"/>
    <x v="3"/>
    <x v="6"/>
    <n v="136"/>
    <x v="2"/>
    <n v="3"/>
    <x v="0"/>
    <n v="8"/>
    <n v="16.16"/>
    <n v="16.2"/>
    <n v="63"/>
    <s v="GEO ST S"/>
    <x v="0"/>
    <x v="2"/>
    <s v="S"/>
    <x v="2"/>
    <x v="0"/>
  </r>
  <r>
    <s v="COW"/>
    <x v="0"/>
    <x v="3"/>
    <x v="6"/>
    <n v="136"/>
    <x v="2"/>
    <n v="4"/>
    <x v="0"/>
    <n v="7"/>
    <n v="14.16"/>
    <n v="32.14"/>
    <n v="63"/>
    <s v="GEO ST S"/>
    <x v="0"/>
    <x v="2"/>
    <s v="S"/>
    <x v="2"/>
    <x v="0"/>
  </r>
  <r>
    <s v="COW"/>
    <x v="0"/>
    <x v="3"/>
    <x v="6"/>
    <n v="139"/>
    <x v="9"/>
    <n v="3"/>
    <x v="0"/>
    <n v="4"/>
    <n v="68.52"/>
    <n v="68.67"/>
    <n v="63"/>
    <s v="GEO ST S"/>
    <x v="0"/>
    <x v="6"/>
    <s v="S"/>
    <x v="7"/>
    <x v="0"/>
  </r>
  <r>
    <s v="COW"/>
    <x v="0"/>
    <x v="3"/>
    <x v="6"/>
    <n v="139"/>
    <x v="9"/>
    <n v="4"/>
    <x v="0"/>
    <n v="1"/>
    <n v="17.13"/>
    <n v="49.94"/>
    <n v="63"/>
    <s v="GEO ST S"/>
    <x v="0"/>
    <x v="6"/>
    <s v="S"/>
    <x v="7"/>
    <x v="0"/>
  </r>
  <r>
    <s v="COW"/>
    <x v="0"/>
    <x v="3"/>
    <x v="6"/>
    <n v="142"/>
    <x v="6"/>
    <n v="2"/>
    <x v="0"/>
    <n v="1"/>
    <n v="4.3600000000000003"/>
    <n v="4.3600000000000003"/>
    <n v="50"/>
    <s v="WCVI AABM S"/>
    <x v="0"/>
    <x v="4"/>
    <s v="S"/>
    <x v="4"/>
    <x v="1"/>
  </r>
  <r>
    <s v="COW"/>
    <x v="0"/>
    <x v="3"/>
    <x v="6"/>
    <n v="142"/>
    <x v="6"/>
    <n v="3"/>
    <x v="0"/>
    <n v="4"/>
    <n v="17.440000000000001"/>
    <n v="17.47"/>
    <n v="50"/>
    <s v="WCVI AABM S"/>
    <x v="0"/>
    <x v="4"/>
    <s v="S"/>
    <x v="4"/>
    <x v="1"/>
  </r>
  <r>
    <s v="COW"/>
    <x v="0"/>
    <x v="3"/>
    <x v="6"/>
    <n v="142"/>
    <x v="6"/>
    <n v="4"/>
    <x v="0"/>
    <n v="3"/>
    <n v="13.08"/>
    <n v="24.89"/>
    <n v="50"/>
    <s v="WCVI AABM S"/>
    <x v="0"/>
    <x v="4"/>
    <s v="S"/>
    <x v="4"/>
    <x v="1"/>
  </r>
  <r>
    <s v="COW"/>
    <x v="0"/>
    <x v="3"/>
    <x v="6"/>
    <n v="146"/>
    <x v="11"/>
    <n v="2"/>
    <x v="0"/>
    <n v="2"/>
    <n v="10.46"/>
    <n v="10.48"/>
    <n v="65"/>
    <s v="BC JF S"/>
    <x v="0"/>
    <x v="7"/>
    <s v="S"/>
    <x v="9"/>
    <x v="0"/>
  </r>
  <r>
    <s v="COW"/>
    <x v="0"/>
    <x v="3"/>
    <x v="6"/>
    <n v="152"/>
    <x v="10"/>
    <n v="3"/>
    <x v="0"/>
    <n v="2"/>
    <n v="16.98"/>
    <n v="17.03"/>
    <n v="57"/>
    <s v="PGSDN S"/>
    <x v="1"/>
    <x v="3"/>
    <s v="S"/>
    <x v="8"/>
    <x v="0"/>
  </r>
  <r>
    <s v="COW"/>
    <x v="0"/>
    <x v="3"/>
    <x v="6"/>
    <n v="167"/>
    <x v="34"/>
    <n v="3"/>
    <x v="0"/>
    <n v="3"/>
    <n v="4.71"/>
    <n v="4.7300000000000004"/>
    <n v="53"/>
    <s v="N FALCON S"/>
    <x v="1"/>
    <x v="3"/>
    <s v="S"/>
    <x v="19"/>
    <x v="0"/>
  </r>
  <r>
    <s v="COW"/>
    <x v="0"/>
    <x v="3"/>
    <x v="6"/>
    <n v="167"/>
    <x v="34"/>
    <n v="4"/>
    <x v="0"/>
    <n v="1"/>
    <n v="1.36"/>
    <n v="1.89"/>
    <n v="53"/>
    <s v="N FALCON S"/>
    <x v="1"/>
    <x v="3"/>
    <s v="S"/>
    <x v="19"/>
    <x v="0"/>
  </r>
  <r>
    <s v="COW"/>
    <x v="0"/>
    <x v="3"/>
    <x v="7"/>
    <n v="35"/>
    <x v="19"/>
    <n v="3"/>
    <x v="0"/>
    <n v="10"/>
    <n v="16.600000000000001"/>
    <n v="16.62"/>
    <n v="12"/>
    <s v="WCVI SUM T"/>
    <x v="0"/>
    <x v="1"/>
    <s v="T"/>
    <x v="1"/>
    <x v="1"/>
  </r>
  <r>
    <s v="COW"/>
    <x v="0"/>
    <x v="3"/>
    <x v="7"/>
    <n v="39"/>
    <x v="44"/>
    <n v="2"/>
    <x v="0"/>
    <n v="1"/>
    <n v="1.53"/>
    <n v="1.53"/>
    <n v="12"/>
    <s v="WCVI SUM T"/>
    <x v="0"/>
    <x v="1"/>
    <s v="T"/>
    <x v="1"/>
    <x v="1"/>
  </r>
  <r>
    <s v="COW"/>
    <x v="0"/>
    <x v="3"/>
    <x v="7"/>
    <n v="39"/>
    <x v="44"/>
    <n v="3"/>
    <x v="0"/>
    <n v="5"/>
    <n v="11.73"/>
    <n v="11.74"/>
    <n v="12"/>
    <s v="WCVI SUM T"/>
    <x v="0"/>
    <x v="1"/>
    <s v="T"/>
    <x v="1"/>
    <x v="1"/>
  </r>
  <r>
    <s v="COW"/>
    <x v="0"/>
    <x v="3"/>
    <x v="7"/>
    <n v="39"/>
    <x v="44"/>
    <n v="4"/>
    <x v="0"/>
    <n v="1"/>
    <n v="1"/>
    <n v="2.91"/>
    <n v="12"/>
    <s v="WCVI SUM T"/>
    <x v="0"/>
    <x v="1"/>
    <s v="T"/>
    <x v="1"/>
    <x v="1"/>
  </r>
  <r>
    <s v="COW"/>
    <x v="0"/>
    <x v="3"/>
    <x v="7"/>
    <n v="82"/>
    <x v="0"/>
    <n v="2"/>
    <x v="0"/>
    <n v="3"/>
    <n v="58.74"/>
    <n v="58.93"/>
    <n v="36"/>
    <s v="TGEO ST FN"/>
    <x v="0"/>
    <x v="0"/>
    <s v="O"/>
    <x v="0"/>
    <x v="0"/>
  </r>
  <r>
    <s v="COW"/>
    <x v="0"/>
    <x v="3"/>
    <x v="7"/>
    <n v="82"/>
    <x v="0"/>
    <n v="3"/>
    <x v="0"/>
    <n v="5"/>
    <n v="97.9"/>
    <n v="97.9"/>
    <n v="36"/>
    <s v="TGEO ST FN"/>
    <x v="0"/>
    <x v="0"/>
    <s v="O"/>
    <x v="0"/>
    <x v="0"/>
  </r>
  <r>
    <s v="COW"/>
    <x v="0"/>
    <x v="3"/>
    <x v="7"/>
    <n v="82"/>
    <x v="0"/>
    <n v="4"/>
    <x v="0"/>
    <n v="5"/>
    <n v="97.9"/>
    <n v="255.81"/>
    <n v="36"/>
    <s v="TGEO ST FN"/>
    <x v="0"/>
    <x v="0"/>
    <s v="O"/>
    <x v="0"/>
    <x v="0"/>
  </r>
  <r>
    <s v="COW"/>
    <x v="0"/>
    <x v="3"/>
    <x v="7"/>
    <n v="92"/>
    <x v="7"/>
    <n v="3"/>
    <x v="0"/>
    <n v="1"/>
    <n v="2.59"/>
    <n v="2.59"/>
    <n v="51"/>
    <s v="WCVI ISBM S"/>
    <x v="0"/>
    <x v="5"/>
    <s v="S"/>
    <x v="5"/>
    <x v="0"/>
  </r>
  <r>
    <s v="COW"/>
    <x v="0"/>
    <x v="3"/>
    <x v="7"/>
    <n v="101"/>
    <x v="12"/>
    <n v="2"/>
    <x v="0"/>
    <n v="13"/>
    <n v="31.56"/>
    <n v="31.62"/>
    <n v="38"/>
    <s v="TPS FN"/>
    <x v="1"/>
    <x v="3"/>
    <s v="N"/>
    <x v="10"/>
    <x v="0"/>
  </r>
  <r>
    <s v="COW"/>
    <x v="0"/>
    <x v="3"/>
    <x v="7"/>
    <n v="101"/>
    <x v="12"/>
    <n v="3"/>
    <x v="0"/>
    <n v="20"/>
    <n v="41.33"/>
    <n v="41.42"/>
    <n v="38"/>
    <s v="TPS FN"/>
    <x v="1"/>
    <x v="3"/>
    <s v="N"/>
    <x v="10"/>
    <x v="0"/>
  </r>
  <r>
    <s v="COW"/>
    <x v="0"/>
    <x v="3"/>
    <x v="7"/>
    <n v="101"/>
    <x v="12"/>
    <n v="4"/>
    <x v="0"/>
    <n v="11"/>
    <n v="25.02"/>
    <n v="61.27"/>
    <n v="38"/>
    <s v="TPS FN"/>
    <x v="1"/>
    <x v="3"/>
    <s v="N"/>
    <x v="10"/>
    <x v="0"/>
  </r>
  <r>
    <s v="COW"/>
    <x v="0"/>
    <x v="3"/>
    <x v="7"/>
    <n v="104"/>
    <x v="23"/>
    <n v="3"/>
    <x v="0"/>
    <n v="1"/>
    <n v="1.28"/>
    <n v="1.28"/>
    <n v="38"/>
    <s v="TPS FN"/>
    <x v="1"/>
    <x v="3"/>
    <s v="N"/>
    <x v="10"/>
    <x v="0"/>
  </r>
  <r>
    <s v="COW"/>
    <x v="0"/>
    <x v="3"/>
    <x v="7"/>
    <n v="136"/>
    <x v="2"/>
    <n v="3"/>
    <x v="0"/>
    <n v="4"/>
    <n v="22.6"/>
    <n v="22.65"/>
    <n v="63"/>
    <s v="GEO ST S"/>
    <x v="0"/>
    <x v="2"/>
    <s v="S"/>
    <x v="2"/>
    <x v="0"/>
  </r>
  <r>
    <s v="COW"/>
    <x v="0"/>
    <x v="3"/>
    <x v="7"/>
    <n v="138"/>
    <x v="48"/>
    <n v="3"/>
    <x v="0"/>
    <n v="1"/>
    <n v="4.0999999999999996"/>
    <n v="4.0999999999999996"/>
    <n v="74"/>
    <s v="TGS FS"/>
    <x v="0"/>
    <x v="14"/>
    <s v="S"/>
    <x v="21"/>
    <x v="0"/>
  </r>
  <r>
    <s v="COW"/>
    <x v="0"/>
    <x v="3"/>
    <x v="7"/>
    <n v="140"/>
    <x v="33"/>
    <n v="2"/>
    <x v="0"/>
    <n v="1"/>
    <n v="8.48"/>
    <n v="8.48"/>
    <n v="64"/>
    <s v="TGEO ST TERM S"/>
    <x v="0"/>
    <x v="6"/>
    <s v="S"/>
    <x v="7"/>
    <x v="0"/>
  </r>
  <r>
    <s v="COW"/>
    <x v="0"/>
    <x v="3"/>
    <x v="7"/>
    <n v="146"/>
    <x v="11"/>
    <n v="2"/>
    <x v="0"/>
    <n v="1"/>
    <n v="8.48"/>
    <n v="8.5"/>
    <n v="65"/>
    <s v="BC JF S"/>
    <x v="0"/>
    <x v="7"/>
    <s v="S"/>
    <x v="9"/>
    <x v="0"/>
  </r>
  <r>
    <s v="COW"/>
    <x v="0"/>
    <x v="3"/>
    <x v="7"/>
    <n v="146"/>
    <x v="11"/>
    <n v="3"/>
    <x v="0"/>
    <n v="1"/>
    <n v="8.48"/>
    <n v="8.49"/>
    <n v="65"/>
    <s v="BC JF S"/>
    <x v="0"/>
    <x v="7"/>
    <s v="S"/>
    <x v="9"/>
    <x v="0"/>
  </r>
  <r>
    <s v="COW"/>
    <x v="0"/>
    <x v="3"/>
    <x v="7"/>
    <n v="146"/>
    <x v="11"/>
    <n v="4"/>
    <x v="0"/>
    <n v="1"/>
    <n v="8.48"/>
    <n v="24.72"/>
    <n v="65"/>
    <s v="BC JF S"/>
    <x v="0"/>
    <x v="7"/>
    <s v="S"/>
    <x v="9"/>
    <x v="0"/>
  </r>
  <r>
    <s v="COW"/>
    <x v="0"/>
    <x v="3"/>
    <x v="10"/>
    <n v="82"/>
    <x v="0"/>
    <n v="3"/>
    <x v="0"/>
    <n v="3"/>
    <n v="58.74"/>
    <n v="58.87"/>
    <n v="36"/>
    <s v="TGEO ST FN"/>
    <x v="0"/>
    <x v="0"/>
    <s v="O"/>
    <x v="0"/>
    <x v="0"/>
  </r>
  <r>
    <s v="COW"/>
    <x v="0"/>
    <x v="3"/>
    <x v="10"/>
    <n v="82"/>
    <x v="0"/>
    <n v="4"/>
    <x v="0"/>
    <n v="3"/>
    <n v="58.74"/>
    <n v="141.43"/>
    <n v="36"/>
    <s v="TGEO ST FN"/>
    <x v="0"/>
    <x v="0"/>
    <s v="O"/>
    <x v="0"/>
    <x v="0"/>
  </r>
  <r>
    <s v="COW"/>
    <x v="0"/>
    <x v="3"/>
    <x v="10"/>
    <n v="101"/>
    <x v="12"/>
    <n v="2"/>
    <x v="0"/>
    <n v="1"/>
    <n v="1.07"/>
    <n v="1.07"/>
    <n v="38"/>
    <s v="TPS FN"/>
    <x v="1"/>
    <x v="3"/>
    <s v="N"/>
    <x v="10"/>
    <x v="0"/>
  </r>
  <r>
    <s v="COW"/>
    <x v="0"/>
    <x v="3"/>
    <x v="10"/>
    <n v="146"/>
    <x v="11"/>
    <n v="3"/>
    <x v="0"/>
    <n v="1"/>
    <n v="13.85"/>
    <n v="13.85"/>
    <n v="65"/>
    <s v="BC JF S"/>
    <x v="0"/>
    <x v="7"/>
    <s v="S"/>
    <x v="9"/>
    <x v="0"/>
  </r>
  <r>
    <s v="COW"/>
    <x v="0"/>
    <x v="3"/>
    <x v="10"/>
    <n v="152"/>
    <x v="10"/>
    <n v="2"/>
    <x v="0"/>
    <n v="1"/>
    <n v="4.5199999999999996"/>
    <n v="4.5199999999999996"/>
    <n v="57"/>
    <s v="PGSDN S"/>
    <x v="1"/>
    <x v="3"/>
    <s v="S"/>
    <x v="8"/>
    <x v="0"/>
  </r>
  <r>
    <s v="COW"/>
    <x v="0"/>
    <x v="3"/>
    <x v="8"/>
    <n v="136"/>
    <x v="2"/>
    <n v="3"/>
    <x v="0"/>
    <n v="1"/>
    <n v="3.19"/>
    <n v="3.19"/>
    <n v="63"/>
    <s v="GEO ST S"/>
    <x v="0"/>
    <x v="2"/>
    <s v="S"/>
    <x v="2"/>
    <x v="0"/>
  </r>
  <r>
    <s v="COW"/>
    <x v="0"/>
    <x v="3"/>
    <x v="8"/>
    <n v="139"/>
    <x v="9"/>
    <n v="2"/>
    <x v="0"/>
    <n v="1"/>
    <n v="8.6199999999999992"/>
    <n v="8.68"/>
    <n v="63"/>
    <s v="GEO ST S"/>
    <x v="0"/>
    <x v="6"/>
    <s v="S"/>
    <x v="7"/>
    <x v="0"/>
  </r>
  <r>
    <s v="COW"/>
    <x v="0"/>
    <x v="3"/>
    <x v="8"/>
    <n v="146"/>
    <x v="11"/>
    <n v="3"/>
    <x v="0"/>
    <n v="1"/>
    <n v="8.5399999999999991"/>
    <n v="8.6"/>
    <n v="65"/>
    <s v="BC JF S"/>
    <x v="0"/>
    <x v="7"/>
    <s v="S"/>
    <x v="9"/>
    <x v="0"/>
  </r>
  <r>
    <s v="COW"/>
    <x v="0"/>
    <x v="3"/>
    <x v="8"/>
    <n v="151"/>
    <x v="18"/>
    <n v="2"/>
    <x v="0"/>
    <n v="1"/>
    <n v="2.2999999999999998"/>
    <n v="2.31"/>
    <n v="57"/>
    <s v="PGSDN S"/>
    <x v="1"/>
    <x v="3"/>
    <s v="S"/>
    <x v="8"/>
    <x v="0"/>
  </r>
  <r>
    <s v="COW"/>
    <x v="0"/>
    <x v="3"/>
    <x v="8"/>
    <n v="152"/>
    <x v="10"/>
    <n v="2"/>
    <x v="0"/>
    <n v="1"/>
    <n v="6.25"/>
    <n v="6.25"/>
    <n v="57"/>
    <s v="PGSDN S"/>
    <x v="1"/>
    <x v="3"/>
    <s v="S"/>
    <x v="8"/>
    <x v="0"/>
  </r>
  <r>
    <s v="COW"/>
    <x v="0"/>
    <x v="4"/>
    <x v="0"/>
    <n v="82"/>
    <x v="0"/>
    <n v="2"/>
    <x v="0"/>
    <n v="3"/>
    <n v="1.2"/>
    <n v="1.69"/>
    <n v="36"/>
    <s v="TGEO ST FN"/>
    <x v="0"/>
    <x v="0"/>
    <s v="O"/>
    <x v="0"/>
    <x v="0"/>
  </r>
  <r>
    <s v="COW"/>
    <x v="0"/>
    <x v="4"/>
    <x v="0"/>
    <n v="82"/>
    <x v="0"/>
    <n v="3"/>
    <x v="0"/>
    <n v="10"/>
    <n v="58.15"/>
    <n v="58.26"/>
    <n v="36"/>
    <s v="TGEO ST FN"/>
    <x v="0"/>
    <x v="0"/>
    <s v="O"/>
    <x v="0"/>
    <x v="0"/>
  </r>
  <r>
    <s v="COW"/>
    <x v="0"/>
    <x v="4"/>
    <x v="0"/>
    <n v="82"/>
    <x v="0"/>
    <n v="4"/>
    <x v="0"/>
    <n v="10"/>
    <n v="9.01"/>
    <n v="9.02"/>
    <n v="36"/>
    <s v="TGEO ST FN"/>
    <x v="0"/>
    <x v="0"/>
    <s v="O"/>
    <x v="0"/>
    <x v="0"/>
  </r>
  <r>
    <s v="COW"/>
    <x v="0"/>
    <x v="4"/>
    <x v="0"/>
    <n v="136"/>
    <x v="2"/>
    <n v="3"/>
    <x v="0"/>
    <n v="2"/>
    <n v="7.18"/>
    <n v="7.19"/>
    <n v="63"/>
    <s v="GEO ST S"/>
    <x v="0"/>
    <x v="2"/>
    <s v="S"/>
    <x v="2"/>
    <x v="0"/>
  </r>
  <r>
    <s v="COW"/>
    <x v="0"/>
    <x v="4"/>
    <x v="0"/>
    <n v="136"/>
    <x v="2"/>
    <n v="4"/>
    <x v="0"/>
    <n v="1"/>
    <n v="3.26"/>
    <n v="3.26"/>
    <n v="63"/>
    <s v="GEO ST S"/>
    <x v="0"/>
    <x v="2"/>
    <s v="S"/>
    <x v="2"/>
    <x v="0"/>
  </r>
  <r>
    <s v="COW"/>
    <x v="0"/>
    <x v="4"/>
    <x v="0"/>
    <n v="139"/>
    <x v="9"/>
    <n v="3"/>
    <x v="0"/>
    <n v="3"/>
    <n v="10.95"/>
    <n v="10.95"/>
    <n v="63"/>
    <s v="GEO ST S"/>
    <x v="0"/>
    <x v="6"/>
    <s v="S"/>
    <x v="7"/>
    <x v="0"/>
  </r>
  <r>
    <s v="COW"/>
    <x v="0"/>
    <x v="4"/>
    <x v="0"/>
    <n v="146"/>
    <x v="11"/>
    <n v="3"/>
    <x v="0"/>
    <n v="1"/>
    <n v="6.8"/>
    <n v="6.8"/>
    <n v="65"/>
    <s v="BC JF S"/>
    <x v="0"/>
    <x v="7"/>
    <s v="S"/>
    <x v="9"/>
    <x v="0"/>
  </r>
  <r>
    <s v="COW"/>
    <x v="0"/>
    <x v="4"/>
    <x v="0"/>
    <n v="151"/>
    <x v="18"/>
    <n v="3"/>
    <x v="0"/>
    <n v="1"/>
    <n v="1.78"/>
    <n v="1.78"/>
    <n v="57"/>
    <s v="PGSDN S"/>
    <x v="1"/>
    <x v="3"/>
    <s v="S"/>
    <x v="8"/>
    <x v="0"/>
  </r>
  <r>
    <s v="COW"/>
    <x v="0"/>
    <x v="4"/>
    <x v="0"/>
    <n v="152"/>
    <x v="10"/>
    <n v="3"/>
    <x v="0"/>
    <n v="3"/>
    <n v="7.8"/>
    <n v="7.8"/>
    <n v="57"/>
    <s v="PGSDN S"/>
    <x v="1"/>
    <x v="3"/>
    <s v="S"/>
    <x v="8"/>
    <x v="0"/>
  </r>
  <r>
    <s v="COW"/>
    <x v="0"/>
    <x v="4"/>
    <x v="0"/>
    <n v="152"/>
    <x v="10"/>
    <n v="4"/>
    <x v="0"/>
    <n v="1"/>
    <n v="2.6"/>
    <n v="2.6"/>
    <n v="57"/>
    <s v="PGSDN S"/>
    <x v="1"/>
    <x v="3"/>
    <s v="S"/>
    <x v="8"/>
    <x v="0"/>
  </r>
  <r>
    <s v="COW"/>
    <x v="0"/>
    <x v="4"/>
    <x v="0"/>
    <n v="157"/>
    <x v="30"/>
    <n v="3"/>
    <x v="0"/>
    <n v="1"/>
    <n v="5.27"/>
    <n v="5.27"/>
    <n v="59"/>
    <s v="PGSDO S"/>
    <x v="1"/>
    <x v="3"/>
    <s v="S"/>
    <x v="8"/>
    <x v="0"/>
  </r>
  <r>
    <s v="COW"/>
    <x v="0"/>
    <x v="4"/>
    <x v="1"/>
    <n v="33"/>
    <x v="1"/>
    <n v="4"/>
    <x v="0"/>
    <n v="1"/>
    <n v="2.78"/>
    <n v="2.78"/>
    <n v="10"/>
    <s v="WCVI F/W T"/>
    <x v="0"/>
    <x v="1"/>
    <s v="T"/>
    <x v="1"/>
    <x v="1"/>
  </r>
  <r>
    <s v="COW"/>
    <x v="0"/>
    <x v="4"/>
    <x v="1"/>
    <n v="139"/>
    <x v="9"/>
    <n v="3"/>
    <x v="0"/>
    <n v="2"/>
    <n v="10.45"/>
    <n v="10.51"/>
    <n v="63"/>
    <s v="GEO ST S"/>
    <x v="0"/>
    <x v="6"/>
    <s v="S"/>
    <x v="7"/>
    <x v="0"/>
  </r>
  <r>
    <s v="COW"/>
    <x v="0"/>
    <x v="4"/>
    <x v="1"/>
    <n v="146"/>
    <x v="11"/>
    <n v="3"/>
    <x v="0"/>
    <n v="1"/>
    <n v="6.8"/>
    <n v="6.81"/>
    <n v="65"/>
    <s v="BC JF S"/>
    <x v="0"/>
    <x v="7"/>
    <s v="S"/>
    <x v="9"/>
    <x v="0"/>
  </r>
  <r>
    <s v="COW"/>
    <x v="0"/>
    <x v="4"/>
    <x v="1"/>
    <n v="152"/>
    <x v="10"/>
    <n v="3"/>
    <x v="0"/>
    <n v="2"/>
    <n v="4.9000000000000004"/>
    <n v="4.9000000000000004"/>
    <n v="57"/>
    <s v="PGSDN S"/>
    <x v="1"/>
    <x v="3"/>
    <s v="S"/>
    <x v="8"/>
    <x v="0"/>
  </r>
  <r>
    <s v="COW"/>
    <x v="0"/>
    <x v="4"/>
    <x v="2"/>
    <n v="139"/>
    <x v="9"/>
    <n v="3"/>
    <x v="0"/>
    <n v="4"/>
    <n v="14.6"/>
    <n v="14.6"/>
    <n v="63"/>
    <s v="GEO ST S"/>
    <x v="0"/>
    <x v="6"/>
    <s v="S"/>
    <x v="7"/>
    <x v="0"/>
  </r>
  <r>
    <s v="COW"/>
    <x v="0"/>
    <x v="4"/>
    <x v="2"/>
    <n v="146"/>
    <x v="11"/>
    <n v="3"/>
    <x v="0"/>
    <n v="1"/>
    <n v="11.24"/>
    <n v="11.26"/>
    <n v="65"/>
    <s v="BC JF S"/>
    <x v="0"/>
    <x v="7"/>
    <s v="S"/>
    <x v="9"/>
    <x v="0"/>
  </r>
  <r>
    <s v="COW"/>
    <x v="0"/>
    <x v="4"/>
    <x v="2"/>
    <n v="151"/>
    <x v="18"/>
    <n v="3"/>
    <x v="0"/>
    <n v="3"/>
    <n v="4.92"/>
    <n v="4.93"/>
    <n v="57"/>
    <s v="PGSDN S"/>
    <x v="1"/>
    <x v="3"/>
    <s v="S"/>
    <x v="8"/>
    <x v="0"/>
  </r>
  <r>
    <s v="COW"/>
    <x v="0"/>
    <x v="4"/>
    <x v="2"/>
    <n v="152"/>
    <x v="10"/>
    <n v="3"/>
    <x v="0"/>
    <n v="7"/>
    <n v="14.39"/>
    <n v="14.44"/>
    <n v="57"/>
    <s v="PGSDN S"/>
    <x v="1"/>
    <x v="3"/>
    <s v="S"/>
    <x v="8"/>
    <x v="0"/>
  </r>
  <r>
    <s v="COW"/>
    <x v="0"/>
    <x v="4"/>
    <x v="2"/>
    <n v="152"/>
    <x v="10"/>
    <n v="4"/>
    <x v="0"/>
    <n v="1"/>
    <n v="1.99"/>
    <n v="1.99"/>
    <n v="57"/>
    <s v="PGSDN S"/>
    <x v="1"/>
    <x v="3"/>
    <s v="S"/>
    <x v="8"/>
    <x v="0"/>
  </r>
  <r>
    <s v="COW"/>
    <x v="0"/>
    <x v="4"/>
    <x v="2"/>
    <n v="157"/>
    <x v="30"/>
    <n v="3"/>
    <x v="0"/>
    <n v="1"/>
    <n v="3.25"/>
    <n v="3.25"/>
    <n v="59"/>
    <s v="PGSDO S"/>
    <x v="1"/>
    <x v="3"/>
    <s v="S"/>
    <x v="8"/>
    <x v="0"/>
  </r>
  <r>
    <s v="COW"/>
    <x v="0"/>
    <x v="4"/>
    <x v="9"/>
    <n v="136"/>
    <x v="2"/>
    <n v="3"/>
    <x v="0"/>
    <n v="2"/>
    <n v="7.18"/>
    <n v="7.21"/>
    <n v="63"/>
    <s v="GEO ST S"/>
    <x v="0"/>
    <x v="2"/>
    <s v="S"/>
    <x v="2"/>
    <x v="0"/>
  </r>
  <r>
    <s v="COW"/>
    <x v="0"/>
    <x v="4"/>
    <x v="9"/>
    <n v="139"/>
    <x v="9"/>
    <n v="3"/>
    <x v="0"/>
    <n v="2"/>
    <n v="7.96"/>
    <n v="7.96"/>
    <n v="63"/>
    <s v="GEO ST S"/>
    <x v="0"/>
    <x v="6"/>
    <s v="S"/>
    <x v="7"/>
    <x v="0"/>
  </r>
  <r>
    <s v="COW"/>
    <x v="0"/>
    <x v="4"/>
    <x v="3"/>
    <n v="12"/>
    <x v="49"/>
    <n v="4"/>
    <x v="0"/>
    <n v="1"/>
    <n v="1"/>
    <n v="1"/>
    <n v="1"/>
    <s v="AK W/S T"/>
    <x v="1"/>
    <x v="3"/>
    <s v="T"/>
    <x v="11"/>
    <x v="1"/>
  </r>
  <r>
    <s v="COW"/>
    <x v="0"/>
    <x v="4"/>
    <x v="3"/>
    <n v="33"/>
    <x v="1"/>
    <n v="3"/>
    <x v="0"/>
    <n v="1"/>
    <n v="2.81"/>
    <n v="2.81"/>
    <n v="10"/>
    <s v="WCVI F/W T"/>
    <x v="0"/>
    <x v="1"/>
    <s v="T"/>
    <x v="1"/>
    <x v="1"/>
  </r>
  <r>
    <s v="COW"/>
    <x v="0"/>
    <x v="4"/>
    <x v="3"/>
    <n v="34"/>
    <x v="3"/>
    <n v="3"/>
    <x v="0"/>
    <n v="2"/>
    <n v="5.62"/>
    <n v="5.62"/>
    <n v="11"/>
    <s v="WCVI SPR T"/>
    <x v="0"/>
    <x v="1"/>
    <s v="T"/>
    <x v="1"/>
    <x v="1"/>
  </r>
  <r>
    <s v="COW"/>
    <x v="0"/>
    <x v="4"/>
    <x v="3"/>
    <n v="34"/>
    <x v="3"/>
    <n v="4"/>
    <x v="0"/>
    <n v="1"/>
    <n v="2.81"/>
    <n v="2.81"/>
    <n v="11"/>
    <s v="WCVI SPR T"/>
    <x v="0"/>
    <x v="1"/>
    <s v="T"/>
    <x v="1"/>
    <x v="1"/>
  </r>
  <r>
    <s v="COW"/>
    <x v="0"/>
    <x v="4"/>
    <x v="3"/>
    <n v="37"/>
    <x v="50"/>
    <n v="3"/>
    <x v="0"/>
    <n v="2"/>
    <n v="6.44"/>
    <n v="6.45"/>
    <n v="10"/>
    <s v="WCVI F/W T"/>
    <x v="0"/>
    <x v="1"/>
    <s v="T"/>
    <x v="1"/>
    <x v="1"/>
  </r>
  <r>
    <s v="COW"/>
    <x v="0"/>
    <x v="4"/>
    <x v="3"/>
    <n v="37"/>
    <x v="50"/>
    <n v="4"/>
    <x v="0"/>
    <n v="1"/>
    <n v="3.22"/>
    <n v="3.22"/>
    <n v="10"/>
    <s v="WCVI F/W T"/>
    <x v="0"/>
    <x v="1"/>
    <s v="T"/>
    <x v="1"/>
    <x v="1"/>
  </r>
  <r>
    <s v="COW"/>
    <x v="0"/>
    <x v="4"/>
    <x v="3"/>
    <n v="38"/>
    <x v="4"/>
    <n v="3"/>
    <x v="0"/>
    <n v="11"/>
    <n v="35.42"/>
    <n v="35.520000000000003"/>
    <n v="11"/>
    <s v="WCVI SPR T"/>
    <x v="0"/>
    <x v="1"/>
    <s v="T"/>
    <x v="1"/>
    <x v="1"/>
  </r>
  <r>
    <s v="COW"/>
    <x v="0"/>
    <x v="4"/>
    <x v="3"/>
    <n v="38"/>
    <x v="4"/>
    <n v="4"/>
    <x v="0"/>
    <n v="3"/>
    <n v="9.66"/>
    <n v="9.6999999999999993"/>
    <n v="11"/>
    <s v="WCVI SPR T"/>
    <x v="0"/>
    <x v="1"/>
    <s v="T"/>
    <x v="1"/>
    <x v="1"/>
  </r>
  <r>
    <s v="COW"/>
    <x v="0"/>
    <x v="4"/>
    <x v="3"/>
    <n v="42"/>
    <x v="40"/>
    <n v="4"/>
    <x v="0"/>
    <n v="2"/>
    <n v="2.1800000000000002"/>
    <n v="2.1800000000000002"/>
    <n v="13"/>
    <s v="N FALCON T"/>
    <x v="1"/>
    <x v="3"/>
    <s v="T"/>
    <x v="3"/>
    <x v="0"/>
  </r>
  <r>
    <s v="COW"/>
    <x v="0"/>
    <x v="4"/>
    <x v="3"/>
    <n v="43"/>
    <x v="14"/>
    <n v="3"/>
    <x v="0"/>
    <n v="5"/>
    <n v="12.51"/>
    <n v="12.52"/>
    <n v="13"/>
    <s v="N FALCON T"/>
    <x v="1"/>
    <x v="3"/>
    <s v="T"/>
    <x v="3"/>
    <x v="0"/>
  </r>
  <r>
    <s v="COW"/>
    <x v="0"/>
    <x v="4"/>
    <x v="3"/>
    <n v="43"/>
    <x v="14"/>
    <n v="4"/>
    <x v="0"/>
    <n v="2"/>
    <n v="3.97"/>
    <n v="3.97"/>
    <n v="13"/>
    <s v="N FALCON T"/>
    <x v="1"/>
    <x v="3"/>
    <s v="T"/>
    <x v="3"/>
    <x v="0"/>
  </r>
  <r>
    <s v="COW"/>
    <x v="0"/>
    <x v="4"/>
    <x v="3"/>
    <n v="44"/>
    <x v="5"/>
    <n v="3"/>
    <x v="0"/>
    <n v="1"/>
    <n v="1.61"/>
    <n v="1.62"/>
    <n v="13"/>
    <s v="N FALCON T"/>
    <x v="1"/>
    <x v="3"/>
    <s v="T"/>
    <x v="3"/>
    <x v="0"/>
  </r>
  <r>
    <s v="COW"/>
    <x v="0"/>
    <x v="4"/>
    <x v="3"/>
    <n v="135"/>
    <x v="15"/>
    <n v="4"/>
    <x v="0"/>
    <n v="1"/>
    <n v="2.36"/>
    <n v="2.36"/>
    <n v="61"/>
    <s v="JNST S"/>
    <x v="0"/>
    <x v="8"/>
    <s v="S"/>
    <x v="12"/>
    <x v="0"/>
  </r>
  <r>
    <s v="COW"/>
    <x v="0"/>
    <x v="4"/>
    <x v="3"/>
    <n v="136"/>
    <x v="2"/>
    <n v="3"/>
    <x v="0"/>
    <n v="15"/>
    <n v="60"/>
    <n v="60.1"/>
    <n v="63"/>
    <s v="GEO ST S"/>
    <x v="0"/>
    <x v="2"/>
    <s v="S"/>
    <x v="2"/>
    <x v="0"/>
  </r>
  <r>
    <s v="COW"/>
    <x v="0"/>
    <x v="4"/>
    <x v="3"/>
    <n v="136"/>
    <x v="2"/>
    <n v="4"/>
    <x v="0"/>
    <n v="2"/>
    <n v="8"/>
    <n v="8.02"/>
    <n v="63"/>
    <s v="GEO ST S"/>
    <x v="0"/>
    <x v="2"/>
    <s v="S"/>
    <x v="2"/>
    <x v="0"/>
  </r>
  <r>
    <s v="COW"/>
    <x v="0"/>
    <x v="4"/>
    <x v="3"/>
    <n v="139"/>
    <x v="9"/>
    <n v="3"/>
    <x v="0"/>
    <n v="6"/>
    <n v="24.18"/>
    <n v="24.27"/>
    <n v="63"/>
    <s v="GEO ST S"/>
    <x v="0"/>
    <x v="6"/>
    <s v="S"/>
    <x v="7"/>
    <x v="0"/>
  </r>
  <r>
    <s v="COW"/>
    <x v="0"/>
    <x v="4"/>
    <x v="3"/>
    <n v="142"/>
    <x v="6"/>
    <n v="3"/>
    <x v="0"/>
    <n v="1"/>
    <n v="4"/>
    <n v="4.03"/>
    <n v="50"/>
    <s v="WCVI AABM S"/>
    <x v="0"/>
    <x v="4"/>
    <s v="S"/>
    <x v="4"/>
    <x v="1"/>
  </r>
  <r>
    <s v="COW"/>
    <x v="0"/>
    <x v="4"/>
    <x v="4"/>
    <n v="15"/>
    <x v="51"/>
    <n v="4"/>
    <x v="0"/>
    <n v="1"/>
    <n v="1.61"/>
    <n v="1.61"/>
    <n v="3"/>
    <s v="AK JNI T"/>
    <x v="1"/>
    <x v="3"/>
    <s v="T"/>
    <x v="11"/>
    <x v="1"/>
  </r>
  <r>
    <s v="COW"/>
    <x v="0"/>
    <x v="4"/>
    <x v="4"/>
    <n v="38"/>
    <x v="4"/>
    <n v="3"/>
    <x v="0"/>
    <n v="4"/>
    <n v="6.68"/>
    <n v="6.69"/>
    <n v="11"/>
    <s v="WCVI SPR T"/>
    <x v="0"/>
    <x v="1"/>
    <s v="T"/>
    <x v="1"/>
    <x v="1"/>
  </r>
  <r>
    <s v="COW"/>
    <x v="0"/>
    <x v="4"/>
    <x v="4"/>
    <n v="43"/>
    <x v="14"/>
    <n v="3"/>
    <x v="0"/>
    <n v="11"/>
    <n v="28.19"/>
    <n v="28.24"/>
    <n v="13"/>
    <s v="N FALCON T"/>
    <x v="1"/>
    <x v="3"/>
    <s v="T"/>
    <x v="3"/>
    <x v="0"/>
  </r>
  <r>
    <s v="COW"/>
    <x v="0"/>
    <x v="4"/>
    <x v="4"/>
    <n v="43"/>
    <x v="14"/>
    <n v="4"/>
    <x v="0"/>
    <n v="1"/>
    <n v="1.89"/>
    <n v="1.89"/>
    <n v="13"/>
    <s v="N FALCON T"/>
    <x v="1"/>
    <x v="3"/>
    <s v="T"/>
    <x v="3"/>
    <x v="0"/>
  </r>
  <r>
    <s v="COW"/>
    <x v="0"/>
    <x v="4"/>
    <x v="4"/>
    <n v="128"/>
    <x v="28"/>
    <n v="4"/>
    <x v="0"/>
    <n v="1"/>
    <n v="1.55"/>
    <n v="1.55"/>
    <n v="47"/>
    <s v="NBC AABM S"/>
    <x v="0"/>
    <x v="11"/>
    <s v="S"/>
    <x v="17"/>
    <x v="1"/>
  </r>
  <r>
    <s v="COW"/>
    <x v="0"/>
    <x v="4"/>
    <x v="4"/>
    <n v="136"/>
    <x v="2"/>
    <n v="2"/>
    <x v="0"/>
    <n v="1"/>
    <n v="3.96"/>
    <n v="7.88"/>
    <n v="63"/>
    <s v="GEO ST S"/>
    <x v="0"/>
    <x v="2"/>
    <s v="S"/>
    <x v="2"/>
    <x v="0"/>
  </r>
  <r>
    <s v="COW"/>
    <x v="0"/>
    <x v="4"/>
    <x v="4"/>
    <n v="136"/>
    <x v="2"/>
    <n v="3"/>
    <x v="0"/>
    <n v="45"/>
    <n v="176.28"/>
    <n v="176.71"/>
    <n v="63"/>
    <s v="GEO ST S"/>
    <x v="0"/>
    <x v="2"/>
    <s v="S"/>
    <x v="2"/>
    <x v="0"/>
  </r>
  <r>
    <s v="COW"/>
    <x v="0"/>
    <x v="4"/>
    <x v="4"/>
    <n v="136"/>
    <x v="2"/>
    <n v="4"/>
    <x v="0"/>
    <n v="4"/>
    <n v="15.6"/>
    <n v="15.61"/>
    <n v="63"/>
    <s v="GEO ST S"/>
    <x v="0"/>
    <x v="2"/>
    <s v="S"/>
    <x v="2"/>
    <x v="0"/>
  </r>
  <r>
    <s v="COW"/>
    <x v="0"/>
    <x v="4"/>
    <x v="4"/>
    <n v="136"/>
    <x v="2"/>
    <n v="5"/>
    <x v="0"/>
    <n v="1"/>
    <n v="3.96"/>
    <n v="11.54"/>
    <n v="63"/>
    <s v="GEO ST S"/>
    <x v="0"/>
    <x v="2"/>
    <s v="S"/>
    <x v="2"/>
    <x v="0"/>
  </r>
  <r>
    <s v="COW"/>
    <x v="0"/>
    <x v="4"/>
    <x v="4"/>
    <n v="139"/>
    <x v="9"/>
    <n v="3"/>
    <x v="0"/>
    <n v="14"/>
    <n v="84.14"/>
    <n v="84.28"/>
    <n v="63"/>
    <s v="GEO ST S"/>
    <x v="0"/>
    <x v="6"/>
    <s v="S"/>
    <x v="7"/>
    <x v="0"/>
  </r>
  <r>
    <s v="COW"/>
    <x v="0"/>
    <x v="4"/>
    <x v="4"/>
    <n v="142"/>
    <x v="6"/>
    <n v="3"/>
    <x v="0"/>
    <n v="4"/>
    <n v="23.96"/>
    <n v="24"/>
    <n v="50"/>
    <s v="WCVI AABM S"/>
    <x v="0"/>
    <x v="4"/>
    <s v="S"/>
    <x v="4"/>
    <x v="1"/>
  </r>
  <r>
    <s v="COW"/>
    <x v="0"/>
    <x v="4"/>
    <x v="4"/>
    <n v="142"/>
    <x v="6"/>
    <n v="4"/>
    <x v="0"/>
    <n v="1"/>
    <n v="5.99"/>
    <n v="5.99"/>
    <n v="50"/>
    <s v="WCVI AABM S"/>
    <x v="0"/>
    <x v="4"/>
    <s v="S"/>
    <x v="4"/>
    <x v="1"/>
  </r>
  <r>
    <s v="COW"/>
    <x v="0"/>
    <x v="4"/>
    <x v="5"/>
    <n v="17"/>
    <x v="41"/>
    <n v="4"/>
    <x v="0"/>
    <n v="1"/>
    <n v="2.39"/>
    <n v="2.39"/>
    <n v="4"/>
    <s v="AK JLO T"/>
    <x v="1"/>
    <x v="3"/>
    <s v="T"/>
    <x v="11"/>
    <x v="1"/>
  </r>
  <r>
    <s v="COW"/>
    <x v="0"/>
    <x v="4"/>
    <x v="5"/>
    <n v="18"/>
    <x v="42"/>
    <n v="4"/>
    <x v="0"/>
    <n v="1"/>
    <n v="3.27"/>
    <n v="3.27"/>
    <n v="4"/>
    <s v="AK JLO T"/>
    <x v="1"/>
    <x v="3"/>
    <s v="T"/>
    <x v="11"/>
    <x v="1"/>
  </r>
  <r>
    <s v="COW"/>
    <x v="0"/>
    <x v="4"/>
    <x v="5"/>
    <n v="55"/>
    <x v="27"/>
    <n v="3"/>
    <x v="0"/>
    <n v="1"/>
    <n v="1.53"/>
    <n v="1.53"/>
    <n v="17"/>
    <s v="ALASKA N"/>
    <x v="1"/>
    <x v="3"/>
    <s v="N"/>
    <x v="14"/>
    <x v="1"/>
  </r>
  <r>
    <s v="COW"/>
    <x v="0"/>
    <x v="4"/>
    <x v="5"/>
    <n v="92"/>
    <x v="7"/>
    <n v="3"/>
    <x v="0"/>
    <n v="4"/>
    <n v="15.68"/>
    <n v="15.69"/>
    <n v="51"/>
    <s v="WCVI ISBM S"/>
    <x v="0"/>
    <x v="5"/>
    <s v="S"/>
    <x v="5"/>
    <x v="0"/>
  </r>
  <r>
    <s v="COW"/>
    <x v="0"/>
    <x v="4"/>
    <x v="5"/>
    <n v="132"/>
    <x v="16"/>
    <n v="3"/>
    <x v="0"/>
    <n v="1"/>
    <n v="1.81"/>
    <n v="1.81"/>
    <n v="45"/>
    <s v="CBC S"/>
    <x v="0"/>
    <x v="9"/>
    <s v="S"/>
    <x v="13"/>
    <x v="0"/>
  </r>
  <r>
    <s v="COW"/>
    <x v="0"/>
    <x v="4"/>
    <x v="5"/>
    <n v="132"/>
    <x v="16"/>
    <n v="4"/>
    <x v="0"/>
    <n v="1"/>
    <n v="1.81"/>
    <n v="1.81"/>
    <n v="45"/>
    <s v="CBC S"/>
    <x v="0"/>
    <x v="9"/>
    <s v="S"/>
    <x v="13"/>
    <x v="0"/>
  </r>
  <r>
    <s v="COW"/>
    <x v="0"/>
    <x v="4"/>
    <x v="5"/>
    <n v="135"/>
    <x v="15"/>
    <n v="3"/>
    <x v="0"/>
    <n v="4"/>
    <n v="4.68"/>
    <n v="4.6900000000000004"/>
    <n v="61"/>
    <s v="JNST S"/>
    <x v="0"/>
    <x v="8"/>
    <s v="S"/>
    <x v="12"/>
    <x v="0"/>
  </r>
  <r>
    <s v="COW"/>
    <x v="0"/>
    <x v="4"/>
    <x v="5"/>
    <n v="136"/>
    <x v="2"/>
    <n v="2"/>
    <x v="0"/>
    <n v="1"/>
    <n v="2.72"/>
    <n v="5.47"/>
    <n v="63"/>
    <s v="GEO ST S"/>
    <x v="0"/>
    <x v="2"/>
    <s v="S"/>
    <x v="2"/>
    <x v="0"/>
  </r>
  <r>
    <s v="COW"/>
    <x v="0"/>
    <x v="4"/>
    <x v="5"/>
    <n v="136"/>
    <x v="2"/>
    <n v="3"/>
    <x v="0"/>
    <n v="38"/>
    <n v="102.31"/>
    <n v="102.45"/>
    <n v="63"/>
    <s v="GEO ST S"/>
    <x v="0"/>
    <x v="2"/>
    <s v="S"/>
    <x v="2"/>
    <x v="0"/>
  </r>
  <r>
    <s v="COW"/>
    <x v="0"/>
    <x v="4"/>
    <x v="5"/>
    <n v="136"/>
    <x v="2"/>
    <n v="4"/>
    <x v="0"/>
    <n v="2"/>
    <n v="5.34"/>
    <n v="5.34"/>
    <n v="63"/>
    <s v="GEO ST S"/>
    <x v="0"/>
    <x v="2"/>
    <s v="S"/>
    <x v="2"/>
    <x v="0"/>
  </r>
  <r>
    <s v="COW"/>
    <x v="0"/>
    <x v="4"/>
    <x v="5"/>
    <n v="139"/>
    <x v="9"/>
    <n v="3"/>
    <x v="0"/>
    <n v="5"/>
    <n v="10.3"/>
    <n v="10.3"/>
    <n v="63"/>
    <s v="GEO ST S"/>
    <x v="0"/>
    <x v="6"/>
    <s v="S"/>
    <x v="7"/>
    <x v="0"/>
  </r>
  <r>
    <s v="COW"/>
    <x v="0"/>
    <x v="4"/>
    <x v="5"/>
    <n v="142"/>
    <x v="6"/>
    <n v="2"/>
    <x v="0"/>
    <n v="1"/>
    <n v="3.92"/>
    <n v="7.88"/>
    <n v="50"/>
    <s v="WCVI AABM S"/>
    <x v="0"/>
    <x v="4"/>
    <s v="S"/>
    <x v="4"/>
    <x v="1"/>
  </r>
  <r>
    <s v="COW"/>
    <x v="0"/>
    <x v="4"/>
    <x v="5"/>
    <n v="142"/>
    <x v="6"/>
    <n v="3"/>
    <x v="0"/>
    <n v="11"/>
    <n v="43.12"/>
    <n v="43.22"/>
    <n v="50"/>
    <s v="WCVI AABM S"/>
    <x v="0"/>
    <x v="4"/>
    <s v="S"/>
    <x v="4"/>
    <x v="1"/>
  </r>
  <r>
    <s v="COW"/>
    <x v="0"/>
    <x v="4"/>
    <x v="5"/>
    <n v="142"/>
    <x v="6"/>
    <n v="4"/>
    <x v="0"/>
    <n v="1"/>
    <n v="3.92"/>
    <n v="3.92"/>
    <n v="50"/>
    <s v="WCVI AABM S"/>
    <x v="0"/>
    <x v="4"/>
    <s v="S"/>
    <x v="4"/>
    <x v="1"/>
  </r>
  <r>
    <s v="COW"/>
    <x v="0"/>
    <x v="4"/>
    <x v="5"/>
    <n v="146"/>
    <x v="11"/>
    <n v="2"/>
    <x v="0"/>
    <n v="1"/>
    <n v="8.56"/>
    <n v="9.39"/>
    <n v="65"/>
    <s v="BC JF S"/>
    <x v="0"/>
    <x v="7"/>
    <s v="S"/>
    <x v="9"/>
    <x v="0"/>
  </r>
  <r>
    <s v="COW"/>
    <x v="0"/>
    <x v="4"/>
    <x v="5"/>
    <n v="146"/>
    <x v="11"/>
    <n v="3"/>
    <x v="0"/>
    <n v="2"/>
    <n v="17.12"/>
    <n v="17.18"/>
    <n v="65"/>
    <s v="BC JF S"/>
    <x v="0"/>
    <x v="7"/>
    <s v="S"/>
    <x v="9"/>
    <x v="0"/>
  </r>
  <r>
    <s v="COW"/>
    <x v="0"/>
    <x v="4"/>
    <x v="5"/>
    <n v="150"/>
    <x v="17"/>
    <n v="3"/>
    <x v="0"/>
    <n v="3"/>
    <n v="7.98"/>
    <n v="7.99"/>
    <n v="57"/>
    <s v="PGSDN S"/>
    <x v="1"/>
    <x v="3"/>
    <s v="S"/>
    <x v="8"/>
    <x v="0"/>
  </r>
  <r>
    <s v="COW"/>
    <x v="0"/>
    <x v="4"/>
    <x v="5"/>
    <n v="151"/>
    <x v="18"/>
    <n v="3"/>
    <x v="0"/>
    <n v="2"/>
    <n v="4.26"/>
    <n v="4.2699999999999996"/>
    <n v="57"/>
    <s v="PGSDN S"/>
    <x v="1"/>
    <x v="3"/>
    <s v="S"/>
    <x v="8"/>
    <x v="0"/>
  </r>
  <r>
    <s v="COW"/>
    <x v="0"/>
    <x v="4"/>
    <x v="5"/>
    <n v="152"/>
    <x v="10"/>
    <n v="2"/>
    <x v="0"/>
    <n v="1"/>
    <n v="4.57"/>
    <n v="9.19"/>
    <n v="57"/>
    <s v="PGSDN S"/>
    <x v="1"/>
    <x v="3"/>
    <s v="S"/>
    <x v="8"/>
    <x v="0"/>
  </r>
  <r>
    <s v="COW"/>
    <x v="0"/>
    <x v="4"/>
    <x v="5"/>
    <n v="152"/>
    <x v="10"/>
    <n v="3"/>
    <x v="0"/>
    <n v="3"/>
    <n v="13.71"/>
    <n v="13.73"/>
    <n v="57"/>
    <s v="PGSDN S"/>
    <x v="1"/>
    <x v="3"/>
    <s v="S"/>
    <x v="8"/>
    <x v="0"/>
  </r>
  <r>
    <s v="COW"/>
    <x v="0"/>
    <x v="4"/>
    <x v="5"/>
    <n v="157"/>
    <x v="30"/>
    <n v="3"/>
    <x v="0"/>
    <n v="2"/>
    <n v="7.56"/>
    <n v="7.56"/>
    <n v="59"/>
    <s v="PGSDO S"/>
    <x v="1"/>
    <x v="3"/>
    <s v="S"/>
    <x v="8"/>
    <x v="0"/>
  </r>
  <r>
    <s v="COW"/>
    <x v="0"/>
    <x v="4"/>
    <x v="5"/>
    <n v="167"/>
    <x v="34"/>
    <n v="3"/>
    <x v="0"/>
    <n v="3"/>
    <n v="10.36"/>
    <n v="10.39"/>
    <n v="53"/>
    <s v="N FALCON S"/>
    <x v="1"/>
    <x v="3"/>
    <s v="S"/>
    <x v="19"/>
    <x v="0"/>
  </r>
  <r>
    <s v="COW"/>
    <x v="0"/>
    <x v="4"/>
    <x v="5"/>
    <n v="168"/>
    <x v="52"/>
    <n v="3"/>
    <x v="0"/>
    <n v="1"/>
    <n v="1.3"/>
    <n v="1.3"/>
    <n v="53"/>
    <s v="N FALCON S"/>
    <x v="1"/>
    <x v="3"/>
    <s v="S"/>
    <x v="19"/>
    <x v="0"/>
  </r>
  <r>
    <s v="COW"/>
    <x v="0"/>
    <x v="4"/>
    <x v="6"/>
    <n v="35"/>
    <x v="19"/>
    <n v="3"/>
    <x v="0"/>
    <n v="1"/>
    <n v="1.72"/>
    <n v="1.72"/>
    <n v="12"/>
    <s v="WCVI SUM T"/>
    <x v="0"/>
    <x v="1"/>
    <s v="T"/>
    <x v="1"/>
    <x v="1"/>
  </r>
  <r>
    <s v="COW"/>
    <x v="0"/>
    <x v="4"/>
    <x v="6"/>
    <n v="35"/>
    <x v="19"/>
    <n v="4"/>
    <x v="0"/>
    <n v="1"/>
    <n v="1.72"/>
    <n v="1.72"/>
    <n v="12"/>
    <s v="WCVI SUM T"/>
    <x v="0"/>
    <x v="1"/>
    <s v="T"/>
    <x v="1"/>
    <x v="1"/>
  </r>
  <r>
    <s v="COW"/>
    <x v="0"/>
    <x v="4"/>
    <x v="6"/>
    <n v="39"/>
    <x v="44"/>
    <n v="3"/>
    <x v="0"/>
    <n v="1"/>
    <n v="3.26"/>
    <n v="3.26"/>
    <n v="12"/>
    <s v="WCVI SUM T"/>
    <x v="0"/>
    <x v="1"/>
    <s v="T"/>
    <x v="1"/>
    <x v="1"/>
  </r>
  <r>
    <s v="COW"/>
    <x v="0"/>
    <x v="4"/>
    <x v="6"/>
    <n v="43"/>
    <x v="14"/>
    <n v="3"/>
    <x v="0"/>
    <n v="1"/>
    <n v="2.44"/>
    <n v="2.44"/>
    <n v="13"/>
    <s v="N FALCON T"/>
    <x v="1"/>
    <x v="3"/>
    <s v="T"/>
    <x v="3"/>
    <x v="0"/>
  </r>
  <r>
    <s v="COW"/>
    <x v="0"/>
    <x v="4"/>
    <x v="6"/>
    <n v="43"/>
    <x v="14"/>
    <n v="4"/>
    <x v="0"/>
    <n v="2"/>
    <n v="7.54"/>
    <n v="7.54"/>
    <n v="13"/>
    <s v="N FALCON T"/>
    <x v="1"/>
    <x v="3"/>
    <s v="T"/>
    <x v="3"/>
    <x v="0"/>
  </r>
  <r>
    <s v="COW"/>
    <x v="0"/>
    <x v="4"/>
    <x v="6"/>
    <n v="46"/>
    <x v="53"/>
    <n v="3"/>
    <x v="0"/>
    <n v="1"/>
    <n v="2.37"/>
    <n v="2.37"/>
    <n v="13"/>
    <s v="N FALCON T"/>
    <x v="1"/>
    <x v="3"/>
    <s v="T"/>
    <x v="3"/>
    <x v="0"/>
  </r>
  <r>
    <s v="COW"/>
    <x v="0"/>
    <x v="4"/>
    <x v="6"/>
    <n v="92"/>
    <x v="7"/>
    <n v="3"/>
    <x v="0"/>
    <n v="1"/>
    <n v="3.8"/>
    <n v="3.8"/>
    <n v="51"/>
    <s v="WCVI ISBM S"/>
    <x v="0"/>
    <x v="5"/>
    <s v="S"/>
    <x v="5"/>
    <x v="0"/>
  </r>
  <r>
    <s v="COW"/>
    <x v="0"/>
    <x v="4"/>
    <x v="6"/>
    <n v="93"/>
    <x v="46"/>
    <n v="2"/>
    <x v="0"/>
    <n v="1"/>
    <n v="1"/>
    <n v="1.1000000000000001"/>
    <n v="27"/>
    <s v="US JF N"/>
    <x v="1"/>
    <x v="3"/>
    <s v="N"/>
    <x v="10"/>
    <x v="0"/>
  </r>
  <r>
    <s v="COW"/>
    <x v="0"/>
    <x v="4"/>
    <x v="6"/>
    <n v="95"/>
    <x v="21"/>
    <n v="3"/>
    <x v="0"/>
    <n v="2"/>
    <n v="14.64"/>
    <n v="14.65"/>
    <n v="25"/>
    <s v="PGSDN N"/>
    <x v="1"/>
    <x v="3"/>
    <s v="N"/>
    <x v="10"/>
    <x v="0"/>
  </r>
  <r>
    <s v="COW"/>
    <x v="0"/>
    <x v="4"/>
    <x v="6"/>
    <n v="95"/>
    <x v="21"/>
    <n v="5"/>
    <x v="0"/>
    <n v="1"/>
    <n v="7.32"/>
    <n v="21.34"/>
    <n v="25"/>
    <s v="PGSDN N"/>
    <x v="1"/>
    <x v="3"/>
    <s v="N"/>
    <x v="10"/>
    <x v="0"/>
  </r>
  <r>
    <s v="COW"/>
    <x v="0"/>
    <x v="4"/>
    <x v="6"/>
    <n v="101"/>
    <x v="12"/>
    <n v="2"/>
    <x v="0"/>
    <n v="2"/>
    <n v="10.39"/>
    <n v="16.489999999999998"/>
    <n v="38"/>
    <s v="TPS FN"/>
    <x v="1"/>
    <x v="3"/>
    <s v="N"/>
    <x v="10"/>
    <x v="0"/>
  </r>
  <r>
    <s v="COW"/>
    <x v="0"/>
    <x v="4"/>
    <x v="6"/>
    <n v="101"/>
    <x v="12"/>
    <n v="3"/>
    <x v="0"/>
    <n v="2"/>
    <n v="11.2"/>
    <n v="11.22"/>
    <n v="38"/>
    <s v="TPS FN"/>
    <x v="1"/>
    <x v="3"/>
    <s v="N"/>
    <x v="10"/>
    <x v="0"/>
  </r>
  <r>
    <s v="COW"/>
    <x v="0"/>
    <x v="4"/>
    <x v="6"/>
    <n v="101"/>
    <x v="12"/>
    <n v="4"/>
    <x v="0"/>
    <n v="1"/>
    <n v="3.03"/>
    <n v="3.03"/>
    <n v="38"/>
    <s v="TPS FN"/>
    <x v="1"/>
    <x v="3"/>
    <s v="N"/>
    <x v="10"/>
    <x v="0"/>
  </r>
  <r>
    <s v="COW"/>
    <x v="0"/>
    <x v="4"/>
    <x v="6"/>
    <n v="128"/>
    <x v="28"/>
    <n v="4"/>
    <x v="0"/>
    <n v="1"/>
    <n v="2.2000000000000002"/>
    <n v="2.2000000000000002"/>
    <n v="47"/>
    <s v="NBC AABM S"/>
    <x v="0"/>
    <x v="11"/>
    <s v="S"/>
    <x v="17"/>
    <x v="1"/>
  </r>
  <r>
    <s v="COW"/>
    <x v="0"/>
    <x v="4"/>
    <x v="6"/>
    <n v="129"/>
    <x v="29"/>
    <n v="3"/>
    <x v="0"/>
    <n v="1"/>
    <n v="1"/>
    <n v="1"/>
    <n v="48"/>
    <s v="NBC ISBM S"/>
    <x v="0"/>
    <x v="12"/>
    <s v="S"/>
    <x v="18"/>
    <x v="0"/>
  </r>
  <r>
    <s v="COW"/>
    <x v="0"/>
    <x v="4"/>
    <x v="6"/>
    <n v="132"/>
    <x v="16"/>
    <n v="4"/>
    <x v="0"/>
    <n v="1"/>
    <n v="1.98"/>
    <n v="1.98"/>
    <n v="45"/>
    <s v="CBC S"/>
    <x v="0"/>
    <x v="9"/>
    <s v="S"/>
    <x v="13"/>
    <x v="0"/>
  </r>
  <r>
    <s v="COW"/>
    <x v="0"/>
    <x v="4"/>
    <x v="6"/>
    <n v="135"/>
    <x v="15"/>
    <n v="3"/>
    <x v="0"/>
    <n v="1"/>
    <n v="1.77"/>
    <n v="1.78"/>
    <n v="61"/>
    <s v="JNST S"/>
    <x v="0"/>
    <x v="8"/>
    <s v="S"/>
    <x v="12"/>
    <x v="0"/>
  </r>
  <r>
    <s v="COW"/>
    <x v="0"/>
    <x v="4"/>
    <x v="6"/>
    <n v="135"/>
    <x v="15"/>
    <n v="4"/>
    <x v="0"/>
    <n v="3"/>
    <n v="5.31"/>
    <n v="5.32"/>
    <n v="61"/>
    <s v="JNST S"/>
    <x v="0"/>
    <x v="8"/>
    <s v="S"/>
    <x v="12"/>
    <x v="0"/>
  </r>
  <r>
    <s v="COW"/>
    <x v="0"/>
    <x v="4"/>
    <x v="6"/>
    <n v="136"/>
    <x v="2"/>
    <n v="2"/>
    <x v="0"/>
    <n v="3"/>
    <n v="9.84"/>
    <n v="13.75"/>
    <n v="63"/>
    <s v="GEO ST S"/>
    <x v="0"/>
    <x v="2"/>
    <s v="S"/>
    <x v="2"/>
    <x v="0"/>
  </r>
  <r>
    <s v="COW"/>
    <x v="0"/>
    <x v="4"/>
    <x v="6"/>
    <n v="136"/>
    <x v="2"/>
    <n v="3"/>
    <x v="0"/>
    <n v="10"/>
    <n v="34.64"/>
    <n v="34.770000000000003"/>
    <n v="63"/>
    <s v="GEO ST S"/>
    <x v="0"/>
    <x v="2"/>
    <s v="S"/>
    <x v="2"/>
    <x v="0"/>
  </r>
  <r>
    <s v="COW"/>
    <x v="0"/>
    <x v="4"/>
    <x v="6"/>
    <n v="136"/>
    <x v="2"/>
    <n v="4"/>
    <x v="0"/>
    <n v="1"/>
    <n v="3.28"/>
    <n v="3.3"/>
    <n v="63"/>
    <s v="GEO ST S"/>
    <x v="0"/>
    <x v="2"/>
    <s v="S"/>
    <x v="2"/>
    <x v="0"/>
  </r>
  <r>
    <s v="COW"/>
    <x v="0"/>
    <x v="4"/>
    <x v="6"/>
    <n v="139"/>
    <x v="9"/>
    <n v="2"/>
    <x v="0"/>
    <n v="1"/>
    <n v="2.23"/>
    <n v="2.44"/>
    <n v="63"/>
    <s v="GEO ST S"/>
    <x v="0"/>
    <x v="6"/>
    <s v="S"/>
    <x v="7"/>
    <x v="0"/>
  </r>
  <r>
    <s v="COW"/>
    <x v="0"/>
    <x v="4"/>
    <x v="6"/>
    <n v="139"/>
    <x v="9"/>
    <n v="3"/>
    <x v="0"/>
    <n v="1"/>
    <n v="2.23"/>
    <n v="2.23"/>
    <n v="63"/>
    <s v="GEO ST S"/>
    <x v="0"/>
    <x v="6"/>
    <s v="S"/>
    <x v="7"/>
    <x v="0"/>
  </r>
  <r>
    <s v="COW"/>
    <x v="0"/>
    <x v="4"/>
    <x v="6"/>
    <n v="142"/>
    <x v="6"/>
    <n v="3"/>
    <x v="0"/>
    <n v="6"/>
    <n v="22.8"/>
    <n v="22.84"/>
    <n v="50"/>
    <s v="WCVI AABM S"/>
    <x v="0"/>
    <x v="4"/>
    <s v="S"/>
    <x v="4"/>
    <x v="1"/>
  </r>
  <r>
    <s v="COW"/>
    <x v="0"/>
    <x v="4"/>
    <x v="6"/>
    <n v="142"/>
    <x v="6"/>
    <n v="4"/>
    <x v="0"/>
    <n v="1"/>
    <n v="3.8"/>
    <n v="3.8"/>
    <n v="50"/>
    <s v="WCVI AABM S"/>
    <x v="0"/>
    <x v="4"/>
    <s v="S"/>
    <x v="4"/>
    <x v="1"/>
  </r>
  <r>
    <s v="COW"/>
    <x v="0"/>
    <x v="4"/>
    <x v="6"/>
    <n v="146"/>
    <x v="11"/>
    <n v="2"/>
    <x v="0"/>
    <n v="2"/>
    <n v="15.36"/>
    <n v="16.87"/>
    <n v="65"/>
    <s v="BC JF S"/>
    <x v="0"/>
    <x v="7"/>
    <s v="S"/>
    <x v="9"/>
    <x v="0"/>
  </r>
  <r>
    <s v="COW"/>
    <x v="0"/>
    <x v="4"/>
    <x v="6"/>
    <n v="146"/>
    <x v="11"/>
    <n v="3"/>
    <x v="0"/>
    <n v="7"/>
    <n v="48.67"/>
    <n v="48.74"/>
    <n v="65"/>
    <s v="BC JF S"/>
    <x v="0"/>
    <x v="7"/>
    <s v="S"/>
    <x v="9"/>
    <x v="0"/>
  </r>
  <r>
    <s v="COW"/>
    <x v="0"/>
    <x v="4"/>
    <x v="6"/>
    <n v="150"/>
    <x v="17"/>
    <n v="2"/>
    <x v="0"/>
    <n v="1"/>
    <n v="4.25"/>
    <n v="8.4600000000000009"/>
    <n v="57"/>
    <s v="PGSDN S"/>
    <x v="1"/>
    <x v="3"/>
    <s v="S"/>
    <x v="8"/>
    <x v="0"/>
  </r>
  <r>
    <s v="COW"/>
    <x v="0"/>
    <x v="4"/>
    <x v="6"/>
    <n v="151"/>
    <x v="18"/>
    <n v="3"/>
    <x v="0"/>
    <n v="2"/>
    <n v="4.26"/>
    <n v="4.26"/>
    <n v="57"/>
    <s v="PGSDN S"/>
    <x v="1"/>
    <x v="3"/>
    <s v="S"/>
    <x v="8"/>
    <x v="0"/>
  </r>
  <r>
    <s v="COW"/>
    <x v="0"/>
    <x v="4"/>
    <x v="6"/>
    <n v="152"/>
    <x v="10"/>
    <n v="2"/>
    <x v="0"/>
    <n v="1"/>
    <n v="5.69"/>
    <n v="6.24"/>
    <n v="57"/>
    <s v="PGSDN S"/>
    <x v="1"/>
    <x v="3"/>
    <s v="S"/>
    <x v="8"/>
    <x v="0"/>
  </r>
  <r>
    <s v="COW"/>
    <x v="0"/>
    <x v="4"/>
    <x v="6"/>
    <n v="152"/>
    <x v="10"/>
    <n v="3"/>
    <x v="0"/>
    <n v="2"/>
    <n v="9.14"/>
    <n v="9.17"/>
    <n v="57"/>
    <s v="PGSDN S"/>
    <x v="1"/>
    <x v="3"/>
    <s v="S"/>
    <x v="8"/>
    <x v="0"/>
  </r>
  <r>
    <s v="COW"/>
    <x v="0"/>
    <x v="4"/>
    <x v="7"/>
    <n v="35"/>
    <x v="19"/>
    <n v="3"/>
    <x v="0"/>
    <n v="1"/>
    <n v="2.7"/>
    <n v="2.7"/>
    <n v="12"/>
    <s v="WCVI SUM T"/>
    <x v="0"/>
    <x v="1"/>
    <s v="T"/>
    <x v="1"/>
    <x v="1"/>
  </r>
  <r>
    <s v="COW"/>
    <x v="0"/>
    <x v="4"/>
    <x v="7"/>
    <n v="87"/>
    <x v="54"/>
    <n v="3"/>
    <x v="0"/>
    <n v="1"/>
    <n v="1.06"/>
    <n v="1.06"/>
    <n v="42"/>
    <s v="FRASER N"/>
    <x v="0"/>
    <x v="15"/>
    <s v="N"/>
    <x v="22"/>
    <x v="0"/>
  </r>
  <r>
    <s v="COW"/>
    <x v="0"/>
    <x v="4"/>
    <x v="7"/>
    <n v="95"/>
    <x v="21"/>
    <n v="3"/>
    <x v="0"/>
    <n v="2"/>
    <n v="13.49"/>
    <n v="13.51"/>
    <n v="25"/>
    <s v="PGSDN N"/>
    <x v="1"/>
    <x v="3"/>
    <s v="N"/>
    <x v="10"/>
    <x v="0"/>
  </r>
  <r>
    <s v="COW"/>
    <x v="0"/>
    <x v="4"/>
    <x v="7"/>
    <n v="101"/>
    <x v="12"/>
    <n v="2"/>
    <x v="0"/>
    <n v="17"/>
    <n v="35.200000000000003"/>
    <n v="42.91"/>
    <n v="38"/>
    <s v="TPS FN"/>
    <x v="1"/>
    <x v="3"/>
    <s v="N"/>
    <x v="10"/>
    <x v="0"/>
  </r>
  <r>
    <s v="COW"/>
    <x v="0"/>
    <x v="4"/>
    <x v="7"/>
    <n v="101"/>
    <x v="12"/>
    <n v="3"/>
    <x v="0"/>
    <n v="14"/>
    <n v="76.930000000000007"/>
    <n v="77.09"/>
    <n v="38"/>
    <s v="TPS FN"/>
    <x v="1"/>
    <x v="3"/>
    <s v="N"/>
    <x v="10"/>
    <x v="0"/>
  </r>
  <r>
    <s v="COW"/>
    <x v="0"/>
    <x v="4"/>
    <x v="7"/>
    <n v="101"/>
    <x v="12"/>
    <n v="4"/>
    <x v="0"/>
    <n v="7"/>
    <n v="39.9"/>
    <n v="40.119999999999997"/>
    <n v="38"/>
    <s v="TPS FN"/>
    <x v="1"/>
    <x v="3"/>
    <s v="N"/>
    <x v="10"/>
    <x v="0"/>
  </r>
  <r>
    <s v="COW"/>
    <x v="0"/>
    <x v="4"/>
    <x v="7"/>
    <n v="101"/>
    <x v="12"/>
    <n v="5"/>
    <x v="0"/>
    <n v="1"/>
    <n v="1.72"/>
    <n v="5.0199999999999996"/>
    <n v="38"/>
    <s v="TPS FN"/>
    <x v="1"/>
    <x v="3"/>
    <s v="N"/>
    <x v="10"/>
    <x v="0"/>
  </r>
  <r>
    <s v="COW"/>
    <x v="0"/>
    <x v="4"/>
    <x v="7"/>
    <n v="102"/>
    <x v="55"/>
    <n v="2"/>
    <x v="0"/>
    <n v="1"/>
    <n v="1.24"/>
    <n v="1.35"/>
    <n v="28"/>
    <s v="PGSDO N"/>
    <x v="1"/>
    <x v="3"/>
    <s v="N"/>
    <x v="10"/>
    <x v="0"/>
  </r>
  <r>
    <s v="COW"/>
    <x v="0"/>
    <x v="4"/>
    <x v="7"/>
    <n v="102"/>
    <x v="55"/>
    <n v="3"/>
    <x v="0"/>
    <n v="1"/>
    <n v="1.24"/>
    <n v="1.24"/>
    <n v="28"/>
    <s v="PGSDO N"/>
    <x v="1"/>
    <x v="3"/>
    <s v="N"/>
    <x v="10"/>
    <x v="0"/>
  </r>
  <r>
    <s v="COW"/>
    <x v="0"/>
    <x v="4"/>
    <x v="7"/>
    <n v="104"/>
    <x v="23"/>
    <n v="3"/>
    <x v="0"/>
    <n v="1"/>
    <n v="1.1299999999999999"/>
    <n v="1.1299999999999999"/>
    <n v="38"/>
    <s v="TPS FN"/>
    <x v="1"/>
    <x v="3"/>
    <s v="N"/>
    <x v="10"/>
    <x v="0"/>
  </r>
  <r>
    <s v="COW"/>
    <x v="0"/>
    <x v="4"/>
    <x v="7"/>
    <n v="136"/>
    <x v="2"/>
    <n v="2"/>
    <x v="0"/>
    <n v="1"/>
    <n v="2"/>
    <n v="2.21"/>
    <n v="63"/>
    <s v="GEO ST S"/>
    <x v="0"/>
    <x v="2"/>
    <s v="S"/>
    <x v="2"/>
    <x v="0"/>
  </r>
  <r>
    <s v="COW"/>
    <x v="0"/>
    <x v="4"/>
    <x v="7"/>
    <n v="136"/>
    <x v="2"/>
    <n v="3"/>
    <x v="0"/>
    <n v="1"/>
    <n v="2"/>
    <n v="2"/>
    <n v="63"/>
    <s v="GEO ST S"/>
    <x v="0"/>
    <x v="2"/>
    <s v="S"/>
    <x v="2"/>
    <x v="0"/>
  </r>
  <r>
    <s v="COW"/>
    <x v="0"/>
    <x v="4"/>
    <x v="7"/>
    <n v="146"/>
    <x v="11"/>
    <n v="3"/>
    <x v="0"/>
    <n v="4"/>
    <n v="42.76"/>
    <n v="42.78"/>
    <n v="65"/>
    <s v="BC JF S"/>
    <x v="0"/>
    <x v="7"/>
    <s v="S"/>
    <x v="9"/>
    <x v="0"/>
  </r>
  <r>
    <s v="COW"/>
    <x v="0"/>
    <x v="4"/>
    <x v="7"/>
    <n v="152"/>
    <x v="10"/>
    <n v="2"/>
    <x v="0"/>
    <n v="1"/>
    <n v="4.99"/>
    <n v="5.46"/>
    <n v="57"/>
    <s v="PGSDN S"/>
    <x v="1"/>
    <x v="3"/>
    <s v="S"/>
    <x v="8"/>
    <x v="0"/>
  </r>
  <r>
    <s v="COW"/>
    <x v="0"/>
    <x v="4"/>
    <x v="7"/>
    <n v="152"/>
    <x v="10"/>
    <n v="3"/>
    <x v="0"/>
    <n v="2"/>
    <n v="9.98"/>
    <n v="10.01"/>
    <n v="57"/>
    <s v="PGSDN S"/>
    <x v="1"/>
    <x v="3"/>
    <s v="S"/>
    <x v="8"/>
    <x v="0"/>
  </r>
  <r>
    <s v="COW"/>
    <x v="0"/>
    <x v="4"/>
    <x v="10"/>
    <n v="2"/>
    <x v="56"/>
    <n v="4"/>
    <x v="0"/>
    <n v="1"/>
    <n v="3.85"/>
    <n v="3.87"/>
    <n v="1"/>
    <s v="AK W/S T"/>
    <x v="1"/>
    <x v="3"/>
    <s v="T"/>
    <x v="11"/>
    <x v="1"/>
  </r>
  <r>
    <s v="COW"/>
    <x v="0"/>
    <x v="4"/>
    <x v="10"/>
    <n v="101"/>
    <x v="12"/>
    <n v="2"/>
    <x v="0"/>
    <n v="1"/>
    <n v="1"/>
    <n v="1.1000000000000001"/>
    <n v="38"/>
    <s v="TPS FN"/>
    <x v="1"/>
    <x v="3"/>
    <s v="N"/>
    <x v="10"/>
    <x v="0"/>
  </r>
  <r>
    <s v="COW"/>
    <x v="0"/>
    <x v="4"/>
    <x v="10"/>
    <n v="136"/>
    <x v="2"/>
    <n v="3"/>
    <x v="0"/>
    <n v="1"/>
    <n v="3.26"/>
    <n v="3.26"/>
    <n v="63"/>
    <s v="GEO ST S"/>
    <x v="0"/>
    <x v="2"/>
    <s v="S"/>
    <x v="2"/>
    <x v="0"/>
  </r>
  <r>
    <s v="COW"/>
    <x v="0"/>
    <x v="4"/>
    <x v="10"/>
    <n v="151"/>
    <x v="18"/>
    <n v="3"/>
    <x v="0"/>
    <n v="1"/>
    <n v="2.2200000000000002"/>
    <n v="2.2200000000000002"/>
    <n v="57"/>
    <s v="PGSDN S"/>
    <x v="1"/>
    <x v="3"/>
    <s v="S"/>
    <x v="8"/>
    <x v="0"/>
  </r>
  <r>
    <s v="COW"/>
    <x v="0"/>
    <x v="4"/>
    <x v="8"/>
    <n v="140"/>
    <x v="33"/>
    <n v="2"/>
    <x v="0"/>
    <n v="1"/>
    <n v="6.8"/>
    <n v="7.44"/>
    <n v="64"/>
    <s v="TGEO ST TERM S"/>
    <x v="0"/>
    <x v="6"/>
    <s v="S"/>
    <x v="7"/>
    <x v="0"/>
  </r>
  <r>
    <s v="COW"/>
    <x v="0"/>
    <x v="5"/>
    <x v="0"/>
    <n v="6"/>
    <x v="38"/>
    <n v="4"/>
    <x v="0"/>
    <n v="1"/>
    <n v="4.18"/>
    <n v="4.18"/>
    <n v="1"/>
    <s v="AK W/S T"/>
    <x v="1"/>
    <x v="3"/>
    <s v="T"/>
    <x v="11"/>
    <x v="1"/>
  </r>
  <r>
    <s v="COW"/>
    <x v="0"/>
    <x v="5"/>
    <x v="0"/>
    <n v="82"/>
    <x v="0"/>
    <n v="2"/>
    <x v="0"/>
    <n v="1"/>
    <n v="1"/>
    <n v="1.34"/>
    <n v="36"/>
    <s v="TGEO ST FN"/>
    <x v="0"/>
    <x v="0"/>
    <s v="O"/>
    <x v="0"/>
    <x v="0"/>
  </r>
  <r>
    <s v="COW"/>
    <x v="0"/>
    <x v="5"/>
    <x v="0"/>
    <n v="82"/>
    <x v="0"/>
    <n v="3"/>
    <x v="0"/>
    <n v="1"/>
    <n v="67"/>
    <n v="134.84"/>
    <n v="36"/>
    <s v="TGEO ST FN"/>
    <x v="0"/>
    <x v="0"/>
    <s v="O"/>
    <x v="0"/>
    <x v="0"/>
  </r>
  <r>
    <s v="COW"/>
    <x v="0"/>
    <x v="5"/>
    <x v="0"/>
    <n v="82"/>
    <x v="0"/>
    <n v="4"/>
    <x v="0"/>
    <n v="1"/>
    <n v="23"/>
    <n v="23"/>
    <n v="36"/>
    <s v="TGEO ST FN"/>
    <x v="0"/>
    <x v="0"/>
    <s v="O"/>
    <x v="0"/>
    <x v="0"/>
  </r>
  <r>
    <s v="COW"/>
    <x v="0"/>
    <x v="5"/>
    <x v="0"/>
    <n v="151"/>
    <x v="18"/>
    <n v="3"/>
    <x v="0"/>
    <n v="1"/>
    <n v="2.33"/>
    <n v="4.76"/>
    <n v="57"/>
    <s v="PGSDN S"/>
    <x v="1"/>
    <x v="3"/>
    <s v="S"/>
    <x v="8"/>
    <x v="0"/>
  </r>
  <r>
    <s v="COW"/>
    <x v="0"/>
    <x v="5"/>
    <x v="0"/>
    <n v="152"/>
    <x v="10"/>
    <n v="3"/>
    <x v="0"/>
    <n v="1"/>
    <n v="4.57"/>
    <n v="5.01"/>
    <n v="57"/>
    <s v="PGSDN S"/>
    <x v="1"/>
    <x v="3"/>
    <s v="S"/>
    <x v="8"/>
    <x v="0"/>
  </r>
  <r>
    <s v="COW"/>
    <x v="0"/>
    <x v="5"/>
    <x v="1"/>
    <n v="136"/>
    <x v="2"/>
    <n v="3"/>
    <x v="0"/>
    <n v="2"/>
    <n v="17.96"/>
    <n v="19.670000000000002"/>
    <n v="63"/>
    <s v="GEO ST S"/>
    <x v="0"/>
    <x v="2"/>
    <s v="S"/>
    <x v="2"/>
    <x v="0"/>
  </r>
  <r>
    <s v="COW"/>
    <x v="0"/>
    <x v="5"/>
    <x v="1"/>
    <n v="139"/>
    <x v="9"/>
    <n v="3"/>
    <x v="0"/>
    <n v="1"/>
    <n v="6.5"/>
    <n v="7.16"/>
    <n v="63"/>
    <s v="GEO ST S"/>
    <x v="0"/>
    <x v="6"/>
    <s v="S"/>
    <x v="7"/>
    <x v="0"/>
  </r>
  <r>
    <s v="COW"/>
    <x v="0"/>
    <x v="5"/>
    <x v="1"/>
    <n v="146"/>
    <x v="11"/>
    <n v="3"/>
    <x v="0"/>
    <n v="1"/>
    <n v="6.5"/>
    <n v="7.14"/>
    <n v="65"/>
    <s v="BC JF S"/>
    <x v="0"/>
    <x v="7"/>
    <s v="S"/>
    <x v="9"/>
    <x v="0"/>
  </r>
  <r>
    <s v="COW"/>
    <x v="0"/>
    <x v="5"/>
    <x v="2"/>
    <n v="139"/>
    <x v="9"/>
    <n v="3"/>
    <x v="0"/>
    <n v="1"/>
    <n v="4.9400000000000004"/>
    <n v="5.4"/>
    <n v="63"/>
    <s v="GEO ST S"/>
    <x v="0"/>
    <x v="6"/>
    <s v="S"/>
    <x v="7"/>
    <x v="0"/>
  </r>
  <r>
    <s v="COW"/>
    <x v="0"/>
    <x v="5"/>
    <x v="2"/>
    <n v="151"/>
    <x v="18"/>
    <n v="3"/>
    <x v="0"/>
    <n v="1"/>
    <n v="2.81"/>
    <n v="5.65"/>
    <n v="57"/>
    <s v="PGSDN S"/>
    <x v="1"/>
    <x v="3"/>
    <s v="S"/>
    <x v="8"/>
    <x v="0"/>
  </r>
  <r>
    <s v="COW"/>
    <x v="0"/>
    <x v="5"/>
    <x v="9"/>
    <n v="33"/>
    <x v="1"/>
    <n v="3"/>
    <x v="0"/>
    <n v="2"/>
    <n v="7.68"/>
    <n v="8.4600000000000009"/>
    <n v="10"/>
    <s v="WCVI F/W T"/>
    <x v="0"/>
    <x v="1"/>
    <s v="T"/>
    <x v="1"/>
    <x v="1"/>
  </r>
  <r>
    <s v="COW"/>
    <x v="0"/>
    <x v="5"/>
    <x v="9"/>
    <n v="33"/>
    <x v="1"/>
    <n v="4"/>
    <x v="0"/>
    <n v="1"/>
    <n v="3.84"/>
    <n v="3.84"/>
    <n v="10"/>
    <s v="WCVI F/W T"/>
    <x v="0"/>
    <x v="1"/>
    <s v="T"/>
    <x v="1"/>
    <x v="1"/>
  </r>
  <r>
    <s v="COW"/>
    <x v="0"/>
    <x v="5"/>
    <x v="9"/>
    <n v="139"/>
    <x v="9"/>
    <n v="3"/>
    <x v="0"/>
    <n v="5"/>
    <n v="24.7"/>
    <n v="31.53"/>
    <n v="63"/>
    <s v="GEO ST S"/>
    <x v="0"/>
    <x v="6"/>
    <s v="S"/>
    <x v="7"/>
    <x v="0"/>
  </r>
  <r>
    <s v="COW"/>
    <x v="0"/>
    <x v="5"/>
    <x v="9"/>
    <n v="150"/>
    <x v="17"/>
    <n v="3"/>
    <x v="0"/>
    <n v="1"/>
    <n v="10.71"/>
    <n v="11.83"/>
    <n v="57"/>
    <s v="PGSDN S"/>
    <x v="1"/>
    <x v="3"/>
    <s v="S"/>
    <x v="8"/>
    <x v="0"/>
  </r>
  <r>
    <s v="COW"/>
    <x v="0"/>
    <x v="5"/>
    <x v="9"/>
    <n v="151"/>
    <x v="18"/>
    <n v="3"/>
    <x v="0"/>
    <n v="2"/>
    <n v="4.5"/>
    <n v="6.95"/>
    <n v="57"/>
    <s v="PGSDN S"/>
    <x v="1"/>
    <x v="3"/>
    <s v="S"/>
    <x v="8"/>
    <x v="0"/>
  </r>
  <r>
    <s v="COW"/>
    <x v="0"/>
    <x v="5"/>
    <x v="3"/>
    <n v="34"/>
    <x v="3"/>
    <n v="3"/>
    <x v="0"/>
    <n v="7"/>
    <n v="25.58"/>
    <n v="31.57"/>
    <n v="11"/>
    <s v="WCVI SPR T"/>
    <x v="0"/>
    <x v="1"/>
    <s v="T"/>
    <x v="1"/>
    <x v="1"/>
  </r>
  <r>
    <s v="COW"/>
    <x v="0"/>
    <x v="5"/>
    <x v="3"/>
    <n v="34"/>
    <x v="3"/>
    <n v="4"/>
    <x v="0"/>
    <n v="3"/>
    <n v="11.52"/>
    <n v="11.52"/>
    <n v="11"/>
    <s v="WCVI SPR T"/>
    <x v="0"/>
    <x v="1"/>
    <s v="T"/>
    <x v="1"/>
    <x v="1"/>
  </r>
  <r>
    <s v="COW"/>
    <x v="0"/>
    <x v="5"/>
    <x v="3"/>
    <n v="38"/>
    <x v="4"/>
    <n v="3"/>
    <x v="0"/>
    <n v="2"/>
    <n v="8.66"/>
    <n v="12.8"/>
    <n v="11"/>
    <s v="WCVI SPR T"/>
    <x v="0"/>
    <x v="1"/>
    <s v="T"/>
    <x v="1"/>
    <x v="1"/>
  </r>
  <r>
    <s v="COW"/>
    <x v="0"/>
    <x v="5"/>
    <x v="3"/>
    <n v="38"/>
    <x v="4"/>
    <n v="4"/>
    <x v="0"/>
    <n v="1"/>
    <n v="5.05"/>
    <n v="5.05"/>
    <n v="11"/>
    <s v="WCVI SPR T"/>
    <x v="0"/>
    <x v="1"/>
    <s v="T"/>
    <x v="1"/>
    <x v="1"/>
  </r>
  <r>
    <s v="COW"/>
    <x v="0"/>
    <x v="5"/>
    <x v="3"/>
    <n v="42"/>
    <x v="40"/>
    <n v="4"/>
    <x v="0"/>
    <n v="1"/>
    <n v="4.93"/>
    <n v="4.93"/>
    <n v="13"/>
    <s v="N FALCON T"/>
    <x v="1"/>
    <x v="3"/>
    <s v="T"/>
    <x v="3"/>
    <x v="0"/>
  </r>
  <r>
    <s v="COW"/>
    <x v="0"/>
    <x v="5"/>
    <x v="3"/>
    <n v="43"/>
    <x v="14"/>
    <n v="3"/>
    <x v="0"/>
    <n v="1"/>
    <n v="1.79"/>
    <n v="3.6"/>
    <n v="13"/>
    <s v="N FALCON T"/>
    <x v="1"/>
    <x v="3"/>
    <s v="T"/>
    <x v="3"/>
    <x v="0"/>
  </r>
  <r>
    <s v="COW"/>
    <x v="0"/>
    <x v="5"/>
    <x v="3"/>
    <n v="132"/>
    <x v="16"/>
    <n v="4"/>
    <x v="0"/>
    <n v="1"/>
    <n v="1.1499999999999999"/>
    <n v="1.1499999999999999"/>
    <n v="45"/>
    <s v="CBC S"/>
    <x v="0"/>
    <x v="9"/>
    <s v="S"/>
    <x v="13"/>
    <x v="0"/>
  </r>
  <r>
    <s v="COW"/>
    <x v="0"/>
    <x v="5"/>
    <x v="3"/>
    <n v="136"/>
    <x v="2"/>
    <n v="3"/>
    <x v="0"/>
    <n v="14"/>
    <n v="56"/>
    <n v="75.91"/>
    <n v="63"/>
    <s v="GEO ST S"/>
    <x v="0"/>
    <x v="2"/>
    <s v="S"/>
    <x v="2"/>
    <x v="0"/>
  </r>
  <r>
    <s v="COW"/>
    <x v="0"/>
    <x v="5"/>
    <x v="3"/>
    <n v="136"/>
    <x v="2"/>
    <n v="4"/>
    <x v="0"/>
    <n v="4"/>
    <n v="16"/>
    <n v="16"/>
    <n v="63"/>
    <s v="GEO ST S"/>
    <x v="0"/>
    <x v="2"/>
    <s v="S"/>
    <x v="2"/>
    <x v="0"/>
  </r>
  <r>
    <s v="COW"/>
    <x v="0"/>
    <x v="5"/>
    <x v="3"/>
    <n v="139"/>
    <x v="9"/>
    <n v="3"/>
    <x v="0"/>
    <n v="10"/>
    <n v="47.3"/>
    <n v="52.07"/>
    <n v="63"/>
    <s v="GEO ST S"/>
    <x v="0"/>
    <x v="6"/>
    <s v="S"/>
    <x v="7"/>
    <x v="0"/>
  </r>
  <r>
    <s v="COW"/>
    <x v="0"/>
    <x v="5"/>
    <x v="4"/>
    <n v="13"/>
    <x v="57"/>
    <n v="3"/>
    <x v="0"/>
    <n v="1"/>
    <n v="1.42"/>
    <n v="1.55"/>
    <n v="2"/>
    <s v="AK JNO T"/>
    <x v="1"/>
    <x v="3"/>
    <s v="T"/>
    <x v="11"/>
    <x v="1"/>
  </r>
  <r>
    <s v="COW"/>
    <x v="0"/>
    <x v="5"/>
    <x v="4"/>
    <n v="15"/>
    <x v="51"/>
    <n v="4"/>
    <x v="0"/>
    <n v="1"/>
    <n v="1.38"/>
    <n v="1.38"/>
    <n v="3"/>
    <s v="AK JNI T"/>
    <x v="1"/>
    <x v="3"/>
    <s v="T"/>
    <x v="11"/>
    <x v="1"/>
  </r>
  <r>
    <s v="COW"/>
    <x v="0"/>
    <x v="5"/>
    <x v="4"/>
    <n v="29"/>
    <x v="26"/>
    <n v="4"/>
    <x v="0"/>
    <n v="1"/>
    <n v="5.0199999999999996"/>
    <n v="5.03"/>
    <n v="8"/>
    <s v="NORTH T"/>
    <x v="0"/>
    <x v="10"/>
    <s v="T"/>
    <x v="16"/>
    <x v="1"/>
  </r>
  <r>
    <s v="COW"/>
    <x v="0"/>
    <x v="5"/>
    <x v="4"/>
    <n v="34"/>
    <x v="3"/>
    <n v="3"/>
    <x v="0"/>
    <n v="1"/>
    <n v="3.53"/>
    <n v="7.1"/>
    <n v="11"/>
    <s v="WCVI SPR T"/>
    <x v="0"/>
    <x v="1"/>
    <s v="T"/>
    <x v="1"/>
    <x v="1"/>
  </r>
  <r>
    <s v="COW"/>
    <x v="0"/>
    <x v="5"/>
    <x v="4"/>
    <n v="43"/>
    <x v="14"/>
    <n v="3"/>
    <x v="0"/>
    <n v="5"/>
    <n v="5.46"/>
    <n v="7.09"/>
    <n v="13"/>
    <s v="N FALCON T"/>
    <x v="1"/>
    <x v="3"/>
    <s v="T"/>
    <x v="3"/>
    <x v="0"/>
  </r>
  <r>
    <s v="COW"/>
    <x v="0"/>
    <x v="5"/>
    <x v="4"/>
    <n v="45"/>
    <x v="58"/>
    <n v="3"/>
    <x v="0"/>
    <n v="2"/>
    <n v="4.42"/>
    <n v="4.83"/>
    <n v="13"/>
    <s v="N FALCON T"/>
    <x v="1"/>
    <x v="3"/>
    <s v="T"/>
    <x v="3"/>
    <x v="0"/>
  </r>
  <r>
    <s v="COW"/>
    <x v="0"/>
    <x v="5"/>
    <x v="4"/>
    <n v="129"/>
    <x v="29"/>
    <n v="4"/>
    <x v="0"/>
    <n v="1"/>
    <n v="4.51"/>
    <n v="4.54"/>
    <n v="48"/>
    <s v="NBC ISBM S"/>
    <x v="0"/>
    <x v="12"/>
    <s v="S"/>
    <x v="18"/>
    <x v="0"/>
  </r>
  <r>
    <s v="COW"/>
    <x v="0"/>
    <x v="5"/>
    <x v="4"/>
    <n v="135"/>
    <x v="15"/>
    <n v="4"/>
    <x v="0"/>
    <n v="2"/>
    <n v="7.44"/>
    <n v="7.44"/>
    <n v="61"/>
    <s v="JNST S"/>
    <x v="0"/>
    <x v="8"/>
    <s v="S"/>
    <x v="12"/>
    <x v="0"/>
  </r>
  <r>
    <s v="COW"/>
    <x v="0"/>
    <x v="5"/>
    <x v="4"/>
    <n v="136"/>
    <x v="2"/>
    <n v="3"/>
    <x v="0"/>
    <n v="30"/>
    <n v="86.82"/>
    <n v="108.78"/>
    <n v="63"/>
    <s v="GEO ST S"/>
    <x v="0"/>
    <x v="2"/>
    <s v="S"/>
    <x v="2"/>
    <x v="0"/>
  </r>
  <r>
    <s v="COW"/>
    <x v="0"/>
    <x v="5"/>
    <x v="4"/>
    <n v="136"/>
    <x v="2"/>
    <n v="4"/>
    <x v="0"/>
    <n v="4"/>
    <n v="12.84"/>
    <n v="12.84"/>
    <n v="63"/>
    <s v="GEO ST S"/>
    <x v="0"/>
    <x v="2"/>
    <s v="S"/>
    <x v="2"/>
    <x v="0"/>
  </r>
  <r>
    <s v="COW"/>
    <x v="0"/>
    <x v="5"/>
    <x v="4"/>
    <n v="136"/>
    <x v="2"/>
    <n v="5"/>
    <x v="0"/>
    <n v="1"/>
    <n v="2.42"/>
    <n v="2.4300000000000002"/>
    <n v="63"/>
    <s v="GEO ST S"/>
    <x v="0"/>
    <x v="2"/>
    <s v="S"/>
    <x v="2"/>
    <x v="0"/>
  </r>
  <r>
    <s v="COW"/>
    <x v="0"/>
    <x v="5"/>
    <x v="4"/>
    <n v="139"/>
    <x v="9"/>
    <n v="3"/>
    <x v="0"/>
    <n v="7"/>
    <n v="33.67"/>
    <n v="37.03"/>
    <n v="63"/>
    <s v="GEO ST S"/>
    <x v="0"/>
    <x v="6"/>
    <s v="S"/>
    <x v="7"/>
    <x v="0"/>
  </r>
  <r>
    <s v="COW"/>
    <x v="0"/>
    <x v="5"/>
    <x v="4"/>
    <n v="139"/>
    <x v="9"/>
    <n v="4"/>
    <x v="0"/>
    <n v="1"/>
    <n v="4.8099999999999996"/>
    <n v="4.8099999999999996"/>
    <n v="63"/>
    <s v="GEO ST S"/>
    <x v="0"/>
    <x v="6"/>
    <s v="S"/>
    <x v="7"/>
    <x v="0"/>
  </r>
  <r>
    <s v="COW"/>
    <x v="0"/>
    <x v="5"/>
    <x v="4"/>
    <n v="142"/>
    <x v="6"/>
    <n v="3"/>
    <x v="0"/>
    <n v="10"/>
    <n v="63.7"/>
    <n v="81.8"/>
    <n v="50"/>
    <s v="WCVI AABM S"/>
    <x v="0"/>
    <x v="4"/>
    <s v="S"/>
    <x v="4"/>
    <x v="1"/>
  </r>
  <r>
    <s v="COW"/>
    <x v="0"/>
    <x v="5"/>
    <x v="4"/>
    <n v="142"/>
    <x v="6"/>
    <n v="4"/>
    <x v="0"/>
    <n v="1"/>
    <n v="6.37"/>
    <n v="6.37"/>
    <n v="50"/>
    <s v="WCVI AABM S"/>
    <x v="0"/>
    <x v="4"/>
    <s v="S"/>
    <x v="4"/>
    <x v="1"/>
  </r>
  <r>
    <s v="COW"/>
    <x v="0"/>
    <x v="5"/>
    <x v="5"/>
    <n v="17"/>
    <x v="41"/>
    <n v="4"/>
    <x v="0"/>
    <n v="1"/>
    <n v="2.72"/>
    <n v="2.74"/>
    <n v="4"/>
    <s v="AK JLO T"/>
    <x v="1"/>
    <x v="3"/>
    <s v="T"/>
    <x v="11"/>
    <x v="1"/>
  </r>
  <r>
    <s v="COW"/>
    <x v="0"/>
    <x v="5"/>
    <x v="5"/>
    <n v="18"/>
    <x v="42"/>
    <n v="4"/>
    <x v="0"/>
    <n v="1"/>
    <n v="5.24"/>
    <n v="5.25"/>
    <n v="4"/>
    <s v="AK JLO T"/>
    <x v="1"/>
    <x v="3"/>
    <s v="T"/>
    <x v="11"/>
    <x v="1"/>
  </r>
  <r>
    <s v="COW"/>
    <x v="0"/>
    <x v="5"/>
    <x v="5"/>
    <n v="19"/>
    <x v="59"/>
    <n v="4"/>
    <x v="0"/>
    <n v="1"/>
    <n v="2.39"/>
    <n v="2.39"/>
    <n v="5"/>
    <s v="AK JLI T"/>
    <x v="1"/>
    <x v="3"/>
    <s v="T"/>
    <x v="11"/>
    <x v="1"/>
  </r>
  <r>
    <s v="COW"/>
    <x v="0"/>
    <x v="5"/>
    <x v="5"/>
    <n v="30"/>
    <x v="43"/>
    <n v="3"/>
    <x v="0"/>
    <n v="1"/>
    <n v="5.0199999999999996"/>
    <n v="10"/>
    <n v="8"/>
    <s v="NORTH T"/>
    <x v="0"/>
    <x v="10"/>
    <s v="T"/>
    <x v="16"/>
    <x v="1"/>
  </r>
  <r>
    <s v="COW"/>
    <x v="0"/>
    <x v="5"/>
    <x v="5"/>
    <n v="30"/>
    <x v="43"/>
    <n v="4"/>
    <x v="0"/>
    <n v="1"/>
    <n v="5.0199999999999996"/>
    <n v="5.0199999999999996"/>
    <n v="8"/>
    <s v="NORTH T"/>
    <x v="0"/>
    <x v="10"/>
    <s v="T"/>
    <x v="16"/>
    <x v="1"/>
  </r>
  <r>
    <s v="COW"/>
    <x v="0"/>
    <x v="5"/>
    <x v="5"/>
    <n v="35"/>
    <x v="19"/>
    <n v="3"/>
    <x v="0"/>
    <n v="9"/>
    <n v="37.619999999999997"/>
    <n v="48.19"/>
    <n v="12"/>
    <s v="WCVI SUM T"/>
    <x v="0"/>
    <x v="1"/>
    <s v="T"/>
    <x v="1"/>
    <x v="1"/>
  </r>
  <r>
    <s v="COW"/>
    <x v="0"/>
    <x v="5"/>
    <x v="5"/>
    <n v="35"/>
    <x v="19"/>
    <n v="4"/>
    <x v="0"/>
    <n v="3"/>
    <n v="11.52"/>
    <n v="11.52"/>
    <n v="12"/>
    <s v="WCVI SUM T"/>
    <x v="0"/>
    <x v="1"/>
    <s v="T"/>
    <x v="1"/>
    <x v="1"/>
  </r>
  <r>
    <s v="COW"/>
    <x v="0"/>
    <x v="5"/>
    <x v="5"/>
    <n v="39"/>
    <x v="44"/>
    <n v="3"/>
    <x v="0"/>
    <n v="3"/>
    <n v="6.42"/>
    <n v="11.1"/>
    <n v="12"/>
    <s v="WCVI SUM T"/>
    <x v="0"/>
    <x v="1"/>
    <s v="T"/>
    <x v="1"/>
    <x v="1"/>
  </r>
  <r>
    <s v="COW"/>
    <x v="0"/>
    <x v="5"/>
    <x v="5"/>
    <n v="43"/>
    <x v="14"/>
    <n v="3"/>
    <x v="0"/>
    <n v="2"/>
    <n v="3.61"/>
    <n v="3.97"/>
    <n v="13"/>
    <s v="N FALCON T"/>
    <x v="1"/>
    <x v="3"/>
    <s v="T"/>
    <x v="3"/>
    <x v="0"/>
  </r>
  <r>
    <s v="COW"/>
    <x v="0"/>
    <x v="5"/>
    <x v="5"/>
    <n v="45"/>
    <x v="58"/>
    <n v="3"/>
    <x v="0"/>
    <n v="1"/>
    <n v="1.73"/>
    <n v="3.53"/>
    <n v="13"/>
    <s v="N FALCON T"/>
    <x v="1"/>
    <x v="3"/>
    <s v="T"/>
    <x v="3"/>
    <x v="0"/>
  </r>
  <r>
    <s v="COW"/>
    <x v="0"/>
    <x v="5"/>
    <x v="5"/>
    <n v="45"/>
    <x v="58"/>
    <n v="4"/>
    <x v="0"/>
    <n v="1"/>
    <n v="1.73"/>
    <n v="1.73"/>
    <n v="13"/>
    <s v="N FALCON T"/>
    <x v="1"/>
    <x v="3"/>
    <s v="T"/>
    <x v="3"/>
    <x v="0"/>
  </r>
  <r>
    <s v="COW"/>
    <x v="0"/>
    <x v="5"/>
    <x v="5"/>
    <n v="92"/>
    <x v="7"/>
    <n v="3"/>
    <x v="0"/>
    <n v="2"/>
    <n v="13.46"/>
    <n v="20.9"/>
    <n v="51"/>
    <s v="WCVI ISBM S"/>
    <x v="0"/>
    <x v="5"/>
    <s v="S"/>
    <x v="5"/>
    <x v="0"/>
  </r>
  <r>
    <s v="COW"/>
    <x v="0"/>
    <x v="5"/>
    <x v="5"/>
    <n v="92"/>
    <x v="7"/>
    <n v="4"/>
    <x v="0"/>
    <n v="1"/>
    <n v="6.73"/>
    <n v="6.73"/>
    <n v="51"/>
    <s v="WCVI ISBM S"/>
    <x v="0"/>
    <x v="5"/>
    <s v="S"/>
    <x v="5"/>
    <x v="0"/>
  </r>
  <r>
    <s v="COW"/>
    <x v="0"/>
    <x v="5"/>
    <x v="5"/>
    <n v="124"/>
    <x v="8"/>
    <n v="4"/>
    <x v="0"/>
    <n v="1"/>
    <n v="3.39"/>
    <n v="3.39"/>
    <n v="44"/>
    <s v="ALASKA S"/>
    <x v="1"/>
    <x v="3"/>
    <s v="S"/>
    <x v="6"/>
    <x v="1"/>
  </r>
  <r>
    <s v="COW"/>
    <x v="0"/>
    <x v="5"/>
    <x v="5"/>
    <n v="132"/>
    <x v="16"/>
    <n v="3"/>
    <x v="0"/>
    <n v="3"/>
    <n v="4.83"/>
    <n v="8.24"/>
    <n v="45"/>
    <s v="CBC S"/>
    <x v="0"/>
    <x v="9"/>
    <s v="S"/>
    <x v="13"/>
    <x v="0"/>
  </r>
  <r>
    <s v="COW"/>
    <x v="0"/>
    <x v="5"/>
    <x v="5"/>
    <n v="135"/>
    <x v="15"/>
    <n v="3"/>
    <x v="0"/>
    <n v="1"/>
    <n v="7.02"/>
    <n v="7.7"/>
    <n v="61"/>
    <s v="JNST S"/>
    <x v="0"/>
    <x v="8"/>
    <s v="S"/>
    <x v="12"/>
    <x v="0"/>
  </r>
  <r>
    <s v="COW"/>
    <x v="0"/>
    <x v="5"/>
    <x v="5"/>
    <n v="135"/>
    <x v="15"/>
    <n v="4"/>
    <x v="0"/>
    <n v="1"/>
    <n v="7.02"/>
    <n v="7.02"/>
    <n v="61"/>
    <s v="JNST S"/>
    <x v="0"/>
    <x v="8"/>
    <s v="S"/>
    <x v="12"/>
    <x v="0"/>
  </r>
  <r>
    <s v="COW"/>
    <x v="0"/>
    <x v="5"/>
    <x v="5"/>
    <n v="136"/>
    <x v="2"/>
    <n v="3"/>
    <x v="0"/>
    <n v="45"/>
    <n v="140.01"/>
    <n v="188.83"/>
    <n v="63"/>
    <s v="GEO ST S"/>
    <x v="0"/>
    <x v="2"/>
    <s v="S"/>
    <x v="2"/>
    <x v="0"/>
  </r>
  <r>
    <s v="COW"/>
    <x v="0"/>
    <x v="5"/>
    <x v="5"/>
    <n v="136"/>
    <x v="2"/>
    <n v="4"/>
    <x v="0"/>
    <n v="1"/>
    <n v="2.71"/>
    <n v="2.71"/>
    <n v="63"/>
    <s v="GEO ST S"/>
    <x v="0"/>
    <x v="2"/>
    <s v="S"/>
    <x v="2"/>
    <x v="0"/>
  </r>
  <r>
    <s v="COW"/>
    <x v="0"/>
    <x v="5"/>
    <x v="5"/>
    <n v="139"/>
    <x v="9"/>
    <n v="3"/>
    <x v="0"/>
    <n v="3"/>
    <n v="6"/>
    <n v="8.3699999999999992"/>
    <n v="63"/>
    <s v="GEO ST S"/>
    <x v="0"/>
    <x v="6"/>
    <s v="S"/>
    <x v="7"/>
    <x v="0"/>
  </r>
  <r>
    <s v="COW"/>
    <x v="0"/>
    <x v="5"/>
    <x v="5"/>
    <n v="142"/>
    <x v="6"/>
    <n v="3"/>
    <x v="0"/>
    <n v="5"/>
    <n v="33.65"/>
    <n v="43.09"/>
    <n v="50"/>
    <s v="WCVI AABM S"/>
    <x v="0"/>
    <x v="4"/>
    <s v="S"/>
    <x v="4"/>
    <x v="1"/>
  </r>
  <r>
    <s v="COW"/>
    <x v="0"/>
    <x v="5"/>
    <x v="5"/>
    <n v="146"/>
    <x v="11"/>
    <n v="2"/>
    <x v="0"/>
    <n v="1"/>
    <n v="3.99"/>
    <n v="5.36"/>
    <n v="65"/>
    <s v="BC JF S"/>
    <x v="0"/>
    <x v="7"/>
    <s v="S"/>
    <x v="9"/>
    <x v="0"/>
  </r>
  <r>
    <s v="COW"/>
    <x v="0"/>
    <x v="5"/>
    <x v="5"/>
    <n v="146"/>
    <x v="11"/>
    <n v="3"/>
    <x v="0"/>
    <n v="2"/>
    <n v="7.98"/>
    <n v="12.54"/>
    <n v="65"/>
    <s v="BC JF S"/>
    <x v="0"/>
    <x v="7"/>
    <s v="S"/>
    <x v="9"/>
    <x v="0"/>
  </r>
  <r>
    <s v="COW"/>
    <x v="0"/>
    <x v="5"/>
    <x v="5"/>
    <n v="150"/>
    <x v="17"/>
    <n v="3"/>
    <x v="0"/>
    <n v="3"/>
    <n v="9.3000000000000007"/>
    <n v="10.220000000000001"/>
    <n v="57"/>
    <s v="PGSDN S"/>
    <x v="1"/>
    <x v="3"/>
    <s v="S"/>
    <x v="8"/>
    <x v="0"/>
  </r>
  <r>
    <s v="COW"/>
    <x v="0"/>
    <x v="5"/>
    <x v="5"/>
    <n v="151"/>
    <x v="18"/>
    <n v="3"/>
    <x v="0"/>
    <n v="1"/>
    <n v="3.56"/>
    <n v="7.16"/>
    <n v="57"/>
    <s v="PGSDN S"/>
    <x v="1"/>
    <x v="3"/>
    <s v="S"/>
    <x v="8"/>
    <x v="0"/>
  </r>
  <r>
    <s v="COW"/>
    <x v="0"/>
    <x v="5"/>
    <x v="5"/>
    <n v="152"/>
    <x v="10"/>
    <n v="4"/>
    <x v="0"/>
    <n v="1"/>
    <n v="11.43"/>
    <n v="11.43"/>
    <n v="57"/>
    <s v="PGSDN S"/>
    <x v="1"/>
    <x v="3"/>
    <s v="S"/>
    <x v="8"/>
    <x v="0"/>
  </r>
  <r>
    <s v="COW"/>
    <x v="0"/>
    <x v="5"/>
    <x v="6"/>
    <n v="21"/>
    <x v="31"/>
    <n v="4"/>
    <x v="0"/>
    <n v="1"/>
    <n v="2.61"/>
    <n v="2.61"/>
    <n v="6"/>
    <s v="AK FALL T"/>
    <x v="1"/>
    <x v="3"/>
    <s v="T"/>
    <x v="11"/>
    <x v="1"/>
  </r>
  <r>
    <s v="COW"/>
    <x v="0"/>
    <x v="5"/>
    <x v="6"/>
    <n v="35"/>
    <x v="19"/>
    <n v="3"/>
    <x v="0"/>
    <n v="2"/>
    <n v="7.68"/>
    <n v="8.42"/>
    <n v="12"/>
    <s v="WCVI SUM T"/>
    <x v="0"/>
    <x v="1"/>
    <s v="T"/>
    <x v="1"/>
    <x v="1"/>
  </r>
  <r>
    <s v="COW"/>
    <x v="0"/>
    <x v="5"/>
    <x v="6"/>
    <n v="43"/>
    <x v="14"/>
    <n v="4"/>
    <x v="0"/>
    <n v="1"/>
    <n v="1.88"/>
    <n v="1.88"/>
    <n v="13"/>
    <s v="N FALCON T"/>
    <x v="1"/>
    <x v="3"/>
    <s v="T"/>
    <x v="3"/>
    <x v="0"/>
  </r>
  <r>
    <s v="COW"/>
    <x v="0"/>
    <x v="5"/>
    <x v="6"/>
    <n v="45"/>
    <x v="58"/>
    <n v="3"/>
    <x v="0"/>
    <n v="3"/>
    <n v="8.34"/>
    <n v="11.73"/>
    <n v="13"/>
    <s v="N FALCON T"/>
    <x v="1"/>
    <x v="3"/>
    <s v="T"/>
    <x v="3"/>
    <x v="0"/>
  </r>
  <r>
    <s v="COW"/>
    <x v="0"/>
    <x v="5"/>
    <x v="6"/>
    <n v="92"/>
    <x v="7"/>
    <n v="3"/>
    <x v="0"/>
    <n v="2"/>
    <n v="10.039999999999999"/>
    <n v="15.61"/>
    <n v="51"/>
    <s v="WCVI ISBM S"/>
    <x v="0"/>
    <x v="5"/>
    <s v="S"/>
    <x v="5"/>
    <x v="0"/>
  </r>
  <r>
    <s v="COW"/>
    <x v="0"/>
    <x v="5"/>
    <x v="6"/>
    <n v="92"/>
    <x v="7"/>
    <n v="4"/>
    <x v="0"/>
    <n v="1"/>
    <n v="5.0199999999999996"/>
    <n v="5.0199999999999996"/>
    <n v="51"/>
    <s v="WCVI ISBM S"/>
    <x v="0"/>
    <x v="5"/>
    <s v="S"/>
    <x v="5"/>
    <x v="0"/>
  </r>
  <r>
    <s v="COW"/>
    <x v="0"/>
    <x v="5"/>
    <x v="6"/>
    <n v="95"/>
    <x v="21"/>
    <n v="3"/>
    <x v="0"/>
    <n v="3"/>
    <n v="6.56"/>
    <n v="10.23"/>
    <n v="25"/>
    <s v="PGSDN N"/>
    <x v="1"/>
    <x v="3"/>
    <s v="N"/>
    <x v="10"/>
    <x v="0"/>
  </r>
  <r>
    <s v="COW"/>
    <x v="0"/>
    <x v="5"/>
    <x v="6"/>
    <n v="132"/>
    <x v="16"/>
    <n v="3"/>
    <x v="0"/>
    <n v="2"/>
    <n v="2.83"/>
    <n v="3.1"/>
    <n v="45"/>
    <s v="CBC S"/>
    <x v="0"/>
    <x v="9"/>
    <s v="S"/>
    <x v="13"/>
    <x v="0"/>
  </r>
  <r>
    <s v="COW"/>
    <x v="0"/>
    <x v="5"/>
    <x v="6"/>
    <n v="135"/>
    <x v="15"/>
    <n v="3"/>
    <x v="0"/>
    <n v="3"/>
    <n v="3.75"/>
    <n v="4.12"/>
    <n v="61"/>
    <s v="JNST S"/>
    <x v="0"/>
    <x v="8"/>
    <s v="S"/>
    <x v="12"/>
    <x v="0"/>
  </r>
  <r>
    <s v="COW"/>
    <x v="0"/>
    <x v="5"/>
    <x v="6"/>
    <n v="135"/>
    <x v="15"/>
    <n v="4"/>
    <x v="0"/>
    <n v="1"/>
    <n v="1.25"/>
    <n v="1.25"/>
    <n v="61"/>
    <s v="JNST S"/>
    <x v="0"/>
    <x v="8"/>
    <s v="S"/>
    <x v="12"/>
    <x v="0"/>
  </r>
  <r>
    <s v="COW"/>
    <x v="0"/>
    <x v="5"/>
    <x v="6"/>
    <n v="136"/>
    <x v="2"/>
    <n v="3"/>
    <x v="0"/>
    <n v="21"/>
    <n v="243.81"/>
    <n v="335.09"/>
    <n v="63"/>
    <s v="GEO ST S"/>
    <x v="0"/>
    <x v="2"/>
    <s v="S"/>
    <x v="2"/>
    <x v="0"/>
  </r>
  <r>
    <s v="COW"/>
    <x v="0"/>
    <x v="5"/>
    <x v="6"/>
    <n v="136"/>
    <x v="2"/>
    <n v="4"/>
    <x v="0"/>
    <n v="2"/>
    <n v="31.87"/>
    <n v="31.87"/>
    <n v="63"/>
    <s v="GEO ST S"/>
    <x v="0"/>
    <x v="2"/>
    <s v="S"/>
    <x v="2"/>
    <x v="0"/>
  </r>
  <r>
    <s v="COW"/>
    <x v="0"/>
    <x v="5"/>
    <x v="6"/>
    <n v="139"/>
    <x v="9"/>
    <n v="3"/>
    <x v="0"/>
    <n v="1"/>
    <n v="11.92"/>
    <n v="13.07"/>
    <n v="63"/>
    <s v="GEO ST S"/>
    <x v="0"/>
    <x v="6"/>
    <s v="S"/>
    <x v="7"/>
    <x v="0"/>
  </r>
  <r>
    <s v="COW"/>
    <x v="0"/>
    <x v="5"/>
    <x v="6"/>
    <n v="142"/>
    <x v="6"/>
    <n v="3"/>
    <x v="0"/>
    <n v="7"/>
    <n v="35.14"/>
    <n v="43.2"/>
    <n v="50"/>
    <s v="WCVI AABM S"/>
    <x v="0"/>
    <x v="4"/>
    <s v="S"/>
    <x v="4"/>
    <x v="1"/>
  </r>
  <r>
    <s v="COW"/>
    <x v="0"/>
    <x v="5"/>
    <x v="6"/>
    <n v="146"/>
    <x v="11"/>
    <n v="3"/>
    <x v="0"/>
    <n v="3"/>
    <n v="17.010000000000002"/>
    <n v="18.690000000000001"/>
    <n v="65"/>
    <s v="BC JF S"/>
    <x v="0"/>
    <x v="7"/>
    <s v="S"/>
    <x v="9"/>
    <x v="0"/>
  </r>
  <r>
    <s v="COW"/>
    <x v="0"/>
    <x v="5"/>
    <x v="6"/>
    <n v="146"/>
    <x v="11"/>
    <n v="4"/>
    <x v="0"/>
    <n v="2"/>
    <n v="11.34"/>
    <n v="11.34"/>
    <n v="65"/>
    <s v="BC JF S"/>
    <x v="0"/>
    <x v="7"/>
    <s v="S"/>
    <x v="9"/>
    <x v="0"/>
  </r>
  <r>
    <s v="COW"/>
    <x v="0"/>
    <x v="5"/>
    <x v="6"/>
    <n v="151"/>
    <x v="18"/>
    <n v="3"/>
    <x v="0"/>
    <n v="2"/>
    <n v="12.31"/>
    <n v="21.78"/>
    <n v="57"/>
    <s v="PGSDN S"/>
    <x v="1"/>
    <x v="3"/>
    <s v="S"/>
    <x v="8"/>
    <x v="0"/>
  </r>
  <r>
    <s v="COW"/>
    <x v="0"/>
    <x v="5"/>
    <x v="6"/>
    <n v="152"/>
    <x v="10"/>
    <n v="3"/>
    <x v="0"/>
    <n v="1"/>
    <n v="17.22"/>
    <n v="18.93"/>
    <n v="57"/>
    <s v="PGSDN S"/>
    <x v="1"/>
    <x v="3"/>
    <s v="S"/>
    <x v="8"/>
    <x v="0"/>
  </r>
  <r>
    <s v="COW"/>
    <x v="0"/>
    <x v="5"/>
    <x v="6"/>
    <n v="167"/>
    <x v="34"/>
    <n v="3"/>
    <x v="0"/>
    <n v="1"/>
    <n v="1.91"/>
    <n v="3.8"/>
    <n v="53"/>
    <s v="N FALCON S"/>
    <x v="1"/>
    <x v="3"/>
    <s v="S"/>
    <x v="19"/>
    <x v="0"/>
  </r>
  <r>
    <s v="COW"/>
    <x v="0"/>
    <x v="5"/>
    <x v="7"/>
    <n v="35"/>
    <x v="19"/>
    <n v="3"/>
    <x v="0"/>
    <n v="1"/>
    <n v="9.16"/>
    <n v="10.039999999999999"/>
    <n v="12"/>
    <s v="WCVI SUM T"/>
    <x v="0"/>
    <x v="1"/>
    <s v="T"/>
    <x v="1"/>
    <x v="1"/>
  </r>
  <r>
    <s v="COW"/>
    <x v="0"/>
    <x v="5"/>
    <x v="7"/>
    <n v="35"/>
    <x v="19"/>
    <n v="4"/>
    <x v="0"/>
    <n v="1"/>
    <n v="9.16"/>
    <n v="9.16"/>
    <n v="12"/>
    <s v="WCVI SUM T"/>
    <x v="0"/>
    <x v="1"/>
    <s v="T"/>
    <x v="1"/>
    <x v="1"/>
  </r>
  <r>
    <s v="COW"/>
    <x v="0"/>
    <x v="5"/>
    <x v="7"/>
    <n v="39"/>
    <x v="44"/>
    <n v="3"/>
    <x v="0"/>
    <n v="3"/>
    <n v="11.1"/>
    <n v="15.56"/>
    <n v="12"/>
    <s v="WCVI SUM T"/>
    <x v="0"/>
    <x v="1"/>
    <s v="T"/>
    <x v="1"/>
    <x v="1"/>
  </r>
  <r>
    <s v="COW"/>
    <x v="0"/>
    <x v="5"/>
    <x v="7"/>
    <n v="82"/>
    <x v="0"/>
    <n v="3"/>
    <x v="0"/>
    <n v="6"/>
    <n v="6"/>
    <n v="7.51"/>
    <n v="36"/>
    <s v="TGEO ST FN"/>
    <x v="0"/>
    <x v="0"/>
    <s v="O"/>
    <x v="0"/>
    <x v="0"/>
  </r>
  <r>
    <s v="COW"/>
    <x v="0"/>
    <x v="5"/>
    <x v="7"/>
    <n v="92"/>
    <x v="7"/>
    <n v="3"/>
    <x v="0"/>
    <n v="1"/>
    <n v="2"/>
    <n v="2.1800000000000002"/>
    <n v="51"/>
    <s v="WCVI ISBM S"/>
    <x v="0"/>
    <x v="5"/>
    <s v="S"/>
    <x v="5"/>
    <x v="0"/>
  </r>
  <r>
    <s v="COW"/>
    <x v="0"/>
    <x v="5"/>
    <x v="7"/>
    <n v="101"/>
    <x v="12"/>
    <n v="2"/>
    <x v="0"/>
    <n v="3"/>
    <n v="6.39"/>
    <n v="8.67"/>
    <n v="38"/>
    <s v="TPS FN"/>
    <x v="1"/>
    <x v="3"/>
    <s v="N"/>
    <x v="10"/>
    <x v="0"/>
  </r>
  <r>
    <s v="COW"/>
    <x v="0"/>
    <x v="5"/>
    <x v="7"/>
    <n v="101"/>
    <x v="12"/>
    <n v="3"/>
    <x v="0"/>
    <n v="7"/>
    <n v="13.67"/>
    <n v="16.97"/>
    <n v="38"/>
    <s v="TPS FN"/>
    <x v="1"/>
    <x v="3"/>
    <s v="N"/>
    <x v="10"/>
    <x v="0"/>
  </r>
  <r>
    <s v="COW"/>
    <x v="0"/>
    <x v="5"/>
    <x v="7"/>
    <n v="101"/>
    <x v="12"/>
    <n v="4"/>
    <x v="0"/>
    <n v="3"/>
    <n v="6.65"/>
    <n v="6.67"/>
    <n v="38"/>
    <s v="TPS FN"/>
    <x v="1"/>
    <x v="3"/>
    <s v="N"/>
    <x v="10"/>
    <x v="0"/>
  </r>
  <r>
    <s v="COW"/>
    <x v="0"/>
    <x v="5"/>
    <x v="7"/>
    <n v="104"/>
    <x v="23"/>
    <n v="3"/>
    <x v="0"/>
    <n v="1"/>
    <n v="2.84"/>
    <n v="3.1"/>
    <n v="38"/>
    <s v="TPS FN"/>
    <x v="1"/>
    <x v="3"/>
    <s v="N"/>
    <x v="10"/>
    <x v="0"/>
  </r>
  <r>
    <s v="COW"/>
    <x v="0"/>
    <x v="5"/>
    <x v="7"/>
    <n v="136"/>
    <x v="2"/>
    <n v="3"/>
    <x v="0"/>
    <n v="2"/>
    <n v="8"/>
    <n v="8.8000000000000007"/>
    <n v="63"/>
    <s v="GEO ST S"/>
    <x v="0"/>
    <x v="2"/>
    <s v="S"/>
    <x v="2"/>
    <x v="0"/>
  </r>
  <r>
    <s v="COW"/>
    <x v="0"/>
    <x v="5"/>
    <x v="7"/>
    <n v="146"/>
    <x v="11"/>
    <n v="2"/>
    <x v="0"/>
    <n v="1"/>
    <n v="4.29"/>
    <n v="5.76"/>
    <n v="65"/>
    <s v="BC JF S"/>
    <x v="0"/>
    <x v="7"/>
    <s v="S"/>
    <x v="9"/>
    <x v="0"/>
  </r>
  <r>
    <s v="COW"/>
    <x v="0"/>
    <x v="5"/>
    <x v="7"/>
    <n v="146"/>
    <x v="11"/>
    <n v="3"/>
    <x v="0"/>
    <n v="2"/>
    <n v="8.58"/>
    <n v="13.37"/>
    <n v="65"/>
    <s v="BC JF S"/>
    <x v="0"/>
    <x v="7"/>
    <s v="S"/>
    <x v="9"/>
    <x v="0"/>
  </r>
  <r>
    <s v="COW"/>
    <x v="0"/>
    <x v="5"/>
    <x v="7"/>
    <n v="146"/>
    <x v="11"/>
    <n v="4"/>
    <x v="0"/>
    <n v="1"/>
    <n v="4.29"/>
    <n v="4.3"/>
    <n v="65"/>
    <s v="BC JF S"/>
    <x v="0"/>
    <x v="7"/>
    <s v="S"/>
    <x v="9"/>
    <x v="0"/>
  </r>
  <r>
    <s v="COW"/>
    <x v="0"/>
    <x v="5"/>
    <x v="10"/>
    <n v="82"/>
    <x v="0"/>
    <n v="3"/>
    <x v="0"/>
    <n v="11"/>
    <n v="11"/>
    <n v="15.71"/>
    <n v="36"/>
    <s v="TGEO ST FN"/>
    <x v="0"/>
    <x v="0"/>
    <s v="O"/>
    <x v="0"/>
    <x v="0"/>
  </r>
  <r>
    <s v="COW"/>
    <x v="0"/>
    <x v="5"/>
    <x v="10"/>
    <n v="82"/>
    <x v="0"/>
    <n v="4"/>
    <x v="0"/>
    <n v="6"/>
    <n v="6"/>
    <n v="6"/>
    <n v="36"/>
    <s v="TGEO ST FN"/>
    <x v="0"/>
    <x v="0"/>
    <s v="O"/>
    <x v="0"/>
    <x v="0"/>
  </r>
  <r>
    <s v="COW"/>
    <x v="0"/>
    <x v="5"/>
    <x v="11"/>
    <n v="142"/>
    <x v="6"/>
    <n v="3"/>
    <x v="0"/>
    <n v="1"/>
    <n v="4.82"/>
    <n v="9.85"/>
    <n v="50"/>
    <s v="WCVI AABM S"/>
    <x v="0"/>
    <x v="4"/>
    <s v="S"/>
    <x v="4"/>
    <x v="1"/>
  </r>
  <r>
    <s v="COW"/>
    <x v="0"/>
    <x v="5"/>
    <x v="8"/>
    <n v="139"/>
    <x v="9"/>
    <n v="3"/>
    <x v="0"/>
    <n v="1"/>
    <n v="4.9400000000000004"/>
    <n v="5.44"/>
    <n v="63"/>
    <s v="GEO ST S"/>
    <x v="0"/>
    <x v="6"/>
    <s v="S"/>
    <x v="7"/>
    <x v="0"/>
  </r>
  <r>
    <s v="COW"/>
    <x v="0"/>
    <x v="5"/>
    <x v="8"/>
    <n v="152"/>
    <x v="10"/>
    <n v="3"/>
    <x v="0"/>
    <n v="1"/>
    <n v="4.47"/>
    <n v="4.9400000000000004"/>
    <n v="57"/>
    <s v="PGSDN S"/>
    <x v="1"/>
    <x v="3"/>
    <s v="S"/>
    <x v="8"/>
    <x v="0"/>
  </r>
  <r>
    <s v="COW"/>
    <x v="0"/>
    <x v="6"/>
    <x v="0"/>
    <n v="82"/>
    <x v="0"/>
    <n v="3"/>
    <x v="0"/>
    <n v="14"/>
    <n v="26.2"/>
    <n v="35.6"/>
    <n v="36"/>
    <s v="TGEO ST FN"/>
    <x v="0"/>
    <x v="0"/>
    <s v="O"/>
    <x v="0"/>
    <x v="0"/>
  </r>
  <r>
    <s v="COW"/>
    <x v="0"/>
    <x v="6"/>
    <x v="0"/>
    <n v="82"/>
    <x v="0"/>
    <n v="4"/>
    <x v="0"/>
    <n v="12"/>
    <n v="15.53"/>
    <n v="20.02"/>
    <n v="36"/>
    <s v="TGEO ST FN"/>
    <x v="0"/>
    <x v="0"/>
    <s v="O"/>
    <x v="0"/>
    <x v="0"/>
  </r>
  <r>
    <s v="COW"/>
    <x v="0"/>
    <x v="6"/>
    <x v="0"/>
    <n v="136"/>
    <x v="2"/>
    <n v="4"/>
    <x v="0"/>
    <n v="1"/>
    <n v="5.91"/>
    <n v="11.77"/>
    <n v="63"/>
    <s v="GEO ST S"/>
    <x v="0"/>
    <x v="2"/>
    <s v="S"/>
    <x v="2"/>
    <x v="0"/>
  </r>
  <r>
    <s v="COW"/>
    <x v="0"/>
    <x v="6"/>
    <x v="0"/>
    <n v="146"/>
    <x v="11"/>
    <n v="4"/>
    <x v="0"/>
    <n v="1"/>
    <n v="8.9700000000000006"/>
    <n v="9.84"/>
    <n v="65"/>
    <s v="BC JF S"/>
    <x v="0"/>
    <x v="7"/>
    <s v="S"/>
    <x v="9"/>
    <x v="0"/>
  </r>
  <r>
    <s v="COW"/>
    <x v="0"/>
    <x v="6"/>
    <x v="1"/>
    <n v="136"/>
    <x v="2"/>
    <n v="3"/>
    <x v="0"/>
    <n v="1"/>
    <n v="3.16"/>
    <n v="4.3899999999999997"/>
    <n v="63"/>
    <s v="GEO ST S"/>
    <x v="0"/>
    <x v="2"/>
    <s v="S"/>
    <x v="2"/>
    <x v="0"/>
  </r>
  <r>
    <s v="COW"/>
    <x v="0"/>
    <x v="6"/>
    <x v="1"/>
    <n v="136"/>
    <x v="2"/>
    <n v="4"/>
    <x v="0"/>
    <n v="1"/>
    <n v="3.16"/>
    <n v="6.35"/>
    <n v="63"/>
    <s v="GEO ST S"/>
    <x v="0"/>
    <x v="2"/>
    <s v="S"/>
    <x v="2"/>
    <x v="0"/>
  </r>
  <r>
    <s v="COW"/>
    <x v="0"/>
    <x v="6"/>
    <x v="1"/>
    <n v="142"/>
    <x v="6"/>
    <n v="4"/>
    <x v="0"/>
    <n v="1"/>
    <n v="3.15"/>
    <n v="3.44"/>
    <n v="50"/>
    <s v="WCVI AABM S"/>
    <x v="0"/>
    <x v="4"/>
    <s v="S"/>
    <x v="4"/>
    <x v="1"/>
  </r>
  <r>
    <s v="COW"/>
    <x v="0"/>
    <x v="6"/>
    <x v="2"/>
    <n v="37"/>
    <x v="50"/>
    <n v="4"/>
    <x v="0"/>
    <n v="1"/>
    <n v="1.42"/>
    <n v="1.55"/>
    <n v="10"/>
    <s v="WCVI F/W T"/>
    <x v="0"/>
    <x v="1"/>
    <s v="T"/>
    <x v="1"/>
    <x v="1"/>
  </r>
  <r>
    <s v="COW"/>
    <x v="0"/>
    <x v="6"/>
    <x v="9"/>
    <n v="136"/>
    <x v="2"/>
    <n v="3"/>
    <x v="0"/>
    <n v="1"/>
    <n v="3.16"/>
    <n v="4.37"/>
    <n v="63"/>
    <s v="GEO ST S"/>
    <x v="0"/>
    <x v="2"/>
    <s v="S"/>
    <x v="2"/>
    <x v="0"/>
  </r>
  <r>
    <s v="COW"/>
    <x v="0"/>
    <x v="6"/>
    <x v="9"/>
    <n v="136"/>
    <x v="2"/>
    <n v="4"/>
    <x v="0"/>
    <n v="3"/>
    <n v="12.23"/>
    <n v="13.45"/>
    <n v="63"/>
    <s v="GEO ST S"/>
    <x v="0"/>
    <x v="2"/>
    <s v="S"/>
    <x v="2"/>
    <x v="0"/>
  </r>
  <r>
    <s v="COW"/>
    <x v="0"/>
    <x v="6"/>
    <x v="3"/>
    <n v="38"/>
    <x v="4"/>
    <n v="4"/>
    <x v="0"/>
    <n v="1"/>
    <n v="3"/>
    <n v="3.29"/>
    <n v="11"/>
    <s v="WCVI SPR T"/>
    <x v="0"/>
    <x v="1"/>
    <s v="T"/>
    <x v="1"/>
    <x v="1"/>
  </r>
  <r>
    <s v="COW"/>
    <x v="0"/>
    <x v="6"/>
    <x v="3"/>
    <n v="42"/>
    <x v="40"/>
    <n v="3"/>
    <x v="0"/>
    <n v="1"/>
    <n v="2.46"/>
    <n v="3.34"/>
    <n v="13"/>
    <s v="N FALCON T"/>
    <x v="1"/>
    <x v="3"/>
    <s v="T"/>
    <x v="3"/>
    <x v="0"/>
  </r>
  <r>
    <s v="COW"/>
    <x v="0"/>
    <x v="6"/>
    <x v="3"/>
    <n v="42"/>
    <x v="40"/>
    <n v="4"/>
    <x v="0"/>
    <n v="2"/>
    <n v="4.04"/>
    <n v="5.88"/>
    <n v="13"/>
    <s v="N FALCON T"/>
    <x v="1"/>
    <x v="3"/>
    <s v="T"/>
    <x v="3"/>
    <x v="0"/>
  </r>
  <r>
    <s v="COW"/>
    <x v="0"/>
    <x v="6"/>
    <x v="3"/>
    <n v="44"/>
    <x v="5"/>
    <n v="4"/>
    <x v="0"/>
    <n v="1"/>
    <n v="1.62"/>
    <n v="1.78"/>
    <n v="13"/>
    <s v="N FALCON T"/>
    <x v="1"/>
    <x v="3"/>
    <s v="T"/>
    <x v="3"/>
    <x v="0"/>
  </r>
  <r>
    <s v="COW"/>
    <x v="0"/>
    <x v="6"/>
    <x v="3"/>
    <n v="136"/>
    <x v="2"/>
    <n v="2"/>
    <x v="0"/>
    <n v="1"/>
    <n v="4.97"/>
    <n v="5.25"/>
    <n v="63"/>
    <s v="GEO ST S"/>
    <x v="0"/>
    <x v="2"/>
    <s v="S"/>
    <x v="2"/>
    <x v="0"/>
  </r>
  <r>
    <s v="COW"/>
    <x v="0"/>
    <x v="6"/>
    <x v="3"/>
    <n v="136"/>
    <x v="2"/>
    <n v="3"/>
    <x v="0"/>
    <n v="3"/>
    <n v="14.91"/>
    <n v="20.16"/>
    <n v="63"/>
    <s v="GEO ST S"/>
    <x v="0"/>
    <x v="2"/>
    <s v="S"/>
    <x v="2"/>
    <x v="0"/>
  </r>
  <r>
    <s v="COW"/>
    <x v="0"/>
    <x v="6"/>
    <x v="3"/>
    <n v="136"/>
    <x v="2"/>
    <n v="4"/>
    <x v="0"/>
    <n v="2"/>
    <n v="12.33"/>
    <n v="13.6"/>
    <n v="63"/>
    <s v="GEO ST S"/>
    <x v="0"/>
    <x v="2"/>
    <s v="S"/>
    <x v="2"/>
    <x v="0"/>
  </r>
  <r>
    <s v="COW"/>
    <x v="0"/>
    <x v="6"/>
    <x v="3"/>
    <n v="139"/>
    <x v="9"/>
    <n v="3"/>
    <x v="0"/>
    <n v="3"/>
    <n v="25.92"/>
    <n v="35.479999999999997"/>
    <n v="63"/>
    <s v="GEO ST S"/>
    <x v="0"/>
    <x v="6"/>
    <s v="S"/>
    <x v="7"/>
    <x v="0"/>
  </r>
  <r>
    <s v="COW"/>
    <x v="0"/>
    <x v="6"/>
    <x v="3"/>
    <n v="139"/>
    <x v="9"/>
    <n v="4"/>
    <x v="0"/>
    <n v="2"/>
    <n v="17.28"/>
    <n v="26.69"/>
    <n v="63"/>
    <s v="GEO ST S"/>
    <x v="0"/>
    <x v="6"/>
    <s v="S"/>
    <x v="7"/>
    <x v="0"/>
  </r>
  <r>
    <s v="COW"/>
    <x v="0"/>
    <x v="6"/>
    <x v="3"/>
    <n v="146"/>
    <x v="11"/>
    <n v="3"/>
    <x v="0"/>
    <n v="1"/>
    <n v="11.6"/>
    <n v="15.62"/>
    <n v="65"/>
    <s v="BC JF S"/>
    <x v="0"/>
    <x v="7"/>
    <s v="S"/>
    <x v="9"/>
    <x v="0"/>
  </r>
  <r>
    <s v="COW"/>
    <x v="0"/>
    <x v="6"/>
    <x v="4"/>
    <n v="15"/>
    <x v="51"/>
    <n v="4"/>
    <x v="0"/>
    <n v="1"/>
    <n v="1.87"/>
    <n v="2.0499999999999998"/>
    <n v="3"/>
    <s v="AK JNI T"/>
    <x v="1"/>
    <x v="3"/>
    <s v="T"/>
    <x v="11"/>
    <x v="1"/>
  </r>
  <r>
    <s v="COW"/>
    <x v="0"/>
    <x v="6"/>
    <x v="4"/>
    <n v="29"/>
    <x v="26"/>
    <n v="4"/>
    <x v="0"/>
    <n v="1"/>
    <n v="3.08"/>
    <n v="6.19"/>
    <n v="8"/>
    <s v="NORTH T"/>
    <x v="0"/>
    <x v="10"/>
    <s v="T"/>
    <x v="16"/>
    <x v="1"/>
  </r>
  <r>
    <s v="COW"/>
    <x v="0"/>
    <x v="6"/>
    <x v="4"/>
    <n v="43"/>
    <x v="14"/>
    <n v="4"/>
    <x v="0"/>
    <n v="2"/>
    <n v="3.75"/>
    <n v="4.1100000000000003"/>
    <n v="13"/>
    <s v="N FALCON T"/>
    <x v="1"/>
    <x v="3"/>
    <s v="T"/>
    <x v="3"/>
    <x v="0"/>
  </r>
  <r>
    <s v="COW"/>
    <x v="0"/>
    <x v="6"/>
    <x v="4"/>
    <n v="45"/>
    <x v="58"/>
    <n v="4"/>
    <x v="0"/>
    <n v="1"/>
    <n v="1.2"/>
    <n v="1.31"/>
    <n v="13"/>
    <s v="N FALCON T"/>
    <x v="1"/>
    <x v="3"/>
    <s v="T"/>
    <x v="3"/>
    <x v="0"/>
  </r>
  <r>
    <s v="COW"/>
    <x v="0"/>
    <x v="6"/>
    <x v="4"/>
    <n v="132"/>
    <x v="16"/>
    <n v="4"/>
    <x v="0"/>
    <n v="2"/>
    <n v="7.63"/>
    <n v="11.48"/>
    <n v="45"/>
    <s v="CBC S"/>
    <x v="0"/>
    <x v="9"/>
    <s v="S"/>
    <x v="13"/>
    <x v="0"/>
  </r>
  <r>
    <s v="COW"/>
    <x v="0"/>
    <x v="6"/>
    <x v="4"/>
    <n v="136"/>
    <x v="2"/>
    <n v="3"/>
    <x v="0"/>
    <n v="4"/>
    <n v="15.24"/>
    <n v="20.56"/>
    <n v="63"/>
    <s v="GEO ST S"/>
    <x v="0"/>
    <x v="2"/>
    <s v="S"/>
    <x v="2"/>
    <x v="0"/>
  </r>
  <r>
    <s v="COW"/>
    <x v="0"/>
    <x v="6"/>
    <x v="4"/>
    <n v="136"/>
    <x v="2"/>
    <n v="4"/>
    <x v="0"/>
    <n v="7"/>
    <n v="39.340000000000003"/>
    <n v="43.2"/>
    <n v="63"/>
    <s v="GEO ST S"/>
    <x v="0"/>
    <x v="2"/>
    <s v="S"/>
    <x v="2"/>
    <x v="0"/>
  </r>
  <r>
    <s v="COW"/>
    <x v="0"/>
    <x v="6"/>
    <x v="4"/>
    <n v="139"/>
    <x v="9"/>
    <n v="3"/>
    <x v="0"/>
    <n v="1"/>
    <n v="4.55"/>
    <n v="6.27"/>
    <n v="63"/>
    <s v="GEO ST S"/>
    <x v="0"/>
    <x v="6"/>
    <s v="S"/>
    <x v="7"/>
    <x v="0"/>
  </r>
  <r>
    <s v="COW"/>
    <x v="0"/>
    <x v="6"/>
    <x v="4"/>
    <n v="139"/>
    <x v="9"/>
    <n v="4"/>
    <x v="0"/>
    <n v="1"/>
    <n v="4.55"/>
    <n v="5"/>
    <n v="63"/>
    <s v="GEO ST S"/>
    <x v="0"/>
    <x v="6"/>
    <s v="S"/>
    <x v="7"/>
    <x v="0"/>
  </r>
  <r>
    <s v="COW"/>
    <x v="0"/>
    <x v="6"/>
    <x v="4"/>
    <n v="142"/>
    <x v="6"/>
    <n v="3"/>
    <x v="0"/>
    <n v="1"/>
    <n v="5.0599999999999996"/>
    <n v="6.89"/>
    <n v="50"/>
    <s v="WCVI AABM S"/>
    <x v="0"/>
    <x v="4"/>
    <s v="S"/>
    <x v="4"/>
    <x v="1"/>
  </r>
  <r>
    <s v="COW"/>
    <x v="0"/>
    <x v="6"/>
    <x v="4"/>
    <n v="146"/>
    <x v="11"/>
    <n v="3"/>
    <x v="0"/>
    <n v="1"/>
    <n v="5.74"/>
    <n v="7.73"/>
    <n v="65"/>
    <s v="BC JF S"/>
    <x v="0"/>
    <x v="7"/>
    <s v="S"/>
    <x v="9"/>
    <x v="0"/>
  </r>
  <r>
    <s v="COW"/>
    <x v="0"/>
    <x v="6"/>
    <x v="5"/>
    <n v="17"/>
    <x v="41"/>
    <n v="4"/>
    <x v="0"/>
    <n v="1"/>
    <n v="1.97"/>
    <n v="2.16"/>
    <n v="4"/>
    <s v="AK JLO T"/>
    <x v="1"/>
    <x v="3"/>
    <s v="T"/>
    <x v="11"/>
    <x v="1"/>
  </r>
  <r>
    <s v="COW"/>
    <x v="0"/>
    <x v="6"/>
    <x v="5"/>
    <n v="18"/>
    <x v="42"/>
    <n v="4"/>
    <x v="0"/>
    <n v="1"/>
    <n v="3.36"/>
    <n v="3.67"/>
    <n v="4"/>
    <s v="AK JLO T"/>
    <x v="1"/>
    <x v="3"/>
    <s v="T"/>
    <x v="11"/>
    <x v="1"/>
  </r>
  <r>
    <s v="COW"/>
    <x v="0"/>
    <x v="6"/>
    <x v="5"/>
    <n v="19"/>
    <x v="59"/>
    <n v="3"/>
    <x v="0"/>
    <n v="1"/>
    <n v="1.99"/>
    <n v="2.7"/>
    <n v="5"/>
    <s v="AK JLI T"/>
    <x v="1"/>
    <x v="3"/>
    <s v="T"/>
    <x v="11"/>
    <x v="1"/>
  </r>
  <r>
    <s v="COW"/>
    <x v="0"/>
    <x v="6"/>
    <x v="5"/>
    <n v="35"/>
    <x v="19"/>
    <n v="4"/>
    <x v="0"/>
    <n v="1"/>
    <n v="2.33"/>
    <n v="2.5499999999999998"/>
    <n v="12"/>
    <s v="WCVI SUM T"/>
    <x v="0"/>
    <x v="1"/>
    <s v="T"/>
    <x v="1"/>
    <x v="1"/>
  </r>
  <r>
    <s v="COW"/>
    <x v="0"/>
    <x v="6"/>
    <x v="5"/>
    <n v="43"/>
    <x v="14"/>
    <n v="4"/>
    <x v="0"/>
    <n v="1"/>
    <n v="1.9"/>
    <n v="2.1"/>
    <n v="13"/>
    <s v="N FALCON T"/>
    <x v="1"/>
    <x v="3"/>
    <s v="T"/>
    <x v="3"/>
    <x v="0"/>
  </r>
  <r>
    <s v="COW"/>
    <x v="0"/>
    <x v="6"/>
    <x v="5"/>
    <n v="132"/>
    <x v="16"/>
    <n v="4"/>
    <x v="0"/>
    <n v="3"/>
    <n v="11.86"/>
    <n v="12.99"/>
    <n v="45"/>
    <s v="CBC S"/>
    <x v="0"/>
    <x v="9"/>
    <s v="S"/>
    <x v="13"/>
    <x v="0"/>
  </r>
  <r>
    <s v="COW"/>
    <x v="0"/>
    <x v="6"/>
    <x v="5"/>
    <n v="135"/>
    <x v="15"/>
    <n v="4"/>
    <x v="0"/>
    <n v="3"/>
    <n v="3.36"/>
    <n v="3.68"/>
    <n v="61"/>
    <s v="JNST S"/>
    <x v="0"/>
    <x v="8"/>
    <s v="S"/>
    <x v="12"/>
    <x v="0"/>
  </r>
  <r>
    <s v="COW"/>
    <x v="0"/>
    <x v="6"/>
    <x v="5"/>
    <n v="136"/>
    <x v="2"/>
    <n v="3"/>
    <x v="0"/>
    <n v="8"/>
    <n v="19.68"/>
    <n v="26.75"/>
    <n v="63"/>
    <s v="GEO ST S"/>
    <x v="0"/>
    <x v="2"/>
    <s v="S"/>
    <x v="2"/>
    <x v="0"/>
  </r>
  <r>
    <s v="COW"/>
    <x v="0"/>
    <x v="6"/>
    <x v="5"/>
    <n v="136"/>
    <x v="2"/>
    <n v="4"/>
    <x v="0"/>
    <n v="4"/>
    <n v="9.8000000000000007"/>
    <n v="13.07"/>
    <n v="63"/>
    <s v="GEO ST S"/>
    <x v="0"/>
    <x v="2"/>
    <s v="S"/>
    <x v="2"/>
    <x v="0"/>
  </r>
  <r>
    <s v="COW"/>
    <x v="0"/>
    <x v="6"/>
    <x v="5"/>
    <n v="139"/>
    <x v="9"/>
    <n v="3"/>
    <x v="0"/>
    <n v="3"/>
    <n v="25.38"/>
    <n v="34.51"/>
    <n v="63"/>
    <s v="GEO ST S"/>
    <x v="0"/>
    <x v="6"/>
    <s v="S"/>
    <x v="7"/>
    <x v="0"/>
  </r>
  <r>
    <s v="COW"/>
    <x v="0"/>
    <x v="6"/>
    <x v="5"/>
    <n v="142"/>
    <x v="6"/>
    <n v="3"/>
    <x v="0"/>
    <n v="2"/>
    <n v="9.02"/>
    <n v="12.24"/>
    <n v="50"/>
    <s v="WCVI AABM S"/>
    <x v="0"/>
    <x v="4"/>
    <s v="S"/>
    <x v="4"/>
    <x v="1"/>
  </r>
  <r>
    <s v="COW"/>
    <x v="0"/>
    <x v="6"/>
    <x v="5"/>
    <n v="142"/>
    <x v="6"/>
    <n v="4"/>
    <x v="0"/>
    <n v="2"/>
    <n v="9.02"/>
    <n v="9.8800000000000008"/>
    <n v="50"/>
    <s v="WCVI AABM S"/>
    <x v="0"/>
    <x v="4"/>
    <s v="S"/>
    <x v="4"/>
    <x v="1"/>
  </r>
  <r>
    <s v="COW"/>
    <x v="0"/>
    <x v="6"/>
    <x v="5"/>
    <n v="152"/>
    <x v="10"/>
    <n v="3"/>
    <x v="0"/>
    <n v="1"/>
    <n v="5.61"/>
    <n v="7.55"/>
    <n v="57"/>
    <s v="PGSDN S"/>
    <x v="1"/>
    <x v="3"/>
    <s v="S"/>
    <x v="8"/>
    <x v="0"/>
  </r>
  <r>
    <s v="COW"/>
    <x v="0"/>
    <x v="6"/>
    <x v="5"/>
    <n v="157"/>
    <x v="30"/>
    <n v="3"/>
    <x v="0"/>
    <n v="1"/>
    <n v="5.12"/>
    <n v="6.92"/>
    <n v="59"/>
    <s v="PGSDO S"/>
    <x v="1"/>
    <x v="3"/>
    <s v="S"/>
    <x v="8"/>
    <x v="0"/>
  </r>
  <r>
    <s v="COW"/>
    <x v="0"/>
    <x v="6"/>
    <x v="6"/>
    <n v="39"/>
    <x v="44"/>
    <n v="3"/>
    <x v="0"/>
    <n v="1"/>
    <n v="1.4"/>
    <n v="1.89"/>
    <n v="12"/>
    <s v="WCVI SUM T"/>
    <x v="0"/>
    <x v="1"/>
    <s v="T"/>
    <x v="1"/>
    <x v="1"/>
  </r>
  <r>
    <s v="COW"/>
    <x v="0"/>
    <x v="6"/>
    <x v="6"/>
    <n v="65"/>
    <x v="60"/>
    <n v="3"/>
    <x v="0"/>
    <n v="1"/>
    <n v="3.86"/>
    <n v="5.37"/>
    <n v="17"/>
    <s v="ALASKA N"/>
    <x v="1"/>
    <x v="3"/>
    <s v="N"/>
    <x v="14"/>
    <x v="1"/>
  </r>
  <r>
    <s v="COW"/>
    <x v="0"/>
    <x v="6"/>
    <x v="6"/>
    <n v="92"/>
    <x v="7"/>
    <n v="3"/>
    <x v="0"/>
    <n v="1"/>
    <n v="1"/>
    <n v="1.35"/>
    <n v="51"/>
    <s v="WCVI ISBM S"/>
    <x v="0"/>
    <x v="5"/>
    <s v="S"/>
    <x v="5"/>
    <x v="0"/>
  </r>
  <r>
    <s v="COW"/>
    <x v="0"/>
    <x v="6"/>
    <x v="6"/>
    <n v="95"/>
    <x v="21"/>
    <n v="2"/>
    <x v="0"/>
    <n v="1"/>
    <n v="1.36"/>
    <n v="1.43"/>
    <n v="25"/>
    <s v="PGSDN N"/>
    <x v="1"/>
    <x v="3"/>
    <s v="N"/>
    <x v="10"/>
    <x v="0"/>
  </r>
  <r>
    <s v="COW"/>
    <x v="0"/>
    <x v="6"/>
    <x v="6"/>
    <n v="129"/>
    <x v="29"/>
    <n v="3"/>
    <x v="0"/>
    <n v="1"/>
    <n v="3.8"/>
    <n v="5.0999999999999996"/>
    <n v="48"/>
    <s v="NBC ISBM S"/>
    <x v="0"/>
    <x v="12"/>
    <s v="S"/>
    <x v="18"/>
    <x v="0"/>
  </r>
  <r>
    <s v="COW"/>
    <x v="0"/>
    <x v="6"/>
    <x v="6"/>
    <n v="132"/>
    <x v="16"/>
    <n v="3"/>
    <x v="0"/>
    <n v="1"/>
    <n v="2.56"/>
    <n v="3.54"/>
    <n v="45"/>
    <s v="CBC S"/>
    <x v="0"/>
    <x v="9"/>
    <s v="S"/>
    <x v="13"/>
    <x v="0"/>
  </r>
  <r>
    <s v="COW"/>
    <x v="0"/>
    <x v="6"/>
    <x v="6"/>
    <n v="135"/>
    <x v="15"/>
    <n v="4"/>
    <x v="0"/>
    <n v="2"/>
    <n v="4.72"/>
    <n v="5.18"/>
    <n v="61"/>
    <s v="JNST S"/>
    <x v="0"/>
    <x v="8"/>
    <s v="S"/>
    <x v="12"/>
    <x v="0"/>
  </r>
  <r>
    <s v="COW"/>
    <x v="0"/>
    <x v="6"/>
    <x v="6"/>
    <n v="136"/>
    <x v="2"/>
    <n v="3"/>
    <x v="0"/>
    <n v="6"/>
    <n v="23.12"/>
    <n v="31.6"/>
    <n v="63"/>
    <s v="GEO ST S"/>
    <x v="0"/>
    <x v="2"/>
    <s v="S"/>
    <x v="2"/>
    <x v="0"/>
  </r>
  <r>
    <s v="COW"/>
    <x v="0"/>
    <x v="6"/>
    <x v="6"/>
    <n v="136"/>
    <x v="2"/>
    <n v="4"/>
    <x v="0"/>
    <n v="6"/>
    <n v="19.18"/>
    <n v="23.41"/>
    <n v="63"/>
    <s v="GEO ST S"/>
    <x v="0"/>
    <x v="2"/>
    <s v="S"/>
    <x v="2"/>
    <x v="0"/>
  </r>
  <r>
    <s v="COW"/>
    <x v="0"/>
    <x v="6"/>
    <x v="6"/>
    <n v="139"/>
    <x v="9"/>
    <n v="4"/>
    <x v="0"/>
    <n v="1"/>
    <n v="7.18"/>
    <n v="7.93"/>
    <n v="63"/>
    <s v="GEO ST S"/>
    <x v="0"/>
    <x v="6"/>
    <s v="S"/>
    <x v="7"/>
    <x v="0"/>
  </r>
  <r>
    <s v="COW"/>
    <x v="0"/>
    <x v="6"/>
    <x v="6"/>
    <n v="142"/>
    <x v="6"/>
    <n v="4"/>
    <x v="0"/>
    <n v="1"/>
    <n v="3.12"/>
    <n v="3.43"/>
    <n v="50"/>
    <s v="WCVI AABM S"/>
    <x v="0"/>
    <x v="4"/>
    <s v="S"/>
    <x v="4"/>
    <x v="1"/>
  </r>
  <r>
    <s v="COW"/>
    <x v="0"/>
    <x v="6"/>
    <x v="6"/>
    <n v="146"/>
    <x v="11"/>
    <n v="4"/>
    <x v="0"/>
    <n v="1"/>
    <n v="10.47"/>
    <n v="11.53"/>
    <n v="65"/>
    <s v="BC JF S"/>
    <x v="0"/>
    <x v="7"/>
    <s v="S"/>
    <x v="9"/>
    <x v="0"/>
  </r>
  <r>
    <s v="COW"/>
    <x v="0"/>
    <x v="6"/>
    <x v="6"/>
    <n v="151"/>
    <x v="18"/>
    <n v="3"/>
    <x v="0"/>
    <n v="1"/>
    <n v="3.62"/>
    <n v="4.8600000000000003"/>
    <n v="57"/>
    <s v="PGSDN S"/>
    <x v="1"/>
    <x v="3"/>
    <s v="S"/>
    <x v="8"/>
    <x v="0"/>
  </r>
  <r>
    <s v="COW"/>
    <x v="0"/>
    <x v="6"/>
    <x v="6"/>
    <n v="152"/>
    <x v="10"/>
    <n v="3"/>
    <x v="0"/>
    <n v="1"/>
    <n v="6.2"/>
    <n v="8.33"/>
    <n v="57"/>
    <s v="PGSDN S"/>
    <x v="1"/>
    <x v="3"/>
    <s v="S"/>
    <x v="8"/>
    <x v="0"/>
  </r>
  <r>
    <s v="COW"/>
    <x v="0"/>
    <x v="6"/>
    <x v="7"/>
    <n v="101"/>
    <x v="12"/>
    <n v="3"/>
    <x v="0"/>
    <n v="3"/>
    <n v="12.37"/>
    <n v="16.89"/>
    <n v="38"/>
    <s v="TPS FN"/>
    <x v="1"/>
    <x v="3"/>
    <s v="N"/>
    <x v="10"/>
    <x v="0"/>
  </r>
  <r>
    <s v="COW"/>
    <x v="0"/>
    <x v="6"/>
    <x v="7"/>
    <n v="101"/>
    <x v="12"/>
    <n v="4"/>
    <x v="0"/>
    <n v="1"/>
    <n v="2.86"/>
    <n v="3.15"/>
    <n v="38"/>
    <s v="TPS FN"/>
    <x v="1"/>
    <x v="3"/>
    <s v="N"/>
    <x v="10"/>
    <x v="0"/>
  </r>
  <r>
    <s v="COW"/>
    <x v="0"/>
    <x v="6"/>
    <x v="7"/>
    <n v="136"/>
    <x v="2"/>
    <n v="3"/>
    <x v="0"/>
    <n v="5"/>
    <n v="48.2"/>
    <n v="65.64"/>
    <n v="63"/>
    <s v="GEO ST S"/>
    <x v="0"/>
    <x v="2"/>
    <s v="S"/>
    <x v="2"/>
    <x v="0"/>
  </r>
  <r>
    <s v="COW"/>
    <x v="0"/>
    <x v="6"/>
    <x v="7"/>
    <n v="146"/>
    <x v="11"/>
    <n v="4"/>
    <x v="0"/>
    <n v="1"/>
    <n v="10.32"/>
    <n v="20.66"/>
    <n v="65"/>
    <s v="BC JF S"/>
    <x v="0"/>
    <x v="7"/>
    <s v="S"/>
    <x v="9"/>
    <x v="0"/>
  </r>
  <r>
    <s v="COW"/>
    <x v="0"/>
    <x v="6"/>
    <x v="10"/>
    <n v="2"/>
    <x v="56"/>
    <n v="4"/>
    <x v="0"/>
    <n v="1"/>
    <n v="2.92"/>
    <n v="4.0599999999999996"/>
    <n v="1"/>
    <s v="AK W/S T"/>
    <x v="1"/>
    <x v="3"/>
    <s v="T"/>
    <x v="11"/>
    <x v="1"/>
  </r>
  <r>
    <s v="COW"/>
    <x v="0"/>
    <x v="6"/>
    <x v="10"/>
    <n v="36"/>
    <x v="61"/>
    <n v="4"/>
    <x v="0"/>
    <n v="2"/>
    <n v="5.98"/>
    <n v="8.0399999999999991"/>
    <n v="10"/>
    <s v="WCVI F/W T"/>
    <x v="0"/>
    <x v="1"/>
    <s v="T"/>
    <x v="1"/>
    <x v="1"/>
  </r>
  <r>
    <s v="COW"/>
    <x v="0"/>
    <x v="6"/>
    <x v="10"/>
    <n v="95"/>
    <x v="21"/>
    <n v="2"/>
    <x v="0"/>
    <n v="1"/>
    <n v="1"/>
    <n v="1.05"/>
    <n v="25"/>
    <s v="PGSDN N"/>
    <x v="1"/>
    <x v="3"/>
    <s v="N"/>
    <x v="10"/>
    <x v="0"/>
  </r>
  <r>
    <s v="COW"/>
    <x v="0"/>
    <x v="6"/>
    <x v="10"/>
    <n v="101"/>
    <x v="12"/>
    <n v="5"/>
    <x v="0"/>
    <n v="1"/>
    <n v="2.0499999999999998"/>
    <n v="2.0499999999999998"/>
    <n v="38"/>
    <s v="TPS FN"/>
    <x v="1"/>
    <x v="3"/>
    <s v="N"/>
    <x v="10"/>
    <x v="0"/>
  </r>
  <r>
    <s v="COW"/>
    <x v="0"/>
    <x v="6"/>
    <x v="10"/>
    <n v="136"/>
    <x v="2"/>
    <n v="2"/>
    <x v="0"/>
    <n v="1"/>
    <n v="3.16"/>
    <n v="3.34"/>
    <n v="63"/>
    <s v="GEO ST S"/>
    <x v="0"/>
    <x v="2"/>
    <s v="S"/>
    <x v="2"/>
    <x v="0"/>
  </r>
  <r>
    <s v="COW"/>
    <x v="0"/>
    <x v="6"/>
    <x v="10"/>
    <n v="146"/>
    <x v="11"/>
    <n v="4"/>
    <x v="0"/>
    <n v="1"/>
    <n v="6.59"/>
    <n v="7.21"/>
    <n v="65"/>
    <s v="BC JF S"/>
    <x v="0"/>
    <x v="7"/>
    <s v="S"/>
    <x v="9"/>
    <x v="0"/>
  </r>
  <r>
    <s v="COW"/>
    <x v="0"/>
    <x v="6"/>
    <x v="11"/>
    <n v="2"/>
    <x v="56"/>
    <n v="4"/>
    <x v="0"/>
    <n v="1"/>
    <n v="2.92"/>
    <n v="3.95"/>
    <n v="1"/>
    <s v="AK W/S T"/>
    <x v="1"/>
    <x v="3"/>
    <s v="T"/>
    <x v="11"/>
    <x v="1"/>
  </r>
  <r>
    <s v="COW"/>
    <x v="0"/>
    <x v="6"/>
    <x v="11"/>
    <n v="109"/>
    <x v="62"/>
    <n v="3"/>
    <x v="0"/>
    <n v="1"/>
    <n v="1"/>
    <n v="1.36"/>
    <n v="28"/>
    <s v="PGSDO N"/>
    <x v="1"/>
    <x v="3"/>
    <s v="N"/>
    <x v="10"/>
    <x v="0"/>
  </r>
  <r>
    <s v="COW"/>
    <x v="0"/>
    <x v="6"/>
    <x v="11"/>
    <n v="136"/>
    <x v="2"/>
    <n v="3"/>
    <x v="0"/>
    <n v="2"/>
    <n v="9.07"/>
    <n v="12.22"/>
    <n v="63"/>
    <s v="GEO ST S"/>
    <x v="0"/>
    <x v="2"/>
    <s v="S"/>
    <x v="2"/>
    <x v="0"/>
  </r>
  <r>
    <s v="COW"/>
    <x v="0"/>
    <x v="7"/>
    <x v="0"/>
    <n v="82"/>
    <x v="0"/>
    <n v="2"/>
    <x v="0"/>
    <n v="1"/>
    <n v="10"/>
    <n v="10.08"/>
    <n v="36"/>
    <s v="TGEO ST FN"/>
    <x v="0"/>
    <x v="0"/>
    <s v="O"/>
    <x v="0"/>
    <x v="0"/>
  </r>
  <r>
    <s v="COW"/>
    <x v="0"/>
    <x v="7"/>
    <x v="0"/>
    <n v="82"/>
    <x v="0"/>
    <n v="3"/>
    <x v="0"/>
    <n v="1"/>
    <n v="26"/>
    <n v="27.5"/>
    <n v="36"/>
    <s v="TGEO ST FN"/>
    <x v="0"/>
    <x v="0"/>
    <s v="O"/>
    <x v="0"/>
    <x v="0"/>
  </r>
  <r>
    <s v="COW"/>
    <x v="0"/>
    <x v="7"/>
    <x v="0"/>
    <n v="82"/>
    <x v="0"/>
    <n v="4"/>
    <x v="0"/>
    <n v="1"/>
    <n v="32"/>
    <n v="43.01"/>
    <n v="36"/>
    <s v="TGEO ST FN"/>
    <x v="0"/>
    <x v="0"/>
    <s v="O"/>
    <x v="0"/>
    <x v="0"/>
  </r>
  <r>
    <s v="COW"/>
    <x v="0"/>
    <x v="7"/>
    <x v="0"/>
    <n v="136"/>
    <x v="2"/>
    <n v="4"/>
    <x v="0"/>
    <n v="2"/>
    <n v="12.28"/>
    <n v="16.97"/>
    <n v="63"/>
    <s v="GEO ST S"/>
    <x v="0"/>
    <x v="2"/>
    <s v="S"/>
    <x v="2"/>
    <x v="0"/>
  </r>
  <r>
    <s v="COW"/>
    <x v="0"/>
    <x v="7"/>
    <x v="1"/>
    <n v="7"/>
    <x v="13"/>
    <n v="4"/>
    <x v="0"/>
    <n v="1"/>
    <n v="2.2799999999999998"/>
    <n v="3.08"/>
    <n v="1"/>
    <s v="AK W/S T"/>
    <x v="1"/>
    <x v="3"/>
    <s v="T"/>
    <x v="11"/>
    <x v="1"/>
  </r>
  <r>
    <s v="COW"/>
    <x v="0"/>
    <x v="7"/>
    <x v="1"/>
    <n v="136"/>
    <x v="2"/>
    <n v="4"/>
    <x v="0"/>
    <n v="1"/>
    <n v="3.89"/>
    <n v="5.22"/>
    <n v="63"/>
    <s v="GEO ST S"/>
    <x v="0"/>
    <x v="2"/>
    <s v="S"/>
    <x v="2"/>
    <x v="0"/>
  </r>
  <r>
    <s v="COW"/>
    <x v="0"/>
    <x v="7"/>
    <x v="9"/>
    <n v="11"/>
    <x v="63"/>
    <n v="4"/>
    <x v="0"/>
    <n v="1"/>
    <n v="1.22"/>
    <n v="1.68"/>
    <n v="1"/>
    <s v="AK W/S T"/>
    <x v="1"/>
    <x v="3"/>
    <s v="T"/>
    <x v="11"/>
    <x v="1"/>
  </r>
  <r>
    <s v="COW"/>
    <x v="0"/>
    <x v="7"/>
    <x v="9"/>
    <n v="33"/>
    <x v="1"/>
    <n v="3"/>
    <x v="0"/>
    <n v="2"/>
    <n v="6.46"/>
    <n v="6.83"/>
    <n v="10"/>
    <s v="WCVI F/W T"/>
    <x v="0"/>
    <x v="1"/>
    <s v="T"/>
    <x v="1"/>
    <x v="1"/>
  </r>
  <r>
    <s v="COW"/>
    <x v="0"/>
    <x v="7"/>
    <x v="9"/>
    <n v="33"/>
    <x v="1"/>
    <n v="4"/>
    <x v="0"/>
    <n v="2"/>
    <n v="6.46"/>
    <n v="8.7100000000000009"/>
    <n v="10"/>
    <s v="WCVI F/W T"/>
    <x v="0"/>
    <x v="1"/>
    <s v="T"/>
    <x v="1"/>
    <x v="1"/>
  </r>
  <r>
    <s v="COW"/>
    <x v="0"/>
    <x v="7"/>
    <x v="9"/>
    <n v="136"/>
    <x v="2"/>
    <n v="4"/>
    <x v="0"/>
    <n v="2"/>
    <n v="12.28"/>
    <n v="16.829999999999998"/>
    <n v="63"/>
    <s v="GEO ST S"/>
    <x v="0"/>
    <x v="2"/>
    <s v="S"/>
    <x v="2"/>
    <x v="0"/>
  </r>
  <r>
    <s v="COW"/>
    <x v="0"/>
    <x v="7"/>
    <x v="9"/>
    <n v="139"/>
    <x v="9"/>
    <n v="4"/>
    <x v="0"/>
    <n v="1"/>
    <n v="11.68"/>
    <n v="15.7"/>
    <n v="63"/>
    <s v="GEO ST S"/>
    <x v="0"/>
    <x v="6"/>
    <s v="S"/>
    <x v="7"/>
    <x v="0"/>
  </r>
  <r>
    <s v="COW"/>
    <x v="0"/>
    <x v="7"/>
    <x v="3"/>
    <n v="34"/>
    <x v="3"/>
    <n v="3"/>
    <x v="0"/>
    <n v="1"/>
    <n v="3.23"/>
    <n v="3.41"/>
    <n v="11"/>
    <s v="WCVI SPR T"/>
    <x v="0"/>
    <x v="1"/>
    <s v="T"/>
    <x v="1"/>
    <x v="1"/>
  </r>
  <r>
    <s v="COW"/>
    <x v="0"/>
    <x v="7"/>
    <x v="3"/>
    <n v="136"/>
    <x v="2"/>
    <n v="3"/>
    <x v="0"/>
    <n v="4"/>
    <n v="20.41"/>
    <n v="21.59"/>
    <n v="63"/>
    <s v="GEO ST S"/>
    <x v="0"/>
    <x v="2"/>
    <s v="S"/>
    <x v="2"/>
    <x v="0"/>
  </r>
  <r>
    <s v="COW"/>
    <x v="0"/>
    <x v="7"/>
    <x v="3"/>
    <n v="136"/>
    <x v="2"/>
    <n v="4"/>
    <x v="0"/>
    <n v="8"/>
    <n v="34.880000000000003"/>
    <n v="47.49"/>
    <n v="63"/>
    <s v="GEO ST S"/>
    <x v="0"/>
    <x v="2"/>
    <s v="S"/>
    <x v="2"/>
    <x v="0"/>
  </r>
  <r>
    <s v="COW"/>
    <x v="0"/>
    <x v="7"/>
    <x v="3"/>
    <n v="139"/>
    <x v="9"/>
    <n v="4"/>
    <x v="0"/>
    <n v="1"/>
    <n v="12.59"/>
    <n v="17.04"/>
    <n v="63"/>
    <s v="GEO ST S"/>
    <x v="0"/>
    <x v="6"/>
    <s v="S"/>
    <x v="7"/>
    <x v="0"/>
  </r>
  <r>
    <s v="COW"/>
    <x v="0"/>
    <x v="7"/>
    <x v="4"/>
    <n v="42"/>
    <x v="40"/>
    <n v="4"/>
    <x v="0"/>
    <n v="1"/>
    <n v="2.12"/>
    <n v="2.88"/>
    <n v="13"/>
    <s v="N FALCON T"/>
    <x v="1"/>
    <x v="3"/>
    <s v="T"/>
    <x v="3"/>
    <x v="0"/>
  </r>
  <r>
    <s v="COW"/>
    <x v="0"/>
    <x v="7"/>
    <x v="4"/>
    <n v="43"/>
    <x v="14"/>
    <n v="3"/>
    <x v="0"/>
    <n v="1"/>
    <n v="2.11"/>
    <n v="2.23"/>
    <n v="13"/>
    <s v="N FALCON T"/>
    <x v="1"/>
    <x v="3"/>
    <s v="T"/>
    <x v="3"/>
    <x v="0"/>
  </r>
  <r>
    <s v="COW"/>
    <x v="0"/>
    <x v="7"/>
    <x v="4"/>
    <n v="43"/>
    <x v="14"/>
    <n v="4"/>
    <x v="0"/>
    <n v="1"/>
    <n v="3.89"/>
    <n v="5.28"/>
    <n v="13"/>
    <s v="N FALCON T"/>
    <x v="1"/>
    <x v="3"/>
    <s v="T"/>
    <x v="3"/>
    <x v="0"/>
  </r>
  <r>
    <s v="COW"/>
    <x v="0"/>
    <x v="7"/>
    <x v="4"/>
    <n v="136"/>
    <x v="2"/>
    <n v="3"/>
    <x v="0"/>
    <n v="6"/>
    <n v="23.73"/>
    <n v="25.1"/>
    <n v="63"/>
    <s v="GEO ST S"/>
    <x v="0"/>
    <x v="2"/>
    <s v="S"/>
    <x v="2"/>
    <x v="0"/>
  </r>
  <r>
    <s v="COW"/>
    <x v="0"/>
    <x v="7"/>
    <x v="4"/>
    <n v="136"/>
    <x v="2"/>
    <n v="4"/>
    <x v="0"/>
    <n v="19"/>
    <n v="76.39"/>
    <n v="103.66"/>
    <n v="63"/>
    <s v="GEO ST S"/>
    <x v="0"/>
    <x v="2"/>
    <s v="S"/>
    <x v="2"/>
    <x v="0"/>
  </r>
  <r>
    <s v="COW"/>
    <x v="0"/>
    <x v="7"/>
    <x v="4"/>
    <n v="139"/>
    <x v="9"/>
    <n v="3"/>
    <x v="0"/>
    <n v="3"/>
    <n v="14.49"/>
    <n v="15.32"/>
    <n v="63"/>
    <s v="GEO ST S"/>
    <x v="0"/>
    <x v="6"/>
    <s v="S"/>
    <x v="7"/>
    <x v="0"/>
  </r>
  <r>
    <s v="COW"/>
    <x v="0"/>
    <x v="7"/>
    <x v="4"/>
    <n v="139"/>
    <x v="9"/>
    <n v="4"/>
    <x v="0"/>
    <n v="1"/>
    <n v="4.83"/>
    <n v="6.49"/>
    <n v="63"/>
    <s v="GEO ST S"/>
    <x v="0"/>
    <x v="6"/>
    <s v="S"/>
    <x v="7"/>
    <x v="0"/>
  </r>
  <r>
    <s v="COW"/>
    <x v="0"/>
    <x v="7"/>
    <x v="4"/>
    <n v="142"/>
    <x v="6"/>
    <n v="4"/>
    <x v="0"/>
    <n v="1"/>
    <n v="9.4499999999999993"/>
    <n v="13.15"/>
    <n v="50"/>
    <s v="WCVI AABM S"/>
    <x v="0"/>
    <x v="4"/>
    <s v="S"/>
    <x v="4"/>
    <x v="1"/>
  </r>
  <r>
    <s v="COW"/>
    <x v="0"/>
    <x v="7"/>
    <x v="5"/>
    <n v="30"/>
    <x v="43"/>
    <n v="4"/>
    <x v="0"/>
    <n v="1"/>
    <n v="4.3899999999999997"/>
    <n v="6.08"/>
    <n v="8"/>
    <s v="NORTH T"/>
    <x v="0"/>
    <x v="10"/>
    <s v="T"/>
    <x v="16"/>
    <x v="1"/>
  </r>
  <r>
    <s v="COW"/>
    <x v="0"/>
    <x v="7"/>
    <x v="5"/>
    <n v="43"/>
    <x v="14"/>
    <n v="3"/>
    <x v="0"/>
    <n v="2"/>
    <n v="3.54"/>
    <n v="3.74"/>
    <n v="13"/>
    <s v="N FALCON T"/>
    <x v="1"/>
    <x v="3"/>
    <s v="T"/>
    <x v="3"/>
    <x v="0"/>
  </r>
  <r>
    <s v="COW"/>
    <x v="0"/>
    <x v="7"/>
    <x v="5"/>
    <n v="43"/>
    <x v="14"/>
    <n v="4"/>
    <x v="0"/>
    <n v="1"/>
    <n v="1.77"/>
    <n v="2.38"/>
    <n v="13"/>
    <s v="N FALCON T"/>
    <x v="1"/>
    <x v="3"/>
    <s v="T"/>
    <x v="3"/>
    <x v="0"/>
  </r>
  <r>
    <s v="COW"/>
    <x v="0"/>
    <x v="7"/>
    <x v="5"/>
    <n v="64"/>
    <x v="64"/>
    <n v="2"/>
    <x v="0"/>
    <n v="1"/>
    <n v="1"/>
    <n v="1"/>
    <n v="17"/>
    <s v="ALASKA N"/>
    <x v="1"/>
    <x v="3"/>
    <s v="N"/>
    <x v="14"/>
    <x v="1"/>
  </r>
  <r>
    <s v="COW"/>
    <x v="0"/>
    <x v="7"/>
    <x v="5"/>
    <n v="124"/>
    <x v="8"/>
    <n v="4"/>
    <x v="0"/>
    <n v="1"/>
    <n v="1.01"/>
    <n v="1.39"/>
    <n v="44"/>
    <s v="ALASKA S"/>
    <x v="1"/>
    <x v="3"/>
    <s v="S"/>
    <x v="6"/>
    <x v="1"/>
  </r>
  <r>
    <s v="COW"/>
    <x v="0"/>
    <x v="7"/>
    <x v="5"/>
    <n v="132"/>
    <x v="16"/>
    <n v="3"/>
    <x v="0"/>
    <n v="1"/>
    <n v="4.38"/>
    <n v="4.63"/>
    <n v="45"/>
    <s v="CBC S"/>
    <x v="0"/>
    <x v="9"/>
    <s v="S"/>
    <x v="13"/>
    <x v="0"/>
  </r>
  <r>
    <s v="COW"/>
    <x v="0"/>
    <x v="7"/>
    <x v="5"/>
    <n v="132"/>
    <x v="16"/>
    <n v="4"/>
    <x v="0"/>
    <n v="2"/>
    <n v="9.1199999999999992"/>
    <n v="12.38"/>
    <n v="45"/>
    <s v="CBC S"/>
    <x v="0"/>
    <x v="9"/>
    <s v="S"/>
    <x v="13"/>
    <x v="0"/>
  </r>
  <r>
    <s v="COW"/>
    <x v="0"/>
    <x v="7"/>
    <x v="5"/>
    <n v="135"/>
    <x v="15"/>
    <n v="2"/>
    <x v="0"/>
    <n v="1"/>
    <n v="7.12"/>
    <n v="7.18"/>
    <n v="61"/>
    <s v="JNST S"/>
    <x v="0"/>
    <x v="8"/>
    <s v="S"/>
    <x v="12"/>
    <x v="0"/>
  </r>
  <r>
    <s v="COW"/>
    <x v="0"/>
    <x v="7"/>
    <x v="5"/>
    <n v="135"/>
    <x v="15"/>
    <n v="4"/>
    <x v="0"/>
    <n v="1"/>
    <n v="7.12"/>
    <n v="9.58"/>
    <n v="61"/>
    <s v="JNST S"/>
    <x v="0"/>
    <x v="8"/>
    <s v="S"/>
    <x v="12"/>
    <x v="0"/>
  </r>
  <r>
    <s v="COW"/>
    <x v="0"/>
    <x v="7"/>
    <x v="5"/>
    <n v="136"/>
    <x v="2"/>
    <n v="3"/>
    <x v="0"/>
    <n v="6"/>
    <n v="25.18"/>
    <n v="26.63"/>
    <n v="63"/>
    <s v="GEO ST S"/>
    <x v="0"/>
    <x v="2"/>
    <s v="S"/>
    <x v="2"/>
    <x v="0"/>
  </r>
  <r>
    <s v="COW"/>
    <x v="0"/>
    <x v="7"/>
    <x v="5"/>
    <n v="136"/>
    <x v="2"/>
    <n v="4"/>
    <x v="0"/>
    <n v="18"/>
    <n v="79.400000000000006"/>
    <n v="107.42"/>
    <n v="63"/>
    <s v="GEO ST S"/>
    <x v="0"/>
    <x v="2"/>
    <s v="S"/>
    <x v="2"/>
    <x v="0"/>
  </r>
  <r>
    <s v="COW"/>
    <x v="0"/>
    <x v="7"/>
    <x v="5"/>
    <n v="139"/>
    <x v="9"/>
    <n v="3"/>
    <x v="0"/>
    <n v="1"/>
    <n v="15.77"/>
    <n v="16.68"/>
    <n v="63"/>
    <s v="GEO ST S"/>
    <x v="0"/>
    <x v="6"/>
    <s v="S"/>
    <x v="7"/>
    <x v="0"/>
  </r>
  <r>
    <s v="COW"/>
    <x v="0"/>
    <x v="7"/>
    <x v="5"/>
    <n v="142"/>
    <x v="6"/>
    <n v="3"/>
    <x v="0"/>
    <n v="1"/>
    <n v="7.72"/>
    <n v="8.16"/>
    <n v="50"/>
    <s v="WCVI AABM S"/>
    <x v="0"/>
    <x v="4"/>
    <s v="S"/>
    <x v="4"/>
    <x v="1"/>
  </r>
  <r>
    <s v="COW"/>
    <x v="0"/>
    <x v="7"/>
    <x v="5"/>
    <n v="142"/>
    <x v="6"/>
    <n v="4"/>
    <x v="0"/>
    <n v="2"/>
    <n v="15.44"/>
    <n v="21.14"/>
    <n v="50"/>
    <s v="WCVI AABM S"/>
    <x v="0"/>
    <x v="4"/>
    <s v="S"/>
    <x v="4"/>
    <x v="1"/>
  </r>
  <r>
    <s v="COW"/>
    <x v="0"/>
    <x v="7"/>
    <x v="5"/>
    <n v="146"/>
    <x v="11"/>
    <n v="4"/>
    <x v="0"/>
    <n v="1"/>
    <n v="15.89"/>
    <n v="21.92"/>
    <n v="65"/>
    <s v="BC JF S"/>
    <x v="0"/>
    <x v="7"/>
    <s v="S"/>
    <x v="9"/>
    <x v="0"/>
  </r>
  <r>
    <s v="COW"/>
    <x v="0"/>
    <x v="7"/>
    <x v="5"/>
    <n v="150"/>
    <x v="17"/>
    <n v="2"/>
    <x v="0"/>
    <n v="1"/>
    <n v="3.07"/>
    <n v="3.16"/>
    <n v="57"/>
    <s v="PGSDN S"/>
    <x v="1"/>
    <x v="3"/>
    <s v="S"/>
    <x v="8"/>
    <x v="0"/>
  </r>
  <r>
    <s v="COW"/>
    <x v="0"/>
    <x v="7"/>
    <x v="5"/>
    <n v="167"/>
    <x v="34"/>
    <n v="3"/>
    <x v="0"/>
    <n v="1"/>
    <n v="1.63"/>
    <n v="1.72"/>
    <n v="53"/>
    <s v="N FALCON S"/>
    <x v="1"/>
    <x v="3"/>
    <s v="S"/>
    <x v="19"/>
    <x v="0"/>
  </r>
  <r>
    <s v="COW"/>
    <x v="0"/>
    <x v="7"/>
    <x v="6"/>
    <n v="35"/>
    <x v="19"/>
    <n v="2"/>
    <x v="0"/>
    <n v="1"/>
    <n v="1.59"/>
    <n v="1.63"/>
    <n v="12"/>
    <s v="WCVI SUM T"/>
    <x v="0"/>
    <x v="1"/>
    <s v="T"/>
    <x v="1"/>
    <x v="1"/>
  </r>
  <r>
    <s v="COW"/>
    <x v="0"/>
    <x v="7"/>
    <x v="6"/>
    <n v="35"/>
    <x v="19"/>
    <n v="4"/>
    <x v="0"/>
    <n v="2"/>
    <n v="2.59"/>
    <n v="3.57"/>
    <n v="12"/>
    <s v="WCVI SUM T"/>
    <x v="0"/>
    <x v="1"/>
    <s v="T"/>
    <x v="1"/>
    <x v="1"/>
  </r>
  <r>
    <s v="COW"/>
    <x v="0"/>
    <x v="7"/>
    <x v="6"/>
    <n v="43"/>
    <x v="14"/>
    <n v="2"/>
    <x v="0"/>
    <n v="1"/>
    <n v="1.95"/>
    <n v="1.96"/>
    <n v="13"/>
    <s v="N FALCON T"/>
    <x v="1"/>
    <x v="3"/>
    <s v="T"/>
    <x v="3"/>
    <x v="0"/>
  </r>
  <r>
    <s v="COW"/>
    <x v="0"/>
    <x v="7"/>
    <x v="6"/>
    <n v="44"/>
    <x v="5"/>
    <n v="3"/>
    <x v="0"/>
    <n v="1"/>
    <n v="1.0900000000000001"/>
    <n v="1.1499999999999999"/>
    <n v="13"/>
    <s v="N FALCON T"/>
    <x v="1"/>
    <x v="3"/>
    <s v="T"/>
    <x v="3"/>
    <x v="0"/>
  </r>
  <r>
    <s v="COW"/>
    <x v="0"/>
    <x v="7"/>
    <x v="6"/>
    <n v="64"/>
    <x v="64"/>
    <n v="2"/>
    <x v="0"/>
    <n v="1"/>
    <n v="1"/>
    <n v="1.02"/>
    <n v="17"/>
    <s v="ALASKA N"/>
    <x v="1"/>
    <x v="3"/>
    <s v="N"/>
    <x v="14"/>
    <x v="1"/>
  </r>
  <r>
    <s v="COW"/>
    <x v="0"/>
    <x v="7"/>
    <x v="6"/>
    <n v="92"/>
    <x v="7"/>
    <n v="3"/>
    <x v="0"/>
    <n v="1"/>
    <n v="1.02"/>
    <n v="1.07"/>
    <n v="51"/>
    <s v="WCVI ISBM S"/>
    <x v="0"/>
    <x v="5"/>
    <s v="S"/>
    <x v="5"/>
    <x v="0"/>
  </r>
  <r>
    <s v="COW"/>
    <x v="0"/>
    <x v="7"/>
    <x v="6"/>
    <n v="92"/>
    <x v="7"/>
    <n v="4"/>
    <x v="0"/>
    <n v="1"/>
    <n v="1.02"/>
    <n v="1.37"/>
    <n v="51"/>
    <s v="WCVI ISBM S"/>
    <x v="0"/>
    <x v="5"/>
    <s v="S"/>
    <x v="5"/>
    <x v="0"/>
  </r>
  <r>
    <s v="COW"/>
    <x v="0"/>
    <x v="7"/>
    <x v="6"/>
    <n v="101"/>
    <x v="12"/>
    <n v="2"/>
    <x v="0"/>
    <n v="6"/>
    <n v="10.78"/>
    <n v="10.93"/>
    <n v="38"/>
    <s v="TPS FN"/>
    <x v="1"/>
    <x v="3"/>
    <s v="N"/>
    <x v="10"/>
    <x v="0"/>
  </r>
  <r>
    <s v="COW"/>
    <x v="0"/>
    <x v="7"/>
    <x v="6"/>
    <n v="101"/>
    <x v="12"/>
    <n v="4"/>
    <x v="0"/>
    <n v="1"/>
    <n v="1.92"/>
    <n v="2.58"/>
    <n v="38"/>
    <s v="TPS FN"/>
    <x v="1"/>
    <x v="3"/>
    <s v="N"/>
    <x v="10"/>
    <x v="0"/>
  </r>
  <r>
    <s v="COW"/>
    <x v="0"/>
    <x v="7"/>
    <x v="6"/>
    <n v="132"/>
    <x v="16"/>
    <n v="4"/>
    <x v="0"/>
    <n v="1"/>
    <n v="3.38"/>
    <n v="4.59"/>
    <n v="45"/>
    <s v="CBC S"/>
    <x v="0"/>
    <x v="9"/>
    <s v="S"/>
    <x v="13"/>
    <x v="0"/>
  </r>
  <r>
    <s v="COW"/>
    <x v="0"/>
    <x v="7"/>
    <x v="6"/>
    <n v="136"/>
    <x v="2"/>
    <n v="3"/>
    <x v="0"/>
    <n v="3"/>
    <n v="11.67"/>
    <n v="12.34"/>
    <n v="63"/>
    <s v="GEO ST S"/>
    <x v="0"/>
    <x v="2"/>
    <s v="S"/>
    <x v="2"/>
    <x v="0"/>
  </r>
  <r>
    <s v="COW"/>
    <x v="0"/>
    <x v="7"/>
    <x v="6"/>
    <n v="136"/>
    <x v="2"/>
    <n v="4"/>
    <x v="0"/>
    <n v="9"/>
    <n v="38.369999999999997"/>
    <n v="52.12"/>
    <n v="63"/>
    <s v="GEO ST S"/>
    <x v="0"/>
    <x v="2"/>
    <s v="S"/>
    <x v="2"/>
    <x v="0"/>
  </r>
  <r>
    <s v="COW"/>
    <x v="0"/>
    <x v="7"/>
    <x v="6"/>
    <n v="139"/>
    <x v="9"/>
    <n v="4"/>
    <x v="0"/>
    <n v="1"/>
    <n v="7.89"/>
    <n v="10.6"/>
    <n v="63"/>
    <s v="GEO ST S"/>
    <x v="0"/>
    <x v="6"/>
    <s v="S"/>
    <x v="7"/>
    <x v="0"/>
  </r>
  <r>
    <s v="COW"/>
    <x v="0"/>
    <x v="7"/>
    <x v="6"/>
    <n v="140"/>
    <x v="33"/>
    <n v="4"/>
    <x v="0"/>
    <n v="1"/>
    <n v="7.89"/>
    <n v="10.67"/>
    <n v="64"/>
    <s v="TGEO ST TERM S"/>
    <x v="0"/>
    <x v="6"/>
    <s v="S"/>
    <x v="7"/>
    <x v="0"/>
  </r>
  <r>
    <s v="COW"/>
    <x v="0"/>
    <x v="7"/>
    <x v="6"/>
    <n v="142"/>
    <x v="6"/>
    <n v="4"/>
    <x v="0"/>
    <n v="1"/>
    <n v="1.02"/>
    <n v="1.37"/>
    <n v="50"/>
    <s v="WCVI AABM S"/>
    <x v="0"/>
    <x v="4"/>
    <s v="S"/>
    <x v="4"/>
    <x v="1"/>
  </r>
  <r>
    <s v="COW"/>
    <x v="0"/>
    <x v="7"/>
    <x v="6"/>
    <n v="146"/>
    <x v="11"/>
    <n v="2"/>
    <x v="0"/>
    <n v="1"/>
    <n v="12.3"/>
    <n v="12.56"/>
    <n v="65"/>
    <s v="BC JF S"/>
    <x v="0"/>
    <x v="7"/>
    <s v="S"/>
    <x v="9"/>
    <x v="0"/>
  </r>
  <r>
    <s v="COW"/>
    <x v="0"/>
    <x v="7"/>
    <x v="6"/>
    <n v="146"/>
    <x v="11"/>
    <n v="4"/>
    <x v="0"/>
    <n v="1"/>
    <n v="12.3"/>
    <n v="16.739999999999998"/>
    <n v="65"/>
    <s v="BC JF S"/>
    <x v="0"/>
    <x v="7"/>
    <s v="S"/>
    <x v="9"/>
    <x v="0"/>
  </r>
  <r>
    <s v="COW"/>
    <x v="0"/>
    <x v="7"/>
    <x v="6"/>
    <n v="150"/>
    <x v="17"/>
    <n v="2"/>
    <x v="0"/>
    <n v="2"/>
    <n v="7.06"/>
    <n v="7.09"/>
    <n v="57"/>
    <s v="PGSDN S"/>
    <x v="1"/>
    <x v="3"/>
    <s v="S"/>
    <x v="8"/>
    <x v="0"/>
  </r>
  <r>
    <s v="COW"/>
    <x v="0"/>
    <x v="7"/>
    <x v="6"/>
    <n v="151"/>
    <x v="18"/>
    <n v="3"/>
    <x v="0"/>
    <n v="1"/>
    <n v="6.04"/>
    <n v="6.38"/>
    <n v="57"/>
    <s v="PGSDN S"/>
    <x v="1"/>
    <x v="3"/>
    <s v="S"/>
    <x v="8"/>
    <x v="0"/>
  </r>
  <r>
    <s v="COW"/>
    <x v="0"/>
    <x v="7"/>
    <x v="6"/>
    <n v="169"/>
    <x v="35"/>
    <n v="2"/>
    <x v="0"/>
    <n v="1"/>
    <n v="6.91"/>
    <n v="7.05"/>
    <n v="53"/>
    <s v="N FALCON S"/>
    <x v="1"/>
    <x v="3"/>
    <s v="S"/>
    <x v="19"/>
    <x v="0"/>
  </r>
  <r>
    <s v="COW"/>
    <x v="0"/>
    <x v="7"/>
    <x v="7"/>
    <n v="39"/>
    <x v="44"/>
    <n v="3"/>
    <x v="0"/>
    <n v="1"/>
    <n v="2.44"/>
    <n v="2.58"/>
    <n v="12"/>
    <s v="WCVI SUM T"/>
    <x v="0"/>
    <x v="1"/>
    <s v="T"/>
    <x v="1"/>
    <x v="1"/>
  </r>
  <r>
    <s v="COW"/>
    <x v="0"/>
    <x v="7"/>
    <x v="7"/>
    <n v="82"/>
    <x v="0"/>
    <n v="2"/>
    <x v="0"/>
    <n v="1"/>
    <n v="1"/>
    <n v="1"/>
    <n v="36"/>
    <s v="TGEO ST FN"/>
    <x v="0"/>
    <x v="0"/>
    <s v="O"/>
    <x v="0"/>
    <x v="0"/>
  </r>
  <r>
    <s v="COW"/>
    <x v="0"/>
    <x v="7"/>
    <x v="7"/>
    <n v="101"/>
    <x v="12"/>
    <n v="2"/>
    <x v="0"/>
    <n v="10"/>
    <n v="52.99"/>
    <n v="53.74"/>
    <n v="38"/>
    <s v="TPS FN"/>
    <x v="1"/>
    <x v="3"/>
    <s v="N"/>
    <x v="10"/>
    <x v="0"/>
  </r>
  <r>
    <s v="COW"/>
    <x v="0"/>
    <x v="7"/>
    <x v="7"/>
    <n v="101"/>
    <x v="12"/>
    <n v="3"/>
    <x v="0"/>
    <n v="2"/>
    <n v="12.6"/>
    <n v="13.33"/>
    <n v="38"/>
    <s v="TPS FN"/>
    <x v="1"/>
    <x v="3"/>
    <s v="N"/>
    <x v="10"/>
    <x v="0"/>
  </r>
  <r>
    <s v="COW"/>
    <x v="0"/>
    <x v="7"/>
    <x v="7"/>
    <n v="101"/>
    <x v="12"/>
    <n v="4"/>
    <x v="0"/>
    <n v="7"/>
    <n v="36.67"/>
    <n v="49.78"/>
    <n v="38"/>
    <s v="TPS FN"/>
    <x v="1"/>
    <x v="3"/>
    <s v="N"/>
    <x v="10"/>
    <x v="0"/>
  </r>
  <r>
    <s v="COW"/>
    <x v="0"/>
    <x v="7"/>
    <x v="7"/>
    <n v="116"/>
    <x v="65"/>
    <n v="4"/>
    <x v="0"/>
    <n v="1"/>
    <n v="6.11"/>
    <n v="8.26"/>
    <n v="39"/>
    <s v="TWAC FN"/>
    <x v="1"/>
    <x v="3"/>
    <s v="N"/>
    <x v="15"/>
    <x v="0"/>
  </r>
  <r>
    <s v="COW"/>
    <x v="0"/>
    <x v="7"/>
    <x v="7"/>
    <n v="136"/>
    <x v="2"/>
    <n v="2"/>
    <x v="0"/>
    <n v="1"/>
    <n v="8.7899999999999991"/>
    <n v="8.9700000000000006"/>
    <n v="63"/>
    <s v="GEO ST S"/>
    <x v="0"/>
    <x v="2"/>
    <s v="S"/>
    <x v="2"/>
    <x v="0"/>
  </r>
  <r>
    <s v="COW"/>
    <x v="0"/>
    <x v="7"/>
    <x v="7"/>
    <n v="136"/>
    <x v="2"/>
    <n v="3"/>
    <x v="0"/>
    <n v="2"/>
    <n v="14.19"/>
    <n v="15.01"/>
    <n v="63"/>
    <s v="GEO ST S"/>
    <x v="0"/>
    <x v="2"/>
    <s v="S"/>
    <x v="2"/>
    <x v="0"/>
  </r>
  <r>
    <s v="COW"/>
    <x v="0"/>
    <x v="7"/>
    <x v="7"/>
    <n v="136"/>
    <x v="2"/>
    <n v="4"/>
    <x v="0"/>
    <n v="2"/>
    <n v="14.19"/>
    <n v="19.12"/>
    <n v="63"/>
    <s v="GEO ST S"/>
    <x v="0"/>
    <x v="2"/>
    <s v="S"/>
    <x v="2"/>
    <x v="0"/>
  </r>
  <r>
    <s v="COW"/>
    <x v="0"/>
    <x v="7"/>
    <x v="7"/>
    <n v="139"/>
    <x v="9"/>
    <n v="4"/>
    <x v="0"/>
    <n v="1"/>
    <n v="17.29"/>
    <n v="23.89"/>
    <n v="63"/>
    <s v="GEO ST S"/>
    <x v="0"/>
    <x v="6"/>
    <s v="S"/>
    <x v="7"/>
    <x v="0"/>
  </r>
  <r>
    <s v="COW"/>
    <x v="0"/>
    <x v="7"/>
    <x v="7"/>
    <n v="146"/>
    <x v="11"/>
    <n v="2"/>
    <x v="0"/>
    <n v="2"/>
    <n v="31.42"/>
    <n v="32.090000000000003"/>
    <n v="65"/>
    <s v="BC JF S"/>
    <x v="0"/>
    <x v="7"/>
    <s v="S"/>
    <x v="9"/>
    <x v="0"/>
  </r>
  <r>
    <s v="COW"/>
    <x v="0"/>
    <x v="7"/>
    <x v="7"/>
    <n v="146"/>
    <x v="11"/>
    <n v="4"/>
    <x v="0"/>
    <n v="2"/>
    <n v="31.42"/>
    <n v="42.51"/>
    <n v="65"/>
    <s v="BC JF S"/>
    <x v="0"/>
    <x v="7"/>
    <s v="S"/>
    <x v="9"/>
    <x v="0"/>
  </r>
  <r>
    <s v="COW"/>
    <x v="0"/>
    <x v="7"/>
    <x v="10"/>
    <n v="36"/>
    <x v="61"/>
    <n v="3"/>
    <x v="0"/>
    <n v="1"/>
    <n v="1.64"/>
    <n v="1.64"/>
    <n v="10"/>
    <s v="WCVI F/W T"/>
    <x v="0"/>
    <x v="1"/>
    <s v="T"/>
    <x v="1"/>
    <x v="1"/>
  </r>
  <r>
    <s v="COW"/>
    <x v="0"/>
    <x v="7"/>
    <x v="10"/>
    <n v="36"/>
    <x v="61"/>
    <n v="4"/>
    <x v="0"/>
    <n v="1"/>
    <n v="1.64"/>
    <n v="1.73"/>
    <n v="10"/>
    <s v="WCVI F/W T"/>
    <x v="0"/>
    <x v="1"/>
    <s v="T"/>
    <x v="1"/>
    <x v="1"/>
  </r>
  <r>
    <s v="COW"/>
    <x v="0"/>
    <x v="7"/>
    <x v="10"/>
    <n v="82"/>
    <x v="0"/>
    <n v="3"/>
    <x v="0"/>
    <n v="2"/>
    <n v="2"/>
    <n v="2.11"/>
    <n v="36"/>
    <s v="TGEO ST FN"/>
    <x v="0"/>
    <x v="0"/>
    <s v="O"/>
    <x v="0"/>
    <x v="0"/>
  </r>
  <r>
    <s v="COW"/>
    <x v="0"/>
    <x v="7"/>
    <x v="10"/>
    <n v="111"/>
    <x v="66"/>
    <n v="3"/>
    <x v="0"/>
    <n v="1"/>
    <n v="1"/>
    <n v="1.05"/>
    <n v="38"/>
    <s v="TPS FN"/>
    <x v="1"/>
    <x v="3"/>
    <s v="N"/>
    <x v="10"/>
    <x v="0"/>
  </r>
  <r>
    <s v="COW"/>
    <x v="0"/>
    <x v="7"/>
    <x v="10"/>
    <n v="152"/>
    <x v="10"/>
    <n v="2"/>
    <x v="0"/>
    <n v="2"/>
    <n v="6.02"/>
    <n v="6.07"/>
    <n v="57"/>
    <s v="PGSDN S"/>
    <x v="1"/>
    <x v="3"/>
    <s v="S"/>
    <x v="8"/>
    <x v="0"/>
  </r>
  <r>
    <s v="COW"/>
    <x v="0"/>
    <x v="7"/>
    <x v="8"/>
    <n v="146"/>
    <x v="11"/>
    <n v="2"/>
    <x v="0"/>
    <n v="1"/>
    <n v="15.06"/>
    <n v="15.4"/>
    <n v="65"/>
    <s v="BC JF S"/>
    <x v="0"/>
    <x v="7"/>
    <s v="S"/>
    <x v="9"/>
    <x v="0"/>
  </r>
  <r>
    <s v="COW"/>
    <x v="0"/>
    <x v="7"/>
    <x v="8"/>
    <n v="152"/>
    <x v="10"/>
    <n v="2"/>
    <x v="0"/>
    <n v="1"/>
    <n v="6.48"/>
    <n v="6.53"/>
    <n v="57"/>
    <s v="PGSDN S"/>
    <x v="1"/>
    <x v="3"/>
    <s v="S"/>
    <x v="8"/>
    <x v="0"/>
  </r>
  <r>
    <s v="COW"/>
    <x v="0"/>
    <x v="8"/>
    <x v="0"/>
    <n v="82"/>
    <x v="0"/>
    <n v="3"/>
    <x v="0"/>
    <n v="1"/>
    <n v="1"/>
    <n v="1.02"/>
    <n v="36"/>
    <s v="TGEO ST FN"/>
    <x v="0"/>
    <x v="0"/>
    <s v="O"/>
    <x v="0"/>
    <x v="0"/>
  </r>
  <r>
    <s v="COW"/>
    <x v="0"/>
    <x v="8"/>
    <x v="0"/>
    <n v="152"/>
    <x v="10"/>
    <n v="3"/>
    <x v="0"/>
    <n v="1"/>
    <n v="4.12"/>
    <n v="4.21"/>
    <n v="57"/>
    <s v="PGSDN S"/>
    <x v="1"/>
    <x v="3"/>
    <s v="S"/>
    <x v="8"/>
    <x v="0"/>
  </r>
  <r>
    <s v="COW"/>
    <x v="0"/>
    <x v="8"/>
    <x v="0"/>
    <n v="159"/>
    <x v="67"/>
    <n v="3"/>
    <x v="0"/>
    <n v="1"/>
    <n v="3.42"/>
    <n v="3.43"/>
    <n v="59"/>
    <s v="PGSDO S"/>
    <x v="1"/>
    <x v="3"/>
    <s v="S"/>
    <x v="8"/>
    <x v="0"/>
  </r>
  <r>
    <s v="COW"/>
    <x v="0"/>
    <x v="8"/>
    <x v="1"/>
    <n v="151"/>
    <x v="18"/>
    <n v="3"/>
    <x v="0"/>
    <n v="1"/>
    <n v="2.63"/>
    <n v="2.71"/>
    <n v="57"/>
    <s v="PGSDN S"/>
    <x v="1"/>
    <x v="3"/>
    <s v="S"/>
    <x v="8"/>
    <x v="0"/>
  </r>
  <r>
    <s v="COW"/>
    <x v="0"/>
    <x v="8"/>
    <x v="9"/>
    <n v="41"/>
    <x v="25"/>
    <n v="3"/>
    <x v="0"/>
    <n v="1"/>
    <n v="2.4900000000000002"/>
    <n v="2.5499999999999998"/>
    <n v="13"/>
    <s v="N FALCON T"/>
    <x v="1"/>
    <x v="3"/>
    <s v="T"/>
    <x v="3"/>
    <x v="0"/>
  </r>
  <r>
    <s v="COW"/>
    <x v="0"/>
    <x v="8"/>
    <x v="9"/>
    <n v="152"/>
    <x v="10"/>
    <n v="3"/>
    <x v="0"/>
    <n v="3"/>
    <n v="11.28"/>
    <n v="11.46"/>
    <n v="57"/>
    <s v="PGSDN S"/>
    <x v="1"/>
    <x v="3"/>
    <s v="S"/>
    <x v="8"/>
    <x v="0"/>
  </r>
  <r>
    <s v="COW"/>
    <x v="0"/>
    <x v="8"/>
    <x v="3"/>
    <n v="33"/>
    <x v="1"/>
    <n v="3"/>
    <x v="0"/>
    <n v="7"/>
    <n v="24.64"/>
    <n v="24.98"/>
    <n v="10"/>
    <s v="WCVI F/W T"/>
    <x v="0"/>
    <x v="1"/>
    <s v="T"/>
    <x v="1"/>
    <x v="1"/>
  </r>
  <r>
    <s v="COW"/>
    <x v="0"/>
    <x v="8"/>
    <x v="3"/>
    <n v="34"/>
    <x v="3"/>
    <n v="3"/>
    <x v="0"/>
    <n v="10"/>
    <n v="35.200000000000003"/>
    <n v="35.75"/>
    <n v="11"/>
    <s v="WCVI SPR T"/>
    <x v="0"/>
    <x v="1"/>
    <s v="T"/>
    <x v="1"/>
    <x v="1"/>
  </r>
  <r>
    <s v="COW"/>
    <x v="0"/>
    <x v="8"/>
    <x v="3"/>
    <n v="34"/>
    <x v="3"/>
    <n v="4"/>
    <x v="0"/>
    <n v="1"/>
    <n v="3.52"/>
    <n v="3.72"/>
    <n v="11"/>
    <s v="WCVI SPR T"/>
    <x v="0"/>
    <x v="1"/>
    <s v="T"/>
    <x v="1"/>
    <x v="1"/>
  </r>
  <r>
    <s v="COW"/>
    <x v="0"/>
    <x v="8"/>
    <x v="3"/>
    <n v="135"/>
    <x v="15"/>
    <n v="3"/>
    <x v="0"/>
    <n v="1"/>
    <n v="6.12"/>
    <n v="6.25"/>
    <n v="61"/>
    <s v="JNST S"/>
    <x v="0"/>
    <x v="8"/>
    <s v="S"/>
    <x v="12"/>
    <x v="0"/>
  </r>
  <r>
    <s v="COW"/>
    <x v="0"/>
    <x v="8"/>
    <x v="3"/>
    <n v="136"/>
    <x v="2"/>
    <n v="3"/>
    <x v="0"/>
    <n v="4"/>
    <n v="8.0299999999999994"/>
    <n v="8.1199999999999992"/>
    <n v="63"/>
    <s v="GEO ST S"/>
    <x v="0"/>
    <x v="2"/>
    <s v="S"/>
    <x v="2"/>
    <x v="0"/>
  </r>
  <r>
    <s v="COW"/>
    <x v="0"/>
    <x v="8"/>
    <x v="3"/>
    <n v="136"/>
    <x v="2"/>
    <n v="4"/>
    <x v="0"/>
    <n v="4"/>
    <n v="8.0399999999999991"/>
    <n v="8.5"/>
    <n v="63"/>
    <s v="GEO ST S"/>
    <x v="0"/>
    <x v="2"/>
    <s v="S"/>
    <x v="2"/>
    <x v="0"/>
  </r>
  <r>
    <s v="COW"/>
    <x v="0"/>
    <x v="8"/>
    <x v="3"/>
    <n v="139"/>
    <x v="9"/>
    <n v="3"/>
    <x v="0"/>
    <n v="4"/>
    <n v="26.23"/>
    <n v="26.36"/>
    <n v="63"/>
    <s v="GEO ST S"/>
    <x v="0"/>
    <x v="6"/>
    <s v="S"/>
    <x v="7"/>
    <x v="0"/>
  </r>
  <r>
    <s v="COW"/>
    <x v="0"/>
    <x v="8"/>
    <x v="3"/>
    <n v="142"/>
    <x v="6"/>
    <n v="3"/>
    <x v="0"/>
    <n v="2"/>
    <n v="7.42"/>
    <n v="7.52"/>
    <n v="50"/>
    <s v="WCVI AABM S"/>
    <x v="0"/>
    <x v="4"/>
    <s v="S"/>
    <x v="4"/>
    <x v="1"/>
  </r>
  <r>
    <s v="COW"/>
    <x v="0"/>
    <x v="8"/>
    <x v="3"/>
    <n v="146"/>
    <x v="11"/>
    <n v="3"/>
    <x v="0"/>
    <n v="1"/>
    <n v="9.4600000000000009"/>
    <n v="9.76"/>
    <n v="65"/>
    <s v="BC JF S"/>
    <x v="0"/>
    <x v="7"/>
    <s v="S"/>
    <x v="9"/>
    <x v="0"/>
  </r>
  <r>
    <s v="COW"/>
    <x v="0"/>
    <x v="8"/>
    <x v="4"/>
    <n v="29"/>
    <x v="26"/>
    <n v="3"/>
    <x v="0"/>
    <n v="1"/>
    <n v="3.71"/>
    <n v="3.71"/>
    <n v="8"/>
    <s v="NORTH T"/>
    <x v="0"/>
    <x v="10"/>
    <s v="T"/>
    <x v="16"/>
    <x v="1"/>
  </r>
  <r>
    <s v="COW"/>
    <x v="0"/>
    <x v="8"/>
    <x v="4"/>
    <n v="34"/>
    <x v="3"/>
    <n v="3"/>
    <x v="0"/>
    <n v="1"/>
    <n v="2.67"/>
    <n v="2.72"/>
    <n v="11"/>
    <s v="WCVI SPR T"/>
    <x v="0"/>
    <x v="1"/>
    <s v="T"/>
    <x v="1"/>
    <x v="1"/>
  </r>
  <r>
    <s v="COW"/>
    <x v="0"/>
    <x v="8"/>
    <x v="4"/>
    <n v="43"/>
    <x v="14"/>
    <n v="3"/>
    <x v="0"/>
    <n v="1"/>
    <n v="2.16"/>
    <n v="2.2000000000000002"/>
    <n v="13"/>
    <s v="N FALCON T"/>
    <x v="1"/>
    <x v="3"/>
    <s v="T"/>
    <x v="3"/>
    <x v="0"/>
  </r>
  <r>
    <s v="COW"/>
    <x v="0"/>
    <x v="8"/>
    <x v="4"/>
    <n v="124"/>
    <x v="8"/>
    <n v="4"/>
    <x v="0"/>
    <n v="1"/>
    <n v="4.45"/>
    <n v="4.7"/>
    <n v="44"/>
    <s v="ALASKA S"/>
    <x v="1"/>
    <x v="3"/>
    <s v="S"/>
    <x v="6"/>
    <x v="1"/>
  </r>
  <r>
    <s v="COW"/>
    <x v="0"/>
    <x v="8"/>
    <x v="4"/>
    <n v="132"/>
    <x v="16"/>
    <n v="3"/>
    <x v="0"/>
    <n v="4"/>
    <n v="5.36"/>
    <n v="5.46"/>
    <n v="45"/>
    <s v="CBC S"/>
    <x v="0"/>
    <x v="9"/>
    <s v="S"/>
    <x v="13"/>
    <x v="0"/>
  </r>
  <r>
    <s v="COW"/>
    <x v="0"/>
    <x v="8"/>
    <x v="4"/>
    <n v="136"/>
    <x v="2"/>
    <n v="3"/>
    <x v="0"/>
    <n v="9"/>
    <n v="30.18"/>
    <n v="30.63"/>
    <n v="63"/>
    <s v="GEO ST S"/>
    <x v="0"/>
    <x v="2"/>
    <s v="S"/>
    <x v="2"/>
    <x v="0"/>
  </r>
  <r>
    <s v="COW"/>
    <x v="0"/>
    <x v="8"/>
    <x v="4"/>
    <n v="136"/>
    <x v="2"/>
    <n v="4"/>
    <x v="0"/>
    <n v="1"/>
    <n v="2.2000000000000002"/>
    <n v="2.3199999999999998"/>
    <n v="63"/>
    <s v="GEO ST S"/>
    <x v="0"/>
    <x v="2"/>
    <s v="S"/>
    <x v="2"/>
    <x v="0"/>
  </r>
  <r>
    <s v="COW"/>
    <x v="0"/>
    <x v="8"/>
    <x v="4"/>
    <n v="139"/>
    <x v="9"/>
    <n v="3"/>
    <x v="0"/>
    <n v="2"/>
    <n v="5.04"/>
    <n v="5.08"/>
    <n v="63"/>
    <s v="GEO ST S"/>
    <x v="0"/>
    <x v="6"/>
    <s v="S"/>
    <x v="7"/>
    <x v="0"/>
  </r>
  <r>
    <s v="COW"/>
    <x v="0"/>
    <x v="8"/>
    <x v="4"/>
    <n v="142"/>
    <x v="6"/>
    <n v="3"/>
    <x v="0"/>
    <n v="7"/>
    <n v="29.68"/>
    <n v="30.24"/>
    <n v="50"/>
    <s v="WCVI AABM S"/>
    <x v="0"/>
    <x v="4"/>
    <s v="S"/>
    <x v="4"/>
    <x v="1"/>
  </r>
  <r>
    <s v="COW"/>
    <x v="0"/>
    <x v="8"/>
    <x v="5"/>
    <n v="17"/>
    <x v="41"/>
    <n v="4"/>
    <x v="0"/>
    <n v="1"/>
    <n v="3.31"/>
    <n v="3.5"/>
    <n v="4"/>
    <s v="AK JLO T"/>
    <x v="1"/>
    <x v="3"/>
    <s v="T"/>
    <x v="11"/>
    <x v="1"/>
  </r>
  <r>
    <s v="COW"/>
    <x v="0"/>
    <x v="8"/>
    <x v="5"/>
    <n v="30"/>
    <x v="43"/>
    <n v="3"/>
    <x v="0"/>
    <n v="1"/>
    <n v="3.71"/>
    <n v="3.81"/>
    <n v="8"/>
    <s v="NORTH T"/>
    <x v="0"/>
    <x v="10"/>
    <s v="T"/>
    <x v="16"/>
    <x v="1"/>
  </r>
  <r>
    <s v="COW"/>
    <x v="0"/>
    <x v="8"/>
    <x v="5"/>
    <n v="35"/>
    <x v="19"/>
    <n v="3"/>
    <x v="0"/>
    <n v="9"/>
    <n v="28.7"/>
    <n v="29.1"/>
    <n v="12"/>
    <s v="WCVI SUM T"/>
    <x v="0"/>
    <x v="1"/>
    <s v="T"/>
    <x v="1"/>
    <x v="1"/>
  </r>
  <r>
    <s v="COW"/>
    <x v="0"/>
    <x v="8"/>
    <x v="5"/>
    <n v="35"/>
    <x v="19"/>
    <n v="4"/>
    <x v="0"/>
    <n v="1"/>
    <n v="3.77"/>
    <n v="3.98"/>
    <n v="12"/>
    <s v="WCVI SUM T"/>
    <x v="0"/>
    <x v="1"/>
    <s v="T"/>
    <x v="1"/>
    <x v="1"/>
  </r>
  <r>
    <s v="COW"/>
    <x v="0"/>
    <x v="8"/>
    <x v="5"/>
    <n v="43"/>
    <x v="14"/>
    <n v="3"/>
    <x v="0"/>
    <n v="9"/>
    <n v="13.55"/>
    <n v="13.64"/>
    <n v="13"/>
    <s v="N FALCON T"/>
    <x v="1"/>
    <x v="3"/>
    <s v="T"/>
    <x v="3"/>
    <x v="0"/>
  </r>
  <r>
    <s v="COW"/>
    <x v="0"/>
    <x v="8"/>
    <x v="5"/>
    <n v="92"/>
    <x v="7"/>
    <n v="3"/>
    <x v="0"/>
    <n v="2"/>
    <n v="2"/>
    <n v="2"/>
    <n v="51"/>
    <s v="WCVI ISBM S"/>
    <x v="0"/>
    <x v="5"/>
    <s v="S"/>
    <x v="5"/>
    <x v="0"/>
  </r>
  <r>
    <s v="COW"/>
    <x v="0"/>
    <x v="8"/>
    <x v="5"/>
    <n v="132"/>
    <x v="16"/>
    <n v="3"/>
    <x v="0"/>
    <n v="3"/>
    <n v="10.1"/>
    <n v="10.17"/>
    <n v="45"/>
    <s v="CBC S"/>
    <x v="0"/>
    <x v="9"/>
    <s v="S"/>
    <x v="13"/>
    <x v="0"/>
  </r>
  <r>
    <s v="COW"/>
    <x v="0"/>
    <x v="8"/>
    <x v="5"/>
    <n v="135"/>
    <x v="15"/>
    <n v="3"/>
    <x v="0"/>
    <n v="1"/>
    <n v="6.64"/>
    <n v="6.64"/>
    <n v="61"/>
    <s v="JNST S"/>
    <x v="0"/>
    <x v="8"/>
    <s v="S"/>
    <x v="12"/>
    <x v="0"/>
  </r>
  <r>
    <s v="COW"/>
    <x v="0"/>
    <x v="8"/>
    <x v="5"/>
    <n v="136"/>
    <x v="2"/>
    <n v="3"/>
    <x v="0"/>
    <n v="12"/>
    <n v="38.229999999999997"/>
    <n v="38.770000000000003"/>
    <n v="63"/>
    <s v="GEO ST S"/>
    <x v="0"/>
    <x v="2"/>
    <s v="S"/>
    <x v="2"/>
    <x v="0"/>
  </r>
  <r>
    <s v="COW"/>
    <x v="0"/>
    <x v="8"/>
    <x v="5"/>
    <n v="136"/>
    <x v="2"/>
    <n v="4"/>
    <x v="0"/>
    <n v="2"/>
    <n v="6.96"/>
    <n v="7.36"/>
    <n v="63"/>
    <s v="GEO ST S"/>
    <x v="0"/>
    <x v="2"/>
    <s v="S"/>
    <x v="2"/>
    <x v="0"/>
  </r>
  <r>
    <s v="COW"/>
    <x v="0"/>
    <x v="8"/>
    <x v="5"/>
    <n v="139"/>
    <x v="9"/>
    <n v="3"/>
    <x v="0"/>
    <n v="7"/>
    <n v="30.37"/>
    <n v="30.8"/>
    <n v="63"/>
    <s v="GEO ST S"/>
    <x v="0"/>
    <x v="6"/>
    <s v="S"/>
    <x v="7"/>
    <x v="0"/>
  </r>
  <r>
    <s v="COW"/>
    <x v="0"/>
    <x v="8"/>
    <x v="5"/>
    <n v="142"/>
    <x v="6"/>
    <n v="3"/>
    <x v="0"/>
    <n v="4"/>
    <n v="52.88"/>
    <n v="53.56"/>
    <n v="50"/>
    <s v="WCVI AABM S"/>
    <x v="0"/>
    <x v="4"/>
    <s v="S"/>
    <x v="4"/>
    <x v="1"/>
  </r>
  <r>
    <s v="COW"/>
    <x v="0"/>
    <x v="8"/>
    <x v="5"/>
    <n v="146"/>
    <x v="11"/>
    <n v="3"/>
    <x v="0"/>
    <n v="1"/>
    <n v="4.7699999999999996"/>
    <n v="4.87"/>
    <n v="65"/>
    <s v="BC JF S"/>
    <x v="0"/>
    <x v="7"/>
    <s v="S"/>
    <x v="9"/>
    <x v="0"/>
  </r>
  <r>
    <s v="COW"/>
    <x v="0"/>
    <x v="8"/>
    <x v="5"/>
    <n v="146"/>
    <x v="11"/>
    <n v="4"/>
    <x v="0"/>
    <n v="1"/>
    <n v="4.7699999999999996"/>
    <n v="5.04"/>
    <n v="65"/>
    <s v="BC JF S"/>
    <x v="0"/>
    <x v="7"/>
    <s v="S"/>
    <x v="9"/>
    <x v="0"/>
  </r>
  <r>
    <s v="COW"/>
    <x v="0"/>
    <x v="8"/>
    <x v="5"/>
    <n v="150"/>
    <x v="17"/>
    <n v="3"/>
    <x v="0"/>
    <n v="1"/>
    <n v="5.7"/>
    <n v="5.82"/>
    <n v="57"/>
    <s v="PGSDN S"/>
    <x v="1"/>
    <x v="3"/>
    <s v="S"/>
    <x v="8"/>
    <x v="0"/>
  </r>
  <r>
    <s v="COW"/>
    <x v="0"/>
    <x v="8"/>
    <x v="5"/>
    <n v="152"/>
    <x v="10"/>
    <n v="3"/>
    <x v="0"/>
    <n v="3"/>
    <n v="19.32"/>
    <n v="19.47"/>
    <n v="57"/>
    <s v="PGSDN S"/>
    <x v="1"/>
    <x v="3"/>
    <s v="S"/>
    <x v="8"/>
    <x v="0"/>
  </r>
  <r>
    <s v="COW"/>
    <x v="0"/>
    <x v="8"/>
    <x v="5"/>
    <n v="157"/>
    <x v="30"/>
    <n v="3"/>
    <x v="0"/>
    <n v="1"/>
    <n v="5.57"/>
    <n v="5.57"/>
    <n v="59"/>
    <s v="PGSDO S"/>
    <x v="1"/>
    <x v="3"/>
    <s v="S"/>
    <x v="8"/>
    <x v="0"/>
  </r>
  <r>
    <s v="COW"/>
    <x v="0"/>
    <x v="8"/>
    <x v="5"/>
    <n v="167"/>
    <x v="34"/>
    <n v="3"/>
    <x v="0"/>
    <n v="1"/>
    <n v="4.16"/>
    <n v="4.1900000000000004"/>
    <n v="53"/>
    <s v="N FALCON S"/>
    <x v="1"/>
    <x v="3"/>
    <s v="S"/>
    <x v="19"/>
    <x v="0"/>
  </r>
  <r>
    <s v="COW"/>
    <x v="0"/>
    <x v="8"/>
    <x v="6"/>
    <n v="35"/>
    <x v="19"/>
    <n v="3"/>
    <x v="0"/>
    <n v="6"/>
    <n v="14.31"/>
    <n v="14.48"/>
    <n v="12"/>
    <s v="WCVI SUM T"/>
    <x v="0"/>
    <x v="1"/>
    <s v="T"/>
    <x v="1"/>
    <x v="1"/>
  </r>
  <r>
    <s v="COW"/>
    <x v="0"/>
    <x v="8"/>
    <x v="6"/>
    <n v="42"/>
    <x v="40"/>
    <n v="3"/>
    <x v="0"/>
    <n v="1"/>
    <n v="2.39"/>
    <n v="2.44"/>
    <n v="13"/>
    <s v="N FALCON T"/>
    <x v="1"/>
    <x v="3"/>
    <s v="T"/>
    <x v="3"/>
    <x v="0"/>
  </r>
  <r>
    <s v="COW"/>
    <x v="0"/>
    <x v="8"/>
    <x v="6"/>
    <n v="43"/>
    <x v="14"/>
    <n v="3"/>
    <x v="0"/>
    <n v="5"/>
    <n v="6.8"/>
    <n v="6.91"/>
    <n v="13"/>
    <s v="N FALCON T"/>
    <x v="1"/>
    <x v="3"/>
    <s v="T"/>
    <x v="3"/>
    <x v="0"/>
  </r>
  <r>
    <s v="COW"/>
    <x v="0"/>
    <x v="8"/>
    <x v="6"/>
    <n v="64"/>
    <x v="64"/>
    <n v="2"/>
    <x v="0"/>
    <n v="1"/>
    <n v="1"/>
    <n v="1.01"/>
    <n v="17"/>
    <s v="ALASKA N"/>
    <x v="1"/>
    <x v="3"/>
    <s v="N"/>
    <x v="14"/>
    <x v="1"/>
  </r>
  <r>
    <s v="COW"/>
    <x v="0"/>
    <x v="8"/>
    <x v="6"/>
    <n v="67"/>
    <x v="20"/>
    <n v="2"/>
    <x v="0"/>
    <n v="1"/>
    <n v="1"/>
    <n v="1.01"/>
    <n v="17"/>
    <s v="ALASKA N"/>
    <x v="1"/>
    <x v="3"/>
    <s v="N"/>
    <x v="14"/>
    <x v="1"/>
  </r>
  <r>
    <s v="COW"/>
    <x v="0"/>
    <x v="8"/>
    <x v="6"/>
    <n v="82"/>
    <x v="0"/>
    <n v="2"/>
    <x v="0"/>
    <n v="1"/>
    <n v="8.43"/>
    <n v="8.5399999999999991"/>
    <n v="36"/>
    <s v="TGEO ST FN"/>
    <x v="0"/>
    <x v="0"/>
    <s v="O"/>
    <x v="0"/>
    <x v="0"/>
  </r>
  <r>
    <s v="COW"/>
    <x v="0"/>
    <x v="8"/>
    <x v="6"/>
    <n v="82"/>
    <x v="0"/>
    <n v="3"/>
    <x v="0"/>
    <n v="1"/>
    <n v="8.43"/>
    <n v="8.5"/>
    <n v="36"/>
    <s v="TGEO ST FN"/>
    <x v="0"/>
    <x v="0"/>
    <s v="O"/>
    <x v="0"/>
    <x v="0"/>
  </r>
  <r>
    <s v="COW"/>
    <x v="0"/>
    <x v="8"/>
    <x v="6"/>
    <n v="92"/>
    <x v="7"/>
    <n v="3"/>
    <x v="0"/>
    <n v="2"/>
    <n v="9.59"/>
    <n v="9.77"/>
    <n v="51"/>
    <s v="WCVI ISBM S"/>
    <x v="0"/>
    <x v="5"/>
    <s v="S"/>
    <x v="5"/>
    <x v="0"/>
  </r>
  <r>
    <s v="COW"/>
    <x v="0"/>
    <x v="8"/>
    <x v="6"/>
    <n v="95"/>
    <x v="21"/>
    <n v="2"/>
    <x v="0"/>
    <n v="1"/>
    <n v="1.9"/>
    <n v="1.92"/>
    <n v="25"/>
    <s v="PGSDN N"/>
    <x v="1"/>
    <x v="3"/>
    <s v="N"/>
    <x v="10"/>
    <x v="0"/>
  </r>
  <r>
    <s v="COW"/>
    <x v="0"/>
    <x v="8"/>
    <x v="6"/>
    <n v="101"/>
    <x v="12"/>
    <n v="3"/>
    <x v="0"/>
    <n v="6"/>
    <n v="13.38"/>
    <n v="13.67"/>
    <n v="38"/>
    <s v="TPS FN"/>
    <x v="1"/>
    <x v="3"/>
    <s v="N"/>
    <x v="10"/>
    <x v="0"/>
  </r>
  <r>
    <s v="COW"/>
    <x v="0"/>
    <x v="8"/>
    <x v="6"/>
    <n v="132"/>
    <x v="16"/>
    <n v="3"/>
    <x v="0"/>
    <n v="1"/>
    <n v="1.82"/>
    <n v="1.85"/>
    <n v="45"/>
    <s v="CBC S"/>
    <x v="0"/>
    <x v="9"/>
    <s v="S"/>
    <x v="13"/>
    <x v="0"/>
  </r>
  <r>
    <s v="COW"/>
    <x v="0"/>
    <x v="8"/>
    <x v="6"/>
    <n v="132"/>
    <x v="16"/>
    <n v="4"/>
    <x v="0"/>
    <n v="1"/>
    <n v="1.82"/>
    <n v="1.92"/>
    <n v="45"/>
    <s v="CBC S"/>
    <x v="0"/>
    <x v="9"/>
    <s v="S"/>
    <x v="13"/>
    <x v="0"/>
  </r>
  <r>
    <s v="COW"/>
    <x v="0"/>
    <x v="8"/>
    <x v="6"/>
    <n v="135"/>
    <x v="15"/>
    <n v="3"/>
    <x v="0"/>
    <n v="3"/>
    <n v="15.93"/>
    <n v="16.22"/>
    <n v="61"/>
    <s v="JNST S"/>
    <x v="0"/>
    <x v="8"/>
    <s v="S"/>
    <x v="12"/>
    <x v="0"/>
  </r>
  <r>
    <s v="COW"/>
    <x v="0"/>
    <x v="8"/>
    <x v="6"/>
    <n v="136"/>
    <x v="2"/>
    <n v="3"/>
    <x v="0"/>
    <n v="13"/>
    <n v="53.11"/>
    <n v="54.06"/>
    <n v="63"/>
    <s v="GEO ST S"/>
    <x v="0"/>
    <x v="2"/>
    <s v="S"/>
    <x v="2"/>
    <x v="0"/>
  </r>
  <r>
    <s v="COW"/>
    <x v="0"/>
    <x v="8"/>
    <x v="6"/>
    <n v="136"/>
    <x v="2"/>
    <n v="4"/>
    <x v="0"/>
    <n v="2"/>
    <n v="8.1"/>
    <n v="8.56"/>
    <n v="63"/>
    <s v="GEO ST S"/>
    <x v="0"/>
    <x v="2"/>
    <s v="S"/>
    <x v="2"/>
    <x v="0"/>
  </r>
  <r>
    <s v="COW"/>
    <x v="0"/>
    <x v="8"/>
    <x v="6"/>
    <n v="139"/>
    <x v="9"/>
    <n v="3"/>
    <x v="0"/>
    <n v="3"/>
    <n v="49.92"/>
    <n v="50.8"/>
    <n v="63"/>
    <s v="GEO ST S"/>
    <x v="0"/>
    <x v="6"/>
    <s v="S"/>
    <x v="7"/>
    <x v="0"/>
  </r>
  <r>
    <s v="COW"/>
    <x v="0"/>
    <x v="8"/>
    <x v="6"/>
    <n v="140"/>
    <x v="33"/>
    <n v="3"/>
    <x v="0"/>
    <n v="1"/>
    <n v="7.64"/>
    <n v="7.64"/>
    <n v="64"/>
    <s v="TGEO ST TERM S"/>
    <x v="0"/>
    <x v="6"/>
    <s v="S"/>
    <x v="7"/>
    <x v="0"/>
  </r>
  <r>
    <s v="COW"/>
    <x v="0"/>
    <x v="8"/>
    <x v="6"/>
    <n v="142"/>
    <x v="6"/>
    <n v="3"/>
    <x v="0"/>
    <n v="7"/>
    <n v="37.36"/>
    <n v="37.85"/>
    <n v="50"/>
    <s v="WCVI AABM S"/>
    <x v="0"/>
    <x v="4"/>
    <s v="S"/>
    <x v="4"/>
    <x v="1"/>
  </r>
  <r>
    <s v="COW"/>
    <x v="0"/>
    <x v="8"/>
    <x v="6"/>
    <n v="146"/>
    <x v="11"/>
    <n v="3"/>
    <x v="0"/>
    <n v="2"/>
    <n v="15.28"/>
    <n v="15.65"/>
    <n v="65"/>
    <s v="BC JF S"/>
    <x v="0"/>
    <x v="7"/>
    <s v="S"/>
    <x v="9"/>
    <x v="0"/>
  </r>
  <r>
    <s v="COW"/>
    <x v="0"/>
    <x v="8"/>
    <x v="7"/>
    <n v="35"/>
    <x v="19"/>
    <n v="3"/>
    <x v="0"/>
    <n v="4"/>
    <n v="9.1999999999999993"/>
    <n v="9.31"/>
    <n v="12"/>
    <s v="WCVI SUM T"/>
    <x v="0"/>
    <x v="1"/>
    <s v="T"/>
    <x v="1"/>
    <x v="1"/>
  </r>
  <r>
    <s v="COW"/>
    <x v="0"/>
    <x v="8"/>
    <x v="7"/>
    <n v="39"/>
    <x v="44"/>
    <n v="3"/>
    <x v="0"/>
    <n v="1"/>
    <n v="2.3199999999999998"/>
    <n v="2.36"/>
    <n v="12"/>
    <s v="WCVI SUM T"/>
    <x v="0"/>
    <x v="1"/>
    <s v="T"/>
    <x v="1"/>
    <x v="1"/>
  </r>
  <r>
    <s v="COW"/>
    <x v="0"/>
    <x v="8"/>
    <x v="7"/>
    <n v="43"/>
    <x v="14"/>
    <n v="3"/>
    <x v="0"/>
    <n v="1"/>
    <n v="2.46"/>
    <n v="2.5099999999999998"/>
    <n v="13"/>
    <s v="N FALCON T"/>
    <x v="1"/>
    <x v="3"/>
    <s v="T"/>
    <x v="3"/>
    <x v="0"/>
  </r>
  <r>
    <s v="COW"/>
    <x v="0"/>
    <x v="8"/>
    <x v="7"/>
    <n v="82"/>
    <x v="0"/>
    <n v="2"/>
    <x v="0"/>
    <n v="2"/>
    <n v="16.86"/>
    <n v="16.87"/>
    <n v="36"/>
    <s v="TGEO ST FN"/>
    <x v="0"/>
    <x v="0"/>
    <s v="O"/>
    <x v="0"/>
    <x v="0"/>
  </r>
  <r>
    <s v="COW"/>
    <x v="0"/>
    <x v="8"/>
    <x v="7"/>
    <n v="82"/>
    <x v="0"/>
    <n v="3"/>
    <x v="0"/>
    <n v="6"/>
    <n v="50.58"/>
    <n v="51.41"/>
    <n v="36"/>
    <s v="TGEO ST FN"/>
    <x v="0"/>
    <x v="0"/>
    <s v="O"/>
    <x v="0"/>
    <x v="0"/>
  </r>
  <r>
    <s v="COW"/>
    <x v="0"/>
    <x v="8"/>
    <x v="7"/>
    <n v="82"/>
    <x v="0"/>
    <n v="4"/>
    <x v="0"/>
    <n v="1"/>
    <n v="8.43"/>
    <n v="8.91"/>
    <n v="36"/>
    <s v="TGEO ST FN"/>
    <x v="0"/>
    <x v="0"/>
    <s v="O"/>
    <x v="0"/>
    <x v="0"/>
  </r>
  <r>
    <s v="COW"/>
    <x v="0"/>
    <x v="8"/>
    <x v="7"/>
    <n v="92"/>
    <x v="7"/>
    <n v="3"/>
    <x v="0"/>
    <n v="1"/>
    <n v="4.09"/>
    <n v="4.12"/>
    <n v="51"/>
    <s v="WCVI ISBM S"/>
    <x v="0"/>
    <x v="5"/>
    <s v="S"/>
    <x v="5"/>
    <x v="0"/>
  </r>
  <r>
    <s v="COW"/>
    <x v="0"/>
    <x v="8"/>
    <x v="7"/>
    <n v="95"/>
    <x v="21"/>
    <n v="2"/>
    <x v="0"/>
    <n v="1"/>
    <n v="1.9"/>
    <n v="2.16"/>
    <n v="25"/>
    <s v="PGSDN N"/>
    <x v="1"/>
    <x v="3"/>
    <s v="N"/>
    <x v="10"/>
    <x v="0"/>
  </r>
  <r>
    <s v="COW"/>
    <x v="0"/>
    <x v="8"/>
    <x v="7"/>
    <n v="95"/>
    <x v="21"/>
    <n v="3"/>
    <x v="0"/>
    <n v="2"/>
    <n v="3.8"/>
    <n v="3.84"/>
    <n v="25"/>
    <s v="PGSDN N"/>
    <x v="1"/>
    <x v="3"/>
    <s v="N"/>
    <x v="10"/>
    <x v="0"/>
  </r>
  <r>
    <s v="COW"/>
    <x v="0"/>
    <x v="8"/>
    <x v="7"/>
    <n v="99"/>
    <x v="68"/>
    <n v="3"/>
    <x v="0"/>
    <n v="1"/>
    <n v="1.8"/>
    <n v="1.81"/>
    <n v="25"/>
    <s v="PGSDN N"/>
    <x v="1"/>
    <x v="3"/>
    <s v="N"/>
    <x v="10"/>
    <x v="0"/>
  </r>
  <r>
    <s v="COW"/>
    <x v="0"/>
    <x v="8"/>
    <x v="7"/>
    <n v="101"/>
    <x v="12"/>
    <n v="2"/>
    <x v="0"/>
    <n v="4"/>
    <n v="14.06"/>
    <n v="14.08"/>
    <n v="38"/>
    <s v="TPS FN"/>
    <x v="1"/>
    <x v="3"/>
    <s v="N"/>
    <x v="10"/>
    <x v="0"/>
  </r>
  <r>
    <s v="COW"/>
    <x v="0"/>
    <x v="8"/>
    <x v="7"/>
    <n v="101"/>
    <x v="12"/>
    <n v="3"/>
    <x v="0"/>
    <n v="19"/>
    <n v="77.069999999999993"/>
    <n v="78.08"/>
    <n v="38"/>
    <s v="TPS FN"/>
    <x v="1"/>
    <x v="3"/>
    <s v="N"/>
    <x v="10"/>
    <x v="0"/>
  </r>
  <r>
    <s v="COW"/>
    <x v="0"/>
    <x v="8"/>
    <x v="7"/>
    <n v="101"/>
    <x v="12"/>
    <n v="4"/>
    <x v="0"/>
    <n v="1"/>
    <n v="3.04"/>
    <n v="3.21"/>
    <n v="38"/>
    <s v="TPS FN"/>
    <x v="1"/>
    <x v="3"/>
    <s v="N"/>
    <x v="10"/>
    <x v="0"/>
  </r>
  <r>
    <s v="COW"/>
    <x v="0"/>
    <x v="8"/>
    <x v="7"/>
    <n v="136"/>
    <x v="2"/>
    <n v="3"/>
    <x v="0"/>
    <n v="3"/>
    <n v="34.299999999999997"/>
    <n v="35.22"/>
    <n v="63"/>
    <s v="GEO ST S"/>
    <x v="0"/>
    <x v="2"/>
    <s v="S"/>
    <x v="2"/>
    <x v="0"/>
  </r>
  <r>
    <s v="COW"/>
    <x v="0"/>
    <x v="8"/>
    <x v="7"/>
    <n v="136"/>
    <x v="2"/>
    <n v="4"/>
    <x v="0"/>
    <n v="1"/>
    <n v="2.12"/>
    <n v="2.2400000000000002"/>
    <n v="63"/>
    <s v="GEO ST S"/>
    <x v="0"/>
    <x v="2"/>
    <s v="S"/>
    <x v="2"/>
    <x v="0"/>
  </r>
  <r>
    <s v="COW"/>
    <x v="0"/>
    <x v="8"/>
    <x v="7"/>
    <n v="139"/>
    <x v="9"/>
    <n v="2"/>
    <x v="0"/>
    <n v="1"/>
    <n v="12.46"/>
    <n v="12.54"/>
    <n v="63"/>
    <s v="GEO ST S"/>
    <x v="0"/>
    <x v="6"/>
    <s v="S"/>
    <x v="7"/>
    <x v="0"/>
  </r>
  <r>
    <s v="COW"/>
    <x v="0"/>
    <x v="8"/>
    <x v="7"/>
    <n v="140"/>
    <x v="33"/>
    <n v="2"/>
    <x v="0"/>
    <n v="1"/>
    <n v="12.46"/>
    <n v="12.51"/>
    <n v="64"/>
    <s v="TGEO ST TERM S"/>
    <x v="0"/>
    <x v="6"/>
    <s v="S"/>
    <x v="7"/>
    <x v="0"/>
  </r>
  <r>
    <s v="COW"/>
    <x v="0"/>
    <x v="8"/>
    <x v="7"/>
    <n v="152"/>
    <x v="10"/>
    <n v="2"/>
    <x v="0"/>
    <n v="1"/>
    <n v="8.5500000000000007"/>
    <n v="8.6"/>
    <n v="57"/>
    <s v="PGSDN S"/>
    <x v="1"/>
    <x v="3"/>
    <s v="S"/>
    <x v="8"/>
    <x v="0"/>
  </r>
  <r>
    <s v="COW"/>
    <x v="0"/>
    <x v="8"/>
    <x v="7"/>
    <n v="152"/>
    <x v="10"/>
    <n v="3"/>
    <x v="0"/>
    <n v="1"/>
    <n v="8.5500000000000007"/>
    <n v="8.73"/>
    <n v="57"/>
    <s v="PGSDN S"/>
    <x v="1"/>
    <x v="3"/>
    <s v="S"/>
    <x v="8"/>
    <x v="0"/>
  </r>
  <r>
    <s v="COW"/>
    <x v="0"/>
    <x v="8"/>
    <x v="10"/>
    <n v="82"/>
    <x v="0"/>
    <n v="2"/>
    <x v="0"/>
    <n v="1"/>
    <n v="8.43"/>
    <n v="8.48"/>
    <n v="36"/>
    <s v="TGEO ST FN"/>
    <x v="0"/>
    <x v="0"/>
    <s v="O"/>
    <x v="0"/>
    <x v="0"/>
  </r>
  <r>
    <s v="COW"/>
    <x v="0"/>
    <x v="8"/>
    <x v="10"/>
    <n v="95"/>
    <x v="21"/>
    <n v="3"/>
    <x v="0"/>
    <n v="1"/>
    <n v="1"/>
    <n v="1.02"/>
    <n v="25"/>
    <s v="PGSDN N"/>
    <x v="1"/>
    <x v="3"/>
    <s v="N"/>
    <x v="10"/>
    <x v="0"/>
  </r>
  <r>
    <s v="COW"/>
    <x v="0"/>
    <x v="8"/>
    <x v="10"/>
    <n v="101"/>
    <x v="12"/>
    <n v="2"/>
    <x v="0"/>
    <n v="1"/>
    <n v="6.69"/>
    <n v="6.72"/>
    <n v="38"/>
    <s v="TPS FN"/>
    <x v="1"/>
    <x v="3"/>
    <s v="N"/>
    <x v="10"/>
    <x v="0"/>
  </r>
  <r>
    <s v="COW"/>
    <x v="0"/>
    <x v="8"/>
    <x v="10"/>
    <n v="104"/>
    <x v="23"/>
    <n v="3"/>
    <x v="0"/>
    <n v="2"/>
    <n v="2"/>
    <n v="2.0099999999999998"/>
    <n v="38"/>
    <s v="TPS FN"/>
    <x v="1"/>
    <x v="3"/>
    <s v="N"/>
    <x v="10"/>
    <x v="0"/>
  </r>
  <r>
    <s v="COW"/>
    <x v="0"/>
    <x v="8"/>
    <x v="10"/>
    <n v="140"/>
    <x v="33"/>
    <n v="3"/>
    <x v="0"/>
    <n v="1"/>
    <n v="9.2899999999999991"/>
    <n v="9.2899999999999991"/>
    <n v="64"/>
    <s v="TGEO ST TERM S"/>
    <x v="0"/>
    <x v="6"/>
    <s v="S"/>
    <x v="7"/>
    <x v="0"/>
  </r>
  <r>
    <s v="COW"/>
    <x v="0"/>
    <x v="8"/>
    <x v="11"/>
    <n v="2"/>
    <x v="56"/>
    <n v="4"/>
    <x v="0"/>
    <n v="1"/>
    <n v="2.16"/>
    <n v="2.2000000000000002"/>
    <n v="1"/>
    <s v="AK W/S T"/>
    <x v="1"/>
    <x v="3"/>
    <s v="T"/>
    <x v="11"/>
    <x v="1"/>
  </r>
  <r>
    <s v="COW"/>
    <x v="0"/>
    <x v="8"/>
    <x v="11"/>
    <n v="136"/>
    <x v="2"/>
    <n v="3"/>
    <x v="0"/>
    <n v="1"/>
    <n v="2.65"/>
    <n v="2.7"/>
    <n v="63"/>
    <s v="GEO ST S"/>
    <x v="0"/>
    <x v="2"/>
    <s v="S"/>
    <x v="2"/>
    <x v="0"/>
  </r>
  <r>
    <s v="COW"/>
    <x v="0"/>
    <x v="8"/>
    <x v="8"/>
    <n v="136"/>
    <x v="2"/>
    <n v="3"/>
    <x v="0"/>
    <n v="1"/>
    <n v="2.65"/>
    <n v="2.66"/>
    <n v="63"/>
    <s v="GEO ST S"/>
    <x v="0"/>
    <x v="2"/>
    <s v="S"/>
    <x v="2"/>
    <x v="0"/>
  </r>
  <r>
    <s v="COW"/>
    <x v="0"/>
    <x v="9"/>
    <x v="0"/>
    <n v="5"/>
    <x v="69"/>
    <n v="4"/>
    <x v="0"/>
    <n v="1"/>
    <n v="1.43"/>
    <n v="1.43"/>
    <n v="1"/>
    <s v="AK W/S T"/>
    <x v="1"/>
    <x v="3"/>
    <s v="T"/>
    <x v="11"/>
    <x v="1"/>
  </r>
  <r>
    <s v="COW"/>
    <x v="0"/>
    <x v="9"/>
    <x v="0"/>
    <n v="82"/>
    <x v="0"/>
    <n v="2"/>
    <x v="0"/>
    <n v="1"/>
    <n v="138"/>
    <n v="138"/>
    <n v="36"/>
    <s v="TGEO ST FN"/>
    <x v="0"/>
    <x v="0"/>
    <s v="O"/>
    <x v="0"/>
    <x v="0"/>
  </r>
  <r>
    <s v="COW"/>
    <x v="0"/>
    <x v="9"/>
    <x v="0"/>
    <n v="82"/>
    <x v="0"/>
    <n v="3"/>
    <x v="0"/>
    <n v="1"/>
    <n v="235"/>
    <n v="267.33999999999997"/>
    <n v="36"/>
    <s v="TGEO ST FN"/>
    <x v="0"/>
    <x v="0"/>
    <s v="O"/>
    <x v="0"/>
    <x v="0"/>
  </r>
  <r>
    <s v="COW"/>
    <x v="0"/>
    <x v="9"/>
    <x v="0"/>
    <n v="82"/>
    <x v="0"/>
    <n v="4"/>
    <x v="0"/>
    <n v="1"/>
    <n v="120"/>
    <n v="120.96"/>
    <n v="36"/>
    <s v="TGEO ST FN"/>
    <x v="0"/>
    <x v="0"/>
    <s v="O"/>
    <x v="0"/>
    <x v="0"/>
  </r>
  <r>
    <s v="COW"/>
    <x v="0"/>
    <x v="9"/>
    <x v="1"/>
    <n v="8"/>
    <x v="70"/>
    <n v="4"/>
    <x v="0"/>
    <n v="1"/>
    <n v="1.28"/>
    <n v="1.3"/>
    <n v="1"/>
    <s v="AK W/S T"/>
    <x v="1"/>
    <x v="3"/>
    <s v="T"/>
    <x v="11"/>
    <x v="1"/>
  </r>
  <r>
    <s v="COW"/>
    <x v="0"/>
    <x v="9"/>
    <x v="1"/>
    <n v="136"/>
    <x v="2"/>
    <n v="4"/>
    <x v="0"/>
    <n v="1"/>
    <n v="4.8600000000000003"/>
    <n v="5.01"/>
    <n v="63"/>
    <s v="GEO ST S"/>
    <x v="0"/>
    <x v="2"/>
    <s v="S"/>
    <x v="2"/>
    <x v="0"/>
  </r>
  <r>
    <s v="COW"/>
    <x v="0"/>
    <x v="9"/>
    <x v="1"/>
    <n v="139"/>
    <x v="9"/>
    <n v="3"/>
    <x v="0"/>
    <n v="1"/>
    <n v="9.32"/>
    <n v="9.35"/>
    <n v="63"/>
    <s v="GEO ST S"/>
    <x v="0"/>
    <x v="6"/>
    <s v="S"/>
    <x v="7"/>
    <x v="0"/>
  </r>
  <r>
    <s v="COW"/>
    <x v="0"/>
    <x v="9"/>
    <x v="1"/>
    <n v="142"/>
    <x v="6"/>
    <n v="3"/>
    <x v="0"/>
    <n v="1"/>
    <n v="8.94"/>
    <n v="8.9700000000000006"/>
    <n v="50"/>
    <s v="WCVI AABM S"/>
    <x v="0"/>
    <x v="4"/>
    <s v="S"/>
    <x v="4"/>
    <x v="1"/>
  </r>
  <r>
    <s v="COW"/>
    <x v="0"/>
    <x v="9"/>
    <x v="2"/>
    <n v="142"/>
    <x v="6"/>
    <n v="4"/>
    <x v="0"/>
    <n v="1"/>
    <n v="8.94"/>
    <n v="9.14"/>
    <n v="50"/>
    <s v="WCVI AABM S"/>
    <x v="0"/>
    <x v="4"/>
    <s v="S"/>
    <x v="4"/>
    <x v="1"/>
  </r>
  <r>
    <s v="COW"/>
    <x v="0"/>
    <x v="9"/>
    <x v="9"/>
    <n v="136"/>
    <x v="2"/>
    <n v="3"/>
    <x v="0"/>
    <n v="2"/>
    <n v="11.34"/>
    <n v="11.42"/>
    <n v="63"/>
    <s v="GEO ST S"/>
    <x v="0"/>
    <x v="2"/>
    <s v="S"/>
    <x v="2"/>
    <x v="0"/>
  </r>
  <r>
    <s v="COW"/>
    <x v="0"/>
    <x v="9"/>
    <x v="9"/>
    <n v="136"/>
    <x v="2"/>
    <n v="4"/>
    <x v="0"/>
    <n v="3"/>
    <n v="19.440000000000001"/>
    <n v="19.690000000000001"/>
    <n v="63"/>
    <s v="GEO ST S"/>
    <x v="0"/>
    <x v="2"/>
    <s v="S"/>
    <x v="2"/>
    <x v="0"/>
  </r>
  <r>
    <s v="COW"/>
    <x v="0"/>
    <x v="9"/>
    <x v="9"/>
    <n v="139"/>
    <x v="9"/>
    <n v="3"/>
    <x v="0"/>
    <n v="4"/>
    <n v="28.96"/>
    <n v="30.45"/>
    <n v="63"/>
    <s v="GEO ST S"/>
    <x v="0"/>
    <x v="6"/>
    <s v="S"/>
    <x v="7"/>
    <x v="0"/>
  </r>
  <r>
    <s v="COW"/>
    <x v="0"/>
    <x v="9"/>
    <x v="3"/>
    <n v="34"/>
    <x v="3"/>
    <n v="4"/>
    <x v="0"/>
    <n v="5"/>
    <n v="14.45"/>
    <n v="14.7"/>
    <n v="11"/>
    <s v="WCVI SPR T"/>
    <x v="0"/>
    <x v="1"/>
    <s v="T"/>
    <x v="1"/>
    <x v="1"/>
  </r>
  <r>
    <s v="COW"/>
    <x v="0"/>
    <x v="9"/>
    <x v="3"/>
    <n v="38"/>
    <x v="4"/>
    <n v="4"/>
    <x v="0"/>
    <n v="1"/>
    <n v="2.54"/>
    <n v="2.59"/>
    <n v="11"/>
    <s v="WCVI SPR T"/>
    <x v="0"/>
    <x v="1"/>
    <s v="T"/>
    <x v="1"/>
    <x v="1"/>
  </r>
  <r>
    <s v="COW"/>
    <x v="0"/>
    <x v="9"/>
    <x v="3"/>
    <n v="42"/>
    <x v="40"/>
    <n v="4"/>
    <x v="0"/>
    <n v="2"/>
    <n v="3.44"/>
    <n v="3.49"/>
    <n v="13"/>
    <s v="N FALCON T"/>
    <x v="1"/>
    <x v="3"/>
    <s v="T"/>
    <x v="3"/>
    <x v="0"/>
  </r>
  <r>
    <s v="COW"/>
    <x v="0"/>
    <x v="9"/>
    <x v="3"/>
    <n v="129"/>
    <x v="29"/>
    <n v="3"/>
    <x v="0"/>
    <n v="1"/>
    <n v="5.29"/>
    <n v="5.31"/>
    <n v="48"/>
    <s v="NBC ISBM S"/>
    <x v="0"/>
    <x v="12"/>
    <s v="S"/>
    <x v="18"/>
    <x v="0"/>
  </r>
  <r>
    <s v="COW"/>
    <x v="0"/>
    <x v="9"/>
    <x v="3"/>
    <n v="136"/>
    <x v="2"/>
    <n v="3"/>
    <x v="0"/>
    <n v="8"/>
    <n v="50.02"/>
    <n v="50.41"/>
    <n v="63"/>
    <s v="GEO ST S"/>
    <x v="0"/>
    <x v="2"/>
    <s v="S"/>
    <x v="2"/>
    <x v="0"/>
  </r>
  <r>
    <s v="COW"/>
    <x v="0"/>
    <x v="9"/>
    <x v="3"/>
    <n v="136"/>
    <x v="2"/>
    <n v="4"/>
    <x v="0"/>
    <n v="9"/>
    <n v="41.3"/>
    <n v="41.98"/>
    <n v="63"/>
    <s v="GEO ST S"/>
    <x v="0"/>
    <x v="2"/>
    <s v="S"/>
    <x v="2"/>
    <x v="0"/>
  </r>
  <r>
    <s v="COW"/>
    <x v="0"/>
    <x v="9"/>
    <x v="3"/>
    <n v="139"/>
    <x v="9"/>
    <n v="3"/>
    <x v="0"/>
    <n v="5"/>
    <n v="66.2"/>
    <n v="66.680000000000007"/>
    <n v="63"/>
    <s v="GEO ST S"/>
    <x v="0"/>
    <x v="6"/>
    <s v="S"/>
    <x v="7"/>
    <x v="0"/>
  </r>
  <r>
    <s v="COW"/>
    <x v="0"/>
    <x v="9"/>
    <x v="3"/>
    <n v="139"/>
    <x v="9"/>
    <n v="4"/>
    <x v="0"/>
    <n v="2"/>
    <n v="26.48"/>
    <n v="26.68"/>
    <n v="63"/>
    <s v="GEO ST S"/>
    <x v="0"/>
    <x v="6"/>
    <s v="S"/>
    <x v="7"/>
    <x v="0"/>
  </r>
  <r>
    <s v="COW"/>
    <x v="0"/>
    <x v="9"/>
    <x v="4"/>
    <n v="13"/>
    <x v="57"/>
    <n v="4"/>
    <x v="0"/>
    <n v="1"/>
    <n v="1.0900000000000001"/>
    <n v="1.1100000000000001"/>
    <n v="2"/>
    <s v="AK JNO T"/>
    <x v="1"/>
    <x v="3"/>
    <s v="T"/>
    <x v="11"/>
    <x v="1"/>
  </r>
  <r>
    <s v="COW"/>
    <x v="0"/>
    <x v="9"/>
    <x v="4"/>
    <n v="43"/>
    <x v="14"/>
    <n v="3"/>
    <x v="0"/>
    <n v="3"/>
    <n v="6.21"/>
    <n v="6.21"/>
    <n v="13"/>
    <s v="N FALCON T"/>
    <x v="1"/>
    <x v="3"/>
    <s v="T"/>
    <x v="3"/>
    <x v="0"/>
  </r>
  <r>
    <s v="COW"/>
    <x v="0"/>
    <x v="9"/>
    <x v="4"/>
    <n v="43"/>
    <x v="14"/>
    <n v="4"/>
    <x v="0"/>
    <n v="1"/>
    <n v="1.95"/>
    <n v="2"/>
    <n v="13"/>
    <s v="N FALCON T"/>
    <x v="1"/>
    <x v="3"/>
    <s v="T"/>
    <x v="3"/>
    <x v="0"/>
  </r>
  <r>
    <s v="COW"/>
    <x v="0"/>
    <x v="9"/>
    <x v="4"/>
    <n v="129"/>
    <x v="29"/>
    <n v="4"/>
    <x v="0"/>
    <n v="1"/>
    <n v="5.74"/>
    <n v="5.86"/>
    <n v="48"/>
    <s v="NBC ISBM S"/>
    <x v="0"/>
    <x v="12"/>
    <s v="S"/>
    <x v="18"/>
    <x v="0"/>
  </r>
  <r>
    <s v="COW"/>
    <x v="0"/>
    <x v="9"/>
    <x v="4"/>
    <n v="135"/>
    <x v="15"/>
    <n v="3"/>
    <x v="0"/>
    <n v="2"/>
    <n v="11"/>
    <n v="11.81"/>
    <n v="61"/>
    <s v="JNST S"/>
    <x v="0"/>
    <x v="8"/>
    <s v="S"/>
    <x v="12"/>
    <x v="0"/>
  </r>
  <r>
    <s v="COW"/>
    <x v="0"/>
    <x v="9"/>
    <x v="4"/>
    <n v="136"/>
    <x v="2"/>
    <n v="3"/>
    <x v="0"/>
    <n v="19"/>
    <n v="109.52"/>
    <n v="111.06"/>
    <n v="63"/>
    <s v="GEO ST S"/>
    <x v="0"/>
    <x v="2"/>
    <s v="S"/>
    <x v="2"/>
    <x v="0"/>
  </r>
  <r>
    <s v="COW"/>
    <x v="0"/>
    <x v="9"/>
    <x v="4"/>
    <n v="136"/>
    <x v="2"/>
    <n v="4"/>
    <x v="0"/>
    <n v="14"/>
    <n v="80.34"/>
    <n v="81.67"/>
    <n v="63"/>
    <s v="GEO ST S"/>
    <x v="0"/>
    <x v="2"/>
    <s v="S"/>
    <x v="2"/>
    <x v="0"/>
  </r>
  <r>
    <s v="COW"/>
    <x v="0"/>
    <x v="9"/>
    <x v="4"/>
    <n v="139"/>
    <x v="9"/>
    <n v="3"/>
    <x v="0"/>
    <n v="4"/>
    <n v="11.16"/>
    <n v="11.21"/>
    <n v="63"/>
    <s v="GEO ST S"/>
    <x v="0"/>
    <x v="6"/>
    <s v="S"/>
    <x v="7"/>
    <x v="0"/>
  </r>
  <r>
    <s v="COW"/>
    <x v="0"/>
    <x v="9"/>
    <x v="4"/>
    <n v="139"/>
    <x v="9"/>
    <n v="4"/>
    <x v="0"/>
    <n v="1"/>
    <n v="2.79"/>
    <n v="2.84"/>
    <n v="63"/>
    <s v="GEO ST S"/>
    <x v="0"/>
    <x v="6"/>
    <s v="S"/>
    <x v="7"/>
    <x v="0"/>
  </r>
  <r>
    <s v="COW"/>
    <x v="0"/>
    <x v="9"/>
    <x v="4"/>
    <n v="142"/>
    <x v="6"/>
    <n v="3"/>
    <x v="0"/>
    <n v="4"/>
    <n v="27"/>
    <n v="27.19"/>
    <n v="50"/>
    <s v="WCVI AABM S"/>
    <x v="0"/>
    <x v="4"/>
    <s v="S"/>
    <x v="4"/>
    <x v="1"/>
  </r>
  <r>
    <s v="COW"/>
    <x v="0"/>
    <x v="9"/>
    <x v="4"/>
    <n v="142"/>
    <x v="6"/>
    <n v="4"/>
    <x v="0"/>
    <n v="2"/>
    <n v="13.5"/>
    <n v="13.59"/>
    <n v="50"/>
    <s v="WCVI AABM S"/>
    <x v="0"/>
    <x v="4"/>
    <s v="S"/>
    <x v="4"/>
    <x v="1"/>
  </r>
  <r>
    <s v="COW"/>
    <x v="0"/>
    <x v="9"/>
    <x v="4"/>
    <n v="146"/>
    <x v="11"/>
    <n v="3"/>
    <x v="0"/>
    <n v="1"/>
    <n v="18.63"/>
    <n v="21.19"/>
    <n v="65"/>
    <s v="BC JF S"/>
    <x v="0"/>
    <x v="7"/>
    <s v="S"/>
    <x v="9"/>
    <x v="0"/>
  </r>
  <r>
    <s v="COW"/>
    <x v="0"/>
    <x v="9"/>
    <x v="5"/>
    <n v="17"/>
    <x v="41"/>
    <n v="4"/>
    <x v="0"/>
    <n v="1"/>
    <n v="2.09"/>
    <n v="2.13"/>
    <n v="4"/>
    <s v="AK JLO T"/>
    <x v="1"/>
    <x v="3"/>
    <s v="T"/>
    <x v="11"/>
    <x v="1"/>
  </r>
  <r>
    <s v="COW"/>
    <x v="0"/>
    <x v="9"/>
    <x v="5"/>
    <n v="18"/>
    <x v="42"/>
    <n v="4"/>
    <x v="0"/>
    <n v="3"/>
    <n v="9.8699999999999992"/>
    <n v="9.93"/>
    <n v="4"/>
    <s v="AK JLO T"/>
    <x v="1"/>
    <x v="3"/>
    <s v="T"/>
    <x v="11"/>
    <x v="1"/>
  </r>
  <r>
    <s v="COW"/>
    <x v="0"/>
    <x v="9"/>
    <x v="5"/>
    <n v="30"/>
    <x v="43"/>
    <n v="3"/>
    <x v="0"/>
    <n v="1"/>
    <n v="3"/>
    <n v="3.02"/>
    <n v="8"/>
    <s v="NORTH T"/>
    <x v="0"/>
    <x v="10"/>
    <s v="T"/>
    <x v="16"/>
    <x v="1"/>
  </r>
  <r>
    <s v="COW"/>
    <x v="0"/>
    <x v="9"/>
    <x v="5"/>
    <n v="30"/>
    <x v="43"/>
    <n v="4"/>
    <x v="0"/>
    <n v="1"/>
    <n v="3"/>
    <n v="3.01"/>
    <n v="8"/>
    <s v="NORTH T"/>
    <x v="0"/>
    <x v="10"/>
    <s v="T"/>
    <x v="16"/>
    <x v="1"/>
  </r>
  <r>
    <s v="COW"/>
    <x v="0"/>
    <x v="9"/>
    <x v="5"/>
    <n v="35"/>
    <x v="19"/>
    <n v="4"/>
    <x v="0"/>
    <n v="1"/>
    <n v="2.4900000000000002"/>
    <n v="2.5"/>
    <n v="12"/>
    <s v="WCVI SUM T"/>
    <x v="0"/>
    <x v="1"/>
    <s v="T"/>
    <x v="1"/>
    <x v="1"/>
  </r>
  <r>
    <s v="COW"/>
    <x v="0"/>
    <x v="9"/>
    <x v="5"/>
    <n v="39"/>
    <x v="44"/>
    <n v="3"/>
    <x v="0"/>
    <n v="1"/>
    <n v="3.38"/>
    <n v="3.39"/>
    <n v="12"/>
    <s v="WCVI SUM T"/>
    <x v="0"/>
    <x v="1"/>
    <s v="T"/>
    <x v="1"/>
    <x v="1"/>
  </r>
  <r>
    <s v="COW"/>
    <x v="0"/>
    <x v="9"/>
    <x v="5"/>
    <n v="42"/>
    <x v="40"/>
    <n v="3"/>
    <x v="0"/>
    <n v="1"/>
    <n v="1.94"/>
    <n v="1.96"/>
    <n v="13"/>
    <s v="N FALCON T"/>
    <x v="1"/>
    <x v="3"/>
    <s v="T"/>
    <x v="3"/>
    <x v="0"/>
  </r>
  <r>
    <s v="COW"/>
    <x v="0"/>
    <x v="9"/>
    <x v="5"/>
    <n v="43"/>
    <x v="14"/>
    <n v="3"/>
    <x v="0"/>
    <n v="2"/>
    <n v="3.06"/>
    <n v="3.08"/>
    <n v="13"/>
    <s v="N FALCON T"/>
    <x v="1"/>
    <x v="3"/>
    <s v="T"/>
    <x v="3"/>
    <x v="0"/>
  </r>
  <r>
    <s v="COW"/>
    <x v="0"/>
    <x v="9"/>
    <x v="5"/>
    <n v="43"/>
    <x v="14"/>
    <n v="4"/>
    <x v="0"/>
    <n v="1"/>
    <n v="1.53"/>
    <n v="1.53"/>
    <n v="13"/>
    <s v="N FALCON T"/>
    <x v="1"/>
    <x v="3"/>
    <s v="T"/>
    <x v="3"/>
    <x v="0"/>
  </r>
  <r>
    <s v="COW"/>
    <x v="0"/>
    <x v="9"/>
    <x v="5"/>
    <n v="66"/>
    <x v="47"/>
    <n v="3"/>
    <x v="0"/>
    <n v="1"/>
    <n v="1.99"/>
    <n v="2"/>
    <n v="17"/>
    <s v="ALASKA N"/>
    <x v="1"/>
    <x v="3"/>
    <s v="N"/>
    <x v="14"/>
    <x v="1"/>
  </r>
  <r>
    <s v="COW"/>
    <x v="0"/>
    <x v="9"/>
    <x v="5"/>
    <n v="74"/>
    <x v="71"/>
    <n v="3"/>
    <x v="0"/>
    <n v="1"/>
    <n v="1"/>
    <n v="1"/>
    <n v="18"/>
    <s v="NORTH N"/>
    <x v="0"/>
    <x v="16"/>
    <s v="N"/>
    <x v="23"/>
    <x v="0"/>
  </r>
  <r>
    <s v="COW"/>
    <x v="0"/>
    <x v="9"/>
    <x v="5"/>
    <n v="132"/>
    <x v="16"/>
    <n v="3"/>
    <x v="0"/>
    <n v="1"/>
    <n v="1.06"/>
    <n v="1.07"/>
    <n v="45"/>
    <s v="CBC S"/>
    <x v="0"/>
    <x v="9"/>
    <s v="S"/>
    <x v="13"/>
    <x v="0"/>
  </r>
  <r>
    <s v="COW"/>
    <x v="0"/>
    <x v="9"/>
    <x v="5"/>
    <n v="136"/>
    <x v="2"/>
    <n v="2"/>
    <x v="0"/>
    <n v="1"/>
    <n v="8.93"/>
    <n v="8.94"/>
    <n v="63"/>
    <s v="GEO ST S"/>
    <x v="0"/>
    <x v="2"/>
    <s v="S"/>
    <x v="2"/>
    <x v="0"/>
  </r>
  <r>
    <s v="COW"/>
    <x v="0"/>
    <x v="9"/>
    <x v="5"/>
    <n v="136"/>
    <x v="2"/>
    <n v="3"/>
    <x v="0"/>
    <n v="19"/>
    <n v="160.22"/>
    <n v="162.21"/>
    <n v="63"/>
    <s v="GEO ST S"/>
    <x v="0"/>
    <x v="2"/>
    <s v="S"/>
    <x v="2"/>
    <x v="0"/>
  </r>
  <r>
    <s v="COW"/>
    <x v="0"/>
    <x v="9"/>
    <x v="5"/>
    <n v="136"/>
    <x v="2"/>
    <n v="4"/>
    <x v="0"/>
    <n v="16"/>
    <n v="132.08000000000001"/>
    <n v="134.09"/>
    <n v="63"/>
    <s v="GEO ST S"/>
    <x v="0"/>
    <x v="2"/>
    <s v="S"/>
    <x v="2"/>
    <x v="0"/>
  </r>
  <r>
    <s v="COW"/>
    <x v="0"/>
    <x v="9"/>
    <x v="5"/>
    <n v="139"/>
    <x v="9"/>
    <n v="3"/>
    <x v="0"/>
    <n v="5"/>
    <n v="48.35"/>
    <n v="48.69"/>
    <n v="63"/>
    <s v="GEO ST S"/>
    <x v="0"/>
    <x v="6"/>
    <s v="S"/>
    <x v="7"/>
    <x v="0"/>
  </r>
  <r>
    <s v="COW"/>
    <x v="0"/>
    <x v="9"/>
    <x v="5"/>
    <n v="139"/>
    <x v="9"/>
    <n v="4"/>
    <x v="0"/>
    <n v="2"/>
    <n v="10.67"/>
    <n v="10.89"/>
    <n v="63"/>
    <s v="GEO ST S"/>
    <x v="0"/>
    <x v="6"/>
    <s v="S"/>
    <x v="7"/>
    <x v="0"/>
  </r>
  <r>
    <s v="COW"/>
    <x v="0"/>
    <x v="9"/>
    <x v="5"/>
    <n v="142"/>
    <x v="6"/>
    <n v="3"/>
    <x v="0"/>
    <n v="3"/>
    <n v="28.56"/>
    <n v="28.84"/>
    <n v="50"/>
    <s v="WCVI AABM S"/>
    <x v="0"/>
    <x v="4"/>
    <s v="S"/>
    <x v="4"/>
    <x v="1"/>
  </r>
  <r>
    <s v="COW"/>
    <x v="0"/>
    <x v="9"/>
    <x v="5"/>
    <n v="142"/>
    <x v="6"/>
    <n v="4"/>
    <x v="0"/>
    <n v="2"/>
    <n v="19.04"/>
    <n v="19.329999999999998"/>
    <n v="50"/>
    <s v="WCVI AABM S"/>
    <x v="0"/>
    <x v="4"/>
    <s v="S"/>
    <x v="4"/>
    <x v="1"/>
  </r>
  <r>
    <s v="COW"/>
    <x v="0"/>
    <x v="9"/>
    <x v="5"/>
    <n v="146"/>
    <x v="11"/>
    <n v="3"/>
    <x v="0"/>
    <n v="1"/>
    <n v="9.08"/>
    <n v="9.08"/>
    <n v="65"/>
    <s v="BC JF S"/>
    <x v="0"/>
    <x v="7"/>
    <s v="S"/>
    <x v="9"/>
    <x v="0"/>
  </r>
  <r>
    <s v="COW"/>
    <x v="0"/>
    <x v="9"/>
    <x v="5"/>
    <n v="152"/>
    <x v="10"/>
    <n v="2"/>
    <x v="0"/>
    <n v="1"/>
    <n v="11"/>
    <n v="11"/>
    <n v="57"/>
    <s v="PGSDN S"/>
    <x v="1"/>
    <x v="3"/>
    <s v="S"/>
    <x v="8"/>
    <x v="0"/>
  </r>
  <r>
    <s v="COW"/>
    <x v="0"/>
    <x v="9"/>
    <x v="5"/>
    <n v="152"/>
    <x v="10"/>
    <n v="3"/>
    <x v="0"/>
    <n v="1"/>
    <n v="62"/>
    <n v="70.53"/>
    <n v="57"/>
    <s v="PGSDN S"/>
    <x v="1"/>
    <x v="3"/>
    <s v="S"/>
    <x v="8"/>
    <x v="0"/>
  </r>
  <r>
    <s v="COW"/>
    <x v="0"/>
    <x v="9"/>
    <x v="5"/>
    <n v="152"/>
    <x v="10"/>
    <n v="4"/>
    <x v="0"/>
    <n v="1"/>
    <n v="15"/>
    <n v="15.01"/>
    <n v="57"/>
    <s v="PGSDN S"/>
    <x v="1"/>
    <x v="3"/>
    <s v="S"/>
    <x v="8"/>
    <x v="0"/>
  </r>
  <r>
    <s v="COW"/>
    <x v="0"/>
    <x v="9"/>
    <x v="5"/>
    <n v="157"/>
    <x v="30"/>
    <n v="3"/>
    <x v="0"/>
    <n v="1"/>
    <n v="13"/>
    <n v="14.78"/>
    <n v="59"/>
    <s v="PGSDO S"/>
    <x v="1"/>
    <x v="3"/>
    <s v="S"/>
    <x v="8"/>
    <x v="0"/>
  </r>
  <r>
    <s v="COW"/>
    <x v="0"/>
    <x v="9"/>
    <x v="6"/>
    <n v="21"/>
    <x v="31"/>
    <n v="3"/>
    <x v="0"/>
    <n v="1"/>
    <n v="1.98"/>
    <n v="1.98"/>
    <n v="6"/>
    <s v="AK FALL T"/>
    <x v="1"/>
    <x v="3"/>
    <s v="T"/>
    <x v="11"/>
    <x v="1"/>
  </r>
  <r>
    <s v="COW"/>
    <x v="0"/>
    <x v="9"/>
    <x v="6"/>
    <n v="21"/>
    <x v="31"/>
    <n v="4"/>
    <x v="0"/>
    <n v="1"/>
    <n v="1.98"/>
    <n v="1.99"/>
    <n v="6"/>
    <s v="AK FALL T"/>
    <x v="1"/>
    <x v="3"/>
    <s v="T"/>
    <x v="11"/>
    <x v="1"/>
  </r>
  <r>
    <s v="COW"/>
    <x v="0"/>
    <x v="9"/>
    <x v="6"/>
    <n v="35"/>
    <x v="19"/>
    <n v="3"/>
    <x v="0"/>
    <n v="3"/>
    <n v="7.23"/>
    <n v="7.28"/>
    <n v="12"/>
    <s v="WCVI SUM T"/>
    <x v="0"/>
    <x v="1"/>
    <s v="T"/>
    <x v="1"/>
    <x v="1"/>
  </r>
  <r>
    <s v="COW"/>
    <x v="0"/>
    <x v="9"/>
    <x v="6"/>
    <n v="35"/>
    <x v="19"/>
    <n v="4"/>
    <x v="0"/>
    <n v="1"/>
    <n v="2.37"/>
    <n v="2.42"/>
    <n v="12"/>
    <s v="WCVI SUM T"/>
    <x v="0"/>
    <x v="1"/>
    <s v="T"/>
    <x v="1"/>
    <x v="1"/>
  </r>
  <r>
    <s v="COW"/>
    <x v="0"/>
    <x v="9"/>
    <x v="6"/>
    <n v="39"/>
    <x v="44"/>
    <n v="3"/>
    <x v="0"/>
    <n v="1"/>
    <n v="3.38"/>
    <n v="3.41"/>
    <n v="12"/>
    <s v="WCVI SUM T"/>
    <x v="0"/>
    <x v="1"/>
    <s v="T"/>
    <x v="1"/>
    <x v="1"/>
  </r>
  <r>
    <s v="COW"/>
    <x v="0"/>
    <x v="9"/>
    <x v="6"/>
    <n v="92"/>
    <x v="7"/>
    <n v="3"/>
    <x v="0"/>
    <n v="1"/>
    <n v="11.66"/>
    <n v="11.78"/>
    <n v="51"/>
    <s v="WCVI ISBM S"/>
    <x v="0"/>
    <x v="5"/>
    <s v="S"/>
    <x v="5"/>
    <x v="0"/>
  </r>
  <r>
    <s v="COW"/>
    <x v="0"/>
    <x v="9"/>
    <x v="6"/>
    <n v="92"/>
    <x v="7"/>
    <n v="4"/>
    <x v="0"/>
    <n v="1"/>
    <n v="1.01"/>
    <n v="1.03"/>
    <n v="51"/>
    <s v="WCVI ISBM S"/>
    <x v="0"/>
    <x v="5"/>
    <s v="S"/>
    <x v="5"/>
    <x v="0"/>
  </r>
  <r>
    <s v="COW"/>
    <x v="0"/>
    <x v="9"/>
    <x v="6"/>
    <n v="132"/>
    <x v="16"/>
    <n v="3"/>
    <x v="0"/>
    <n v="1"/>
    <n v="1.07"/>
    <n v="1.07"/>
    <n v="45"/>
    <s v="CBC S"/>
    <x v="0"/>
    <x v="9"/>
    <s v="S"/>
    <x v="13"/>
    <x v="0"/>
  </r>
  <r>
    <s v="COW"/>
    <x v="0"/>
    <x v="9"/>
    <x v="6"/>
    <n v="132"/>
    <x v="16"/>
    <n v="4"/>
    <x v="0"/>
    <n v="1"/>
    <n v="1.07"/>
    <n v="1.07"/>
    <n v="45"/>
    <s v="CBC S"/>
    <x v="0"/>
    <x v="9"/>
    <s v="S"/>
    <x v="13"/>
    <x v="0"/>
  </r>
  <r>
    <s v="COW"/>
    <x v="0"/>
    <x v="9"/>
    <x v="6"/>
    <n v="135"/>
    <x v="15"/>
    <n v="3"/>
    <x v="0"/>
    <n v="1"/>
    <n v="4.0599999999999996"/>
    <n v="4.0999999999999996"/>
    <n v="61"/>
    <s v="JNST S"/>
    <x v="0"/>
    <x v="8"/>
    <s v="S"/>
    <x v="12"/>
    <x v="0"/>
  </r>
  <r>
    <s v="COW"/>
    <x v="0"/>
    <x v="9"/>
    <x v="6"/>
    <n v="135"/>
    <x v="15"/>
    <n v="4"/>
    <x v="0"/>
    <n v="1"/>
    <n v="4.0599999999999996"/>
    <n v="4.1399999999999997"/>
    <n v="61"/>
    <s v="JNST S"/>
    <x v="0"/>
    <x v="8"/>
    <s v="S"/>
    <x v="12"/>
    <x v="0"/>
  </r>
  <r>
    <s v="COW"/>
    <x v="0"/>
    <x v="9"/>
    <x v="6"/>
    <n v="136"/>
    <x v="2"/>
    <n v="3"/>
    <x v="0"/>
    <n v="18"/>
    <n v="118.05"/>
    <n v="120.3"/>
    <n v="63"/>
    <s v="GEO ST S"/>
    <x v="0"/>
    <x v="2"/>
    <s v="S"/>
    <x v="2"/>
    <x v="0"/>
  </r>
  <r>
    <s v="COW"/>
    <x v="0"/>
    <x v="9"/>
    <x v="6"/>
    <n v="136"/>
    <x v="2"/>
    <n v="4"/>
    <x v="0"/>
    <n v="8"/>
    <n v="46.93"/>
    <n v="47.74"/>
    <n v="63"/>
    <s v="GEO ST S"/>
    <x v="0"/>
    <x v="2"/>
    <s v="S"/>
    <x v="2"/>
    <x v="0"/>
  </r>
  <r>
    <s v="COW"/>
    <x v="0"/>
    <x v="9"/>
    <x v="6"/>
    <n v="139"/>
    <x v="9"/>
    <n v="3"/>
    <x v="0"/>
    <n v="3"/>
    <n v="54"/>
    <n v="54.25"/>
    <n v="63"/>
    <s v="GEO ST S"/>
    <x v="0"/>
    <x v="6"/>
    <s v="S"/>
    <x v="7"/>
    <x v="0"/>
  </r>
  <r>
    <s v="COW"/>
    <x v="0"/>
    <x v="9"/>
    <x v="6"/>
    <n v="139"/>
    <x v="9"/>
    <n v="4"/>
    <x v="0"/>
    <n v="2"/>
    <n v="36"/>
    <n v="36.51"/>
    <n v="63"/>
    <s v="GEO ST S"/>
    <x v="0"/>
    <x v="6"/>
    <s v="S"/>
    <x v="7"/>
    <x v="0"/>
  </r>
  <r>
    <s v="COW"/>
    <x v="0"/>
    <x v="9"/>
    <x v="6"/>
    <n v="146"/>
    <x v="11"/>
    <n v="3"/>
    <x v="0"/>
    <n v="1"/>
    <n v="14.27"/>
    <n v="14.27"/>
    <n v="65"/>
    <s v="BC JF S"/>
    <x v="0"/>
    <x v="7"/>
    <s v="S"/>
    <x v="9"/>
    <x v="0"/>
  </r>
  <r>
    <s v="COW"/>
    <x v="0"/>
    <x v="9"/>
    <x v="6"/>
    <n v="146"/>
    <x v="11"/>
    <n v="4"/>
    <x v="0"/>
    <n v="2"/>
    <n v="28.54"/>
    <n v="28.98"/>
    <n v="65"/>
    <s v="BC JF S"/>
    <x v="0"/>
    <x v="7"/>
    <s v="S"/>
    <x v="9"/>
    <x v="0"/>
  </r>
  <r>
    <s v="COW"/>
    <x v="0"/>
    <x v="9"/>
    <x v="7"/>
    <n v="39"/>
    <x v="44"/>
    <n v="3"/>
    <x v="0"/>
    <n v="2"/>
    <n v="3.96"/>
    <n v="3.99"/>
    <n v="12"/>
    <s v="WCVI SUM T"/>
    <x v="0"/>
    <x v="1"/>
    <s v="T"/>
    <x v="1"/>
    <x v="1"/>
  </r>
  <r>
    <s v="COW"/>
    <x v="0"/>
    <x v="9"/>
    <x v="7"/>
    <n v="101"/>
    <x v="12"/>
    <n v="2"/>
    <x v="0"/>
    <n v="1"/>
    <n v="23"/>
    <n v="23"/>
    <n v="38"/>
    <s v="TPS FN"/>
    <x v="1"/>
    <x v="3"/>
    <s v="N"/>
    <x v="10"/>
    <x v="0"/>
  </r>
  <r>
    <s v="COW"/>
    <x v="0"/>
    <x v="9"/>
    <x v="7"/>
    <n v="101"/>
    <x v="12"/>
    <n v="3"/>
    <x v="0"/>
    <n v="1"/>
    <n v="60"/>
    <n v="68.25"/>
    <n v="38"/>
    <s v="TPS FN"/>
    <x v="1"/>
    <x v="3"/>
    <s v="N"/>
    <x v="10"/>
    <x v="0"/>
  </r>
  <r>
    <s v="COW"/>
    <x v="0"/>
    <x v="9"/>
    <x v="7"/>
    <n v="101"/>
    <x v="12"/>
    <n v="4"/>
    <x v="0"/>
    <n v="1"/>
    <n v="34"/>
    <n v="34.03"/>
    <n v="38"/>
    <s v="TPS FN"/>
    <x v="1"/>
    <x v="3"/>
    <s v="N"/>
    <x v="10"/>
    <x v="0"/>
  </r>
  <r>
    <s v="COW"/>
    <x v="0"/>
    <x v="9"/>
    <x v="7"/>
    <n v="101"/>
    <x v="12"/>
    <n v="5"/>
    <x v="0"/>
    <n v="1"/>
    <n v="1"/>
    <n v="1.05"/>
    <n v="38"/>
    <s v="TPS FN"/>
    <x v="1"/>
    <x v="3"/>
    <s v="N"/>
    <x v="10"/>
    <x v="0"/>
  </r>
  <r>
    <s v="COW"/>
    <x v="0"/>
    <x v="9"/>
    <x v="7"/>
    <n v="136"/>
    <x v="2"/>
    <n v="3"/>
    <x v="0"/>
    <n v="3"/>
    <n v="11.85"/>
    <n v="12.43"/>
    <n v="63"/>
    <s v="GEO ST S"/>
    <x v="0"/>
    <x v="2"/>
    <s v="S"/>
    <x v="2"/>
    <x v="0"/>
  </r>
  <r>
    <s v="COW"/>
    <x v="0"/>
    <x v="9"/>
    <x v="7"/>
    <n v="136"/>
    <x v="2"/>
    <n v="4"/>
    <x v="0"/>
    <n v="1"/>
    <n v="3.97"/>
    <n v="4.05"/>
    <n v="63"/>
    <s v="GEO ST S"/>
    <x v="0"/>
    <x v="2"/>
    <s v="S"/>
    <x v="2"/>
    <x v="0"/>
  </r>
  <r>
    <s v="COW"/>
    <x v="0"/>
    <x v="9"/>
    <x v="7"/>
    <n v="139"/>
    <x v="9"/>
    <n v="3"/>
    <x v="0"/>
    <n v="1"/>
    <n v="2.91"/>
    <n v="2.92"/>
    <n v="63"/>
    <s v="GEO ST S"/>
    <x v="0"/>
    <x v="6"/>
    <s v="S"/>
    <x v="7"/>
    <x v="0"/>
  </r>
  <r>
    <s v="COW"/>
    <x v="0"/>
    <x v="9"/>
    <x v="7"/>
    <n v="142"/>
    <x v="6"/>
    <n v="3"/>
    <x v="0"/>
    <n v="1"/>
    <n v="11.02"/>
    <n v="11.07"/>
    <n v="50"/>
    <s v="WCVI AABM S"/>
    <x v="0"/>
    <x v="4"/>
    <s v="S"/>
    <x v="4"/>
    <x v="1"/>
  </r>
  <r>
    <s v="COW"/>
    <x v="0"/>
    <x v="9"/>
    <x v="7"/>
    <n v="146"/>
    <x v="11"/>
    <n v="3"/>
    <x v="0"/>
    <n v="2"/>
    <n v="25.06"/>
    <n v="25.19"/>
    <n v="65"/>
    <s v="BC JF S"/>
    <x v="0"/>
    <x v="7"/>
    <s v="S"/>
    <x v="9"/>
    <x v="0"/>
  </r>
  <r>
    <s v="COW"/>
    <x v="0"/>
    <x v="9"/>
    <x v="7"/>
    <n v="146"/>
    <x v="11"/>
    <n v="4"/>
    <x v="0"/>
    <n v="1"/>
    <n v="12.53"/>
    <n v="12.64"/>
    <n v="65"/>
    <s v="BC JF S"/>
    <x v="0"/>
    <x v="7"/>
    <s v="S"/>
    <x v="9"/>
    <x v="0"/>
  </r>
  <r>
    <s v="COW"/>
    <x v="0"/>
    <x v="9"/>
    <x v="10"/>
    <n v="82"/>
    <x v="0"/>
    <n v="2"/>
    <x v="0"/>
    <n v="15"/>
    <n v="15"/>
    <n v="15.01"/>
    <n v="36"/>
    <s v="TGEO ST FN"/>
    <x v="0"/>
    <x v="0"/>
    <s v="O"/>
    <x v="0"/>
    <x v="0"/>
  </r>
  <r>
    <s v="COW"/>
    <x v="0"/>
    <x v="9"/>
    <x v="10"/>
    <n v="82"/>
    <x v="0"/>
    <n v="3"/>
    <x v="0"/>
    <n v="10"/>
    <n v="10"/>
    <n v="10.31"/>
    <n v="36"/>
    <s v="TGEO ST FN"/>
    <x v="0"/>
    <x v="0"/>
    <s v="O"/>
    <x v="0"/>
    <x v="0"/>
  </r>
  <r>
    <s v="COW"/>
    <x v="0"/>
    <x v="9"/>
    <x v="10"/>
    <n v="82"/>
    <x v="0"/>
    <n v="4"/>
    <x v="0"/>
    <n v="4"/>
    <n v="4"/>
    <n v="4.0999999999999996"/>
    <n v="36"/>
    <s v="TGEO ST FN"/>
    <x v="0"/>
    <x v="0"/>
    <s v="O"/>
    <x v="0"/>
    <x v="0"/>
  </r>
  <r>
    <s v="COW"/>
    <x v="0"/>
    <x v="9"/>
    <x v="10"/>
    <n v="136"/>
    <x v="2"/>
    <n v="3"/>
    <x v="0"/>
    <n v="1"/>
    <n v="4.8600000000000003"/>
    <n v="4.87"/>
    <n v="63"/>
    <s v="GEO ST S"/>
    <x v="0"/>
    <x v="2"/>
    <s v="S"/>
    <x v="2"/>
    <x v="0"/>
  </r>
  <r>
    <s v="HAR"/>
    <x v="1"/>
    <x v="0"/>
    <x v="1"/>
    <n v="152"/>
    <x v="10"/>
    <n v="4"/>
    <x v="0"/>
    <n v="1"/>
    <n v="2.61"/>
    <n v="2.69"/>
    <n v="57"/>
    <s v="PGSDN S"/>
    <x v="1"/>
    <x v="3"/>
    <s v="S"/>
    <x v="8"/>
    <x v="0"/>
  </r>
  <r>
    <s v="HAR"/>
    <x v="1"/>
    <x v="0"/>
    <x v="2"/>
    <n v="152"/>
    <x v="10"/>
    <n v="4"/>
    <x v="0"/>
    <n v="1"/>
    <n v="1.61"/>
    <n v="1.73"/>
    <n v="57"/>
    <s v="PGSDN S"/>
    <x v="1"/>
    <x v="3"/>
    <s v="S"/>
    <x v="8"/>
    <x v="0"/>
  </r>
  <r>
    <s v="HAR"/>
    <x v="1"/>
    <x v="0"/>
    <x v="3"/>
    <n v="38"/>
    <x v="4"/>
    <n v="3"/>
    <x v="0"/>
    <n v="2"/>
    <n v="10.62"/>
    <n v="10.63"/>
    <n v="11"/>
    <s v="WCVI SPR T"/>
    <x v="0"/>
    <x v="1"/>
    <s v="T"/>
    <x v="1"/>
    <x v="1"/>
  </r>
  <r>
    <s v="HAR"/>
    <x v="1"/>
    <x v="0"/>
    <x v="3"/>
    <n v="38"/>
    <x v="4"/>
    <n v="4"/>
    <x v="0"/>
    <n v="1"/>
    <n v="5.31"/>
    <n v="5.73"/>
    <n v="11"/>
    <s v="WCVI SPR T"/>
    <x v="0"/>
    <x v="1"/>
    <s v="T"/>
    <x v="1"/>
    <x v="1"/>
  </r>
  <r>
    <s v="HAR"/>
    <x v="1"/>
    <x v="0"/>
    <x v="3"/>
    <n v="42"/>
    <x v="40"/>
    <n v="4"/>
    <x v="0"/>
    <n v="1"/>
    <n v="1.69"/>
    <n v="1.82"/>
    <n v="13"/>
    <s v="N FALCON T"/>
    <x v="1"/>
    <x v="3"/>
    <s v="T"/>
    <x v="3"/>
    <x v="0"/>
  </r>
  <r>
    <s v="HAR"/>
    <x v="1"/>
    <x v="0"/>
    <x v="3"/>
    <n v="43"/>
    <x v="14"/>
    <n v="3"/>
    <x v="0"/>
    <n v="1"/>
    <n v="1.45"/>
    <n v="1.45"/>
    <n v="13"/>
    <s v="N FALCON T"/>
    <x v="1"/>
    <x v="3"/>
    <s v="T"/>
    <x v="3"/>
    <x v="0"/>
  </r>
  <r>
    <s v="HAR"/>
    <x v="1"/>
    <x v="0"/>
    <x v="3"/>
    <n v="136"/>
    <x v="2"/>
    <n v="4"/>
    <x v="0"/>
    <n v="1"/>
    <n v="8.81"/>
    <n v="9.1"/>
    <n v="63"/>
    <s v="GEO ST S"/>
    <x v="0"/>
    <x v="2"/>
    <s v="S"/>
    <x v="2"/>
    <x v="0"/>
  </r>
  <r>
    <s v="HAR"/>
    <x v="1"/>
    <x v="0"/>
    <x v="4"/>
    <n v="29"/>
    <x v="26"/>
    <n v="4"/>
    <x v="0"/>
    <n v="1"/>
    <n v="3.09"/>
    <n v="3.33"/>
    <n v="8"/>
    <s v="NORTH T"/>
    <x v="0"/>
    <x v="10"/>
    <s v="T"/>
    <x v="16"/>
    <x v="1"/>
  </r>
  <r>
    <s v="HAR"/>
    <x v="1"/>
    <x v="0"/>
    <x v="4"/>
    <n v="34"/>
    <x v="3"/>
    <n v="4"/>
    <x v="0"/>
    <n v="1"/>
    <n v="3.17"/>
    <n v="3.27"/>
    <n v="11"/>
    <s v="WCVI SPR T"/>
    <x v="0"/>
    <x v="1"/>
    <s v="T"/>
    <x v="1"/>
    <x v="1"/>
  </r>
  <r>
    <s v="HAR"/>
    <x v="1"/>
    <x v="0"/>
    <x v="4"/>
    <n v="41"/>
    <x v="25"/>
    <n v="3"/>
    <x v="0"/>
    <n v="1"/>
    <n v="1.27"/>
    <n v="1.27"/>
    <n v="13"/>
    <s v="N FALCON T"/>
    <x v="1"/>
    <x v="3"/>
    <s v="T"/>
    <x v="3"/>
    <x v="0"/>
  </r>
  <r>
    <s v="HAR"/>
    <x v="1"/>
    <x v="0"/>
    <x v="4"/>
    <n v="43"/>
    <x v="14"/>
    <n v="3"/>
    <x v="0"/>
    <n v="1"/>
    <n v="2.36"/>
    <n v="2.4"/>
    <n v="13"/>
    <s v="N FALCON T"/>
    <x v="1"/>
    <x v="3"/>
    <s v="T"/>
    <x v="3"/>
    <x v="0"/>
  </r>
  <r>
    <s v="HAR"/>
    <x v="1"/>
    <x v="0"/>
    <x v="4"/>
    <n v="44"/>
    <x v="5"/>
    <n v="4"/>
    <x v="0"/>
    <n v="1"/>
    <n v="1.04"/>
    <n v="1.07"/>
    <n v="13"/>
    <s v="N FALCON T"/>
    <x v="1"/>
    <x v="3"/>
    <s v="T"/>
    <x v="3"/>
    <x v="0"/>
  </r>
  <r>
    <s v="HAR"/>
    <x v="1"/>
    <x v="0"/>
    <x v="4"/>
    <n v="46"/>
    <x v="53"/>
    <n v="3"/>
    <x v="0"/>
    <n v="1"/>
    <n v="1.68"/>
    <n v="1.7"/>
    <n v="13"/>
    <s v="N FALCON T"/>
    <x v="1"/>
    <x v="3"/>
    <s v="T"/>
    <x v="3"/>
    <x v="0"/>
  </r>
  <r>
    <s v="HAR"/>
    <x v="1"/>
    <x v="0"/>
    <x v="4"/>
    <n v="136"/>
    <x v="2"/>
    <n v="3"/>
    <x v="0"/>
    <n v="1"/>
    <n v="8.08"/>
    <n v="8.09"/>
    <n v="63"/>
    <s v="GEO ST S"/>
    <x v="0"/>
    <x v="2"/>
    <s v="S"/>
    <x v="2"/>
    <x v="0"/>
  </r>
  <r>
    <s v="HAR"/>
    <x v="1"/>
    <x v="0"/>
    <x v="4"/>
    <n v="136"/>
    <x v="2"/>
    <n v="4"/>
    <x v="0"/>
    <n v="2"/>
    <n v="16.16"/>
    <n v="16.7"/>
    <n v="63"/>
    <s v="GEO ST S"/>
    <x v="0"/>
    <x v="2"/>
    <s v="S"/>
    <x v="2"/>
    <x v="0"/>
  </r>
  <r>
    <s v="HAR"/>
    <x v="1"/>
    <x v="0"/>
    <x v="4"/>
    <n v="139"/>
    <x v="9"/>
    <n v="4"/>
    <x v="0"/>
    <n v="1"/>
    <n v="2.64"/>
    <n v="2.72"/>
    <n v="63"/>
    <s v="GEO ST S"/>
    <x v="0"/>
    <x v="6"/>
    <s v="S"/>
    <x v="7"/>
    <x v="0"/>
  </r>
  <r>
    <s v="HAR"/>
    <x v="1"/>
    <x v="0"/>
    <x v="4"/>
    <n v="142"/>
    <x v="6"/>
    <n v="3"/>
    <x v="0"/>
    <n v="1"/>
    <n v="4.3499999999999996"/>
    <n v="4.42"/>
    <n v="50"/>
    <s v="WCVI AABM S"/>
    <x v="0"/>
    <x v="4"/>
    <s v="S"/>
    <x v="4"/>
    <x v="1"/>
  </r>
  <r>
    <s v="HAR"/>
    <x v="1"/>
    <x v="0"/>
    <x v="5"/>
    <n v="43"/>
    <x v="14"/>
    <n v="3"/>
    <x v="0"/>
    <n v="1"/>
    <n v="2.46"/>
    <n v="2.46"/>
    <n v="13"/>
    <s v="N FALCON T"/>
    <x v="1"/>
    <x v="3"/>
    <s v="T"/>
    <x v="3"/>
    <x v="0"/>
  </r>
  <r>
    <s v="HAR"/>
    <x v="1"/>
    <x v="0"/>
    <x v="5"/>
    <n v="44"/>
    <x v="5"/>
    <n v="4"/>
    <x v="0"/>
    <n v="1"/>
    <n v="3.98"/>
    <n v="4.1100000000000003"/>
    <n v="13"/>
    <s v="N FALCON T"/>
    <x v="1"/>
    <x v="3"/>
    <s v="T"/>
    <x v="3"/>
    <x v="0"/>
  </r>
  <r>
    <s v="HAR"/>
    <x v="1"/>
    <x v="0"/>
    <x v="5"/>
    <n v="142"/>
    <x v="6"/>
    <n v="2"/>
    <x v="0"/>
    <n v="1"/>
    <n v="6.04"/>
    <n v="6.11"/>
    <n v="50"/>
    <s v="WCVI AABM S"/>
    <x v="0"/>
    <x v="4"/>
    <s v="S"/>
    <x v="4"/>
    <x v="1"/>
  </r>
  <r>
    <s v="HAR"/>
    <x v="1"/>
    <x v="0"/>
    <x v="5"/>
    <n v="142"/>
    <x v="6"/>
    <n v="4"/>
    <x v="0"/>
    <n v="2"/>
    <n v="12.08"/>
    <n v="12.76"/>
    <n v="50"/>
    <s v="WCVI AABM S"/>
    <x v="0"/>
    <x v="4"/>
    <s v="S"/>
    <x v="4"/>
    <x v="1"/>
  </r>
  <r>
    <s v="HAR"/>
    <x v="1"/>
    <x v="0"/>
    <x v="5"/>
    <n v="150"/>
    <x v="17"/>
    <n v="2"/>
    <x v="0"/>
    <n v="1"/>
    <n v="3.22"/>
    <n v="3.25"/>
    <n v="57"/>
    <s v="PGSDN S"/>
    <x v="1"/>
    <x v="3"/>
    <s v="S"/>
    <x v="8"/>
    <x v="0"/>
  </r>
  <r>
    <s v="HAR"/>
    <x v="1"/>
    <x v="0"/>
    <x v="5"/>
    <n v="150"/>
    <x v="17"/>
    <n v="3"/>
    <x v="0"/>
    <n v="2"/>
    <n v="6.44"/>
    <n v="6.5"/>
    <n v="57"/>
    <s v="PGSDN S"/>
    <x v="1"/>
    <x v="3"/>
    <s v="S"/>
    <x v="8"/>
    <x v="0"/>
  </r>
  <r>
    <s v="HAR"/>
    <x v="1"/>
    <x v="0"/>
    <x v="5"/>
    <n v="159"/>
    <x v="67"/>
    <n v="3"/>
    <x v="0"/>
    <n v="1"/>
    <n v="2.12"/>
    <n v="2.13"/>
    <n v="59"/>
    <s v="PGSDO S"/>
    <x v="1"/>
    <x v="3"/>
    <s v="S"/>
    <x v="8"/>
    <x v="0"/>
  </r>
  <r>
    <s v="HAR"/>
    <x v="1"/>
    <x v="0"/>
    <x v="5"/>
    <n v="159"/>
    <x v="67"/>
    <n v="4"/>
    <x v="0"/>
    <n v="1"/>
    <n v="3.22"/>
    <n v="3.32"/>
    <n v="59"/>
    <s v="PGSDO S"/>
    <x v="1"/>
    <x v="3"/>
    <s v="S"/>
    <x v="8"/>
    <x v="0"/>
  </r>
  <r>
    <s v="HAR"/>
    <x v="1"/>
    <x v="0"/>
    <x v="6"/>
    <n v="35"/>
    <x v="19"/>
    <n v="4"/>
    <x v="0"/>
    <n v="1"/>
    <n v="3.24"/>
    <n v="3.34"/>
    <n v="12"/>
    <s v="WCVI SUM T"/>
    <x v="0"/>
    <x v="1"/>
    <s v="T"/>
    <x v="1"/>
    <x v="1"/>
  </r>
  <r>
    <s v="HAR"/>
    <x v="1"/>
    <x v="0"/>
    <x v="6"/>
    <n v="95"/>
    <x v="21"/>
    <n v="4"/>
    <x v="0"/>
    <n v="1"/>
    <n v="1.81"/>
    <n v="1.87"/>
    <n v="25"/>
    <s v="PGSDN N"/>
    <x v="1"/>
    <x v="3"/>
    <s v="N"/>
    <x v="10"/>
    <x v="0"/>
  </r>
  <r>
    <s v="HAR"/>
    <x v="1"/>
    <x v="0"/>
    <x v="6"/>
    <n v="136"/>
    <x v="2"/>
    <n v="4"/>
    <x v="0"/>
    <n v="2"/>
    <n v="7.14"/>
    <n v="7.54"/>
    <n v="63"/>
    <s v="GEO ST S"/>
    <x v="0"/>
    <x v="2"/>
    <s v="S"/>
    <x v="2"/>
    <x v="0"/>
  </r>
  <r>
    <s v="HAR"/>
    <x v="1"/>
    <x v="0"/>
    <x v="6"/>
    <n v="142"/>
    <x v="6"/>
    <n v="3"/>
    <x v="0"/>
    <n v="5"/>
    <n v="37.4"/>
    <n v="37.85"/>
    <n v="50"/>
    <s v="WCVI AABM S"/>
    <x v="0"/>
    <x v="4"/>
    <s v="S"/>
    <x v="4"/>
    <x v="1"/>
  </r>
  <r>
    <s v="HAR"/>
    <x v="1"/>
    <x v="0"/>
    <x v="6"/>
    <n v="142"/>
    <x v="6"/>
    <n v="4"/>
    <x v="0"/>
    <n v="1"/>
    <n v="7.48"/>
    <n v="8.08"/>
    <n v="50"/>
    <s v="WCVI AABM S"/>
    <x v="0"/>
    <x v="4"/>
    <s v="S"/>
    <x v="4"/>
    <x v="1"/>
  </r>
  <r>
    <s v="HAR"/>
    <x v="1"/>
    <x v="0"/>
    <x v="6"/>
    <n v="145"/>
    <x v="72"/>
    <n v="2"/>
    <x v="0"/>
    <n v="1"/>
    <n v="6.87"/>
    <n v="6.93"/>
    <n v="73"/>
    <s v="TFRASER FS"/>
    <x v="0"/>
    <x v="17"/>
    <s v="S"/>
    <x v="24"/>
    <x v="0"/>
  </r>
  <r>
    <s v="HAR"/>
    <x v="1"/>
    <x v="0"/>
    <x v="6"/>
    <n v="146"/>
    <x v="11"/>
    <n v="2"/>
    <x v="0"/>
    <n v="1"/>
    <n v="7.82"/>
    <n v="7.85"/>
    <n v="65"/>
    <s v="BC JF S"/>
    <x v="0"/>
    <x v="7"/>
    <s v="S"/>
    <x v="9"/>
    <x v="0"/>
  </r>
  <r>
    <s v="HAR"/>
    <x v="1"/>
    <x v="0"/>
    <x v="6"/>
    <n v="167"/>
    <x v="34"/>
    <n v="2"/>
    <x v="0"/>
    <n v="1"/>
    <n v="3.06"/>
    <n v="3.1"/>
    <n v="53"/>
    <s v="N FALCON S"/>
    <x v="1"/>
    <x v="3"/>
    <s v="S"/>
    <x v="19"/>
    <x v="0"/>
  </r>
  <r>
    <s v="HAR"/>
    <x v="1"/>
    <x v="0"/>
    <x v="7"/>
    <n v="89"/>
    <x v="73"/>
    <n v="3"/>
    <x v="0"/>
    <n v="1"/>
    <n v="4.5199999999999996"/>
    <n v="4.54"/>
    <n v="37"/>
    <s v="TFRAS FN"/>
    <x v="0"/>
    <x v="18"/>
    <s v="N"/>
    <x v="25"/>
    <x v="0"/>
  </r>
  <r>
    <s v="HAR"/>
    <x v="1"/>
    <x v="0"/>
    <x v="7"/>
    <n v="89"/>
    <x v="73"/>
    <n v="4"/>
    <x v="0"/>
    <n v="5"/>
    <n v="22.6"/>
    <n v="23.57"/>
    <n v="37"/>
    <s v="TFRAS FN"/>
    <x v="0"/>
    <x v="18"/>
    <s v="N"/>
    <x v="25"/>
    <x v="0"/>
  </r>
  <r>
    <s v="HAR"/>
    <x v="1"/>
    <x v="0"/>
    <x v="7"/>
    <n v="139"/>
    <x v="9"/>
    <n v="2"/>
    <x v="0"/>
    <n v="1"/>
    <n v="17.86"/>
    <n v="18.149999999999999"/>
    <n v="63"/>
    <s v="GEO ST S"/>
    <x v="0"/>
    <x v="6"/>
    <s v="S"/>
    <x v="7"/>
    <x v="0"/>
  </r>
  <r>
    <s v="HAR"/>
    <x v="1"/>
    <x v="0"/>
    <x v="7"/>
    <n v="142"/>
    <x v="6"/>
    <n v="3"/>
    <x v="0"/>
    <n v="1"/>
    <n v="7.81"/>
    <n v="7.83"/>
    <n v="50"/>
    <s v="WCVI AABM S"/>
    <x v="0"/>
    <x v="4"/>
    <s v="S"/>
    <x v="4"/>
    <x v="1"/>
  </r>
  <r>
    <s v="HAR"/>
    <x v="1"/>
    <x v="0"/>
    <x v="7"/>
    <n v="145"/>
    <x v="72"/>
    <n v="4"/>
    <x v="0"/>
    <n v="1"/>
    <n v="26"/>
    <n v="26.87"/>
    <n v="73"/>
    <s v="TFRASER FS"/>
    <x v="0"/>
    <x v="17"/>
    <s v="S"/>
    <x v="24"/>
    <x v="0"/>
  </r>
  <r>
    <s v="HAR"/>
    <x v="1"/>
    <x v="0"/>
    <x v="10"/>
    <n v="3"/>
    <x v="74"/>
    <n v="4"/>
    <x v="0"/>
    <n v="1"/>
    <n v="2.8"/>
    <n v="2.83"/>
    <n v="1"/>
    <s v="AK W/S T"/>
    <x v="1"/>
    <x v="3"/>
    <s v="T"/>
    <x v="11"/>
    <x v="1"/>
  </r>
  <r>
    <s v="HAR"/>
    <x v="1"/>
    <x v="0"/>
    <x v="10"/>
    <n v="89"/>
    <x v="73"/>
    <n v="3"/>
    <x v="0"/>
    <n v="1"/>
    <n v="2.91"/>
    <n v="2.96"/>
    <n v="37"/>
    <s v="TFRAS FN"/>
    <x v="0"/>
    <x v="18"/>
    <s v="N"/>
    <x v="25"/>
    <x v="0"/>
  </r>
  <r>
    <s v="HAR"/>
    <x v="1"/>
    <x v="0"/>
    <x v="10"/>
    <n v="89"/>
    <x v="73"/>
    <n v="4"/>
    <x v="0"/>
    <n v="1"/>
    <n v="2.91"/>
    <n v="3.14"/>
    <n v="37"/>
    <s v="TFRAS FN"/>
    <x v="0"/>
    <x v="18"/>
    <s v="N"/>
    <x v="25"/>
    <x v="0"/>
  </r>
  <r>
    <s v="HAR"/>
    <x v="1"/>
    <x v="0"/>
    <x v="10"/>
    <n v="159"/>
    <x v="67"/>
    <n v="2"/>
    <x v="0"/>
    <n v="1"/>
    <n v="2.61"/>
    <n v="2.63"/>
    <n v="59"/>
    <s v="PGSDO S"/>
    <x v="1"/>
    <x v="3"/>
    <s v="S"/>
    <x v="8"/>
    <x v="0"/>
  </r>
  <r>
    <s v="HAR"/>
    <x v="1"/>
    <x v="1"/>
    <x v="3"/>
    <n v="33"/>
    <x v="1"/>
    <n v="3"/>
    <x v="0"/>
    <n v="2"/>
    <n v="10.96"/>
    <n v="11"/>
    <n v="10"/>
    <s v="WCVI F/W T"/>
    <x v="0"/>
    <x v="1"/>
    <s v="T"/>
    <x v="1"/>
    <x v="1"/>
  </r>
  <r>
    <s v="HAR"/>
    <x v="1"/>
    <x v="1"/>
    <x v="3"/>
    <n v="34"/>
    <x v="3"/>
    <n v="3"/>
    <x v="0"/>
    <n v="1"/>
    <n v="5.48"/>
    <n v="5.53"/>
    <n v="11"/>
    <s v="WCVI SPR T"/>
    <x v="0"/>
    <x v="1"/>
    <s v="T"/>
    <x v="1"/>
    <x v="1"/>
  </r>
  <r>
    <s v="HAR"/>
    <x v="1"/>
    <x v="1"/>
    <x v="3"/>
    <n v="38"/>
    <x v="4"/>
    <n v="3"/>
    <x v="0"/>
    <n v="1"/>
    <n v="3.72"/>
    <n v="3.72"/>
    <n v="11"/>
    <s v="WCVI SPR T"/>
    <x v="0"/>
    <x v="1"/>
    <s v="T"/>
    <x v="1"/>
    <x v="1"/>
  </r>
  <r>
    <s v="HAR"/>
    <x v="1"/>
    <x v="1"/>
    <x v="3"/>
    <n v="38"/>
    <x v="4"/>
    <n v="4"/>
    <x v="0"/>
    <n v="2"/>
    <n v="7.44"/>
    <n v="7.52"/>
    <n v="11"/>
    <s v="WCVI SPR T"/>
    <x v="0"/>
    <x v="1"/>
    <s v="T"/>
    <x v="1"/>
    <x v="1"/>
  </r>
  <r>
    <s v="HAR"/>
    <x v="1"/>
    <x v="1"/>
    <x v="3"/>
    <n v="42"/>
    <x v="40"/>
    <n v="3"/>
    <x v="0"/>
    <n v="2"/>
    <n v="2.9"/>
    <n v="2.91"/>
    <n v="13"/>
    <s v="N FALCON T"/>
    <x v="1"/>
    <x v="3"/>
    <s v="T"/>
    <x v="3"/>
    <x v="0"/>
  </r>
  <r>
    <s v="HAR"/>
    <x v="1"/>
    <x v="1"/>
    <x v="3"/>
    <n v="43"/>
    <x v="14"/>
    <n v="3"/>
    <x v="0"/>
    <n v="1"/>
    <n v="2.93"/>
    <n v="2.97"/>
    <n v="13"/>
    <s v="N FALCON T"/>
    <x v="1"/>
    <x v="3"/>
    <s v="T"/>
    <x v="3"/>
    <x v="0"/>
  </r>
  <r>
    <s v="HAR"/>
    <x v="1"/>
    <x v="1"/>
    <x v="3"/>
    <n v="44"/>
    <x v="5"/>
    <n v="3"/>
    <x v="0"/>
    <n v="1"/>
    <n v="1.7"/>
    <n v="1.72"/>
    <n v="13"/>
    <s v="N FALCON T"/>
    <x v="1"/>
    <x v="3"/>
    <s v="T"/>
    <x v="3"/>
    <x v="0"/>
  </r>
  <r>
    <s v="HAR"/>
    <x v="1"/>
    <x v="1"/>
    <x v="3"/>
    <n v="44"/>
    <x v="5"/>
    <n v="4"/>
    <x v="0"/>
    <n v="2"/>
    <n v="3.5"/>
    <n v="3.54"/>
    <n v="13"/>
    <s v="N FALCON T"/>
    <x v="1"/>
    <x v="3"/>
    <s v="T"/>
    <x v="3"/>
    <x v="0"/>
  </r>
  <r>
    <s v="HAR"/>
    <x v="1"/>
    <x v="1"/>
    <x v="3"/>
    <n v="46"/>
    <x v="53"/>
    <n v="3"/>
    <x v="0"/>
    <n v="2"/>
    <n v="3.55"/>
    <n v="3.57"/>
    <n v="13"/>
    <s v="N FALCON T"/>
    <x v="1"/>
    <x v="3"/>
    <s v="T"/>
    <x v="3"/>
    <x v="0"/>
  </r>
  <r>
    <s v="HAR"/>
    <x v="1"/>
    <x v="1"/>
    <x v="4"/>
    <n v="30"/>
    <x v="43"/>
    <n v="4"/>
    <x v="0"/>
    <n v="1"/>
    <n v="1"/>
    <n v="1"/>
    <n v="8"/>
    <s v="NORTH T"/>
    <x v="0"/>
    <x v="10"/>
    <s v="T"/>
    <x v="16"/>
    <x v="1"/>
  </r>
  <r>
    <s v="HAR"/>
    <x v="1"/>
    <x v="1"/>
    <x v="4"/>
    <n v="38"/>
    <x v="4"/>
    <n v="3"/>
    <x v="0"/>
    <n v="3"/>
    <n v="19.559999999999999"/>
    <n v="19.66"/>
    <n v="11"/>
    <s v="WCVI SPR T"/>
    <x v="0"/>
    <x v="1"/>
    <s v="T"/>
    <x v="1"/>
    <x v="1"/>
  </r>
  <r>
    <s v="HAR"/>
    <x v="1"/>
    <x v="1"/>
    <x v="4"/>
    <n v="43"/>
    <x v="14"/>
    <n v="3"/>
    <x v="0"/>
    <n v="10"/>
    <n v="23.57"/>
    <n v="23.72"/>
    <n v="13"/>
    <s v="N FALCON T"/>
    <x v="1"/>
    <x v="3"/>
    <s v="T"/>
    <x v="3"/>
    <x v="0"/>
  </r>
  <r>
    <s v="HAR"/>
    <x v="1"/>
    <x v="1"/>
    <x v="4"/>
    <n v="44"/>
    <x v="5"/>
    <n v="3"/>
    <x v="0"/>
    <n v="2"/>
    <n v="2.1"/>
    <n v="2.11"/>
    <n v="13"/>
    <s v="N FALCON T"/>
    <x v="1"/>
    <x v="3"/>
    <s v="T"/>
    <x v="3"/>
    <x v="0"/>
  </r>
  <r>
    <s v="HAR"/>
    <x v="1"/>
    <x v="1"/>
    <x v="4"/>
    <n v="48"/>
    <x v="75"/>
    <n v="3"/>
    <x v="0"/>
    <n v="1"/>
    <n v="2.4300000000000002"/>
    <n v="2.4500000000000002"/>
    <n v="13"/>
    <s v="N FALCON T"/>
    <x v="1"/>
    <x v="3"/>
    <s v="T"/>
    <x v="3"/>
    <x v="0"/>
  </r>
  <r>
    <s v="HAR"/>
    <x v="1"/>
    <x v="1"/>
    <x v="4"/>
    <n v="136"/>
    <x v="2"/>
    <n v="3"/>
    <x v="0"/>
    <n v="3"/>
    <n v="12.21"/>
    <n v="12.29"/>
    <n v="63"/>
    <s v="GEO ST S"/>
    <x v="0"/>
    <x v="2"/>
    <s v="S"/>
    <x v="2"/>
    <x v="0"/>
  </r>
  <r>
    <s v="HAR"/>
    <x v="1"/>
    <x v="1"/>
    <x v="4"/>
    <n v="136"/>
    <x v="2"/>
    <n v="4"/>
    <x v="0"/>
    <n v="1"/>
    <n v="4.07"/>
    <n v="4.07"/>
    <n v="63"/>
    <s v="GEO ST S"/>
    <x v="0"/>
    <x v="2"/>
    <s v="S"/>
    <x v="2"/>
    <x v="0"/>
  </r>
  <r>
    <s v="HAR"/>
    <x v="1"/>
    <x v="1"/>
    <x v="4"/>
    <n v="142"/>
    <x v="6"/>
    <n v="4"/>
    <x v="0"/>
    <n v="1"/>
    <n v="2.23"/>
    <n v="2.23"/>
    <n v="50"/>
    <s v="WCVI AABM S"/>
    <x v="0"/>
    <x v="4"/>
    <s v="S"/>
    <x v="4"/>
    <x v="1"/>
  </r>
  <r>
    <s v="HAR"/>
    <x v="1"/>
    <x v="1"/>
    <x v="4"/>
    <n v="169"/>
    <x v="35"/>
    <n v="3"/>
    <x v="0"/>
    <n v="1"/>
    <n v="2.72"/>
    <n v="2.74"/>
    <n v="53"/>
    <s v="N FALCON S"/>
    <x v="1"/>
    <x v="3"/>
    <s v="S"/>
    <x v="19"/>
    <x v="0"/>
  </r>
  <r>
    <s v="HAR"/>
    <x v="1"/>
    <x v="1"/>
    <x v="5"/>
    <n v="30"/>
    <x v="43"/>
    <n v="3"/>
    <x v="0"/>
    <n v="1"/>
    <n v="2.77"/>
    <n v="2.8"/>
    <n v="8"/>
    <s v="NORTH T"/>
    <x v="0"/>
    <x v="10"/>
    <s v="T"/>
    <x v="16"/>
    <x v="1"/>
  </r>
  <r>
    <s v="HAR"/>
    <x v="1"/>
    <x v="1"/>
    <x v="5"/>
    <n v="43"/>
    <x v="14"/>
    <n v="3"/>
    <x v="0"/>
    <n v="8"/>
    <n v="11.78"/>
    <n v="11.91"/>
    <n v="13"/>
    <s v="N FALCON T"/>
    <x v="1"/>
    <x v="3"/>
    <s v="T"/>
    <x v="3"/>
    <x v="0"/>
  </r>
  <r>
    <s v="HAR"/>
    <x v="1"/>
    <x v="1"/>
    <x v="5"/>
    <n v="44"/>
    <x v="5"/>
    <n v="3"/>
    <x v="0"/>
    <n v="1"/>
    <n v="1.33"/>
    <n v="1.33"/>
    <n v="13"/>
    <s v="N FALCON T"/>
    <x v="1"/>
    <x v="3"/>
    <s v="T"/>
    <x v="3"/>
    <x v="0"/>
  </r>
  <r>
    <s v="HAR"/>
    <x v="1"/>
    <x v="1"/>
    <x v="5"/>
    <n v="93"/>
    <x v="46"/>
    <n v="3"/>
    <x v="0"/>
    <n v="2"/>
    <n v="6.38"/>
    <n v="6.39"/>
    <n v="27"/>
    <s v="US JF N"/>
    <x v="1"/>
    <x v="3"/>
    <s v="N"/>
    <x v="10"/>
    <x v="0"/>
  </r>
  <r>
    <s v="HAR"/>
    <x v="1"/>
    <x v="1"/>
    <x v="5"/>
    <n v="135"/>
    <x v="15"/>
    <n v="3"/>
    <x v="0"/>
    <n v="1"/>
    <n v="7.58"/>
    <n v="7.65"/>
    <n v="61"/>
    <s v="JNST S"/>
    <x v="0"/>
    <x v="8"/>
    <s v="S"/>
    <x v="12"/>
    <x v="0"/>
  </r>
  <r>
    <s v="HAR"/>
    <x v="1"/>
    <x v="1"/>
    <x v="5"/>
    <n v="136"/>
    <x v="2"/>
    <n v="3"/>
    <x v="0"/>
    <n v="1"/>
    <n v="2"/>
    <n v="2"/>
    <n v="63"/>
    <s v="GEO ST S"/>
    <x v="0"/>
    <x v="2"/>
    <s v="S"/>
    <x v="2"/>
    <x v="0"/>
  </r>
  <r>
    <s v="HAR"/>
    <x v="1"/>
    <x v="1"/>
    <x v="5"/>
    <n v="136"/>
    <x v="2"/>
    <n v="4"/>
    <x v="0"/>
    <n v="1"/>
    <n v="2"/>
    <n v="2"/>
    <n v="63"/>
    <s v="GEO ST S"/>
    <x v="0"/>
    <x v="2"/>
    <s v="S"/>
    <x v="2"/>
    <x v="0"/>
  </r>
  <r>
    <s v="HAR"/>
    <x v="1"/>
    <x v="1"/>
    <x v="5"/>
    <n v="142"/>
    <x v="6"/>
    <n v="3"/>
    <x v="0"/>
    <n v="4"/>
    <n v="11.8"/>
    <n v="11.88"/>
    <n v="50"/>
    <s v="WCVI AABM S"/>
    <x v="0"/>
    <x v="4"/>
    <s v="S"/>
    <x v="4"/>
    <x v="1"/>
  </r>
  <r>
    <s v="HAR"/>
    <x v="1"/>
    <x v="1"/>
    <x v="5"/>
    <n v="142"/>
    <x v="6"/>
    <n v="4"/>
    <x v="0"/>
    <n v="1"/>
    <n v="2.95"/>
    <n v="2.98"/>
    <n v="50"/>
    <s v="WCVI AABM S"/>
    <x v="0"/>
    <x v="4"/>
    <s v="S"/>
    <x v="4"/>
    <x v="1"/>
  </r>
  <r>
    <s v="HAR"/>
    <x v="1"/>
    <x v="1"/>
    <x v="5"/>
    <n v="150"/>
    <x v="17"/>
    <n v="3"/>
    <x v="0"/>
    <n v="5"/>
    <n v="13.3"/>
    <n v="13.4"/>
    <n v="57"/>
    <s v="PGSDN S"/>
    <x v="1"/>
    <x v="3"/>
    <s v="S"/>
    <x v="8"/>
    <x v="0"/>
  </r>
  <r>
    <s v="HAR"/>
    <x v="1"/>
    <x v="1"/>
    <x v="5"/>
    <n v="157"/>
    <x v="30"/>
    <n v="3"/>
    <x v="0"/>
    <n v="2"/>
    <n v="6.34"/>
    <n v="6.36"/>
    <n v="59"/>
    <s v="PGSDO S"/>
    <x v="1"/>
    <x v="3"/>
    <s v="S"/>
    <x v="8"/>
    <x v="0"/>
  </r>
  <r>
    <s v="HAR"/>
    <x v="1"/>
    <x v="1"/>
    <x v="5"/>
    <n v="167"/>
    <x v="34"/>
    <n v="3"/>
    <x v="0"/>
    <n v="2"/>
    <n v="5.83"/>
    <n v="5.83"/>
    <n v="53"/>
    <s v="N FALCON S"/>
    <x v="1"/>
    <x v="3"/>
    <s v="S"/>
    <x v="19"/>
    <x v="0"/>
  </r>
  <r>
    <s v="HAR"/>
    <x v="1"/>
    <x v="1"/>
    <x v="5"/>
    <n v="169"/>
    <x v="35"/>
    <n v="3"/>
    <x v="0"/>
    <n v="1"/>
    <n v="2.75"/>
    <n v="2.77"/>
    <n v="53"/>
    <s v="N FALCON S"/>
    <x v="1"/>
    <x v="3"/>
    <s v="S"/>
    <x v="19"/>
    <x v="0"/>
  </r>
  <r>
    <s v="HAR"/>
    <x v="1"/>
    <x v="1"/>
    <x v="6"/>
    <n v="22"/>
    <x v="76"/>
    <n v="3"/>
    <x v="0"/>
    <n v="1"/>
    <n v="2.59"/>
    <n v="2.63"/>
    <n v="6"/>
    <s v="AK FALL T"/>
    <x v="1"/>
    <x v="3"/>
    <s v="T"/>
    <x v="11"/>
    <x v="1"/>
  </r>
  <r>
    <s v="HAR"/>
    <x v="1"/>
    <x v="1"/>
    <x v="6"/>
    <n v="24"/>
    <x v="77"/>
    <n v="3"/>
    <x v="0"/>
    <n v="1"/>
    <n v="2.89"/>
    <n v="2.91"/>
    <n v="6"/>
    <s v="AK FALL T"/>
    <x v="1"/>
    <x v="3"/>
    <s v="T"/>
    <x v="11"/>
    <x v="1"/>
  </r>
  <r>
    <s v="HAR"/>
    <x v="1"/>
    <x v="1"/>
    <x v="6"/>
    <n v="39"/>
    <x v="44"/>
    <n v="3"/>
    <x v="0"/>
    <n v="7"/>
    <n v="31.71"/>
    <n v="32.03"/>
    <n v="12"/>
    <s v="WCVI SUM T"/>
    <x v="0"/>
    <x v="1"/>
    <s v="T"/>
    <x v="1"/>
    <x v="1"/>
  </r>
  <r>
    <s v="HAR"/>
    <x v="1"/>
    <x v="1"/>
    <x v="6"/>
    <n v="39"/>
    <x v="44"/>
    <n v="4"/>
    <x v="0"/>
    <n v="1"/>
    <n v="4.53"/>
    <n v="4.55"/>
    <n v="12"/>
    <s v="WCVI SUM T"/>
    <x v="0"/>
    <x v="1"/>
    <s v="T"/>
    <x v="1"/>
    <x v="1"/>
  </r>
  <r>
    <s v="HAR"/>
    <x v="1"/>
    <x v="1"/>
    <x v="6"/>
    <n v="43"/>
    <x v="14"/>
    <n v="3"/>
    <x v="0"/>
    <n v="5"/>
    <n v="12.85"/>
    <n v="12.94"/>
    <n v="13"/>
    <s v="N FALCON T"/>
    <x v="1"/>
    <x v="3"/>
    <s v="T"/>
    <x v="3"/>
    <x v="0"/>
  </r>
  <r>
    <s v="HAR"/>
    <x v="1"/>
    <x v="1"/>
    <x v="6"/>
    <n v="43"/>
    <x v="14"/>
    <n v="4"/>
    <x v="0"/>
    <n v="1"/>
    <n v="2.57"/>
    <n v="2.6"/>
    <n v="13"/>
    <s v="N FALCON T"/>
    <x v="1"/>
    <x v="3"/>
    <s v="T"/>
    <x v="3"/>
    <x v="0"/>
  </r>
  <r>
    <s v="HAR"/>
    <x v="1"/>
    <x v="1"/>
    <x v="6"/>
    <n v="46"/>
    <x v="53"/>
    <n v="3"/>
    <x v="0"/>
    <n v="1"/>
    <n v="1.88"/>
    <n v="1.89"/>
    <n v="13"/>
    <s v="N FALCON T"/>
    <x v="1"/>
    <x v="3"/>
    <s v="T"/>
    <x v="3"/>
    <x v="0"/>
  </r>
  <r>
    <s v="HAR"/>
    <x v="1"/>
    <x v="1"/>
    <x v="6"/>
    <n v="48"/>
    <x v="75"/>
    <n v="3"/>
    <x v="0"/>
    <n v="1"/>
    <n v="2.27"/>
    <n v="2.2999999999999998"/>
    <n v="13"/>
    <s v="N FALCON T"/>
    <x v="1"/>
    <x v="3"/>
    <s v="T"/>
    <x v="3"/>
    <x v="0"/>
  </r>
  <r>
    <s v="HAR"/>
    <x v="1"/>
    <x v="1"/>
    <x v="6"/>
    <n v="92"/>
    <x v="7"/>
    <n v="3"/>
    <x v="0"/>
    <n v="2"/>
    <n v="6.1"/>
    <n v="6.13"/>
    <n v="51"/>
    <s v="WCVI ISBM S"/>
    <x v="0"/>
    <x v="5"/>
    <s v="S"/>
    <x v="5"/>
    <x v="0"/>
  </r>
  <r>
    <s v="HAR"/>
    <x v="1"/>
    <x v="1"/>
    <x v="6"/>
    <n v="92"/>
    <x v="7"/>
    <n v="4"/>
    <x v="0"/>
    <n v="1"/>
    <n v="3.05"/>
    <n v="3.1"/>
    <n v="51"/>
    <s v="WCVI ISBM S"/>
    <x v="0"/>
    <x v="5"/>
    <s v="S"/>
    <x v="5"/>
    <x v="0"/>
  </r>
  <r>
    <s v="HAR"/>
    <x v="1"/>
    <x v="1"/>
    <x v="6"/>
    <n v="132"/>
    <x v="16"/>
    <n v="3"/>
    <x v="0"/>
    <n v="2"/>
    <n v="6.62"/>
    <n v="6.66"/>
    <n v="45"/>
    <s v="CBC S"/>
    <x v="0"/>
    <x v="9"/>
    <s v="S"/>
    <x v="13"/>
    <x v="0"/>
  </r>
  <r>
    <s v="HAR"/>
    <x v="1"/>
    <x v="1"/>
    <x v="6"/>
    <n v="135"/>
    <x v="15"/>
    <n v="4"/>
    <x v="0"/>
    <n v="1"/>
    <n v="8.83"/>
    <n v="8.85"/>
    <n v="61"/>
    <s v="JNST S"/>
    <x v="0"/>
    <x v="8"/>
    <s v="S"/>
    <x v="12"/>
    <x v="0"/>
  </r>
  <r>
    <s v="HAR"/>
    <x v="1"/>
    <x v="1"/>
    <x v="6"/>
    <n v="136"/>
    <x v="2"/>
    <n v="3"/>
    <x v="0"/>
    <n v="2"/>
    <n v="7.06"/>
    <n v="7.14"/>
    <n v="63"/>
    <s v="GEO ST S"/>
    <x v="0"/>
    <x v="2"/>
    <s v="S"/>
    <x v="2"/>
    <x v="0"/>
  </r>
  <r>
    <s v="HAR"/>
    <x v="1"/>
    <x v="1"/>
    <x v="6"/>
    <n v="136"/>
    <x v="2"/>
    <n v="4"/>
    <x v="0"/>
    <n v="1"/>
    <n v="11.49"/>
    <n v="11.64"/>
    <n v="63"/>
    <s v="GEO ST S"/>
    <x v="0"/>
    <x v="2"/>
    <s v="S"/>
    <x v="2"/>
    <x v="0"/>
  </r>
  <r>
    <s v="HAR"/>
    <x v="1"/>
    <x v="1"/>
    <x v="6"/>
    <n v="142"/>
    <x v="6"/>
    <n v="3"/>
    <x v="0"/>
    <n v="15"/>
    <n v="45.75"/>
    <n v="46.18"/>
    <n v="50"/>
    <s v="WCVI AABM S"/>
    <x v="0"/>
    <x v="4"/>
    <s v="S"/>
    <x v="4"/>
    <x v="1"/>
  </r>
  <r>
    <s v="HAR"/>
    <x v="1"/>
    <x v="1"/>
    <x v="6"/>
    <n v="142"/>
    <x v="6"/>
    <n v="4"/>
    <x v="0"/>
    <n v="2"/>
    <n v="6.1"/>
    <n v="6.18"/>
    <n v="50"/>
    <s v="WCVI AABM S"/>
    <x v="0"/>
    <x v="4"/>
    <s v="S"/>
    <x v="4"/>
    <x v="1"/>
  </r>
  <r>
    <s v="HAR"/>
    <x v="1"/>
    <x v="1"/>
    <x v="6"/>
    <n v="145"/>
    <x v="72"/>
    <n v="3"/>
    <x v="0"/>
    <n v="1"/>
    <n v="5.75"/>
    <n v="5.75"/>
    <n v="73"/>
    <s v="TFRASER FS"/>
    <x v="0"/>
    <x v="17"/>
    <s v="S"/>
    <x v="24"/>
    <x v="0"/>
  </r>
  <r>
    <s v="HAR"/>
    <x v="1"/>
    <x v="1"/>
    <x v="6"/>
    <n v="146"/>
    <x v="11"/>
    <n v="3"/>
    <x v="0"/>
    <n v="1"/>
    <n v="5.25"/>
    <n v="5.3"/>
    <n v="65"/>
    <s v="BC JF S"/>
    <x v="0"/>
    <x v="7"/>
    <s v="S"/>
    <x v="9"/>
    <x v="0"/>
  </r>
  <r>
    <s v="HAR"/>
    <x v="1"/>
    <x v="1"/>
    <x v="6"/>
    <n v="150"/>
    <x v="17"/>
    <n v="2"/>
    <x v="0"/>
    <n v="1"/>
    <n v="2.68"/>
    <n v="3.99"/>
    <n v="57"/>
    <s v="PGSDN S"/>
    <x v="1"/>
    <x v="3"/>
    <s v="S"/>
    <x v="8"/>
    <x v="0"/>
  </r>
  <r>
    <s v="HAR"/>
    <x v="1"/>
    <x v="1"/>
    <x v="6"/>
    <n v="150"/>
    <x v="17"/>
    <n v="3"/>
    <x v="0"/>
    <n v="2"/>
    <n v="5.36"/>
    <n v="5.38"/>
    <n v="57"/>
    <s v="PGSDN S"/>
    <x v="1"/>
    <x v="3"/>
    <s v="S"/>
    <x v="8"/>
    <x v="0"/>
  </r>
  <r>
    <s v="HAR"/>
    <x v="1"/>
    <x v="1"/>
    <x v="6"/>
    <n v="151"/>
    <x v="18"/>
    <n v="3"/>
    <x v="0"/>
    <n v="1"/>
    <n v="2.61"/>
    <n v="2.65"/>
    <n v="57"/>
    <s v="PGSDN S"/>
    <x v="1"/>
    <x v="3"/>
    <s v="S"/>
    <x v="8"/>
    <x v="0"/>
  </r>
  <r>
    <s v="HAR"/>
    <x v="1"/>
    <x v="1"/>
    <x v="6"/>
    <n v="159"/>
    <x v="67"/>
    <n v="3"/>
    <x v="0"/>
    <n v="1"/>
    <n v="2.68"/>
    <n v="2.69"/>
    <n v="59"/>
    <s v="PGSDO S"/>
    <x v="1"/>
    <x v="3"/>
    <s v="S"/>
    <x v="8"/>
    <x v="0"/>
  </r>
  <r>
    <s v="HAR"/>
    <x v="1"/>
    <x v="1"/>
    <x v="6"/>
    <n v="167"/>
    <x v="34"/>
    <n v="3"/>
    <x v="0"/>
    <n v="1"/>
    <n v="1.5"/>
    <n v="1.5"/>
    <n v="53"/>
    <s v="N FALCON S"/>
    <x v="1"/>
    <x v="3"/>
    <s v="S"/>
    <x v="19"/>
    <x v="0"/>
  </r>
  <r>
    <s v="HAR"/>
    <x v="1"/>
    <x v="1"/>
    <x v="6"/>
    <n v="169"/>
    <x v="35"/>
    <n v="3"/>
    <x v="0"/>
    <n v="2"/>
    <n v="8.5299999999999994"/>
    <n v="8.58"/>
    <n v="53"/>
    <s v="N FALCON S"/>
    <x v="1"/>
    <x v="3"/>
    <s v="S"/>
    <x v="19"/>
    <x v="0"/>
  </r>
  <r>
    <s v="HAR"/>
    <x v="1"/>
    <x v="1"/>
    <x v="7"/>
    <n v="89"/>
    <x v="73"/>
    <n v="3"/>
    <x v="0"/>
    <n v="7"/>
    <n v="15.33"/>
    <n v="15.47"/>
    <n v="37"/>
    <s v="TFRAS FN"/>
    <x v="0"/>
    <x v="18"/>
    <s v="N"/>
    <x v="25"/>
    <x v="0"/>
  </r>
  <r>
    <s v="HAR"/>
    <x v="1"/>
    <x v="1"/>
    <x v="7"/>
    <n v="95"/>
    <x v="21"/>
    <n v="3"/>
    <x v="0"/>
    <n v="3"/>
    <n v="4.1399999999999997"/>
    <n v="4.17"/>
    <n v="25"/>
    <s v="PGSDN N"/>
    <x v="1"/>
    <x v="3"/>
    <s v="N"/>
    <x v="10"/>
    <x v="0"/>
  </r>
  <r>
    <s v="HAR"/>
    <x v="1"/>
    <x v="1"/>
    <x v="7"/>
    <n v="95"/>
    <x v="21"/>
    <n v="4"/>
    <x v="0"/>
    <n v="1"/>
    <n v="1.38"/>
    <n v="1.38"/>
    <n v="25"/>
    <s v="PGSDN N"/>
    <x v="1"/>
    <x v="3"/>
    <s v="N"/>
    <x v="10"/>
    <x v="0"/>
  </r>
  <r>
    <s v="HAR"/>
    <x v="1"/>
    <x v="1"/>
    <x v="7"/>
    <n v="101"/>
    <x v="12"/>
    <n v="3"/>
    <x v="0"/>
    <n v="1"/>
    <n v="3.2"/>
    <n v="3.23"/>
    <n v="38"/>
    <s v="TPS FN"/>
    <x v="1"/>
    <x v="3"/>
    <s v="N"/>
    <x v="10"/>
    <x v="0"/>
  </r>
  <r>
    <s v="HAR"/>
    <x v="1"/>
    <x v="1"/>
    <x v="7"/>
    <n v="142"/>
    <x v="6"/>
    <n v="3"/>
    <x v="0"/>
    <n v="1"/>
    <n v="2"/>
    <n v="2.02"/>
    <n v="50"/>
    <s v="WCVI AABM S"/>
    <x v="0"/>
    <x v="4"/>
    <s v="S"/>
    <x v="4"/>
    <x v="1"/>
  </r>
  <r>
    <s v="HAR"/>
    <x v="1"/>
    <x v="1"/>
    <x v="7"/>
    <n v="146"/>
    <x v="11"/>
    <n v="3"/>
    <x v="0"/>
    <n v="2"/>
    <n v="15.05"/>
    <n v="15.26"/>
    <n v="65"/>
    <s v="BC JF S"/>
    <x v="0"/>
    <x v="7"/>
    <s v="S"/>
    <x v="9"/>
    <x v="0"/>
  </r>
  <r>
    <s v="HAR"/>
    <x v="1"/>
    <x v="1"/>
    <x v="7"/>
    <n v="169"/>
    <x v="35"/>
    <n v="3"/>
    <x v="0"/>
    <n v="1"/>
    <n v="1.91"/>
    <n v="1.91"/>
    <n v="53"/>
    <s v="N FALCON S"/>
    <x v="1"/>
    <x v="3"/>
    <s v="S"/>
    <x v="19"/>
    <x v="0"/>
  </r>
  <r>
    <s v="HAR"/>
    <x v="1"/>
    <x v="1"/>
    <x v="10"/>
    <n v="89"/>
    <x v="73"/>
    <n v="3"/>
    <x v="0"/>
    <n v="6"/>
    <n v="6.6"/>
    <n v="6.69"/>
    <n v="37"/>
    <s v="TFRAS FN"/>
    <x v="0"/>
    <x v="18"/>
    <s v="N"/>
    <x v="25"/>
    <x v="0"/>
  </r>
  <r>
    <s v="HAR"/>
    <x v="1"/>
    <x v="1"/>
    <x v="10"/>
    <n v="146"/>
    <x v="11"/>
    <n v="3"/>
    <x v="0"/>
    <n v="1"/>
    <n v="10.33"/>
    <n v="10.37"/>
    <n v="65"/>
    <s v="BC JF S"/>
    <x v="0"/>
    <x v="7"/>
    <s v="S"/>
    <x v="9"/>
    <x v="0"/>
  </r>
  <r>
    <s v="HAR"/>
    <x v="1"/>
    <x v="1"/>
    <x v="8"/>
    <n v="139"/>
    <x v="9"/>
    <n v="2"/>
    <x v="0"/>
    <n v="1"/>
    <n v="3.78"/>
    <n v="5.65"/>
    <n v="63"/>
    <s v="GEO ST S"/>
    <x v="0"/>
    <x v="6"/>
    <s v="S"/>
    <x v="7"/>
    <x v="0"/>
  </r>
  <r>
    <s v="HAR"/>
    <x v="1"/>
    <x v="2"/>
    <x v="2"/>
    <n v="41"/>
    <x v="25"/>
    <n v="4"/>
    <x v="0"/>
    <n v="1"/>
    <n v="4.53"/>
    <n v="4.58"/>
    <n v="13"/>
    <s v="N FALCON T"/>
    <x v="1"/>
    <x v="3"/>
    <s v="T"/>
    <x v="3"/>
    <x v="0"/>
  </r>
  <r>
    <s v="HAR"/>
    <x v="1"/>
    <x v="2"/>
    <x v="2"/>
    <n v="152"/>
    <x v="10"/>
    <n v="4"/>
    <x v="0"/>
    <n v="1"/>
    <n v="4.54"/>
    <n v="4.6100000000000003"/>
    <n v="57"/>
    <s v="PGSDN S"/>
    <x v="1"/>
    <x v="3"/>
    <s v="S"/>
    <x v="8"/>
    <x v="0"/>
  </r>
  <r>
    <s v="HAR"/>
    <x v="1"/>
    <x v="2"/>
    <x v="9"/>
    <n v="33"/>
    <x v="1"/>
    <n v="4"/>
    <x v="0"/>
    <n v="1"/>
    <n v="5.36"/>
    <n v="5.44"/>
    <n v="10"/>
    <s v="WCVI F/W T"/>
    <x v="0"/>
    <x v="1"/>
    <s v="T"/>
    <x v="1"/>
    <x v="1"/>
  </r>
  <r>
    <s v="HAR"/>
    <x v="1"/>
    <x v="2"/>
    <x v="3"/>
    <n v="34"/>
    <x v="3"/>
    <n v="3"/>
    <x v="0"/>
    <n v="1"/>
    <n v="5.36"/>
    <n v="7.98"/>
    <n v="11"/>
    <s v="WCVI SPR T"/>
    <x v="0"/>
    <x v="1"/>
    <s v="T"/>
    <x v="1"/>
    <x v="1"/>
  </r>
  <r>
    <s v="HAR"/>
    <x v="1"/>
    <x v="2"/>
    <x v="3"/>
    <n v="34"/>
    <x v="3"/>
    <n v="4"/>
    <x v="0"/>
    <n v="4"/>
    <n v="21.44"/>
    <n v="21.58"/>
    <n v="11"/>
    <s v="WCVI SPR T"/>
    <x v="0"/>
    <x v="1"/>
    <s v="T"/>
    <x v="1"/>
    <x v="1"/>
  </r>
  <r>
    <s v="HAR"/>
    <x v="1"/>
    <x v="2"/>
    <x v="3"/>
    <n v="43"/>
    <x v="14"/>
    <n v="4"/>
    <x v="0"/>
    <n v="2"/>
    <n v="4.24"/>
    <n v="4.28"/>
    <n v="13"/>
    <s v="N FALCON T"/>
    <x v="1"/>
    <x v="3"/>
    <s v="T"/>
    <x v="3"/>
    <x v="0"/>
  </r>
  <r>
    <s v="HAR"/>
    <x v="1"/>
    <x v="2"/>
    <x v="3"/>
    <n v="44"/>
    <x v="5"/>
    <n v="4"/>
    <x v="0"/>
    <n v="4"/>
    <n v="5.3"/>
    <n v="5.34"/>
    <n v="13"/>
    <s v="N FALCON T"/>
    <x v="1"/>
    <x v="3"/>
    <s v="T"/>
    <x v="3"/>
    <x v="0"/>
  </r>
  <r>
    <s v="HAR"/>
    <x v="1"/>
    <x v="2"/>
    <x v="3"/>
    <n v="139"/>
    <x v="9"/>
    <n v="3"/>
    <x v="0"/>
    <n v="1"/>
    <n v="2.2599999999999998"/>
    <n v="3.36"/>
    <n v="63"/>
    <s v="GEO ST S"/>
    <x v="0"/>
    <x v="6"/>
    <s v="S"/>
    <x v="7"/>
    <x v="0"/>
  </r>
  <r>
    <s v="HAR"/>
    <x v="1"/>
    <x v="2"/>
    <x v="3"/>
    <n v="139"/>
    <x v="9"/>
    <n v="4"/>
    <x v="0"/>
    <n v="2"/>
    <n v="4.5199999999999996"/>
    <n v="4.57"/>
    <n v="63"/>
    <s v="GEO ST S"/>
    <x v="0"/>
    <x v="6"/>
    <s v="S"/>
    <x v="7"/>
    <x v="0"/>
  </r>
  <r>
    <s v="HAR"/>
    <x v="1"/>
    <x v="2"/>
    <x v="4"/>
    <n v="29"/>
    <x v="26"/>
    <n v="4"/>
    <x v="0"/>
    <n v="1"/>
    <n v="3.95"/>
    <n v="3.96"/>
    <n v="8"/>
    <s v="NORTH T"/>
    <x v="0"/>
    <x v="10"/>
    <s v="T"/>
    <x v="16"/>
    <x v="1"/>
  </r>
  <r>
    <s v="HAR"/>
    <x v="1"/>
    <x v="2"/>
    <x v="4"/>
    <n v="34"/>
    <x v="3"/>
    <n v="4"/>
    <x v="0"/>
    <n v="1"/>
    <n v="7.75"/>
    <n v="7.87"/>
    <n v="11"/>
    <s v="WCVI SPR T"/>
    <x v="0"/>
    <x v="1"/>
    <s v="T"/>
    <x v="1"/>
    <x v="1"/>
  </r>
  <r>
    <s v="HAR"/>
    <x v="1"/>
    <x v="2"/>
    <x v="4"/>
    <n v="38"/>
    <x v="4"/>
    <n v="3"/>
    <x v="0"/>
    <n v="5"/>
    <n v="21.55"/>
    <n v="32.08"/>
    <n v="11"/>
    <s v="WCVI SPR T"/>
    <x v="0"/>
    <x v="1"/>
    <s v="T"/>
    <x v="1"/>
    <x v="1"/>
  </r>
  <r>
    <s v="HAR"/>
    <x v="1"/>
    <x v="2"/>
    <x v="4"/>
    <n v="38"/>
    <x v="4"/>
    <n v="4"/>
    <x v="0"/>
    <n v="4"/>
    <n v="17.239999999999998"/>
    <n v="17.3"/>
    <n v="11"/>
    <s v="WCVI SPR T"/>
    <x v="0"/>
    <x v="1"/>
    <s v="T"/>
    <x v="1"/>
    <x v="1"/>
  </r>
  <r>
    <s v="HAR"/>
    <x v="1"/>
    <x v="2"/>
    <x v="4"/>
    <n v="43"/>
    <x v="14"/>
    <n v="3"/>
    <x v="0"/>
    <n v="5"/>
    <n v="21.34"/>
    <n v="31.78"/>
    <n v="13"/>
    <s v="N FALCON T"/>
    <x v="1"/>
    <x v="3"/>
    <s v="T"/>
    <x v="3"/>
    <x v="0"/>
  </r>
  <r>
    <s v="HAR"/>
    <x v="1"/>
    <x v="2"/>
    <x v="4"/>
    <n v="43"/>
    <x v="14"/>
    <n v="4"/>
    <x v="0"/>
    <n v="3"/>
    <n v="6.26"/>
    <n v="6.33"/>
    <n v="13"/>
    <s v="N FALCON T"/>
    <x v="1"/>
    <x v="3"/>
    <s v="T"/>
    <x v="3"/>
    <x v="0"/>
  </r>
  <r>
    <s v="HAR"/>
    <x v="1"/>
    <x v="2"/>
    <x v="4"/>
    <n v="44"/>
    <x v="5"/>
    <n v="4"/>
    <x v="0"/>
    <n v="2"/>
    <n v="3.26"/>
    <n v="3.3"/>
    <n v="13"/>
    <s v="N FALCON T"/>
    <x v="1"/>
    <x v="3"/>
    <s v="T"/>
    <x v="3"/>
    <x v="0"/>
  </r>
  <r>
    <s v="HAR"/>
    <x v="1"/>
    <x v="2"/>
    <x v="4"/>
    <n v="51"/>
    <x v="78"/>
    <n v="4"/>
    <x v="0"/>
    <n v="1"/>
    <n v="1"/>
    <n v="1.01"/>
    <n v="14"/>
    <s v="S FALCON T"/>
    <x v="1"/>
    <x v="3"/>
    <s v="T"/>
    <x v="26"/>
    <x v="0"/>
  </r>
  <r>
    <s v="HAR"/>
    <x v="1"/>
    <x v="2"/>
    <x v="4"/>
    <n v="136"/>
    <x v="2"/>
    <n v="3"/>
    <x v="0"/>
    <n v="2"/>
    <n v="4.2699999999999996"/>
    <n v="6.37"/>
    <n v="63"/>
    <s v="GEO ST S"/>
    <x v="0"/>
    <x v="2"/>
    <s v="S"/>
    <x v="2"/>
    <x v="0"/>
  </r>
  <r>
    <s v="HAR"/>
    <x v="1"/>
    <x v="2"/>
    <x v="4"/>
    <n v="136"/>
    <x v="2"/>
    <n v="4"/>
    <x v="0"/>
    <n v="12"/>
    <n v="24.54"/>
    <n v="24.66"/>
    <n v="63"/>
    <s v="GEO ST S"/>
    <x v="0"/>
    <x v="2"/>
    <s v="S"/>
    <x v="2"/>
    <x v="0"/>
  </r>
  <r>
    <s v="HAR"/>
    <x v="1"/>
    <x v="2"/>
    <x v="4"/>
    <n v="139"/>
    <x v="9"/>
    <n v="3"/>
    <x v="0"/>
    <n v="2"/>
    <n v="8.4600000000000009"/>
    <n v="12.62"/>
    <n v="63"/>
    <s v="GEO ST S"/>
    <x v="0"/>
    <x v="6"/>
    <s v="S"/>
    <x v="7"/>
    <x v="0"/>
  </r>
  <r>
    <s v="HAR"/>
    <x v="1"/>
    <x v="2"/>
    <x v="4"/>
    <n v="139"/>
    <x v="9"/>
    <n v="4"/>
    <x v="0"/>
    <n v="3"/>
    <n v="12.69"/>
    <n v="12.77"/>
    <n v="63"/>
    <s v="GEO ST S"/>
    <x v="0"/>
    <x v="6"/>
    <s v="S"/>
    <x v="7"/>
    <x v="0"/>
  </r>
  <r>
    <s v="HAR"/>
    <x v="1"/>
    <x v="2"/>
    <x v="4"/>
    <n v="142"/>
    <x v="6"/>
    <n v="3"/>
    <x v="0"/>
    <n v="2"/>
    <n v="6.18"/>
    <n v="9.1999999999999993"/>
    <n v="50"/>
    <s v="WCVI AABM S"/>
    <x v="0"/>
    <x v="4"/>
    <s v="S"/>
    <x v="4"/>
    <x v="1"/>
  </r>
  <r>
    <s v="HAR"/>
    <x v="1"/>
    <x v="2"/>
    <x v="5"/>
    <n v="18"/>
    <x v="42"/>
    <n v="4"/>
    <x v="0"/>
    <n v="1"/>
    <n v="3.42"/>
    <n v="3.45"/>
    <n v="4"/>
    <s v="AK JLO T"/>
    <x v="1"/>
    <x v="3"/>
    <s v="T"/>
    <x v="11"/>
    <x v="1"/>
  </r>
  <r>
    <s v="HAR"/>
    <x v="1"/>
    <x v="2"/>
    <x v="5"/>
    <n v="35"/>
    <x v="19"/>
    <n v="4"/>
    <x v="0"/>
    <n v="1"/>
    <n v="3.92"/>
    <n v="3.92"/>
    <n v="12"/>
    <s v="WCVI SUM T"/>
    <x v="0"/>
    <x v="1"/>
    <s v="T"/>
    <x v="1"/>
    <x v="1"/>
  </r>
  <r>
    <s v="HAR"/>
    <x v="1"/>
    <x v="2"/>
    <x v="5"/>
    <n v="43"/>
    <x v="14"/>
    <n v="3"/>
    <x v="0"/>
    <n v="3"/>
    <n v="6.09"/>
    <n v="9.07"/>
    <n v="13"/>
    <s v="N FALCON T"/>
    <x v="1"/>
    <x v="3"/>
    <s v="T"/>
    <x v="3"/>
    <x v="0"/>
  </r>
  <r>
    <s v="HAR"/>
    <x v="1"/>
    <x v="2"/>
    <x v="5"/>
    <n v="43"/>
    <x v="14"/>
    <n v="4"/>
    <x v="0"/>
    <n v="7"/>
    <n v="17.87"/>
    <n v="18.05"/>
    <n v="13"/>
    <s v="N FALCON T"/>
    <x v="1"/>
    <x v="3"/>
    <s v="T"/>
    <x v="3"/>
    <x v="0"/>
  </r>
  <r>
    <s v="HAR"/>
    <x v="1"/>
    <x v="2"/>
    <x v="5"/>
    <n v="46"/>
    <x v="53"/>
    <n v="4"/>
    <x v="0"/>
    <n v="1"/>
    <n v="1.45"/>
    <n v="1.45"/>
    <n v="13"/>
    <s v="N FALCON T"/>
    <x v="1"/>
    <x v="3"/>
    <s v="T"/>
    <x v="3"/>
    <x v="0"/>
  </r>
  <r>
    <s v="HAR"/>
    <x v="1"/>
    <x v="2"/>
    <x v="5"/>
    <n v="48"/>
    <x v="75"/>
    <n v="4"/>
    <x v="0"/>
    <n v="1"/>
    <n v="2"/>
    <n v="2.02"/>
    <n v="13"/>
    <s v="N FALCON T"/>
    <x v="1"/>
    <x v="3"/>
    <s v="T"/>
    <x v="3"/>
    <x v="0"/>
  </r>
  <r>
    <s v="HAR"/>
    <x v="1"/>
    <x v="2"/>
    <x v="5"/>
    <n v="109"/>
    <x v="62"/>
    <n v="3"/>
    <x v="0"/>
    <n v="2"/>
    <n v="2"/>
    <n v="2.97"/>
    <n v="28"/>
    <s v="PGSDO N"/>
    <x v="1"/>
    <x v="3"/>
    <s v="N"/>
    <x v="10"/>
    <x v="0"/>
  </r>
  <r>
    <s v="HAR"/>
    <x v="1"/>
    <x v="2"/>
    <x v="5"/>
    <n v="128"/>
    <x v="28"/>
    <n v="4"/>
    <x v="0"/>
    <n v="1"/>
    <n v="2.79"/>
    <n v="2.8"/>
    <n v="47"/>
    <s v="NBC AABM S"/>
    <x v="0"/>
    <x v="11"/>
    <s v="S"/>
    <x v="17"/>
    <x v="1"/>
  </r>
  <r>
    <s v="HAR"/>
    <x v="1"/>
    <x v="2"/>
    <x v="5"/>
    <n v="132"/>
    <x v="16"/>
    <n v="4"/>
    <x v="0"/>
    <n v="1"/>
    <n v="4.0599999999999996"/>
    <n v="4.0999999999999996"/>
    <n v="45"/>
    <s v="CBC S"/>
    <x v="0"/>
    <x v="9"/>
    <s v="S"/>
    <x v="13"/>
    <x v="0"/>
  </r>
  <r>
    <s v="HAR"/>
    <x v="1"/>
    <x v="2"/>
    <x v="5"/>
    <n v="135"/>
    <x v="15"/>
    <n v="4"/>
    <x v="0"/>
    <n v="3"/>
    <n v="6.03"/>
    <n v="6.08"/>
    <n v="61"/>
    <s v="JNST S"/>
    <x v="0"/>
    <x v="8"/>
    <s v="S"/>
    <x v="12"/>
    <x v="0"/>
  </r>
  <r>
    <s v="HAR"/>
    <x v="1"/>
    <x v="2"/>
    <x v="5"/>
    <n v="136"/>
    <x v="2"/>
    <n v="3"/>
    <x v="0"/>
    <n v="6"/>
    <n v="12"/>
    <n v="17.87"/>
    <n v="63"/>
    <s v="GEO ST S"/>
    <x v="0"/>
    <x v="2"/>
    <s v="S"/>
    <x v="2"/>
    <x v="0"/>
  </r>
  <r>
    <s v="HAR"/>
    <x v="1"/>
    <x v="2"/>
    <x v="5"/>
    <n v="136"/>
    <x v="2"/>
    <n v="4"/>
    <x v="0"/>
    <n v="8"/>
    <n v="16"/>
    <n v="16.059999999999999"/>
    <n v="63"/>
    <s v="GEO ST S"/>
    <x v="0"/>
    <x v="2"/>
    <s v="S"/>
    <x v="2"/>
    <x v="0"/>
  </r>
  <r>
    <s v="HAR"/>
    <x v="1"/>
    <x v="2"/>
    <x v="5"/>
    <n v="142"/>
    <x v="6"/>
    <n v="3"/>
    <x v="0"/>
    <n v="2"/>
    <n v="10.66"/>
    <n v="15.87"/>
    <n v="50"/>
    <s v="WCVI AABM S"/>
    <x v="0"/>
    <x v="4"/>
    <s v="S"/>
    <x v="4"/>
    <x v="1"/>
  </r>
  <r>
    <s v="HAR"/>
    <x v="1"/>
    <x v="2"/>
    <x v="5"/>
    <n v="142"/>
    <x v="6"/>
    <n v="4"/>
    <x v="0"/>
    <n v="6"/>
    <n v="31.98"/>
    <n v="32.21"/>
    <n v="50"/>
    <s v="WCVI AABM S"/>
    <x v="0"/>
    <x v="4"/>
    <s v="S"/>
    <x v="4"/>
    <x v="1"/>
  </r>
  <r>
    <s v="HAR"/>
    <x v="1"/>
    <x v="2"/>
    <x v="5"/>
    <n v="150"/>
    <x v="17"/>
    <n v="3"/>
    <x v="0"/>
    <n v="2"/>
    <n v="6.56"/>
    <n v="9.76"/>
    <n v="57"/>
    <s v="PGSDN S"/>
    <x v="1"/>
    <x v="3"/>
    <s v="S"/>
    <x v="8"/>
    <x v="0"/>
  </r>
  <r>
    <s v="HAR"/>
    <x v="1"/>
    <x v="2"/>
    <x v="5"/>
    <n v="150"/>
    <x v="17"/>
    <n v="4"/>
    <x v="0"/>
    <n v="2"/>
    <n v="6.56"/>
    <n v="6.57"/>
    <n v="57"/>
    <s v="PGSDN S"/>
    <x v="1"/>
    <x v="3"/>
    <s v="S"/>
    <x v="8"/>
    <x v="0"/>
  </r>
  <r>
    <s v="HAR"/>
    <x v="1"/>
    <x v="2"/>
    <x v="5"/>
    <n v="151"/>
    <x v="18"/>
    <n v="3"/>
    <x v="0"/>
    <n v="2"/>
    <n v="6.64"/>
    <n v="9.9"/>
    <n v="57"/>
    <s v="PGSDN S"/>
    <x v="1"/>
    <x v="3"/>
    <s v="S"/>
    <x v="8"/>
    <x v="0"/>
  </r>
  <r>
    <s v="HAR"/>
    <x v="1"/>
    <x v="2"/>
    <x v="5"/>
    <n v="152"/>
    <x v="10"/>
    <n v="4"/>
    <x v="0"/>
    <n v="2"/>
    <n v="11.4"/>
    <n v="11.55"/>
    <n v="57"/>
    <s v="PGSDN S"/>
    <x v="1"/>
    <x v="3"/>
    <s v="S"/>
    <x v="8"/>
    <x v="0"/>
  </r>
  <r>
    <s v="HAR"/>
    <x v="1"/>
    <x v="2"/>
    <x v="5"/>
    <n v="157"/>
    <x v="30"/>
    <n v="3"/>
    <x v="0"/>
    <n v="1"/>
    <n v="5.25"/>
    <n v="7.81"/>
    <n v="59"/>
    <s v="PGSDO S"/>
    <x v="1"/>
    <x v="3"/>
    <s v="S"/>
    <x v="8"/>
    <x v="0"/>
  </r>
  <r>
    <s v="HAR"/>
    <x v="1"/>
    <x v="2"/>
    <x v="5"/>
    <n v="159"/>
    <x v="67"/>
    <n v="4"/>
    <x v="0"/>
    <n v="1"/>
    <n v="4.05"/>
    <n v="4.0599999999999996"/>
    <n v="59"/>
    <s v="PGSDO S"/>
    <x v="1"/>
    <x v="3"/>
    <s v="S"/>
    <x v="8"/>
    <x v="0"/>
  </r>
  <r>
    <s v="HAR"/>
    <x v="1"/>
    <x v="2"/>
    <x v="5"/>
    <n v="168"/>
    <x v="52"/>
    <n v="4"/>
    <x v="0"/>
    <n v="1"/>
    <n v="1.1599999999999999"/>
    <n v="1.1599999999999999"/>
    <n v="53"/>
    <s v="N FALCON S"/>
    <x v="1"/>
    <x v="3"/>
    <s v="S"/>
    <x v="19"/>
    <x v="0"/>
  </r>
  <r>
    <s v="HAR"/>
    <x v="1"/>
    <x v="2"/>
    <x v="5"/>
    <n v="169"/>
    <x v="35"/>
    <n v="3"/>
    <x v="0"/>
    <n v="1"/>
    <n v="2.98"/>
    <n v="4.43"/>
    <n v="53"/>
    <s v="N FALCON S"/>
    <x v="1"/>
    <x v="3"/>
    <s v="S"/>
    <x v="19"/>
    <x v="0"/>
  </r>
  <r>
    <s v="HAR"/>
    <x v="1"/>
    <x v="2"/>
    <x v="5"/>
    <n v="170"/>
    <x v="36"/>
    <n v="3"/>
    <x v="0"/>
    <n v="2"/>
    <n v="2.72"/>
    <n v="4.04"/>
    <n v="53"/>
    <s v="N FALCON S"/>
    <x v="1"/>
    <x v="3"/>
    <s v="S"/>
    <x v="19"/>
    <x v="0"/>
  </r>
  <r>
    <s v="HAR"/>
    <x v="1"/>
    <x v="2"/>
    <x v="6"/>
    <n v="21"/>
    <x v="31"/>
    <n v="3"/>
    <x v="0"/>
    <n v="1"/>
    <n v="2.94"/>
    <n v="4.3899999999999997"/>
    <n v="6"/>
    <s v="AK FALL T"/>
    <x v="1"/>
    <x v="3"/>
    <s v="T"/>
    <x v="11"/>
    <x v="1"/>
  </r>
  <r>
    <s v="HAR"/>
    <x v="1"/>
    <x v="2"/>
    <x v="6"/>
    <n v="39"/>
    <x v="44"/>
    <n v="3"/>
    <x v="0"/>
    <n v="2"/>
    <n v="8.94"/>
    <n v="13.33"/>
    <n v="12"/>
    <s v="WCVI SUM T"/>
    <x v="0"/>
    <x v="1"/>
    <s v="T"/>
    <x v="1"/>
    <x v="1"/>
  </r>
  <r>
    <s v="HAR"/>
    <x v="1"/>
    <x v="2"/>
    <x v="6"/>
    <n v="39"/>
    <x v="44"/>
    <n v="4"/>
    <x v="0"/>
    <n v="1"/>
    <n v="4.47"/>
    <n v="4.51"/>
    <n v="12"/>
    <s v="WCVI SUM T"/>
    <x v="0"/>
    <x v="1"/>
    <s v="T"/>
    <x v="1"/>
    <x v="1"/>
  </r>
  <r>
    <s v="HAR"/>
    <x v="1"/>
    <x v="2"/>
    <x v="6"/>
    <n v="43"/>
    <x v="14"/>
    <n v="3"/>
    <x v="0"/>
    <n v="1"/>
    <n v="3.18"/>
    <n v="4.7300000000000004"/>
    <n v="13"/>
    <s v="N FALCON T"/>
    <x v="1"/>
    <x v="3"/>
    <s v="T"/>
    <x v="3"/>
    <x v="0"/>
  </r>
  <r>
    <s v="HAR"/>
    <x v="1"/>
    <x v="2"/>
    <x v="6"/>
    <n v="43"/>
    <x v="14"/>
    <n v="4"/>
    <x v="0"/>
    <n v="2"/>
    <n v="5.44"/>
    <n v="5.44"/>
    <n v="13"/>
    <s v="N FALCON T"/>
    <x v="1"/>
    <x v="3"/>
    <s v="T"/>
    <x v="3"/>
    <x v="0"/>
  </r>
  <r>
    <s v="HAR"/>
    <x v="1"/>
    <x v="2"/>
    <x v="6"/>
    <n v="109"/>
    <x v="62"/>
    <n v="3"/>
    <x v="0"/>
    <n v="1"/>
    <n v="1"/>
    <n v="1.48"/>
    <n v="28"/>
    <s v="PGSDO N"/>
    <x v="1"/>
    <x v="3"/>
    <s v="N"/>
    <x v="10"/>
    <x v="0"/>
  </r>
  <r>
    <s v="HAR"/>
    <x v="1"/>
    <x v="2"/>
    <x v="6"/>
    <n v="109"/>
    <x v="62"/>
    <n v="4"/>
    <x v="0"/>
    <n v="1"/>
    <n v="1.1599999999999999"/>
    <n v="1.1599999999999999"/>
    <n v="28"/>
    <s v="PGSDO N"/>
    <x v="1"/>
    <x v="3"/>
    <s v="N"/>
    <x v="10"/>
    <x v="0"/>
  </r>
  <r>
    <s v="HAR"/>
    <x v="1"/>
    <x v="2"/>
    <x v="6"/>
    <n v="128"/>
    <x v="28"/>
    <n v="4"/>
    <x v="0"/>
    <n v="2"/>
    <n v="5.2"/>
    <n v="5.23"/>
    <n v="47"/>
    <s v="NBC AABM S"/>
    <x v="0"/>
    <x v="11"/>
    <s v="S"/>
    <x v="17"/>
    <x v="1"/>
  </r>
  <r>
    <s v="HAR"/>
    <x v="1"/>
    <x v="2"/>
    <x v="6"/>
    <n v="135"/>
    <x v="15"/>
    <n v="4"/>
    <x v="0"/>
    <n v="1"/>
    <n v="4.0199999999999996"/>
    <n v="4.0599999999999996"/>
    <n v="61"/>
    <s v="JNST S"/>
    <x v="0"/>
    <x v="8"/>
    <s v="S"/>
    <x v="12"/>
    <x v="0"/>
  </r>
  <r>
    <s v="HAR"/>
    <x v="1"/>
    <x v="2"/>
    <x v="6"/>
    <n v="142"/>
    <x v="6"/>
    <n v="3"/>
    <x v="0"/>
    <n v="2"/>
    <n v="10.82"/>
    <n v="16.100000000000001"/>
    <n v="50"/>
    <s v="WCVI AABM S"/>
    <x v="0"/>
    <x v="4"/>
    <s v="S"/>
    <x v="4"/>
    <x v="1"/>
  </r>
  <r>
    <s v="HAR"/>
    <x v="1"/>
    <x v="2"/>
    <x v="6"/>
    <n v="142"/>
    <x v="6"/>
    <n v="4"/>
    <x v="0"/>
    <n v="8"/>
    <n v="43.28"/>
    <n v="43.55"/>
    <n v="50"/>
    <s v="WCVI AABM S"/>
    <x v="0"/>
    <x v="4"/>
    <s v="S"/>
    <x v="4"/>
    <x v="1"/>
  </r>
  <r>
    <s v="HAR"/>
    <x v="1"/>
    <x v="2"/>
    <x v="6"/>
    <n v="146"/>
    <x v="11"/>
    <n v="3"/>
    <x v="0"/>
    <n v="1"/>
    <n v="2.1"/>
    <n v="3.12"/>
    <n v="65"/>
    <s v="BC JF S"/>
    <x v="0"/>
    <x v="7"/>
    <s v="S"/>
    <x v="9"/>
    <x v="0"/>
  </r>
  <r>
    <s v="HAR"/>
    <x v="1"/>
    <x v="2"/>
    <x v="6"/>
    <n v="146"/>
    <x v="11"/>
    <n v="4"/>
    <x v="0"/>
    <n v="2"/>
    <n v="3.98"/>
    <n v="3.99"/>
    <n v="65"/>
    <s v="BC JF S"/>
    <x v="0"/>
    <x v="7"/>
    <s v="S"/>
    <x v="9"/>
    <x v="0"/>
  </r>
  <r>
    <s v="HAR"/>
    <x v="1"/>
    <x v="2"/>
    <x v="6"/>
    <n v="150"/>
    <x v="17"/>
    <n v="3"/>
    <x v="0"/>
    <n v="1"/>
    <n v="2.87"/>
    <n v="4.29"/>
    <n v="57"/>
    <s v="PGSDN S"/>
    <x v="1"/>
    <x v="3"/>
    <s v="S"/>
    <x v="8"/>
    <x v="0"/>
  </r>
  <r>
    <s v="HAR"/>
    <x v="1"/>
    <x v="2"/>
    <x v="6"/>
    <n v="169"/>
    <x v="35"/>
    <n v="4"/>
    <x v="0"/>
    <n v="2"/>
    <n v="6.75"/>
    <n v="6.81"/>
    <n v="53"/>
    <s v="N FALCON S"/>
    <x v="1"/>
    <x v="3"/>
    <s v="S"/>
    <x v="19"/>
    <x v="0"/>
  </r>
  <r>
    <s v="HAR"/>
    <x v="1"/>
    <x v="2"/>
    <x v="7"/>
    <n v="88"/>
    <x v="79"/>
    <n v="4"/>
    <x v="0"/>
    <n v="4"/>
    <n v="4.88"/>
    <n v="4.92"/>
    <n v="43"/>
    <s v="TFRASER TERM N"/>
    <x v="0"/>
    <x v="19"/>
    <s v="N"/>
    <x v="22"/>
    <x v="0"/>
  </r>
  <r>
    <s v="HAR"/>
    <x v="1"/>
    <x v="2"/>
    <x v="7"/>
    <n v="89"/>
    <x v="73"/>
    <n v="4"/>
    <x v="0"/>
    <n v="1"/>
    <n v="4.91"/>
    <n v="4.95"/>
    <n v="37"/>
    <s v="TFRAS FN"/>
    <x v="0"/>
    <x v="18"/>
    <s v="N"/>
    <x v="25"/>
    <x v="0"/>
  </r>
  <r>
    <s v="HAR"/>
    <x v="1"/>
    <x v="2"/>
    <x v="7"/>
    <n v="92"/>
    <x v="7"/>
    <n v="3"/>
    <x v="0"/>
    <n v="1"/>
    <n v="14.66"/>
    <n v="21.91"/>
    <n v="51"/>
    <s v="WCVI ISBM S"/>
    <x v="0"/>
    <x v="5"/>
    <s v="S"/>
    <x v="5"/>
    <x v="0"/>
  </r>
  <r>
    <s v="HAR"/>
    <x v="1"/>
    <x v="2"/>
    <x v="7"/>
    <n v="92"/>
    <x v="7"/>
    <n v="4"/>
    <x v="0"/>
    <n v="1"/>
    <n v="9.6300000000000008"/>
    <n v="9.74"/>
    <n v="51"/>
    <s v="WCVI ISBM S"/>
    <x v="0"/>
    <x v="5"/>
    <s v="S"/>
    <x v="5"/>
    <x v="0"/>
  </r>
  <r>
    <s v="HAR"/>
    <x v="1"/>
    <x v="2"/>
    <x v="7"/>
    <n v="95"/>
    <x v="21"/>
    <n v="4"/>
    <x v="0"/>
    <n v="2"/>
    <n v="5.96"/>
    <n v="6"/>
    <n v="25"/>
    <s v="PGSDN N"/>
    <x v="1"/>
    <x v="3"/>
    <s v="N"/>
    <x v="10"/>
    <x v="0"/>
  </r>
  <r>
    <s v="HAR"/>
    <x v="1"/>
    <x v="2"/>
    <x v="7"/>
    <n v="101"/>
    <x v="12"/>
    <n v="4"/>
    <x v="0"/>
    <n v="1"/>
    <n v="2.98"/>
    <n v="2.98"/>
    <n v="38"/>
    <s v="TPS FN"/>
    <x v="1"/>
    <x v="3"/>
    <s v="N"/>
    <x v="10"/>
    <x v="0"/>
  </r>
  <r>
    <s v="HAR"/>
    <x v="1"/>
    <x v="2"/>
    <x v="7"/>
    <n v="142"/>
    <x v="6"/>
    <n v="4"/>
    <x v="0"/>
    <n v="2"/>
    <n v="29.32"/>
    <n v="29.52"/>
    <n v="50"/>
    <s v="WCVI AABM S"/>
    <x v="0"/>
    <x v="4"/>
    <s v="S"/>
    <x v="4"/>
    <x v="1"/>
  </r>
  <r>
    <s v="HAR"/>
    <x v="1"/>
    <x v="2"/>
    <x v="7"/>
    <n v="169"/>
    <x v="35"/>
    <n v="4"/>
    <x v="0"/>
    <n v="1"/>
    <n v="2.4500000000000002"/>
    <n v="2.48"/>
    <n v="53"/>
    <s v="N FALCON S"/>
    <x v="1"/>
    <x v="3"/>
    <s v="S"/>
    <x v="19"/>
    <x v="0"/>
  </r>
  <r>
    <s v="HAR"/>
    <x v="1"/>
    <x v="2"/>
    <x v="10"/>
    <n v="88"/>
    <x v="79"/>
    <n v="3"/>
    <x v="0"/>
    <n v="5"/>
    <n v="5"/>
    <n v="7.45"/>
    <n v="43"/>
    <s v="TFRASER TERM N"/>
    <x v="0"/>
    <x v="19"/>
    <s v="N"/>
    <x v="22"/>
    <x v="0"/>
  </r>
  <r>
    <s v="HAR"/>
    <x v="1"/>
    <x v="2"/>
    <x v="10"/>
    <n v="88"/>
    <x v="79"/>
    <n v="4"/>
    <x v="0"/>
    <n v="9"/>
    <n v="9"/>
    <n v="9.08"/>
    <n v="43"/>
    <s v="TFRASER TERM N"/>
    <x v="0"/>
    <x v="19"/>
    <s v="N"/>
    <x v="22"/>
    <x v="0"/>
  </r>
  <r>
    <s v="HAR"/>
    <x v="1"/>
    <x v="2"/>
    <x v="10"/>
    <n v="89"/>
    <x v="73"/>
    <n v="3"/>
    <x v="0"/>
    <n v="1"/>
    <n v="15.95"/>
    <n v="23.74"/>
    <n v="37"/>
    <s v="TFRAS FN"/>
    <x v="0"/>
    <x v="18"/>
    <s v="N"/>
    <x v="25"/>
    <x v="0"/>
  </r>
  <r>
    <s v="HAR"/>
    <x v="1"/>
    <x v="2"/>
    <x v="10"/>
    <n v="89"/>
    <x v="73"/>
    <n v="4"/>
    <x v="0"/>
    <n v="1"/>
    <n v="15.95"/>
    <n v="16.2"/>
    <n v="37"/>
    <s v="TFRAS FN"/>
    <x v="0"/>
    <x v="18"/>
    <s v="N"/>
    <x v="25"/>
    <x v="0"/>
  </r>
  <r>
    <s v="HAR"/>
    <x v="1"/>
    <x v="2"/>
    <x v="10"/>
    <n v="95"/>
    <x v="21"/>
    <n v="3"/>
    <x v="0"/>
    <n v="1"/>
    <n v="1"/>
    <n v="1.48"/>
    <n v="25"/>
    <s v="PGSDN N"/>
    <x v="1"/>
    <x v="3"/>
    <s v="N"/>
    <x v="10"/>
    <x v="0"/>
  </r>
  <r>
    <s v="HAR"/>
    <x v="1"/>
    <x v="3"/>
    <x v="9"/>
    <n v="33"/>
    <x v="1"/>
    <n v="4"/>
    <x v="0"/>
    <n v="3"/>
    <n v="8.64"/>
    <n v="12.86"/>
    <n v="10"/>
    <s v="WCVI F/W T"/>
    <x v="0"/>
    <x v="1"/>
    <s v="T"/>
    <x v="1"/>
    <x v="1"/>
  </r>
  <r>
    <s v="HAR"/>
    <x v="1"/>
    <x v="3"/>
    <x v="9"/>
    <n v="156"/>
    <x v="37"/>
    <n v="4"/>
    <x v="0"/>
    <n v="1"/>
    <n v="2.33"/>
    <n v="3.46"/>
    <n v="59"/>
    <s v="PGSDO S"/>
    <x v="1"/>
    <x v="3"/>
    <s v="S"/>
    <x v="8"/>
    <x v="0"/>
  </r>
  <r>
    <s v="HAR"/>
    <x v="1"/>
    <x v="3"/>
    <x v="3"/>
    <n v="42"/>
    <x v="40"/>
    <n v="4"/>
    <x v="0"/>
    <n v="2"/>
    <n v="4.0199999999999996"/>
    <n v="5.98"/>
    <n v="13"/>
    <s v="N FALCON T"/>
    <x v="1"/>
    <x v="3"/>
    <s v="T"/>
    <x v="3"/>
    <x v="0"/>
  </r>
  <r>
    <s v="HAR"/>
    <x v="1"/>
    <x v="3"/>
    <x v="3"/>
    <n v="42"/>
    <x v="40"/>
    <n v="5"/>
    <x v="0"/>
    <n v="1"/>
    <n v="2.0099999999999998"/>
    <n v="2.0099999999999998"/>
    <n v="13"/>
    <s v="N FALCON T"/>
    <x v="1"/>
    <x v="3"/>
    <s v="T"/>
    <x v="3"/>
    <x v="0"/>
  </r>
  <r>
    <s v="HAR"/>
    <x v="1"/>
    <x v="3"/>
    <x v="3"/>
    <n v="43"/>
    <x v="14"/>
    <n v="3"/>
    <x v="0"/>
    <n v="1"/>
    <n v="1.18"/>
    <n v="1.48"/>
    <n v="13"/>
    <s v="N FALCON T"/>
    <x v="1"/>
    <x v="3"/>
    <s v="T"/>
    <x v="3"/>
    <x v="0"/>
  </r>
  <r>
    <s v="HAR"/>
    <x v="1"/>
    <x v="3"/>
    <x v="3"/>
    <n v="44"/>
    <x v="5"/>
    <n v="4"/>
    <x v="0"/>
    <n v="2"/>
    <n v="2.56"/>
    <n v="3.81"/>
    <n v="13"/>
    <s v="N FALCON T"/>
    <x v="1"/>
    <x v="3"/>
    <s v="T"/>
    <x v="3"/>
    <x v="0"/>
  </r>
  <r>
    <s v="HAR"/>
    <x v="1"/>
    <x v="3"/>
    <x v="3"/>
    <n v="139"/>
    <x v="9"/>
    <n v="3"/>
    <x v="0"/>
    <n v="1"/>
    <n v="13.8"/>
    <n v="17.399999999999999"/>
    <n v="63"/>
    <s v="GEO ST S"/>
    <x v="0"/>
    <x v="6"/>
    <s v="S"/>
    <x v="7"/>
    <x v="0"/>
  </r>
  <r>
    <s v="HAR"/>
    <x v="1"/>
    <x v="3"/>
    <x v="3"/>
    <n v="139"/>
    <x v="9"/>
    <n v="4"/>
    <x v="0"/>
    <n v="2"/>
    <n v="27.6"/>
    <n v="41.09"/>
    <n v="63"/>
    <s v="GEO ST S"/>
    <x v="0"/>
    <x v="6"/>
    <s v="S"/>
    <x v="7"/>
    <x v="0"/>
  </r>
  <r>
    <s v="HAR"/>
    <x v="1"/>
    <x v="3"/>
    <x v="4"/>
    <n v="16"/>
    <x v="80"/>
    <n v="4"/>
    <x v="0"/>
    <n v="1"/>
    <n v="1.2"/>
    <n v="1.78"/>
    <n v="3"/>
    <s v="AK JNI T"/>
    <x v="1"/>
    <x v="3"/>
    <s v="T"/>
    <x v="11"/>
    <x v="1"/>
  </r>
  <r>
    <s v="HAR"/>
    <x v="1"/>
    <x v="3"/>
    <x v="4"/>
    <n v="43"/>
    <x v="14"/>
    <n v="3"/>
    <x v="0"/>
    <n v="4"/>
    <n v="11.3"/>
    <n v="14.25"/>
    <n v="13"/>
    <s v="N FALCON T"/>
    <x v="1"/>
    <x v="3"/>
    <s v="T"/>
    <x v="3"/>
    <x v="0"/>
  </r>
  <r>
    <s v="HAR"/>
    <x v="1"/>
    <x v="3"/>
    <x v="4"/>
    <n v="43"/>
    <x v="14"/>
    <n v="4"/>
    <x v="0"/>
    <n v="1"/>
    <n v="3.09"/>
    <n v="4.5999999999999996"/>
    <n v="13"/>
    <s v="N FALCON T"/>
    <x v="1"/>
    <x v="3"/>
    <s v="T"/>
    <x v="3"/>
    <x v="0"/>
  </r>
  <r>
    <s v="HAR"/>
    <x v="1"/>
    <x v="3"/>
    <x v="4"/>
    <n v="44"/>
    <x v="5"/>
    <n v="4"/>
    <x v="0"/>
    <n v="1"/>
    <n v="4.41"/>
    <n v="6.56"/>
    <n v="13"/>
    <s v="N FALCON T"/>
    <x v="1"/>
    <x v="3"/>
    <s v="T"/>
    <x v="3"/>
    <x v="0"/>
  </r>
  <r>
    <s v="HAR"/>
    <x v="1"/>
    <x v="3"/>
    <x v="4"/>
    <n v="136"/>
    <x v="2"/>
    <n v="3"/>
    <x v="0"/>
    <n v="2"/>
    <n v="4"/>
    <n v="5.04"/>
    <n v="63"/>
    <s v="GEO ST S"/>
    <x v="0"/>
    <x v="2"/>
    <s v="S"/>
    <x v="2"/>
    <x v="0"/>
  </r>
  <r>
    <s v="HAR"/>
    <x v="1"/>
    <x v="3"/>
    <x v="4"/>
    <n v="136"/>
    <x v="2"/>
    <n v="4"/>
    <x v="0"/>
    <n v="2"/>
    <n v="7.81"/>
    <n v="11.67"/>
    <n v="63"/>
    <s v="GEO ST S"/>
    <x v="0"/>
    <x v="2"/>
    <s v="S"/>
    <x v="2"/>
    <x v="0"/>
  </r>
  <r>
    <s v="HAR"/>
    <x v="1"/>
    <x v="3"/>
    <x v="4"/>
    <n v="139"/>
    <x v="9"/>
    <n v="4"/>
    <x v="0"/>
    <n v="2"/>
    <n v="16.38"/>
    <n v="24.38"/>
    <n v="63"/>
    <s v="GEO ST S"/>
    <x v="0"/>
    <x v="6"/>
    <s v="S"/>
    <x v="7"/>
    <x v="0"/>
  </r>
  <r>
    <s v="HAR"/>
    <x v="1"/>
    <x v="3"/>
    <x v="4"/>
    <n v="169"/>
    <x v="35"/>
    <n v="4"/>
    <x v="0"/>
    <n v="1"/>
    <n v="2.64"/>
    <n v="3.93"/>
    <n v="53"/>
    <s v="N FALCON S"/>
    <x v="1"/>
    <x v="3"/>
    <s v="S"/>
    <x v="19"/>
    <x v="0"/>
  </r>
  <r>
    <s v="HAR"/>
    <x v="1"/>
    <x v="3"/>
    <x v="5"/>
    <n v="18"/>
    <x v="42"/>
    <n v="4"/>
    <x v="0"/>
    <n v="1"/>
    <n v="2.65"/>
    <n v="3.94"/>
    <n v="4"/>
    <s v="AK JLO T"/>
    <x v="1"/>
    <x v="3"/>
    <s v="T"/>
    <x v="11"/>
    <x v="1"/>
  </r>
  <r>
    <s v="HAR"/>
    <x v="1"/>
    <x v="3"/>
    <x v="5"/>
    <n v="43"/>
    <x v="14"/>
    <n v="4"/>
    <x v="0"/>
    <n v="1"/>
    <n v="1.74"/>
    <n v="2.59"/>
    <n v="13"/>
    <s v="N FALCON T"/>
    <x v="1"/>
    <x v="3"/>
    <s v="T"/>
    <x v="3"/>
    <x v="0"/>
  </r>
  <r>
    <s v="HAR"/>
    <x v="1"/>
    <x v="3"/>
    <x v="5"/>
    <n v="135"/>
    <x v="15"/>
    <n v="4"/>
    <x v="0"/>
    <n v="1"/>
    <n v="3.01"/>
    <n v="4.4800000000000004"/>
    <n v="61"/>
    <s v="JNST S"/>
    <x v="0"/>
    <x v="8"/>
    <s v="S"/>
    <x v="12"/>
    <x v="0"/>
  </r>
  <r>
    <s v="HAR"/>
    <x v="1"/>
    <x v="3"/>
    <x v="5"/>
    <n v="136"/>
    <x v="2"/>
    <n v="4"/>
    <x v="0"/>
    <n v="2"/>
    <n v="8.6"/>
    <n v="12.8"/>
    <n v="63"/>
    <s v="GEO ST S"/>
    <x v="0"/>
    <x v="2"/>
    <s v="S"/>
    <x v="2"/>
    <x v="0"/>
  </r>
  <r>
    <s v="HAR"/>
    <x v="1"/>
    <x v="3"/>
    <x v="5"/>
    <n v="142"/>
    <x v="6"/>
    <n v="2"/>
    <x v="0"/>
    <n v="1"/>
    <n v="4.76"/>
    <n v="4.76"/>
    <n v="50"/>
    <s v="WCVI AABM S"/>
    <x v="0"/>
    <x v="4"/>
    <s v="S"/>
    <x v="4"/>
    <x v="1"/>
  </r>
  <r>
    <s v="HAR"/>
    <x v="1"/>
    <x v="3"/>
    <x v="5"/>
    <n v="150"/>
    <x v="17"/>
    <n v="3"/>
    <x v="0"/>
    <n v="1"/>
    <n v="4.5"/>
    <n v="5.67"/>
    <n v="57"/>
    <s v="PGSDN S"/>
    <x v="1"/>
    <x v="3"/>
    <s v="S"/>
    <x v="8"/>
    <x v="0"/>
  </r>
  <r>
    <s v="HAR"/>
    <x v="1"/>
    <x v="3"/>
    <x v="5"/>
    <n v="150"/>
    <x v="17"/>
    <n v="4"/>
    <x v="0"/>
    <n v="2"/>
    <n v="9"/>
    <n v="13.39"/>
    <n v="57"/>
    <s v="PGSDN S"/>
    <x v="1"/>
    <x v="3"/>
    <s v="S"/>
    <x v="8"/>
    <x v="0"/>
  </r>
  <r>
    <s v="HAR"/>
    <x v="1"/>
    <x v="3"/>
    <x v="5"/>
    <n v="151"/>
    <x v="18"/>
    <n v="4"/>
    <x v="0"/>
    <n v="1"/>
    <n v="3.2"/>
    <n v="4.76"/>
    <n v="57"/>
    <s v="PGSDN S"/>
    <x v="1"/>
    <x v="3"/>
    <s v="S"/>
    <x v="8"/>
    <x v="0"/>
  </r>
  <r>
    <s v="HAR"/>
    <x v="1"/>
    <x v="3"/>
    <x v="5"/>
    <n v="167"/>
    <x v="34"/>
    <n v="4"/>
    <x v="0"/>
    <n v="1"/>
    <n v="1.83"/>
    <n v="2.72"/>
    <n v="53"/>
    <s v="N FALCON S"/>
    <x v="1"/>
    <x v="3"/>
    <s v="S"/>
    <x v="19"/>
    <x v="0"/>
  </r>
  <r>
    <s v="HAR"/>
    <x v="1"/>
    <x v="3"/>
    <x v="6"/>
    <n v="35"/>
    <x v="19"/>
    <n v="3"/>
    <x v="0"/>
    <n v="1"/>
    <n v="1"/>
    <n v="1.26"/>
    <n v="12"/>
    <s v="WCVI SUM T"/>
    <x v="0"/>
    <x v="1"/>
    <s v="T"/>
    <x v="1"/>
    <x v="1"/>
  </r>
  <r>
    <s v="HAR"/>
    <x v="1"/>
    <x v="3"/>
    <x v="6"/>
    <n v="39"/>
    <x v="44"/>
    <n v="4"/>
    <x v="0"/>
    <n v="1"/>
    <n v="4.8099999999999996"/>
    <n v="7.16"/>
    <n v="12"/>
    <s v="WCVI SUM T"/>
    <x v="0"/>
    <x v="1"/>
    <s v="T"/>
    <x v="1"/>
    <x v="1"/>
  </r>
  <r>
    <s v="HAR"/>
    <x v="1"/>
    <x v="3"/>
    <x v="6"/>
    <n v="42"/>
    <x v="40"/>
    <n v="4"/>
    <x v="0"/>
    <n v="1"/>
    <n v="3.69"/>
    <n v="5.49"/>
    <n v="13"/>
    <s v="N FALCON T"/>
    <x v="1"/>
    <x v="3"/>
    <s v="T"/>
    <x v="3"/>
    <x v="0"/>
  </r>
  <r>
    <s v="HAR"/>
    <x v="1"/>
    <x v="3"/>
    <x v="6"/>
    <n v="43"/>
    <x v="14"/>
    <n v="3"/>
    <x v="0"/>
    <n v="4"/>
    <n v="8.91"/>
    <n v="11.24"/>
    <n v="13"/>
    <s v="N FALCON T"/>
    <x v="1"/>
    <x v="3"/>
    <s v="T"/>
    <x v="3"/>
    <x v="0"/>
  </r>
  <r>
    <s v="HAR"/>
    <x v="1"/>
    <x v="3"/>
    <x v="6"/>
    <n v="43"/>
    <x v="14"/>
    <n v="4"/>
    <x v="0"/>
    <n v="3"/>
    <n v="6.19"/>
    <n v="9.2100000000000009"/>
    <n v="13"/>
    <s v="N FALCON T"/>
    <x v="1"/>
    <x v="3"/>
    <s v="T"/>
    <x v="3"/>
    <x v="0"/>
  </r>
  <r>
    <s v="HAR"/>
    <x v="1"/>
    <x v="3"/>
    <x v="6"/>
    <n v="44"/>
    <x v="5"/>
    <n v="4"/>
    <x v="0"/>
    <n v="3"/>
    <n v="4.8499999999999996"/>
    <n v="7.22"/>
    <n v="13"/>
    <s v="N FALCON T"/>
    <x v="1"/>
    <x v="3"/>
    <s v="T"/>
    <x v="3"/>
    <x v="0"/>
  </r>
  <r>
    <s v="HAR"/>
    <x v="1"/>
    <x v="3"/>
    <x v="6"/>
    <n v="44"/>
    <x v="5"/>
    <n v="5"/>
    <x v="0"/>
    <n v="1"/>
    <n v="1.67"/>
    <n v="1.67"/>
    <n v="13"/>
    <s v="N FALCON T"/>
    <x v="1"/>
    <x v="3"/>
    <s v="T"/>
    <x v="3"/>
    <x v="0"/>
  </r>
  <r>
    <s v="HAR"/>
    <x v="1"/>
    <x v="3"/>
    <x v="6"/>
    <n v="92"/>
    <x v="7"/>
    <n v="5"/>
    <x v="0"/>
    <n v="1"/>
    <n v="4.3600000000000003"/>
    <n v="4.41"/>
    <n v="51"/>
    <s v="WCVI ISBM S"/>
    <x v="0"/>
    <x v="5"/>
    <s v="S"/>
    <x v="5"/>
    <x v="0"/>
  </r>
  <r>
    <s v="HAR"/>
    <x v="1"/>
    <x v="3"/>
    <x v="6"/>
    <n v="93"/>
    <x v="46"/>
    <n v="3"/>
    <x v="0"/>
    <n v="3"/>
    <n v="3"/>
    <n v="3.78"/>
    <n v="27"/>
    <s v="US JF N"/>
    <x v="1"/>
    <x v="3"/>
    <s v="N"/>
    <x v="10"/>
    <x v="0"/>
  </r>
  <r>
    <s v="HAR"/>
    <x v="1"/>
    <x v="3"/>
    <x v="6"/>
    <n v="101"/>
    <x v="12"/>
    <n v="5"/>
    <x v="0"/>
    <n v="1"/>
    <n v="2.2999999999999998"/>
    <n v="2.2999999999999998"/>
    <n v="38"/>
    <s v="TPS FN"/>
    <x v="1"/>
    <x v="3"/>
    <s v="N"/>
    <x v="10"/>
    <x v="0"/>
  </r>
  <r>
    <s v="HAR"/>
    <x v="1"/>
    <x v="3"/>
    <x v="6"/>
    <n v="135"/>
    <x v="15"/>
    <n v="3"/>
    <x v="0"/>
    <n v="1"/>
    <n v="2.88"/>
    <n v="3.63"/>
    <n v="61"/>
    <s v="JNST S"/>
    <x v="0"/>
    <x v="8"/>
    <s v="S"/>
    <x v="12"/>
    <x v="0"/>
  </r>
  <r>
    <s v="HAR"/>
    <x v="1"/>
    <x v="3"/>
    <x v="6"/>
    <n v="136"/>
    <x v="2"/>
    <n v="3"/>
    <x v="0"/>
    <n v="2"/>
    <n v="4.04"/>
    <n v="5.09"/>
    <n v="63"/>
    <s v="GEO ST S"/>
    <x v="0"/>
    <x v="2"/>
    <s v="S"/>
    <x v="2"/>
    <x v="0"/>
  </r>
  <r>
    <s v="HAR"/>
    <x v="1"/>
    <x v="3"/>
    <x v="6"/>
    <n v="136"/>
    <x v="2"/>
    <n v="4"/>
    <x v="0"/>
    <n v="4"/>
    <n v="8.16"/>
    <n v="12.17"/>
    <n v="63"/>
    <s v="GEO ST S"/>
    <x v="0"/>
    <x v="2"/>
    <s v="S"/>
    <x v="2"/>
    <x v="0"/>
  </r>
  <r>
    <s v="HAR"/>
    <x v="1"/>
    <x v="3"/>
    <x v="6"/>
    <n v="142"/>
    <x v="6"/>
    <n v="4"/>
    <x v="0"/>
    <n v="2"/>
    <n v="8.7200000000000006"/>
    <n v="12.98"/>
    <n v="50"/>
    <s v="WCVI AABM S"/>
    <x v="0"/>
    <x v="4"/>
    <s v="S"/>
    <x v="4"/>
    <x v="1"/>
  </r>
  <r>
    <s v="HAR"/>
    <x v="1"/>
    <x v="3"/>
    <x v="6"/>
    <n v="146"/>
    <x v="11"/>
    <n v="5"/>
    <x v="0"/>
    <n v="1"/>
    <n v="5.23"/>
    <n v="5.31"/>
    <n v="65"/>
    <s v="BC JF S"/>
    <x v="0"/>
    <x v="7"/>
    <s v="S"/>
    <x v="9"/>
    <x v="0"/>
  </r>
  <r>
    <s v="HAR"/>
    <x v="1"/>
    <x v="3"/>
    <x v="6"/>
    <n v="150"/>
    <x v="17"/>
    <n v="3"/>
    <x v="0"/>
    <n v="3"/>
    <n v="12.21"/>
    <n v="15.4"/>
    <n v="57"/>
    <s v="PGSDN S"/>
    <x v="1"/>
    <x v="3"/>
    <s v="S"/>
    <x v="8"/>
    <x v="0"/>
  </r>
  <r>
    <s v="HAR"/>
    <x v="1"/>
    <x v="3"/>
    <x v="6"/>
    <n v="159"/>
    <x v="67"/>
    <n v="3"/>
    <x v="0"/>
    <n v="1"/>
    <n v="3.31"/>
    <n v="4.17"/>
    <n v="59"/>
    <s v="PGSDO S"/>
    <x v="1"/>
    <x v="3"/>
    <s v="S"/>
    <x v="8"/>
    <x v="0"/>
  </r>
  <r>
    <s v="HAR"/>
    <x v="1"/>
    <x v="3"/>
    <x v="6"/>
    <n v="167"/>
    <x v="34"/>
    <n v="3"/>
    <x v="0"/>
    <n v="1"/>
    <n v="1.71"/>
    <n v="2.15"/>
    <n v="53"/>
    <s v="N FALCON S"/>
    <x v="1"/>
    <x v="3"/>
    <s v="S"/>
    <x v="19"/>
    <x v="0"/>
  </r>
  <r>
    <s v="HAR"/>
    <x v="1"/>
    <x v="3"/>
    <x v="7"/>
    <n v="39"/>
    <x v="44"/>
    <n v="2"/>
    <x v="0"/>
    <n v="1"/>
    <n v="3.95"/>
    <n v="3.95"/>
    <n v="12"/>
    <s v="WCVI SUM T"/>
    <x v="0"/>
    <x v="1"/>
    <s v="T"/>
    <x v="1"/>
    <x v="1"/>
  </r>
  <r>
    <s v="HAR"/>
    <x v="1"/>
    <x v="3"/>
    <x v="7"/>
    <n v="39"/>
    <x v="44"/>
    <n v="3"/>
    <x v="0"/>
    <n v="2"/>
    <n v="7.9"/>
    <n v="9.9600000000000009"/>
    <n v="12"/>
    <s v="WCVI SUM T"/>
    <x v="0"/>
    <x v="1"/>
    <s v="T"/>
    <x v="1"/>
    <x v="1"/>
  </r>
  <r>
    <s v="HAR"/>
    <x v="1"/>
    <x v="3"/>
    <x v="7"/>
    <n v="42"/>
    <x v="40"/>
    <n v="3"/>
    <x v="0"/>
    <n v="1"/>
    <n v="2.13"/>
    <n v="2.68"/>
    <n v="13"/>
    <s v="N FALCON T"/>
    <x v="1"/>
    <x v="3"/>
    <s v="T"/>
    <x v="3"/>
    <x v="0"/>
  </r>
  <r>
    <s v="HAR"/>
    <x v="1"/>
    <x v="3"/>
    <x v="7"/>
    <n v="44"/>
    <x v="5"/>
    <n v="4"/>
    <x v="0"/>
    <n v="1"/>
    <n v="5.73"/>
    <n v="8.5299999999999994"/>
    <n v="13"/>
    <s v="N FALCON T"/>
    <x v="1"/>
    <x v="3"/>
    <s v="T"/>
    <x v="3"/>
    <x v="0"/>
  </r>
  <r>
    <s v="HAR"/>
    <x v="1"/>
    <x v="3"/>
    <x v="7"/>
    <n v="92"/>
    <x v="7"/>
    <n v="2"/>
    <x v="0"/>
    <n v="1"/>
    <n v="2.59"/>
    <n v="2.59"/>
    <n v="51"/>
    <s v="WCVI ISBM S"/>
    <x v="0"/>
    <x v="5"/>
    <s v="S"/>
    <x v="5"/>
    <x v="0"/>
  </r>
  <r>
    <s v="HAR"/>
    <x v="1"/>
    <x v="3"/>
    <x v="7"/>
    <n v="136"/>
    <x v="2"/>
    <n v="4"/>
    <x v="0"/>
    <n v="1"/>
    <n v="5.65"/>
    <n v="8.41"/>
    <n v="63"/>
    <s v="GEO ST S"/>
    <x v="0"/>
    <x v="2"/>
    <s v="S"/>
    <x v="2"/>
    <x v="0"/>
  </r>
  <r>
    <s v="HAR"/>
    <x v="1"/>
    <x v="3"/>
    <x v="7"/>
    <n v="146"/>
    <x v="11"/>
    <n v="4"/>
    <x v="0"/>
    <n v="2"/>
    <n v="16.96"/>
    <n v="25.25"/>
    <n v="65"/>
    <s v="BC JF S"/>
    <x v="0"/>
    <x v="7"/>
    <s v="S"/>
    <x v="9"/>
    <x v="0"/>
  </r>
  <r>
    <s v="HAR"/>
    <x v="1"/>
    <x v="3"/>
    <x v="7"/>
    <n v="150"/>
    <x v="17"/>
    <n v="2"/>
    <x v="0"/>
    <n v="1"/>
    <n v="6.13"/>
    <n v="6.13"/>
    <n v="57"/>
    <s v="PGSDN S"/>
    <x v="1"/>
    <x v="3"/>
    <s v="S"/>
    <x v="8"/>
    <x v="0"/>
  </r>
  <r>
    <s v="HAR"/>
    <x v="1"/>
    <x v="3"/>
    <x v="7"/>
    <n v="157"/>
    <x v="30"/>
    <n v="2"/>
    <x v="0"/>
    <n v="1"/>
    <n v="12.33"/>
    <n v="12.33"/>
    <n v="59"/>
    <s v="PGSDO S"/>
    <x v="1"/>
    <x v="3"/>
    <s v="S"/>
    <x v="8"/>
    <x v="0"/>
  </r>
  <r>
    <s v="HAR"/>
    <x v="1"/>
    <x v="3"/>
    <x v="7"/>
    <n v="169"/>
    <x v="35"/>
    <n v="3"/>
    <x v="0"/>
    <n v="1"/>
    <n v="2.27"/>
    <n v="2.86"/>
    <n v="53"/>
    <s v="N FALCON S"/>
    <x v="1"/>
    <x v="3"/>
    <s v="S"/>
    <x v="19"/>
    <x v="0"/>
  </r>
  <r>
    <s v="HAR"/>
    <x v="1"/>
    <x v="3"/>
    <x v="10"/>
    <n v="36"/>
    <x v="61"/>
    <n v="4"/>
    <x v="0"/>
    <n v="1"/>
    <n v="3.95"/>
    <n v="4.9800000000000004"/>
    <n v="10"/>
    <s v="WCVI F/W T"/>
    <x v="0"/>
    <x v="1"/>
    <s v="T"/>
    <x v="1"/>
    <x v="1"/>
  </r>
  <r>
    <s v="HAR"/>
    <x v="1"/>
    <x v="3"/>
    <x v="10"/>
    <n v="50"/>
    <x v="81"/>
    <n v="3"/>
    <x v="0"/>
    <n v="1"/>
    <n v="4.59"/>
    <n v="5.79"/>
    <n v="14"/>
    <s v="S FALCON T"/>
    <x v="1"/>
    <x v="3"/>
    <s v="T"/>
    <x v="26"/>
    <x v="0"/>
  </r>
  <r>
    <s v="HAR"/>
    <x v="1"/>
    <x v="3"/>
    <x v="10"/>
    <n v="88"/>
    <x v="79"/>
    <n v="4"/>
    <x v="0"/>
    <n v="2"/>
    <n v="2.25"/>
    <n v="3.34"/>
    <n v="43"/>
    <s v="TFRASER TERM N"/>
    <x v="0"/>
    <x v="19"/>
    <s v="N"/>
    <x v="22"/>
    <x v="0"/>
  </r>
  <r>
    <s v="HAR"/>
    <x v="1"/>
    <x v="3"/>
    <x v="10"/>
    <n v="89"/>
    <x v="73"/>
    <n v="4"/>
    <x v="0"/>
    <n v="1"/>
    <n v="7"/>
    <n v="10.42"/>
    <n v="37"/>
    <s v="TFRAS FN"/>
    <x v="0"/>
    <x v="18"/>
    <s v="N"/>
    <x v="25"/>
    <x v="0"/>
  </r>
  <r>
    <s v="HAR"/>
    <x v="1"/>
    <x v="3"/>
    <x v="10"/>
    <n v="145"/>
    <x v="72"/>
    <n v="2"/>
    <x v="0"/>
    <n v="1"/>
    <n v="13"/>
    <n v="13"/>
    <n v="73"/>
    <s v="TFRASER FS"/>
    <x v="0"/>
    <x v="17"/>
    <s v="S"/>
    <x v="24"/>
    <x v="0"/>
  </r>
  <r>
    <s v="HAR"/>
    <x v="1"/>
    <x v="3"/>
    <x v="10"/>
    <n v="145"/>
    <x v="72"/>
    <n v="4"/>
    <x v="0"/>
    <n v="1"/>
    <n v="4.79"/>
    <n v="7.13"/>
    <n v="73"/>
    <s v="TFRASER FS"/>
    <x v="0"/>
    <x v="17"/>
    <s v="S"/>
    <x v="24"/>
    <x v="0"/>
  </r>
  <r>
    <s v="HAR"/>
    <x v="1"/>
    <x v="4"/>
    <x v="1"/>
    <n v="33"/>
    <x v="1"/>
    <n v="4"/>
    <x v="0"/>
    <n v="1"/>
    <n v="2.78"/>
    <n v="3.5"/>
    <n v="10"/>
    <s v="WCVI F/W T"/>
    <x v="0"/>
    <x v="1"/>
    <s v="T"/>
    <x v="1"/>
    <x v="1"/>
  </r>
  <r>
    <s v="HAR"/>
    <x v="1"/>
    <x v="4"/>
    <x v="2"/>
    <n v="161"/>
    <x v="82"/>
    <n v="3"/>
    <x v="0"/>
    <n v="1"/>
    <n v="1.54"/>
    <n v="1.54"/>
    <n v="59"/>
    <s v="PGSDO S"/>
    <x v="1"/>
    <x v="3"/>
    <s v="S"/>
    <x v="8"/>
    <x v="0"/>
  </r>
  <r>
    <s v="HAR"/>
    <x v="1"/>
    <x v="4"/>
    <x v="3"/>
    <n v="38"/>
    <x v="4"/>
    <n v="3"/>
    <x v="0"/>
    <n v="17"/>
    <n v="54.74"/>
    <n v="54.74"/>
    <n v="11"/>
    <s v="WCVI SPR T"/>
    <x v="0"/>
    <x v="1"/>
    <s v="T"/>
    <x v="1"/>
    <x v="1"/>
  </r>
  <r>
    <s v="HAR"/>
    <x v="1"/>
    <x v="4"/>
    <x v="3"/>
    <n v="38"/>
    <x v="4"/>
    <n v="4"/>
    <x v="0"/>
    <n v="2"/>
    <n v="6.44"/>
    <n v="8.1199999999999992"/>
    <n v="11"/>
    <s v="WCVI SPR T"/>
    <x v="0"/>
    <x v="1"/>
    <s v="T"/>
    <x v="1"/>
    <x v="1"/>
  </r>
  <r>
    <s v="HAR"/>
    <x v="1"/>
    <x v="4"/>
    <x v="3"/>
    <n v="42"/>
    <x v="40"/>
    <n v="4"/>
    <x v="0"/>
    <n v="4"/>
    <n v="4.53"/>
    <n v="5.71"/>
    <n v="13"/>
    <s v="N FALCON T"/>
    <x v="1"/>
    <x v="3"/>
    <s v="T"/>
    <x v="3"/>
    <x v="0"/>
  </r>
  <r>
    <s v="HAR"/>
    <x v="1"/>
    <x v="4"/>
    <x v="3"/>
    <n v="43"/>
    <x v="14"/>
    <n v="3"/>
    <x v="0"/>
    <n v="9"/>
    <n v="22.62"/>
    <n v="22.62"/>
    <n v="13"/>
    <s v="N FALCON T"/>
    <x v="1"/>
    <x v="3"/>
    <s v="T"/>
    <x v="3"/>
    <x v="0"/>
  </r>
  <r>
    <s v="HAR"/>
    <x v="1"/>
    <x v="4"/>
    <x v="3"/>
    <n v="44"/>
    <x v="5"/>
    <n v="4"/>
    <x v="0"/>
    <n v="2"/>
    <n v="5.74"/>
    <n v="7.24"/>
    <n v="13"/>
    <s v="N FALCON T"/>
    <x v="1"/>
    <x v="3"/>
    <s v="T"/>
    <x v="3"/>
    <x v="0"/>
  </r>
  <r>
    <s v="HAR"/>
    <x v="1"/>
    <x v="4"/>
    <x v="3"/>
    <n v="46"/>
    <x v="53"/>
    <n v="3"/>
    <x v="0"/>
    <n v="2"/>
    <n v="3.77"/>
    <n v="3.77"/>
    <n v="13"/>
    <s v="N FALCON T"/>
    <x v="1"/>
    <x v="3"/>
    <s v="T"/>
    <x v="3"/>
    <x v="0"/>
  </r>
  <r>
    <s v="HAR"/>
    <x v="1"/>
    <x v="4"/>
    <x v="3"/>
    <n v="139"/>
    <x v="9"/>
    <n v="3"/>
    <x v="0"/>
    <n v="2"/>
    <n v="8.06"/>
    <n v="8.06"/>
    <n v="63"/>
    <s v="GEO ST S"/>
    <x v="0"/>
    <x v="6"/>
    <s v="S"/>
    <x v="7"/>
    <x v="0"/>
  </r>
  <r>
    <s v="HAR"/>
    <x v="1"/>
    <x v="4"/>
    <x v="3"/>
    <n v="139"/>
    <x v="9"/>
    <n v="4"/>
    <x v="0"/>
    <n v="2"/>
    <n v="8.06"/>
    <n v="10.16"/>
    <n v="63"/>
    <s v="GEO ST S"/>
    <x v="0"/>
    <x v="6"/>
    <s v="S"/>
    <x v="7"/>
    <x v="0"/>
  </r>
  <r>
    <s v="HAR"/>
    <x v="1"/>
    <x v="4"/>
    <x v="4"/>
    <n v="43"/>
    <x v="14"/>
    <n v="3"/>
    <x v="0"/>
    <n v="9"/>
    <n v="26.99"/>
    <n v="26.99"/>
    <n v="13"/>
    <s v="N FALCON T"/>
    <x v="1"/>
    <x v="3"/>
    <s v="T"/>
    <x v="3"/>
    <x v="0"/>
  </r>
  <r>
    <s v="HAR"/>
    <x v="1"/>
    <x v="4"/>
    <x v="4"/>
    <n v="43"/>
    <x v="14"/>
    <n v="4"/>
    <x v="0"/>
    <n v="5"/>
    <n v="10.89"/>
    <n v="13.73"/>
    <n v="13"/>
    <s v="N FALCON T"/>
    <x v="1"/>
    <x v="3"/>
    <s v="T"/>
    <x v="3"/>
    <x v="0"/>
  </r>
  <r>
    <s v="HAR"/>
    <x v="1"/>
    <x v="4"/>
    <x v="4"/>
    <n v="46"/>
    <x v="53"/>
    <n v="3"/>
    <x v="0"/>
    <n v="5"/>
    <n v="8.07"/>
    <n v="8.07"/>
    <n v="13"/>
    <s v="N FALCON T"/>
    <x v="1"/>
    <x v="3"/>
    <s v="T"/>
    <x v="3"/>
    <x v="0"/>
  </r>
  <r>
    <s v="HAR"/>
    <x v="1"/>
    <x v="4"/>
    <x v="4"/>
    <n v="46"/>
    <x v="53"/>
    <n v="4"/>
    <x v="0"/>
    <n v="2"/>
    <n v="3.2"/>
    <n v="4.03"/>
    <n v="13"/>
    <s v="N FALCON T"/>
    <x v="1"/>
    <x v="3"/>
    <s v="T"/>
    <x v="3"/>
    <x v="0"/>
  </r>
  <r>
    <s v="HAR"/>
    <x v="1"/>
    <x v="4"/>
    <x v="4"/>
    <n v="59"/>
    <x v="83"/>
    <n v="3"/>
    <x v="0"/>
    <n v="1"/>
    <n v="1.77"/>
    <n v="1.77"/>
    <n v="17"/>
    <s v="ALASKA N"/>
    <x v="1"/>
    <x v="3"/>
    <s v="N"/>
    <x v="14"/>
    <x v="1"/>
  </r>
  <r>
    <s v="HAR"/>
    <x v="1"/>
    <x v="4"/>
    <x v="4"/>
    <n v="129"/>
    <x v="29"/>
    <n v="3"/>
    <x v="0"/>
    <n v="1"/>
    <n v="1.63"/>
    <n v="1.63"/>
    <n v="48"/>
    <s v="NBC ISBM S"/>
    <x v="0"/>
    <x v="12"/>
    <s v="S"/>
    <x v="18"/>
    <x v="0"/>
  </r>
  <r>
    <s v="HAR"/>
    <x v="1"/>
    <x v="4"/>
    <x v="4"/>
    <n v="136"/>
    <x v="2"/>
    <n v="3"/>
    <x v="0"/>
    <n v="5"/>
    <n v="19.72"/>
    <n v="19.72"/>
    <n v="63"/>
    <s v="GEO ST S"/>
    <x v="0"/>
    <x v="2"/>
    <s v="S"/>
    <x v="2"/>
    <x v="0"/>
  </r>
  <r>
    <s v="HAR"/>
    <x v="1"/>
    <x v="4"/>
    <x v="4"/>
    <n v="136"/>
    <x v="2"/>
    <n v="4"/>
    <x v="0"/>
    <n v="3"/>
    <n v="11.8"/>
    <n v="14.88"/>
    <n v="63"/>
    <s v="GEO ST S"/>
    <x v="0"/>
    <x v="2"/>
    <s v="S"/>
    <x v="2"/>
    <x v="0"/>
  </r>
  <r>
    <s v="HAR"/>
    <x v="1"/>
    <x v="4"/>
    <x v="4"/>
    <n v="139"/>
    <x v="9"/>
    <n v="3"/>
    <x v="0"/>
    <n v="2"/>
    <n v="12.02"/>
    <n v="12.02"/>
    <n v="63"/>
    <s v="GEO ST S"/>
    <x v="0"/>
    <x v="6"/>
    <s v="S"/>
    <x v="7"/>
    <x v="0"/>
  </r>
  <r>
    <s v="HAR"/>
    <x v="1"/>
    <x v="4"/>
    <x v="4"/>
    <n v="139"/>
    <x v="9"/>
    <n v="4"/>
    <x v="0"/>
    <n v="1"/>
    <n v="6.01"/>
    <n v="7.58"/>
    <n v="63"/>
    <s v="GEO ST S"/>
    <x v="0"/>
    <x v="6"/>
    <s v="S"/>
    <x v="7"/>
    <x v="0"/>
  </r>
  <r>
    <s v="HAR"/>
    <x v="1"/>
    <x v="4"/>
    <x v="4"/>
    <n v="142"/>
    <x v="6"/>
    <n v="4"/>
    <x v="0"/>
    <n v="2"/>
    <n v="11.98"/>
    <n v="15.11"/>
    <n v="50"/>
    <s v="WCVI AABM S"/>
    <x v="0"/>
    <x v="4"/>
    <s v="S"/>
    <x v="4"/>
    <x v="1"/>
  </r>
  <r>
    <s v="HAR"/>
    <x v="1"/>
    <x v="4"/>
    <x v="4"/>
    <n v="167"/>
    <x v="34"/>
    <n v="3"/>
    <x v="0"/>
    <n v="1"/>
    <n v="2"/>
    <n v="2"/>
    <n v="53"/>
    <s v="N FALCON S"/>
    <x v="1"/>
    <x v="3"/>
    <s v="S"/>
    <x v="19"/>
    <x v="0"/>
  </r>
  <r>
    <s v="HAR"/>
    <x v="1"/>
    <x v="4"/>
    <x v="4"/>
    <n v="168"/>
    <x v="52"/>
    <n v="3"/>
    <x v="0"/>
    <n v="1"/>
    <n v="1.04"/>
    <n v="1.04"/>
    <n v="53"/>
    <s v="N FALCON S"/>
    <x v="1"/>
    <x v="3"/>
    <s v="S"/>
    <x v="19"/>
    <x v="0"/>
  </r>
  <r>
    <s v="HAR"/>
    <x v="1"/>
    <x v="4"/>
    <x v="4"/>
    <n v="169"/>
    <x v="35"/>
    <n v="3"/>
    <x v="0"/>
    <n v="1"/>
    <n v="4.5199999999999996"/>
    <n v="4.5199999999999996"/>
    <n v="53"/>
    <s v="N FALCON S"/>
    <x v="1"/>
    <x v="3"/>
    <s v="S"/>
    <x v="19"/>
    <x v="0"/>
  </r>
  <r>
    <s v="HAR"/>
    <x v="1"/>
    <x v="4"/>
    <x v="5"/>
    <n v="42"/>
    <x v="40"/>
    <n v="3"/>
    <x v="0"/>
    <n v="1"/>
    <n v="1.98"/>
    <n v="1.98"/>
    <n v="13"/>
    <s v="N FALCON T"/>
    <x v="1"/>
    <x v="3"/>
    <s v="T"/>
    <x v="3"/>
    <x v="0"/>
  </r>
  <r>
    <s v="HAR"/>
    <x v="1"/>
    <x v="4"/>
    <x v="5"/>
    <n v="43"/>
    <x v="14"/>
    <n v="3"/>
    <x v="0"/>
    <n v="9"/>
    <n v="19.14"/>
    <n v="19.14"/>
    <n v="13"/>
    <s v="N FALCON T"/>
    <x v="1"/>
    <x v="3"/>
    <s v="T"/>
    <x v="3"/>
    <x v="0"/>
  </r>
  <r>
    <s v="HAR"/>
    <x v="1"/>
    <x v="4"/>
    <x v="5"/>
    <n v="43"/>
    <x v="14"/>
    <n v="4"/>
    <x v="0"/>
    <n v="1"/>
    <n v="2.09"/>
    <n v="2.63"/>
    <n v="13"/>
    <s v="N FALCON T"/>
    <x v="1"/>
    <x v="3"/>
    <s v="T"/>
    <x v="3"/>
    <x v="0"/>
  </r>
  <r>
    <s v="HAR"/>
    <x v="1"/>
    <x v="4"/>
    <x v="5"/>
    <n v="44"/>
    <x v="5"/>
    <n v="4"/>
    <x v="0"/>
    <n v="1"/>
    <n v="3.71"/>
    <n v="4.68"/>
    <n v="13"/>
    <s v="N FALCON T"/>
    <x v="1"/>
    <x v="3"/>
    <s v="T"/>
    <x v="3"/>
    <x v="0"/>
  </r>
  <r>
    <s v="HAR"/>
    <x v="1"/>
    <x v="4"/>
    <x v="5"/>
    <n v="93"/>
    <x v="46"/>
    <n v="3"/>
    <x v="0"/>
    <n v="1"/>
    <n v="1"/>
    <n v="1"/>
    <n v="27"/>
    <s v="US JF N"/>
    <x v="1"/>
    <x v="3"/>
    <s v="N"/>
    <x v="10"/>
    <x v="0"/>
  </r>
  <r>
    <s v="HAR"/>
    <x v="1"/>
    <x v="4"/>
    <x v="5"/>
    <n v="124"/>
    <x v="8"/>
    <n v="3"/>
    <x v="0"/>
    <n v="1"/>
    <n v="2.2799999999999998"/>
    <n v="2.2799999999999998"/>
    <n v="44"/>
    <s v="ALASKA S"/>
    <x v="1"/>
    <x v="3"/>
    <s v="S"/>
    <x v="6"/>
    <x v="1"/>
  </r>
  <r>
    <s v="HAR"/>
    <x v="1"/>
    <x v="4"/>
    <x v="5"/>
    <n v="128"/>
    <x v="28"/>
    <n v="3"/>
    <x v="0"/>
    <n v="1"/>
    <n v="2.33"/>
    <n v="2.33"/>
    <n v="47"/>
    <s v="NBC AABM S"/>
    <x v="0"/>
    <x v="11"/>
    <s v="S"/>
    <x v="17"/>
    <x v="1"/>
  </r>
  <r>
    <s v="HAR"/>
    <x v="1"/>
    <x v="4"/>
    <x v="5"/>
    <n v="135"/>
    <x v="15"/>
    <n v="3"/>
    <x v="0"/>
    <n v="2"/>
    <n v="2.34"/>
    <n v="2.34"/>
    <n v="61"/>
    <s v="JNST S"/>
    <x v="0"/>
    <x v="8"/>
    <s v="S"/>
    <x v="12"/>
    <x v="0"/>
  </r>
  <r>
    <s v="HAR"/>
    <x v="1"/>
    <x v="4"/>
    <x v="5"/>
    <n v="136"/>
    <x v="2"/>
    <n v="3"/>
    <x v="0"/>
    <n v="12"/>
    <n v="32.24"/>
    <n v="32.24"/>
    <n v="63"/>
    <s v="GEO ST S"/>
    <x v="0"/>
    <x v="2"/>
    <s v="S"/>
    <x v="2"/>
    <x v="0"/>
  </r>
  <r>
    <s v="HAR"/>
    <x v="1"/>
    <x v="4"/>
    <x v="5"/>
    <n v="136"/>
    <x v="2"/>
    <n v="4"/>
    <x v="0"/>
    <n v="3"/>
    <n v="8.06"/>
    <n v="10.16"/>
    <n v="63"/>
    <s v="GEO ST S"/>
    <x v="0"/>
    <x v="2"/>
    <s v="S"/>
    <x v="2"/>
    <x v="0"/>
  </r>
  <r>
    <s v="HAR"/>
    <x v="1"/>
    <x v="4"/>
    <x v="5"/>
    <n v="139"/>
    <x v="9"/>
    <n v="3"/>
    <x v="0"/>
    <n v="1"/>
    <n v="2.06"/>
    <n v="2.06"/>
    <n v="63"/>
    <s v="GEO ST S"/>
    <x v="0"/>
    <x v="6"/>
    <s v="S"/>
    <x v="7"/>
    <x v="0"/>
  </r>
  <r>
    <s v="HAR"/>
    <x v="1"/>
    <x v="4"/>
    <x v="5"/>
    <n v="142"/>
    <x v="6"/>
    <n v="3"/>
    <x v="0"/>
    <n v="10"/>
    <n v="39.200000000000003"/>
    <n v="39.200000000000003"/>
    <n v="50"/>
    <s v="WCVI AABM S"/>
    <x v="0"/>
    <x v="4"/>
    <s v="S"/>
    <x v="4"/>
    <x v="1"/>
  </r>
  <r>
    <s v="HAR"/>
    <x v="1"/>
    <x v="4"/>
    <x v="5"/>
    <n v="142"/>
    <x v="6"/>
    <n v="4"/>
    <x v="0"/>
    <n v="1"/>
    <n v="3.92"/>
    <n v="4.9400000000000004"/>
    <n v="50"/>
    <s v="WCVI AABM S"/>
    <x v="0"/>
    <x v="4"/>
    <s v="S"/>
    <x v="4"/>
    <x v="1"/>
  </r>
  <r>
    <s v="HAR"/>
    <x v="1"/>
    <x v="4"/>
    <x v="5"/>
    <n v="146"/>
    <x v="11"/>
    <n v="3"/>
    <x v="0"/>
    <n v="1"/>
    <n v="2.0699999999999998"/>
    <n v="2.0699999999999998"/>
    <n v="65"/>
    <s v="BC JF S"/>
    <x v="0"/>
    <x v="7"/>
    <s v="S"/>
    <x v="9"/>
    <x v="0"/>
  </r>
  <r>
    <s v="HAR"/>
    <x v="1"/>
    <x v="4"/>
    <x v="5"/>
    <n v="150"/>
    <x v="17"/>
    <n v="3"/>
    <x v="0"/>
    <n v="21"/>
    <n v="55.86"/>
    <n v="55.86"/>
    <n v="57"/>
    <s v="PGSDN S"/>
    <x v="1"/>
    <x v="3"/>
    <s v="S"/>
    <x v="8"/>
    <x v="0"/>
  </r>
  <r>
    <s v="HAR"/>
    <x v="1"/>
    <x v="4"/>
    <x v="5"/>
    <n v="151"/>
    <x v="18"/>
    <n v="3"/>
    <x v="0"/>
    <n v="1"/>
    <n v="2.13"/>
    <n v="2.13"/>
    <n v="57"/>
    <s v="PGSDN S"/>
    <x v="1"/>
    <x v="3"/>
    <s v="S"/>
    <x v="8"/>
    <x v="0"/>
  </r>
  <r>
    <s v="HAR"/>
    <x v="1"/>
    <x v="4"/>
    <x v="5"/>
    <n v="157"/>
    <x v="30"/>
    <n v="3"/>
    <x v="0"/>
    <n v="1"/>
    <n v="3.78"/>
    <n v="3.78"/>
    <n v="59"/>
    <s v="PGSDO S"/>
    <x v="1"/>
    <x v="3"/>
    <s v="S"/>
    <x v="8"/>
    <x v="0"/>
  </r>
  <r>
    <s v="HAR"/>
    <x v="1"/>
    <x v="4"/>
    <x v="5"/>
    <n v="167"/>
    <x v="34"/>
    <n v="3"/>
    <x v="0"/>
    <n v="3"/>
    <n v="8.31"/>
    <n v="8.31"/>
    <n v="53"/>
    <s v="N FALCON S"/>
    <x v="1"/>
    <x v="3"/>
    <s v="S"/>
    <x v="19"/>
    <x v="0"/>
  </r>
  <r>
    <s v="HAR"/>
    <x v="1"/>
    <x v="4"/>
    <x v="5"/>
    <n v="169"/>
    <x v="35"/>
    <n v="3"/>
    <x v="0"/>
    <n v="1"/>
    <n v="3.29"/>
    <n v="3.29"/>
    <n v="53"/>
    <s v="N FALCON S"/>
    <x v="1"/>
    <x v="3"/>
    <s v="S"/>
    <x v="19"/>
    <x v="0"/>
  </r>
  <r>
    <s v="HAR"/>
    <x v="1"/>
    <x v="4"/>
    <x v="6"/>
    <n v="35"/>
    <x v="19"/>
    <n v="4"/>
    <x v="0"/>
    <n v="1"/>
    <n v="1.72"/>
    <n v="2.16"/>
    <n v="12"/>
    <s v="WCVI SUM T"/>
    <x v="0"/>
    <x v="1"/>
    <s v="T"/>
    <x v="1"/>
    <x v="1"/>
  </r>
  <r>
    <s v="HAR"/>
    <x v="1"/>
    <x v="4"/>
    <x v="6"/>
    <n v="43"/>
    <x v="14"/>
    <n v="3"/>
    <x v="0"/>
    <n v="1"/>
    <n v="2.44"/>
    <n v="2.44"/>
    <n v="13"/>
    <s v="N FALCON T"/>
    <x v="1"/>
    <x v="3"/>
    <s v="T"/>
    <x v="3"/>
    <x v="0"/>
  </r>
  <r>
    <s v="HAR"/>
    <x v="1"/>
    <x v="4"/>
    <x v="6"/>
    <n v="44"/>
    <x v="5"/>
    <n v="4"/>
    <x v="0"/>
    <n v="2"/>
    <n v="22.44"/>
    <n v="28.3"/>
    <n v="13"/>
    <s v="N FALCON T"/>
    <x v="1"/>
    <x v="3"/>
    <s v="T"/>
    <x v="3"/>
    <x v="0"/>
  </r>
  <r>
    <s v="HAR"/>
    <x v="1"/>
    <x v="4"/>
    <x v="6"/>
    <n v="46"/>
    <x v="53"/>
    <n v="3"/>
    <x v="0"/>
    <n v="1"/>
    <n v="2.37"/>
    <n v="2.37"/>
    <n v="13"/>
    <s v="N FALCON T"/>
    <x v="1"/>
    <x v="3"/>
    <s v="T"/>
    <x v="3"/>
    <x v="0"/>
  </r>
  <r>
    <s v="HAR"/>
    <x v="1"/>
    <x v="4"/>
    <x v="6"/>
    <n v="50"/>
    <x v="81"/>
    <n v="3"/>
    <x v="0"/>
    <n v="1"/>
    <n v="2.1800000000000002"/>
    <n v="2.1800000000000002"/>
    <n v="14"/>
    <s v="S FALCON T"/>
    <x v="1"/>
    <x v="3"/>
    <s v="T"/>
    <x v="26"/>
    <x v="0"/>
  </r>
  <r>
    <s v="HAR"/>
    <x v="1"/>
    <x v="4"/>
    <x v="6"/>
    <n v="88"/>
    <x v="79"/>
    <n v="4"/>
    <x v="0"/>
    <n v="1"/>
    <n v="1.01"/>
    <n v="1.27"/>
    <n v="43"/>
    <s v="TFRASER TERM N"/>
    <x v="0"/>
    <x v="19"/>
    <s v="N"/>
    <x v="22"/>
    <x v="0"/>
  </r>
  <r>
    <s v="HAR"/>
    <x v="1"/>
    <x v="4"/>
    <x v="6"/>
    <n v="92"/>
    <x v="7"/>
    <n v="3"/>
    <x v="0"/>
    <n v="2"/>
    <n v="7.6"/>
    <n v="7.6"/>
    <n v="51"/>
    <s v="WCVI ISBM S"/>
    <x v="0"/>
    <x v="5"/>
    <s v="S"/>
    <x v="5"/>
    <x v="0"/>
  </r>
  <r>
    <s v="HAR"/>
    <x v="1"/>
    <x v="4"/>
    <x v="6"/>
    <n v="93"/>
    <x v="46"/>
    <n v="3"/>
    <x v="0"/>
    <n v="2"/>
    <n v="2.54"/>
    <n v="2.54"/>
    <n v="27"/>
    <s v="US JF N"/>
    <x v="1"/>
    <x v="3"/>
    <s v="N"/>
    <x v="10"/>
    <x v="0"/>
  </r>
  <r>
    <s v="HAR"/>
    <x v="1"/>
    <x v="4"/>
    <x v="6"/>
    <n v="95"/>
    <x v="21"/>
    <n v="3"/>
    <x v="0"/>
    <n v="1"/>
    <n v="2.4500000000000002"/>
    <n v="2.4500000000000002"/>
    <n v="25"/>
    <s v="PGSDN N"/>
    <x v="1"/>
    <x v="3"/>
    <s v="N"/>
    <x v="10"/>
    <x v="0"/>
  </r>
  <r>
    <s v="HAR"/>
    <x v="1"/>
    <x v="4"/>
    <x v="6"/>
    <n v="136"/>
    <x v="2"/>
    <n v="3"/>
    <x v="0"/>
    <n v="8"/>
    <n v="29"/>
    <n v="29"/>
    <n v="63"/>
    <s v="GEO ST S"/>
    <x v="0"/>
    <x v="2"/>
    <s v="S"/>
    <x v="2"/>
    <x v="0"/>
  </r>
  <r>
    <s v="HAR"/>
    <x v="1"/>
    <x v="4"/>
    <x v="6"/>
    <n v="139"/>
    <x v="9"/>
    <n v="3"/>
    <x v="0"/>
    <n v="2"/>
    <n v="4.46"/>
    <n v="4.46"/>
    <n v="63"/>
    <s v="GEO ST S"/>
    <x v="0"/>
    <x v="6"/>
    <s v="S"/>
    <x v="7"/>
    <x v="0"/>
  </r>
  <r>
    <s v="HAR"/>
    <x v="1"/>
    <x v="4"/>
    <x v="6"/>
    <n v="142"/>
    <x v="6"/>
    <n v="3"/>
    <x v="0"/>
    <n v="4"/>
    <n v="15.2"/>
    <n v="15.2"/>
    <n v="50"/>
    <s v="WCVI AABM S"/>
    <x v="0"/>
    <x v="4"/>
    <s v="S"/>
    <x v="4"/>
    <x v="1"/>
  </r>
  <r>
    <s v="HAR"/>
    <x v="1"/>
    <x v="4"/>
    <x v="6"/>
    <n v="150"/>
    <x v="17"/>
    <n v="3"/>
    <x v="0"/>
    <n v="4"/>
    <n v="12.23"/>
    <n v="12.23"/>
    <n v="57"/>
    <s v="PGSDN S"/>
    <x v="1"/>
    <x v="3"/>
    <s v="S"/>
    <x v="8"/>
    <x v="0"/>
  </r>
  <r>
    <s v="HAR"/>
    <x v="1"/>
    <x v="4"/>
    <x v="6"/>
    <n v="167"/>
    <x v="34"/>
    <n v="4"/>
    <x v="0"/>
    <n v="1"/>
    <n v="3.03"/>
    <n v="3.82"/>
    <n v="53"/>
    <s v="N FALCON S"/>
    <x v="1"/>
    <x v="3"/>
    <s v="S"/>
    <x v="19"/>
    <x v="0"/>
  </r>
  <r>
    <s v="HAR"/>
    <x v="1"/>
    <x v="4"/>
    <x v="6"/>
    <n v="169"/>
    <x v="35"/>
    <n v="4"/>
    <x v="0"/>
    <n v="2"/>
    <n v="7.28"/>
    <n v="9.18"/>
    <n v="53"/>
    <s v="N FALCON S"/>
    <x v="1"/>
    <x v="3"/>
    <s v="S"/>
    <x v="19"/>
    <x v="0"/>
  </r>
  <r>
    <s v="HAR"/>
    <x v="1"/>
    <x v="4"/>
    <x v="7"/>
    <n v="43"/>
    <x v="14"/>
    <n v="3"/>
    <x v="0"/>
    <n v="4"/>
    <n v="8.8800000000000008"/>
    <n v="8.8800000000000008"/>
    <n v="13"/>
    <s v="N FALCON T"/>
    <x v="1"/>
    <x v="3"/>
    <s v="T"/>
    <x v="3"/>
    <x v="0"/>
  </r>
  <r>
    <s v="HAR"/>
    <x v="1"/>
    <x v="4"/>
    <x v="7"/>
    <n v="43"/>
    <x v="14"/>
    <n v="4"/>
    <x v="0"/>
    <n v="2"/>
    <n v="4.4400000000000004"/>
    <n v="5.6"/>
    <n v="13"/>
    <s v="N FALCON T"/>
    <x v="1"/>
    <x v="3"/>
    <s v="T"/>
    <x v="3"/>
    <x v="0"/>
  </r>
  <r>
    <s v="HAR"/>
    <x v="1"/>
    <x v="4"/>
    <x v="7"/>
    <n v="49"/>
    <x v="84"/>
    <n v="3"/>
    <x v="0"/>
    <n v="3"/>
    <n v="7.69"/>
    <n v="7.69"/>
    <n v="14"/>
    <s v="S FALCON T"/>
    <x v="1"/>
    <x v="3"/>
    <s v="T"/>
    <x v="26"/>
    <x v="0"/>
  </r>
  <r>
    <s v="HAR"/>
    <x v="1"/>
    <x v="4"/>
    <x v="7"/>
    <n v="88"/>
    <x v="79"/>
    <n v="3"/>
    <x v="0"/>
    <n v="8"/>
    <n v="8.48"/>
    <n v="8.48"/>
    <n v="43"/>
    <s v="TFRASER TERM N"/>
    <x v="0"/>
    <x v="19"/>
    <s v="N"/>
    <x v="22"/>
    <x v="0"/>
  </r>
  <r>
    <s v="HAR"/>
    <x v="1"/>
    <x v="4"/>
    <x v="7"/>
    <n v="88"/>
    <x v="79"/>
    <n v="4"/>
    <x v="0"/>
    <n v="1"/>
    <n v="1.07"/>
    <n v="1.34"/>
    <n v="43"/>
    <s v="TFRASER TERM N"/>
    <x v="0"/>
    <x v="19"/>
    <s v="N"/>
    <x v="22"/>
    <x v="0"/>
  </r>
  <r>
    <s v="HAR"/>
    <x v="1"/>
    <x v="4"/>
    <x v="7"/>
    <n v="95"/>
    <x v="21"/>
    <n v="2"/>
    <x v="0"/>
    <n v="1"/>
    <n v="1"/>
    <n v="1.17"/>
    <n v="25"/>
    <s v="PGSDN N"/>
    <x v="1"/>
    <x v="3"/>
    <s v="N"/>
    <x v="10"/>
    <x v="0"/>
  </r>
  <r>
    <s v="HAR"/>
    <x v="1"/>
    <x v="4"/>
    <x v="7"/>
    <n v="95"/>
    <x v="21"/>
    <n v="4"/>
    <x v="0"/>
    <n v="1"/>
    <n v="2.72"/>
    <n v="3.43"/>
    <n v="25"/>
    <s v="PGSDN N"/>
    <x v="1"/>
    <x v="3"/>
    <s v="N"/>
    <x v="10"/>
    <x v="0"/>
  </r>
  <r>
    <s v="HAR"/>
    <x v="1"/>
    <x v="4"/>
    <x v="7"/>
    <n v="101"/>
    <x v="12"/>
    <n v="3"/>
    <x v="0"/>
    <n v="1"/>
    <n v="14.53"/>
    <n v="14.53"/>
    <n v="38"/>
    <s v="TPS FN"/>
    <x v="1"/>
    <x v="3"/>
    <s v="N"/>
    <x v="10"/>
    <x v="0"/>
  </r>
  <r>
    <s v="HAR"/>
    <x v="1"/>
    <x v="4"/>
    <x v="7"/>
    <n v="139"/>
    <x v="9"/>
    <n v="2"/>
    <x v="0"/>
    <n v="1"/>
    <n v="4"/>
    <n v="4.71"/>
    <n v="63"/>
    <s v="GEO ST S"/>
    <x v="0"/>
    <x v="6"/>
    <s v="S"/>
    <x v="7"/>
    <x v="0"/>
  </r>
  <r>
    <s v="HAR"/>
    <x v="1"/>
    <x v="4"/>
    <x v="7"/>
    <n v="145"/>
    <x v="72"/>
    <n v="3"/>
    <x v="0"/>
    <n v="1"/>
    <n v="14.33"/>
    <n v="14.33"/>
    <n v="73"/>
    <s v="TFRASER FS"/>
    <x v="0"/>
    <x v="17"/>
    <s v="S"/>
    <x v="24"/>
    <x v="0"/>
  </r>
  <r>
    <s v="HAR"/>
    <x v="1"/>
    <x v="4"/>
    <x v="7"/>
    <n v="146"/>
    <x v="11"/>
    <n v="3"/>
    <x v="0"/>
    <n v="1"/>
    <n v="10.69"/>
    <n v="10.69"/>
    <n v="65"/>
    <s v="BC JF S"/>
    <x v="0"/>
    <x v="7"/>
    <s v="S"/>
    <x v="9"/>
    <x v="0"/>
  </r>
  <r>
    <s v="HAR"/>
    <x v="1"/>
    <x v="4"/>
    <x v="7"/>
    <n v="152"/>
    <x v="10"/>
    <n v="3"/>
    <x v="0"/>
    <n v="1"/>
    <n v="4.99"/>
    <n v="4.99"/>
    <n v="57"/>
    <s v="PGSDN S"/>
    <x v="1"/>
    <x v="3"/>
    <s v="S"/>
    <x v="8"/>
    <x v="0"/>
  </r>
  <r>
    <s v="HAR"/>
    <x v="1"/>
    <x v="4"/>
    <x v="10"/>
    <n v="88"/>
    <x v="79"/>
    <n v="3"/>
    <x v="0"/>
    <n v="3"/>
    <n v="3.22"/>
    <n v="3.22"/>
    <n v="43"/>
    <s v="TFRASER TERM N"/>
    <x v="0"/>
    <x v="19"/>
    <s v="N"/>
    <x v="22"/>
    <x v="0"/>
  </r>
  <r>
    <s v="HAR"/>
    <x v="1"/>
    <x v="4"/>
    <x v="10"/>
    <n v="145"/>
    <x v="72"/>
    <n v="3"/>
    <x v="0"/>
    <n v="1"/>
    <n v="1"/>
    <n v="1"/>
    <n v="73"/>
    <s v="TFRASER FS"/>
    <x v="0"/>
    <x v="17"/>
    <s v="S"/>
    <x v="24"/>
    <x v="0"/>
  </r>
  <r>
    <s v="HAR"/>
    <x v="1"/>
    <x v="4"/>
    <x v="8"/>
    <n v="139"/>
    <x v="9"/>
    <n v="3"/>
    <x v="0"/>
    <n v="1"/>
    <n v="3.65"/>
    <n v="3.65"/>
    <n v="63"/>
    <s v="GEO ST S"/>
    <x v="0"/>
    <x v="6"/>
    <s v="S"/>
    <x v="7"/>
    <x v="0"/>
  </r>
  <r>
    <s v="HAR"/>
    <x v="1"/>
    <x v="4"/>
    <x v="8"/>
    <n v="152"/>
    <x v="10"/>
    <n v="3"/>
    <x v="0"/>
    <n v="1"/>
    <n v="3.76"/>
    <n v="3.76"/>
    <n v="57"/>
    <s v="PGSDN S"/>
    <x v="1"/>
    <x v="3"/>
    <s v="S"/>
    <x v="8"/>
    <x v="0"/>
  </r>
  <r>
    <s v="HAR"/>
    <x v="1"/>
    <x v="5"/>
    <x v="1"/>
    <n v="152"/>
    <x v="10"/>
    <n v="3"/>
    <x v="0"/>
    <n v="1"/>
    <n v="5.04"/>
    <n v="5.91"/>
    <n v="57"/>
    <s v="PGSDN S"/>
    <x v="1"/>
    <x v="3"/>
    <s v="S"/>
    <x v="8"/>
    <x v="0"/>
  </r>
  <r>
    <s v="HAR"/>
    <x v="1"/>
    <x v="5"/>
    <x v="2"/>
    <n v="139"/>
    <x v="9"/>
    <n v="4"/>
    <x v="0"/>
    <n v="1"/>
    <n v="4.9400000000000004"/>
    <n v="4.9400000000000004"/>
    <n v="63"/>
    <s v="GEO ST S"/>
    <x v="0"/>
    <x v="6"/>
    <s v="S"/>
    <x v="7"/>
    <x v="0"/>
  </r>
  <r>
    <s v="HAR"/>
    <x v="1"/>
    <x v="5"/>
    <x v="9"/>
    <n v="33"/>
    <x v="1"/>
    <n v="4"/>
    <x v="0"/>
    <n v="2"/>
    <n v="7.68"/>
    <n v="7.68"/>
    <n v="10"/>
    <s v="WCVI F/W T"/>
    <x v="0"/>
    <x v="1"/>
    <s v="T"/>
    <x v="1"/>
    <x v="1"/>
  </r>
  <r>
    <s v="HAR"/>
    <x v="1"/>
    <x v="5"/>
    <x v="9"/>
    <n v="51"/>
    <x v="78"/>
    <n v="4"/>
    <x v="0"/>
    <n v="1"/>
    <n v="2.13"/>
    <n v="2.13"/>
    <n v="14"/>
    <s v="S FALCON T"/>
    <x v="1"/>
    <x v="3"/>
    <s v="T"/>
    <x v="26"/>
    <x v="0"/>
  </r>
  <r>
    <s v="HAR"/>
    <x v="1"/>
    <x v="5"/>
    <x v="9"/>
    <n v="139"/>
    <x v="9"/>
    <n v="4"/>
    <x v="0"/>
    <n v="1"/>
    <n v="4.9400000000000004"/>
    <n v="4.9400000000000004"/>
    <n v="63"/>
    <s v="GEO ST S"/>
    <x v="0"/>
    <x v="6"/>
    <s v="S"/>
    <x v="7"/>
    <x v="0"/>
  </r>
  <r>
    <s v="HAR"/>
    <x v="1"/>
    <x v="5"/>
    <x v="3"/>
    <n v="11"/>
    <x v="63"/>
    <n v="4"/>
    <x v="0"/>
    <n v="1"/>
    <n v="1.9"/>
    <n v="1.9"/>
    <n v="1"/>
    <s v="AK W/S T"/>
    <x v="1"/>
    <x v="3"/>
    <s v="T"/>
    <x v="11"/>
    <x v="1"/>
  </r>
  <r>
    <s v="HAR"/>
    <x v="1"/>
    <x v="5"/>
    <x v="3"/>
    <n v="34"/>
    <x v="3"/>
    <n v="4"/>
    <x v="0"/>
    <n v="6"/>
    <n v="23.04"/>
    <n v="23.04"/>
    <n v="11"/>
    <s v="WCVI SPR T"/>
    <x v="0"/>
    <x v="1"/>
    <s v="T"/>
    <x v="1"/>
    <x v="1"/>
  </r>
  <r>
    <s v="HAR"/>
    <x v="1"/>
    <x v="5"/>
    <x v="3"/>
    <n v="38"/>
    <x v="4"/>
    <n v="3"/>
    <x v="0"/>
    <n v="1"/>
    <n v="5.05"/>
    <n v="5.95"/>
    <n v="11"/>
    <s v="WCVI SPR T"/>
    <x v="0"/>
    <x v="1"/>
    <s v="T"/>
    <x v="1"/>
    <x v="1"/>
  </r>
  <r>
    <s v="HAR"/>
    <x v="1"/>
    <x v="5"/>
    <x v="3"/>
    <n v="38"/>
    <x v="4"/>
    <n v="4"/>
    <x v="0"/>
    <n v="1"/>
    <n v="3.61"/>
    <n v="3.61"/>
    <n v="11"/>
    <s v="WCVI SPR T"/>
    <x v="0"/>
    <x v="1"/>
    <s v="T"/>
    <x v="1"/>
    <x v="1"/>
  </r>
  <r>
    <s v="HAR"/>
    <x v="1"/>
    <x v="5"/>
    <x v="3"/>
    <n v="42"/>
    <x v="40"/>
    <n v="4"/>
    <x v="0"/>
    <n v="3"/>
    <n v="14.05"/>
    <n v="14.05"/>
    <n v="13"/>
    <s v="N FALCON T"/>
    <x v="1"/>
    <x v="3"/>
    <s v="T"/>
    <x v="3"/>
    <x v="0"/>
  </r>
  <r>
    <s v="HAR"/>
    <x v="1"/>
    <x v="5"/>
    <x v="3"/>
    <n v="43"/>
    <x v="14"/>
    <n v="3"/>
    <x v="0"/>
    <n v="1"/>
    <n v="1.79"/>
    <n v="2.1"/>
    <n v="13"/>
    <s v="N FALCON T"/>
    <x v="1"/>
    <x v="3"/>
    <s v="T"/>
    <x v="3"/>
    <x v="0"/>
  </r>
  <r>
    <s v="HAR"/>
    <x v="1"/>
    <x v="5"/>
    <x v="3"/>
    <n v="43"/>
    <x v="14"/>
    <n v="4"/>
    <x v="0"/>
    <n v="1"/>
    <n v="1.18"/>
    <n v="1.18"/>
    <n v="13"/>
    <s v="N FALCON T"/>
    <x v="1"/>
    <x v="3"/>
    <s v="T"/>
    <x v="3"/>
    <x v="0"/>
  </r>
  <r>
    <s v="HAR"/>
    <x v="1"/>
    <x v="5"/>
    <x v="3"/>
    <n v="44"/>
    <x v="5"/>
    <n v="3"/>
    <x v="0"/>
    <n v="1"/>
    <n v="1.52"/>
    <n v="1.79"/>
    <n v="13"/>
    <s v="N FALCON T"/>
    <x v="1"/>
    <x v="3"/>
    <s v="T"/>
    <x v="3"/>
    <x v="0"/>
  </r>
  <r>
    <s v="HAR"/>
    <x v="1"/>
    <x v="5"/>
    <x v="3"/>
    <n v="44"/>
    <x v="5"/>
    <n v="4"/>
    <x v="0"/>
    <n v="3"/>
    <n v="4.5599999999999996"/>
    <n v="4.5599999999999996"/>
    <n v="13"/>
    <s v="N FALCON T"/>
    <x v="1"/>
    <x v="3"/>
    <s v="T"/>
    <x v="3"/>
    <x v="0"/>
  </r>
  <r>
    <s v="HAR"/>
    <x v="1"/>
    <x v="5"/>
    <x v="3"/>
    <n v="48"/>
    <x v="75"/>
    <n v="3"/>
    <x v="0"/>
    <n v="1"/>
    <n v="3.2"/>
    <n v="3.77"/>
    <n v="13"/>
    <s v="N FALCON T"/>
    <x v="1"/>
    <x v="3"/>
    <s v="T"/>
    <x v="3"/>
    <x v="0"/>
  </r>
  <r>
    <s v="HAR"/>
    <x v="1"/>
    <x v="5"/>
    <x v="3"/>
    <n v="48"/>
    <x v="75"/>
    <n v="4"/>
    <x v="0"/>
    <n v="1"/>
    <n v="1.85"/>
    <n v="1.85"/>
    <n v="13"/>
    <s v="N FALCON T"/>
    <x v="1"/>
    <x v="3"/>
    <s v="T"/>
    <x v="3"/>
    <x v="0"/>
  </r>
  <r>
    <s v="HAR"/>
    <x v="1"/>
    <x v="5"/>
    <x v="3"/>
    <n v="50"/>
    <x v="81"/>
    <n v="4"/>
    <x v="0"/>
    <n v="2"/>
    <n v="3.45"/>
    <n v="3.45"/>
    <n v="14"/>
    <s v="S FALCON T"/>
    <x v="1"/>
    <x v="3"/>
    <s v="T"/>
    <x v="26"/>
    <x v="0"/>
  </r>
  <r>
    <s v="HAR"/>
    <x v="1"/>
    <x v="5"/>
    <x v="3"/>
    <n v="136"/>
    <x v="2"/>
    <n v="3"/>
    <x v="0"/>
    <n v="1"/>
    <n v="4"/>
    <n v="4.71"/>
    <n v="63"/>
    <s v="GEO ST S"/>
    <x v="0"/>
    <x v="2"/>
    <s v="S"/>
    <x v="2"/>
    <x v="0"/>
  </r>
  <r>
    <s v="HAR"/>
    <x v="1"/>
    <x v="5"/>
    <x v="3"/>
    <n v="136"/>
    <x v="2"/>
    <n v="4"/>
    <x v="0"/>
    <n v="1"/>
    <n v="4"/>
    <n v="4"/>
    <n v="63"/>
    <s v="GEO ST S"/>
    <x v="0"/>
    <x v="2"/>
    <s v="S"/>
    <x v="2"/>
    <x v="0"/>
  </r>
  <r>
    <s v="HAR"/>
    <x v="1"/>
    <x v="5"/>
    <x v="3"/>
    <n v="139"/>
    <x v="9"/>
    <n v="3"/>
    <x v="0"/>
    <n v="1"/>
    <n v="4.04"/>
    <n v="4.74"/>
    <n v="63"/>
    <s v="GEO ST S"/>
    <x v="0"/>
    <x v="6"/>
    <s v="S"/>
    <x v="7"/>
    <x v="0"/>
  </r>
  <r>
    <s v="HAR"/>
    <x v="1"/>
    <x v="5"/>
    <x v="3"/>
    <n v="139"/>
    <x v="9"/>
    <n v="4"/>
    <x v="0"/>
    <n v="4"/>
    <n v="16.16"/>
    <n v="16.16"/>
    <n v="63"/>
    <s v="GEO ST S"/>
    <x v="0"/>
    <x v="6"/>
    <s v="S"/>
    <x v="7"/>
    <x v="0"/>
  </r>
  <r>
    <s v="HAR"/>
    <x v="1"/>
    <x v="5"/>
    <x v="4"/>
    <n v="34"/>
    <x v="3"/>
    <n v="4"/>
    <x v="0"/>
    <n v="1"/>
    <n v="3.53"/>
    <n v="3.53"/>
    <n v="11"/>
    <s v="WCVI SPR T"/>
    <x v="0"/>
    <x v="1"/>
    <s v="T"/>
    <x v="1"/>
    <x v="1"/>
  </r>
  <r>
    <s v="HAR"/>
    <x v="1"/>
    <x v="5"/>
    <x v="4"/>
    <n v="41"/>
    <x v="25"/>
    <n v="3"/>
    <x v="0"/>
    <n v="2"/>
    <n v="3.42"/>
    <n v="4.03"/>
    <n v="13"/>
    <s v="N FALCON T"/>
    <x v="1"/>
    <x v="3"/>
    <s v="T"/>
    <x v="3"/>
    <x v="0"/>
  </r>
  <r>
    <s v="HAR"/>
    <x v="1"/>
    <x v="5"/>
    <x v="4"/>
    <n v="43"/>
    <x v="14"/>
    <n v="3"/>
    <x v="0"/>
    <n v="8"/>
    <n v="18.760000000000002"/>
    <n v="21.87"/>
    <n v="13"/>
    <s v="N FALCON T"/>
    <x v="1"/>
    <x v="3"/>
    <s v="T"/>
    <x v="3"/>
    <x v="0"/>
  </r>
  <r>
    <s v="HAR"/>
    <x v="1"/>
    <x v="5"/>
    <x v="4"/>
    <n v="43"/>
    <x v="14"/>
    <n v="4"/>
    <x v="0"/>
    <n v="2"/>
    <n v="2.11"/>
    <n v="2.11"/>
    <n v="13"/>
    <s v="N FALCON T"/>
    <x v="1"/>
    <x v="3"/>
    <s v="T"/>
    <x v="3"/>
    <x v="0"/>
  </r>
  <r>
    <s v="HAR"/>
    <x v="1"/>
    <x v="5"/>
    <x v="4"/>
    <n v="44"/>
    <x v="5"/>
    <n v="3"/>
    <x v="0"/>
    <n v="1"/>
    <n v="2.56"/>
    <n v="3"/>
    <n v="13"/>
    <s v="N FALCON T"/>
    <x v="1"/>
    <x v="3"/>
    <s v="T"/>
    <x v="3"/>
    <x v="0"/>
  </r>
  <r>
    <s v="HAR"/>
    <x v="1"/>
    <x v="5"/>
    <x v="4"/>
    <n v="45"/>
    <x v="58"/>
    <n v="3"/>
    <x v="0"/>
    <n v="5"/>
    <n v="11.05"/>
    <n v="13.01"/>
    <n v="13"/>
    <s v="N FALCON T"/>
    <x v="1"/>
    <x v="3"/>
    <s v="T"/>
    <x v="3"/>
    <x v="0"/>
  </r>
  <r>
    <s v="HAR"/>
    <x v="1"/>
    <x v="5"/>
    <x v="4"/>
    <n v="46"/>
    <x v="53"/>
    <n v="3"/>
    <x v="0"/>
    <n v="1"/>
    <n v="1.1299999999999999"/>
    <n v="1.33"/>
    <n v="13"/>
    <s v="N FALCON T"/>
    <x v="1"/>
    <x v="3"/>
    <s v="T"/>
    <x v="3"/>
    <x v="0"/>
  </r>
  <r>
    <s v="HAR"/>
    <x v="1"/>
    <x v="5"/>
    <x v="4"/>
    <n v="48"/>
    <x v="75"/>
    <n v="3"/>
    <x v="0"/>
    <n v="1"/>
    <n v="1.56"/>
    <n v="1.83"/>
    <n v="13"/>
    <s v="N FALCON T"/>
    <x v="1"/>
    <x v="3"/>
    <s v="T"/>
    <x v="3"/>
    <x v="0"/>
  </r>
  <r>
    <s v="HAR"/>
    <x v="1"/>
    <x v="5"/>
    <x v="4"/>
    <n v="136"/>
    <x v="2"/>
    <n v="3"/>
    <x v="0"/>
    <n v="3"/>
    <n v="7.26"/>
    <n v="8.5399999999999991"/>
    <n v="63"/>
    <s v="GEO ST S"/>
    <x v="0"/>
    <x v="2"/>
    <s v="S"/>
    <x v="2"/>
    <x v="0"/>
  </r>
  <r>
    <s v="HAR"/>
    <x v="1"/>
    <x v="5"/>
    <x v="4"/>
    <n v="136"/>
    <x v="2"/>
    <n v="4"/>
    <x v="0"/>
    <n v="6"/>
    <n v="16.100000000000001"/>
    <n v="16.100000000000001"/>
    <n v="63"/>
    <s v="GEO ST S"/>
    <x v="0"/>
    <x v="2"/>
    <s v="S"/>
    <x v="2"/>
    <x v="0"/>
  </r>
  <r>
    <s v="HAR"/>
    <x v="1"/>
    <x v="5"/>
    <x v="4"/>
    <n v="139"/>
    <x v="9"/>
    <n v="3"/>
    <x v="0"/>
    <n v="1"/>
    <n v="4.8099999999999996"/>
    <n v="5.67"/>
    <n v="63"/>
    <s v="GEO ST S"/>
    <x v="0"/>
    <x v="6"/>
    <s v="S"/>
    <x v="7"/>
    <x v="0"/>
  </r>
  <r>
    <s v="HAR"/>
    <x v="1"/>
    <x v="5"/>
    <x v="4"/>
    <n v="142"/>
    <x v="6"/>
    <n v="3"/>
    <x v="0"/>
    <n v="1"/>
    <n v="6.37"/>
    <n v="7.5"/>
    <n v="50"/>
    <s v="WCVI AABM S"/>
    <x v="0"/>
    <x v="4"/>
    <s v="S"/>
    <x v="4"/>
    <x v="1"/>
  </r>
  <r>
    <s v="HAR"/>
    <x v="1"/>
    <x v="5"/>
    <x v="4"/>
    <n v="167"/>
    <x v="34"/>
    <n v="3"/>
    <x v="0"/>
    <n v="1"/>
    <n v="2.11"/>
    <n v="2.48"/>
    <n v="53"/>
    <s v="N FALCON S"/>
    <x v="1"/>
    <x v="3"/>
    <s v="S"/>
    <x v="19"/>
    <x v="0"/>
  </r>
  <r>
    <s v="HAR"/>
    <x v="1"/>
    <x v="5"/>
    <x v="4"/>
    <n v="167"/>
    <x v="34"/>
    <n v="4"/>
    <x v="0"/>
    <n v="1"/>
    <n v="2.11"/>
    <n v="2.11"/>
    <n v="53"/>
    <s v="N FALCON S"/>
    <x v="1"/>
    <x v="3"/>
    <s v="S"/>
    <x v="19"/>
    <x v="0"/>
  </r>
  <r>
    <s v="HAR"/>
    <x v="1"/>
    <x v="5"/>
    <x v="5"/>
    <n v="17"/>
    <x v="41"/>
    <n v="4"/>
    <x v="0"/>
    <n v="1"/>
    <n v="2.72"/>
    <n v="2.72"/>
    <n v="4"/>
    <s v="AK JLO T"/>
    <x v="1"/>
    <x v="3"/>
    <s v="T"/>
    <x v="11"/>
    <x v="1"/>
  </r>
  <r>
    <s v="HAR"/>
    <x v="1"/>
    <x v="5"/>
    <x v="5"/>
    <n v="35"/>
    <x v="19"/>
    <n v="3"/>
    <x v="0"/>
    <n v="2"/>
    <n v="7.68"/>
    <n v="9.0500000000000007"/>
    <n v="12"/>
    <s v="WCVI SUM T"/>
    <x v="0"/>
    <x v="1"/>
    <s v="T"/>
    <x v="1"/>
    <x v="1"/>
  </r>
  <r>
    <s v="HAR"/>
    <x v="1"/>
    <x v="5"/>
    <x v="5"/>
    <n v="35"/>
    <x v="19"/>
    <n v="4"/>
    <x v="0"/>
    <n v="6"/>
    <n v="23.04"/>
    <n v="23.04"/>
    <n v="12"/>
    <s v="WCVI SUM T"/>
    <x v="0"/>
    <x v="1"/>
    <s v="T"/>
    <x v="1"/>
    <x v="1"/>
  </r>
  <r>
    <s v="HAR"/>
    <x v="1"/>
    <x v="5"/>
    <x v="5"/>
    <n v="39"/>
    <x v="44"/>
    <n v="3"/>
    <x v="0"/>
    <n v="1"/>
    <n v="2.14"/>
    <n v="2.52"/>
    <n v="12"/>
    <s v="WCVI SUM T"/>
    <x v="0"/>
    <x v="1"/>
    <s v="T"/>
    <x v="1"/>
    <x v="1"/>
  </r>
  <r>
    <s v="HAR"/>
    <x v="1"/>
    <x v="5"/>
    <x v="5"/>
    <n v="44"/>
    <x v="5"/>
    <n v="3"/>
    <x v="0"/>
    <n v="1"/>
    <n v="1.8"/>
    <n v="2.12"/>
    <n v="13"/>
    <s v="N FALCON T"/>
    <x v="1"/>
    <x v="3"/>
    <s v="T"/>
    <x v="3"/>
    <x v="0"/>
  </r>
  <r>
    <s v="HAR"/>
    <x v="1"/>
    <x v="5"/>
    <x v="5"/>
    <n v="45"/>
    <x v="58"/>
    <n v="3"/>
    <x v="0"/>
    <n v="1"/>
    <n v="2.33"/>
    <n v="2.74"/>
    <n v="13"/>
    <s v="N FALCON T"/>
    <x v="1"/>
    <x v="3"/>
    <s v="T"/>
    <x v="3"/>
    <x v="0"/>
  </r>
  <r>
    <s v="HAR"/>
    <x v="1"/>
    <x v="5"/>
    <x v="5"/>
    <n v="45"/>
    <x v="58"/>
    <n v="4"/>
    <x v="0"/>
    <n v="1"/>
    <n v="5.0599999999999996"/>
    <n v="5.0599999999999996"/>
    <n v="13"/>
    <s v="N FALCON T"/>
    <x v="1"/>
    <x v="3"/>
    <s v="T"/>
    <x v="3"/>
    <x v="0"/>
  </r>
  <r>
    <s v="HAR"/>
    <x v="1"/>
    <x v="5"/>
    <x v="5"/>
    <n v="46"/>
    <x v="53"/>
    <n v="3"/>
    <x v="0"/>
    <n v="1"/>
    <n v="1.57"/>
    <n v="1.85"/>
    <n v="13"/>
    <s v="N FALCON T"/>
    <x v="1"/>
    <x v="3"/>
    <s v="T"/>
    <x v="3"/>
    <x v="0"/>
  </r>
  <r>
    <s v="HAR"/>
    <x v="1"/>
    <x v="5"/>
    <x v="5"/>
    <n v="48"/>
    <x v="75"/>
    <n v="4"/>
    <x v="0"/>
    <n v="2"/>
    <n v="6.7"/>
    <n v="6.7"/>
    <n v="13"/>
    <s v="N FALCON T"/>
    <x v="1"/>
    <x v="3"/>
    <s v="T"/>
    <x v="3"/>
    <x v="0"/>
  </r>
  <r>
    <s v="HAR"/>
    <x v="1"/>
    <x v="5"/>
    <x v="5"/>
    <n v="92"/>
    <x v="7"/>
    <n v="4"/>
    <x v="0"/>
    <n v="1"/>
    <n v="6.73"/>
    <n v="6.73"/>
    <n v="51"/>
    <s v="WCVI ISBM S"/>
    <x v="0"/>
    <x v="5"/>
    <s v="S"/>
    <x v="5"/>
    <x v="0"/>
  </r>
  <r>
    <s v="HAR"/>
    <x v="1"/>
    <x v="5"/>
    <x v="5"/>
    <n v="93"/>
    <x v="46"/>
    <n v="3"/>
    <x v="0"/>
    <n v="3"/>
    <n v="4.2300000000000004"/>
    <n v="4.9800000000000004"/>
    <n v="27"/>
    <s v="US JF N"/>
    <x v="1"/>
    <x v="3"/>
    <s v="N"/>
    <x v="10"/>
    <x v="0"/>
  </r>
  <r>
    <s v="HAR"/>
    <x v="1"/>
    <x v="5"/>
    <x v="5"/>
    <n v="124"/>
    <x v="8"/>
    <n v="3"/>
    <x v="0"/>
    <n v="1"/>
    <n v="3.43"/>
    <n v="4.04"/>
    <n v="44"/>
    <s v="ALASKA S"/>
    <x v="1"/>
    <x v="3"/>
    <s v="S"/>
    <x v="6"/>
    <x v="1"/>
  </r>
  <r>
    <s v="HAR"/>
    <x v="1"/>
    <x v="5"/>
    <x v="5"/>
    <n v="135"/>
    <x v="15"/>
    <n v="3"/>
    <x v="0"/>
    <n v="3"/>
    <n v="21.06"/>
    <n v="24.81"/>
    <n v="61"/>
    <s v="JNST S"/>
    <x v="0"/>
    <x v="8"/>
    <s v="S"/>
    <x v="12"/>
    <x v="0"/>
  </r>
  <r>
    <s v="HAR"/>
    <x v="1"/>
    <x v="5"/>
    <x v="5"/>
    <n v="136"/>
    <x v="2"/>
    <n v="3"/>
    <x v="0"/>
    <n v="12"/>
    <n v="36.39"/>
    <n v="42.83"/>
    <n v="63"/>
    <s v="GEO ST S"/>
    <x v="0"/>
    <x v="2"/>
    <s v="S"/>
    <x v="2"/>
    <x v="0"/>
  </r>
  <r>
    <s v="HAR"/>
    <x v="1"/>
    <x v="5"/>
    <x v="5"/>
    <n v="136"/>
    <x v="2"/>
    <n v="4"/>
    <x v="0"/>
    <n v="3"/>
    <n v="12"/>
    <n v="12"/>
    <n v="63"/>
    <s v="GEO ST S"/>
    <x v="0"/>
    <x v="2"/>
    <s v="S"/>
    <x v="2"/>
    <x v="0"/>
  </r>
  <r>
    <s v="HAR"/>
    <x v="1"/>
    <x v="5"/>
    <x v="5"/>
    <n v="139"/>
    <x v="9"/>
    <n v="3"/>
    <x v="0"/>
    <n v="1"/>
    <n v="2"/>
    <n v="2.35"/>
    <n v="63"/>
    <s v="GEO ST S"/>
    <x v="0"/>
    <x v="6"/>
    <s v="S"/>
    <x v="7"/>
    <x v="0"/>
  </r>
  <r>
    <s v="HAR"/>
    <x v="1"/>
    <x v="5"/>
    <x v="5"/>
    <n v="142"/>
    <x v="6"/>
    <n v="3"/>
    <x v="0"/>
    <n v="1"/>
    <n v="6.73"/>
    <n v="7.89"/>
    <n v="50"/>
    <s v="WCVI AABM S"/>
    <x v="0"/>
    <x v="4"/>
    <s v="S"/>
    <x v="4"/>
    <x v="1"/>
  </r>
  <r>
    <s v="HAR"/>
    <x v="1"/>
    <x v="5"/>
    <x v="5"/>
    <n v="142"/>
    <x v="6"/>
    <n v="4"/>
    <x v="0"/>
    <n v="1"/>
    <n v="6.73"/>
    <n v="6.73"/>
    <n v="50"/>
    <s v="WCVI AABM S"/>
    <x v="0"/>
    <x v="4"/>
    <s v="S"/>
    <x v="4"/>
    <x v="1"/>
  </r>
  <r>
    <s v="HAR"/>
    <x v="1"/>
    <x v="5"/>
    <x v="5"/>
    <n v="146"/>
    <x v="11"/>
    <n v="4"/>
    <x v="0"/>
    <n v="1"/>
    <n v="3.99"/>
    <n v="3.99"/>
    <n v="65"/>
    <s v="BC JF S"/>
    <x v="0"/>
    <x v="7"/>
    <s v="S"/>
    <x v="9"/>
    <x v="0"/>
  </r>
  <r>
    <s v="HAR"/>
    <x v="1"/>
    <x v="5"/>
    <x v="5"/>
    <n v="150"/>
    <x v="17"/>
    <n v="3"/>
    <x v="0"/>
    <n v="6"/>
    <n v="18.600000000000001"/>
    <n v="21.93"/>
    <n v="57"/>
    <s v="PGSDN S"/>
    <x v="1"/>
    <x v="3"/>
    <s v="S"/>
    <x v="8"/>
    <x v="0"/>
  </r>
  <r>
    <s v="HAR"/>
    <x v="1"/>
    <x v="5"/>
    <x v="5"/>
    <n v="167"/>
    <x v="34"/>
    <n v="3"/>
    <x v="0"/>
    <n v="1"/>
    <n v="1.92"/>
    <n v="2.2599999999999998"/>
    <n v="53"/>
    <s v="N FALCON S"/>
    <x v="1"/>
    <x v="3"/>
    <s v="S"/>
    <x v="19"/>
    <x v="0"/>
  </r>
  <r>
    <s v="HAR"/>
    <x v="1"/>
    <x v="5"/>
    <x v="5"/>
    <n v="168"/>
    <x v="52"/>
    <n v="3"/>
    <x v="0"/>
    <n v="1"/>
    <n v="1.31"/>
    <n v="1.54"/>
    <n v="53"/>
    <s v="N FALCON S"/>
    <x v="1"/>
    <x v="3"/>
    <s v="S"/>
    <x v="19"/>
    <x v="0"/>
  </r>
  <r>
    <s v="HAR"/>
    <x v="1"/>
    <x v="5"/>
    <x v="5"/>
    <n v="169"/>
    <x v="35"/>
    <n v="3"/>
    <x v="0"/>
    <n v="1"/>
    <n v="2.89"/>
    <n v="3.39"/>
    <n v="53"/>
    <s v="N FALCON S"/>
    <x v="1"/>
    <x v="3"/>
    <s v="S"/>
    <x v="19"/>
    <x v="0"/>
  </r>
  <r>
    <s v="HAR"/>
    <x v="1"/>
    <x v="5"/>
    <x v="6"/>
    <n v="22"/>
    <x v="76"/>
    <n v="3"/>
    <x v="0"/>
    <n v="1"/>
    <n v="3.7"/>
    <n v="4.3600000000000003"/>
    <n v="6"/>
    <s v="AK FALL T"/>
    <x v="1"/>
    <x v="3"/>
    <s v="T"/>
    <x v="11"/>
    <x v="1"/>
  </r>
  <r>
    <s v="HAR"/>
    <x v="1"/>
    <x v="5"/>
    <x v="6"/>
    <n v="35"/>
    <x v="19"/>
    <n v="5"/>
    <x v="0"/>
    <n v="1"/>
    <n v="3.84"/>
    <n v="4.84"/>
    <n v="12"/>
    <s v="WCVI SUM T"/>
    <x v="0"/>
    <x v="1"/>
    <s v="T"/>
    <x v="1"/>
    <x v="1"/>
  </r>
  <r>
    <s v="HAR"/>
    <x v="1"/>
    <x v="5"/>
    <x v="6"/>
    <n v="43"/>
    <x v="14"/>
    <n v="3"/>
    <x v="0"/>
    <n v="1"/>
    <n v="1.88"/>
    <n v="2.21"/>
    <n v="13"/>
    <s v="N FALCON T"/>
    <x v="1"/>
    <x v="3"/>
    <s v="T"/>
    <x v="3"/>
    <x v="0"/>
  </r>
  <r>
    <s v="HAR"/>
    <x v="1"/>
    <x v="5"/>
    <x v="6"/>
    <n v="45"/>
    <x v="58"/>
    <n v="3"/>
    <x v="0"/>
    <n v="4"/>
    <n v="10.07"/>
    <n v="11.86"/>
    <n v="13"/>
    <s v="N FALCON T"/>
    <x v="1"/>
    <x v="3"/>
    <s v="T"/>
    <x v="3"/>
    <x v="0"/>
  </r>
  <r>
    <s v="HAR"/>
    <x v="1"/>
    <x v="5"/>
    <x v="6"/>
    <n v="46"/>
    <x v="53"/>
    <n v="3"/>
    <x v="0"/>
    <n v="1"/>
    <n v="1.43"/>
    <n v="1.68"/>
    <n v="13"/>
    <s v="N FALCON T"/>
    <x v="1"/>
    <x v="3"/>
    <s v="T"/>
    <x v="3"/>
    <x v="0"/>
  </r>
  <r>
    <s v="HAR"/>
    <x v="1"/>
    <x v="5"/>
    <x v="6"/>
    <n v="46"/>
    <x v="53"/>
    <n v="4"/>
    <x v="0"/>
    <n v="1"/>
    <n v="1.31"/>
    <n v="1.31"/>
    <n v="13"/>
    <s v="N FALCON T"/>
    <x v="1"/>
    <x v="3"/>
    <s v="T"/>
    <x v="3"/>
    <x v="0"/>
  </r>
  <r>
    <s v="HAR"/>
    <x v="1"/>
    <x v="5"/>
    <x v="6"/>
    <n v="50"/>
    <x v="81"/>
    <n v="3"/>
    <x v="0"/>
    <n v="1"/>
    <n v="3.15"/>
    <n v="3.71"/>
    <n v="14"/>
    <s v="S FALCON T"/>
    <x v="1"/>
    <x v="3"/>
    <s v="T"/>
    <x v="26"/>
    <x v="0"/>
  </r>
  <r>
    <s v="HAR"/>
    <x v="1"/>
    <x v="5"/>
    <x v="6"/>
    <n v="64"/>
    <x v="64"/>
    <n v="3"/>
    <x v="0"/>
    <n v="1"/>
    <n v="1"/>
    <n v="1.17"/>
    <n v="17"/>
    <s v="ALASKA N"/>
    <x v="1"/>
    <x v="3"/>
    <s v="N"/>
    <x v="14"/>
    <x v="1"/>
  </r>
  <r>
    <s v="HAR"/>
    <x v="1"/>
    <x v="5"/>
    <x v="6"/>
    <n v="88"/>
    <x v="79"/>
    <n v="3"/>
    <x v="0"/>
    <n v="1"/>
    <n v="2.89"/>
    <n v="3.39"/>
    <n v="43"/>
    <s v="TFRASER TERM N"/>
    <x v="0"/>
    <x v="19"/>
    <s v="N"/>
    <x v="22"/>
    <x v="0"/>
  </r>
  <r>
    <s v="HAR"/>
    <x v="1"/>
    <x v="5"/>
    <x v="6"/>
    <n v="93"/>
    <x v="46"/>
    <n v="3"/>
    <x v="0"/>
    <n v="4"/>
    <n v="7.76"/>
    <n v="9.1300000000000008"/>
    <n v="27"/>
    <s v="US JF N"/>
    <x v="1"/>
    <x v="3"/>
    <s v="N"/>
    <x v="10"/>
    <x v="0"/>
  </r>
  <r>
    <s v="HAR"/>
    <x v="1"/>
    <x v="5"/>
    <x v="6"/>
    <n v="95"/>
    <x v="21"/>
    <n v="3"/>
    <x v="0"/>
    <n v="1"/>
    <n v="3.38"/>
    <n v="3.96"/>
    <n v="25"/>
    <s v="PGSDN N"/>
    <x v="1"/>
    <x v="3"/>
    <s v="N"/>
    <x v="10"/>
    <x v="0"/>
  </r>
  <r>
    <s v="HAR"/>
    <x v="1"/>
    <x v="5"/>
    <x v="6"/>
    <n v="136"/>
    <x v="2"/>
    <n v="3"/>
    <x v="0"/>
    <n v="2"/>
    <n v="31.87"/>
    <n v="37.58"/>
    <n v="63"/>
    <s v="GEO ST S"/>
    <x v="0"/>
    <x v="2"/>
    <s v="S"/>
    <x v="2"/>
    <x v="0"/>
  </r>
  <r>
    <s v="HAR"/>
    <x v="1"/>
    <x v="5"/>
    <x v="6"/>
    <n v="136"/>
    <x v="2"/>
    <n v="4"/>
    <x v="0"/>
    <n v="2"/>
    <n v="57.82"/>
    <n v="57.82"/>
    <n v="63"/>
    <s v="GEO ST S"/>
    <x v="0"/>
    <x v="2"/>
    <s v="S"/>
    <x v="2"/>
    <x v="0"/>
  </r>
  <r>
    <s v="HAR"/>
    <x v="1"/>
    <x v="5"/>
    <x v="6"/>
    <n v="146"/>
    <x v="11"/>
    <n v="3"/>
    <x v="0"/>
    <n v="1"/>
    <n v="5.67"/>
    <n v="6.68"/>
    <n v="65"/>
    <s v="BC JF S"/>
    <x v="0"/>
    <x v="7"/>
    <s v="S"/>
    <x v="9"/>
    <x v="0"/>
  </r>
  <r>
    <s v="HAR"/>
    <x v="1"/>
    <x v="5"/>
    <x v="6"/>
    <n v="146"/>
    <x v="11"/>
    <n v="4"/>
    <x v="0"/>
    <n v="1"/>
    <n v="5.67"/>
    <n v="5.67"/>
    <n v="65"/>
    <s v="BC JF S"/>
    <x v="0"/>
    <x v="7"/>
    <s v="S"/>
    <x v="9"/>
    <x v="0"/>
  </r>
  <r>
    <s v="HAR"/>
    <x v="1"/>
    <x v="5"/>
    <x v="6"/>
    <n v="150"/>
    <x v="17"/>
    <n v="3"/>
    <x v="0"/>
    <n v="1"/>
    <n v="3.1"/>
    <n v="3.65"/>
    <n v="57"/>
    <s v="PGSDN S"/>
    <x v="1"/>
    <x v="3"/>
    <s v="S"/>
    <x v="8"/>
    <x v="0"/>
  </r>
  <r>
    <s v="HAR"/>
    <x v="1"/>
    <x v="5"/>
    <x v="6"/>
    <n v="150"/>
    <x v="17"/>
    <n v="4"/>
    <x v="0"/>
    <n v="1"/>
    <n v="3.19"/>
    <n v="3.19"/>
    <n v="57"/>
    <s v="PGSDN S"/>
    <x v="1"/>
    <x v="3"/>
    <s v="S"/>
    <x v="8"/>
    <x v="0"/>
  </r>
  <r>
    <s v="HAR"/>
    <x v="1"/>
    <x v="5"/>
    <x v="6"/>
    <n v="167"/>
    <x v="34"/>
    <n v="4"/>
    <x v="0"/>
    <n v="1"/>
    <n v="1.91"/>
    <n v="1.91"/>
    <n v="53"/>
    <s v="N FALCON S"/>
    <x v="1"/>
    <x v="3"/>
    <s v="S"/>
    <x v="19"/>
    <x v="0"/>
  </r>
  <r>
    <s v="HAR"/>
    <x v="1"/>
    <x v="5"/>
    <x v="6"/>
    <n v="168"/>
    <x v="52"/>
    <n v="3"/>
    <x v="0"/>
    <n v="1"/>
    <n v="1.3"/>
    <n v="1.53"/>
    <n v="53"/>
    <s v="N FALCON S"/>
    <x v="1"/>
    <x v="3"/>
    <s v="S"/>
    <x v="19"/>
    <x v="0"/>
  </r>
  <r>
    <s v="HAR"/>
    <x v="1"/>
    <x v="5"/>
    <x v="6"/>
    <n v="169"/>
    <x v="35"/>
    <n v="3"/>
    <x v="0"/>
    <n v="2"/>
    <n v="5.86"/>
    <n v="6.9"/>
    <n v="53"/>
    <s v="N FALCON S"/>
    <x v="1"/>
    <x v="3"/>
    <s v="S"/>
    <x v="19"/>
    <x v="0"/>
  </r>
  <r>
    <s v="HAR"/>
    <x v="1"/>
    <x v="5"/>
    <x v="7"/>
    <n v="39"/>
    <x v="44"/>
    <n v="3"/>
    <x v="0"/>
    <n v="3"/>
    <n v="11.1"/>
    <n v="13.04"/>
    <n v="12"/>
    <s v="WCVI SUM T"/>
    <x v="0"/>
    <x v="1"/>
    <s v="T"/>
    <x v="1"/>
    <x v="1"/>
  </r>
  <r>
    <s v="HAR"/>
    <x v="1"/>
    <x v="5"/>
    <x v="7"/>
    <n v="43"/>
    <x v="14"/>
    <n v="3"/>
    <x v="0"/>
    <n v="1"/>
    <n v="1.93"/>
    <n v="2.27"/>
    <n v="13"/>
    <s v="N FALCON T"/>
    <x v="1"/>
    <x v="3"/>
    <s v="T"/>
    <x v="3"/>
    <x v="0"/>
  </r>
  <r>
    <s v="HAR"/>
    <x v="1"/>
    <x v="5"/>
    <x v="7"/>
    <n v="45"/>
    <x v="58"/>
    <n v="3"/>
    <x v="0"/>
    <n v="2"/>
    <n v="4.26"/>
    <n v="5.0199999999999996"/>
    <n v="13"/>
    <s v="N FALCON T"/>
    <x v="1"/>
    <x v="3"/>
    <s v="T"/>
    <x v="3"/>
    <x v="0"/>
  </r>
  <r>
    <s v="HAR"/>
    <x v="1"/>
    <x v="5"/>
    <x v="7"/>
    <n v="45"/>
    <x v="58"/>
    <n v="4"/>
    <x v="0"/>
    <n v="1"/>
    <n v="2.13"/>
    <n v="2.13"/>
    <n v="13"/>
    <s v="N FALCON T"/>
    <x v="1"/>
    <x v="3"/>
    <s v="T"/>
    <x v="3"/>
    <x v="0"/>
  </r>
  <r>
    <s v="HAR"/>
    <x v="1"/>
    <x v="5"/>
    <x v="7"/>
    <n v="51"/>
    <x v="78"/>
    <n v="3"/>
    <x v="0"/>
    <n v="1"/>
    <n v="9.92"/>
    <n v="11.69"/>
    <n v="14"/>
    <s v="S FALCON T"/>
    <x v="1"/>
    <x v="3"/>
    <s v="T"/>
    <x v="26"/>
    <x v="0"/>
  </r>
  <r>
    <s v="HAR"/>
    <x v="1"/>
    <x v="5"/>
    <x v="7"/>
    <n v="88"/>
    <x v="79"/>
    <n v="3"/>
    <x v="0"/>
    <n v="1"/>
    <n v="3.66"/>
    <n v="4.29"/>
    <n v="43"/>
    <s v="TFRASER TERM N"/>
    <x v="0"/>
    <x v="19"/>
    <s v="N"/>
    <x v="22"/>
    <x v="0"/>
  </r>
  <r>
    <s v="HAR"/>
    <x v="1"/>
    <x v="5"/>
    <x v="7"/>
    <n v="88"/>
    <x v="79"/>
    <n v="4"/>
    <x v="0"/>
    <n v="2"/>
    <n v="2.61"/>
    <n v="2.61"/>
    <n v="43"/>
    <s v="TFRASER TERM N"/>
    <x v="0"/>
    <x v="19"/>
    <s v="N"/>
    <x v="22"/>
    <x v="0"/>
  </r>
  <r>
    <s v="HAR"/>
    <x v="1"/>
    <x v="5"/>
    <x v="7"/>
    <n v="101"/>
    <x v="12"/>
    <n v="3"/>
    <x v="0"/>
    <n v="1"/>
    <n v="1.89"/>
    <n v="2.21"/>
    <n v="38"/>
    <s v="TPS FN"/>
    <x v="1"/>
    <x v="3"/>
    <s v="N"/>
    <x v="10"/>
    <x v="0"/>
  </r>
  <r>
    <s v="HAR"/>
    <x v="1"/>
    <x v="5"/>
    <x v="7"/>
    <n v="136"/>
    <x v="2"/>
    <n v="3"/>
    <x v="0"/>
    <n v="4"/>
    <n v="17.14"/>
    <n v="20.170000000000002"/>
    <n v="63"/>
    <s v="GEO ST S"/>
    <x v="0"/>
    <x v="2"/>
    <s v="S"/>
    <x v="2"/>
    <x v="0"/>
  </r>
  <r>
    <s v="HAR"/>
    <x v="1"/>
    <x v="5"/>
    <x v="7"/>
    <n v="136"/>
    <x v="2"/>
    <n v="4"/>
    <x v="0"/>
    <n v="1"/>
    <n v="4"/>
    <n v="4"/>
    <n v="63"/>
    <s v="GEO ST S"/>
    <x v="0"/>
    <x v="2"/>
    <s v="S"/>
    <x v="2"/>
    <x v="0"/>
  </r>
  <r>
    <s v="HAR"/>
    <x v="1"/>
    <x v="5"/>
    <x v="7"/>
    <n v="136"/>
    <x v="2"/>
    <n v="5"/>
    <x v="0"/>
    <n v="1"/>
    <n v="4.38"/>
    <n v="5.52"/>
    <n v="63"/>
    <s v="GEO ST S"/>
    <x v="0"/>
    <x v="2"/>
    <s v="S"/>
    <x v="2"/>
    <x v="0"/>
  </r>
  <r>
    <s v="HAR"/>
    <x v="1"/>
    <x v="5"/>
    <x v="7"/>
    <n v="152"/>
    <x v="10"/>
    <n v="4"/>
    <x v="0"/>
    <n v="1"/>
    <n v="11.29"/>
    <n v="11.29"/>
    <n v="57"/>
    <s v="PGSDN S"/>
    <x v="1"/>
    <x v="3"/>
    <s v="S"/>
    <x v="8"/>
    <x v="0"/>
  </r>
  <r>
    <s v="HAR"/>
    <x v="1"/>
    <x v="5"/>
    <x v="10"/>
    <n v="27"/>
    <x v="85"/>
    <n v="4"/>
    <x v="0"/>
    <n v="1"/>
    <n v="4.1100000000000003"/>
    <n v="4.82"/>
    <n v="8"/>
    <s v="NORTH T"/>
    <x v="0"/>
    <x v="10"/>
    <s v="T"/>
    <x v="16"/>
    <x v="1"/>
  </r>
  <r>
    <s v="HAR"/>
    <x v="1"/>
    <x v="5"/>
    <x v="10"/>
    <n v="88"/>
    <x v="79"/>
    <n v="3"/>
    <x v="0"/>
    <n v="2"/>
    <n v="3.24"/>
    <n v="3.81"/>
    <n v="43"/>
    <s v="TFRASER TERM N"/>
    <x v="0"/>
    <x v="19"/>
    <s v="N"/>
    <x v="22"/>
    <x v="0"/>
  </r>
  <r>
    <s v="HAR"/>
    <x v="1"/>
    <x v="5"/>
    <x v="10"/>
    <n v="88"/>
    <x v="79"/>
    <n v="4"/>
    <x v="0"/>
    <n v="5"/>
    <n v="6.78"/>
    <n v="6.78"/>
    <n v="43"/>
    <s v="TFRASER TERM N"/>
    <x v="0"/>
    <x v="19"/>
    <s v="N"/>
    <x v="22"/>
    <x v="0"/>
  </r>
  <r>
    <s v="HAR"/>
    <x v="1"/>
    <x v="5"/>
    <x v="10"/>
    <n v="89"/>
    <x v="73"/>
    <n v="3"/>
    <x v="0"/>
    <n v="2"/>
    <n v="16.52"/>
    <n v="19.47"/>
    <n v="37"/>
    <s v="TFRAS FN"/>
    <x v="0"/>
    <x v="18"/>
    <s v="N"/>
    <x v="25"/>
    <x v="0"/>
  </r>
  <r>
    <s v="HAR"/>
    <x v="1"/>
    <x v="5"/>
    <x v="10"/>
    <n v="89"/>
    <x v="73"/>
    <n v="4"/>
    <x v="0"/>
    <n v="7"/>
    <n v="57.82"/>
    <n v="57.82"/>
    <n v="37"/>
    <s v="TFRAS FN"/>
    <x v="0"/>
    <x v="18"/>
    <s v="N"/>
    <x v="25"/>
    <x v="0"/>
  </r>
  <r>
    <s v="HAR"/>
    <x v="1"/>
    <x v="5"/>
    <x v="10"/>
    <n v="136"/>
    <x v="2"/>
    <n v="4"/>
    <x v="0"/>
    <n v="1"/>
    <n v="3.29"/>
    <n v="3.29"/>
    <n v="63"/>
    <s v="GEO ST S"/>
    <x v="0"/>
    <x v="2"/>
    <s v="S"/>
    <x v="2"/>
    <x v="0"/>
  </r>
  <r>
    <s v="HAR"/>
    <x v="1"/>
    <x v="5"/>
    <x v="11"/>
    <n v="88"/>
    <x v="79"/>
    <n v="4"/>
    <x v="0"/>
    <n v="2"/>
    <n v="5"/>
    <n v="5"/>
    <n v="43"/>
    <s v="TFRASER TERM N"/>
    <x v="0"/>
    <x v="19"/>
    <s v="N"/>
    <x v="22"/>
    <x v="0"/>
  </r>
  <r>
    <s v="HAR"/>
    <x v="1"/>
    <x v="6"/>
    <x v="9"/>
    <n v="139"/>
    <x v="9"/>
    <n v="4"/>
    <x v="0"/>
    <n v="3"/>
    <n v="23.78"/>
    <n v="27.91"/>
    <n v="63"/>
    <s v="GEO ST S"/>
    <x v="0"/>
    <x v="6"/>
    <s v="S"/>
    <x v="7"/>
    <x v="0"/>
  </r>
  <r>
    <s v="HAR"/>
    <x v="1"/>
    <x v="6"/>
    <x v="3"/>
    <n v="34"/>
    <x v="3"/>
    <n v="4"/>
    <x v="0"/>
    <n v="5"/>
    <n v="14.31"/>
    <n v="16.829999999999998"/>
    <n v="11"/>
    <s v="WCVI SPR T"/>
    <x v="0"/>
    <x v="1"/>
    <s v="T"/>
    <x v="1"/>
    <x v="1"/>
  </r>
  <r>
    <s v="HAR"/>
    <x v="1"/>
    <x v="6"/>
    <x v="3"/>
    <n v="42"/>
    <x v="40"/>
    <n v="4"/>
    <x v="0"/>
    <n v="1"/>
    <n v="1.58"/>
    <n v="1.86"/>
    <n v="13"/>
    <s v="N FALCON T"/>
    <x v="1"/>
    <x v="3"/>
    <s v="T"/>
    <x v="3"/>
    <x v="0"/>
  </r>
  <r>
    <s v="HAR"/>
    <x v="1"/>
    <x v="6"/>
    <x v="3"/>
    <n v="43"/>
    <x v="14"/>
    <n v="4"/>
    <x v="0"/>
    <n v="1"/>
    <n v="1"/>
    <n v="1.17"/>
    <n v="13"/>
    <s v="N FALCON T"/>
    <x v="1"/>
    <x v="3"/>
    <s v="T"/>
    <x v="3"/>
    <x v="0"/>
  </r>
  <r>
    <s v="HAR"/>
    <x v="1"/>
    <x v="6"/>
    <x v="3"/>
    <n v="44"/>
    <x v="5"/>
    <n v="4"/>
    <x v="0"/>
    <n v="6"/>
    <n v="9.6999999999999993"/>
    <n v="11.41"/>
    <n v="13"/>
    <s v="N FALCON T"/>
    <x v="1"/>
    <x v="3"/>
    <s v="T"/>
    <x v="3"/>
    <x v="0"/>
  </r>
  <r>
    <s v="HAR"/>
    <x v="1"/>
    <x v="6"/>
    <x v="3"/>
    <n v="45"/>
    <x v="58"/>
    <n v="4"/>
    <x v="0"/>
    <n v="1"/>
    <n v="1.85"/>
    <n v="2.1800000000000002"/>
    <n v="13"/>
    <s v="N FALCON T"/>
    <x v="1"/>
    <x v="3"/>
    <s v="T"/>
    <x v="3"/>
    <x v="0"/>
  </r>
  <r>
    <s v="HAR"/>
    <x v="1"/>
    <x v="6"/>
    <x v="3"/>
    <n v="51"/>
    <x v="78"/>
    <n v="4"/>
    <x v="0"/>
    <n v="1"/>
    <n v="2.2799999999999998"/>
    <n v="2.68"/>
    <n v="14"/>
    <s v="S FALCON T"/>
    <x v="1"/>
    <x v="3"/>
    <s v="T"/>
    <x v="26"/>
    <x v="0"/>
  </r>
  <r>
    <s v="HAR"/>
    <x v="1"/>
    <x v="6"/>
    <x v="3"/>
    <n v="136"/>
    <x v="2"/>
    <n v="4"/>
    <x v="0"/>
    <n v="1"/>
    <n v="1"/>
    <n v="1.17"/>
    <n v="63"/>
    <s v="GEO ST S"/>
    <x v="0"/>
    <x v="2"/>
    <s v="S"/>
    <x v="2"/>
    <x v="0"/>
  </r>
  <r>
    <s v="HAR"/>
    <x v="1"/>
    <x v="6"/>
    <x v="3"/>
    <n v="139"/>
    <x v="9"/>
    <n v="4"/>
    <x v="0"/>
    <n v="3"/>
    <n v="25.92"/>
    <n v="30.47"/>
    <n v="63"/>
    <s v="GEO ST S"/>
    <x v="0"/>
    <x v="6"/>
    <s v="S"/>
    <x v="7"/>
    <x v="0"/>
  </r>
  <r>
    <s v="HAR"/>
    <x v="1"/>
    <x v="6"/>
    <x v="4"/>
    <n v="29"/>
    <x v="26"/>
    <n v="4"/>
    <x v="0"/>
    <n v="1"/>
    <n v="3.08"/>
    <n v="3.62"/>
    <n v="8"/>
    <s v="NORTH T"/>
    <x v="0"/>
    <x v="10"/>
    <s v="T"/>
    <x v="16"/>
    <x v="1"/>
  </r>
  <r>
    <s v="HAR"/>
    <x v="1"/>
    <x v="6"/>
    <x v="4"/>
    <n v="42"/>
    <x v="40"/>
    <n v="4"/>
    <x v="0"/>
    <n v="1"/>
    <n v="3.27"/>
    <n v="3.85"/>
    <n v="13"/>
    <s v="N FALCON T"/>
    <x v="1"/>
    <x v="3"/>
    <s v="T"/>
    <x v="3"/>
    <x v="0"/>
  </r>
  <r>
    <s v="HAR"/>
    <x v="1"/>
    <x v="6"/>
    <x v="4"/>
    <n v="43"/>
    <x v="14"/>
    <n v="3"/>
    <x v="0"/>
    <n v="2"/>
    <n v="3.28"/>
    <n v="3.64"/>
    <n v="13"/>
    <s v="N FALCON T"/>
    <x v="1"/>
    <x v="3"/>
    <s v="T"/>
    <x v="3"/>
    <x v="0"/>
  </r>
  <r>
    <s v="HAR"/>
    <x v="1"/>
    <x v="6"/>
    <x v="4"/>
    <n v="43"/>
    <x v="14"/>
    <n v="4"/>
    <x v="0"/>
    <n v="8"/>
    <n v="13.96"/>
    <n v="16.45"/>
    <n v="13"/>
    <s v="N FALCON T"/>
    <x v="1"/>
    <x v="3"/>
    <s v="T"/>
    <x v="3"/>
    <x v="0"/>
  </r>
  <r>
    <s v="HAR"/>
    <x v="1"/>
    <x v="6"/>
    <x v="4"/>
    <n v="45"/>
    <x v="58"/>
    <n v="4"/>
    <x v="0"/>
    <n v="4"/>
    <n v="4.8"/>
    <n v="5.65"/>
    <n v="13"/>
    <s v="N FALCON T"/>
    <x v="1"/>
    <x v="3"/>
    <s v="T"/>
    <x v="3"/>
    <x v="0"/>
  </r>
  <r>
    <s v="HAR"/>
    <x v="1"/>
    <x v="6"/>
    <x v="4"/>
    <n v="46"/>
    <x v="53"/>
    <n v="4"/>
    <x v="0"/>
    <n v="1"/>
    <n v="1.54"/>
    <n v="1.8"/>
    <n v="13"/>
    <s v="N FALCON T"/>
    <x v="1"/>
    <x v="3"/>
    <s v="T"/>
    <x v="3"/>
    <x v="0"/>
  </r>
  <r>
    <s v="HAR"/>
    <x v="1"/>
    <x v="6"/>
    <x v="4"/>
    <n v="49"/>
    <x v="84"/>
    <n v="3"/>
    <x v="0"/>
    <n v="1"/>
    <n v="7.18"/>
    <n v="7.96"/>
    <n v="14"/>
    <s v="S FALCON T"/>
    <x v="1"/>
    <x v="3"/>
    <s v="T"/>
    <x v="26"/>
    <x v="0"/>
  </r>
  <r>
    <s v="HAR"/>
    <x v="1"/>
    <x v="6"/>
    <x v="4"/>
    <n v="49"/>
    <x v="84"/>
    <n v="4"/>
    <x v="0"/>
    <n v="1"/>
    <n v="7.18"/>
    <n v="8.4600000000000009"/>
    <n v="14"/>
    <s v="S FALCON T"/>
    <x v="1"/>
    <x v="3"/>
    <s v="T"/>
    <x v="26"/>
    <x v="0"/>
  </r>
  <r>
    <s v="HAR"/>
    <x v="1"/>
    <x v="6"/>
    <x v="4"/>
    <n v="136"/>
    <x v="2"/>
    <n v="4"/>
    <x v="0"/>
    <n v="8"/>
    <n v="41.34"/>
    <n v="48.65"/>
    <n v="63"/>
    <s v="GEO ST S"/>
    <x v="0"/>
    <x v="2"/>
    <s v="S"/>
    <x v="2"/>
    <x v="0"/>
  </r>
  <r>
    <s v="HAR"/>
    <x v="1"/>
    <x v="6"/>
    <x v="4"/>
    <n v="139"/>
    <x v="9"/>
    <n v="4"/>
    <x v="0"/>
    <n v="2"/>
    <n v="9.1"/>
    <n v="10.72"/>
    <n v="63"/>
    <s v="GEO ST S"/>
    <x v="0"/>
    <x v="6"/>
    <s v="S"/>
    <x v="7"/>
    <x v="0"/>
  </r>
  <r>
    <s v="HAR"/>
    <x v="1"/>
    <x v="6"/>
    <x v="5"/>
    <n v="18"/>
    <x v="42"/>
    <n v="3"/>
    <x v="0"/>
    <n v="1"/>
    <n v="3.36"/>
    <n v="3.74"/>
    <n v="4"/>
    <s v="AK JLO T"/>
    <x v="1"/>
    <x v="3"/>
    <s v="T"/>
    <x v="11"/>
    <x v="1"/>
  </r>
  <r>
    <s v="HAR"/>
    <x v="1"/>
    <x v="6"/>
    <x v="5"/>
    <n v="39"/>
    <x v="44"/>
    <n v="4"/>
    <x v="0"/>
    <n v="1"/>
    <n v="1.4"/>
    <n v="1.64"/>
    <n v="12"/>
    <s v="WCVI SUM T"/>
    <x v="0"/>
    <x v="1"/>
    <s v="T"/>
    <x v="1"/>
    <x v="1"/>
  </r>
  <r>
    <s v="HAR"/>
    <x v="1"/>
    <x v="6"/>
    <x v="5"/>
    <n v="43"/>
    <x v="14"/>
    <n v="4"/>
    <x v="0"/>
    <n v="1"/>
    <n v="1.9"/>
    <n v="2.2200000000000002"/>
    <n v="13"/>
    <s v="N FALCON T"/>
    <x v="1"/>
    <x v="3"/>
    <s v="T"/>
    <x v="3"/>
    <x v="0"/>
  </r>
  <r>
    <s v="HAR"/>
    <x v="1"/>
    <x v="6"/>
    <x v="5"/>
    <n v="45"/>
    <x v="58"/>
    <n v="4"/>
    <x v="0"/>
    <n v="3"/>
    <n v="8.73"/>
    <n v="10.26"/>
    <n v="13"/>
    <s v="N FALCON T"/>
    <x v="1"/>
    <x v="3"/>
    <s v="T"/>
    <x v="3"/>
    <x v="0"/>
  </r>
  <r>
    <s v="HAR"/>
    <x v="1"/>
    <x v="6"/>
    <x v="5"/>
    <n v="93"/>
    <x v="46"/>
    <n v="3"/>
    <x v="0"/>
    <n v="1"/>
    <n v="1.05"/>
    <n v="1.1599999999999999"/>
    <n v="27"/>
    <s v="US JF N"/>
    <x v="1"/>
    <x v="3"/>
    <s v="N"/>
    <x v="10"/>
    <x v="0"/>
  </r>
  <r>
    <s v="HAR"/>
    <x v="1"/>
    <x v="6"/>
    <x v="5"/>
    <n v="136"/>
    <x v="2"/>
    <n v="3"/>
    <x v="0"/>
    <n v="3"/>
    <n v="7.37"/>
    <n v="8.19"/>
    <n v="63"/>
    <s v="GEO ST S"/>
    <x v="0"/>
    <x v="2"/>
    <s v="S"/>
    <x v="2"/>
    <x v="0"/>
  </r>
  <r>
    <s v="HAR"/>
    <x v="1"/>
    <x v="6"/>
    <x v="5"/>
    <n v="136"/>
    <x v="2"/>
    <n v="4"/>
    <x v="0"/>
    <n v="3"/>
    <n v="7.45"/>
    <n v="8.76"/>
    <n v="63"/>
    <s v="GEO ST S"/>
    <x v="0"/>
    <x v="2"/>
    <s v="S"/>
    <x v="2"/>
    <x v="0"/>
  </r>
  <r>
    <s v="HAR"/>
    <x v="1"/>
    <x v="6"/>
    <x v="5"/>
    <n v="142"/>
    <x v="6"/>
    <n v="4"/>
    <x v="0"/>
    <n v="1"/>
    <n v="1"/>
    <n v="1.17"/>
    <n v="50"/>
    <s v="WCVI AABM S"/>
    <x v="0"/>
    <x v="4"/>
    <s v="S"/>
    <x v="4"/>
    <x v="1"/>
  </r>
  <r>
    <s v="HAR"/>
    <x v="1"/>
    <x v="6"/>
    <x v="5"/>
    <n v="150"/>
    <x v="17"/>
    <n v="3"/>
    <x v="0"/>
    <n v="1"/>
    <n v="6.11"/>
    <n v="6.77"/>
    <n v="57"/>
    <s v="PGSDN S"/>
    <x v="1"/>
    <x v="3"/>
    <s v="S"/>
    <x v="8"/>
    <x v="0"/>
  </r>
  <r>
    <s v="HAR"/>
    <x v="1"/>
    <x v="6"/>
    <x v="5"/>
    <n v="150"/>
    <x v="17"/>
    <n v="4"/>
    <x v="0"/>
    <n v="1"/>
    <n v="6.11"/>
    <n v="7.19"/>
    <n v="57"/>
    <s v="PGSDN S"/>
    <x v="1"/>
    <x v="3"/>
    <s v="S"/>
    <x v="8"/>
    <x v="0"/>
  </r>
  <r>
    <s v="HAR"/>
    <x v="1"/>
    <x v="6"/>
    <x v="6"/>
    <n v="44"/>
    <x v="5"/>
    <n v="4"/>
    <x v="0"/>
    <n v="1"/>
    <n v="2.1800000000000002"/>
    <n v="2.5499999999999998"/>
    <n v="13"/>
    <s v="N FALCON T"/>
    <x v="1"/>
    <x v="3"/>
    <s v="T"/>
    <x v="3"/>
    <x v="0"/>
  </r>
  <r>
    <s v="HAR"/>
    <x v="1"/>
    <x v="6"/>
    <x v="6"/>
    <n v="45"/>
    <x v="58"/>
    <n v="4"/>
    <x v="0"/>
    <n v="1"/>
    <n v="1.36"/>
    <n v="1.6"/>
    <n v="13"/>
    <s v="N FALCON T"/>
    <x v="1"/>
    <x v="3"/>
    <s v="T"/>
    <x v="3"/>
    <x v="0"/>
  </r>
  <r>
    <s v="HAR"/>
    <x v="1"/>
    <x v="6"/>
    <x v="6"/>
    <n v="64"/>
    <x v="64"/>
    <n v="2"/>
    <x v="0"/>
    <n v="1"/>
    <n v="1"/>
    <n v="1.02"/>
    <n v="17"/>
    <s v="ALASKA N"/>
    <x v="1"/>
    <x v="3"/>
    <s v="N"/>
    <x v="14"/>
    <x v="1"/>
  </r>
  <r>
    <s v="HAR"/>
    <x v="1"/>
    <x v="6"/>
    <x v="6"/>
    <n v="89"/>
    <x v="73"/>
    <n v="4"/>
    <x v="0"/>
    <n v="1"/>
    <n v="12.47"/>
    <n v="14.69"/>
    <n v="37"/>
    <s v="TFRAS FN"/>
    <x v="0"/>
    <x v="18"/>
    <s v="N"/>
    <x v="25"/>
    <x v="0"/>
  </r>
  <r>
    <s v="HAR"/>
    <x v="1"/>
    <x v="6"/>
    <x v="6"/>
    <n v="93"/>
    <x v="46"/>
    <n v="3"/>
    <x v="0"/>
    <n v="1"/>
    <n v="2.82"/>
    <n v="3.14"/>
    <n v="27"/>
    <s v="US JF N"/>
    <x v="1"/>
    <x v="3"/>
    <s v="N"/>
    <x v="10"/>
    <x v="0"/>
  </r>
  <r>
    <s v="HAR"/>
    <x v="1"/>
    <x v="6"/>
    <x v="6"/>
    <n v="95"/>
    <x v="21"/>
    <n v="4"/>
    <x v="0"/>
    <n v="1"/>
    <n v="1.55"/>
    <n v="1.82"/>
    <n v="25"/>
    <s v="PGSDN N"/>
    <x v="1"/>
    <x v="3"/>
    <s v="N"/>
    <x v="10"/>
    <x v="0"/>
  </r>
  <r>
    <s v="HAR"/>
    <x v="1"/>
    <x v="6"/>
    <x v="6"/>
    <n v="115"/>
    <x v="22"/>
    <n v="3"/>
    <x v="0"/>
    <n v="2"/>
    <n v="5.4"/>
    <n v="6.37"/>
    <n v="30"/>
    <s v="WA CST N"/>
    <x v="1"/>
    <x v="3"/>
    <s v="N"/>
    <x v="15"/>
    <x v="0"/>
  </r>
  <r>
    <s v="HAR"/>
    <x v="1"/>
    <x v="6"/>
    <x v="6"/>
    <n v="136"/>
    <x v="2"/>
    <n v="4"/>
    <x v="0"/>
    <n v="1"/>
    <n v="2.54"/>
    <n v="2.99"/>
    <n v="63"/>
    <s v="GEO ST S"/>
    <x v="0"/>
    <x v="2"/>
    <s v="S"/>
    <x v="2"/>
    <x v="0"/>
  </r>
  <r>
    <s v="HAR"/>
    <x v="1"/>
    <x v="6"/>
    <x v="6"/>
    <n v="142"/>
    <x v="6"/>
    <n v="3"/>
    <x v="0"/>
    <n v="1"/>
    <n v="3.12"/>
    <n v="3.48"/>
    <n v="50"/>
    <s v="WCVI AABM S"/>
    <x v="0"/>
    <x v="4"/>
    <s v="S"/>
    <x v="4"/>
    <x v="1"/>
  </r>
  <r>
    <s v="HAR"/>
    <x v="1"/>
    <x v="6"/>
    <x v="6"/>
    <n v="146"/>
    <x v="11"/>
    <n v="3"/>
    <x v="0"/>
    <n v="1"/>
    <n v="10.47"/>
    <n v="11.68"/>
    <n v="65"/>
    <s v="BC JF S"/>
    <x v="0"/>
    <x v="7"/>
    <s v="S"/>
    <x v="9"/>
    <x v="0"/>
  </r>
  <r>
    <s v="HAR"/>
    <x v="1"/>
    <x v="6"/>
    <x v="6"/>
    <n v="146"/>
    <x v="11"/>
    <n v="4"/>
    <x v="0"/>
    <n v="1"/>
    <n v="10.47"/>
    <n v="12.33"/>
    <n v="65"/>
    <s v="BC JF S"/>
    <x v="0"/>
    <x v="7"/>
    <s v="S"/>
    <x v="9"/>
    <x v="0"/>
  </r>
  <r>
    <s v="HAR"/>
    <x v="1"/>
    <x v="6"/>
    <x v="7"/>
    <n v="88"/>
    <x v="79"/>
    <n v="4"/>
    <x v="0"/>
    <n v="6"/>
    <n v="6"/>
    <n v="7.05"/>
    <n v="43"/>
    <s v="TFRASER TERM N"/>
    <x v="0"/>
    <x v="19"/>
    <s v="N"/>
    <x v="22"/>
    <x v="0"/>
  </r>
  <r>
    <s v="HAR"/>
    <x v="1"/>
    <x v="6"/>
    <x v="7"/>
    <n v="88"/>
    <x v="79"/>
    <n v="5"/>
    <x v="0"/>
    <n v="1"/>
    <n v="1"/>
    <n v="1"/>
    <n v="43"/>
    <s v="TFRASER TERM N"/>
    <x v="0"/>
    <x v="19"/>
    <s v="N"/>
    <x v="22"/>
    <x v="0"/>
  </r>
  <r>
    <s v="HAR"/>
    <x v="1"/>
    <x v="6"/>
    <x v="7"/>
    <n v="142"/>
    <x v="6"/>
    <n v="4"/>
    <x v="0"/>
    <n v="1"/>
    <n v="11.77"/>
    <n v="13.81"/>
    <n v="50"/>
    <s v="WCVI AABM S"/>
    <x v="0"/>
    <x v="4"/>
    <s v="S"/>
    <x v="4"/>
    <x v="1"/>
  </r>
  <r>
    <s v="HAR"/>
    <x v="1"/>
    <x v="6"/>
    <x v="7"/>
    <n v="146"/>
    <x v="11"/>
    <n v="4"/>
    <x v="0"/>
    <n v="1"/>
    <n v="10.32"/>
    <n v="12.16"/>
    <n v="65"/>
    <s v="BC JF S"/>
    <x v="0"/>
    <x v="7"/>
    <s v="S"/>
    <x v="9"/>
    <x v="0"/>
  </r>
  <r>
    <s v="HAR"/>
    <x v="1"/>
    <x v="6"/>
    <x v="7"/>
    <n v="152"/>
    <x v="10"/>
    <n v="4"/>
    <x v="0"/>
    <n v="1"/>
    <n v="8.1999999999999993"/>
    <n v="9.66"/>
    <n v="57"/>
    <s v="PGSDN S"/>
    <x v="1"/>
    <x v="3"/>
    <s v="S"/>
    <x v="8"/>
    <x v="0"/>
  </r>
  <r>
    <s v="HAR"/>
    <x v="1"/>
    <x v="6"/>
    <x v="10"/>
    <n v="88"/>
    <x v="79"/>
    <n v="4"/>
    <x v="0"/>
    <n v="14"/>
    <n v="14.48"/>
    <n v="17.059999999999999"/>
    <n v="43"/>
    <s v="TFRASER TERM N"/>
    <x v="0"/>
    <x v="19"/>
    <s v="N"/>
    <x v="22"/>
    <x v="0"/>
  </r>
  <r>
    <s v="HAR"/>
    <x v="1"/>
    <x v="6"/>
    <x v="10"/>
    <n v="89"/>
    <x v="73"/>
    <n v="2"/>
    <x v="0"/>
    <n v="1"/>
    <n v="26.36"/>
    <n v="26.89"/>
    <n v="37"/>
    <s v="TFRAS FN"/>
    <x v="0"/>
    <x v="18"/>
    <s v="N"/>
    <x v="25"/>
    <x v="0"/>
  </r>
  <r>
    <s v="HAR"/>
    <x v="1"/>
    <x v="6"/>
    <x v="10"/>
    <n v="145"/>
    <x v="72"/>
    <n v="2"/>
    <x v="0"/>
    <n v="1"/>
    <n v="6.49"/>
    <n v="6.58"/>
    <n v="73"/>
    <s v="TFRASER FS"/>
    <x v="0"/>
    <x v="17"/>
    <s v="S"/>
    <x v="24"/>
    <x v="0"/>
  </r>
  <r>
    <s v="HAR"/>
    <x v="1"/>
    <x v="7"/>
    <x v="9"/>
    <n v="136"/>
    <x v="2"/>
    <n v="4"/>
    <x v="0"/>
    <n v="1"/>
    <n v="6.14"/>
    <n v="6.81"/>
    <n v="63"/>
    <s v="GEO ST S"/>
    <x v="0"/>
    <x v="2"/>
    <s v="S"/>
    <x v="2"/>
    <x v="0"/>
  </r>
  <r>
    <s v="HAR"/>
    <x v="1"/>
    <x v="7"/>
    <x v="9"/>
    <n v="139"/>
    <x v="9"/>
    <n v="3"/>
    <x v="0"/>
    <n v="2"/>
    <n v="23.36"/>
    <n v="23.83"/>
    <n v="63"/>
    <s v="GEO ST S"/>
    <x v="0"/>
    <x v="6"/>
    <s v="S"/>
    <x v="7"/>
    <x v="0"/>
  </r>
  <r>
    <s v="HAR"/>
    <x v="1"/>
    <x v="7"/>
    <x v="3"/>
    <n v="34"/>
    <x v="3"/>
    <n v="3"/>
    <x v="0"/>
    <n v="1"/>
    <n v="3.23"/>
    <n v="3.29"/>
    <n v="11"/>
    <s v="WCVI SPR T"/>
    <x v="0"/>
    <x v="1"/>
    <s v="T"/>
    <x v="1"/>
    <x v="1"/>
  </r>
  <r>
    <s v="HAR"/>
    <x v="1"/>
    <x v="7"/>
    <x v="3"/>
    <n v="34"/>
    <x v="3"/>
    <n v="4"/>
    <x v="0"/>
    <n v="1"/>
    <n v="3.23"/>
    <n v="3.58"/>
    <n v="11"/>
    <s v="WCVI SPR T"/>
    <x v="0"/>
    <x v="1"/>
    <s v="T"/>
    <x v="1"/>
    <x v="1"/>
  </r>
  <r>
    <s v="HAR"/>
    <x v="1"/>
    <x v="7"/>
    <x v="3"/>
    <n v="43"/>
    <x v="14"/>
    <n v="3"/>
    <x v="0"/>
    <n v="1"/>
    <n v="1.74"/>
    <n v="1.77"/>
    <n v="13"/>
    <s v="N FALCON T"/>
    <x v="1"/>
    <x v="3"/>
    <s v="T"/>
    <x v="3"/>
    <x v="0"/>
  </r>
  <r>
    <s v="HAR"/>
    <x v="1"/>
    <x v="7"/>
    <x v="3"/>
    <n v="44"/>
    <x v="5"/>
    <n v="3"/>
    <x v="0"/>
    <n v="2"/>
    <n v="2.42"/>
    <n v="2.46"/>
    <n v="13"/>
    <s v="N FALCON T"/>
    <x v="1"/>
    <x v="3"/>
    <s v="T"/>
    <x v="3"/>
    <x v="0"/>
  </r>
  <r>
    <s v="HAR"/>
    <x v="1"/>
    <x v="7"/>
    <x v="3"/>
    <n v="136"/>
    <x v="2"/>
    <n v="4"/>
    <x v="0"/>
    <n v="1"/>
    <n v="5.47"/>
    <n v="6.1"/>
    <n v="63"/>
    <s v="GEO ST S"/>
    <x v="0"/>
    <x v="2"/>
    <s v="S"/>
    <x v="2"/>
    <x v="0"/>
  </r>
  <r>
    <s v="HAR"/>
    <x v="1"/>
    <x v="7"/>
    <x v="3"/>
    <n v="139"/>
    <x v="9"/>
    <n v="3"/>
    <x v="0"/>
    <n v="2"/>
    <n v="25.18"/>
    <n v="25.69"/>
    <n v="63"/>
    <s v="GEO ST S"/>
    <x v="0"/>
    <x v="6"/>
    <s v="S"/>
    <x v="7"/>
    <x v="0"/>
  </r>
  <r>
    <s v="HAR"/>
    <x v="1"/>
    <x v="7"/>
    <x v="4"/>
    <n v="14"/>
    <x v="86"/>
    <n v="3"/>
    <x v="0"/>
    <n v="1"/>
    <n v="1.77"/>
    <n v="1.8"/>
    <n v="2"/>
    <s v="AK JNO T"/>
    <x v="1"/>
    <x v="3"/>
    <s v="T"/>
    <x v="11"/>
    <x v="1"/>
  </r>
  <r>
    <s v="HAR"/>
    <x v="1"/>
    <x v="7"/>
    <x v="4"/>
    <n v="43"/>
    <x v="14"/>
    <n v="3"/>
    <x v="0"/>
    <n v="5"/>
    <n v="12.55"/>
    <n v="12.8"/>
    <n v="13"/>
    <s v="N FALCON T"/>
    <x v="1"/>
    <x v="3"/>
    <s v="T"/>
    <x v="3"/>
    <x v="0"/>
  </r>
  <r>
    <s v="HAR"/>
    <x v="1"/>
    <x v="7"/>
    <x v="4"/>
    <n v="43"/>
    <x v="14"/>
    <n v="5"/>
    <x v="0"/>
    <n v="1"/>
    <n v="2.11"/>
    <n v="2.54"/>
    <n v="13"/>
    <s v="N FALCON T"/>
    <x v="1"/>
    <x v="3"/>
    <s v="T"/>
    <x v="3"/>
    <x v="0"/>
  </r>
  <r>
    <s v="HAR"/>
    <x v="1"/>
    <x v="7"/>
    <x v="4"/>
    <n v="44"/>
    <x v="5"/>
    <n v="4"/>
    <x v="0"/>
    <n v="1"/>
    <n v="1.42"/>
    <n v="1.57"/>
    <n v="13"/>
    <s v="N FALCON T"/>
    <x v="1"/>
    <x v="3"/>
    <s v="T"/>
    <x v="3"/>
    <x v="0"/>
  </r>
  <r>
    <s v="HAR"/>
    <x v="1"/>
    <x v="7"/>
    <x v="4"/>
    <n v="64"/>
    <x v="64"/>
    <n v="3"/>
    <x v="0"/>
    <n v="1"/>
    <n v="2.57"/>
    <n v="2.62"/>
    <n v="17"/>
    <s v="ALASKA N"/>
    <x v="1"/>
    <x v="3"/>
    <s v="N"/>
    <x v="14"/>
    <x v="1"/>
  </r>
  <r>
    <s v="HAR"/>
    <x v="1"/>
    <x v="7"/>
    <x v="4"/>
    <n v="136"/>
    <x v="2"/>
    <n v="3"/>
    <x v="0"/>
    <n v="3"/>
    <n v="13.11"/>
    <n v="13.37"/>
    <n v="63"/>
    <s v="GEO ST S"/>
    <x v="0"/>
    <x v="2"/>
    <s v="S"/>
    <x v="2"/>
    <x v="0"/>
  </r>
  <r>
    <s v="HAR"/>
    <x v="1"/>
    <x v="7"/>
    <x v="5"/>
    <n v="20"/>
    <x v="87"/>
    <n v="3"/>
    <x v="0"/>
    <n v="1"/>
    <n v="3.49"/>
    <n v="3.56"/>
    <n v="5"/>
    <s v="AK JLI T"/>
    <x v="1"/>
    <x v="3"/>
    <s v="T"/>
    <x v="11"/>
    <x v="1"/>
  </r>
  <r>
    <s v="HAR"/>
    <x v="1"/>
    <x v="7"/>
    <x v="5"/>
    <n v="30"/>
    <x v="43"/>
    <n v="4"/>
    <x v="0"/>
    <n v="1"/>
    <n v="1"/>
    <n v="1.1000000000000001"/>
    <n v="8"/>
    <s v="NORTH T"/>
    <x v="0"/>
    <x v="10"/>
    <s v="T"/>
    <x v="16"/>
    <x v="1"/>
  </r>
  <r>
    <s v="HAR"/>
    <x v="1"/>
    <x v="7"/>
    <x v="5"/>
    <n v="35"/>
    <x v="19"/>
    <n v="3"/>
    <x v="0"/>
    <n v="1"/>
    <n v="1.59"/>
    <n v="1.62"/>
    <n v="12"/>
    <s v="WCVI SUM T"/>
    <x v="0"/>
    <x v="1"/>
    <s v="T"/>
    <x v="1"/>
    <x v="1"/>
  </r>
  <r>
    <s v="HAR"/>
    <x v="1"/>
    <x v="7"/>
    <x v="5"/>
    <n v="43"/>
    <x v="14"/>
    <n v="3"/>
    <x v="0"/>
    <n v="3"/>
    <n v="7.89"/>
    <n v="8.0500000000000007"/>
    <n v="13"/>
    <s v="N FALCON T"/>
    <x v="1"/>
    <x v="3"/>
    <s v="T"/>
    <x v="3"/>
    <x v="0"/>
  </r>
  <r>
    <s v="HAR"/>
    <x v="1"/>
    <x v="7"/>
    <x v="5"/>
    <n v="46"/>
    <x v="53"/>
    <n v="3"/>
    <x v="0"/>
    <n v="1"/>
    <n v="1.64"/>
    <n v="1.67"/>
    <n v="13"/>
    <s v="N FALCON T"/>
    <x v="1"/>
    <x v="3"/>
    <s v="T"/>
    <x v="3"/>
    <x v="0"/>
  </r>
  <r>
    <s v="HAR"/>
    <x v="1"/>
    <x v="7"/>
    <x v="5"/>
    <n v="50"/>
    <x v="81"/>
    <n v="3"/>
    <x v="0"/>
    <n v="1"/>
    <n v="2.4900000000000002"/>
    <n v="2.54"/>
    <n v="14"/>
    <s v="S FALCON T"/>
    <x v="1"/>
    <x v="3"/>
    <s v="T"/>
    <x v="26"/>
    <x v="0"/>
  </r>
  <r>
    <s v="HAR"/>
    <x v="1"/>
    <x v="7"/>
    <x v="5"/>
    <n v="58"/>
    <x v="88"/>
    <n v="3"/>
    <x v="0"/>
    <n v="1"/>
    <n v="2.36"/>
    <n v="2.4"/>
    <n v="17"/>
    <s v="ALASKA N"/>
    <x v="1"/>
    <x v="3"/>
    <s v="N"/>
    <x v="14"/>
    <x v="1"/>
  </r>
  <r>
    <s v="HAR"/>
    <x v="1"/>
    <x v="7"/>
    <x v="5"/>
    <n v="93"/>
    <x v="46"/>
    <n v="3"/>
    <x v="0"/>
    <n v="1"/>
    <n v="1.1299999999999999"/>
    <n v="1.1499999999999999"/>
    <n v="27"/>
    <s v="US JF N"/>
    <x v="1"/>
    <x v="3"/>
    <s v="N"/>
    <x v="10"/>
    <x v="0"/>
  </r>
  <r>
    <s v="HAR"/>
    <x v="1"/>
    <x v="7"/>
    <x v="5"/>
    <n v="136"/>
    <x v="2"/>
    <n v="3"/>
    <x v="0"/>
    <n v="1"/>
    <n v="2.91"/>
    <n v="2.95"/>
    <n v="63"/>
    <s v="GEO ST S"/>
    <x v="0"/>
    <x v="2"/>
    <s v="S"/>
    <x v="2"/>
    <x v="0"/>
  </r>
  <r>
    <s v="HAR"/>
    <x v="1"/>
    <x v="7"/>
    <x v="5"/>
    <n v="139"/>
    <x v="9"/>
    <n v="4"/>
    <x v="0"/>
    <n v="1"/>
    <n v="15.77"/>
    <n v="17.489999999999998"/>
    <n v="63"/>
    <s v="GEO ST S"/>
    <x v="0"/>
    <x v="6"/>
    <s v="S"/>
    <x v="7"/>
    <x v="0"/>
  </r>
  <r>
    <s v="HAR"/>
    <x v="1"/>
    <x v="7"/>
    <x v="5"/>
    <n v="142"/>
    <x v="6"/>
    <n v="3"/>
    <x v="0"/>
    <n v="3"/>
    <n v="16.440000000000001"/>
    <n v="16.77"/>
    <n v="50"/>
    <s v="WCVI AABM S"/>
    <x v="0"/>
    <x v="4"/>
    <s v="S"/>
    <x v="4"/>
    <x v="1"/>
  </r>
  <r>
    <s v="HAR"/>
    <x v="1"/>
    <x v="7"/>
    <x v="5"/>
    <n v="150"/>
    <x v="17"/>
    <n v="4"/>
    <x v="0"/>
    <n v="1"/>
    <n v="3.07"/>
    <n v="3.4"/>
    <n v="57"/>
    <s v="PGSDN S"/>
    <x v="1"/>
    <x v="3"/>
    <s v="S"/>
    <x v="8"/>
    <x v="0"/>
  </r>
  <r>
    <s v="HAR"/>
    <x v="1"/>
    <x v="7"/>
    <x v="5"/>
    <n v="167"/>
    <x v="34"/>
    <n v="3"/>
    <x v="0"/>
    <n v="4"/>
    <n v="11.13"/>
    <n v="11.35"/>
    <n v="53"/>
    <s v="N FALCON S"/>
    <x v="1"/>
    <x v="3"/>
    <s v="S"/>
    <x v="19"/>
    <x v="0"/>
  </r>
  <r>
    <s v="HAR"/>
    <x v="1"/>
    <x v="7"/>
    <x v="6"/>
    <n v="21"/>
    <x v="31"/>
    <n v="4"/>
    <x v="0"/>
    <n v="1"/>
    <n v="2.37"/>
    <n v="2.64"/>
    <n v="6"/>
    <s v="AK FALL T"/>
    <x v="1"/>
    <x v="3"/>
    <s v="T"/>
    <x v="11"/>
    <x v="1"/>
  </r>
  <r>
    <s v="HAR"/>
    <x v="1"/>
    <x v="7"/>
    <x v="6"/>
    <n v="23"/>
    <x v="32"/>
    <n v="3"/>
    <x v="0"/>
    <n v="1"/>
    <n v="2.56"/>
    <n v="2.61"/>
    <n v="6"/>
    <s v="AK FALL T"/>
    <x v="1"/>
    <x v="3"/>
    <s v="T"/>
    <x v="11"/>
    <x v="1"/>
  </r>
  <r>
    <s v="HAR"/>
    <x v="1"/>
    <x v="7"/>
    <x v="6"/>
    <n v="35"/>
    <x v="19"/>
    <n v="3"/>
    <x v="0"/>
    <n v="2"/>
    <n v="4.4400000000000004"/>
    <n v="4.53"/>
    <n v="12"/>
    <s v="WCVI SUM T"/>
    <x v="0"/>
    <x v="1"/>
    <s v="T"/>
    <x v="1"/>
    <x v="1"/>
  </r>
  <r>
    <s v="HAR"/>
    <x v="1"/>
    <x v="7"/>
    <x v="6"/>
    <n v="35"/>
    <x v="19"/>
    <n v="4"/>
    <x v="0"/>
    <n v="2"/>
    <n v="3.18"/>
    <n v="3.53"/>
    <n v="12"/>
    <s v="WCVI SUM T"/>
    <x v="0"/>
    <x v="1"/>
    <s v="T"/>
    <x v="1"/>
    <x v="1"/>
  </r>
  <r>
    <s v="HAR"/>
    <x v="1"/>
    <x v="7"/>
    <x v="6"/>
    <n v="39"/>
    <x v="44"/>
    <n v="3"/>
    <x v="0"/>
    <n v="1"/>
    <n v="2.8"/>
    <n v="2.85"/>
    <n v="12"/>
    <s v="WCVI SUM T"/>
    <x v="0"/>
    <x v="1"/>
    <s v="T"/>
    <x v="1"/>
    <x v="1"/>
  </r>
  <r>
    <s v="HAR"/>
    <x v="1"/>
    <x v="7"/>
    <x v="6"/>
    <n v="46"/>
    <x v="53"/>
    <n v="3"/>
    <x v="0"/>
    <n v="1"/>
    <n v="2.06"/>
    <n v="2.1"/>
    <n v="13"/>
    <s v="N FALCON T"/>
    <x v="1"/>
    <x v="3"/>
    <s v="T"/>
    <x v="3"/>
    <x v="0"/>
  </r>
  <r>
    <s v="HAR"/>
    <x v="1"/>
    <x v="7"/>
    <x v="6"/>
    <n v="46"/>
    <x v="53"/>
    <n v="4"/>
    <x v="0"/>
    <n v="1"/>
    <n v="2.06"/>
    <n v="2.29"/>
    <n v="13"/>
    <s v="N FALCON T"/>
    <x v="1"/>
    <x v="3"/>
    <s v="T"/>
    <x v="3"/>
    <x v="0"/>
  </r>
  <r>
    <s v="HAR"/>
    <x v="1"/>
    <x v="7"/>
    <x v="6"/>
    <n v="136"/>
    <x v="2"/>
    <n v="3"/>
    <x v="0"/>
    <n v="2"/>
    <n v="5.54"/>
    <n v="5.65"/>
    <n v="63"/>
    <s v="GEO ST S"/>
    <x v="0"/>
    <x v="2"/>
    <s v="S"/>
    <x v="2"/>
    <x v="0"/>
  </r>
  <r>
    <s v="HAR"/>
    <x v="1"/>
    <x v="7"/>
    <x v="6"/>
    <n v="142"/>
    <x v="6"/>
    <n v="3"/>
    <x v="0"/>
    <n v="5"/>
    <n v="48.85"/>
    <n v="49.84"/>
    <n v="50"/>
    <s v="WCVI AABM S"/>
    <x v="0"/>
    <x v="4"/>
    <s v="S"/>
    <x v="4"/>
    <x v="1"/>
  </r>
  <r>
    <s v="HAR"/>
    <x v="1"/>
    <x v="7"/>
    <x v="6"/>
    <n v="146"/>
    <x v="11"/>
    <n v="3"/>
    <x v="0"/>
    <n v="1"/>
    <n v="12.3"/>
    <n v="12.55"/>
    <n v="65"/>
    <s v="BC JF S"/>
    <x v="0"/>
    <x v="7"/>
    <s v="S"/>
    <x v="9"/>
    <x v="0"/>
  </r>
  <r>
    <s v="HAR"/>
    <x v="1"/>
    <x v="7"/>
    <x v="6"/>
    <n v="159"/>
    <x v="67"/>
    <n v="3"/>
    <x v="0"/>
    <n v="1"/>
    <n v="3.46"/>
    <n v="3.51"/>
    <n v="59"/>
    <s v="PGSDO S"/>
    <x v="1"/>
    <x v="3"/>
    <s v="S"/>
    <x v="8"/>
    <x v="0"/>
  </r>
  <r>
    <s v="HAR"/>
    <x v="1"/>
    <x v="7"/>
    <x v="7"/>
    <n v="30"/>
    <x v="43"/>
    <n v="5"/>
    <x v="0"/>
    <n v="1"/>
    <n v="4.3899999999999997"/>
    <n v="5.17"/>
    <n v="8"/>
    <s v="NORTH T"/>
    <x v="0"/>
    <x v="10"/>
    <s v="T"/>
    <x v="16"/>
    <x v="1"/>
  </r>
  <r>
    <s v="HAR"/>
    <x v="1"/>
    <x v="7"/>
    <x v="7"/>
    <n v="88"/>
    <x v="79"/>
    <n v="3"/>
    <x v="0"/>
    <n v="1"/>
    <n v="1.01"/>
    <n v="1.03"/>
    <n v="43"/>
    <s v="TFRASER TERM N"/>
    <x v="0"/>
    <x v="19"/>
    <s v="N"/>
    <x v="22"/>
    <x v="0"/>
  </r>
  <r>
    <s v="HAR"/>
    <x v="1"/>
    <x v="7"/>
    <x v="7"/>
    <n v="139"/>
    <x v="9"/>
    <n v="3"/>
    <x v="0"/>
    <n v="3"/>
    <n v="51.87"/>
    <n v="52.92"/>
    <n v="63"/>
    <s v="GEO ST S"/>
    <x v="0"/>
    <x v="6"/>
    <s v="S"/>
    <x v="7"/>
    <x v="0"/>
  </r>
  <r>
    <s v="HAR"/>
    <x v="1"/>
    <x v="7"/>
    <x v="7"/>
    <n v="145"/>
    <x v="72"/>
    <n v="2"/>
    <x v="0"/>
    <n v="1"/>
    <n v="7.75"/>
    <n v="7.75"/>
    <n v="73"/>
    <s v="TFRASER FS"/>
    <x v="0"/>
    <x v="17"/>
    <s v="S"/>
    <x v="24"/>
    <x v="0"/>
  </r>
  <r>
    <s v="HAR"/>
    <x v="1"/>
    <x v="7"/>
    <x v="7"/>
    <n v="145"/>
    <x v="72"/>
    <n v="3"/>
    <x v="0"/>
    <n v="1"/>
    <n v="2.4300000000000002"/>
    <n v="2.4700000000000002"/>
    <n v="73"/>
    <s v="TFRASER FS"/>
    <x v="0"/>
    <x v="17"/>
    <s v="S"/>
    <x v="24"/>
    <x v="0"/>
  </r>
  <r>
    <s v="HAR"/>
    <x v="1"/>
    <x v="7"/>
    <x v="10"/>
    <n v="88"/>
    <x v="79"/>
    <n v="2"/>
    <x v="0"/>
    <n v="1"/>
    <n v="1.01"/>
    <n v="1.01"/>
    <n v="43"/>
    <s v="TFRASER TERM N"/>
    <x v="0"/>
    <x v="19"/>
    <s v="N"/>
    <x v="22"/>
    <x v="0"/>
  </r>
  <r>
    <s v="HAR"/>
    <x v="1"/>
    <x v="7"/>
    <x v="10"/>
    <n v="88"/>
    <x v="79"/>
    <n v="3"/>
    <x v="0"/>
    <n v="4"/>
    <n v="4.0199999999999996"/>
    <n v="4.0999999999999996"/>
    <n v="43"/>
    <s v="TFRASER TERM N"/>
    <x v="0"/>
    <x v="19"/>
    <s v="N"/>
    <x v="22"/>
    <x v="0"/>
  </r>
  <r>
    <s v="HAR"/>
    <x v="1"/>
    <x v="7"/>
    <x v="10"/>
    <n v="89"/>
    <x v="73"/>
    <n v="4"/>
    <x v="0"/>
    <n v="1"/>
    <n v="43.79"/>
    <n v="48.59"/>
    <n v="37"/>
    <s v="TFRAS FN"/>
    <x v="0"/>
    <x v="18"/>
    <s v="N"/>
    <x v="25"/>
    <x v="0"/>
  </r>
  <r>
    <s v="HAR"/>
    <x v="1"/>
    <x v="7"/>
    <x v="11"/>
    <n v="146"/>
    <x v="11"/>
    <n v="2"/>
    <x v="0"/>
    <n v="1"/>
    <n v="15.06"/>
    <n v="15.06"/>
    <n v="65"/>
    <s v="BC JF S"/>
    <x v="0"/>
    <x v="7"/>
    <s v="S"/>
    <x v="9"/>
    <x v="0"/>
  </r>
  <r>
    <s v="HAR"/>
    <x v="1"/>
    <x v="8"/>
    <x v="9"/>
    <n v="37"/>
    <x v="50"/>
    <n v="3"/>
    <x v="0"/>
    <n v="1"/>
    <n v="1.94"/>
    <n v="1.94"/>
    <n v="10"/>
    <s v="WCVI F/W T"/>
    <x v="0"/>
    <x v="1"/>
    <s v="T"/>
    <x v="1"/>
    <x v="1"/>
  </r>
  <r>
    <s v="HAR"/>
    <x v="1"/>
    <x v="8"/>
    <x v="9"/>
    <n v="139"/>
    <x v="9"/>
    <n v="3"/>
    <x v="0"/>
    <n v="8"/>
    <n v="74.319999999999993"/>
    <n v="74.319999999999993"/>
    <n v="63"/>
    <s v="GEO ST S"/>
    <x v="0"/>
    <x v="6"/>
    <s v="S"/>
    <x v="7"/>
    <x v="0"/>
  </r>
  <r>
    <s v="HAR"/>
    <x v="1"/>
    <x v="8"/>
    <x v="9"/>
    <n v="139"/>
    <x v="9"/>
    <n v="4"/>
    <x v="0"/>
    <n v="3"/>
    <n v="27.87"/>
    <n v="28.43"/>
    <n v="63"/>
    <s v="GEO ST S"/>
    <x v="0"/>
    <x v="6"/>
    <s v="S"/>
    <x v="7"/>
    <x v="0"/>
  </r>
  <r>
    <s v="HAR"/>
    <x v="1"/>
    <x v="8"/>
    <x v="3"/>
    <n v="34"/>
    <x v="3"/>
    <n v="3"/>
    <x v="0"/>
    <n v="2"/>
    <n v="7.04"/>
    <n v="7.04"/>
    <n v="11"/>
    <s v="WCVI SPR T"/>
    <x v="0"/>
    <x v="1"/>
    <s v="T"/>
    <x v="1"/>
    <x v="1"/>
  </r>
  <r>
    <s v="HAR"/>
    <x v="1"/>
    <x v="8"/>
    <x v="3"/>
    <n v="42"/>
    <x v="40"/>
    <n v="3"/>
    <x v="0"/>
    <n v="1"/>
    <n v="1.03"/>
    <n v="1.03"/>
    <n v="13"/>
    <s v="N FALCON T"/>
    <x v="1"/>
    <x v="3"/>
    <s v="T"/>
    <x v="3"/>
    <x v="0"/>
  </r>
  <r>
    <s v="HAR"/>
    <x v="1"/>
    <x v="8"/>
    <x v="3"/>
    <n v="42"/>
    <x v="40"/>
    <n v="4"/>
    <x v="0"/>
    <n v="2"/>
    <n v="2.06"/>
    <n v="2.1"/>
    <n v="13"/>
    <s v="N FALCON T"/>
    <x v="1"/>
    <x v="3"/>
    <s v="T"/>
    <x v="3"/>
    <x v="0"/>
  </r>
  <r>
    <s v="HAR"/>
    <x v="1"/>
    <x v="8"/>
    <x v="3"/>
    <n v="43"/>
    <x v="14"/>
    <n v="3"/>
    <x v="0"/>
    <n v="1"/>
    <n v="1"/>
    <n v="1"/>
    <n v="13"/>
    <s v="N FALCON T"/>
    <x v="1"/>
    <x v="3"/>
    <s v="T"/>
    <x v="3"/>
    <x v="0"/>
  </r>
  <r>
    <s v="HAR"/>
    <x v="1"/>
    <x v="8"/>
    <x v="3"/>
    <n v="44"/>
    <x v="5"/>
    <n v="3"/>
    <x v="0"/>
    <n v="1"/>
    <n v="1.81"/>
    <n v="1.81"/>
    <n v="13"/>
    <s v="N FALCON T"/>
    <x v="1"/>
    <x v="3"/>
    <s v="T"/>
    <x v="3"/>
    <x v="0"/>
  </r>
  <r>
    <s v="HAR"/>
    <x v="1"/>
    <x v="8"/>
    <x v="3"/>
    <n v="44"/>
    <x v="5"/>
    <n v="4"/>
    <x v="0"/>
    <n v="2"/>
    <n v="4.17"/>
    <n v="4.25"/>
    <n v="13"/>
    <s v="N FALCON T"/>
    <x v="1"/>
    <x v="3"/>
    <s v="T"/>
    <x v="3"/>
    <x v="0"/>
  </r>
  <r>
    <s v="HAR"/>
    <x v="1"/>
    <x v="8"/>
    <x v="3"/>
    <n v="136"/>
    <x v="2"/>
    <n v="3"/>
    <x v="0"/>
    <n v="2"/>
    <n v="4.0199999999999996"/>
    <n v="4.0199999999999996"/>
    <n v="63"/>
    <s v="GEO ST S"/>
    <x v="0"/>
    <x v="2"/>
    <s v="S"/>
    <x v="2"/>
    <x v="0"/>
  </r>
  <r>
    <s v="HAR"/>
    <x v="1"/>
    <x v="8"/>
    <x v="3"/>
    <n v="139"/>
    <x v="9"/>
    <n v="3"/>
    <x v="0"/>
    <n v="8"/>
    <n v="59.87"/>
    <n v="59.87"/>
    <n v="63"/>
    <s v="GEO ST S"/>
    <x v="0"/>
    <x v="6"/>
    <s v="S"/>
    <x v="7"/>
    <x v="0"/>
  </r>
  <r>
    <s v="HAR"/>
    <x v="1"/>
    <x v="8"/>
    <x v="4"/>
    <n v="42"/>
    <x v="40"/>
    <n v="3"/>
    <x v="0"/>
    <n v="1"/>
    <n v="1.91"/>
    <n v="1.91"/>
    <n v="13"/>
    <s v="N FALCON T"/>
    <x v="1"/>
    <x v="3"/>
    <s v="T"/>
    <x v="3"/>
    <x v="0"/>
  </r>
  <r>
    <s v="HAR"/>
    <x v="1"/>
    <x v="8"/>
    <x v="4"/>
    <n v="42"/>
    <x v="40"/>
    <n v="4"/>
    <x v="0"/>
    <n v="2"/>
    <n v="3.21"/>
    <n v="3.27"/>
    <n v="13"/>
    <s v="N FALCON T"/>
    <x v="1"/>
    <x v="3"/>
    <s v="T"/>
    <x v="3"/>
    <x v="0"/>
  </r>
  <r>
    <s v="HAR"/>
    <x v="1"/>
    <x v="8"/>
    <x v="4"/>
    <n v="46"/>
    <x v="53"/>
    <n v="3"/>
    <x v="0"/>
    <n v="3"/>
    <n v="5.46"/>
    <n v="5.46"/>
    <n v="13"/>
    <s v="N FALCON T"/>
    <x v="1"/>
    <x v="3"/>
    <s v="T"/>
    <x v="3"/>
    <x v="0"/>
  </r>
  <r>
    <s v="HAR"/>
    <x v="1"/>
    <x v="8"/>
    <x v="4"/>
    <n v="50"/>
    <x v="81"/>
    <n v="4"/>
    <x v="0"/>
    <n v="1"/>
    <n v="2.5"/>
    <n v="2.5299999999999998"/>
    <n v="14"/>
    <s v="S FALCON T"/>
    <x v="1"/>
    <x v="3"/>
    <s v="T"/>
    <x v="26"/>
    <x v="0"/>
  </r>
  <r>
    <s v="HAR"/>
    <x v="1"/>
    <x v="8"/>
    <x v="4"/>
    <n v="136"/>
    <x v="2"/>
    <n v="3"/>
    <x v="0"/>
    <n v="12"/>
    <n v="45.96"/>
    <n v="45.96"/>
    <n v="63"/>
    <s v="GEO ST S"/>
    <x v="0"/>
    <x v="2"/>
    <s v="S"/>
    <x v="2"/>
    <x v="0"/>
  </r>
  <r>
    <s v="HAR"/>
    <x v="1"/>
    <x v="8"/>
    <x v="4"/>
    <n v="136"/>
    <x v="2"/>
    <n v="4"/>
    <x v="0"/>
    <n v="1"/>
    <n v="2.2000000000000002"/>
    <n v="2.2400000000000002"/>
    <n v="63"/>
    <s v="GEO ST S"/>
    <x v="0"/>
    <x v="2"/>
    <s v="S"/>
    <x v="2"/>
    <x v="0"/>
  </r>
  <r>
    <s v="HAR"/>
    <x v="1"/>
    <x v="8"/>
    <x v="4"/>
    <n v="139"/>
    <x v="9"/>
    <n v="3"/>
    <x v="0"/>
    <n v="1"/>
    <n v="4.04"/>
    <n v="4.04"/>
    <n v="63"/>
    <s v="GEO ST S"/>
    <x v="0"/>
    <x v="6"/>
    <s v="S"/>
    <x v="7"/>
    <x v="0"/>
  </r>
  <r>
    <s v="HAR"/>
    <x v="1"/>
    <x v="8"/>
    <x v="4"/>
    <n v="139"/>
    <x v="9"/>
    <n v="4"/>
    <x v="0"/>
    <n v="1"/>
    <n v="4.04"/>
    <n v="4.0999999999999996"/>
    <n v="63"/>
    <s v="GEO ST S"/>
    <x v="0"/>
    <x v="6"/>
    <s v="S"/>
    <x v="7"/>
    <x v="0"/>
  </r>
  <r>
    <s v="HAR"/>
    <x v="1"/>
    <x v="8"/>
    <x v="4"/>
    <n v="142"/>
    <x v="6"/>
    <n v="2"/>
    <x v="0"/>
    <n v="1"/>
    <n v="6.67"/>
    <n v="6.9"/>
    <n v="50"/>
    <s v="WCVI AABM S"/>
    <x v="0"/>
    <x v="4"/>
    <s v="S"/>
    <x v="4"/>
    <x v="1"/>
  </r>
  <r>
    <s v="HAR"/>
    <x v="1"/>
    <x v="8"/>
    <x v="5"/>
    <n v="30"/>
    <x v="43"/>
    <n v="3"/>
    <x v="0"/>
    <n v="1"/>
    <n v="3.71"/>
    <n v="3.71"/>
    <n v="8"/>
    <s v="NORTH T"/>
    <x v="0"/>
    <x v="10"/>
    <s v="T"/>
    <x v="16"/>
    <x v="1"/>
  </r>
  <r>
    <s v="HAR"/>
    <x v="1"/>
    <x v="8"/>
    <x v="5"/>
    <n v="30"/>
    <x v="43"/>
    <n v="4"/>
    <x v="0"/>
    <n v="1"/>
    <n v="3.71"/>
    <n v="3.78"/>
    <n v="8"/>
    <s v="NORTH T"/>
    <x v="0"/>
    <x v="10"/>
    <s v="T"/>
    <x v="16"/>
    <x v="1"/>
  </r>
  <r>
    <s v="HAR"/>
    <x v="1"/>
    <x v="8"/>
    <x v="5"/>
    <n v="35"/>
    <x v="19"/>
    <n v="3"/>
    <x v="0"/>
    <n v="3"/>
    <n v="11.31"/>
    <n v="11.31"/>
    <n v="12"/>
    <s v="WCVI SUM T"/>
    <x v="0"/>
    <x v="1"/>
    <s v="T"/>
    <x v="1"/>
    <x v="1"/>
  </r>
  <r>
    <s v="HAR"/>
    <x v="1"/>
    <x v="8"/>
    <x v="5"/>
    <n v="42"/>
    <x v="40"/>
    <n v="3"/>
    <x v="0"/>
    <n v="6"/>
    <n v="11.83"/>
    <n v="11.83"/>
    <n v="13"/>
    <s v="N FALCON T"/>
    <x v="1"/>
    <x v="3"/>
    <s v="T"/>
    <x v="3"/>
    <x v="0"/>
  </r>
  <r>
    <s v="HAR"/>
    <x v="1"/>
    <x v="8"/>
    <x v="5"/>
    <n v="43"/>
    <x v="14"/>
    <n v="3"/>
    <x v="0"/>
    <n v="27"/>
    <n v="38.200000000000003"/>
    <n v="38.200000000000003"/>
    <n v="13"/>
    <s v="N FALCON T"/>
    <x v="1"/>
    <x v="3"/>
    <s v="T"/>
    <x v="3"/>
    <x v="0"/>
  </r>
  <r>
    <s v="HAR"/>
    <x v="1"/>
    <x v="8"/>
    <x v="5"/>
    <n v="43"/>
    <x v="14"/>
    <n v="4"/>
    <x v="0"/>
    <n v="7"/>
    <n v="11.13"/>
    <n v="11.34"/>
    <n v="13"/>
    <s v="N FALCON T"/>
    <x v="1"/>
    <x v="3"/>
    <s v="T"/>
    <x v="3"/>
    <x v="0"/>
  </r>
  <r>
    <s v="HAR"/>
    <x v="1"/>
    <x v="8"/>
    <x v="5"/>
    <n v="44"/>
    <x v="5"/>
    <n v="3"/>
    <x v="0"/>
    <n v="1"/>
    <n v="1.86"/>
    <n v="1.86"/>
    <n v="13"/>
    <s v="N FALCON T"/>
    <x v="1"/>
    <x v="3"/>
    <s v="T"/>
    <x v="3"/>
    <x v="0"/>
  </r>
  <r>
    <s v="HAR"/>
    <x v="1"/>
    <x v="8"/>
    <x v="5"/>
    <n v="136"/>
    <x v="2"/>
    <n v="3"/>
    <x v="0"/>
    <n v="5"/>
    <n v="18.45"/>
    <n v="18.45"/>
    <n v="63"/>
    <s v="GEO ST S"/>
    <x v="0"/>
    <x v="2"/>
    <s v="S"/>
    <x v="2"/>
    <x v="0"/>
  </r>
  <r>
    <s v="HAR"/>
    <x v="1"/>
    <x v="8"/>
    <x v="5"/>
    <n v="136"/>
    <x v="2"/>
    <n v="4"/>
    <x v="0"/>
    <n v="2"/>
    <n v="4.8600000000000003"/>
    <n v="4.95"/>
    <n v="63"/>
    <s v="GEO ST S"/>
    <x v="0"/>
    <x v="2"/>
    <s v="S"/>
    <x v="2"/>
    <x v="0"/>
  </r>
  <r>
    <s v="HAR"/>
    <x v="1"/>
    <x v="8"/>
    <x v="5"/>
    <n v="142"/>
    <x v="6"/>
    <n v="3"/>
    <x v="0"/>
    <n v="7"/>
    <n v="92.54"/>
    <n v="92.54"/>
    <n v="50"/>
    <s v="WCVI AABM S"/>
    <x v="0"/>
    <x v="4"/>
    <s v="S"/>
    <x v="4"/>
    <x v="1"/>
  </r>
  <r>
    <s v="HAR"/>
    <x v="1"/>
    <x v="8"/>
    <x v="5"/>
    <n v="142"/>
    <x v="6"/>
    <n v="4"/>
    <x v="0"/>
    <n v="1"/>
    <n v="13.22"/>
    <n v="13.48"/>
    <n v="50"/>
    <s v="WCVI AABM S"/>
    <x v="0"/>
    <x v="4"/>
    <s v="S"/>
    <x v="4"/>
    <x v="1"/>
  </r>
  <r>
    <s v="HAR"/>
    <x v="1"/>
    <x v="8"/>
    <x v="5"/>
    <n v="146"/>
    <x v="11"/>
    <n v="3"/>
    <x v="0"/>
    <n v="1"/>
    <n v="4.7699999999999996"/>
    <n v="4.7699999999999996"/>
    <n v="65"/>
    <s v="BC JF S"/>
    <x v="0"/>
    <x v="7"/>
    <s v="S"/>
    <x v="9"/>
    <x v="0"/>
  </r>
  <r>
    <s v="HAR"/>
    <x v="1"/>
    <x v="8"/>
    <x v="5"/>
    <n v="159"/>
    <x v="67"/>
    <n v="2"/>
    <x v="0"/>
    <n v="1"/>
    <n v="4.79"/>
    <n v="5.01"/>
    <n v="59"/>
    <s v="PGSDO S"/>
    <x v="1"/>
    <x v="3"/>
    <s v="S"/>
    <x v="8"/>
    <x v="0"/>
  </r>
  <r>
    <s v="HAR"/>
    <x v="1"/>
    <x v="8"/>
    <x v="5"/>
    <n v="159"/>
    <x v="67"/>
    <n v="3"/>
    <x v="0"/>
    <n v="1"/>
    <n v="4.79"/>
    <n v="4.79"/>
    <n v="59"/>
    <s v="PGSDO S"/>
    <x v="1"/>
    <x v="3"/>
    <s v="S"/>
    <x v="8"/>
    <x v="0"/>
  </r>
  <r>
    <s v="HAR"/>
    <x v="1"/>
    <x v="8"/>
    <x v="5"/>
    <n v="167"/>
    <x v="34"/>
    <n v="4"/>
    <x v="0"/>
    <n v="1"/>
    <n v="3.54"/>
    <n v="3.61"/>
    <n v="53"/>
    <s v="N FALCON S"/>
    <x v="1"/>
    <x v="3"/>
    <s v="S"/>
    <x v="19"/>
    <x v="0"/>
  </r>
  <r>
    <s v="HAR"/>
    <x v="1"/>
    <x v="8"/>
    <x v="6"/>
    <n v="39"/>
    <x v="44"/>
    <n v="3"/>
    <x v="0"/>
    <n v="1"/>
    <n v="3.34"/>
    <n v="3.34"/>
    <n v="12"/>
    <s v="WCVI SUM T"/>
    <x v="0"/>
    <x v="1"/>
    <s v="T"/>
    <x v="1"/>
    <x v="1"/>
  </r>
  <r>
    <s v="HAR"/>
    <x v="1"/>
    <x v="8"/>
    <x v="6"/>
    <n v="42"/>
    <x v="40"/>
    <n v="3"/>
    <x v="0"/>
    <n v="4"/>
    <n v="11.76"/>
    <n v="11.76"/>
    <n v="13"/>
    <s v="N FALCON T"/>
    <x v="1"/>
    <x v="3"/>
    <s v="T"/>
    <x v="3"/>
    <x v="0"/>
  </r>
  <r>
    <s v="HAR"/>
    <x v="1"/>
    <x v="8"/>
    <x v="6"/>
    <n v="42"/>
    <x v="40"/>
    <n v="4"/>
    <x v="0"/>
    <n v="1"/>
    <n v="3.49"/>
    <n v="3.54"/>
    <n v="13"/>
    <s v="N FALCON T"/>
    <x v="1"/>
    <x v="3"/>
    <s v="T"/>
    <x v="3"/>
    <x v="0"/>
  </r>
  <r>
    <s v="HAR"/>
    <x v="1"/>
    <x v="8"/>
    <x v="6"/>
    <n v="43"/>
    <x v="14"/>
    <n v="3"/>
    <x v="0"/>
    <n v="11"/>
    <n v="14.83"/>
    <n v="14.83"/>
    <n v="13"/>
    <s v="N FALCON T"/>
    <x v="1"/>
    <x v="3"/>
    <s v="T"/>
    <x v="3"/>
    <x v="0"/>
  </r>
  <r>
    <s v="HAR"/>
    <x v="1"/>
    <x v="8"/>
    <x v="6"/>
    <n v="43"/>
    <x v="14"/>
    <n v="4"/>
    <x v="0"/>
    <n v="4"/>
    <n v="5.71"/>
    <n v="5.81"/>
    <n v="13"/>
    <s v="N FALCON T"/>
    <x v="1"/>
    <x v="3"/>
    <s v="T"/>
    <x v="3"/>
    <x v="0"/>
  </r>
  <r>
    <s v="HAR"/>
    <x v="1"/>
    <x v="8"/>
    <x v="6"/>
    <n v="44"/>
    <x v="5"/>
    <n v="3"/>
    <x v="0"/>
    <n v="2"/>
    <n v="3.19"/>
    <n v="3.19"/>
    <n v="13"/>
    <s v="N FALCON T"/>
    <x v="1"/>
    <x v="3"/>
    <s v="T"/>
    <x v="3"/>
    <x v="0"/>
  </r>
  <r>
    <s v="HAR"/>
    <x v="1"/>
    <x v="8"/>
    <x v="6"/>
    <n v="46"/>
    <x v="53"/>
    <n v="3"/>
    <x v="0"/>
    <n v="1"/>
    <n v="3.95"/>
    <n v="3.95"/>
    <n v="13"/>
    <s v="N FALCON T"/>
    <x v="1"/>
    <x v="3"/>
    <s v="T"/>
    <x v="3"/>
    <x v="0"/>
  </r>
  <r>
    <s v="HAR"/>
    <x v="1"/>
    <x v="8"/>
    <x v="6"/>
    <n v="46"/>
    <x v="53"/>
    <n v="4"/>
    <x v="0"/>
    <n v="1"/>
    <n v="3.95"/>
    <n v="4.03"/>
    <n v="13"/>
    <s v="N FALCON T"/>
    <x v="1"/>
    <x v="3"/>
    <s v="T"/>
    <x v="3"/>
    <x v="0"/>
  </r>
  <r>
    <s v="HAR"/>
    <x v="1"/>
    <x v="8"/>
    <x v="6"/>
    <n v="92"/>
    <x v="7"/>
    <n v="3"/>
    <x v="0"/>
    <n v="1"/>
    <n v="1"/>
    <n v="1"/>
    <n v="51"/>
    <s v="WCVI ISBM S"/>
    <x v="0"/>
    <x v="5"/>
    <s v="S"/>
    <x v="5"/>
    <x v="0"/>
  </r>
  <r>
    <s v="HAR"/>
    <x v="1"/>
    <x v="8"/>
    <x v="6"/>
    <n v="132"/>
    <x v="16"/>
    <n v="3"/>
    <x v="0"/>
    <n v="1"/>
    <n v="1.82"/>
    <n v="1.82"/>
    <n v="45"/>
    <s v="CBC S"/>
    <x v="0"/>
    <x v="9"/>
    <s v="S"/>
    <x v="13"/>
    <x v="0"/>
  </r>
  <r>
    <s v="HAR"/>
    <x v="1"/>
    <x v="8"/>
    <x v="6"/>
    <n v="136"/>
    <x v="2"/>
    <n v="3"/>
    <x v="0"/>
    <n v="4"/>
    <n v="17.12"/>
    <n v="17.12"/>
    <n v="63"/>
    <s v="GEO ST S"/>
    <x v="0"/>
    <x v="2"/>
    <s v="S"/>
    <x v="2"/>
    <x v="0"/>
  </r>
  <r>
    <s v="HAR"/>
    <x v="1"/>
    <x v="8"/>
    <x v="6"/>
    <n v="142"/>
    <x v="6"/>
    <n v="3"/>
    <x v="0"/>
    <n v="3"/>
    <n v="18.18"/>
    <n v="18.18"/>
    <n v="50"/>
    <s v="WCVI AABM S"/>
    <x v="0"/>
    <x v="4"/>
    <s v="S"/>
    <x v="4"/>
    <x v="1"/>
  </r>
  <r>
    <s v="HAR"/>
    <x v="1"/>
    <x v="8"/>
    <x v="6"/>
    <n v="146"/>
    <x v="11"/>
    <n v="2"/>
    <x v="0"/>
    <n v="2"/>
    <n v="8.64"/>
    <n v="8.92"/>
    <n v="65"/>
    <s v="BC JF S"/>
    <x v="0"/>
    <x v="7"/>
    <s v="S"/>
    <x v="9"/>
    <x v="0"/>
  </r>
  <r>
    <s v="HAR"/>
    <x v="1"/>
    <x v="8"/>
    <x v="6"/>
    <n v="146"/>
    <x v="11"/>
    <n v="3"/>
    <x v="0"/>
    <n v="1"/>
    <n v="7.64"/>
    <n v="7.64"/>
    <n v="65"/>
    <s v="BC JF S"/>
    <x v="0"/>
    <x v="7"/>
    <s v="S"/>
    <x v="9"/>
    <x v="0"/>
  </r>
  <r>
    <s v="HAR"/>
    <x v="1"/>
    <x v="8"/>
    <x v="6"/>
    <n v="150"/>
    <x v="17"/>
    <n v="4"/>
    <x v="0"/>
    <n v="1"/>
    <n v="7.36"/>
    <n v="7.51"/>
    <n v="57"/>
    <s v="PGSDN S"/>
    <x v="1"/>
    <x v="3"/>
    <s v="S"/>
    <x v="8"/>
    <x v="0"/>
  </r>
  <r>
    <s v="HAR"/>
    <x v="1"/>
    <x v="8"/>
    <x v="6"/>
    <n v="159"/>
    <x v="67"/>
    <n v="2"/>
    <x v="0"/>
    <n v="1"/>
    <n v="5.9"/>
    <n v="5.96"/>
    <n v="59"/>
    <s v="PGSDO S"/>
    <x v="1"/>
    <x v="3"/>
    <s v="S"/>
    <x v="8"/>
    <x v="0"/>
  </r>
  <r>
    <s v="HAR"/>
    <x v="1"/>
    <x v="8"/>
    <x v="6"/>
    <n v="167"/>
    <x v="34"/>
    <n v="3"/>
    <x v="0"/>
    <n v="2"/>
    <n v="3.14"/>
    <n v="3.14"/>
    <n v="53"/>
    <s v="N FALCON S"/>
    <x v="1"/>
    <x v="3"/>
    <s v="S"/>
    <x v="19"/>
    <x v="0"/>
  </r>
  <r>
    <s v="HAR"/>
    <x v="1"/>
    <x v="8"/>
    <x v="7"/>
    <n v="35"/>
    <x v="19"/>
    <n v="3"/>
    <x v="0"/>
    <n v="2"/>
    <n v="4.5999999999999996"/>
    <n v="4.5999999999999996"/>
    <n v="12"/>
    <s v="WCVI SUM T"/>
    <x v="0"/>
    <x v="1"/>
    <s v="T"/>
    <x v="1"/>
    <x v="1"/>
  </r>
  <r>
    <s v="HAR"/>
    <x v="1"/>
    <x v="8"/>
    <x v="7"/>
    <n v="39"/>
    <x v="44"/>
    <n v="3"/>
    <x v="0"/>
    <n v="5"/>
    <n v="11.6"/>
    <n v="11.6"/>
    <n v="12"/>
    <s v="WCVI SUM T"/>
    <x v="0"/>
    <x v="1"/>
    <s v="T"/>
    <x v="1"/>
    <x v="1"/>
  </r>
  <r>
    <s v="HAR"/>
    <x v="1"/>
    <x v="8"/>
    <x v="7"/>
    <n v="39"/>
    <x v="44"/>
    <n v="4"/>
    <x v="0"/>
    <n v="1"/>
    <n v="2.3199999999999998"/>
    <n v="2.36"/>
    <n v="12"/>
    <s v="WCVI SUM T"/>
    <x v="0"/>
    <x v="1"/>
    <s v="T"/>
    <x v="1"/>
    <x v="1"/>
  </r>
  <r>
    <s v="HAR"/>
    <x v="1"/>
    <x v="8"/>
    <x v="7"/>
    <n v="42"/>
    <x v="40"/>
    <n v="3"/>
    <x v="0"/>
    <n v="1"/>
    <n v="6.71"/>
    <n v="6.71"/>
    <n v="13"/>
    <s v="N FALCON T"/>
    <x v="1"/>
    <x v="3"/>
    <s v="T"/>
    <x v="3"/>
    <x v="0"/>
  </r>
  <r>
    <s v="HAR"/>
    <x v="1"/>
    <x v="8"/>
    <x v="7"/>
    <n v="43"/>
    <x v="14"/>
    <n v="3"/>
    <x v="0"/>
    <n v="2"/>
    <n v="2.69"/>
    <n v="2.69"/>
    <n v="13"/>
    <s v="N FALCON T"/>
    <x v="1"/>
    <x v="3"/>
    <s v="T"/>
    <x v="3"/>
    <x v="0"/>
  </r>
  <r>
    <s v="HAR"/>
    <x v="1"/>
    <x v="8"/>
    <x v="7"/>
    <n v="44"/>
    <x v="5"/>
    <n v="4"/>
    <x v="0"/>
    <n v="1"/>
    <n v="1.36"/>
    <n v="1.38"/>
    <n v="13"/>
    <s v="N FALCON T"/>
    <x v="1"/>
    <x v="3"/>
    <s v="T"/>
    <x v="3"/>
    <x v="0"/>
  </r>
  <r>
    <s v="HAR"/>
    <x v="1"/>
    <x v="8"/>
    <x v="7"/>
    <n v="88"/>
    <x v="79"/>
    <n v="2"/>
    <x v="0"/>
    <n v="1"/>
    <n v="1.38"/>
    <n v="1.44"/>
    <n v="43"/>
    <s v="TFRASER TERM N"/>
    <x v="0"/>
    <x v="19"/>
    <s v="N"/>
    <x v="22"/>
    <x v="0"/>
  </r>
  <r>
    <s v="HAR"/>
    <x v="1"/>
    <x v="8"/>
    <x v="7"/>
    <n v="88"/>
    <x v="79"/>
    <n v="3"/>
    <x v="0"/>
    <n v="4"/>
    <n v="4.24"/>
    <n v="4.24"/>
    <n v="43"/>
    <s v="TFRASER TERM N"/>
    <x v="0"/>
    <x v="19"/>
    <s v="N"/>
    <x v="22"/>
    <x v="0"/>
  </r>
  <r>
    <s v="HAR"/>
    <x v="1"/>
    <x v="8"/>
    <x v="7"/>
    <n v="88"/>
    <x v="79"/>
    <n v="4"/>
    <x v="0"/>
    <n v="2"/>
    <n v="2.44"/>
    <n v="2.48"/>
    <n v="43"/>
    <s v="TFRASER TERM N"/>
    <x v="0"/>
    <x v="19"/>
    <s v="N"/>
    <x v="22"/>
    <x v="0"/>
  </r>
  <r>
    <s v="HAR"/>
    <x v="1"/>
    <x v="8"/>
    <x v="7"/>
    <n v="89"/>
    <x v="73"/>
    <n v="2"/>
    <x v="0"/>
    <n v="1"/>
    <n v="1.89"/>
    <n v="1.98"/>
    <n v="37"/>
    <s v="TFRAS FN"/>
    <x v="0"/>
    <x v="18"/>
    <s v="N"/>
    <x v="25"/>
    <x v="0"/>
  </r>
  <r>
    <s v="HAR"/>
    <x v="1"/>
    <x v="8"/>
    <x v="7"/>
    <n v="89"/>
    <x v="73"/>
    <n v="3"/>
    <x v="0"/>
    <n v="1"/>
    <n v="7.59"/>
    <n v="7.59"/>
    <n v="37"/>
    <s v="TFRAS FN"/>
    <x v="0"/>
    <x v="18"/>
    <s v="N"/>
    <x v="25"/>
    <x v="0"/>
  </r>
  <r>
    <s v="HAR"/>
    <x v="1"/>
    <x v="8"/>
    <x v="7"/>
    <n v="89"/>
    <x v="73"/>
    <n v="4"/>
    <x v="0"/>
    <n v="1"/>
    <n v="3.79"/>
    <n v="3.85"/>
    <n v="37"/>
    <s v="TFRAS FN"/>
    <x v="0"/>
    <x v="18"/>
    <s v="N"/>
    <x v="25"/>
    <x v="0"/>
  </r>
  <r>
    <s v="HAR"/>
    <x v="1"/>
    <x v="8"/>
    <x v="7"/>
    <n v="101"/>
    <x v="12"/>
    <n v="3"/>
    <x v="0"/>
    <n v="1"/>
    <n v="4.5999999999999996"/>
    <n v="4.5999999999999996"/>
    <n v="38"/>
    <s v="TPS FN"/>
    <x v="1"/>
    <x v="3"/>
    <s v="N"/>
    <x v="10"/>
    <x v="0"/>
  </r>
  <r>
    <s v="HAR"/>
    <x v="1"/>
    <x v="8"/>
    <x v="7"/>
    <n v="136"/>
    <x v="2"/>
    <n v="3"/>
    <x v="0"/>
    <n v="2"/>
    <n v="18.77"/>
    <n v="18.77"/>
    <n v="63"/>
    <s v="GEO ST S"/>
    <x v="0"/>
    <x v="2"/>
    <s v="S"/>
    <x v="2"/>
    <x v="0"/>
  </r>
  <r>
    <s v="HAR"/>
    <x v="1"/>
    <x v="8"/>
    <x v="7"/>
    <n v="139"/>
    <x v="9"/>
    <n v="3"/>
    <x v="0"/>
    <n v="1"/>
    <n v="12.46"/>
    <n v="12.46"/>
    <n v="63"/>
    <s v="GEO ST S"/>
    <x v="0"/>
    <x v="6"/>
    <s v="S"/>
    <x v="7"/>
    <x v="0"/>
  </r>
  <r>
    <s v="HAR"/>
    <x v="1"/>
    <x v="8"/>
    <x v="7"/>
    <n v="146"/>
    <x v="11"/>
    <n v="2"/>
    <x v="0"/>
    <n v="1"/>
    <n v="21.96"/>
    <n v="22.99"/>
    <n v="65"/>
    <s v="BC JF S"/>
    <x v="0"/>
    <x v="7"/>
    <s v="S"/>
    <x v="9"/>
    <x v="0"/>
  </r>
  <r>
    <s v="HAR"/>
    <x v="1"/>
    <x v="8"/>
    <x v="7"/>
    <n v="152"/>
    <x v="10"/>
    <n v="3"/>
    <x v="0"/>
    <n v="1"/>
    <n v="8.5500000000000007"/>
    <n v="8.5500000000000007"/>
    <n v="57"/>
    <s v="PGSDN S"/>
    <x v="1"/>
    <x v="3"/>
    <s v="S"/>
    <x v="8"/>
    <x v="0"/>
  </r>
  <r>
    <s v="HAR"/>
    <x v="1"/>
    <x v="8"/>
    <x v="10"/>
    <n v="88"/>
    <x v="79"/>
    <n v="3"/>
    <x v="0"/>
    <n v="2"/>
    <n v="2"/>
    <n v="2"/>
    <n v="43"/>
    <s v="TFRASER TERM N"/>
    <x v="0"/>
    <x v="19"/>
    <s v="N"/>
    <x v="22"/>
    <x v="0"/>
  </r>
  <r>
    <s v="HAR"/>
    <x v="1"/>
    <x v="8"/>
    <x v="10"/>
    <n v="88"/>
    <x v="79"/>
    <n v="4"/>
    <x v="0"/>
    <n v="1"/>
    <n v="1"/>
    <n v="1.02"/>
    <n v="43"/>
    <s v="TFRASER TERM N"/>
    <x v="0"/>
    <x v="19"/>
    <s v="N"/>
    <x v="22"/>
    <x v="0"/>
  </r>
  <r>
    <s v="HAR"/>
    <x v="1"/>
    <x v="8"/>
    <x v="11"/>
    <n v="88"/>
    <x v="79"/>
    <n v="3"/>
    <x v="0"/>
    <n v="1"/>
    <n v="1"/>
    <n v="1"/>
    <n v="43"/>
    <s v="TFRASER TERM N"/>
    <x v="0"/>
    <x v="19"/>
    <s v="N"/>
    <x v="22"/>
    <x v="0"/>
  </r>
  <r>
    <s v="HAR"/>
    <x v="1"/>
    <x v="8"/>
    <x v="11"/>
    <n v="159"/>
    <x v="67"/>
    <n v="2"/>
    <x v="0"/>
    <n v="1"/>
    <n v="8.4"/>
    <n v="8.48"/>
    <n v="59"/>
    <s v="PGSDO S"/>
    <x v="1"/>
    <x v="3"/>
    <s v="S"/>
    <x v="8"/>
    <x v="0"/>
  </r>
  <r>
    <s v="HAR"/>
    <x v="1"/>
    <x v="9"/>
    <x v="9"/>
    <n v="139"/>
    <x v="9"/>
    <n v="3"/>
    <x v="0"/>
    <n v="4"/>
    <n v="37.28"/>
    <n v="38.92"/>
    <n v="63"/>
    <s v="GEO ST S"/>
    <x v="0"/>
    <x v="6"/>
    <s v="S"/>
    <x v="7"/>
    <x v="0"/>
  </r>
  <r>
    <s v="HAR"/>
    <x v="1"/>
    <x v="9"/>
    <x v="9"/>
    <n v="139"/>
    <x v="9"/>
    <n v="4"/>
    <x v="0"/>
    <n v="3"/>
    <n v="27.96"/>
    <n v="27.96"/>
    <n v="63"/>
    <s v="GEO ST S"/>
    <x v="0"/>
    <x v="6"/>
    <s v="S"/>
    <x v="7"/>
    <x v="0"/>
  </r>
  <r>
    <s v="HAR"/>
    <x v="1"/>
    <x v="9"/>
    <x v="3"/>
    <n v="33"/>
    <x v="1"/>
    <n v="3"/>
    <x v="0"/>
    <n v="1"/>
    <n v="2.89"/>
    <n v="3.02"/>
    <n v="10"/>
    <s v="WCVI F/W T"/>
    <x v="0"/>
    <x v="1"/>
    <s v="T"/>
    <x v="1"/>
    <x v="1"/>
  </r>
  <r>
    <s v="HAR"/>
    <x v="1"/>
    <x v="9"/>
    <x v="3"/>
    <n v="34"/>
    <x v="3"/>
    <n v="3"/>
    <x v="0"/>
    <n v="1"/>
    <n v="2.89"/>
    <n v="2.99"/>
    <n v="11"/>
    <s v="WCVI SPR T"/>
    <x v="0"/>
    <x v="1"/>
    <s v="T"/>
    <x v="1"/>
    <x v="1"/>
  </r>
  <r>
    <s v="HAR"/>
    <x v="1"/>
    <x v="9"/>
    <x v="3"/>
    <n v="42"/>
    <x v="40"/>
    <n v="3"/>
    <x v="0"/>
    <n v="4"/>
    <n v="6.88"/>
    <n v="7.14"/>
    <n v="13"/>
    <s v="N FALCON T"/>
    <x v="1"/>
    <x v="3"/>
    <s v="T"/>
    <x v="3"/>
    <x v="0"/>
  </r>
  <r>
    <s v="HAR"/>
    <x v="1"/>
    <x v="9"/>
    <x v="3"/>
    <n v="42"/>
    <x v="40"/>
    <n v="4"/>
    <x v="0"/>
    <n v="1"/>
    <n v="1.72"/>
    <n v="1.72"/>
    <n v="13"/>
    <s v="N FALCON T"/>
    <x v="1"/>
    <x v="3"/>
    <s v="T"/>
    <x v="3"/>
    <x v="0"/>
  </r>
  <r>
    <s v="HAR"/>
    <x v="1"/>
    <x v="9"/>
    <x v="3"/>
    <n v="43"/>
    <x v="14"/>
    <n v="3"/>
    <x v="0"/>
    <n v="3"/>
    <n v="5.61"/>
    <n v="5.92"/>
    <n v="13"/>
    <s v="N FALCON T"/>
    <x v="1"/>
    <x v="3"/>
    <s v="T"/>
    <x v="3"/>
    <x v="0"/>
  </r>
  <r>
    <s v="HAR"/>
    <x v="1"/>
    <x v="9"/>
    <x v="3"/>
    <n v="44"/>
    <x v="5"/>
    <n v="3"/>
    <x v="0"/>
    <n v="2"/>
    <n v="3.04"/>
    <n v="3.11"/>
    <n v="13"/>
    <s v="N FALCON T"/>
    <x v="1"/>
    <x v="3"/>
    <s v="T"/>
    <x v="3"/>
    <x v="0"/>
  </r>
  <r>
    <s v="HAR"/>
    <x v="1"/>
    <x v="9"/>
    <x v="3"/>
    <n v="44"/>
    <x v="5"/>
    <n v="4"/>
    <x v="0"/>
    <n v="1"/>
    <n v="1.45"/>
    <n v="1.45"/>
    <n v="13"/>
    <s v="N FALCON T"/>
    <x v="1"/>
    <x v="3"/>
    <s v="T"/>
    <x v="3"/>
    <x v="0"/>
  </r>
  <r>
    <s v="HAR"/>
    <x v="1"/>
    <x v="9"/>
    <x v="3"/>
    <n v="46"/>
    <x v="53"/>
    <n v="3"/>
    <x v="0"/>
    <n v="2"/>
    <n v="4.0999999999999996"/>
    <n v="4.24"/>
    <n v="13"/>
    <s v="N FALCON T"/>
    <x v="1"/>
    <x v="3"/>
    <s v="T"/>
    <x v="3"/>
    <x v="0"/>
  </r>
  <r>
    <s v="HAR"/>
    <x v="1"/>
    <x v="9"/>
    <x v="3"/>
    <n v="136"/>
    <x v="2"/>
    <n v="3"/>
    <x v="0"/>
    <n v="5"/>
    <n v="34.299999999999997"/>
    <n v="35.83"/>
    <n v="63"/>
    <s v="GEO ST S"/>
    <x v="0"/>
    <x v="2"/>
    <s v="S"/>
    <x v="2"/>
    <x v="0"/>
  </r>
  <r>
    <s v="HAR"/>
    <x v="1"/>
    <x v="9"/>
    <x v="3"/>
    <n v="136"/>
    <x v="2"/>
    <n v="4"/>
    <x v="0"/>
    <n v="2"/>
    <n v="13.72"/>
    <n v="13.72"/>
    <n v="63"/>
    <s v="GEO ST S"/>
    <x v="0"/>
    <x v="2"/>
    <s v="S"/>
    <x v="2"/>
    <x v="0"/>
  </r>
  <r>
    <s v="HAR"/>
    <x v="1"/>
    <x v="9"/>
    <x v="3"/>
    <n v="139"/>
    <x v="9"/>
    <n v="3"/>
    <x v="0"/>
    <n v="3"/>
    <n v="39.72"/>
    <n v="41.58"/>
    <n v="63"/>
    <s v="GEO ST S"/>
    <x v="0"/>
    <x v="6"/>
    <s v="S"/>
    <x v="7"/>
    <x v="0"/>
  </r>
  <r>
    <s v="HAR"/>
    <x v="1"/>
    <x v="9"/>
    <x v="3"/>
    <n v="146"/>
    <x v="11"/>
    <n v="3"/>
    <x v="0"/>
    <n v="1"/>
    <n v="17.97"/>
    <n v="18.809999999999999"/>
    <n v="65"/>
    <s v="BC JF S"/>
    <x v="0"/>
    <x v="7"/>
    <s v="S"/>
    <x v="9"/>
    <x v="0"/>
  </r>
  <r>
    <s v="HAR"/>
    <x v="1"/>
    <x v="9"/>
    <x v="4"/>
    <n v="42"/>
    <x v="40"/>
    <n v="3"/>
    <x v="0"/>
    <n v="5"/>
    <n v="8.48"/>
    <n v="8.7799999999999994"/>
    <n v="13"/>
    <s v="N FALCON T"/>
    <x v="1"/>
    <x v="3"/>
    <s v="T"/>
    <x v="3"/>
    <x v="0"/>
  </r>
  <r>
    <s v="HAR"/>
    <x v="1"/>
    <x v="9"/>
    <x v="4"/>
    <n v="42"/>
    <x v="40"/>
    <n v="4"/>
    <x v="0"/>
    <n v="4"/>
    <n v="7"/>
    <n v="7"/>
    <n v="13"/>
    <s v="N FALCON T"/>
    <x v="1"/>
    <x v="3"/>
    <s v="T"/>
    <x v="3"/>
    <x v="0"/>
  </r>
  <r>
    <s v="HAR"/>
    <x v="1"/>
    <x v="9"/>
    <x v="4"/>
    <n v="43"/>
    <x v="14"/>
    <n v="3"/>
    <x v="0"/>
    <n v="44"/>
    <n v="86.3"/>
    <n v="89.64"/>
    <n v="13"/>
    <s v="N FALCON T"/>
    <x v="1"/>
    <x v="3"/>
    <s v="T"/>
    <x v="3"/>
    <x v="0"/>
  </r>
  <r>
    <s v="HAR"/>
    <x v="1"/>
    <x v="9"/>
    <x v="4"/>
    <n v="43"/>
    <x v="14"/>
    <n v="4"/>
    <x v="0"/>
    <n v="1"/>
    <n v="1.71"/>
    <n v="1.71"/>
    <n v="13"/>
    <s v="N FALCON T"/>
    <x v="1"/>
    <x v="3"/>
    <s v="T"/>
    <x v="3"/>
    <x v="0"/>
  </r>
  <r>
    <s v="HAR"/>
    <x v="1"/>
    <x v="9"/>
    <x v="4"/>
    <n v="44"/>
    <x v="5"/>
    <n v="3"/>
    <x v="0"/>
    <n v="2"/>
    <n v="4.9400000000000004"/>
    <n v="5.1100000000000003"/>
    <n v="13"/>
    <s v="N FALCON T"/>
    <x v="1"/>
    <x v="3"/>
    <s v="T"/>
    <x v="3"/>
    <x v="0"/>
  </r>
  <r>
    <s v="HAR"/>
    <x v="1"/>
    <x v="9"/>
    <x v="4"/>
    <n v="46"/>
    <x v="53"/>
    <n v="3"/>
    <x v="0"/>
    <n v="6"/>
    <n v="8.77"/>
    <n v="9.08"/>
    <n v="13"/>
    <s v="N FALCON T"/>
    <x v="1"/>
    <x v="3"/>
    <s v="T"/>
    <x v="3"/>
    <x v="0"/>
  </r>
  <r>
    <s v="HAR"/>
    <x v="1"/>
    <x v="9"/>
    <x v="4"/>
    <n v="48"/>
    <x v="75"/>
    <n v="3"/>
    <x v="0"/>
    <n v="1"/>
    <n v="1.19"/>
    <n v="1.23"/>
    <n v="13"/>
    <s v="N FALCON T"/>
    <x v="1"/>
    <x v="3"/>
    <s v="T"/>
    <x v="3"/>
    <x v="0"/>
  </r>
  <r>
    <s v="HAR"/>
    <x v="1"/>
    <x v="9"/>
    <x v="4"/>
    <n v="48"/>
    <x v="75"/>
    <n v="4"/>
    <x v="0"/>
    <n v="1"/>
    <n v="1.1299999999999999"/>
    <n v="1.1299999999999999"/>
    <n v="13"/>
    <s v="N FALCON T"/>
    <x v="1"/>
    <x v="3"/>
    <s v="T"/>
    <x v="3"/>
    <x v="0"/>
  </r>
  <r>
    <s v="HAR"/>
    <x v="1"/>
    <x v="9"/>
    <x v="4"/>
    <n v="136"/>
    <x v="2"/>
    <n v="3"/>
    <x v="0"/>
    <n v="10"/>
    <n v="52.82"/>
    <n v="55.61"/>
    <n v="63"/>
    <s v="GEO ST S"/>
    <x v="0"/>
    <x v="2"/>
    <s v="S"/>
    <x v="2"/>
    <x v="0"/>
  </r>
  <r>
    <s v="HAR"/>
    <x v="1"/>
    <x v="9"/>
    <x v="4"/>
    <n v="136"/>
    <x v="2"/>
    <n v="4"/>
    <x v="0"/>
    <n v="6"/>
    <n v="34.4"/>
    <n v="34.4"/>
    <n v="63"/>
    <s v="GEO ST S"/>
    <x v="0"/>
    <x v="2"/>
    <s v="S"/>
    <x v="2"/>
    <x v="0"/>
  </r>
  <r>
    <s v="HAR"/>
    <x v="1"/>
    <x v="9"/>
    <x v="4"/>
    <n v="139"/>
    <x v="9"/>
    <n v="3"/>
    <x v="0"/>
    <n v="1"/>
    <n v="2.79"/>
    <n v="3.13"/>
    <n v="63"/>
    <s v="GEO ST S"/>
    <x v="0"/>
    <x v="6"/>
    <s v="S"/>
    <x v="7"/>
    <x v="0"/>
  </r>
  <r>
    <s v="HAR"/>
    <x v="1"/>
    <x v="9"/>
    <x v="4"/>
    <n v="139"/>
    <x v="9"/>
    <n v="4"/>
    <x v="0"/>
    <n v="2"/>
    <n v="5.58"/>
    <n v="5.58"/>
    <n v="63"/>
    <s v="GEO ST S"/>
    <x v="0"/>
    <x v="6"/>
    <s v="S"/>
    <x v="7"/>
    <x v="0"/>
  </r>
  <r>
    <s v="HAR"/>
    <x v="1"/>
    <x v="9"/>
    <x v="4"/>
    <n v="142"/>
    <x v="6"/>
    <n v="3"/>
    <x v="0"/>
    <n v="2"/>
    <n v="13.5"/>
    <n v="14.05"/>
    <n v="50"/>
    <s v="WCVI AABM S"/>
    <x v="0"/>
    <x v="4"/>
    <s v="S"/>
    <x v="4"/>
    <x v="1"/>
  </r>
  <r>
    <s v="HAR"/>
    <x v="1"/>
    <x v="9"/>
    <x v="4"/>
    <n v="142"/>
    <x v="6"/>
    <n v="4"/>
    <x v="0"/>
    <n v="1"/>
    <n v="6.75"/>
    <n v="6.75"/>
    <n v="50"/>
    <s v="WCVI AABM S"/>
    <x v="0"/>
    <x v="4"/>
    <s v="S"/>
    <x v="4"/>
    <x v="1"/>
  </r>
  <r>
    <s v="HAR"/>
    <x v="1"/>
    <x v="9"/>
    <x v="5"/>
    <n v="18"/>
    <x v="42"/>
    <n v="3"/>
    <x v="0"/>
    <n v="1"/>
    <n v="3.29"/>
    <n v="3.4"/>
    <n v="4"/>
    <s v="AK JLO T"/>
    <x v="1"/>
    <x v="3"/>
    <s v="T"/>
    <x v="11"/>
    <x v="1"/>
  </r>
  <r>
    <s v="HAR"/>
    <x v="1"/>
    <x v="9"/>
    <x v="5"/>
    <n v="35"/>
    <x v="19"/>
    <n v="3"/>
    <x v="0"/>
    <n v="1"/>
    <n v="2.4900000000000002"/>
    <n v="2.6"/>
    <n v="12"/>
    <s v="WCVI SUM T"/>
    <x v="0"/>
    <x v="1"/>
    <s v="T"/>
    <x v="1"/>
    <x v="1"/>
  </r>
  <r>
    <s v="HAR"/>
    <x v="1"/>
    <x v="9"/>
    <x v="5"/>
    <n v="35"/>
    <x v="19"/>
    <n v="4"/>
    <x v="0"/>
    <n v="3"/>
    <n v="7.47"/>
    <n v="7.47"/>
    <n v="12"/>
    <s v="WCVI SUM T"/>
    <x v="0"/>
    <x v="1"/>
    <s v="T"/>
    <x v="1"/>
    <x v="1"/>
  </r>
  <r>
    <s v="HAR"/>
    <x v="1"/>
    <x v="9"/>
    <x v="5"/>
    <n v="42"/>
    <x v="40"/>
    <n v="3"/>
    <x v="0"/>
    <n v="14"/>
    <n v="31.19"/>
    <n v="32.549999999999997"/>
    <n v="13"/>
    <s v="N FALCON T"/>
    <x v="1"/>
    <x v="3"/>
    <s v="T"/>
    <x v="3"/>
    <x v="0"/>
  </r>
  <r>
    <s v="HAR"/>
    <x v="1"/>
    <x v="9"/>
    <x v="5"/>
    <n v="42"/>
    <x v="40"/>
    <n v="4"/>
    <x v="0"/>
    <n v="4"/>
    <n v="6.64"/>
    <n v="6.64"/>
    <n v="13"/>
    <s v="N FALCON T"/>
    <x v="1"/>
    <x v="3"/>
    <s v="T"/>
    <x v="3"/>
    <x v="0"/>
  </r>
  <r>
    <s v="HAR"/>
    <x v="1"/>
    <x v="9"/>
    <x v="5"/>
    <n v="43"/>
    <x v="14"/>
    <n v="3"/>
    <x v="0"/>
    <n v="53"/>
    <n v="71.599999999999994"/>
    <n v="73.819999999999993"/>
    <n v="13"/>
    <s v="N FALCON T"/>
    <x v="1"/>
    <x v="3"/>
    <s v="T"/>
    <x v="3"/>
    <x v="0"/>
  </r>
  <r>
    <s v="HAR"/>
    <x v="1"/>
    <x v="9"/>
    <x v="5"/>
    <n v="43"/>
    <x v="14"/>
    <n v="4"/>
    <x v="0"/>
    <n v="10"/>
    <n v="14.68"/>
    <n v="14.68"/>
    <n v="13"/>
    <s v="N FALCON T"/>
    <x v="1"/>
    <x v="3"/>
    <s v="T"/>
    <x v="3"/>
    <x v="0"/>
  </r>
  <r>
    <s v="HAR"/>
    <x v="1"/>
    <x v="9"/>
    <x v="5"/>
    <n v="50"/>
    <x v="81"/>
    <n v="3"/>
    <x v="0"/>
    <n v="2"/>
    <n v="3.94"/>
    <n v="4.05"/>
    <n v="14"/>
    <s v="S FALCON T"/>
    <x v="1"/>
    <x v="3"/>
    <s v="T"/>
    <x v="26"/>
    <x v="0"/>
  </r>
  <r>
    <s v="HAR"/>
    <x v="1"/>
    <x v="9"/>
    <x v="5"/>
    <n v="58"/>
    <x v="88"/>
    <n v="3"/>
    <x v="0"/>
    <n v="1"/>
    <n v="2.52"/>
    <n v="2.6"/>
    <n v="17"/>
    <s v="ALASKA N"/>
    <x v="1"/>
    <x v="3"/>
    <s v="N"/>
    <x v="14"/>
    <x v="1"/>
  </r>
  <r>
    <s v="HAR"/>
    <x v="1"/>
    <x v="9"/>
    <x v="5"/>
    <n v="135"/>
    <x v="15"/>
    <n v="3"/>
    <x v="0"/>
    <n v="1"/>
    <n v="5.48"/>
    <n v="5.73"/>
    <n v="61"/>
    <s v="JNST S"/>
    <x v="0"/>
    <x v="8"/>
    <s v="S"/>
    <x v="12"/>
    <x v="0"/>
  </r>
  <r>
    <s v="HAR"/>
    <x v="1"/>
    <x v="9"/>
    <x v="5"/>
    <n v="135"/>
    <x v="15"/>
    <n v="4"/>
    <x v="0"/>
    <n v="1"/>
    <n v="3.55"/>
    <n v="3.55"/>
    <n v="61"/>
    <s v="JNST S"/>
    <x v="0"/>
    <x v="8"/>
    <s v="S"/>
    <x v="12"/>
    <x v="0"/>
  </r>
  <r>
    <s v="HAR"/>
    <x v="1"/>
    <x v="9"/>
    <x v="5"/>
    <n v="136"/>
    <x v="2"/>
    <n v="3"/>
    <x v="0"/>
    <n v="6"/>
    <n v="48.18"/>
    <n v="50.34"/>
    <n v="63"/>
    <s v="GEO ST S"/>
    <x v="0"/>
    <x v="2"/>
    <s v="S"/>
    <x v="2"/>
    <x v="0"/>
  </r>
  <r>
    <s v="HAR"/>
    <x v="1"/>
    <x v="9"/>
    <x v="5"/>
    <n v="136"/>
    <x v="2"/>
    <n v="4"/>
    <x v="0"/>
    <n v="1"/>
    <n v="7.58"/>
    <n v="7.58"/>
    <n v="63"/>
    <s v="GEO ST S"/>
    <x v="0"/>
    <x v="2"/>
    <s v="S"/>
    <x v="2"/>
    <x v="0"/>
  </r>
  <r>
    <s v="HAR"/>
    <x v="1"/>
    <x v="9"/>
    <x v="5"/>
    <n v="139"/>
    <x v="9"/>
    <n v="4"/>
    <x v="0"/>
    <n v="1"/>
    <n v="9.67"/>
    <n v="9.67"/>
    <n v="63"/>
    <s v="GEO ST S"/>
    <x v="0"/>
    <x v="6"/>
    <s v="S"/>
    <x v="7"/>
    <x v="0"/>
  </r>
  <r>
    <s v="HAR"/>
    <x v="1"/>
    <x v="9"/>
    <x v="5"/>
    <n v="142"/>
    <x v="6"/>
    <n v="3"/>
    <x v="0"/>
    <n v="5"/>
    <n v="47.6"/>
    <n v="51.16"/>
    <n v="50"/>
    <s v="WCVI AABM S"/>
    <x v="0"/>
    <x v="4"/>
    <s v="S"/>
    <x v="4"/>
    <x v="1"/>
  </r>
  <r>
    <s v="HAR"/>
    <x v="1"/>
    <x v="9"/>
    <x v="5"/>
    <n v="146"/>
    <x v="11"/>
    <n v="3"/>
    <x v="0"/>
    <n v="1"/>
    <n v="3.08"/>
    <n v="3.1"/>
    <n v="65"/>
    <s v="BC JF S"/>
    <x v="0"/>
    <x v="7"/>
    <s v="S"/>
    <x v="9"/>
    <x v="0"/>
  </r>
  <r>
    <s v="HAR"/>
    <x v="1"/>
    <x v="9"/>
    <x v="5"/>
    <n v="146"/>
    <x v="11"/>
    <n v="4"/>
    <x v="0"/>
    <n v="1"/>
    <n v="2.66"/>
    <n v="2.66"/>
    <n v="65"/>
    <s v="BC JF S"/>
    <x v="0"/>
    <x v="7"/>
    <s v="S"/>
    <x v="9"/>
    <x v="0"/>
  </r>
  <r>
    <s v="HAR"/>
    <x v="1"/>
    <x v="9"/>
    <x v="5"/>
    <n v="152"/>
    <x v="10"/>
    <n v="3"/>
    <x v="0"/>
    <n v="1"/>
    <n v="80.91"/>
    <n v="83.78"/>
    <n v="57"/>
    <s v="PGSDN S"/>
    <x v="1"/>
    <x v="3"/>
    <s v="S"/>
    <x v="8"/>
    <x v="0"/>
  </r>
  <r>
    <s v="HAR"/>
    <x v="1"/>
    <x v="9"/>
    <x v="5"/>
    <n v="152"/>
    <x v="10"/>
    <n v="4"/>
    <x v="0"/>
    <n v="1"/>
    <n v="8.7799999999999994"/>
    <n v="8.7799999999999994"/>
    <n v="57"/>
    <s v="PGSDN S"/>
    <x v="1"/>
    <x v="3"/>
    <s v="S"/>
    <x v="8"/>
    <x v="0"/>
  </r>
  <r>
    <s v="HAR"/>
    <x v="1"/>
    <x v="9"/>
    <x v="5"/>
    <n v="167"/>
    <x v="34"/>
    <n v="3"/>
    <x v="0"/>
    <n v="6"/>
    <n v="18.670000000000002"/>
    <n v="19.579999999999998"/>
    <n v="53"/>
    <s v="N FALCON S"/>
    <x v="1"/>
    <x v="3"/>
    <s v="S"/>
    <x v="19"/>
    <x v="0"/>
  </r>
  <r>
    <s v="HAR"/>
    <x v="1"/>
    <x v="9"/>
    <x v="5"/>
    <n v="170"/>
    <x v="36"/>
    <n v="3"/>
    <x v="0"/>
    <n v="2"/>
    <n v="2.7"/>
    <n v="2.82"/>
    <n v="53"/>
    <s v="N FALCON S"/>
    <x v="1"/>
    <x v="3"/>
    <s v="S"/>
    <x v="19"/>
    <x v="0"/>
  </r>
  <r>
    <s v="HAR"/>
    <x v="1"/>
    <x v="9"/>
    <x v="6"/>
    <n v="30"/>
    <x v="43"/>
    <n v="3"/>
    <x v="0"/>
    <n v="2"/>
    <n v="6"/>
    <n v="6.24"/>
    <n v="8"/>
    <s v="NORTH T"/>
    <x v="0"/>
    <x v="10"/>
    <s v="T"/>
    <x v="16"/>
    <x v="1"/>
  </r>
  <r>
    <s v="HAR"/>
    <x v="1"/>
    <x v="9"/>
    <x v="6"/>
    <n v="30"/>
    <x v="43"/>
    <n v="4"/>
    <x v="0"/>
    <n v="1"/>
    <n v="3"/>
    <n v="3"/>
    <n v="8"/>
    <s v="NORTH T"/>
    <x v="0"/>
    <x v="10"/>
    <s v="T"/>
    <x v="16"/>
    <x v="1"/>
  </r>
  <r>
    <s v="HAR"/>
    <x v="1"/>
    <x v="9"/>
    <x v="6"/>
    <n v="35"/>
    <x v="19"/>
    <n v="3"/>
    <x v="0"/>
    <n v="1"/>
    <n v="2.37"/>
    <n v="2.4500000000000002"/>
    <n v="12"/>
    <s v="WCVI SUM T"/>
    <x v="0"/>
    <x v="1"/>
    <s v="T"/>
    <x v="1"/>
    <x v="1"/>
  </r>
  <r>
    <s v="HAR"/>
    <x v="1"/>
    <x v="9"/>
    <x v="6"/>
    <n v="42"/>
    <x v="40"/>
    <n v="3"/>
    <x v="0"/>
    <n v="3"/>
    <n v="9.7200000000000006"/>
    <n v="10.01"/>
    <n v="13"/>
    <s v="N FALCON T"/>
    <x v="1"/>
    <x v="3"/>
    <s v="T"/>
    <x v="3"/>
    <x v="0"/>
  </r>
  <r>
    <s v="HAR"/>
    <x v="1"/>
    <x v="9"/>
    <x v="6"/>
    <n v="43"/>
    <x v="14"/>
    <n v="3"/>
    <x v="0"/>
    <n v="7"/>
    <n v="18.239999999999998"/>
    <n v="18.86"/>
    <n v="13"/>
    <s v="N FALCON T"/>
    <x v="1"/>
    <x v="3"/>
    <s v="T"/>
    <x v="3"/>
    <x v="0"/>
  </r>
  <r>
    <s v="HAR"/>
    <x v="1"/>
    <x v="9"/>
    <x v="6"/>
    <n v="44"/>
    <x v="5"/>
    <n v="3"/>
    <x v="0"/>
    <n v="2"/>
    <n v="2.82"/>
    <n v="2.89"/>
    <n v="13"/>
    <s v="N FALCON T"/>
    <x v="1"/>
    <x v="3"/>
    <s v="T"/>
    <x v="3"/>
    <x v="0"/>
  </r>
  <r>
    <s v="HAR"/>
    <x v="1"/>
    <x v="9"/>
    <x v="6"/>
    <n v="44"/>
    <x v="5"/>
    <n v="4"/>
    <x v="0"/>
    <n v="1"/>
    <n v="1.41"/>
    <n v="1.41"/>
    <n v="13"/>
    <s v="N FALCON T"/>
    <x v="1"/>
    <x v="3"/>
    <s v="T"/>
    <x v="3"/>
    <x v="0"/>
  </r>
  <r>
    <s v="HAR"/>
    <x v="1"/>
    <x v="9"/>
    <x v="6"/>
    <n v="46"/>
    <x v="53"/>
    <n v="4"/>
    <x v="0"/>
    <n v="2"/>
    <n v="3.59"/>
    <n v="3.59"/>
    <n v="13"/>
    <s v="N FALCON T"/>
    <x v="1"/>
    <x v="3"/>
    <s v="T"/>
    <x v="3"/>
    <x v="0"/>
  </r>
  <r>
    <s v="HAR"/>
    <x v="1"/>
    <x v="9"/>
    <x v="6"/>
    <n v="50"/>
    <x v="81"/>
    <n v="4"/>
    <x v="0"/>
    <n v="1"/>
    <n v="2.15"/>
    <n v="2.15"/>
    <n v="14"/>
    <s v="S FALCON T"/>
    <x v="1"/>
    <x v="3"/>
    <s v="T"/>
    <x v="26"/>
    <x v="0"/>
  </r>
  <r>
    <s v="HAR"/>
    <x v="1"/>
    <x v="9"/>
    <x v="6"/>
    <n v="89"/>
    <x v="73"/>
    <n v="3"/>
    <x v="0"/>
    <n v="2"/>
    <n v="14.96"/>
    <n v="15.37"/>
    <n v="37"/>
    <s v="TFRAS FN"/>
    <x v="0"/>
    <x v="18"/>
    <s v="N"/>
    <x v="25"/>
    <x v="0"/>
  </r>
  <r>
    <s v="HAR"/>
    <x v="1"/>
    <x v="9"/>
    <x v="6"/>
    <n v="89"/>
    <x v="73"/>
    <n v="4"/>
    <x v="0"/>
    <n v="1"/>
    <n v="7.48"/>
    <n v="7.48"/>
    <n v="37"/>
    <s v="TFRAS FN"/>
    <x v="0"/>
    <x v="18"/>
    <s v="N"/>
    <x v="25"/>
    <x v="0"/>
  </r>
  <r>
    <s v="HAR"/>
    <x v="1"/>
    <x v="9"/>
    <x v="6"/>
    <n v="132"/>
    <x v="16"/>
    <n v="3"/>
    <x v="0"/>
    <n v="1"/>
    <n v="1.07"/>
    <n v="1.2"/>
    <n v="45"/>
    <s v="CBC S"/>
    <x v="0"/>
    <x v="9"/>
    <s v="S"/>
    <x v="13"/>
    <x v="0"/>
  </r>
  <r>
    <s v="HAR"/>
    <x v="1"/>
    <x v="9"/>
    <x v="6"/>
    <n v="136"/>
    <x v="2"/>
    <n v="3"/>
    <x v="0"/>
    <n v="8"/>
    <n v="46.93"/>
    <n v="49.33"/>
    <n v="63"/>
    <s v="GEO ST S"/>
    <x v="0"/>
    <x v="2"/>
    <s v="S"/>
    <x v="2"/>
    <x v="0"/>
  </r>
  <r>
    <s v="HAR"/>
    <x v="1"/>
    <x v="9"/>
    <x v="6"/>
    <n v="136"/>
    <x v="2"/>
    <n v="4"/>
    <x v="0"/>
    <n v="1"/>
    <n v="6.81"/>
    <n v="6.81"/>
    <n v="63"/>
    <s v="GEO ST S"/>
    <x v="0"/>
    <x v="2"/>
    <s v="S"/>
    <x v="2"/>
    <x v="0"/>
  </r>
  <r>
    <s v="HAR"/>
    <x v="1"/>
    <x v="9"/>
    <x v="6"/>
    <n v="142"/>
    <x v="6"/>
    <n v="3"/>
    <x v="0"/>
    <n v="2"/>
    <n v="12.67"/>
    <n v="14.14"/>
    <n v="50"/>
    <s v="WCVI AABM S"/>
    <x v="0"/>
    <x v="4"/>
    <s v="S"/>
    <x v="4"/>
    <x v="1"/>
  </r>
  <r>
    <s v="HAR"/>
    <x v="1"/>
    <x v="9"/>
    <x v="6"/>
    <n v="142"/>
    <x v="6"/>
    <n v="4"/>
    <x v="0"/>
    <n v="2"/>
    <n v="23.32"/>
    <n v="23.32"/>
    <n v="50"/>
    <s v="WCVI AABM S"/>
    <x v="0"/>
    <x v="4"/>
    <s v="S"/>
    <x v="4"/>
    <x v="1"/>
  </r>
  <r>
    <s v="HAR"/>
    <x v="1"/>
    <x v="9"/>
    <x v="6"/>
    <n v="169"/>
    <x v="35"/>
    <n v="3"/>
    <x v="0"/>
    <n v="1"/>
    <n v="1.76"/>
    <n v="1.77"/>
    <n v="53"/>
    <s v="N FALCON S"/>
    <x v="1"/>
    <x v="3"/>
    <s v="S"/>
    <x v="19"/>
    <x v="0"/>
  </r>
  <r>
    <s v="HAR"/>
    <x v="1"/>
    <x v="9"/>
    <x v="6"/>
    <n v="172"/>
    <x v="89"/>
    <n v="3"/>
    <x v="0"/>
    <n v="1"/>
    <n v="3.98"/>
    <n v="4.0199999999999996"/>
    <n v="53"/>
    <s v="N FALCON S"/>
    <x v="1"/>
    <x v="3"/>
    <s v="S"/>
    <x v="27"/>
    <x v="0"/>
  </r>
  <r>
    <s v="HAR"/>
    <x v="1"/>
    <x v="9"/>
    <x v="7"/>
    <n v="30"/>
    <x v="43"/>
    <n v="3"/>
    <x v="0"/>
    <n v="2"/>
    <n v="6"/>
    <n v="6.24"/>
    <n v="8"/>
    <s v="NORTH T"/>
    <x v="0"/>
    <x v="10"/>
    <s v="T"/>
    <x v="16"/>
    <x v="1"/>
  </r>
  <r>
    <s v="HAR"/>
    <x v="1"/>
    <x v="9"/>
    <x v="7"/>
    <n v="42"/>
    <x v="40"/>
    <n v="4"/>
    <x v="0"/>
    <n v="1"/>
    <n v="1"/>
    <n v="1"/>
    <n v="13"/>
    <s v="N FALCON T"/>
    <x v="1"/>
    <x v="3"/>
    <s v="T"/>
    <x v="3"/>
    <x v="0"/>
  </r>
  <r>
    <s v="HAR"/>
    <x v="1"/>
    <x v="9"/>
    <x v="7"/>
    <n v="43"/>
    <x v="14"/>
    <n v="3"/>
    <x v="0"/>
    <n v="4"/>
    <n v="6.17"/>
    <n v="6.26"/>
    <n v="13"/>
    <s v="N FALCON T"/>
    <x v="1"/>
    <x v="3"/>
    <s v="T"/>
    <x v="3"/>
    <x v="0"/>
  </r>
  <r>
    <s v="HAR"/>
    <x v="1"/>
    <x v="9"/>
    <x v="7"/>
    <n v="44"/>
    <x v="5"/>
    <n v="3"/>
    <x v="0"/>
    <n v="3"/>
    <n v="4.9000000000000004"/>
    <n v="5.04"/>
    <n v="13"/>
    <s v="N FALCON T"/>
    <x v="1"/>
    <x v="3"/>
    <s v="T"/>
    <x v="3"/>
    <x v="0"/>
  </r>
  <r>
    <s v="HAR"/>
    <x v="1"/>
    <x v="9"/>
    <x v="7"/>
    <n v="88"/>
    <x v="79"/>
    <n v="3"/>
    <x v="0"/>
    <n v="12"/>
    <n v="12.05"/>
    <n v="12.48"/>
    <n v="43"/>
    <s v="TFRASER TERM N"/>
    <x v="0"/>
    <x v="19"/>
    <s v="N"/>
    <x v="22"/>
    <x v="0"/>
  </r>
  <r>
    <s v="HAR"/>
    <x v="1"/>
    <x v="9"/>
    <x v="7"/>
    <n v="88"/>
    <x v="79"/>
    <n v="4"/>
    <x v="0"/>
    <n v="3"/>
    <n v="3.01"/>
    <n v="3.01"/>
    <n v="43"/>
    <s v="TFRASER TERM N"/>
    <x v="0"/>
    <x v="19"/>
    <s v="N"/>
    <x v="22"/>
    <x v="0"/>
  </r>
  <r>
    <s v="HAR"/>
    <x v="1"/>
    <x v="9"/>
    <x v="7"/>
    <n v="89"/>
    <x v="73"/>
    <n v="3"/>
    <x v="0"/>
    <n v="4"/>
    <n v="72.28"/>
    <n v="75.47"/>
    <n v="37"/>
    <s v="TFRAS FN"/>
    <x v="0"/>
    <x v="18"/>
    <s v="N"/>
    <x v="25"/>
    <x v="0"/>
  </r>
  <r>
    <s v="HAR"/>
    <x v="1"/>
    <x v="9"/>
    <x v="7"/>
    <n v="89"/>
    <x v="73"/>
    <n v="4"/>
    <x v="0"/>
    <n v="2"/>
    <n v="18.07"/>
    <n v="18.07"/>
    <n v="37"/>
    <s v="TFRAS FN"/>
    <x v="0"/>
    <x v="18"/>
    <s v="N"/>
    <x v="25"/>
    <x v="0"/>
  </r>
  <r>
    <s v="HAR"/>
    <x v="1"/>
    <x v="9"/>
    <x v="7"/>
    <n v="136"/>
    <x v="2"/>
    <n v="3"/>
    <x v="0"/>
    <n v="4"/>
    <n v="15.82"/>
    <n v="17.16"/>
    <n v="63"/>
    <s v="GEO ST S"/>
    <x v="0"/>
    <x v="2"/>
    <s v="S"/>
    <x v="2"/>
    <x v="0"/>
  </r>
  <r>
    <s v="HAR"/>
    <x v="1"/>
    <x v="9"/>
    <x v="7"/>
    <n v="142"/>
    <x v="6"/>
    <n v="4"/>
    <x v="0"/>
    <n v="1"/>
    <n v="11.02"/>
    <n v="11.02"/>
    <n v="50"/>
    <s v="WCVI AABM S"/>
    <x v="0"/>
    <x v="4"/>
    <s v="S"/>
    <x v="4"/>
    <x v="1"/>
  </r>
  <r>
    <s v="HAR"/>
    <x v="1"/>
    <x v="9"/>
    <x v="7"/>
    <n v="145"/>
    <x v="72"/>
    <n v="2"/>
    <x v="0"/>
    <n v="1"/>
    <n v="2"/>
    <n v="2"/>
    <n v="73"/>
    <s v="TFRASER FS"/>
    <x v="0"/>
    <x v="17"/>
    <s v="S"/>
    <x v="24"/>
    <x v="0"/>
  </r>
  <r>
    <s v="HAR"/>
    <x v="1"/>
    <x v="9"/>
    <x v="10"/>
    <n v="88"/>
    <x v="79"/>
    <n v="3"/>
    <x v="0"/>
    <n v="1"/>
    <n v="1"/>
    <n v="1.01"/>
    <n v="43"/>
    <s v="TFRASER TERM N"/>
    <x v="0"/>
    <x v="19"/>
    <s v="N"/>
    <x v="22"/>
    <x v="0"/>
  </r>
  <r>
    <s v="HAR"/>
    <x v="1"/>
    <x v="9"/>
    <x v="10"/>
    <n v="88"/>
    <x v="79"/>
    <n v="4"/>
    <x v="0"/>
    <n v="3"/>
    <n v="3"/>
    <n v="3"/>
    <n v="43"/>
    <s v="TFRASER TERM N"/>
    <x v="0"/>
    <x v="19"/>
    <s v="N"/>
    <x v="22"/>
    <x v="0"/>
  </r>
  <r>
    <s v="HAR"/>
    <x v="1"/>
    <x v="9"/>
    <x v="10"/>
    <n v="89"/>
    <x v="73"/>
    <n v="3"/>
    <x v="0"/>
    <n v="1"/>
    <n v="17.5"/>
    <n v="17.68"/>
    <n v="37"/>
    <s v="TFRAS FN"/>
    <x v="0"/>
    <x v="18"/>
    <s v="N"/>
    <x v="25"/>
    <x v="0"/>
  </r>
  <r>
    <s v="HAR"/>
    <x v="1"/>
    <x v="9"/>
    <x v="10"/>
    <n v="89"/>
    <x v="73"/>
    <n v="4"/>
    <x v="0"/>
    <n v="3"/>
    <n v="26.25"/>
    <n v="26.25"/>
    <n v="37"/>
    <s v="TFRAS FN"/>
    <x v="0"/>
    <x v="18"/>
    <s v="N"/>
    <x v="25"/>
    <x v="0"/>
  </r>
  <r>
    <s v="HAR"/>
    <x v="1"/>
    <x v="9"/>
    <x v="11"/>
    <n v="88"/>
    <x v="79"/>
    <n v="3"/>
    <x v="0"/>
    <n v="1"/>
    <n v="1"/>
    <n v="1.01"/>
    <n v="43"/>
    <s v="TFRASER TERM N"/>
    <x v="0"/>
    <x v="19"/>
    <s v="N"/>
    <x v="22"/>
    <x v="0"/>
  </r>
  <r>
    <s v="HAR"/>
    <x v="1"/>
    <x v="9"/>
    <x v="11"/>
    <n v="89"/>
    <x v="73"/>
    <n v="3"/>
    <x v="0"/>
    <n v="1"/>
    <n v="5.55"/>
    <n v="5.61"/>
    <n v="37"/>
    <s v="TFRAS FN"/>
    <x v="0"/>
    <x v="18"/>
    <s v="N"/>
    <x v="25"/>
    <x v="0"/>
  </r>
  <r>
    <s v="HAR"/>
    <x v="1"/>
    <x v="9"/>
    <x v="11"/>
    <n v="89"/>
    <x v="73"/>
    <n v="4"/>
    <x v="0"/>
    <n v="3"/>
    <n v="8.33"/>
    <n v="8.33"/>
    <n v="37"/>
    <s v="TFRAS FN"/>
    <x v="0"/>
    <x v="18"/>
    <s v="N"/>
    <x v="25"/>
    <x v="0"/>
  </r>
  <r>
    <s v="NIC"/>
    <x v="2"/>
    <x v="0"/>
    <x v="3"/>
    <n v="43"/>
    <x v="14"/>
    <n v="5"/>
    <x v="0"/>
    <n v="1"/>
    <n v="1.45"/>
    <n v="2.4700000000000002"/>
    <n v="13"/>
    <s v="N FALCON T"/>
    <x v="1"/>
    <x v="3"/>
    <s v="T"/>
    <x v="3"/>
    <x v="0"/>
  </r>
  <r>
    <s v="NIC"/>
    <x v="2"/>
    <x v="0"/>
    <x v="3"/>
    <n v="46"/>
    <x v="53"/>
    <n v="4"/>
    <x v="0"/>
    <n v="1"/>
    <n v="1.52"/>
    <n v="1.52"/>
    <n v="13"/>
    <s v="N FALCON T"/>
    <x v="1"/>
    <x v="3"/>
    <s v="T"/>
    <x v="3"/>
    <x v="0"/>
  </r>
  <r>
    <s v="NIC"/>
    <x v="2"/>
    <x v="0"/>
    <x v="4"/>
    <n v="42"/>
    <x v="40"/>
    <n v="5"/>
    <x v="0"/>
    <n v="1"/>
    <n v="1.38"/>
    <n v="2.34"/>
    <n v="13"/>
    <s v="N FALCON T"/>
    <x v="1"/>
    <x v="3"/>
    <s v="T"/>
    <x v="3"/>
    <x v="0"/>
  </r>
  <r>
    <s v="NIC"/>
    <x v="2"/>
    <x v="0"/>
    <x v="4"/>
    <n v="43"/>
    <x v="14"/>
    <n v="4"/>
    <x v="0"/>
    <n v="2"/>
    <n v="4.57"/>
    <n v="4.5999999999999996"/>
    <n v="13"/>
    <s v="N FALCON T"/>
    <x v="1"/>
    <x v="3"/>
    <s v="T"/>
    <x v="3"/>
    <x v="0"/>
  </r>
  <r>
    <s v="NIC"/>
    <x v="2"/>
    <x v="0"/>
    <x v="4"/>
    <n v="145"/>
    <x v="72"/>
    <n v="4"/>
    <x v="0"/>
    <n v="2"/>
    <n v="15"/>
    <n v="15.13"/>
    <n v="73"/>
    <s v="TFRASER FS"/>
    <x v="0"/>
    <x v="17"/>
    <s v="S"/>
    <x v="24"/>
    <x v="0"/>
  </r>
  <r>
    <s v="NIC"/>
    <x v="2"/>
    <x v="0"/>
    <x v="4"/>
    <n v="147"/>
    <x v="90"/>
    <n v="5"/>
    <x v="0"/>
    <n v="2"/>
    <n v="21.48"/>
    <n v="36.630000000000003"/>
    <n v="66"/>
    <s v="TBC JF TERM S"/>
    <x v="0"/>
    <x v="7"/>
    <s v="S"/>
    <x v="9"/>
    <x v="0"/>
  </r>
  <r>
    <s v="NIC"/>
    <x v="2"/>
    <x v="0"/>
    <x v="5"/>
    <n v="30"/>
    <x v="43"/>
    <n v="4"/>
    <x v="0"/>
    <n v="1"/>
    <n v="1"/>
    <n v="1"/>
    <n v="8"/>
    <s v="NORTH T"/>
    <x v="0"/>
    <x v="10"/>
    <s v="T"/>
    <x v="16"/>
    <x v="1"/>
  </r>
  <r>
    <s v="NIC"/>
    <x v="2"/>
    <x v="0"/>
    <x v="5"/>
    <n v="89"/>
    <x v="73"/>
    <n v="4"/>
    <x v="0"/>
    <n v="5"/>
    <n v="49.64"/>
    <n v="50.47"/>
    <n v="37"/>
    <s v="TFRAS FN"/>
    <x v="0"/>
    <x v="18"/>
    <s v="N"/>
    <x v="25"/>
    <x v="0"/>
  </r>
  <r>
    <s v="NIC"/>
    <x v="2"/>
    <x v="0"/>
    <x v="5"/>
    <n v="89"/>
    <x v="73"/>
    <n v="5"/>
    <x v="0"/>
    <n v="3"/>
    <n v="5.61"/>
    <n v="9.5399999999999991"/>
    <n v="37"/>
    <s v="TFRAS FN"/>
    <x v="0"/>
    <x v="18"/>
    <s v="N"/>
    <x v="25"/>
    <x v="0"/>
  </r>
  <r>
    <s v="NIC"/>
    <x v="2"/>
    <x v="0"/>
    <x v="5"/>
    <n v="145"/>
    <x v="72"/>
    <n v="4"/>
    <x v="0"/>
    <n v="3"/>
    <n v="31"/>
    <n v="31.28"/>
    <n v="73"/>
    <s v="TFRASER FS"/>
    <x v="0"/>
    <x v="17"/>
    <s v="S"/>
    <x v="24"/>
    <x v="0"/>
  </r>
  <r>
    <s v="NIC"/>
    <x v="2"/>
    <x v="0"/>
    <x v="5"/>
    <n v="145"/>
    <x v="72"/>
    <n v="5"/>
    <x v="0"/>
    <n v="1"/>
    <n v="1"/>
    <n v="1.67"/>
    <n v="73"/>
    <s v="TFRASER FS"/>
    <x v="0"/>
    <x v="17"/>
    <s v="S"/>
    <x v="24"/>
    <x v="0"/>
  </r>
  <r>
    <s v="NIC"/>
    <x v="2"/>
    <x v="0"/>
    <x v="5"/>
    <n v="150"/>
    <x v="17"/>
    <n v="3"/>
    <x v="0"/>
    <n v="1"/>
    <n v="3.22"/>
    <n v="3.46"/>
    <n v="57"/>
    <s v="PGSDN S"/>
    <x v="1"/>
    <x v="3"/>
    <s v="S"/>
    <x v="8"/>
    <x v="0"/>
  </r>
  <r>
    <s v="NIC"/>
    <x v="2"/>
    <x v="0"/>
    <x v="6"/>
    <n v="145"/>
    <x v="72"/>
    <n v="4"/>
    <x v="0"/>
    <n v="6"/>
    <n v="6"/>
    <n v="6.05"/>
    <n v="73"/>
    <s v="TFRASER FS"/>
    <x v="0"/>
    <x v="17"/>
    <s v="S"/>
    <x v="24"/>
    <x v="0"/>
  </r>
  <r>
    <s v="NIC"/>
    <x v="2"/>
    <x v="0"/>
    <x v="6"/>
    <n v="145"/>
    <x v="72"/>
    <n v="5"/>
    <x v="0"/>
    <n v="1"/>
    <n v="1"/>
    <n v="1.7"/>
    <n v="73"/>
    <s v="TFRASER FS"/>
    <x v="0"/>
    <x v="17"/>
    <s v="S"/>
    <x v="24"/>
    <x v="0"/>
  </r>
  <r>
    <s v="NIC"/>
    <x v="2"/>
    <x v="1"/>
    <x v="2"/>
    <n v="6"/>
    <x v="38"/>
    <n v="4"/>
    <x v="0"/>
    <n v="1"/>
    <n v="2.8"/>
    <n v="2.96"/>
    <n v="1"/>
    <s v="AK W/S T"/>
    <x v="1"/>
    <x v="3"/>
    <s v="T"/>
    <x v="11"/>
    <x v="1"/>
  </r>
  <r>
    <s v="NIC"/>
    <x v="2"/>
    <x v="1"/>
    <x v="3"/>
    <n v="42"/>
    <x v="40"/>
    <n v="4"/>
    <x v="0"/>
    <n v="2"/>
    <n v="2.9"/>
    <n v="3.04"/>
    <n v="13"/>
    <s v="N FALCON T"/>
    <x v="1"/>
    <x v="3"/>
    <s v="T"/>
    <x v="3"/>
    <x v="0"/>
  </r>
  <r>
    <s v="NIC"/>
    <x v="2"/>
    <x v="1"/>
    <x v="3"/>
    <n v="44"/>
    <x v="5"/>
    <n v="4"/>
    <x v="0"/>
    <n v="1"/>
    <n v="1.1100000000000001"/>
    <n v="1.1499999999999999"/>
    <n v="13"/>
    <s v="N FALCON T"/>
    <x v="1"/>
    <x v="3"/>
    <s v="T"/>
    <x v="3"/>
    <x v="0"/>
  </r>
  <r>
    <s v="NIC"/>
    <x v="2"/>
    <x v="1"/>
    <x v="3"/>
    <n v="137"/>
    <x v="91"/>
    <n v="4"/>
    <x v="0"/>
    <n v="1"/>
    <n v="3.15"/>
    <n v="3.27"/>
    <n v="64"/>
    <s v="TGEO ST TERM S"/>
    <x v="0"/>
    <x v="2"/>
    <s v="S"/>
    <x v="2"/>
    <x v="0"/>
  </r>
  <r>
    <s v="NIC"/>
    <x v="2"/>
    <x v="1"/>
    <x v="4"/>
    <n v="29"/>
    <x v="26"/>
    <n v="4"/>
    <x v="0"/>
    <n v="5"/>
    <n v="13.85"/>
    <n v="14.66"/>
    <n v="8"/>
    <s v="NORTH T"/>
    <x v="0"/>
    <x v="10"/>
    <s v="T"/>
    <x v="16"/>
    <x v="1"/>
  </r>
  <r>
    <s v="NIC"/>
    <x v="2"/>
    <x v="1"/>
    <x v="4"/>
    <n v="43"/>
    <x v="14"/>
    <n v="4"/>
    <x v="0"/>
    <n v="3"/>
    <n v="6.71"/>
    <n v="7.03"/>
    <n v="13"/>
    <s v="N FALCON T"/>
    <x v="1"/>
    <x v="3"/>
    <s v="T"/>
    <x v="3"/>
    <x v="0"/>
  </r>
  <r>
    <s v="NIC"/>
    <x v="2"/>
    <x v="1"/>
    <x v="4"/>
    <n v="44"/>
    <x v="5"/>
    <n v="4"/>
    <x v="0"/>
    <n v="2"/>
    <n v="2.73"/>
    <n v="2.85"/>
    <n v="13"/>
    <s v="N FALCON T"/>
    <x v="1"/>
    <x v="3"/>
    <s v="T"/>
    <x v="3"/>
    <x v="0"/>
  </r>
  <r>
    <s v="NIC"/>
    <x v="2"/>
    <x v="1"/>
    <x v="4"/>
    <n v="89"/>
    <x v="73"/>
    <n v="4"/>
    <x v="0"/>
    <n v="1"/>
    <n v="14.03"/>
    <n v="14.86"/>
    <n v="37"/>
    <s v="TFRAS FN"/>
    <x v="0"/>
    <x v="18"/>
    <s v="N"/>
    <x v="25"/>
    <x v="0"/>
  </r>
  <r>
    <s v="NIC"/>
    <x v="2"/>
    <x v="1"/>
    <x v="4"/>
    <n v="137"/>
    <x v="91"/>
    <n v="4"/>
    <x v="0"/>
    <n v="1"/>
    <n v="4.07"/>
    <n v="4.2300000000000004"/>
    <n v="64"/>
    <s v="TGEO ST TERM S"/>
    <x v="0"/>
    <x v="2"/>
    <s v="S"/>
    <x v="2"/>
    <x v="0"/>
  </r>
  <r>
    <s v="NIC"/>
    <x v="2"/>
    <x v="1"/>
    <x v="4"/>
    <n v="142"/>
    <x v="6"/>
    <n v="4"/>
    <x v="0"/>
    <n v="1"/>
    <n v="2.23"/>
    <n v="2.4"/>
    <n v="50"/>
    <s v="WCVI AABM S"/>
    <x v="0"/>
    <x v="4"/>
    <s v="S"/>
    <x v="4"/>
    <x v="1"/>
  </r>
  <r>
    <s v="NIC"/>
    <x v="2"/>
    <x v="1"/>
    <x v="4"/>
    <n v="147"/>
    <x v="90"/>
    <n v="4"/>
    <x v="0"/>
    <n v="1"/>
    <n v="7.8"/>
    <n v="8.26"/>
    <n v="66"/>
    <s v="TBC JF TERM S"/>
    <x v="0"/>
    <x v="7"/>
    <s v="S"/>
    <x v="9"/>
    <x v="0"/>
  </r>
  <r>
    <s v="NIC"/>
    <x v="2"/>
    <x v="1"/>
    <x v="4"/>
    <n v="148"/>
    <x v="92"/>
    <n v="4"/>
    <x v="0"/>
    <n v="2"/>
    <n v="4.22"/>
    <n v="4.38"/>
    <n v="62"/>
    <s v="TJNST TERM S"/>
    <x v="0"/>
    <x v="8"/>
    <s v="S"/>
    <x v="12"/>
    <x v="0"/>
  </r>
  <r>
    <s v="NIC"/>
    <x v="2"/>
    <x v="1"/>
    <x v="5"/>
    <n v="18"/>
    <x v="42"/>
    <n v="4"/>
    <x v="0"/>
    <n v="1"/>
    <n v="3.51"/>
    <n v="3.71"/>
    <n v="4"/>
    <s v="AK JLO T"/>
    <x v="1"/>
    <x v="3"/>
    <s v="T"/>
    <x v="11"/>
    <x v="1"/>
  </r>
  <r>
    <s v="NIC"/>
    <x v="2"/>
    <x v="1"/>
    <x v="5"/>
    <n v="30"/>
    <x v="43"/>
    <n v="4"/>
    <x v="0"/>
    <n v="4"/>
    <n v="11.08"/>
    <n v="11.73"/>
    <n v="8"/>
    <s v="NORTH T"/>
    <x v="0"/>
    <x v="10"/>
    <s v="T"/>
    <x v="16"/>
    <x v="1"/>
  </r>
  <r>
    <s v="NIC"/>
    <x v="2"/>
    <x v="1"/>
    <x v="5"/>
    <n v="89"/>
    <x v="73"/>
    <n v="4"/>
    <x v="0"/>
    <n v="8"/>
    <n v="93.76"/>
    <n v="99.5"/>
    <n v="37"/>
    <s v="TFRAS FN"/>
    <x v="0"/>
    <x v="18"/>
    <s v="N"/>
    <x v="25"/>
    <x v="0"/>
  </r>
  <r>
    <s v="NIC"/>
    <x v="2"/>
    <x v="1"/>
    <x v="5"/>
    <n v="128"/>
    <x v="28"/>
    <n v="4"/>
    <x v="0"/>
    <n v="1"/>
    <n v="3.24"/>
    <n v="3.49"/>
    <n v="47"/>
    <s v="NBC AABM S"/>
    <x v="0"/>
    <x v="11"/>
    <s v="S"/>
    <x v="17"/>
    <x v="1"/>
  </r>
  <r>
    <s v="NIC"/>
    <x v="2"/>
    <x v="1"/>
    <x v="5"/>
    <n v="137"/>
    <x v="91"/>
    <n v="4"/>
    <x v="0"/>
    <n v="1"/>
    <n v="2"/>
    <n v="2.15"/>
    <n v="64"/>
    <s v="TGEO ST TERM S"/>
    <x v="0"/>
    <x v="2"/>
    <s v="S"/>
    <x v="2"/>
    <x v="0"/>
  </r>
  <r>
    <s v="NIC"/>
    <x v="2"/>
    <x v="1"/>
    <x v="5"/>
    <n v="147"/>
    <x v="90"/>
    <n v="4"/>
    <x v="0"/>
    <n v="1"/>
    <n v="4.45"/>
    <n v="4.62"/>
    <n v="66"/>
    <s v="TBC JF TERM S"/>
    <x v="0"/>
    <x v="7"/>
    <s v="S"/>
    <x v="9"/>
    <x v="0"/>
  </r>
  <r>
    <s v="NIC"/>
    <x v="2"/>
    <x v="1"/>
    <x v="5"/>
    <n v="148"/>
    <x v="92"/>
    <n v="4"/>
    <x v="0"/>
    <n v="1"/>
    <n v="7.58"/>
    <n v="8.0299999999999994"/>
    <n v="62"/>
    <s v="TJNST TERM S"/>
    <x v="0"/>
    <x v="8"/>
    <s v="S"/>
    <x v="12"/>
    <x v="0"/>
  </r>
  <r>
    <s v="NIC"/>
    <x v="2"/>
    <x v="1"/>
    <x v="5"/>
    <n v="150"/>
    <x v="17"/>
    <n v="4"/>
    <x v="0"/>
    <n v="2"/>
    <n v="5.32"/>
    <n v="5.63"/>
    <n v="57"/>
    <s v="PGSDN S"/>
    <x v="1"/>
    <x v="3"/>
    <s v="S"/>
    <x v="8"/>
    <x v="0"/>
  </r>
  <r>
    <s v="NIC"/>
    <x v="2"/>
    <x v="1"/>
    <x v="5"/>
    <n v="159"/>
    <x v="67"/>
    <n v="4"/>
    <x v="0"/>
    <n v="1"/>
    <n v="3.22"/>
    <n v="3.46"/>
    <n v="59"/>
    <s v="PGSDO S"/>
    <x v="1"/>
    <x v="3"/>
    <s v="S"/>
    <x v="8"/>
    <x v="0"/>
  </r>
  <r>
    <s v="NIC"/>
    <x v="2"/>
    <x v="2"/>
    <x v="3"/>
    <n v="44"/>
    <x v="5"/>
    <n v="4"/>
    <x v="0"/>
    <n v="1"/>
    <n v="1.67"/>
    <n v="1.7"/>
    <n v="13"/>
    <s v="N FALCON T"/>
    <x v="1"/>
    <x v="3"/>
    <s v="T"/>
    <x v="3"/>
    <x v="0"/>
  </r>
  <r>
    <s v="NIC"/>
    <x v="2"/>
    <x v="2"/>
    <x v="3"/>
    <n v="46"/>
    <x v="53"/>
    <n v="4"/>
    <x v="0"/>
    <n v="1"/>
    <n v="2.4300000000000002"/>
    <n v="2.48"/>
    <n v="13"/>
    <s v="N FALCON T"/>
    <x v="1"/>
    <x v="3"/>
    <s v="T"/>
    <x v="3"/>
    <x v="0"/>
  </r>
  <r>
    <s v="NIC"/>
    <x v="2"/>
    <x v="2"/>
    <x v="3"/>
    <n v="140"/>
    <x v="33"/>
    <n v="4"/>
    <x v="0"/>
    <n v="1"/>
    <n v="2.2599999999999998"/>
    <n v="2.29"/>
    <n v="64"/>
    <s v="TGEO ST TERM S"/>
    <x v="0"/>
    <x v="6"/>
    <s v="S"/>
    <x v="7"/>
    <x v="0"/>
  </r>
  <r>
    <s v="NIC"/>
    <x v="2"/>
    <x v="2"/>
    <x v="4"/>
    <n v="29"/>
    <x v="26"/>
    <n v="4"/>
    <x v="0"/>
    <n v="1"/>
    <n v="3.95"/>
    <n v="4.04"/>
    <n v="8"/>
    <s v="NORTH T"/>
    <x v="0"/>
    <x v="10"/>
    <s v="T"/>
    <x v="16"/>
    <x v="1"/>
  </r>
  <r>
    <s v="NIC"/>
    <x v="2"/>
    <x v="2"/>
    <x v="4"/>
    <n v="43"/>
    <x v="14"/>
    <n v="4"/>
    <x v="0"/>
    <n v="1"/>
    <n v="2.3199999999999998"/>
    <n v="2.35"/>
    <n v="13"/>
    <s v="N FALCON T"/>
    <x v="1"/>
    <x v="3"/>
    <s v="T"/>
    <x v="3"/>
    <x v="0"/>
  </r>
  <r>
    <s v="NIC"/>
    <x v="2"/>
    <x v="2"/>
    <x v="4"/>
    <n v="45"/>
    <x v="58"/>
    <n v="4"/>
    <x v="0"/>
    <n v="1"/>
    <n v="1.34"/>
    <n v="1.35"/>
    <n v="13"/>
    <s v="N FALCON T"/>
    <x v="1"/>
    <x v="3"/>
    <s v="T"/>
    <x v="3"/>
    <x v="0"/>
  </r>
  <r>
    <s v="NIC"/>
    <x v="2"/>
    <x v="2"/>
    <x v="4"/>
    <n v="89"/>
    <x v="73"/>
    <n v="4"/>
    <x v="0"/>
    <n v="1"/>
    <n v="25.93"/>
    <n v="26.52"/>
    <n v="37"/>
    <s v="TFRAS FN"/>
    <x v="0"/>
    <x v="18"/>
    <s v="N"/>
    <x v="25"/>
    <x v="0"/>
  </r>
  <r>
    <s v="NIC"/>
    <x v="2"/>
    <x v="2"/>
    <x v="4"/>
    <n v="142"/>
    <x v="6"/>
    <n v="4"/>
    <x v="0"/>
    <n v="1"/>
    <n v="3.09"/>
    <n v="3.16"/>
    <n v="50"/>
    <s v="WCVI AABM S"/>
    <x v="0"/>
    <x v="4"/>
    <s v="S"/>
    <x v="4"/>
    <x v="1"/>
  </r>
  <r>
    <s v="NIC"/>
    <x v="2"/>
    <x v="2"/>
    <x v="4"/>
    <n v="147"/>
    <x v="90"/>
    <n v="4"/>
    <x v="0"/>
    <n v="1"/>
    <n v="4.1100000000000003"/>
    <n v="4.2"/>
    <n v="66"/>
    <s v="TBC JF TERM S"/>
    <x v="0"/>
    <x v="7"/>
    <s v="S"/>
    <x v="9"/>
    <x v="0"/>
  </r>
  <r>
    <s v="NIC"/>
    <x v="2"/>
    <x v="2"/>
    <x v="5"/>
    <n v="43"/>
    <x v="14"/>
    <n v="4"/>
    <x v="0"/>
    <n v="2"/>
    <n v="5.28"/>
    <n v="5.52"/>
    <n v="13"/>
    <s v="N FALCON T"/>
    <x v="1"/>
    <x v="3"/>
    <s v="T"/>
    <x v="3"/>
    <x v="0"/>
  </r>
  <r>
    <s v="NIC"/>
    <x v="2"/>
    <x v="2"/>
    <x v="5"/>
    <n v="137"/>
    <x v="91"/>
    <n v="4"/>
    <x v="0"/>
    <n v="2"/>
    <n v="4"/>
    <n v="4.09"/>
    <n v="64"/>
    <s v="TGEO ST TERM S"/>
    <x v="0"/>
    <x v="2"/>
    <s v="S"/>
    <x v="2"/>
    <x v="0"/>
  </r>
  <r>
    <s v="NIC"/>
    <x v="2"/>
    <x v="2"/>
    <x v="5"/>
    <n v="145"/>
    <x v="72"/>
    <n v="4"/>
    <x v="0"/>
    <n v="2"/>
    <n v="16"/>
    <n v="16.36"/>
    <n v="73"/>
    <s v="TFRASER FS"/>
    <x v="0"/>
    <x v="17"/>
    <s v="S"/>
    <x v="24"/>
    <x v="0"/>
  </r>
  <r>
    <s v="NIC"/>
    <x v="2"/>
    <x v="2"/>
    <x v="5"/>
    <n v="147"/>
    <x v="90"/>
    <n v="3"/>
    <x v="0"/>
    <n v="1"/>
    <n v="3.97"/>
    <n v="4.0999999999999996"/>
    <n v="66"/>
    <s v="TBC JF TERM S"/>
    <x v="0"/>
    <x v="7"/>
    <s v="S"/>
    <x v="9"/>
    <x v="0"/>
  </r>
  <r>
    <s v="NIC"/>
    <x v="2"/>
    <x v="2"/>
    <x v="5"/>
    <n v="147"/>
    <x v="90"/>
    <n v="4"/>
    <x v="0"/>
    <n v="2"/>
    <n v="7.94"/>
    <n v="8.18"/>
    <n v="66"/>
    <s v="TBC JF TERM S"/>
    <x v="0"/>
    <x v="7"/>
    <s v="S"/>
    <x v="9"/>
    <x v="0"/>
  </r>
  <r>
    <s v="NIC"/>
    <x v="2"/>
    <x v="2"/>
    <x v="5"/>
    <n v="148"/>
    <x v="92"/>
    <n v="4"/>
    <x v="0"/>
    <n v="2"/>
    <n v="4.0199999999999996"/>
    <n v="4.1100000000000003"/>
    <n v="62"/>
    <s v="TJNST TERM S"/>
    <x v="0"/>
    <x v="8"/>
    <s v="S"/>
    <x v="12"/>
    <x v="0"/>
  </r>
  <r>
    <s v="NIC"/>
    <x v="2"/>
    <x v="2"/>
    <x v="5"/>
    <n v="152"/>
    <x v="10"/>
    <n v="4"/>
    <x v="0"/>
    <n v="1"/>
    <n v="5.7"/>
    <n v="5.78"/>
    <n v="57"/>
    <s v="PGSDN S"/>
    <x v="1"/>
    <x v="3"/>
    <s v="S"/>
    <x v="8"/>
    <x v="0"/>
  </r>
  <r>
    <s v="NIC"/>
    <x v="2"/>
    <x v="2"/>
    <x v="5"/>
    <n v="167"/>
    <x v="34"/>
    <n v="3"/>
    <x v="0"/>
    <n v="1"/>
    <n v="1.77"/>
    <n v="1.78"/>
    <n v="53"/>
    <s v="N FALCON S"/>
    <x v="1"/>
    <x v="3"/>
    <s v="S"/>
    <x v="19"/>
    <x v="0"/>
  </r>
  <r>
    <s v="NIC"/>
    <x v="2"/>
    <x v="2"/>
    <x v="6"/>
    <n v="88"/>
    <x v="79"/>
    <n v="3"/>
    <x v="0"/>
    <n v="1"/>
    <n v="1.99"/>
    <n v="2.06"/>
    <n v="43"/>
    <s v="TFRASER TERM N"/>
    <x v="0"/>
    <x v="19"/>
    <s v="N"/>
    <x v="22"/>
    <x v="0"/>
  </r>
  <r>
    <s v="NIC"/>
    <x v="2"/>
    <x v="3"/>
    <x v="3"/>
    <n v="42"/>
    <x v="40"/>
    <n v="4"/>
    <x v="0"/>
    <n v="1"/>
    <n v="2.0099999999999998"/>
    <n v="2.02"/>
    <n v="13"/>
    <s v="N FALCON T"/>
    <x v="1"/>
    <x v="3"/>
    <s v="T"/>
    <x v="3"/>
    <x v="0"/>
  </r>
  <r>
    <s v="NIC"/>
    <x v="2"/>
    <x v="3"/>
    <x v="3"/>
    <n v="51"/>
    <x v="78"/>
    <n v="4"/>
    <x v="0"/>
    <n v="1"/>
    <n v="2.6"/>
    <n v="2.61"/>
    <n v="14"/>
    <s v="S FALCON T"/>
    <x v="1"/>
    <x v="3"/>
    <s v="T"/>
    <x v="26"/>
    <x v="0"/>
  </r>
  <r>
    <s v="NIC"/>
    <x v="2"/>
    <x v="3"/>
    <x v="4"/>
    <n v="29"/>
    <x v="26"/>
    <n v="4"/>
    <x v="0"/>
    <n v="1"/>
    <n v="2.63"/>
    <n v="2.72"/>
    <n v="8"/>
    <s v="NORTH T"/>
    <x v="0"/>
    <x v="10"/>
    <s v="T"/>
    <x v="16"/>
    <x v="1"/>
  </r>
  <r>
    <s v="NIC"/>
    <x v="2"/>
    <x v="3"/>
    <x v="4"/>
    <n v="42"/>
    <x v="40"/>
    <n v="4"/>
    <x v="0"/>
    <n v="1"/>
    <n v="1.02"/>
    <n v="1.0900000000000001"/>
    <n v="13"/>
    <s v="N FALCON T"/>
    <x v="1"/>
    <x v="3"/>
    <s v="T"/>
    <x v="3"/>
    <x v="0"/>
  </r>
  <r>
    <s v="NIC"/>
    <x v="2"/>
    <x v="3"/>
    <x v="4"/>
    <n v="43"/>
    <x v="14"/>
    <n v="4"/>
    <x v="0"/>
    <n v="10"/>
    <n v="31.21"/>
    <n v="32.58"/>
    <n v="13"/>
    <s v="N FALCON T"/>
    <x v="1"/>
    <x v="3"/>
    <s v="T"/>
    <x v="3"/>
    <x v="0"/>
  </r>
  <r>
    <s v="NIC"/>
    <x v="2"/>
    <x v="3"/>
    <x v="4"/>
    <n v="44"/>
    <x v="5"/>
    <n v="4"/>
    <x v="0"/>
    <n v="3"/>
    <n v="9.57"/>
    <n v="9.9600000000000009"/>
    <n v="13"/>
    <s v="N FALCON T"/>
    <x v="1"/>
    <x v="3"/>
    <s v="T"/>
    <x v="3"/>
    <x v="0"/>
  </r>
  <r>
    <s v="NIC"/>
    <x v="2"/>
    <x v="3"/>
    <x v="4"/>
    <n v="89"/>
    <x v="73"/>
    <n v="5"/>
    <x v="0"/>
    <n v="1"/>
    <n v="11.48"/>
    <n v="11.74"/>
    <n v="37"/>
    <s v="TFRAS FN"/>
    <x v="0"/>
    <x v="18"/>
    <s v="N"/>
    <x v="25"/>
    <x v="0"/>
  </r>
  <r>
    <s v="NIC"/>
    <x v="2"/>
    <x v="3"/>
    <x v="4"/>
    <n v="128"/>
    <x v="28"/>
    <n v="4"/>
    <x v="0"/>
    <n v="2"/>
    <n v="3.83"/>
    <n v="3.85"/>
    <n v="47"/>
    <s v="NBC AABM S"/>
    <x v="0"/>
    <x v="11"/>
    <s v="S"/>
    <x v="17"/>
    <x v="1"/>
  </r>
  <r>
    <s v="NIC"/>
    <x v="2"/>
    <x v="3"/>
    <x v="4"/>
    <n v="137"/>
    <x v="91"/>
    <n v="4"/>
    <x v="0"/>
    <n v="1"/>
    <n v="2"/>
    <n v="2.14"/>
    <n v="64"/>
    <s v="TGEO ST TERM S"/>
    <x v="0"/>
    <x v="2"/>
    <s v="S"/>
    <x v="2"/>
    <x v="0"/>
  </r>
  <r>
    <s v="NIC"/>
    <x v="2"/>
    <x v="3"/>
    <x v="4"/>
    <n v="147"/>
    <x v="90"/>
    <n v="4"/>
    <x v="0"/>
    <n v="2"/>
    <n v="9.3800000000000008"/>
    <n v="9.57"/>
    <n v="66"/>
    <s v="TBC JF TERM S"/>
    <x v="0"/>
    <x v="7"/>
    <s v="S"/>
    <x v="9"/>
    <x v="0"/>
  </r>
  <r>
    <s v="NIC"/>
    <x v="2"/>
    <x v="3"/>
    <x v="4"/>
    <n v="148"/>
    <x v="92"/>
    <n v="4"/>
    <x v="0"/>
    <n v="1"/>
    <n v="4.41"/>
    <n v="4.4400000000000004"/>
    <n v="62"/>
    <s v="TJNST TERM S"/>
    <x v="0"/>
    <x v="8"/>
    <s v="S"/>
    <x v="12"/>
    <x v="0"/>
  </r>
  <r>
    <s v="NIC"/>
    <x v="2"/>
    <x v="3"/>
    <x v="5"/>
    <n v="43"/>
    <x v="14"/>
    <n v="4"/>
    <x v="0"/>
    <n v="1"/>
    <n v="2.89"/>
    <n v="2.9"/>
    <n v="13"/>
    <s v="N FALCON T"/>
    <x v="1"/>
    <x v="3"/>
    <s v="T"/>
    <x v="3"/>
    <x v="0"/>
  </r>
  <r>
    <s v="NIC"/>
    <x v="2"/>
    <x v="3"/>
    <x v="5"/>
    <n v="88"/>
    <x v="79"/>
    <n v="4"/>
    <x v="0"/>
    <n v="4"/>
    <n v="4"/>
    <n v="4.21"/>
    <n v="43"/>
    <s v="TFRASER TERM N"/>
    <x v="0"/>
    <x v="19"/>
    <s v="N"/>
    <x v="22"/>
    <x v="0"/>
  </r>
  <r>
    <s v="NIC"/>
    <x v="2"/>
    <x v="3"/>
    <x v="5"/>
    <n v="89"/>
    <x v="73"/>
    <n v="3"/>
    <x v="0"/>
    <n v="2"/>
    <n v="19.899999999999999"/>
    <n v="22.19"/>
    <n v="37"/>
    <s v="TFRAS FN"/>
    <x v="0"/>
    <x v="18"/>
    <s v="N"/>
    <x v="25"/>
    <x v="0"/>
  </r>
  <r>
    <s v="NIC"/>
    <x v="2"/>
    <x v="3"/>
    <x v="5"/>
    <n v="89"/>
    <x v="73"/>
    <n v="4"/>
    <x v="0"/>
    <n v="7"/>
    <n v="69.650000000000006"/>
    <n v="73.569999999999993"/>
    <n v="37"/>
    <s v="TFRAS FN"/>
    <x v="0"/>
    <x v="18"/>
    <s v="N"/>
    <x v="25"/>
    <x v="0"/>
  </r>
  <r>
    <s v="NIC"/>
    <x v="2"/>
    <x v="3"/>
    <x v="5"/>
    <n v="89"/>
    <x v="73"/>
    <n v="5"/>
    <x v="0"/>
    <n v="1"/>
    <n v="9.9499999999999993"/>
    <n v="10.17"/>
    <n v="37"/>
    <s v="TFRAS FN"/>
    <x v="0"/>
    <x v="18"/>
    <s v="N"/>
    <x v="25"/>
    <x v="0"/>
  </r>
  <r>
    <s v="NIC"/>
    <x v="2"/>
    <x v="3"/>
    <x v="5"/>
    <n v="137"/>
    <x v="91"/>
    <n v="4"/>
    <x v="0"/>
    <n v="1"/>
    <n v="4.3"/>
    <n v="4.32"/>
    <n v="64"/>
    <s v="TGEO ST TERM S"/>
    <x v="0"/>
    <x v="2"/>
    <s v="S"/>
    <x v="2"/>
    <x v="0"/>
  </r>
  <r>
    <s v="NIC"/>
    <x v="2"/>
    <x v="3"/>
    <x v="5"/>
    <n v="146"/>
    <x v="11"/>
    <n v="4"/>
    <x v="0"/>
    <n v="1"/>
    <n v="1.97"/>
    <n v="2.1"/>
    <n v="65"/>
    <s v="BC JF S"/>
    <x v="0"/>
    <x v="7"/>
    <s v="S"/>
    <x v="9"/>
    <x v="0"/>
  </r>
  <r>
    <s v="NIC"/>
    <x v="2"/>
    <x v="3"/>
    <x v="5"/>
    <n v="148"/>
    <x v="92"/>
    <n v="4"/>
    <x v="0"/>
    <n v="1"/>
    <n v="3.01"/>
    <n v="3.03"/>
    <n v="62"/>
    <s v="TJNST TERM S"/>
    <x v="0"/>
    <x v="8"/>
    <s v="S"/>
    <x v="12"/>
    <x v="0"/>
  </r>
  <r>
    <s v="NIC"/>
    <x v="2"/>
    <x v="3"/>
    <x v="6"/>
    <n v="89"/>
    <x v="73"/>
    <n v="4"/>
    <x v="0"/>
    <n v="1"/>
    <n v="12.95"/>
    <n v="13.03"/>
    <n v="37"/>
    <s v="TFRAS FN"/>
    <x v="0"/>
    <x v="18"/>
    <s v="N"/>
    <x v="25"/>
    <x v="0"/>
  </r>
  <r>
    <s v="NIC"/>
    <x v="2"/>
    <x v="3"/>
    <x v="6"/>
    <n v="145"/>
    <x v="72"/>
    <n v="4"/>
    <x v="0"/>
    <n v="1"/>
    <n v="5.21"/>
    <n v="5.57"/>
    <n v="73"/>
    <s v="TFRASER FS"/>
    <x v="0"/>
    <x v="17"/>
    <s v="S"/>
    <x v="24"/>
    <x v="0"/>
  </r>
  <r>
    <s v="NIC"/>
    <x v="2"/>
    <x v="3"/>
    <x v="7"/>
    <n v="145"/>
    <x v="72"/>
    <n v="4"/>
    <x v="0"/>
    <n v="1"/>
    <n v="1"/>
    <n v="1"/>
    <n v="73"/>
    <s v="TFRASER FS"/>
    <x v="0"/>
    <x v="17"/>
    <s v="S"/>
    <x v="24"/>
    <x v="0"/>
  </r>
  <r>
    <s v="NIC"/>
    <x v="2"/>
    <x v="4"/>
    <x v="3"/>
    <n v="38"/>
    <x v="4"/>
    <n v="4"/>
    <x v="0"/>
    <n v="1"/>
    <n v="3.22"/>
    <n v="3.44"/>
    <n v="11"/>
    <s v="WCVI SPR T"/>
    <x v="0"/>
    <x v="1"/>
    <s v="T"/>
    <x v="1"/>
    <x v="1"/>
  </r>
  <r>
    <s v="NIC"/>
    <x v="2"/>
    <x v="4"/>
    <x v="3"/>
    <n v="42"/>
    <x v="40"/>
    <n v="4"/>
    <x v="0"/>
    <n v="1"/>
    <n v="1.07"/>
    <n v="1.1299999999999999"/>
    <n v="13"/>
    <s v="N FALCON T"/>
    <x v="1"/>
    <x v="3"/>
    <s v="T"/>
    <x v="3"/>
    <x v="0"/>
  </r>
  <r>
    <s v="NIC"/>
    <x v="2"/>
    <x v="4"/>
    <x v="3"/>
    <n v="43"/>
    <x v="14"/>
    <n v="4"/>
    <x v="0"/>
    <n v="3"/>
    <n v="12.05"/>
    <n v="13.02"/>
    <n v="13"/>
    <s v="N FALCON T"/>
    <x v="1"/>
    <x v="3"/>
    <s v="T"/>
    <x v="3"/>
    <x v="0"/>
  </r>
  <r>
    <s v="NIC"/>
    <x v="2"/>
    <x v="4"/>
    <x v="3"/>
    <n v="44"/>
    <x v="5"/>
    <n v="4"/>
    <x v="0"/>
    <n v="3"/>
    <n v="6.09"/>
    <n v="6.63"/>
    <n v="13"/>
    <s v="N FALCON T"/>
    <x v="1"/>
    <x v="3"/>
    <s v="T"/>
    <x v="3"/>
    <x v="0"/>
  </r>
  <r>
    <s v="NIC"/>
    <x v="2"/>
    <x v="4"/>
    <x v="4"/>
    <n v="29"/>
    <x v="26"/>
    <n v="4"/>
    <x v="0"/>
    <n v="3"/>
    <n v="9.06"/>
    <n v="10.26"/>
    <n v="8"/>
    <s v="NORTH T"/>
    <x v="0"/>
    <x v="10"/>
    <s v="T"/>
    <x v="16"/>
    <x v="1"/>
  </r>
  <r>
    <s v="NIC"/>
    <x v="2"/>
    <x v="4"/>
    <x v="4"/>
    <n v="43"/>
    <x v="14"/>
    <n v="4"/>
    <x v="0"/>
    <n v="7"/>
    <n v="16.079999999999998"/>
    <n v="17.690000000000001"/>
    <n v="13"/>
    <s v="N FALCON T"/>
    <x v="1"/>
    <x v="3"/>
    <s v="T"/>
    <x v="3"/>
    <x v="0"/>
  </r>
  <r>
    <s v="NIC"/>
    <x v="2"/>
    <x v="4"/>
    <x v="4"/>
    <n v="46"/>
    <x v="53"/>
    <n v="4"/>
    <x v="0"/>
    <n v="3"/>
    <n v="4.5"/>
    <n v="5.13"/>
    <n v="13"/>
    <s v="N FALCON T"/>
    <x v="1"/>
    <x v="3"/>
    <s v="T"/>
    <x v="3"/>
    <x v="0"/>
  </r>
  <r>
    <s v="NIC"/>
    <x v="2"/>
    <x v="4"/>
    <x v="4"/>
    <n v="89"/>
    <x v="73"/>
    <n v="4"/>
    <x v="0"/>
    <n v="5"/>
    <n v="19.149999999999999"/>
    <n v="21.62"/>
    <n v="37"/>
    <s v="TFRAS FN"/>
    <x v="0"/>
    <x v="18"/>
    <s v="N"/>
    <x v="25"/>
    <x v="0"/>
  </r>
  <r>
    <s v="NIC"/>
    <x v="2"/>
    <x v="4"/>
    <x v="4"/>
    <n v="137"/>
    <x v="91"/>
    <n v="4"/>
    <x v="0"/>
    <n v="1"/>
    <n v="3.96"/>
    <n v="4.62"/>
    <n v="64"/>
    <s v="TGEO ST TERM S"/>
    <x v="0"/>
    <x v="2"/>
    <s v="S"/>
    <x v="2"/>
    <x v="0"/>
  </r>
  <r>
    <s v="NIC"/>
    <x v="2"/>
    <x v="4"/>
    <x v="4"/>
    <n v="140"/>
    <x v="33"/>
    <n v="4"/>
    <x v="0"/>
    <n v="1"/>
    <n v="6.01"/>
    <n v="6.43"/>
    <n v="64"/>
    <s v="TGEO ST TERM S"/>
    <x v="0"/>
    <x v="6"/>
    <s v="S"/>
    <x v="7"/>
    <x v="0"/>
  </r>
  <r>
    <s v="NIC"/>
    <x v="2"/>
    <x v="4"/>
    <x v="4"/>
    <n v="147"/>
    <x v="90"/>
    <n v="4"/>
    <x v="0"/>
    <n v="4"/>
    <n v="48.44"/>
    <n v="52.72"/>
    <n v="66"/>
    <s v="TBC JF TERM S"/>
    <x v="0"/>
    <x v="7"/>
    <s v="S"/>
    <x v="9"/>
    <x v="0"/>
  </r>
  <r>
    <s v="NIC"/>
    <x v="2"/>
    <x v="4"/>
    <x v="5"/>
    <n v="30"/>
    <x v="43"/>
    <n v="4"/>
    <x v="0"/>
    <n v="1"/>
    <n v="3.02"/>
    <n v="3.25"/>
    <n v="8"/>
    <s v="NORTH T"/>
    <x v="0"/>
    <x v="10"/>
    <s v="T"/>
    <x v="16"/>
    <x v="1"/>
  </r>
  <r>
    <s v="NIC"/>
    <x v="2"/>
    <x v="4"/>
    <x v="5"/>
    <n v="88"/>
    <x v="79"/>
    <n v="4"/>
    <x v="0"/>
    <n v="3"/>
    <n v="3.18"/>
    <n v="3.48"/>
    <n v="43"/>
    <s v="TFRASER TERM N"/>
    <x v="0"/>
    <x v="19"/>
    <s v="N"/>
    <x v="22"/>
    <x v="0"/>
  </r>
  <r>
    <s v="NIC"/>
    <x v="2"/>
    <x v="4"/>
    <x v="5"/>
    <n v="90"/>
    <x v="93"/>
    <n v="4"/>
    <x v="0"/>
    <n v="2"/>
    <n v="4"/>
    <n v="4.67"/>
    <n v="37"/>
    <s v="TFRAS FN"/>
    <x v="0"/>
    <x v="20"/>
    <s v="N"/>
    <x v="28"/>
    <x v="0"/>
  </r>
  <r>
    <s v="NIC"/>
    <x v="2"/>
    <x v="4"/>
    <x v="5"/>
    <n v="129"/>
    <x v="29"/>
    <n v="4"/>
    <x v="0"/>
    <n v="1"/>
    <n v="2.66"/>
    <n v="2.82"/>
    <n v="48"/>
    <s v="NBC ISBM S"/>
    <x v="0"/>
    <x v="12"/>
    <s v="S"/>
    <x v="18"/>
    <x v="0"/>
  </r>
  <r>
    <s v="NIC"/>
    <x v="2"/>
    <x v="4"/>
    <x v="5"/>
    <n v="137"/>
    <x v="91"/>
    <n v="4"/>
    <x v="0"/>
    <n v="1"/>
    <n v="2.67"/>
    <n v="2.83"/>
    <n v="64"/>
    <s v="TGEO ST TERM S"/>
    <x v="0"/>
    <x v="2"/>
    <s v="S"/>
    <x v="2"/>
    <x v="0"/>
  </r>
  <r>
    <s v="NIC"/>
    <x v="2"/>
    <x v="4"/>
    <x v="5"/>
    <n v="152"/>
    <x v="10"/>
    <n v="4"/>
    <x v="0"/>
    <n v="2"/>
    <n v="9.14"/>
    <n v="10.19"/>
    <n v="57"/>
    <s v="PGSDN S"/>
    <x v="1"/>
    <x v="3"/>
    <s v="S"/>
    <x v="8"/>
    <x v="0"/>
  </r>
  <r>
    <s v="NIC"/>
    <x v="2"/>
    <x v="4"/>
    <x v="5"/>
    <n v="167"/>
    <x v="34"/>
    <n v="4"/>
    <x v="0"/>
    <n v="1"/>
    <n v="3.67"/>
    <n v="3.89"/>
    <n v="53"/>
    <s v="N FALCON S"/>
    <x v="1"/>
    <x v="3"/>
    <s v="S"/>
    <x v="19"/>
    <x v="0"/>
  </r>
  <r>
    <s v="NIC"/>
    <x v="2"/>
    <x v="5"/>
    <x v="3"/>
    <n v="34"/>
    <x v="3"/>
    <n v="4"/>
    <x v="0"/>
    <n v="2"/>
    <n v="7.68"/>
    <n v="8.0399999999999991"/>
    <n v="11"/>
    <s v="WCVI SPR T"/>
    <x v="0"/>
    <x v="1"/>
    <s v="T"/>
    <x v="1"/>
    <x v="1"/>
  </r>
  <r>
    <s v="NIC"/>
    <x v="2"/>
    <x v="5"/>
    <x v="3"/>
    <n v="44"/>
    <x v="5"/>
    <n v="4"/>
    <x v="0"/>
    <n v="1"/>
    <n v="6.08"/>
    <n v="6.44"/>
    <n v="13"/>
    <s v="N FALCON T"/>
    <x v="1"/>
    <x v="3"/>
    <s v="T"/>
    <x v="3"/>
    <x v="0"/>
  </r>
  <r>
    <s v="NIC"/>
    <x v="2"/>
    <x v="5"/>
    <x v="4"/>
    <n v="88"/>
    <x v="79"/>
    <n v="4"/>
    <x v="0"/>
    <n v="2"/>
    <n v="2.02"/>
    <n v="2.1"/>
    <n v="43"/>
    <s v="TFRASER TERM N"/>
    <x v="0"/>
    <x v="19"/>
    <s v="N"/>
    <x v="22"/>
    <x v="0"/>
  </r>
  <r>
    <s v="NIC"/>
    <x v="2"/>
    <x v="5"/>
    <x v="4"/>
    <n v="89"/>
    <x v="73"/>
    <n v="4"/>
    <x v="0"/>
    <n v="2"/>
    <n v="40"/>
    <n v="41.73"/>
    <n v="37"/>
    <s v="TFRAS FN"/>
    <x v="0"/>
    <x v="18"/>
    <s v="N"/>
    <x v="25"/>
    <x v="0"/>
  </r>
  <r>
    <s v="NIC"/>
    <x v="2"/>
    <x v="5"/>
    <x v="5"/>
    <n v="88"/>
    <x v="79"/>
    <n v="4"/>
    <x v="0"/>
    <n v="2"/>
    <n v="2.1"/>
    <n v="2.17"/>
    <n v="43"/>
    <s v="TFRASER TERM N"/>
    <x v="0"/>
    <x v="19"/>
    <s v="N"/>
    <x v="22"/>
    <x v="0"/>
  </r>
  <r>
    <s v="NIC"/>
    <x v="2"/>
    <x v="5"/>
    <x v="5"/>
    <n v="147"/>
    <x v="90"/>
    <n v="4"/>
    <x v="0"/>
    <n v="1"/>
    <n v="3.99"/>
    <n v="4.2300000000000004"/>
    <n v="66"/>
    <s v="TBC JF TERM S"/>
    <x v="0"/>
    <x v="7"/>
    <s v="S"/>
    <x v="9"/>
    <x v="0"/>
  </r>
  <r>
    <s v="NIC"/>
    <x v="2"/>
    <x v="5"/>
    <x v="7"/>
    <n v="145"/>
    <x v="72"/>
    <n v="5"/>
    <x v="0"/>
    <n v="1"/>
    <n v="3.6"/>
    <n v="3.82"/>
    <n v="73"/>
    <s v="TFRASER FS"/>
    <x v="0"/>
    <x v="17"/>
    <s v="S"/>
    <x v="24"/>
    <x v="0"/>
  </r>
  <r>
    <s v="NIC"/>
    <x v="2"/>
    <x v="6"/>
    <x v="3"/>
    <n v="34"/>
    <x v="3"/>
    <n v="4"/>
    <x v="0"/>
    <n v="1"/>
    <n v="3.71"/>
    <n v="3.8"/>
    <n v="11"/>
    <s v="WCVI SPR T"/>
    <x v="0"/>
    <x v="1"/>
    <s v="T"/>
    <x v="1"/>
    <x v="1"/>
  </r>
  <r>
    <s v="NIC"/>
    <x v="2"/>
    <x v="6"/>
    <x v="3"/>
    <n v="89"/>
    <x v="73"/>
    <n v="4"/>
    <x v="0"/>
    <n v="1"/>
    <n v="30.71"/>
    <n v="31.41"/>
    <n v="37"/>
    <s v="TFRAS FN"/>
    <x v="0"/>
    <x v="18"/>
    <s v="N"/>
    <x v="25"/>
    <x v="0"/>
  </r>
  <r>
    <s v="NIC"/>
    <x v="2"/>
    <x v="6"/>
    <x v="4"/>
    <n v="29"/>
    <x v="26"/>
    <n v="4"/>
    <x v="0"/>
    <n v="1"/>
    <n v="3.08"/>
    <n v="3.1"/>
    <n v="8"/>
    <s v="NORTH T"/>
    <x v="0"/>
    <x v="10"/>
    <s v="T"/>
    <x v="16"/>
    <x v="1"/>
  </r>
  <r>
    <s v="NIC"/>
    <x v="2"/>
    <x v="6"/>
    <x v="4"/>
    <n v="43"/>
    <x v="14"/>
    <n v="4"/>
    <x v="0"/>
    <n v="1"/>
    <n v="1.78"/>
    <n v="1.85"/>
    <n v="13"/>
    <s v="N FALCON T"/>
    <x v="1"/>
    <x v="3"/>
    <s v="T"/>
    <x v="3"/>
    <x v="0"/>
  </r>
  <r>
    <s v="NIC"/>
    <x v="2"/>
    <x v="6"/>
    <x v="4"/>
    <n v="45"/>
    <x v="58"/>
    <n v="4"/>
    <x v="0"/>
    <n v="1"/>
    <n v="1.2"/>
    <n v="1.22"/>
    <n v="13"/>
    <s v="N FALCON T"/>
    <x v="1"/>
    <x v="3"/>
    <s v="T"/>
    <x v="3"/>
    <x v="0"/>
  </r>
  <r>
    <s v="NIC"/>
    <x v="2"/>
    <x v="6"/>
    <x v="4"/>
    <n v="48"/>
    <x v="75"/>
    <n v="4"/>
    <x v="0"/>
    <n v="1"/>
    <n v="1.1200000000000001"/>
    <n v="1.1399999999999999"/>
    <n v="13"/>
    <s v="N FALCON T"/>
    <x v="1"/>
    <x v="3"/>
    <s v="T"/>
    <x v="3"/>
    <x v="0"/>
  </r>
  <r>
    <s v="NIC"/>
    <x v="2"/>
    <x v="6"/>
    <x v="4"/>
    <n v="88"/>
    <x v="79"/>
    <n v="4"/>
    <x v="0"/>
    <n v="1"/>
    <n v="1"/>
    <n v="1.02"/>
    <n v="43"/>
    <s v="TFRASER TERM N"/>
    <x v="0"/>
    <x v="19"/>
    <s v="N"/>
    <x v="22"/>
    <x v="0"/>
  </r>
  <r>
    <s v="NIC"/>
    <x v="2"/>
    <x v="6"/>
    <x v="4"/>
    <n v="89"/>
    <x v="73"/>
    <n v="4"/>
    <x v="0"/>
    <n v="4"/>
    <n v="123.16"/>
    <n v="126.63"/>
    <n v="37"/>
    <s v="TFRAS FN"/>
    <x v="0"/>
    <x v="18"/>
    <s v="N"/>
    <x v="25"/>
    <x v="0"/>
  </r>
  <r>
    <s v="NIC"/>
    <x v="2"/>
    <x v="6"/>
    <x v="4"/>
    <n v="128"/>
    <x v="28"/>
    <n v="4"/>
    <x v="0"/>
    <n v="1"/>
    <n v="1.75"/>
    <n v="1.76"/>
    <n v="47"/>
    <s v="NBC AABM S"/>
    <x v="0"/>
    <x v="11"/>
    <s v="S"/>
    <x v="17"/>
    <x v="1"/>
  </r>
  <r>
    <s v="NIC"/>
    <x v="2"/>
    <x v="6"/>
    <x v="4"/>
    <n v="147"/>
    <x v="90"/>
    <n v="4"/>
    <x v="0"/>
    <n v="3"/>
    <n v="17.22"/>
    <n v="17.82"/>
    <n v="66"/>
    <s v="TBC JF TERM S"/>
    <x v="0"/>
    <x v="7"/>
    <s v="S"/>
    <x v="9"/>
    <x v="0"/>
  </r>
  <r>
    <s v="NIC"/>
    <x v="2"/>
    <x v="6"/>
    <x v="4"/>
    <n v="148"/>
    <x v="92"/>
    <n v="4"/>
    <x v="0"/>
    <n v="1"/>
    <n v="3.6"/>
    <n v="3.69"/>
    <n v="62"/>
    <s v="TJNST TERM S"/>
    <x v="0"/>
    <x v="8"/>
    <s v="S"/>
    <x v="12"/>
    <x v="0"/>
  </r>
  <r>
    <s v="NIC"/>
    <x v="2"/>
    <x v="6"/>
    <x v="5"/>
    <n v="43"/>
    <x v="14"/>
    <n v="4"/>
    <x v="0"/>
    <n v="1"/>
    <n v="1.9"/>
    <n v="1.97"/>
    <n v="13"/>
    <s v="N FALCON T"/>
    <x v="1"/>
    <x v="3"/>
    <s v="T"/>
    <x v="3"/>
    <x v="0"/>
  </r>
  <r>
    <s v="NIC"/>
    <x v="2"/>
    <x v="6"/>
    <x v="5"/>
    <n v="44"/>
    <x v="5"/>
    <n v="4"/>
    <x v="0"/>
    <n v="1"/>
    <n v="3.67"/>
    <n v="3.81"/>
    <n v="13"/>
    <s v="N FALCON T"/>
    <x v="1"/>
    <x v="3"/>
    <s v="T"/>
    <x v="3"/>
    <x v="0"/>
  </r>
  <r>
    <s v="NIC"/>
    <x v="2"/>
    <x v="6"/>
    <x v="5"/>
    <n v="45"/>
    <x v="58"/>
    <n v="4"/>
    <x v="0"/>
    <n v="1"/>
    <n v="1.17"/>
    <n v="1.19"/>
    <n v="13"/>
    <s v="N FALCON T"/>
    <x v="1"/>
    <x v="3"/>
    <s v="T"/>
    <x v="3"/>
    <x v="0"/>
  </r>
  <r>
    <s v="NIC"/>
    <x v="2"/>
    <x v="6"/>
    <x v="5"/>
    <n v="88"/>
    <x v="79"/>
    <n v="4"/>
    <x v="0"/>
    <n v="11"/>
    <n v="11"/>
    <n v="11.33"/>
    <n v="43"/>
    <s v="TFRASER TERM N"/>
    <x v="0"/>
    <x v="19"/>
    <s v="N"/>
    <x v="22"/>
    <x v="0"/>
  </r>
  <r>
    <s v="NIC"/>
    <x v="2"/>
    <x v="6"/>
    <x v="5"/>
    <n v="137"/>
    <x v="91"/>
    <n v="4"/>
    <x v="0"/>
    <n v="2"/>
    <n v="5.0199999999999996"/>
    <n v="5.18"/>
    <n v="64"/>
    <s v="TGEO ST TERM S"/>
    <x v="0"/>
    <x v="2"/>
    <s v="S"/>
    <x v="2"/>
    <x v="0"/>
  </r>
  <r>
    <s v="NIC"/>
    <x v="2"/>
    <x v="6"/>
    <x v="5"/>
    <n v="147"/>
    <x v="90"/>
    <n v="4"/>
    <x v="0"/>
    <n v="1"/>
    <n v="14.14"/>
    <n v="14.49"/>
    <n v="66"/>
    <s v="TBC JF TERM S"/>
    <x v="0"/>
    <x v="7"/>
    <s v="S"/>
    <x v="9"/>
    <x v="0"/>
  </r>
  <r>
    <s v="NIC"/>
    <x v="2"/>
    <x v="6"/>
    <x v="5"/>
    <n v="152"/>
    <x v="10"/>
    <n v="4"/>
    <x v="0"/>
    <n v="1"/>
    <n v="5.61"/>
    <n v="5.83"/>
    <n v="57"/>
    <s v="PGSDN S"/>
    <x v="1"/>
    <x v="3"/>
    <s v="S"/>
    <x v="8"/>
    <x v="0"/>
  </r>
  <r>
    <s v="NIC"/>
    <x v="2"/>
    <x v="6"/>
    <x v="5"/>
    <n v="167"/>
    <x v="34"/>
    <n v="5"/>
    <x v="0"/>
    <n v="1"/>
    <n v="2.7"/>
    <n v="2.86"/>
    <n v="53"/>
    <s v="N FALCON S"/>
    <x v="1"/>
    <x v="3"/>
    <s v="S"/>
    <x v="19"/>
    <x v="0"/>
  </r>
  <r>
    <s v="NIC"/>
    <x v="2"/>
    <x v="6"/>
    <x v="6"/>
    <n v="88"/>
    <x v="79"/>
    <n v="4"/>
    <x v="0"/>
    <n v="1"/>
    <n v="1"/>
    <n v="1.02"/>
    <n v="43"/>
    <s v="TFRASER TERM N"/>
    <x v="0"/>
    <x v="19"/>
    <s v="N"/>
    <x v="22"/>
    <x v="0"/>
  </r>
  <r>
    <s v="NIC"/>
    <x v="2"/>
    <x v="6"/>
    <x v="6"/>
    <n v="95"/>
    <x v="21"/>
    <n v="4"/>
    <x v="0"/>
    <n v="2"/>
    <n v="3.01"/>
    <n v="3.12"/>
    <n v="25"/>
    <s v="PGSDN N"/>
    <x v="1"/>
    <x v="3"/>
    <s v="N"/>
    <x v="10"/>
    <x v="0"/>
  </r>
  <r>
    <s v="NIC"/>
    <x v="2"/>
    <x v="6"/>
    <x v="6"/>
    <n v="146"/>
    <x v="11"/>
    <n v="3"/>
    <x v="0"/>
    <n v="1"/>
    <n v="10.47"/>
    <n v="11.96"/>
    <n v="65"/>
    <s v="BC JF S"/>
    <x v="0"/>
    <x v="7"/>
    <s v="S"/>
    <x v="9"/>
    <x v="0"/>
  </r>
  <r>
    <s v="NIC"/>
    <x v="2"/>
    <x v="7"/>
    <x v="9"/>
    <n v="33"/>
    <x v="1"/>
    <n v="4"/>
    <x v="0"/>
    <n v="1"/>
    <n v="3.23"/>
    <n v="3.28"/>
    <n v="10"/>
    <s v="WCVI F/W T"/>
    <x v="0"/>
    <x v="1"/>
    <s v="T"/>
    <x v="1"/>
    <x v="1"/>
  </r>
  <r>
    <s v="NIC"/>
    <x v="2"/>
    <x v="7"/>
    <x v="3"/>
    <n v="34"/>
    <x v="3"/>
    <n v="4"/>
    <x v="0"/>
    <n v="2"/>
    <n v="6.46"/>
    <n v="6.52"/>
    <n v="11"/>
    <s v="WCVI SPR T"/>
    <x v="0"/>
    <x v="1"/>
    <s v="T"/>
    <x v="1"/>
    <x v="1"/>
  </r>
  <r>
    <s v="NIC"/>
    <x v="2"/>
    <x v="7"/>
    <x v="3"/>
    <n v="147"/>
    <x v="90"/>
    <n v="5"/>
    <x v="0"/>
    <n v="1"/>
    <n v="17.36"/>
    <n v="17.760000000000002"/>
    <n v="66"/>
    <s v="TBC JF TERM S"/>
    <x v="0"/>
    <x v="7"/>
    <s v="S"/>
    <x v="9"/>
    <x v="0"/>
  </r>
  <r>
    <s v="NIC"/>
    <x v="2"/>
    <x v="7"/>
    <x v="4"/>
    <n v="15"/>
    <x v="51"/>
    <n v="4"/>
    <x v="0"/>
    <n v="1"/>
    <n v="1.61"/>
    <n v="1.63"/>
    <n v="3"/>
    <s v="AK JNI T"/>
    <x v="1"/>
    <x v="3"/>
    <s v="T"/>
    <x v="11"/>
    <x v="1"/>
  </r>
  <r>
    <s v="NIC"/>
    <x v="2"/>
    <x v="7"/>
    <x v="4"/>
    <n v="29"/>
    <x v="26"/>
    <n v="4"/>
    <x v="0"/>
    <n v="3"/>
    <n v="13.17"/>
    <n v="13.29"/>
    <n v="8"/>
    <s v="NORTH T"/>
    <x v="0"/>
    <x v="10"/>
    <s v="T"/>
    <x v="16"/>
    <x v="1"/>
  </r>
  <r>
    <s v="NIC"/>
    <x v="2"/>
    <x v="7"/>
    <x v="4"/>
    <n v="43"/>
    <x v="14"/>
    <n v="4"/>
    <x v="0"/>
    <n v="2"/>
    <n v="5"/>
    <n v="5.45"/>
    <n v="13"/>
    <s v="N FALCON T"/>
    <x v="1"/>
    <x v="3"/>
    <s v="T"/>
    <x v="3"/>
    <x v="0"/>
  </r>
  <r>
    <s v="NIC"/>
    <x v="2"/>
    <x v="7"/>
    <x v="4"/>
    <n v="45"/>
    <x v="58"/>
    <n v="4"/>
    <x v="0"/>
    <n v="1"/>
    <n v="1.44"/>
    <n v="1.45"/>
    <n v="13"/>
    <s v="N FALCON T"/>
    <x v="1"/>
    <x v="3"/>
    <s v="T"/>
    <x v="3"/>
    <x v="0"/>
  </r>
  <r>
    <s v="NIC"/>
    <x v="2"/>
    <x v="7"/>
    <x v="4"/>
    <n v="88"/>
    <x v="79"/>
    <n v="4"/>
    <x v="0"/>
    <n v="2"/>
    <n v="2"/>
    <n v="2.2799999999999998"/>
    <n v="43"/>
    <s v="TFRASER TERM N"/>
    <x v="0"/>
    <x v="19"/>
    <s v="N"/>
    <x v="22"/>
    <x v="0"/>
  </r>
  <r>
    <s v="NIC"/>
    <x v="2"/>
    <x v="7"/>
    <x v="4"/>
    <n v="88"/>
    <x v="79"/>
    <n v="5"/>
    <x v="0"/>
    <n v="1"/>
    <n v="1"/>
    <n v="1.04"/>
    <n v="43"/>
    <s v="TFRASER TERM N"/>
    <x v="0"/>
    <x v="19"/>
    <s v="N"/>
    <x v="22"/>
    <x v="0"/>
  </r>
  <r>
    <s v="NIC"/>
    <x v="2"/>
    <x v="7"/>
    <x v="4"/>
    <n v="89"/>
    <x v="73"/>
    <n v="4"/>
    <x v="0"/>
    <n v="2"/>
    <n v="98.06"/>
    <n v="105.54"/>
    <n v="37"/>
    <s v="TFRAS FN"/>
    <x v="0"/>
    <x v="18"/>
    <s v="N"/>
    <x v="25"/>
    <x v="0"/>
  </r>
  <r>
    <s v="NIC"/>
    <x v="2"/>
    <x v="7"/>
    <x v="4"/>
    <n v="137"/>
    <x v="91"/>
    <n v="4"/>
    <x v="0"/>
    <n v="1"/>
    <n v="4.37"/>
    <n v="4.99"/>
    <n v="64"/>
    <s v="TGEO ST TERM S"/>
    <x v="0"/>
    <x v="2"/>
    <s v="S"/>
    <x v="2"/>
    <x v="0"/>
  </r>
  <r>
    <s v="NIC"/>
    <x v="2"/>
    <x v="7"/>
    <x v="4"/>
    <n v="147"/>
    <x v="90"/>
    <n v="4"/>
    <x v="0"/>
    <n v="4"/>
    <n v="37.36"/>
    <n v="39.08"/>
    <n v="66"/>
    <s v="TBC JF TERM S"/>
    <x v="0"/>
    <x v="7"/>
    <s v="S"/>
    <x v="9"/>
    <x v="0"/>
  </r>
  <r>
    <s v="NIC"/>
    <x v="2"/>
    <x v="7"/>
    <x v="5"/>
    <n v="43"/>
    <x v="14"/>
    <n v="4"/>
    <x v="0"/>
    <n v="1"/>
    <n v="2.33"/>
    <n v="2.36"/>
    <n v="13"/>
    <s v="N FALCON T"/>
    <x v="1"/>
    <x v="3"/>
    <s v="T"/>
    <x v="3"/>
    <x v="0"/>
  </r>
  <r>
    <s v="NIC"/>
    <x v="2"/>
    <x v="7"/>
    <x v="5"/>
    <n v="88"/>
    <x v="79"/>
    <n v="4"/>
    <x v="0"/>
    <n v="4"/>
    <n v="4.0199999999999996"/>
    <n v="4.07"/>
    <n v="43"/>
    <s v="TFRASER TERM N"/>
    <x v="0"/>
    <x v="19"/>
    <s v="N"/>
    <x v="22"/>
    <x v="0"/>
  </r>
  <r>
    <s v="NIC"/>
    <x v="2"/>
    <x v="7"/>
    <x v="5"/>
    <n v="147"/>
    <x v="90"/>
    <n v="4"/>
    <x v="0"/>
    <n v="1"/>
    <n v="15.89"/>
    <n v="16.170000000000002"/>
    <n v="66"/>
    <s v="TBC JF TERM S"/>
    <x v="0"/>
    <x v="7"/>
    <s v="S"/>
    <x v="9"/>
    <x v="0"/>
  </r>
  <r>
    <s v="NIC"/>
    <x v="2"/>
    <x v="7"/>
    <x v="5"/>
    <n v="148"/>
    <x v="92"/>
    <n v="4"/>
    <x v="0"/>
    <n v="1"/>
    <n v="7.12"/>
    <n v="8.1300000000000008"/>
    <n v="62"/>
    <s v="TJNST TERM S"/>
    <x v="0"/>
    <x v="8"/>
    <s v="S"/>
    <x v="12"/>
    <x v="0"/>
  </r>
  <r>
    <s v="NIC"/>
    <x v="2"/>
    <x v="7"/>
    <x v="6"/>
    <n v="135"/>
    <x v="15"/>
    <n v="4"/>
    <x v="0"/>
    <n v="1"/>
    <n v="5.69"/>
    <n v="5.74"/>
    <n v="61"/>
    <s v="JNST S"/>
    <x v="0"/>
    <x v="8"/>
    <s v="S"/>
    <x v="12"/>
    <x v="0"/>
  </r>
  <r>
    <s v="NIC"/>
    <x v="2"/>
    <x v="8"/>
    <x v="3"/>
    <n v="34"/>
    <x v="3"/>
    <n v="4"/>
    <x v="0"/>
    <n v="3"/>
    <n v="10.56"/>
    <n v="10.78"/>
    <n v="11"/>
    <s v="WCVI SPR T"/>
    <x v="0"/>
    <x v="1"/>
    <s v="T"/>
    <x v="1"/>
    <x v="1"/>
  </r>
  <r>
    <s v="NIC"/>
    <x v="2"/>
    <x v="8"/>
    <x v="3"/>
    <n v="43"/>
    <x v="14"/>
    <n v="5"/>
    <x v="0"/>
    <n v="1"/>
    <n v="1.46"/>
    <n v="1.48"/>
    <n v="13"/>
    <s v="N FALCON T"/>
    <x v="1"/>
    <x v="3"/>
    <s v="T"/>
    <x v="3"/>
    <x v="0"/>
  </r>
  <r>
    <s v="NIC"/>
    <x v="2"/>
    <x v="8"/>
    <x v="3"/>
    <n v="89"/>
    <x v="73"/>
    <n v="4"/>
    <x v="0"/>
    <n v="1"/>
    <n v="7.59"/>
    <n v="7.81"/>
    <n v="37"/>
    <s v="TFRAS FN"/>
    <x v="0"/>
    <x v="18"/>
    <s v="N"/>
    <x v="25"/>
    <x v="0"/>
  </r>
  <r>
    <s v="NIC"/>
    <x v="2"/>
    <x v="8"/>
    <x v="4"/>
    <n v="29"/>
    <x v="26"/>
    <n v="4"/>
    <x v="0"/>
    <n v="1"/>
    <n v="3.71"/>
    <n v="3.94"/>
    <n v="8"/>
    <s v="NORTH T"/>
    <x v="0"/>
    <x v="10"/>
    <s v="T"/>
    <x v="16"/>
    <x v="1"/>
  </r>
  <r>
    <s v="NIC"/>
    <x v="2"/>
    <x v="8"/>
    <x v="4"/>
    <n v="42"/>
    <x v="40"/>
    <n v="4"/>
    <x v="0"/>
    <n v="1"/>
    <n v="12.69"/>
    <n v="12.93"/>
    <n v="13"/>
    <s v="N FALCON T"/>
    <x v="1"/>
    <x v="3"/>
    <s v="T"/>
    <x v="3"/>
    <x v="0"/>
  </r>
  <r>
    <s v="NIC"/>
    <x v="2"/>
    <x v="8"/>
    <x v="4"/>
    <n v="89"/>
    <x v="73"/>
    <n v="4"/>
    <x v="0"/>
    <n v="1"/>
    <n v="31.82"/>
    <n v="32.28"/>
    <n v="37"/>
    <s v="TFRAS FN"/>
    <x v="0"/>
    <x v="18"/>
    <s v="N"/>
    <x v="25"/>
    <x v="0"/>
  </r>
  <r>
    <s v="NIC"/>
    <x v="2"/>
    <x v="8"/>
    <x v="4"/>
    <n v="137"/>
    <x v="91"/>
    <n v="4"/>
    <x v="0"/>
    <n v="2"/>
    <n v="3.2"/>
    <n v="3.29"/>
    <n v="64"/>
    <s v="TGEO ST TERM S"/>
    <x v="0"/>
    <x v="2"/>
    <s v="S"/>
    <x v="2"/>
    <x v="0"/>
  </r>
  <r>
    <s v="NIC"/>
    <x v="2"/>
    <x v="8"/>
    <x v="4"/>
    <n v="147"/>
    <x v="90"/>
    <n v="4"/>
    <x v="0"/>
    <n v="2"/>
    <n v="12.1"/>
    <n v="12.3"/>
    <n v="66"/>
    <s v="TBC JF TERM S"/>
    <x v="0"/>
    <x v="7"/>
    <s v="S"/>
    <x v="9"/>
    <x v="0"/>
  </r>
  <r>
    <s v="NIC"/>
    <x v="2"/>
    <x v="8"/>
    <x v="4"/>
    <n v="147"/>
    <x v="90"/>
    <n v="5"/>
    <x v="0"/>
    <n v="1"/>
    <n v="6.05"/>
    <n v="6.91"/>
    <n v="66"/>
    <s v="TBC JF TERM S"/>
    <x v="0"/>
    <x v="7"/>
    <s v="S"/>
    <x v="9"/>
    <x v="0"/>
  </r>
  <r>
    <s v="NIC"/>
    <x v="2"/>
    <x v="8"/>
    <x v="5"/>
    <n v="30"/>
    <x v="43"/>
    <n v="4"/>
    <x v="0"/>
    <n v="1"/>
    <n v="3.71"/>
    <n v="3.94"/>
    <n v="8"/>
    <s v="NORTH T"/>
    <x v="0"/>
    <x v="10"/>
    <s v="T"/>
    <x v="16"/>
    <x v="1"/>
  </r>
  <r>
    <s v="NIC"/>
    <x v="2"/>
    <x v="8"/>
    <x v="5"/>
    <n v="43"/>
    <x v="14"/>
    <n v="4"/>
    <x v="0"/>
    <n v="1"/>
    <n v="1.67"/>
    <n v="1.69"/>
    <n v="13"/>
    <s v="N FALCON T"/>
    <x v="1"/>
    <x v="3"/>
    <s v="T"/>
    <x v="3"/>
    <x v="0"/>
  </r>
  <r>
    <s v="NIC"/>
    <x v="2"/>
    <x v="8"/>
    <x v="5"/>
    <n v="88"/>
    <x v="79"/>
    <n v="4"/>
    <x v="0"/>
    <n v="2"/>
    <n v="2.09"/>
    <n v="2.12"/>
    <n v="43"/>
    <s v="TFRASER TERM N"/>
    <x v="0"/>
    <x v="19"/>
    <s v="N"/>
    <x v="22"/>
    <x v="0"/>
  </r>
  <r>
    <s v="NIC"/>
    <x v="2"/>
    <x v="8"/>
    <x v="5"/>
    <n v="89"/>
    <x v="73"/>
    <n v="4"/>
    <x v="0"/>
    <n v="1"/>
    <n v="11.73"/>
    <n v="11.91"/>
    <n v="37"/>
    <s v="TFRAS FN"/>
    <x v="0"/>
    <x v="18"/>
    <s v="N"/>
    <x v="25"/>
    <x v="0"/>
  </r>
  <r>
    <s v="NIC"/>
    <x v="2"/>
    <x v="8"/>
    <x v="5"/>
    <n v="137"/>
    <x v="91"/>
    <n v="4"/>
    <x v="0"/>
    <n v="3"/>
    <n v="5.86"/>
    <n v="5.99"/>
    <n v="64"/>
    <s v="TGEO ST TERM S"/>
    <x v="0"/>
    <x v="2"/>
    <s v="S"/>
    <x v="2"/>
    <x v="0"/>
  </r>
  <r>
    <s v="NIC"/>
    <x v="2"/>
    <x v="8"/>
    <x v="5"/>
    <n v="140"/>
    <x v="33"/>
    <n v="4"/>
    <x v="0"/>
    <n v="1"/>
    <n v="4.92"/>
    <n v="4.99"/>
    <n v="64"/>
    <s v="TGEO ST TERM S"/>
    <x v="0"/>
    <x v="6"/>
    <s v="S"/>
    <x v="7"/>
    <x v="0"/>
  </r>
  <r>
    <s v="NIC"/>
    <x v="2"/>
    <x v="8"/>
    <x v="5"/>
    <n v="147"/>
    <x v="90"/>
    <n v="4"/>
    <x v="0"/>
    <n v="1"/>
    <n v="1"/>
    <n v="1.01"/>
    <n v="66"/>
    <s v="TBC JF TERM S"/>
    <x v="0"/>
    <x v="7"/>
    <s v="S"/>
    <x v="9"/>
    <x v="0"/>
  </r>
  <r>
    <s v="NIC"/>
    <x v="2"/>
    <x v="8"/>
    <x v="6"/>
    <n v="89"/>
    <x v="73"/>
    <n v="4"/>
    <x v="0"/>
    <n v="1"/>
    <n v="30.91"/>
    <n v="31.82"/>
    <n v="37"/>
    <s v="TFRAS FN"/>
    <x v="0"/>
    <x v="18"/>
    <s v="N"/>
    <x v="25"/>
    <x v="0"/>
  </r>
  <r>
    <s v="NIC"/>
    <x v="2"/>
    <x v="9"/>
    <x v="3"/>
    <n v="34"/>
    <x v="3"/>
    <n v="4"/>
    <x v="0"/>
    <n v="3"/>
    <n v="8.67"/>
    <n v="8.84"/>
    <n v="11"/>
    <s v="WCVI SPR T"/>
    <x v="0"/>
    <x v="1"/>
    <s v="T"/>
    <x v="1"/>
    <x v="1"/>
  </r>
  <r>
    <s v="NIC"/>
    <x v="2"/>
    <x v="9"/>
    <x v="3"/>
    <n v="43"/>
    <x v="14"/>
    <n v="4"/>
    <x v="0"/>
    <n v="1"/>
    <n v="1.28"/>
    <n v="1.33"/>
    <n v="13"/>
    <s v="N FALCON T"/>
    <x v="1"/>
    <x v="3"/>
    <s v="T"/>
    <x v="3"/>
    <x v="0"/>
  </r>
  <r>
    <s v="NIC"/>
    <x v="2"/>
    <x v="9"/>
    <x v="3"/>
    <n v="44"/>
    <x v="5"/>
    <n v="5"/>
    <x v="0"/>
    <n v="1"/>
    <n v="1.45"/>
    <n v="1.47"/>
    <n v="13"/>
    <s v="N FALCON T"/>
    <x v="1"/>
    <x v="3"/>
    <s v="T"/>
    <x v="3"/>
    <x v="0"/>
  </r>
  <r>
    <s v="NIC"/>
    <x v="2"/>
    <x v="9"/>
    <x v="4"/>
    <n v="42"/>
    <x v="40"/>
    <n v="4"/>
    <x v="0"/>
    <n v="1"/>
    <n v="1.48"/>
    <n v="1.48"/>
    <n v="13"/>
    <s v="N FALCON T"/>
    <x v="1"/>
    <x v="3"/>
    <s v="T"/>
    <x v="3"/>
    <x v="0"/>
  </r>
  <r>
    <s v="NIC"/>
    <x v="2"/>
    <x v="9"/>
    <x v="4"/>
    <n v="43"/>
    <x v="14"/>
    <n v="4"/>
    <x v="0"/>
    <n v="3"/>
    <n v="6"/>
    <n v="6.15"/>
    <n v="13"/>
    <s v="N FALCON T"/>
    <x v="1"/>
    <x v="3"/>
    <s v="T"/>
    <x v="3"/>
    <x v="0"/>
  </r>
  <r>
    <s v="NIC"/>
    <x v="2"/>
    <x v="9"/>
    <x v="4"/>
    <n v="89"/>
    <x v="73"/>
    <n v="4"/>
    <x v="0"/>
    <n v="3"/>
    <n v="132.06"/>
    <n v="137.28"/>
    <n v="37"/>
    <s v="TFRAS FN"/>
    <x v="0"/>
    <x v="18"/>
    <s v="N"/>
    <x v="25"/>
    <x v="0"/>
  </r>
  <r>
    <s v="NIC"/>
    <x v="2"/>
    <x v="9"/>
    <x v="4"/>
    <n v="128"/>
    <x v="28"/>
    <n v="5"/>
    <x v="0"/>
    <n v="1"/>
    <n v="2.27"/>
    <n v="2.2999999999999998"/>
    <n v="47"/>
    <s v="NBC AABM S"/>
    <x v="0"/>
    <x v="11"/>
    <s v="S"/>
    <x v="17"/>
    <x v="1"/>
  </r>
  <r>
    <s v="NIC"/>
    <x v="2"/>
    <x v="9"/>
    <x v="4"/>
    <n v="147"/>
    <x v="90"/>
    <n v="4"/>
    <x v="0"/>
    <n v="1"/>
    <n v="18.63"/>
    <n v="18.940000000000001"/>
    <n v="66"/>
    <s v="TBC JF TERM S"/>
    <x v="0"/>
    <x v="7"/>
    <s v="S"/>
    <x v="9"/>
    <x v="0"/>
  </r>
  <r>
    <s v="NIC"/>
    <x v="2"/>
    <x v="9"/>
    <x v="5"/>
    <n v="43"/>
    <x v="14"/>
    <n v="4"/>
    <x v="0"/>
    <n v="1"/>
    <n v="1.35"/>
    <n v="1.35"/>
    <n v="13"/>
    <s v="N FALCON T"/>
    <x v="1"/>
    <x v="3"/>
    <s v="T"/>
    <x v="3"/>
    <x v="0"/>
  </r>
  <r>
    <s v="NIC"/>
    <x v="2"/>
    <x v="9"/>
    <x v="5"/>
    <n v="88"/>
    <x v="79"/>
    <n v="4"/>
    <x v="0"/>
    <n v="4"/>
    <n v="4.04"/>
    <n v="4.17"/>
    <n v="43"/>
    <s v="TFRASER TERM N"/>
    <x v="0"/>
    <x v="19"/>
    <s v="N"/>
    <x v="22"/>
    <x v="0"/>
  </r>
  <r>
    <s v="NIC"/>
    <x v="2"/>
    <x v="9"/>
    <x v="5"/>
    <n v="89"/>
    <x v="73"/>
    <n v="4"/>
    <x v="0"/>
    <n v="3"/>
    <n v="25.11"/>
    <n v="25.96"/>
    <n v="37"/>
    <s v="TFRAS FN"/>
    <x v="0"/>
    <x v="18"/>
    <s v="N"/>
    <x v="25"/>
    <x v="0"/>
  </r>
  <r>
    <s v="NIC"/>
    <x v="2"/>
    <x v="9"/>
    <x v="5"/>
    <n v="137"/>
    <x v="91"/>
    <n v="4"/>
    <x v="0"/>
    <n v="1"/>
    <n v="7.58"/>
    <n v="7.92"/>
    <n v="64"/>
    <s v="TGEO ST TERM S"/>
    <x v="0"/>
    <x v="2"/>
    <s v="S"/>
    <x v="2"/>
    <x v="0"/>
  </r>
  <r>
    <s v="NIC"/>
    <x v="2"/>
    <x v="9"/>
    <x v="5"/>
    <n v="147"/>
    <x v="90"/>
    <n v="4"/>
    <x v="0"/>
    <n v="1"/>
    <n v="9.08"/>
    <n v="9.59"/>
    <n v="66"/>
    <s v="TBC JF TERM S"/>
    <x v="0"/>
    <x v="7"/>
    <s v="S"/>
    <x v="9"/>
    <x v="0"/>
  </r>
  <r>
    <s v="NIC"/>
    <x v="2"/>
    <x v="9"/>
    <x v="5"/>
    <n v="148"/>
    <x v="92"/>
    <n v="4"/>
    <x v="0"/>
    <n v="1"/>
    <n v="3.55"/>
    <n v="3.75"/>
    <n v="62"/>
    <s v="TJNST TERM S"/>
    <x v="0"/>
    <x v="8"/>
    <s v="S"/>
    <x v="12"/>
    <x v="0"/>
  </r>
  <r>
    <s v="NIC"/>
    <x v="2"/>
    <x v="9"/>
    <x v="5"/>
    <n v="152"/>
    <x v="10"/>
    <n v="4"/>
    <x v="0"/>
    <n v="1"/>
    <n v="0.36"/>
    <n v="0.37"/>
    <n v="57"/>
    <s v="PGSDN S"/>
    <x v="1"/>
    <x v="3"/>
    <s v="S"/>
    <x v="8"/>
    <x v="0"/>
  </r>
  <r>
    <s v="NIC"/>
    <x v="2"/>
    <x v="9"/>
    <x v="6"/>
    <n v="96"/>
    <x v="94"/>
    <n v="4"/>
    <x v="0"/>
    <n v="1"/>
    <n v="1.87"/>
    <n v="1.95"/>
    <n v="26"/>
    <s v="TPGSDN TERM N"/>
    <x v="1"/>
    <x v="3"/>
    <s v="N"/>
    <x v="10"/>
    <x v="0"/>
  </r>
  <r>
    <s v="NSF"/>
    <x v="3"/>
    <x v="0"/>
    <x v="0"/>
    <n v="33"/>
    <x v="1"/>
    <n v="3"/>
    <x v="1"/>
    <n v="1"/>
    <n v="3.06"/>
    <n v="3.07"/>
    <n v="10"/>
    <s v="WCVI F/W T"/>
    <x v="0"/>
    <x v="1"/>
    <s v="T"/>
    <x v="1"/>
    <x v="1"/>
  </r>
  <r>
    <s v="NSF"/>
    <x v="3"/>
    <x v="0"/>
    <x v="0"/>
    <n v="33"/>
    <x v="1"/>
    <n v="4"/>
    <x v="0"/>
    <n v="2"/>
    <n v="6.12"/>
    <n v="6.13"/>
    <n v="10"/>
    <s v="WCVI F/W T"/>
    <x v="0"/>
    <x v="1"/>
    <s v="T"/>
    <x v="1"/>
    <x v="1"/>
  </r>
  <r>
    <s v="NSF"/>
    <x v="3"/>
    <x v="0"/>
    <x v="0"/>
    <n v="33"/>
    <x v="1"/>
    <n v="4"/>
    <x v="1"/>
    <n v="1"/>
    <n v="3.06"/>
    <n v="3.07"/>
    <n v="10"/>
    <s v="WCVI F/W T"/>
    <x v="0"/>
    <x v="1"/>
    <s v="T"/>
    <x v="1"/>
    <x v="1"/>
  </r>
  <r>
    <s v="NSF"/>
    <x v="3"/>
    <x v="0"/>
    <x v="1"/>
    <n v="33"/>
    <x v="1"/>
    <n v="4"/>
    <x v="0"/>
    <n v="2"/>
    <n v="6.12"/>
    <n v="6.13"/>
    <n v="10"/>
    <s v="WCVI F/W T"/>
    <x v="0"/>
    <x v="1"/>
    <s v="T"/>
    <x v="1"/>
    <x v="1"/>
  </r>
  <r>
    <s v="NSF"/>
    <x v="3"/>
    <x v="0"/>
    <x v="1"/>
    <n v="33"/>
    <x v="1"/>
    <n v="4"/>
    <x v="1"/>
    <n v="2"/>
    <n v="6.12"/>
    <n v="6.14"/>
    <n v="10"/>
    <s v="WCVI F/W T"/>
    <x v="0"/>
    <x v="1"/>
    <s v="T"/>
    <x v="1"/>
    <x v="1"/>
  </r>
  <r>
    <s v="NSF"/>
    <x v="3"/>
    <x v="0"/>
    <x v="1"/>
    <n v="139"/>
    <x v="9"/>
    <n v="4"/>
    <x v="0"/>
    <n v="1"/>
    <n v="17.54"/>
    <n v="17.57"/>
    <n v="63"/>
    <s v="GEO ST S"/>
    <x v="0"/>
    <x v="6"/>
    <s v="S"/>
    <x v="7"/>
    <x v="0"/>
  </r>
  <r>
    <s v="NSF"/>
    <x v="3"/>
    <x v="0"/>
    <x v="1"/>
    <n v="146"/>
    <x v="11"/>
    <n v="4"/>
    <x v="0"/>
    <n v="1"/>
    <n v="17.54"/>
    <n v="17.57"/>
    <n v="65"/>
    <s v="BC JF S"/>
    <x v="0"/>
    <x v="7"/>
    <s v="S"/>
    <x v="9"/>
    <x v="0"/>
  </r>
  <r>
    <s v="NSF"/>
    <x v="3"/>
    <x v="0"/>
    <x v="1"/>
    <n v="152"/>
    <x v="10"/>
    <n v="3"/>
    <x v="0"/>
    <n v="1"/>
    <n v="2.61"/>
    <n v="2.61"/>
    <n v="57"/>
    <s v="PGSDN S"/>
    <x v="1"/>
    <x v="3"/>
    <s v="S"/>
    <x v="8"/>
    <x v="0"/>
  </r>
  <r>
    <s v="NSF"/>
    <x v="3"/>
    <x v="0"/>
    <x v="1"/>
    <n v="152"/>
    <x v="10"/>
    <n v="4"/>
    <x v="0"/>
    <n v="4"/>
    <n v="8.93"/>
    <n v="8.94"/>
    <n v="57"/>
    <s v="PGSDN S"/>
    <x v="1"/>
    <x v="3"/>
    <s v="S"/>
    <x v="8"/>
    <x v="0"/>
  </r>
  <r>
    <s v="NSF"/>
    <x v="3"/>
    <x v="0"/>
    <x v="2"/>
    <n v="33"/>
    <x v="1"/>
    <n v="4"/>
    <x v="0"/>
    <n v="2"/>
    <n v="6.12"/>
    <n v="6.13"/>
    <n v="10"/>
    <s v="WCVI F/W T"/>
    <x v="0"/>
    <x v="1"/>
    <s v="T"/>
    <x v="1"/>
    <x v="1"/>
  </r>
  <r>
    <s v="NSF"/>
    <x v="3"/>
    <x v="0"/>
    <x v="2"/>
    <n v="33"/>
    <x v="1"/>
    <n v="4"/>
    <x v="1"/>
    <n v="2"/>
    <n v="6.12"/>
    <n v="6.14"/>
    <n v="10"/>
    <s v="WCVI F/W T"/>
    <x v="0"/>
    <x v="1"/>
    <s v="T"/>
    <x v="1"/>
    <x v="1"/>
  </r>
  <r>
    <s v="NSF"/>
    <x v="3"/>
    <x v="0"/>
    <x v="9"/>
    <n v="33"/>
    <x v="1"/>
    <n v="3"/>
    <x v="0"/>
    <n v="1"/>
    <n v="2.61"/>
    <n v="2.61"/>
    <n v="10"/>
    <s v="WCVI F/W T"/>
    <x v="0"/>
    <x v="1"/>
    <s v="T"/>
    <x v="1"/>
    <x v="1"/>
  </r>
  <r>
    <s v="NSF"/>
    <x v="3"/>
    <x v="0"/>
    <x v="9"/>
    <n v="33"/>
    <x v="1"/>
    <n v="4"/>
    <x v="0"/>
    <n v="1"/>
    <n v="2.61"/>
    <n v="2.61"/>
    <n v="10"/>
    <s v="WCVI F/W T"/>
    <x v="0"/>
    <x v="1"/>
    <s v="T"/>
    <x v="1"/>
    <x v="1"/>
  </r>
  <r>
    <s v="NSF"/>
    <x v="3"/>
    <x v="0"/>
    <x v="9"/>
    <n v="142"/>
    <x v="6"/>
    <n v="4"/>
    <x v="0"/>
    <n v="1"/>
    <n v="5.93"/>
    <n v="5.94"/>
    <n v="50"/>
    <s v="WCVI AABM S"/>
    <x v="0"/>
    <x v="4"/>
    <s v="S"/>
    <x v="4"/>
    <x v="1"/>
  </r>
  <r>
    <s v="NSF"/>
    <x v="3"/>
    <x v="0"/>
    <x v="9"/>
    <n v="146"/>
    <x v="11"/>
    <n v="4"/>
    <x v="0"/>
    <n v="1"/>
    <n v="5.34"/>
    <n v="5.34"/>
    <n v="65"/>
    <s v="BC JF S"/>
    <x v="0"/>
    <x v="7"/>
    <s v="S"/>
    <x v="9"/>
    <x v="0"/>
  </r>
  <r>
    <s v="NSF"/>
    <x v="3"/>
    <x v="0"/>
    <x v="9"/>
    <n v="152"/>
    <x v="10"/>
    <n v="4"/>
    <x v="1"/>
    <n v="1"/>
    <n v="2.8"/>
    <n v="2.81"/>
    <n v="57"/>
    <s v="PGSDN S"/>
    <x v="1"/>
    <x v="3"/>
    <s v="S"/>
    <x v="8"/>
    <x v="0"/>
  </r>
  <r>
    <s v="NSF"/>
    <x v="3"/>
    <x v="0"/>
    <x v="3"/>
    <n v="33"/>
    <x v="1"/>
    <n v="4"/>
    <x v="1"/>
    <n v="2"/>
    <n v="5.22"/>
    <n v="5.23"/>
    <n v="10"/>
    <s v="WCVI F/W T"/>
    <x v="0"/>
    <x v="1"/>
    <s v="T"/>
    <x v="1"/>
    <x v="1"/>
  </r>
  <r>
    <s v="NSF"/>
    <x v="3"/>
    <x v="0"/>
    <x v="3"/>
    <n v="34"/>
    <x v="3"/>
    <n v="3"/>
    <x v="0"/>
    <n v="1"/>
    <n v="2.61"/>
    <n v="2.61"/>
    <n v="11"/>
    <s v="WCVI SPR T"/>
    <x v="0"/>
    <x v="1"/>
    <s v="T"/>
    <x v="1"/>
    <x v="1"/>
  </r>
  <r>
    <s v="NSF"/>
    <x v="3"/>
    <x v="0"/>
    <x v="3"/>
    <n v="34"/>
    <x v="3"/>
    <n v="3"/>
    <x v="1"/>
    <n v="1"/>
    <n v="2.61"/>
    <n v="2.62"/>
    <n v="11"/>
    <s v="WCVI SPR T"/>
    <x v="0"/>
    <x v="1"/>
    <s v="T"/>
    <x v="1"/>
    <x v="1"/>
  </r>
  <r>
    <s v="NSF"/>
    <x v="3"/>
    <x v="0"/>
    <x v="3"/>
    <n v="38"/>
    <x v="4"/>
    <n v="3"/>
    <x v="0"/>
    <n v="1"/>
    <n v="5.31"/>
    <n v="5.31"/>
    <n v="11"/>
    <s v="WCVI SPR T"/>
    <x v="0"/>
    <x v="1"/>
    <s v="T"/>
    <x v="1"/>
    <x v="1"/>
  </r>
  <r>
    <s v="NSF"/>
    <x v="3"/>
    <x v="0"/>
    <x v="3"/>
    <n v="38"/>
    <x v="4"/>
    <n v="3"/>
    <x v="1"/>
    <n v="2"/>
    <n v="10.62"/>
    <n v="10.66"/>
    <n v="11"/>
    <s v="WCVI SPR T"/>
    <x v="0"/>
    <x v="1"/>
    <s v="T"/>
    <x v="1"/>
    <x v="1"/>
  </r>
  <r>
    <s v="NSF"/>
    <x v="3"/>
    <x v="0"/>
    <x v="3"/>
    <n v="38"/>
    <x v="4"/>
    <n v="4"/>
    <x v="0"/>
    <n v="1"/>
    <n v="5.31"/>
    <n v="5.31"/>
    <n v="11"/>
    <s v="WCVI SPR T"/>
    <x v="0"/>
    <x v="1"/>
    <s v="T"/>
    <x v="1"/>
    <x v="1"/>
  </r>
  <r>
    <s v="NSF"/>
    <x v="3"/>
    <x v="0"/>
    <x v="3"/>
    <n v="38"/>
    <x v="4"/>
    <n v="4"/>
    <x v="1"/>
    <n v="2"/>
    <n v="10.62"/>
    <n v="10.66"/>
    <n v="11"/>
    <s v="WCVI SPR T"/>
    <x v="0"/>
    <x v="1"/>
    <s v="T"/>
    <x v="1"/>
    <x v="1"/>
  </r>
  <r>
    <s v="NSF"/>
    <x v="3"/>
    <x v="0"/>
    <x v="3"/>
    <n v="104"/>
    <x v="23"/>
    <n v="3"/>
    <x v="1"/>
    <n v="2"/>
    <n v="2.13"/>
    <n v="2.13"/>
    <n v="38"/>
    <s v="TPS FN"/>
    <x v="1"/>
    <x v="3"/>
    <s v="N"/>
    <x v="10"/>
    <x v="0"/>
  </r>
  <r>
    <s v="NSF"/>
    <x v="3"/>
    <x v="0"/>
    <x v="3"/>
    <n v="104"/>
    <x v="23"/>
    <n v="4"/>
    <x v="0"/>
    <n v="6"/>
    <n v="6.23"/>
    <n v="6.24"/>
    <n v="38"/>
    <s v="TPS FN"/>
    <x v="1"/>
    <x v="3"/>
    <s v="N"/>
    <x v="10"/>
    <x v="0"/>
  </r>
  <r>
    <s v="NSF"/>
    <x v="3"/>
    <x v="0"/>
    <x v="3"/>
    <n v="104"/>
    <x v="23"/>
    <n v="4"/>
    <x v="1"/>
    <n v="1"/>
    <n v="1.02"/>
    <n v="1.02"/>
    <n v="38"/>
    <s v="TPS FN"/>
    <x v="1"/>
    <x v="3"/>
    <s v="N"/>
    <x v="10"/>
    <x v="0"/>
  </r>
  <r>
    <s v="NSF"/>
    <x v="3"/>
    <x v="0"/>
    <x v="3"/>
    <n v="142"/>
    <x v="6"/>
    <n v="3"/>
    <x v="0"/>
    <n v="1"/>
    <n v="4"/>
    <n v="4"/>
    <n v="50"/>
    <s v="WCVI AABM S"/>
    <x v="0"/>
    <x v="4"/>
    <s v="S"/>
    <x v="4"/>
    <x v="1"/>
  </r>
  <r>
    <s v="NSF"/>
    <x v="3"/>
    <x v="0"/>
    <x v="4"/>
    <n v="29"/>
    <x v="26"/>
    <n v="4"/>
    <x v="1"/>
    <n v="1"/>
    <n v="3.09"/>
    <n v="3.1"/>
    <n v="8"/>
    <s v="NORTH T"/>
    <x v="0"/>
    <x v="10"/>
    <s v="T"/>
    <x v="16"/>
    <x v="1"/>
  </r>
  <r>
    <s v="NSF"/>
    <x v="3"/>
    <x v="0"/>
    <x v="4"/>
    <n v="38"/>
    <x v="4"/>
    <n v="3"/>
    <x v="1"/>
    <n v="1"/>
    <n v="3.22"/>
    <n v="3.23"/>
    <n v="11"/>
    <s v="WCVI SPR T"/>
    <x v="0"/>
    <x v="1"/>
    <s v="T"/>
    <x v="1"/>
    <x v="1"/>
  </r>
  <r>
    <s v="NSF"/>
    <x v="3"/>
    <x v="0"/>
    <x v="4"/>
    <n v="38"/>
    <x v="4"/>
    <n v="4"/>
    <x v="0"/>
    <n v="2"/>
    <n v="6.44"/>
    <n v="6.45"/>
    <n v="11"/>
    <s v="WCVI SPR T"/>
    <x v="0"/>
    <x v="1"/>
    <s v="T"/>
    <x v="1"/>
    <x v="1"/>
  </r>
  <r>
    <s v="NSF"/>
    <x v="3"/>
    <x v="0"/>
    <x v="4"/>
    <n v="38"/>
    <x v="4"/>
    <n v="4"/>
    <x v="1"/>
    <n v="1"/>
    <n v="3.22"/>
    <n v="3.23"/>
    <n v="11"/>
    <s v="WCVI SPR T"/>
    <x v="0"/>
    <x v="1"/>
    <s v="T"/>
    <x v="1"/>
    <x v="1"/>
  </r>
  <r>
    <s v="NSF"/>
    <x v="3"/>
    <x v="0"/>
    <x v="4"/>
    <n v="43"/>
    <x v="14"/>
    <n v="3"/>
    <x v="0"/>
    <n v="1"/>
    <n v="3.18"/>
    <n v="3.18"/>
    <n v="13"/>
    <s v="N FALCON T"/>
    <x v="1"/>
    <x v="3"/>
    <s v="T"/>
    <x v="3"/>
    <x v="0"/>
  </r>
  <r>
    <s v="NSF"/>
    <x v="3"/>
    <x v="0"/>
    <x v="4"/>
    <n v="43"/>
    <x v="14"/>
    <n v="3"/>
    <x v="1"/>
    <n v="2"/>
    <n v="4.72"/>
    <n v="4.7300000000000004"/>
    <n v="13"/>
    <s v="N FALCON T"/>
    <x v="1"/>
    <x v="3"/>
    <s v="T"/>
    <x v="3"/>
    <x v="0"/>
  </r>
  <r>
    <s v="NSF"/>
    <x v="3"/>
    <x v="0"/>
    <x v="4"/>
    <n v="136"/>
    <x v="2"/>
    <n v="3"/>
    <x v="0"/>
    <n v="1"/>
    <n v="8.08"/>
    <n v="8.09"/>
    <n v="63"/>
    <s v="GEO ST S"/>
    <x v="0"/>
    <x v="2"/>
    <s v="S"/>
    <x v="2"/>
    <x v="0"/>
  </r>
  <r>
    <s v="NSF"/>
    <x v="3"/>
    <x v="0"/>
    <x v="4"/>
    <n v="142"/>
    <x v="6"/>
    <n v="3"/>
    <x v="0"/>
    <n v="1"/>
    <n v="4.3499999999999996"/>
    <n v="4.3499999999999996"/>
    <n v="50"/>
    <s v="WCVI AABM S"/>
    <x v="0"/>
    <x v="4"/>
    <s v="S"/>
    <x v="4"/>
    <x v="1"/>
  </r>
  <r>
    <s v="NSF"/>
    <x v="3"/>
    <x v="0"/>
    <x v="5"/>
    <n v="18"/>
    <x v="42"/>
    <n v="4"/>
    <x v="0"/>
    <n v="2"/>
    <n v="5.88"/>
    <n v="5.89"/>
    <n v="4"/>
    <s v="AK JLO T"/>
    <x v="1"/>
    <x v="3"/>
    <s v="T"/>
    <x v="11"/>
    <x v="1"/>
  </r>
  <r>
    <s v="NSF"/>
    <x v="3"/>
    <x v="0"/>
    <x v="5"/>
    <n v="30"/>
    <x v="43"/>
    <n v="4"/>
    <x v="1"/>
    <n v="2"/>
    <n v="6.18"/>
    <n v="6.2"/>
    <n v="8"/>
    <s v="NORTH T"/>
    <x v="0"/>
    <x v="10"/>
    <s v="T"/>
    <x v="16"/>
    <x v="1"/>
  </r>
  <r>
    <s v="NSF"/>
    <x v="3"/>
    <x v="0"/>
    <x v="5"/>
    <n v="55"/>
    <x v="27"/>
    <n v="3"/>
    <x v="0"/>
    <n v="1"/>
    <n v="1.92"/>
    <n v="1.92"/>
    <n v="17"/>
    <s v="ALASKA N"/>
    <x v="1"/>
    <x v="3"/>
    <s v="N"/>
    <x v="14"/>
    <x v="1"/>
  </r>
  <r>
    <s v="NSF"/>
    <x v="3"/>
    <x v="0"/>
    <x v="5"/>
    <n v="92"/>
    <x v="7"/>
    <n v="3"/>
    <x v="0"/>
    <n v="2"/>
    <n v="12.08"/>
    <n v="12.1"/>
    <n v="51"/>
    <s v="WCVI ISBM S"/>
    <x v="0"/>
    <x v="5"/>
    <s v="S"/>
    <x v="5"/>
    <x v="0"/>
  </r>
  <r>
    <s v="NSF"/>
    <x v="3"/>
    <x v="0"/>
    <x v="5"/>
    <n v="104"/>
    <x v="23"/>
    <n v="3"/>
    <x v="0"/>
    <n v="2"/>
    <n v="2.68"/>
    <n v="2.68"/>
    <n v="38"/>
    <s v="TPS FN"/>
    <x v="1"/>
    <x v="3"/>
    <s v="N"/>
    <x v="10"/>
    <x v="0"/>
  </r>
  <r>
    <s v="NSF"/>
    <x v="3"/>
    <x v="0"/>
    <x v="5"/>
    <n v="104"/>
    <x v="23"/>
    <n v="4"/>
    <x v="0"/>
    <n v="1"/>
    <n v="1.53"/>
    <n v="1.53"/>
    <n v="38"/>
    <s v="TPS FN"/>
    <x v="1"/>
    <x v="3"/>
    <s v="N"/>
    <x v="10"/>
    <x v="0"/>
  </r>
  <r>
    <s v="NSF"/>
    <x v="3"/>
    <x v="0"/>
    <x v="5"/>
    <n v="142"/>
    <x v="6"/>
    <n v="3"/>
    <x v="0"/>
    <n v="3"/>
    <n v="18.12"/>
    <n v="18.149999999999999"/>
    <n v="50"/>
    <s v="WCVI AABM S"/>
    <x v="0"/>
    <x v="4"/>
    <s v="S"/>
    <x v="4"/>
    <x v="1"/>
  </r>
  <r>
    <s v="NSF"/>
    <x v="3"/>
    <x v="0"/>
    <x v="5"/>
    <n v="142"/>
    <x v="6"/>
    <n v="4"/>
    <x v="0"/>
    <n v="1"/>
    <n v="6.04"/>
    <n v="6.05"/>
    <n v="50"/>
    <s v="WCVI AABM S"/>
    <x v="0"/>
    <x v="4"/>
    <s v="S"/>
    <x v="4"/>
    <x v="1"/>
  </r>
  <r>
    <s v="NSF"/>
    <x v="3"/>
    <x v="0"/>
    <x v="6"/>
    <n v="22"/>
    <x v="76"/>
    <n v="4"/>
    <x v="0"/>
    <n v="2"/>
    <n v="5.54"/>
    <n v="5.54"/>
    <n v="6"/>
    <s v="AK FALL T"/>
    <x v="1"/>
    <x v="3"/>
    <s v="T"/>
    <x v="11"/>
    <x v="1"/>
  </r>
  <r>
    <s v="NSF"/>
    <x v="3"/>
    <x v="0"/>
    <x v="6"/>
    <n v="35"/>
    <x v="19"/>
    <n v="3"/>
    <x v="0"/>
    <n v="2"/>
    <n v="6.48"/>
    <n v="6.49"/>
    <n v="12"/>
    <s v="WCVI SUM T"/>
    <x v="0"/>
    <x v="1"/>
    <s v="T"/>
    <x v="1"/>
    <x v="1"/>
  </r>
  <r>
    <s v="NSF"/>
    <x v="3"/>
    <x v="0"/>
    <x v="6"/>
    <n v="35"/>
    <x v="19"/>
    <n v="4"/>
    <x v="1"/>
    <n v="1"/>
    <n v="3.24"/>
    <n v="3.25"/>
    <n v="12"/>
    <s v="WCVI SUM T"/>
    <x v="0"/>
    <x v="1"/>
    <s v="T"/>
    <x v="1"/>
    <x v="1"/>
  </r>
  <r>
    <s v="NSF"/>
    <x v="3"/>
    <x v="0"/>
    <x v="6"/>
    <n v="39"/>
    <x v="44"/>
    <n v="3"/>
    <x v="1"/>
    <n v="1"/>
    <n v="4.24"/>
    <n v="4.25"/>
    <n v="12"/>
    <s v="WCVI SUM T"/>
    <x v="0"/>
    <x v="1"/>
    <s v="T"/>
    <x v="1"/>
    <x v="1"/>
  </r>
  <r>
    <s v="NSF"/>
    <x v="3"/>
    <x v="0"/>
    <x v="6"/>
    <n v="43"/>
    <x v="14"/>
    <n v="3"/>
    <x v="0"/>
    <n v="2"/>
    <n v="2.7"/>
    <n v="2.7"/>
    <n v="13"/>
    <s v="N FALCON T"/>
    <x v="1"/>
    <x v="3"/>
    <s v="T"/>
    <x v="3"/>
    <x v="0"/>
  </r>
  <r>
    <s v="NSF"/>
    <x v="3"/>
    <x v="0"/>
    <x v="6"/>
    <n v="58"/>
    <x v="88"/>
    <n v="3"/>
    <x v="0"/>
    <n v="1"/>
    <n v="2.23"/>
    <n v="2.23"/>
    <n v="17"/>
    <s v="ALASKA N"/>
    <x v="1"/>
    <x v="3"/>
    <s v="N"/>
    <x v="14"/>
    <x v="1"/>
  </r>
  <r>
    <s v="NSF"/>
    <x v="3"/>
    <x v="0"/>
    <x v="6"/>
    <n v="92"/>
    <x v="7"/>
    <n v="2"/>
    <x v="0"/>
    <n v="1"/>
    <n v="7.48"/>
    <n v="7.51"/>
    <n v="51"/>
    <s v="WCVI ISBM S"/>
    <x v="0"/>
    <x v="5"/>
    <s v="S"/>
    <x v="5"/>
    <x v="0"/>
  </r>
  <r>
    <s v="NSF"/>
    <x v="3"/>
    <x v="0"/>
    <x v="6"/>
    <n v="92"/>
    <x v="7"/>
    <n v="3"/>
    <x v="0"/>
    <n v="1"/>
    <n v="7.48"/>
    <n v="7.49"/>
    <n v="51"/>
    <s v="WCVI ISBM S"/>
    <x v="0"/>
    <x v="5"/>
    <s v="S"/>
    <x v="5"/>
    <x v="0"/>
  </r>
  <r>
    <s v="NSF"/>
    <x v="3"/>
    <x v="0"/>
    <x v="6"/>
    <n v="92"/>
    <x v="7"/>
    <n v="4"/>
    <x v="0"/>
    <n v="1"/>
    <n v="7.48"/>
    <n v="7.49"/>
    <n v="51"/>
    <s v="WCVI ISBM S"/>
    <x v="0"/>
    <x v="5"/>
    <s v="S"/>
    <x v="5"/>
    <x v="0"/>
  </r>
  <r>
    <s v="NSF"/>
    <x v="3"/>
    <x v="0"/>
    <x v="6"/>
    <n v="142"/>
    <x v="6"/>
    <n v="4"/>
    <x v="0"/>
    <n v="1"/>
    <n v="7.48"/>
    <n v="7.49"/>
    <n v="50"/>
    <s v="WCVI AABM S"/>
    <x v="0"/>
    <x v="4"/>
    <s v="S"/>
    <x v="4"/>
    <x v="1"/>
  </r>
  <r>
    <s v="NSF"/>
    <x v="3"/>
    <x v="0"/>
    <x v="6"/>
    <n v="146"/>
    <x v="11"/>
    <n v="2"/>
    <x v="0"/>
    <n v="1"/>
    <n v="7.82"/>
    <n v="7.86"/>
    <n v="65"/>
    <s v="BC JF S"/>
    <x v="0"/>
    <x v="7"/>
    <s v="S"/>
    <x v="9"/>
    <x v="0"/>
  </r>
  <r>
    <s v="NSF"/>
    <x v="3"/>
    <x v="0"/>
    <x v="6"/>
    <n v="159"/>
    <x v="67"/>
    <n v="2"/>
    <x v="0"/>
    <n v="1"/>
    <n v="3.85"/>
    <n v="3.87"/>
    <n v="59"/>
    <s v="PGSDO S"/>
    <x v="1"/>
    <x v="3"/>
    <s v="S"/>
    <x v="8"/>
    <x v="0"/>
  </r>
  <r>
    <s v="NSF"/>
    <x v="3"/>
    <x v="0"/>
    <x v="7"/>
    <n v="92"/>
    <x v="7"/>
    <n v="2"/>
    <x v="0"/>
    <n v="1"/>
    <n v="7.81"/>
    <n v="7.85"/>
    <n v="51"/>
    <s v="WCVI ISBM S"/>
    <x v="0"/>
    <x v="5"/>
    <s v="S"/>
    <x v="5"/>
    <x v="0"/>
  </r>
  <r>
    <s v="NSF"/>
    <x v="3"/>
    <x v="0"/>
    <x v="7"/>
    <n v="142"/>
    <x v="6"/>
    <n v="2"/>
    <x v="1"/>
    <n v="1"/>
    <n v="7.81"/>
    <n v="7.84"/>
    <n v="50"/>
    <s v="WCVI AABM S"/>
    <x v="0"/>
    <x v="4"/>
    <s v="S"/>
    <x v="4"/>
    <x v="1"/>
  </r>
  <r>
    <s v="NSF"/>
    <x v="3"/>
    <x v="0"/>
    <x v="10"/>
    <n v="146"/>
    <x v="11"/>
    <n v="2"/>
    <x v="0"/>
    <n v="1"/>
    <n v="17.489999999999998"/>
    <n v="17.579999999999998"/>
    <n v="65"/>
    <s v="BC JF S"/>
    <x v="0"/>
    <x v="7"/>
    <s v="S"/>
    <x v="9"/>
    <x v="0"/>
  </r>
  <r>
    <s v="NSF"/>
    <x v="3"/>
    <x v="0"/>
    <x v="11"/>
    <n v="156"/>
    <x v="37"/>
    <n v="3"/>
    <x v="0"/>
    <n v="1"/>
    <n v="2.23"/>
    <n v="2.23"/>
    <n v="59"/>
    <s v="PGSDO S"/>
    <x v="1"/>
    <x v="3"/>
    <s v="S"/>
    <x v="8"/>
    <x v="0"/>
  </r>
  <r>
    <s v="NSF"/>
    <x v="3"/>
    <x v="0"/>
    <x v="11"/>
    <n v="157"/>
    <x v="30"/>
    <n v="2"/>
    <x v="0"/>
    <n v="1"/>
    <n v="1.84"/>
    <n v="1.84"/>
    <n v="59"/>
    <s v="PGSDO S"/>
    <x v="1"/>
    <x v="3"/>
    <s v="S"/>
    <x v="8"/>
    <x v="0"/>
  </r>
  <r>
    <s v="NSF"/>
    <x v="3"/>
    <x v="0"/>
    <x v="8"/>
    <n v="146"/>
    <x v="11"/>
    <n v="2"/>
    <x v="0"/>
    <n v="1"/>
    <n v="42.21"/>
    <n v="42.43"/>
    <n v="65"/>
    <s v="BC JF S"/>
    <x v="0"/>
    <x v="7"/>
    <s v="S"/>
    <x v="9"/>
    <x v="0"/>
  </r>
  <r>
    <s v="NSF"/>
    <x v="3"/>
    <x v="1"/>
    <x v="1"/>
    <n v="6"/>
    <x v="38"/>
    <n v="4"/>
    <x v="0"/>
    <n v="1"/>
    <n v="2.8"/>
    <n v="2.8"/>
    <n v="1"/>
    <s v="AK W/S T"/>
    <x v="1"/>
    <x v="3"/>
    <s v="T"/>
    <x v="11"/>
    <x v="1"/>
  </r>
  <r>
    <s v="NSF"/>
    <x v="3"/>
    <x v="1"/>
    <x v="1"/>
    <n v="41"/>
    <x v="25"/>
    <n v="3"/>
    <x v="0"/>
    <n v="1"/>
    <n v="1.21"/>
    <n v="1.21"/>
    <n v="13"/>
    <s v="N FALCON T"/>
    <x v="1"/>
    <x v="3"/>
    <s v="T"/>
    <x v="3"/>
    <x v="0"/>
  </r>
  <r>
    <s v="NSF"/>
    <x v="3"/>
    <x v="1"/>
    <x v="1"/>
    <n v="150"/>
    <x v="17"/>
    <n v="4"/>
    <x v="1"/>
    <n v="1"/>
    <n v="2.67"/>
    <n v="2.68"/>
    <n v="57"/>
    <s v="PGSDN S"/>
    <x v="1"/>
    <x v="3"/>
    <s v="S"/>
    <x v="8"/>
    <x v="0"/>
  </r>
  <r>
    <s v="NSF"/>
    <x v="3"/>
    <x v="1"/>
    <x v="1"/>
    <n v="151"/>
    <x v="18"/>
    <n v="3"/>
    <x v="1"/>
    <n v="3"/>
    <n v="9.36"/>
    <n v="9.39"/>
    <n v="57"/>
    <s v="PGSDN S"/>
    <x v="1"/>
    <x v="3"/>
    <s v="S"/>
    <x v="8"/>
    <x v="0"/>
  </r>
  <r>
    <s v="NSF"/>
    <x v="3"/>
    <x v="1"/>
    <x v="1"/>
    <n v="151"/>
    <x v="18"/>
    <n v="4"/>
    <x v="0"/>
    <n v="1"/>
    <n v="3.12"/>
    <n v="3.12"/>
    <n v="57"/>
    <s v="PGSDN S"/>
    <x v="1"/>
    <x v="3"/>
    <s v="S"/>
    <x v="8"/>
    <x v="0"/>
  </r>
  <r>
    <s v="NSF"/>
    <x v="3"/>
    <x v="1"/>
    <x v="1"/>
    <n v="157"/>
    <x v="30"/>
    <n v="3"/>
    <x v="0"/>
    <n v="1"/>
    <n v="3.14"/>
    <n v="3.15"/>
    <n v="59"/>
    <s v="PGSDO S"/>
    <x v="1"/>
    <x v="3"/>
    <s v="S"/>
    <x v="8"/>
    <x v="0"/>
  </r>
  <r>
    <s v="NSF"/>
    <x v="3"/>
    <x v="1"/>
    <x v="2"/>
    <n v="6"/>
    <x v="38"/>
    <n v="5"/>
    <x v="0"/>
    <n v="2"/>
    <n v="5.6"/>
    <n v="5.61"/>
    <n v="1"/>
    <s v="AK W/S T"/>
    <x v="1"/>
    <x v="3"/>
    <s v="T"/>
    <x v="11"/>
    <x v="1"/>
  </r>
  <r>
    <s v="NSF"/>
    <x v="3"/>
    <x v="1"/>
    <x v="2"/>
    <n v="41"/>
    <x v="25"/>
    <n v="3"/>
    <x v="0"/>
    <n v="1"/>
    <n v="2.91"/>
    <n v="2.92"/>
    <n v="13"/>
    <s v="N FALCON T"/>
    <x v="1"/>
    <x v="3"/>
    <s v="T"/>
    <x v="3"/>
    <x v="0"/>
  </r>
  <r>
    <s v="NSF"/>
    <x v="3"/>
    <x v="1"/>
    <x v="2"/>
    <n v="142"/>
    <x v="6"/>
    <n v="3"/>
    <x v="0"/>
    <n v="1"/>
    <n v="2.85"/>
    <n v="2.86"/>
    <n v="50"/>
    <s v="WCVI AABM S"/>
    <x v="0"/>
    <x v="4"/>
    <s v="S"/>
    <x v="4"/>
    <x v="1"/>
  </r>
  <r>
    <s v="NSF"/>
    <x v="3"/>
    <x v="1"/>
    <x v="2"/>
    <n v="152"/>
    <x v="10"/>
    <n v="4"/>
    <x v="0"/>
    <n v="1"/>
    <n v="2.29"/>
    <n v="2.29"/>
    <n v="57"/>
    <s v="PGSDN S"/>
    <x v="1"/>
    <x v="3"/>
    <s v="S"/>
    <x v="8"/>
    <x v="0"/>
  </r>
  <r>
    <s v="NSF"/>
    <x v="3"/>
    <x v="1"/>
    <x v="9"/>
    <n v="6"/>
    <x v="38"/>
    <n v="5"/>
    <x v="0"/>
    <n v="1"/>
    <n v="2.8"/>
    <n v="2.8"/>
    <n v="1"/>
    <s v="AK W/S T"/>
    <x v="1"/>
    <x v="3"/>
    <s v="T"/>
    <x v="11"/>
    <x v="1"/>
  </r>
  <r>
    <s v="NSF"/>
    <x v="3"/>
    <x v="1"/>
    <x v="9"/>
    <n v="10"/>
    <x v="95"/>
    <n v="3"/>
    <x v="0"/>
    <n v="1"/>
    <n v="2.8"/>
    <n v="2.81"/>
    <n v="1"/>
    <s v="AK W/S T"/>
    <x v="1"/>
    <x v="3"/>
    <s v="T"/>
    <x v="11"/>
    <x v="1"/>
  </r>
  <r>
    <s v="NSF"/>
    <x v="3"/>
    <x v="1"/>
    <x v="9"/>
    <n v="33"/>
    <x v="1"/>
    <n v="3"/>
    <x v="1"/>
    <n v="1"/>
    <n v="5.48"/>
    <n v="5.5"/>
    <n v="10"/>
    <s v="WCVI F/W T"/>
    <x v="0"/>
    <x v="1"/>
    <s v="T"/>
    <x v="1"/>
    <x v="1"/>
  </r>
  <r>
    <s v="NSF"/>
    <x v="3"/>
    <x v="1"/>
    <x v="9"/>
    <n v="41"/>
    <x v="25"/>
    <n v="3"/>
    <x v="1"/>
    <n v="1"/>
    <n v="1.55"/>
    <n v="1.55"/>
    <n v="13"/>
    <s v="N FALCON T"/>
    <x v="1"/>
    <x v="3"/>
    <s v="T"/>
    <x v="3"/>
    <x v="0"/>
  </r>
  <r>
    <s v="NSF"/>
    <x v="3"/>
    <x v="1"/>
    <x v="9"/>
    <n v="139"/>
    <x v="9"/>
    <n v="4"/>
    <x v="0"/>
    <n v="1"/>
    <n v="3.78"/>
    <n v="3.78"/>
    <n v="63"/>
    <s v="GEO ST S"/>
    <x v="0"/>
    <x v="6"/>
    <s v="S"/>
    <x v="7"/>
    <x v="0"/>
  </r>
  <r>
    <s v="NSF"/>
    <x v="3"/>
    <x v="1"/>
    <x v="9"/>
    <n v="151"/>
    <x v="18"/>
    <n v="3"/>
    <x v="1"/>
    <n v="1"/>
    <n v="3.52"/>
    <n v="3.53"/>
    <n v="57"/>
    <s v="PGSDN S"/>
    <x v="1"/>
    <x v="3"/>
    <s v="S"/>
    <x v="8"/>
    <x v="0"/>
  </r>
  <r>
    <s v="NSF"/>
    <x v="3"/>
    <x v="1"/>
    <x v="9"/>
    <n v="152"/>
    <x v="10"/>
    <n v="3"/>
    <x v="0"/>
    <n v="2"/>
    <n v="5.4"/>
    <n v="5.42"/>
    <n v="57"/>
    <s v="PGSDN S"/>
    <x v="1"/>
    <x v="3"/>
    <s v="S"/>
    <x v="8"/>
    <x v="0"/>
  </r>
  <r>
    <s v="NSF"/>
    <x v="3"/>
    <x v="1"/>
    <x v="9"/>
    <n v="157"/>
    <x v="30"/>
    <n v="3"/>
    <x v="0"/>
    <n v="1"/>
    <n v="1.92"/>
    <n v="1.93"/>
    <n v="59"/>
    <s v="PGSDO S"/>
    <x v="1"/>
    <x v="3"/>
    <s v="S"/>
    <x v="8"/>
    <x v="0"/>
  </r>
  <r>
    <s v="NSF"/>
    <x v="3"/>
    <x v="1"/>
    <x v="3"/>
    <n v="33"/>
    <x v="1"/>
    <n v="3"/>
    <x v="0"/>
    <n v="1"/>
    <n v="5.48"/>
    <n v="5.5"/>
    <n v="10"/>
    <s v="WCVI F/W T"/>
    <x v="0"/>
    <x v="1"/>
    <s v="T"/>
    <x v="1"/>
    <x v="1"/>
  </r>
  <r>
    <s v="NSF"/>
    <x v="3"/>
    <x v="1"/>
    <x v="3"/>
    <n v="33"/>
    <x v="1"/>
    <n v="3"/>
    <x v="1"/>
    <n v="4"/>
    <n v="21.92"/>
    <n v="22"/>
    <n v="10"/>
    <s v="WCVI F/W T"/>
    <x v="0"/>
    <x v="1"/>
    <s v="T"/>
    <x v="1"/>
    <x v="1"/>
  </r>
  <r>
    <s v="NSF"/>
    <x v="3"/>
    <x v="1"/>
    <x v="3"/>
    <n v="33"/>
    <x v="1"/>
    <n v="4"/>
    <x v="0"/>
    <n v="1"/>
    <n v="5.48"/>
    <n v="5.48"/>
    <n v="10"/>
    <s v="WCVI F/W T"/>
    <x v="0"/>
    <x v="1"/>
    <s v="T"/>
    <x v="1"/>
    <x v="1"/>
  </r>
  <r>
    <s v="NSF"/>
    <x v="3"/>
    <x v="1"/>
    <x v="3"/>
    <n v="34"/>
    <x v="3"/>
    <n v="3"/>
    <x v="0"/>
    <n v="7"/>
    <n v="38.36"/>
    <n v="38.56"/>
    <n v="11"/>
    <s v="WCVI SPR T"/>
    <x v="0"/>
    <x v="1"/>
    <s v="T"/>
    <x v="1"/>
    <x v="1"/>
  </r>
  <r>
    <s v="NSF"/>
    <x v="3"/>
    <x v="1"/>
    <x v="3"/>
    <n v="34"/>
    <x v="3"/>
    <n v="3"/>
    <x v="1"/>
    <n v="5"/>
    <n v="27.4"/>
    <n v="27.51"/>
    <n v="11"/>
    <s v="WCVI SPR T"/>
    <x v="0"/>
    <x v="1"/>
    <s v="T"/>
    <x v="1"/>
    <x v="1"/>
  </r>
  <r>
    <s v="NSF"/>
    <x v="3"/>
    <x v="1"/>
    <x v="3"/>
    <n v="34"/>
    <x v="3"/>
    <n v="4"/>
    <x v="1"/>
    <n v="1"/>
    <n v="5.48"/>
    <n v="5.5"/>
    <n v="11"/>
    <s v="WCVI SPR T"/>
    <x v="0"/>
    <x v="1"/>
    <s v="T"/>
    <x v="1"/>
    <x v="1"/>
  </r>
  <r>
    <s v="NSF"/>
    <x v="3"/>
    <x v="1"/>
    <x v="3"/>
    <n v="38"/>
    <x v="4"/>
    <n v="3"/>
    <x v="0"/>
    <n v="12"/>
    <n v="44.64"/>
    <n v="44.87"/>
    <n v="11"/>
    <s v="WCVI SPR T"/>
    <x v="0"/>
    <x v="1"/>
    <s v="T"/>
    <x v="1"/>
    <x v="1"/>
  </r>
  <r>
    <s v="NSF"/>
    <x v="3"/>
    <x v="1"/>
    <x v="3"/>
    <n v="38"/>
    <x v="4"/>
    <n v="3"/>
    <x v="1"/>
    <n v="11"/>
    <n v="40.92"/>
    <n v="41.08"/>
    <n v="11"/>
    <s v="WCVI SPR T"/>
    <x v="0"/>
    <x v="1"/>
    <s v="T"/>
    <x v="1"/>
    <x v="1"/>
  </r>
  <r>
    <s v="NSF"/>
    <x v="3"/>
    <x v="1"/>
    <x v="3"/>
    <n v="38"/>
    <x v="4"/>
    <n v="4"/>
    <x v="0"/>
    <n v="1"/>
    <n v="3.72"/>
    <n v="3.72"/>
    <n v="11"/>
    <s v="WCVI SPR T"/>
    <x v="0"/>
    <x v="1"/>
    <s v="T"/>
    <x v="1"/>
    <x v="1"/>
  </r>
  <r>
    <s v="NSF"/>
    <x v="3"/>
    <x v="1"/>
    <x v="3"/>
    <n v="38"/>
    <x v="4"/>
    <n v="4"/>
    <x v="1"/>
    <n v="1"/>
    <n v="3.72"/>
    <n v="3.73"/>
    <n v="11"/>
    <s v="WCVI SPR T"/>
    <x v="0"/>
    <x v="1"/>
    <s v="T"/>
    <x v="1"/>
    <x v="1"/>
  </r>
  <r>
    <s v="NSF"/>
    <x v="3"/>
    <x v="1"/>
    <x v="3"/>
    <n v="42"/>
    <x v="40"/>
    <n v="3"/>
    <x v="0"/>
    <n v="1"/>
    <n v="1.17"/>
    <n v="1.17"/>
    <n v="13"/>
    <s v="N FALCON T"/>
    <x v="1"/>
    <x v="3"/>
    <s v="T"/>
    <x v="3"/>
    <x v="0"/>
  </r>
  <r>
    <s v="NSF"/>
    <x v="3"/>
    <x v="1"/>
    <x v="3"/>
    <n v="43"/>
    <x v="14"/>
    <n v="3"/>
    <x v="0"/>
    <n v="1"/>
    <n v="2.93"/>
    <n v="2.94"/>
    <n v="13"/>
    <s v="N FALCON T"/>
    <x v="1"/>
    <x v="3"/>
    <s v="T"/>
    <x v="3"/>
    <x v="0"/>
  </r>
  <r>
    <s v="NSF"/>
    <x v="3"/>
    <x v="1"/>
    <x v="3"/>
    <n v="46"/>
    <x v="53"/>
    <n v="3"/>
    <x v="1"/>
    <n v="1"/>
    <n v="2.12"/>
    <n v="2.12"/>
    <n v="13"/>
    <s v="N FALCON T"/>
    <x v="1"/>
    <x v="3"/>
    <s v="T"/>
    <x v="3"/>
    <x v="0"/>
  </r>
  <r>
    <s v="NSF"/>
    <x v="3"/>
    <x v="1"/>
    <x v="3"/>
    <n v="104"/>
    <x v="23"/>
    <n v="3"/>
    <x v="0"/>
    <n v="3"/>
    <n v="3.39"/>
    <n v="3.4"/>
    <n v="38"/>
    <s v="TPS FN"/>
    <x v="1"/>
    <x v="3"/>
    <s v="N"/>
    <x v="10"/>
    <x v="0"/>
  </r>
  <r>
    <s v="NSF"/>
    <x v="3"/>
    <x v="1"/>
    <x v="3"/>
    <n v="104"/>
    <x v="23"/>
    <n v="3"/>
    <x v="1"/>
    <n v="1"/>
    <n v="1.17"/>
    <n v="1.17"/>
    <n v="38"/>
    <s v="TPS FN"/>
    <x v="1"/>
    <x v="3"/>
    <s v="N"/>
    <x v="10"/>
    <x v="0"/>
  </r>
  <r>
    <s v="NSF"/>
    <x v="3"/>
    <x v="1"/>
    <x v="3"/>
    <n v="104"/>
    <x v="23"/>
    <n v="4"/>
    <x v="1"/>
    <n v="2"/>
    <n v="2.2999999999999998"/>
    <n v="2.2999999999999998"/>
    <n v="38"/>
    <s v="TPS FN"/>
    <x v="1"/>
    <x v="3"/>
    <s v="N"/>
    <x v="10"/>
    <x v="0"/>
  </r>
  <r>
    <s v="NSF"/>
    <x v="3"/>
    <x v="1"/>
    <x v="3"/>
    <n v="146"/>
    <x v="11"/>
    <n v="3"/>
    <x v="0"/>
    <n v="1"/>
    <n v="3.52"/>
    <n v="3.53"/>
    <n v="65"/>
    <s v="BC JF S"/>
    <x v="0"/>
    <x v="7"/>
    <s v="S"/>
    <x v="9"/>
    <x v="0"/>
  </r>
  <r>
    <s v="NSF"/>
    <x v="3"/>
    <x v="1"/>
    <x v="4"/>
    <n v="14"/>
    <x v="86"/>
    <n v="3"/>
    <x v="0"/>
    <n v="1"/>
    <n v="1.39"/>
    <n v="1.39"/>
    <n v="2"/>
    <s v="AK JNO T"/>
    <x v="1"/>
    <x v="3"/>
    <s v="T"/>
    <x v="11"/>
    <x v="1"/>
  </r>
  <r>
    <s v="NSF"/>
    <x v="3"/>
    <x v="1"/>
    <x v="4"/>
    <n v="29"/>
    <x v="26"/>
    <n v="4"/>
    <x v="1"/>
    <n v="1"/>
    <n v="2.77"/>
    <n v="2.78"/>
    <n v="8"/>
    <s v="NORTH T"/>
    <x v="0"/>
    <x v="10"/>
    <s v="T"/>
    <x v="16"/>
    <x v="1"/>
  </r>
  <r>
    <s v="NSF"/>
    <x v="3"/>
    <x v="1"/>
    <x v="4"/>
    <n v="34"/>
    <x v="3"/>
    <n v="3"/>
    <x v="0"/>
    <n v="3"/>
    <n v="9.8699999999999992"/>
    <n v="9.92"/>
    <n v="11"/>
    <s v="WCVI SPR T"/>
    <x v="0"/>
    <x v="1"/>
    <s v="T"/>
    <x v="1"/>
    <x v="1"/>
  </r>
  <r>
    <s v="NSF"/>
    <x v="3"/>
    <x v="1"/>
    <x v="4"/>
    <n v="34"/>
    <x v="3"/>
    <n v="3"/>
    <x v="1"/>
    <n v="2"/>
    <n v="6.58"/>
    <n v="6.6"/>
    <n v="11"/>
    <s v="WCVI SPR T"/>
    <x v="0"/>
    <x v="1"/>
    <s v="T"/>
    <x v="1"/>
    <x v="1"/>
  </r>
  <r>
    <s v="NSF"/>
    <x v="3"/>
    <x v="1"/>
    <x v="4"/>
    <n v="38"/>
    <x v="4"/>
    <n v="3"/>
    <x v="0"/>
    <n v="10"/>
    <n v="65.2"/>
    <n v="65.540000000000006"/>
    <n v="11"/>
    <s v="WCVI SPR T"/>
    <x v="0"/>
    <x v="1"/>
    <s v="T"/>
    <x v="1"/>
    <x v="1"/>
  </r>
  <r>
    <s v="NSF"/>
    <x v="3"/>
    <x v="1"/>
    <x v="4"/>
    <n v="38"/>
    <x v="4"/>
    <n v="3"/>
    <x v="1"/>
    <n v="12"/>
    <n v="78.239999999999995"/>
    <n v="78.55"/>
    <n v="11"/>
    <s v="WCVI SPR T"/>
    <x v="0"/>
    <x v="1"/>
    <s v="T"/>
    <x v="1"/>
    <x v="1"/>
  </r>
  <r>
    <s v="NSF"/>
    <x v="3"/>
    <x v="1"/>
    <x v="4"/>
    <n v="43"/>
    <x v="14"/>
    <n v="3"/>
    <x v="0"/>
    <n v="4"/>
    <n v="9.23"/>
    <n v="9.27"/>
    <n v="13"/>
    <s v="N FALCON T"/>
    <x v="1"/>
    <x v="3"/>
    <s v="T"/>
    <x v="3"/>
    <x v="0"/>
  </r>
  <r>
    <s v="NSF"/>
    <x v="3"/>
    <x v="1"/>
    <x v="4"/>
    <n v="43"/>
    <x v="14"/>
    <n v="3"/>
    <x v="1"/>
    <n v="8"/>
    <n v="14.64"/>
    <n v="14.69"/>
    <n v="13"/>
    <s v="N FALCON T"/>
    <x v="1"/>
    <x v="3"/>
    <s v="T"/>
    <x v="3"/>
    <x v="0"/>
  </r>
  <r>
    <s v="NSF"/>
    <x v="3"/>
    <x v="1"/>
    <x v="4"/>
    <n v="104"/>
    <x v="23"/>
    <n v="4"/>
    <x v="0"/>
    <n v="1"/>
    <n v="1"/>
    <n v="1"/>
    <n v="38"/>
    <s v="TPS FN"/>
    <x v="1"/>
    <x v="3"/>
    <s v="N"/>
    <x v="10"/>
    <x v="0"/>
  </r>
  <r>
    <s v="NSF"/>
    <x v="3"/>
    <x v="1"/>
    <x v="4"/>
    <n v="142"/>
    <x v="6"/>
    <n v="3"/>
    <x v="0"/>
    <n v="8"/>
    <n v="17.84"/>
    <n v="17.93"/>
    <n v="50"/>
    <s v="WCVI AABM S"/>
    <x v="0"/>
    <x v="4"/>
    <s v="S"/>
    <x v="4"/>
    <x v="1"/>
  </r>
  <r>
    <s v="NSF"/>
    <x v="3"/>
    <x v="1"/>
    <x v="4"/>
    <n v="142"/>
    <x v="6"/>
    <n v="3"/>
    <x v="1"/>
    <n v="2"/>
    <n v="4.46"/>
    <n v="4.47"/>
    <n v="50"/>
    <s v="WCVI AABM S"/>
    <x v="0"/>
    <x v="4"/>
    <s v="S"/>
    <x v="4"/>
    <x v="1"/>
  </r>
  <r>
    <s v="NSF"/>
    <x v="3"/>
    <x v="1"/>
    <x v="5"/>
    <n v="18"/>
    <x v="42"/>
    <n v="4"/>
    <x v="0"/>
    <n v="1"/>
    <n v="3.51"/>
    <n v="3.51"/>
    <n v="4"/>
    <s v="AK JLO T"/>
    <x v="1"/>
    <x v="3"/>
    <s v="T"/>
    <x v="11"/>
    <x v="1"/>
  </r>
  <r>
    <s v="NSF"/>
    <x v="3"/>
    <x v="1"/>
    <x v="5"/>
    <n v="30"/>
    <x v="43"/>
    <n v="3"/>
    <x v="0"/>
    <n v="2"/>
    <n v="5.54"/>
    <n v="5.56"/>
    <n v="8"/>
    <s v="NORTH T"/>
    <x v="0"/>
    <x v="10"/>
    <s v="T"/>
    <x v="16"/>
    <x v="1"/>
  </r>
  <r>
    <s v="NSF"/>
    <x v="3"/>
    <x v="1"/>
    <x v="5"/>
    <n v="30"/>
    <x v="43"/>
    <n v="3"/>
    <x v="1"/>
    <n v="1"/>
    <n v="2.77"/>
    <n v="2.78"/>
    <n v="8"/>
    <s v="NORTH T"/>
    <x v="0"/>
    <x v="10"/>
    <s v="T"/>
    <x v="16"/>
    <x v="1"/>
  </r>
  <r>
    <s v="NSF"/>
    <x v="3"/>
    <x v="1"/>
    <x v="5"/>
    <n v="43"/>
    <x v="14"/>
    <n v="3"/>
    <x v="0"/>
    <n v="1"/>
    <n v="2.4700000000000002"/>
    <n v="2.48"/>
    <n v="13"/>
    <s v="N FALCON T"/>
    <x v="1"/>
    <x v="3"/>
    <s v="T"/>
    <x v="3"/>
    <x v="0"/>
  </r>
  <r>
    <s v="NSF"/>
    <x v="3"/>
    <x v="1"/>
    <x v="5"/>
    <n v="55"/>
    <x v="27"/>
    <n v="3"/>
    <x v="0"/>
    <n v="1"/>
    <n v="1"/>
    <n v="1"/>
    <n v="17"/>
    <s v="ALASKA N"/>
    <x v="1"/>
    <x v="3"/>
    <s v="N"/>
    <x v="14"/>
    <x v="1"/>
  </r>
  <r>
    <s v="NSF"/>
    <x v="3"/>
    <x v="1"/>
    <x v="5"/>
    <n v="92"/>
    <x v="7"/>
    <n v="3"/>
    <x v="0"/>
    <n v="5"/>
    <n v="14.75"/>
    <n v="14.82"/>
    <n v="51"/>
    <s v="WCVI ISBM S"/>
    <x v="0"/>
    <x v="5"/>
    <s v="S"/>
    <x v="5"/>
    <x v="0"/>
  </r>
  <r>
    <s v="NSF"/>
    <x v="3"/>
    <x v="1"/>
    <x v="5"/>
    <n v="104"/>
    <x v="23"/>
    <n v="3"/>
    <x v="1"/>
    <n v="1"/>
    <n v="1"/>
    <n v="1"/>
    <n v="38"/>
    <s v="TPS FN"/>
    <x v="1"/>
    <x v="3"/>
    <s v="N"/>
    <x v="10"/>
    <x v="0"/>
  </r>
  <r>
    <s v="NSF"/>
    <x v="3"/>
    <x v="1"/>
    <x v="5"/>
    <n v="132"/>
    <x v="16"/>
    <n v="3"/>
    <x v="0"/>
    <n v="1"/>
    <n v="2.98"/>
    <n v="2.99"/>
    <n v="45"/>
    <s v="CBC S"/>
    <x v="0"/>
    <x v="9"/>
    <s v="S"/>
    <x v="13"/>
    <x v="0"/>
  </r>
  <r>
    <s v="NSF"/>
    <x v="3"/>
    <x v="1"/>
    <x v="5"/>
    <n v="142"/>
    <x v="6"/>
    <n v="3"/>
    <x v="0"/>
    <n v="8"/>
    <n v="23.6"/>
    <n v="23.72"/>
    <n v="50"/>
    <s v="WCVI AABM S"/>
    <x v="0"/>
    <x v="4"/>
    <s v="S"/>
    <x v="4"/>
    <x v="1"/>
  </r>
  <r>
    <s v="NSF"/>
    <x v="3"/>
    <x v="1"/>
    <x v="5"/>
    <n v="142"/>
    <x v="6"/>
    <n v="3"/>
    <x v="1"/>
    <n v="1"/>
    <n v="2.95"/>
    <n v="2.96"/>
    <n v="50"/>
    <s v="WCVI AABM S"/>
    <x v="0"/>
    <x v="4"/>
    <s v="S"/>
    <x v="4"/>
    <x v="1"/>
  </r>
  <r>
    <s v="NSF"/>
    <x v="3"/>
    <x v="1"/>
    <x v="5"/>
    <n v="150"/>
    <x v="17"/>
    <n v="3"/>
    <x v="0"/>
    <n v="2"/>
    <n v="5.32"/>
    <n v="5.34"/>
    <n v="57"/>
    <s v="PGSDN S"/>
    <x v="1"/>
    <x v="3"/>
    <s v="S"/>
    <x v="8"/>
    <x v="0"/>
  </r>
  <r>
    <s v="NSF"/>
    <x v="3"/>
    <x v="1"/>
    <x v="5"/>
    <n v="167"/>
    <x v="34"/>
    <n v="3"/>
    <x v="0"/>
    <n v="1"/>
    <n v="1.55"/>
    <n v="1.55"/>
    <n v="53"/>
    <s v="N FALCON S"/>
    <x v="1"/>
    <x v="3"/>
    <s v="S"/>
    <x v="19"/>
    <x v="0"/>
  </r>
  <r>
    <s v="NSF"/>
    <x v="3"/>
    <x v="1"/>
    <x v="6"/>
    <n v="22"/>
    <x v="76"/>
    <n v="4"/>
    <x v="0"/>
    <n v="1"/>
    <n v="2.59"/>
    <n v="2.59"/>
    <n v="6"/>
    <s v="AK FALL T"/>
    <x v="1"/>
    <x v="3"/>
    <s v="T"/>
    <x v="11"/>
    <x v="1"/>
  </r>
  <r>
    <s v="NSF"/>
    <x v="3"/>
    <x v="1"/>
    <x v="6"/>
    <n v="35"/>
    <x v="19"/>
    <n v="3"/>
    <x v="0"/>
    <n v="5"/>
    <n v="16.649999999999999"/>
    <n v="16.73"/>
    <n v="12"/>
    <s v="WCVI SUM T"/>
    <x v="0"/>
    <x v="1"/>
    <s v="T"/>
    <x v="1"/>
    <x v="1"/>
  </r>
  <r>
    <s v="NSF"/>
    <x v="3"/>
    <x v="1"/>
    <x v="6"/>
    <n v="35"/>
    <x v="19"/>
    <n v="3"/>
    <x v="1"/>
    <n v="5"/>
    <n v="16.649999999999999"/>
    <n v="16.71"/>
    <n v="12"/>
    <s v="WCVI SUM T"/>
    <x v="0"/>
    <x v="1"/>
    <s v="T"/>
    <x v="1"/>
    <x v="1"/>
  </r>
  <r>
    <s v="NSF"/>
    <x v="3"/>
    <x v="1"/>
    <x v="6"/>
    <n v="39"/>
    <x v="44"/>
    <n v="3"/>
    <x v="0"/>
    <n v="1"/>
    <n v="4.53"/>
    <n v="4.55"/>
    <n v="12"/>
    <s v="WCVI SUM T"/>
    <x v="0"/>
    <x v="1"/>
    <s v="T"/>
    <x v="1"/>
    <x v="1"/>
  </r>
  <r>
    <s v="NSF"/>
    <x v="3"/>
    <x v="1"/>
    <x v="6"/>
    <n v="39"/>
    <x v="44"/>
    <n v="3"/>
    <x v="1"/>
    <n v="1"/>
    <n v="4.53"/>
    <n v="4.54"/>
    <n v="12"/>
    <s v="WCVI SUM T"/>
    <x v="0"/>
    <x v="1"/>
    <s v="T"/>
    <x v="1"/>
    <x v="1"/>
  </r>
  <r>
    <s v="NSF"/>
    <x v="3"/>
    <x v="1"/>
    <x v="6"/>
    <n v="43"/>
    <x v="14"/>
    <n v="3"/>
    <x v="1"/>
    <n v="2"/>
    <n v="6.33"/>
    <n v="6.35"/>
    <n v="13"/>
    <s v="N FALCON T"/>
    <x v="1"/>
    <x v="3"/>
    <s v="T"/>
    <x v="3"/>
    <x v="0"/>
  </r>
  <r>
    <s v="NSF"/>
    <x v="3"/>
    <x v="1"/>
    <x v="6"/>
    <n v="43"/>
    <x v="14"/>
    <n v="4"/>
    <x v="1"/>
    <n v="1"/>
    <n v="2.93"/>
    <n v="2.94"/>
    <n v="13"/>
    <s v="N FALCON T"/>
    <x v="1"/>
    <x v="3"/>
    <s v="T"/>
    <x v="3"/>
    <x v="0"/>
  </r>
  <r>
    <s v="NSF"/>
    <x v="3"/>
    <x v="1"/>
    <x v="6"/>
    <n v="101"/>
    <x v="12"/>
    <n v="3"/>
    <x v="0"/>
    <n v="1"/>
    <n v="1.77"/>
    <n v="1.77"/>
    <n v="38"/>
    <s v="TPS FN"/>
    <x v="1"/>
    <x v="3"/>
    <s v="N"/>
    <x v="10"/>
    <x v="0"/>
  </r>
  <r>
    <s v="NSF"/>
    <x v="3"/>
    <x v="1"/>
    <x v="6"/>
    <n v="101"/>
    <x v="12"/>
    <n v="3"/>
    <x v="1"/>
    <n v="1"/>
    <n v="2"/>
    <n v="2"/>
    <n v="38"/>
    <s v="TPS FN"/>
    <x v="1"/>
    <x v="3"/>
    <s v="N"/>
    <x v="10"/>
    <x v="0"/>
  </r>
  <r>
    <s v="NSF"/>
    <x v="3"/>
    <x v="1"/>
    <x v="6"/>
    <n v="135"/>
    <x v="15"/>
    <n v="3"/>
    <x v="0"/>
    <n v="1"/>
    <n v="8.83"/>
    <n v="8.8699999999999992"/>
    <n v="61"/>
    <s v="JNST S"/>
    <x v="0"/>
    <x v="8"/>
    <s v="S"/>
    <x v="12"/>
    <x v="0"/>
  </r>
  <r>
    <s v="NSF"/>
    <x v="3"/>
    <x v="1"/>
    <x v="6"/>
    <n v="142"/>
    <x v="6"/>
    <n v="3"/>
    <x v="0"/>
    <n v="6"/>
    <n v="18.3"/>
    <n v="18.39"/>
    <n v="50"/>
    <s v="WCVI AABM S"/>
    <x v="0"/>
    <x v="4"/>
    <s v="S"/>
    <x v="4"/>
    <x v="1"/>
  </r>
  <r>
    <s v="NSF"/>
    <x v="3"/>
    <x v="1"/>
    <x v="6"/>
    <n v="150"/>
    <x v="17"/>
    <n v="3"/>
    <x v="0"/>
    <n v="1"/>
    <n v="2.68"/>
    <n v="2.69"/>
    <n v="57"/>
    <s v="PGSDN S"/>
    <x v="1"/>
    <x v="3"/>
    <s v="S"/>
    <x v="8"/>
    <x v="0"/>
  </r>
  <r>
    <s v="NSF"/>
    <x v="3"/>
    <x v="1"/>
    <x v="6"/>
    <n v="169"/>
    <x v="35"/>
    <n v="3"/>
    <x v="0"/>
    <n v="1"/>
    <n v="2.3199999999999998"/>
    <n v="2.33"/>
    <n v="53"/>
    <s v="N FALCON S"/>
    <x v="1"/>
    <x v="3"/>
    <s v="S"/>
    <x v="19"/>
    <x v="0"/>
  </r>
  <r>
    <s v="NSF"/>
    <x v="3"/>
    <x v="1"/>
    <x v="7"/>
    <n v="64"/>
    <x v="64"/>
    <n v="2"/>
    <x v="0"/>
    <n v="1"/>
    <n v="1"/>
    <n v="1.01"/>
    <n v="17"/>
    <s v="ALASKA N"/>
    <x v="1"/>
    <x v="3"/>
    <s v="N"/>
    <x v="14"/>
    <x v="1"/>
  </r>
  <r>
    <s v="NSF"/>
    <x v="3"/>
    <x v="1"/>
    <x v="7"/>
    <n v="92"/>
    <x v="7"/>
    <n v="3"/>
    <x v="0"/>
    <n v="1"/>
    <n v="2"/>
    <n v="2.0099999999999998"/>
    <n v="51"/>
    <s v="WCVI ISBM S"/>
    <x v="0"/>
    <x v="5"/>
    <s v="S"/>
    <x v="5"/>
    <x v="0"/>
  </r>
  <r>
    <s v="NSF"/>
    <x v="3"/>
    <x v="1"/>
    <x v="7"/>
    <n v="139"/>
    <x v="9"/>
    <n v="3"/>
    <x v="0"/>
    <n v="1"/>
    <n v="5.5"/>
    <n v="5.52"/>
    <n v="63"/>
    <s v="GEO ST S"/>
    <x v="0"/>
    <x v="6"/>
    <s v="S"/>
    <x v="7"/>
    <x v="0"/>
  </r>
  <r>
    <s v="NSF"/>
    <x v="3"/>
    <x v="1"/>
    <x v="7"/>
    <n v="142"/>
    <x v="6"/>
    <n v="3"/>
    <x v="0"/>
    <n v="3"/>
    <n v="6"/>
    <n v="6.03"/>
    <n v="50"/>
    <s v="WCVI AABM S"/>
    <x v="0"/>
    <x v="4"/>
    <s v="S"/>
    <x v="4"/>
    <x v="1"/>
  </r>
  <r>
    <s v="NSF"/>
    <x v="3"/>
    <x v="1"/>
    <x v="10"/>
    <n v="4"/>
    <x v="96"/>
    <n v="5"/>
    <x v="0"/>
    <n v="1"/>
    <n v="2.52"/>
    <n v="2.52"/>
    <n v="1"/>
    <s v="AK W/S T"/>
    <x v="1"/>
    <x v="3"/>
    <s v="T"/>
    <x v="11"/>
    <x v="1"/>
  </r>
  <r>
    <s v="NSF"/>
    <x v="3"/>
    <x v="1"/>
    <x v="10"/>
    <n v="32"/>
    <x v="97"/>
    <n v="4"/>
    <x v="0"/>
    <n v="2"/>
    <n v="8.7799999999999994"/>
    <n v="8.82"/>
    <n v="10"/>
    <s v="WCVI F/W T"/>
    <x v="0"/>
    <x v="1"/>
    <s v="T"/>
    <x v="1"/>
    <x v="1"/>
  </r>
  <r>
    <s v="NSF"/>
    <x v="3"/>
    <x v="1"/>
    <x v="10"/>
    <n v="32"/>
    <x v="97"/>
    <n v="4"/>
    <x v="1"/>
    <n v="1"/>
    <n v="4.3899999999999997"/>
    <n v="4.4000000000000004"/>
    <n v="10"/>
    <s v="WCVI F/W T"/>
    <x v="0"/>
    <x v="1"/>
    <s v="T"/>
    <x v="1"/>
    <x v="1"/>
  </r>
  <r>
    <s v="NSF"/>
    <x v="3"/>
    <x v="1"/>
    <x v="10"/>
    <n v="36"/>
    <x v="61"/>
    <n v="4"/>
    <x v="0"/>
    <n v="1"/>
    <n v="3.9"/>
    <n v="3.92"/>
    <n v="10"/>
    <s v="WCVI F/W T"/>
    <x v="0"/>
    <x v="1"/>
    <s v="T"/>
    <x v="1"/>
    <x v="1"/>
  </r>
  <r>
    <s v="NSF"/>
    <x v="3"/>
    <x v="1"/>
    <x v="10"/>
    <n v="36"/>
    <x v="61"/>
    <n v="4"/>
    <x v="1"/>
    <n v="1"/>
    <n v="3.9"/>
    <n v="3.91"/>
    <n v="10"/>
    <s v="WCVI F/W T"/>
    <x v="0"/>
    <x v="1"/>
    <s v="T"/>
    <x v="1"/>
    <x v="1"/>
  </r>
  <r>
    <s v="NSF"/>
    <x v="3"/>
    <x v="1"/>
    <x v="11"/>
    <n v="2"/>
    <x v="56"/>
    <n v="5"/>
    <x v="0"/>
    <n v="1"/>
    <n v="4.3499999999999996"/>
    <n v="4.3499999999999996"/>
    <n v="1"/>
    <s v="AK W/S T"/>
    <x v="1"/>
    <x v="3"/>
    <s v="T"/>
    <x v="11"/>
    <x v="1"/>
  </r>
  <r>
    <s v="NSF"/>
    <x v="3"/>
    <x v="1"/>
    <x v="8"/>
    <n v="2"/>
    <x v="56"/>
    <n v="4"/>
    <x v="0"/>
    <n v="1"/>
    <n v="4.3499999999999996"/>
    <n v="4.37"/>
    <n v="1"/>
    <s v="AK W/S T"/>
    <x v="1"/>
    <x v="3"/>
    <s v="T"/>
    <x v="11"/>
    <x v="1"/>
  </r>
  <r>
    <s v="NSF"/>
    <x v="3"/>
    <x v="2"/>
    <x v="0"/>
    <n v="41"/>
    <x v="25"/>
    <n v="3"/>
    <x v="1"/>
    <n v="1"/>
    <n v="6.74"/>
    <n v="6.74"/>
    <n v="13"/>
    <s v="N FALCON T"/>
    <x v="1"/>
    <x v="3"/>
    <s v="T"/>
    <x v="3"/>
    <x v="0"/>
  </r>
  <r>
    <s v="NSF"/>
    <x v="3"/>
    <x v="2"/>
    <x v="0"/>
    <n v="146"/>
    <x v="11"/>
    <n v="4"/>
    <x v="0"/>
    <n v="1"/>
    <n v="10.33"/>
    <n v="10.38"/>
    <n v="65"/>
    <s v="BC JF S"/>
    <x v="0"/>
    <x v="7"/>
    <s v="S"/>
    <x v="9"/>
    <x v="0"/>
  </r>
  <r>
    <s v="NSF"/>
    <x v="3"/>
    <x v="2"/>
    <x v="1"/>
    <n v="37"/>
    <x v="50"/>
    <n v="4"/>
    <x v="0"/>
    <n v="1"/>
    <n v="9.4"/>
    <n v="9.44"/>
    <n v="10"/>
    <s v="WCVI F/W T"/>
    <x v="0"/>
    <x v="1"/>
    <s v="T"/>
    <x v="1"/>
    <x v="1"/>
  </r>
  <r>
    <s v="NSF"/>
    <x v="3"/>
    <x v="2"/>
    <x v="1"/>
    <n v="151"/>
    <x v="18"/>
    <n v="4"/>
    <x v="0"/>
    <n v="1"/>
    <n v="1.78"/>
    <n v="1.78"/>
    <n v="57"/>
    <s v="PGSDN S"/>
    <x v="1"/>
    <x v="3"/>
    <s v="S"/>
    <x v="8"/>
    <x v="0"/>
  </r>
  <r>
    <s v="NSF"/>
    <x v="3"/>
    <x v="2"/>
    <x v="2"/>
    <n v="33"/>
    <x v="1"/>
    <n v="4"/>
    <x v="0"/>
    <n v="1"/>
    <n v="8.17"/>
    <n v="8.2100000000000009"/>
    <n v="10"/>
    <s v="WCVI F/W T"/>
    <x v="0"/>
    <x v="1"/>
    <s v="T"/>
    <x v="1"/>
    <x v="1"/>
  </r>
  <r>
    <s v="NSF"/>
    <x v="3"/>
    <x v="2"/>
    <x v="2"/>
    <n v="146"/>
    <x v="11"/>
    <n v="4"/>
    <x v="0"/>
    <n v="1"/>
    <n v="5.18"/>
    <n v="5.2"/>
    <n v="65"/>
    <s v="BC JF S"/>
    <x v="0"/>
    <x v="7"/>
    <s v="S"/>
    <x v="9"/>
    <x v="0"/>
  </r>
  <r>
    <s v="NSF"/>
    <x v="3"/>
    <x v="2"/>
    <x v="2"/>
    <n v="151"/>
    <x v="18"/>
    <n v="4"/>
    <x v="0"/>
    <n v="1"/>
    <n v="2.76"/>
    <n v="2.77"/>
    <n v="57"/>
    <s v="PGSDN S"/>
    <x v="1"/>
    <x v="3"/>
    <s v="S"/>
    <x v="8"/>
    <x v="0"/>
  </r>
  <r>
    <s v="NSF"/>
    <x v="3"/>
    <x v="2"/>
    <x v="9"/>
    <n v="33"/>
    <x v="1"/>
    <n v="3"/>
    <x v="0"/>
    <n v="1"/>
    <n v="5.36"/>
    <n v="5.42"/>
    <n v="10"/>
    <s v="WCVI F/W T"/>
    <x v="0"/>
    <x v="1"/>
    <s v="T"/>
    <x v="1"/>
    <x v="1"/>
  </r>
  <r>
    <s v="NSF"/>
    <x v="3"/>
    <x v="2"/>
    <x v="9"/>
    <n v="33"/>
    <x v="1"/>
    <n v="4"/>
    <x v="0"/>
    <n v="2"/>
    <n v="10.72"/>
    <n v="10.77"/>
    <n v="10"/>
    <s v="WCVI F/W T"/>
    <x v="0"/>
    <x v="1"/>
    <s v="T"/>
    <x v="1"/>
    <x v="1"/>
  </r>
  <r>
    <s v="NSF"/>
    <x v="3"/>
    <x v="2"/>
    <x v="9"/>
    <n v="33"/>
    <x v="1"/>
    <n v="4"/>
    <x v="1"/>
    <n v="3"/>
    <n v="16.079999999999998"/>
    <n v="16.14"/>
    <n v="10"/>
    <s v="WCVI F/W T"/>
    <x v="0"/>
    <x v="1"/>
    <s v="T"/>
    <x v="1"/>
    <x v="1"/>
  </r>
  <r>
    <s v="NSF"/>
    <x v="3"/>
    <x v="2"/>
    <x v="9"/>
    <n v="142"/>
    <x v="6"/>
    <n v="4"/>
    <x v="0"/>
    <n v="1"/>
    <n v="6.39"/>
    <n v="6.42"/>
    <n v="50"/>
    <s v="WCVI AABM S"/>
    <x v="0"/>
    <x v="4"/>
    <s v="S"/>
    <x v="4"/>
    <x v="1"/>
  </r>
  <r>
    <s v="NSF"/>
    <x v="3"/>
    <x v="2"/>
    <x v="9"/>
    <n v="146"/>
    <x v="11"/>
    <n v="4"/>
    <x v="0"/>
    <n v="2"/>
    <n v="13.38"/>
    <n v="13.45"/>
    <n v="65"/>
    <s v="BC JF S"/>
    <x v="0"/>
    <x v="7"/>
    <s v="S"/>
    <x v="9"/>
    <x v="0"/>
  </r>
  <r>
    <s v="NSF"/>
    <x v="3"/>
    <x v="2"/>
    <x v="3"/>
    <n v="34"/>
    <x v="3"/>
    <n v="4"/>
    <x v="0"/>
    <n v="3"/>
    <n v="16.079999999999998"/>
    <n v="16.16"/>
    <n v="11"/>
    <s v="WCVI SPR T"/>
    <x v="0"/>
    <x v="1"/>
    <s v="T"/>
    <x v="1"/>
    <x v="1"/>
  </r>
  <r>
    <s v="NSF"/>
    <x v="3"/>
    <x v="2"/>
    <x v="3"/>
    <n v="34"/>
    <x v="3"/>
    <n v="4"/>
    <x v="1"/>
    <n v="1"/>
    <n v="5.36"/>
    <n v="5.38"/>
    <n v="11"/>
    <s v="WCVI SPR T"/>
    <x v="0"/>
    <x v="1"/>
    <s v="T"/>
    <x v="1"/>
    <x v="1"/>
  </r>
  <r>
    <s v="NSF"/>
    <x v="3"/>
    <x v="2"/>
    <x v="3"/>
    <n v="38"/>
    <x v="4"/>
    <n v="3"/>
    <x v="0"/>
    <n v="1"/>
    <n v="4.24"/>
    <n v="4.29"/>
    <n v="11"/>
    <s v="WCVI SPR T"/>
    <x v="0"/>
    <x v="1"/>
    <s v="T"/>
    <x v="1"/>
    <x v="1"/>
  </r>
  <r>
    <s v="NSF"/>
    <x v="3"/>
    <x v="2"/>
    <x v="3"/>
    <n v="38"/>
    <x v="4"/>
    <n v="3"/>
    <x v="1"/>
    <n v="1"/>
    <n v="4.24"/>
    <n v="4.24"/>
    <n v="11"/>
    <s v="WCVI SPR T"/>
    <x v="0"/>
    <x v="1"/>
    <s v="T"/>
    <x v="1"/>
    <x v="1"/>
  </r>
  <r>
    <s v="NSF"/>
    <x v="3"/>
    <x v="2"/>
    <x v="3"/>
    <n v="38"/>
    <x v="4"/>
    <n v="4"/>
    <x v="1"/>
    <n v="3"/>
    <n v="12.72"/>
    <n v="12.77"/>
    <n v="11"/>
    <s v="WCVI SPR T"/>
    <x v="0"/>
    <x v="1"/>
    <s v="T"/>
    <x v="1"/>
    <x v="1"/>
  </r>
  <r>
    <s v="NSF"/>
    <x v="3"/>
    <x v="2"/>
    <x v="3"/>
    <n v="44"/>
    <x v="5"/>
    <n v="4"/>
    <x v="0"/>
    <n v="1"/>
    <n v="1.26"/>
    <n v="1.26"/>
    <n v="13"/>
    <s v="N FALCON T"/>
    <x v="1"/>
    <x v="3"/>
    <s v="T"/>
    <x v="3"/>
    <x v="0"/>
  </r>
  <r>
    <s v="NSF"/>
    <x v="3"/>
    <x v="2"/>
    <x v="3"/>
    <n v="101"/>
    <x v="12"/>
    <n v="3"/>
    <x v="0"/>
    <n v="2"/>
    <n v="3"/>
    <n v="3.03"/>
    <n v="38"/>
    <s v="TPS FN"/>
    <x v="1"/>
    <x v="3"/>
    <s v="N"/>
    <x v="10"/>
    <x v="0"/>
  </r>
  <r>
    <s v="NSF"/>
    <x v="3"/>
    <x v="2"/>
    <x v="3"/>
    <n v="101"/>
    <x v="12"/>
    <n v="3"/>
    <x v="1"/>
    <n v="1"/>
    <n v="1.5"/>
    <n v="1.5"/>
    <n v="38"/>
    <s v="TPS FN"/>
    <x v="1"/>
    <x v="3"/>
    <s v="N"/>
    <x v="10"/>
    <x v="0"/>
  </r>
  <r>
    <s v="NSF"/>
    <x v="3"/>
    <x v="2"/>
    <x v="3"/>
    <n v="101"/>
    <x v="12"/>
    <n v="4"/>
    <x v="0"/>
    <n v="2"/>
    <n v="2"/>
    <n v="2.0099999999999998"/>
    <n v="38"/>
    <s v="TPS FN"/>
    <x v="1"/>
    <x v="3"/>
    <s v="N"/>
    <x v="10"/>
    <x v="0"/>
  </r>
  <r>
    <s v="NSF"/>
    <x v="3"/>
    <x v="2"/>
    <x v="3"/>
    <n v="101"/>
    <x v="12"/>
    <n v="4"/>
    <x v="1"/>
    <n v="6"/>
    <n v="8.5"/>
    <n v="8.5299999999999994"/>
    <n v="38"/>
    <s v="TPS FN"/>
    <x v="1"/>
    <x v="3"/>
    <s v="N"/>
    <x v="10"/>
    <x v="0"/>
  </r>
  <r>
    <s v="NSF"/>
    <x v="3"/>
    <x v="2"/>
    <x v="3"/>
    <n v="104"/>
    <x v="23"/>
    <n v="3"/>
    <x v="0"/>
    <n v="1"/>
    <n v="2.77"/>
    <n v="2.8"/>
    <n v="38"/>
    <s v="TPS FN"/>
    <x v="1"/>
    <x v="3"/>
    <s v="N"/>
    <x v="10"/>
    <x v="0"/>
  </r>
  <r>
    <s v="NSF"/>
    <x v="3"/>
    <x v="2"/>
    <x v="3"/>
    <n v="104"/>
    <x v="23"/>
    <n v="4"/>
    <x v="0"/>
    <n v="2"/>
    <n v="2.82"/>
    <n v="2.83"/>
    <n v="38"/>
    <s v="TPS FN"/>
    <x v="1"/>
    <x v="3"/>
    <s v="N"/>
    <x v="10"/>
    <x v="0"/>
  </r>
  <r>
    <s v="NSF"/>
    <x v="3"/>
    <x v="2"/>
    <x v="3"/>
    <n v="104"/>
    <x v="23"/>
    <n v="4"/>
    <x v="1"/>
    <n v="4"/>
    <n v="7"/>
    <n v="7.02"/>
    <n v="38"/>
    <s v="TPS FN"/>
    <x v="1"/>
    <x v="3"/>
    <s v="N"/>
    <x v="10"/>
    <x v="0"/>
  </r>
  <r>
    <s v="NSF"/>
    <x v="3"/>
    <x v="2"/>
    <x v="3"/>
    <n v="139"/>
    <x v="9"/>
    <n v="3"/>
    <x v="0"/>
    <n v="1"/>
    <n v="2.2599999999999998"/>
    <n v="2.2799999999999998"/>
    <n v="63"/>
    <s v="GEO ST S"/>
    <x v="0"/>
    <x v="6"/>
    <s v="S"/>
    <x v="7"/>
    <x v="0"/>
  </r>
  <r>
    <s v="NSF"/>
    <x v="3"/>
    <x v="2"/>
    <x v="3"/>
    <n v="142"/>
    <x v="6"/>
    <n v="3"/>
    <x v="0"/>
    <n v="1"/>
    <n v="4.03"/>
    <n v="4.07"/>
    <n v="50"/>
    <s v="WCVI AABM S"/>
    <x v="0"/>
    <x v="4"/>
    <s v="S"/>
    <x v="4"/>
    <x v="1"/>
  </r>
  <r>
    <s v="NSF"/>
    <x v="3"/>
    <x v="2"/>
    <x v="3"/>
    <n v="146"/>
    <x v="11"/>
    <n v="4"/>
    <x v="0"/>
    <n v="1"/>
    <n v="9.8000000000000007"/>
    <n v="9.85"/>
    <n v="65"/>
    <s v="BC JF S"/>
    <x v="0"/>
    <x v="7"/>
    <s v="S"/>
    <x v="9"/>
    <x v="0"/>
  </r>
  <r>
    <s v="NSF"/>
    <x v="3"/>
    <x v="2"/>
    <x v="4"/>
    <n v="38"/>
    <x v="4"/>
    <n v="3"/>
    <x v="0"/>
    <n v="2"/>
    <n v="8.6199999999999992"/>
    <n v="8.7200000000000006"/>
    <n v="11"/>
    <s v="WCVI SPR T"/>
    <x v="0"/>
    <x v="1"/>
    <s v="T"/>
    <x v="1"/>
    <x v="1"/>
  </r>
  <r>
    <s v="NSF"/>
    <x v="3"/>
    <x v="2"/>
    <x v="4"/>
    <n v="38"/>
    <x v="4"/>
    <n v="3"/>
    <x v="1"/>
    <n v="3"/>
    <n v="12.93"/>
    <n v="12.93"/>
    <n v="11"/>
    <s v="WCVI SPR T"/>
    <x v="0"/>
    <x v="1"/>
    <s v="T"/>
    <x v="1"/>
    <x v="1"/>
  </r>
  <r>
    <s v="NSF"/>
    <x v="3"/>
    <x v="2"/>
    <x v="4"/>
    <n v="43"/>
    <x v="14"/>
    <n v="3"/>
    <x v="1"/>
    <n v="1"/>
    <n v="2.3199999999999998"/>
    <n v="2.3199999999999998"/>
    <n v="13"/>
    <s v="N FALCON T"/>
    <x v="1"/>
    <x v="3"/>
    <s v="T"/>
    <x v="3"/>
    <x v="0"/>
  </r>
  <r>
    <s v="NSF"/>
    <x v="3"/>
    <x v="2"/>
    <x v="4"/>
    <n v="43"/>
    <x v="14"/>
    <n v="4"/>
    <x v="0"/>
    <n v="1"/>
    <n v="4.07"/>
    <n v="4.09"/>
    <n v="13"/>
    <s v="N FALCON T"/>
    <x v="1"/>
    <x v="3"/>
    <s v="T"/>
    <x v="3"/>
    <x v="0"/>
  </r>
  <r>
    <s v="NSF"/>
    <x v="3"/>
    <x v="2"/>
    <x v="4"/>
    <n v="43"/>
    <x v="14"/>
    <n v="4"/>
    <x v="1"/>
    <n v="1"/>
    <n v="2.16"/>
    <n v="2.16"/>
    <n v="13"/>
    <s v="N FALCON T"/>
    <x v="1"/>
    <x v="3"/>
    <s v="T"/>
    <x v="3"/>
    <x v="0"/>
  </r>
  <r>
    <s v="NSF"/>
    <x v="3"/>
    <x v="2"/>
    <x v="4"/>
    <n v="101"/>
    <x v="12"/>
    <n v="4"/>
    <x v="0"/>
    <n v="1"/>
    <n v="1"/>
    <n v="1"/>
    <n v="38"/>
    <s v="TPS FN"/>
    <x v="1"/>
    <x v="3"/>
    <s v="N"/>
    <x v="10"/>
    <x v="0"/>
  </r>
  <r>
    <s v="NSF"/>
    <x v="3"/>
    <x v="2"/>
    <x v="4"/>
    <n v="104"/>
    <x v="23"/>
    <n v="3"/>
    <x v="1"/>
    <n v="1"/>
    <n v="1"/>
    <n v="1"/>
    <n v="38"/>
    <s v="TPS FN"/>
    <x v="1"/>
    <x v="3"/>
    <s v="N"/>
    <x v="10"/>
    <x v="0"/>
  </r>
  <r>
    <s v="NSF"/>
    <x v="3"/>
    <x v="2"/>
    <x v="4"/>
    <n v="104"/>
    <x v="23"/>
    <n v="4"/>
    <x v="1"/>
    <n v="1"/>
    <n v="1"/>
    <n v="1"/>
    <n v="38"/>
    <s v="TPS FN"/>
    <x v="1"/>
    <x v="3"/>
    <s v="N"/>
    <x v="10"/>
    <x v="0"/>
  </r>
  <r>
    <s v="NSF"/>
    <x v="3"/>
    <x v="2"/>
    <x v="4"/>
    <n v="136"/>
    <x v="2"/>
    <n v="3"/>
    <x v="0"/>
    <n v="1"/>
    <n v="2.27"/>
    <n v="2.29"/>
    <n v="63"/>
    <s v="GEO ST S"/>
    <x v="0"/>
    <x v="2"/>
    <s v="S"/>
    <x v="2"/>
    <x v="0"/>
  </r>
  <r>
    <s v="NSF"/>
    <x v="3"/>
    <x v="2"/>
    <x v="4"/>
    <n v="146"/>
    <x v="11"/>
    <n v="4"/>
    <x v="0"/>
    <n v="1"/>
    <n v="4.1100000000000003"/>
    <n v="4.13"/>
    <n v="65"/>
    <s v="BC JF S"/>
    <x v="0"/>
    <x v="7"/>
    <s v="S"/>
    <x v="9"/>
    <x v="0"/>
  </r>
  <r>
    <s v="NSF"/>
    <x v="3"/>
    <x v="2"/>
    <x v="5"/>
    <n v="35"/>
    <x v="19"/>
    <n v="3"/>
    <x v="0"/>
    <n v="1"/>
    <n v="3.92"/>
    <n v="3.96"/>
    <n v="12"/>
    <s v="WCVI SUM T"/>
    <x v="0"/>
    <x v="1"/>
    <s v="T"/>
    <x v="1"/>
    <x v="1"/>
  </r>
  <r>
    <s v="NSF"/>
    <x v="3"/>
    <x v="2"/>
    <x v="5"/>
    <n v="35"/>
    <x v="19"/>
    <n v="4"/>
    <x v="1"/>
    <n v="1"/>
    <n v="3.92"/>
    <n v="3.93"/>
    <n v="12"/>
    <s v="WCVI SUM T"/>
    <x v="0"/>
    <x v="1"/>
    <s v="T"/>
    <x v="1"/>
    <x v="1"/>
  </r>
  <r>
    <s v="NSF"/>
    <x v="3"/>
    <x v="2"/>
    <x v="5"/>
    <n v="43"/>
    <x v="14"/>
    <n v="3"/>
    <x v="1"/>
    <n v="1"/>
    <n v="3.25"/>
    <n v="3.25"/>
    <n v="13"/>
    <s v="N FALCON T"/>
    <x v="1"/>
    <x v="3"/>
    <s v="T"/>
    <x v="3"/>
    <x v="0"/>
  </r>
  <r>
    <s v="NSF"/>
    <x v="3"/>
    <x v="2"/>
    <x v="5"/>
    <n v="101"/>
    <x v="12"/>
    <n v="3"/>
    <x v="0"/>
    <n v="1"/>
    <n v="1"/>
    <n v="1.01"/>
    <n v="38"/>
    <s v="TPS FN"/>
    <x v="1"/>
    <x v="3"/>
    <s v="N"/>
    <x v="10"/>
    <x v="0"/>
  </r>
  <r>
    <s v="NSF"/>
    <x v="3"/>
    <x v="2"/>
    <x v="5"/>
    <n v="104"/>
    <x v="23"/>
    <n v="3"/>
    <x v="1"/>
    <n v="2"/>
    <n v="2.14"/>
    <n v="2.14"/>
    <n v="38"/>
    <s v="TPS FN"/>
    <x v="1"/>
    <x v="3"/>
    <s v="N"/>
    <x v="10"/>
    <x v="0"/>
  </r>
  <r>
    <s v="NSF"/>
    <x v="3"/>
    <x v="2"/>
    <x v="5"/>
    <n v="104"/>
    <x v="23"/>
    <n v="4"/>
    <x v="1"/>
    <n v="2"/>
    <n v="3.34"/>
    <n v="3.35"/>
    <n v="38"/>
    <s v="TPS FN"/>
    <x v="1"/>
    <x v="3"/>
    <s v="N"/>
    <x v="10"/>
    <x v="0"/>
  </r>
  <r>
    <s v="NSF"/>
    <x v="3"/>
    <x v="2"/>
    <x v="5"/>
    <n v="132"/>
    <x v="16"/>
    <n v="2"/>
    <x v="0"/>
    <n v="1"/>
    <n v="4.91"/>
    <n v="4.93"/>
    <n v="45"/>
    <s v="CBC S"/>
    <x v="0"/>
    <x v="9"/>
    <s v="S"/>
    <x v="13"/>
    <x v="0"/>
  </r>
  <r>
    <s v="NSF"/>
    <x v="3"/>
    <x v="2"/>
    <x v="5"/>
    <n v="142"/>
    <x v="6"/>
    <n v="3"/>
    <x v="0"/>
    <n v="2"/>
    <n v="10.66"/>
    <n v="10.78"/>
    <n v="50"/>
    <s v="WCVI AABM S"/>
    <x v="0"/>
    <x v="4"/>
    <s v="S"/>
    <x v="4"/>
    <x v="1"/>
  </r>
  <r>
    <s v="NSF"/>
    <x v="3"/>
    <x v="2"/>
    <x v="5"/>
    <n v="142"/>
    <x v="6"/>
    <n v="4"/>
    <x v="0"/>
    <n v="1"/>
    <n v="5.33"/>
    <n v="5.35"/>
    <n v="50"/>
    <s v="WCVI AABM S"/>
    <x v="0"/>
    <x v="4"/>
    <s v="S"/>
    <x v="4"/>
    <x v="1"/>
  </r>
  <r>
    <s v="NSF"/>
    <x v="3"/>
    <x v="2"/>
    <x v="5"/>
    <n v="150"/>
    <x v="17"/>
    <n v="3"/>
    <x v="0"/>
    <n v="1"/>
    <n v="3.28"/>
    <n v="3.31"/>
    <n v="57"/>
    <s v="PGSDN S"/>
    <x v="1"/>
    <x v="3"/>
    <s v="S"/>
    <x v="8"/>
    <x v="0"/>
  </r>
  <r>
    <s v="NSF"/>
    <x v="3"/>
    <x v="2"/>
    <x v="5"/>
    <n v="151"/>
    <x v="18"/>
    <n v="4"/>
    <x v="0"/>
    <n v="1"/>
    <n v="3.32"/>
    <n v="3.33"/>
    <n v="57"/>
    <s v="PGSDN S"/>
    <x v="1"/>
    <x v="3"/>
    <s v="S"/>
    <x v="8"/>
    <x v="0"/>
  </r>
  <r>
    <s v="NSF"/>
    <x v="3"/>
    <x v="2"/>
    <x v="6"/>
    <n v="22"/>
    <x v="76"/>
    <n v="4"/>
    <x v="0"/>
    <n v="1"/>
    <n v="2.15"/>
    <n v="2.16"/>
    <n v="6"/>
    <s v="AK FALL T"/>
    <x v="1"/>
    <x v="3"/>
    <s v="T"/>
    <x v="11"/>
    <x v="1"/>
  </r>
  <r>
    <s v="NSF"/>
    <x v="3"/>
    <x v="2"/>
    <x v="6"/>
    <n v="23"/>
    <x v="32"/>
    <n v="3"/>
    <x v="0"/>
    <n v="1"/>
    <n v="1.32"/>
    <n v="1.33"/>
    <n v="6"/>
    <s v="AK FALL T"/>
    <x v="1"/>
    <x v="3"/>
    <s v="T"/>
    <x v="11"/>
    <x v="1"/>
  </r>
  <r>
    <s v="NSF"/>
    <x v="3"/>
    <x v="2"/>
    <x v="6"/>
    <n v="39"/>
    <x v="44"/>
    <n v="3"/>
    <x v="1"/>
    <n v="2"/>
    <n v="8.94"/>
    <n v="8.94"/>
    <n v="12"/>
    <s v="WCVI SUM T"/>
    <x v="0"/>
    <x v="1"/>
    <s v="T"/>
    <x v="1"/>
    <x v="1"/>
  </r>
  <r>
    <s v="NSF"/>
    <x v="3"/>
    <x v="2"/>
    <x v="6"/>
    <n v="74"/>
    <x v="71"/>
    <n v="2"/>
    <x v="0"/>
    <n v="1"/>
    <n v="2.4"/>
    <n v="2.41"/>
    <n v="18"/>
    <s v="NORTH N"/>
    <x v="0"/>
    <x v="16"/>
    <s v="N"/>
    <x v="23"/>
    <x v="0"/>
  </r>
  <r>
    <s v="NSF"/>
    <x v="3"/>
    <x v="2"/>
    <x v="6"/>
    <n v="101"/>
    <x v="12"/>
    <n v="2"/>
    <x v="1"/>
    <n v="1"/>
    <n v="2.8"/>
    <n v="2.8"/>
    <n v="38"/>
    <s v="TPS FN"/>
    <x v="1"/>
    <x v="3"/>
    <s v="N"/>
    <x v="10"/>
    <x v="0"/>
  </r>
  <r>
    <s v="NSF"/>
    <x v="3"/>
    <x v="2"/>
    <x v="6"/>
    <n v="101"/>
    <x v="12"/>
    <n v="4"/>
    <x v="1"/>
    <n v="2"/>
    <n v="5.18"/>
    <n v="5.2"/>
    <n v="38"/>
    <s v="TPS FN"/>
    <x v="1"/>
    <x v="3"/>
    <s v="N"/>
    <x v="10"/>
    <x v="0"/>
  </r>
  <r>
    <s v="NSF"/>
    <x v="3"/>
    <x v="2"/>
    <x v="7"/>
    <n v="146"/>
    <x v="11"/>
    <n v="2"/>
    <x v="0"/>
    <n v="1"/>
    <n v="21.17"/>
    <n v="21.29"/>
    <n v="65"/>
    <s v="BC JF S"/>
    <x v="0"/>
    <x v="7"/>
    <s v="S"/>
    <x v="9"/>
    <x v="0"/>
  </r>
  <r>
    <s v="NSF"/>
    <x v="3"/>
    <x v="2"/>
    <x v="11"/>
    <n v="1"/>
    <x v="98"/>
    <n v="4"/>
    <x v="0"/>
    <n v="1"/>
    <n v="12.25"/>
    <n v="12.39"/>
    <n v="1"/>
    <s v="AK W/S T"/>
    <x v="1"/>
    <x v="3"/>
    <s v="T"/>
    <x v="11"/>
    <x v="1"/>
  </r>
  <r>
    <s v="NSF"/>
    <x v="3"/>
    <x v="2"/>
    <x v="8"/>
    <n v="136"/>
    <x v="2"/>
    <n v="4"/>
    <x v="0"/>
    <n v="1"/>
    <n v="2.41"/>
    <n v="2.42"/>
    <n v="63"/>
    <s v="GEO ST S"/>
    <x v="0"/>
    <x v="2"/>
    <s v="S"/>
    <x v="2"/>
    <x v="0"/>
  </r>
  <r>
    <s v="NSF"/>
    <x v="3"/>
    <x v="2"/>
    <x v="8"/>
    <n v="152"/>
    <x v="10"/>
    <n v="3"/>
    <x v="0"/>
    <n v="1"/>
    <n v="2.69"/>
    <n v="2.72"/>
    <n v="57"/>
    <s v="PGSDN S"/>
    <x v="1"/>
    <x v="3"/>
    <s v="S"/>
    <x v="8"/>
    <x v="0"/>
  </r>
  <r>
    <s v="NSF"/>
    <x v="3"/>
    <x v="3"/>
    <x v="1"/>
    <n v="151"/>
    <x v="18"/>
    <n v="4"/>
    <x v="1"/>
    <n v="1"/>
    <n v="2.1"/>
    <n v="2.1"/>
    <n v="57"/>
    <s v="PGSDN S"/>
    <x v="1"/>
    <x v="3"/>
    <s v="S"/>
    <x v="8"/>
    <x v="0"/>
  </r>
  <r>
    <s v="NSF"/>
    <x v="3"/>
    <x v="3"/>
    <x v="2"/>
    <n v="151"/>
    <x v="18"/>
    <n v="4"/>
    <x v="0"/>
    <n v="1"/>
    <n v="3.93"/>
    <n v="3.97"/>
    <n v="57"/>
    <s v="PGSDN S"/>
    <x v="1"/>
    <x v="3"/>
    <s v="S"/>
    <x v="8"/>
    <x v="0"/>
  </r>
  <r>
    <s v="NSF"/>
    <x v="3"/>
    <x v="3"/>
    <x v="2"/>
    <n v="151"/>
    <x v="18"/>
    <n v="4"/>
    <x v="1"/>
    <n v="2"/>
    <n v="7.86"/>
    <n v="7.86"/>
    <n v="57"/>
    <s v="PGSDN S"/>
    <x v="1"/>
    <x v="3"/>
    <s v="S"/>
    <x v="8"/>
    <x v="0"/>
  </r>
  <r>
    <s v="NSF"/>
    <x v="3"/>
    <x v="3"/>
    <x v="9"/>
    <n v="33"/>
    <x v="1"/>
    <n v="4"/>
    <x v="1"/>
    <n v="2"/>
    <n v="5.76"/>
    <n v="5.76"/>
    <n v="10"/>
    <s v="WCVI F/W T"/>
    <x v="0"/>
    <x v="1"/>
    <s v="T"/>
    <x v="1"/>
    <x v="1"/>
  </r>
  <r>
    <s v="NSF"/>
    <x v="3"/>
    <x v="3"/>
    <x v="9"/>
    <n v="101"/>
    <x v="12"/>
    <n v="3"/>
    <x v="0"/>
    <n v="1"/>
    <n v="1"/>
    <n v="1"/>
    <n v="38"/>
    <s v="TPS FN"/>
    <x v="1"/>
    <x v="3"/>
    <s v="N"/>
    <x v="10"/>
    <x v="0"/>
  </r>
  <r>
    <s v="NSF"/>
    <x v="3"/>
    <x v="3"/>
    <x v="9"/>
    <n v="101"/>
    <x v="12"/>
    <n v="4"/>
    <x v="1"/>
    <n v="2"/>
    <n v="2"/>
    <n v="2"/>
    <n v="38"/>
    <s v="TPS FN"/>
    <x v="1"/>
    <x v="3"/>
    <s v="N"/>
    <x v="10"/>
    <x v="0"/>
  </r>
  <r>
    <s v="NSF"/>
    <x v="3"/>
    <x v="3"/>
    <x v="9"/>
    <n v="146"/>
    <x v="11"/>
    <n v="4"/>
    <x v="0"/>
    <n v="1"/>
    <n v="9.1300000000000008"/>
    <n v="9.24"/>
    <n v="65"/>
    <s v="BC JF S"/>
    <x v="0"/>
    <x v="7"/>
    <s v="S"/>
    <x v="9"/>
    <x v="0"/>
  </r>
  <r>
    <s v="NSF"/>
    <x v="3"/>
    <x v="3"/>
    <x v="9"/>
    <n v="152"/>
    <x v="10"/>
    <n v="3"/>
    <x v="0"/>
    <n v="1"/>
    <n v="3.29"/>
    <n v="3.3"/>
    <n v="57"/>
    <s v="PGSDN S"/>
    <x v="1"/>
    <x v="3"/>
    <s v="S"/>
    <x v="8"/>
    <x v="0"/>
  </r>
  <r>
    <s v="NSF"/>
    <x v="3"/>
    <x v="3"/>
    <x v="9"/>
    <n v="152"/>
    <x v="10"/>
    <n v="4"/>
    <x v="0"/>
    <n v="1"/>
    <n v="3.29"/>
    <n v="3.32"/>
    <n v="57"/>
    <s v="PGSDN S"/>
    <x v="1"/>
    <x v="3"/>
    <s v="S"/>
    <x v="8"/>
    <x v="0"/>
  </r>
  <r>
    <s v="NSF"/>
    <x v="3"/>
    <x v="3"/>
    <x v="3"/>
    <n v="33"/>
    <x v="1"/>
    <n v="4"/>
    <x v="0"/>
    <n v="2"/>
    <n v="5.76"/>
    <n v="5.82"/>
    <n v="10"/>
    <s v="WCVI F/W T"/>
    <x v="0"/>
    <x v="1"/>
    <s v="T"/>
    <x v="1"/>
    <x v="1"/>
  </r>
  <r>
    <s v="NSF"/>
    <x v="3"/>
    <x v="3"/>
    <x v="3"/>
    <n v="33"/>
    <x v="1"/>
    <n v="4"/>
    <x v="1"/>
    <n v="2"/>
    <n v="5.76"/>
    <n v="5.76"/>
    <n v="10"/>
    <s v="WCVI F/W T"/>
    <x v="0"/>
    <x v="1"/>
    <s v="T"/>
    <x v="1"/>
    <x v="1"/>
  </r>
  <r>
    <s v="NSF"/>
    <x v="3"/>
    <x v="3"/>
    <x v="3"/>
    <n v="34"/>
    <x v="3"/>
    <n v="3"/>
    <x v="0"/>
    <n v="1"/>
    <n v="2.88"/>
    <n v="2.89"/>
    <n v="11"/>
    <s v="WCVI SPR T"/>
    <x v="0"/>
    <x v="1"/>
    <s v="T"/>
    <x v="1"/>
    <x v="1"/>
  </r>
  <r>
    <s v="NSF"/>
    <x v="3"/>
    <x v="3"/>
    <x v="3"/>
    <n v="34"/>
    <x v="3"/>
    <n v="3"/>
    <x v="1"/>
    <n v="2"/>
    <n v="5.76"/>
    <n v="5.77"/>
    <n v="11"/>
    <s v="WCVI SPR T"/>
    <x v="0"/>
    <x v="1"/>
    <s v="T"/>
    <x v="1"/>
    <x v="1"/>
  </r>
  <r>
    <s v="NSF"/>
    <x v="3"/>
    <x v="3"/>
    <x v="3"/>
    <n v="34"/>
    <x v="3"/>
    <n v="4"/>
    <x v="1"/>
    <n v="5"/>
    <n v="14.4"/>
    <n v="14.4"/>
    <n v="11"/>
    <s v="WCVI SPR T"/>
    <x v="0"/>
    <x v="1"/>
    <s v="T"/>
    <x v="1"/>
    <x v="1"/>
  </r>
  <r>
    <s v="NSF"/>
    <x v="3"/>
    <x v="3"/>
    <x v="3"/>
    <n v="38"/>
    <x v="4"/>
    <n v="4"/>
    <x v="0"/>
    <n v="1"/>
    <n v="4.18"/>
    <n v="4.2300000000000004"/>
    <n v="11"/>
    <s v="WCVI SPR T"/>
    <x v="0"/>
    <x v="1"/>
    <s v="T"/>
    <x v="1"/>
    <x v="1"/>
  </r>
  <r>
    <s v="NSF"/>
    <x v="3"/>
    <x v="3"/>
    <x v="3"/>
    <n v="101"/>
    <x v="12"/>
    <n v="3"/>
    <x v="0"/>
    <n v="4"/>
    <n v="4.8"/>
    <n v="4.82"/>
    <n v="38"/>
    <s v="TPS FN"/>
    <x v="1"/>
    <x v="3"/>
    <s v="N"/>
    <x v="10"/>
    <x v="0"/>
  </r>
  <r>
    <s v="NSF"/>
    <x v="3"/>
    <x v="3"/>
    <x v="3"/>
    <n v="101"/>
    <x v="12"/>
    <n v="3"/>
    <x v="1"/>
    <n v="6"/>
    <n v="6.8"/>
    <n v="6.81"/>
    <n v="38"/>
    <s v="TPS FN"/>
    <x v="1"/>
    <x v="3"/>
    <s v="N"/>
    <x v="10"/>
    <x v="0"/>
  </r>
  <r>
    <s v="NSF"/>
    <x v="3"/>
    <x v="3"/>
    <x v="3"/>
    <n v="101"/>
    <x v="12"/>
    <n v="4"/>
    <x v="0"/>
    <n v="2"/>
    <n v="2.4"/>
    <n v="2.42"/>
    <n v="38"/>
    <s v="TPS FN"/>
    <x v="1"/>
    <x v="3"/>
    <s v="N"/>
    <x v="10"/>
    <x v="0"/>
  </r>
  <r>
    <s v="NSF"/>
    <x v="3"/>
    <x v="3"/>
    <x v="3"/>
    <n v="101"/>
    <x v="12"/>
    <n v="4"/>
    <x v="1"/>
    <n v="4"/>
    <n v="4.5999999999999996"/>
    <n v="4.5999999999999996"/>
    <n v="38"/>
    <s v="TPS FN"/>
    <x v="1"/>
    <x v="3"/>
    <s v="N"/>
    <x v="10"/>
    <x v="0"/>
  </r>
  <r>
    <s v="NSF"/>
    <x v="3"/>
    <x v="3"/>
    <x v="3"/>
    <n v="101"/>
    <x v="12"/>
    <n v="5"/>
    <x v="0"/>
    <n v="1"/>
    <n v="1"/>
    <n v="1"/>
    <n v="38"/>
    <s v="TPS FN"/>
    <x v="1"/>
    <x v="3"/>
    <s v="N"/>
    <x v="10"/>
    <x v="0"/>
  </r>
  <r>
    <s v="NSF"/>
    <x v="3"/>
    <x v="3"/>
    <x v="3"/>
    <n v="104"/>
    <x v="23"/>
    <n v="3"/>
    <x v="1"/>
    <n v="1"/>
    <n v="1.02"/>
    <n v="1.02"/>
    <n v="38"/>
    <s v="TPS FN"/>
    <x v="1"/>
    <x v="3"/>
    <s v="N"/>
    <x v="10"/>
    <x v="0"/>
  </r>
  <r>
    <s v="NSF"/>
    <x v="3"/>
    <x v="3"/>
    <x v="3"/>
    <n v="104"/>
    <x v="23"/>
    <n v="4"/>
    <x v="0"/>
    <n v="2"/>
    <n v="2.2000000000000002"/>
    <n v="2.2200000000000002"/>
    <n v="38"/>
    <s v="TPS FN"/>
    <x v="1"/>
    <x v="3"/>
    <s v="N"/>
    <x v="10"/>
    <x v="0"/>
  </r>
  <r>
    <s v="NSF"/>
    <x v="3"/>
    <x v="3"/>
    <x v="3"/>
    <n v="124"/>
    <x v="8"/>
    <n v="5"/>
    <x v="0"/>
    <n v="1"/>
    <n v="2.2400000000000002"/>
    <n v="2.25"/>
    <n v="44"/>
    <s v="ALASKA S"/>
    <x v="1"/>
    <x v="3"/>
    <s v="S"/>
    <x v="6"/>
    <x v="1"/>
  </r>
  <r>
    <s v="NSF"/>
    <x v="3"/>
    <x v="3"/>
    <x v="4"/>
    <n v="29"/>
    <x v="26"/>
    <n v="4"/>
    <x v="1"/>
    <n v="1"/>
    <n v="2.63"/>
    <n v="2.63"/>
    <n v="8"/>
    <s v="NORTH T"/>
    <x v="0"/>
    <x v="10"/>
    <s v="T"/>
    <x v="16"/>
    <x v="1"/>
  </r>
  <r>
    <s v="NSF"/>
    <x v="3"/>
    <x v="3"/>
    <x v="4"/>
    <n v="43"/>
    <x v="14"/>
    <n v="3"/>
    <x v="0"/>
    <n v="1"/>
    <n v="3.4"/>
    <n v="3.41"/>
    <n v="13"/>
    <s v="N FALCON T"/>
    <x v="1"/>
    <x v="3"/>
    <s v="T"/>
    <x v="3"/>
    <x v="0"/>
  </r>
  <r>
    <s v="NSF"/>
    <x v="3"/>
    <x v="3"/>
    <x v="4"/>
    <n v="43"/>
    <x v="14"/>
    <n v="4"/>
    <x v="0"/>
    <n v="1"/>
    <n v="4.1500000000000004"/>
    <n v="4.2"/>
    <n v="13"/>
    <s v="N FALCON T"/>
    <x v="1"/>
    <x v="3"/>
    <s v="T"/>
    <x v="3"/>
    <x v="0"/>
  </r>
  <r>
    <s v="NSF"/>
    <x v="3"/>
    <x v="3"/>
    <x v="4"/>
    <n v="101"/>
    <x v="12"/>
    <n v="4"/>
    <x v="0"/>
    <n v="3"/>
    <n v="3"/>
    <n v="3.03"/>
    <n v="38"/>
    <s v="TPS FN"/>
    <x v="1"/>
    <x v="3"/>
    <s v="N"/>
    <x v="10"/>
    <x v="0"/>
  </r>
  <r>
    <s v="NSF"/>
    <x v="3"/>
    <x v="3"/>
    <x v="4"/>
    <n v="142"/>
    <x v="6"/>
    <n v="3"/>
    <x v="0"/>
    <n v="1"/>
    <n v="3.05"/>
    <n v="3.06"/>
    <n v="50"/>
    <s v="WCVI AABM S"/>
    <x v="0"/>
    <x v="4"/>
    <s v="S"/>
    <x v="4"/>
    <x v="1"/>
  </r>
  <r>
    <s v="NSF"/>
    <x v="3"/>
    <x v="3"/>
    <x v="5"/>
    <n v="43"/>
    <x v="14"/>
    <n v="3"/>
    <x v="0"/>
    <n v="1"/>
    <n v="5.4"/>
    <n v="5.43"/>
    <n v="13"/>
    <s v="N FALCON T"/>
    <x v="1"/>
    <x v="3"/>
    <s v="T"/>
    <x v="3"/>
    <x v="0"/>
  </r>
  <r>
    <s v="NSF"/>
    <x v="3"/>
    <x v="3"/>
    <x v="5"/>
    <n v="85"/>
    <x v="45"/>
    <n v="3"/>
    <x v="0"/>
    <n v="1"/>
    <n v="7.84"/>
    <n v="7.88"/>
    <n v="23"/>
    <s v="WCVI N"/>
    <x v="0"/>
    <x v="13"/>
    <s v="N"/>
    <x v="20"/>
    <x v="0"/>
  </r>
  <r>
    <s v="NSF"/>
    <x v="3"/>
    <x v="3"/>
    <x v="5"/>
    <n v="92"/>
    <x v="7"/>
    <n v="3"/>
    <x v="0"/>
    <n v="3"/>
    <n v="14.28"/>
    <n v="14.36"/>
    <n v="51"/>
    <s v="WCVI ISBM S"/>
    <x v="0"/>
    <x v="5"/>
    <s v="S"/>
    <x v="5"/>
    <x v="0"/>
  </r>
  <r>
    <s v="NSF"/>
    <x v="3"/>
    <x v="3"/>
    <x v="5"/>
    <n v="92"/>
    <x v="7"/>
    <n v="3"/>
    <x v="1"/>
    <n v="1"/>
    <n v="4.76"/>
    <n v="4.76"/>
    <n v="51"/>
    <s v="WCVI ISBM S"/>
    <x v="0"/>
    <x v="5"/>
    <s v="S"/>
    <x v="5"/>
    <x v="0"/>
  </r>
  <r>
    <s v="NSF"/>
    <x v="3"/>
    <x v="3"/>
    <x v="5"/>
    <n v="139"/>
    <x v="9"/>
    <n v="3"/>
    <x v="0"/>
    <n v="1"/>
    <n v="2"/>
    <n v="2.0099999999999998"/>
    <n v="63"/>
    <s v="GEO ST S"/>
    <x v="0"/>
    <x v="6"/>
    <s v="S"/>
    <x v="7"/>
    <x v="0"/>
  </r>
  <r>
    <s v="NSF"/>
    <x v="3"/>
    <x v="3"/>
    <x v="5"/>
    <n v="142"/>
    <x v="6"/>
    <n v="3"/>
    <x v="0"/>
    <n v="2"/>
    <n v="9.52"/>
    <n v="9.57"/>
    <n v="50"/>
    <s v="WCVI AABM S"/>
    <x v="0"/>
    <x v="4"/>
    <s v="S"/>
    <x v="4"/>
    <x v="1"/>
  </r>
  <r>
    <s v="NSF"/>
    <x v="3"/>
    <x v="3"/>
    <x v="5"/>
    <n v="146"/>
    <x v="11"/>
    <n v="4"/>
    <x v="0"/>
    <n v="2"/>
    <n v="9.48"/>
    <n v="9.59"/>
    <n v="65"/>
    <s v="BC JF S"/>
    <x v="0"/>
    <x v="7"/>
    <s v="S"/>
    <x v="9"/>
    <x v="0"/>
  </r>
  <r>
    <s v="NSF"/>
    <x v="3"/>
    <x v="3"/>
    <x v="6"/>
    <n v="23"/>
    <x v="32"/>
    <n v="3"/>
    <x v="0"/>
    <n v="1"/>
    <n v="1.96"/>
    <n v="1.97"/>
    <n v="6"/>
    <s v="AK FALL T"/>
    <x v="1"/>
    <x v="3"/>
    <s v="T"/>
    <x v="11"/>
    <x v="1"/>
  </r>
  <r>
    <s v="NSF"/>
    <x v="3"/>
    <x v="3"/>
    <x v="6"/>
    <n v="30"/>
    <x v="43"/>
    <n v="3"/>
    <x v="1"/>
    <n v="1"/>
    <n v="2.63"/>
    <n v="2.63"/>
    <n v="8"/>
    <s v="NORTH T"/>
    <x v="0"/>
    <x v="10"/>
    <s v="T"/>
    <x v="16"/>
    <x v="1"/>
  </r>
  <r>
    <s v="NSF"/>
    <x v="3"/>
    <x v="3"/>
    <x v="6"/>
    <n v="35"/>
    <x v="19"/>
    <n v="3"/>
    <x v="0"/>
    <n v="1"/>
    <n v="1"/>
    <n v="1"/>
    <n v="12"/>
    <s v="WCVI SUM T"/>
    <x v="0"/>
    <x v="1"/>
    <s v="T"/>
    <x v="1"/>
    <x v="1"/>
  </r>
  <r>
    <s v="NSF"/>
    <x v="3"/>
    <x v="3"/>
    <x v="6"/>
    <n v="35"/>
    <x v="19"/>
    <n v="4"/>
    <x v="1"/>
    <n v="1"/>
    <n v="1"/>
    <n v="1"/>
    <n v="12"/>
    <s v="WCVI SUM T"/>
    <x v="0"/>
    <x v="1"/>
    <s v="T"/>
    <x v="1"/>
    <x v="1"/>
  </r>
  <r>
    <s v="NSF"/>
    <x v="3"/>
    <x v="3"/>
    <x v="6"/>
    <n v="39"/>
    <x v="44"/>
    <n v="3"/>
    <x v="0"/>
    <n v="6"/>
    <n v="13.75"/>
    <n v="13.83"/>
    <n v="12"/>
    <s v="WCVI SUM T"/>
    <x v="0"/>
    <x v="1"/>
    <s v="T"/>
    <x v="1"/>
    <x v="1"/>
  </r>
  <r>
    <s v="NSF"/>
    <x v="3"/>
    <x v="3"/>
    <x v="6"/>
    <n v="39"/>
    <x v="44"/>
    <n v="3"/>
    <x v="1"/>
    <n v="1"/>
    <n v="2.63"/>
    <n v="2.63"/>
    <n v="12"/>
    <s v="WCVI SUM T"/>
    <x v="0"/>
    <x v="1"/>
    <s v="T"/>
    <x v="1"/>
    <x v="1"/>
  </r>
  <r>
    <s v="NSF"/>
    <x v="3"/>
    <x v="3"/>
    <x v="6"/>
    <n v="43"/>
    <x v="14"/>
    <n v="3"/>
    <x v="1"/>
    <n v="1"/>
    <n v="2.72"/>
    <n v="2.72"/>
    <n v="13"/>
    <s v="N FALCON T"/>
    <x v="1"/>
    <x v="3"/>
    <s v="T"/>
    <x v="3"/>
    <x v="0"/>
  </r>
  <r>
    <s v="NSF"/>
    <x v="3"/>
    <x v="3"/>
    <x v="6"/>
    <n v="43"/>
    <x v="14"/>
    <n v="4"/>
    <x v="0"/>
    <n v="1"/>
    <n v="3.5"/>
    <n v="3.54"/>
    <n v="13"/>
    <s v="N FALCON T"/>
    <x v="1"/>
    <x v="3"/>
    <s v="T"/>
    <x v="3"/>
    <x v="0"/>
  </r>
  <r>
    <s v="NSF"/>
    <x v="3"/>
    <x v="3"/>
    <x v="6"/>
    <n v="55"/>
    <x v="27"/>
    <n v="3"/>
    <x v="0"/>
    <n v="1"/>
    <n v="1.71"/>
    <n v="1.71"/>
    <n v="17"/>
    <s v="ALASKA N"/>
    <x v="1"/>
    <x v="3"/>
    <s v="N"/>
    <x v="14"/>
    <x v="1"/>
  </r>
  <r>
    <s v="NSF"/>
    <x v="3"/>
    <x v="3"/>
    <x v="6"/>
    <n v="64"/>
    <x v="64"/>
    <n v="2"/>
    <x v="0"/>
    <n v="1"/>
    <n v="1"/>
    <n v="1"/>
    <n v="17"/>
    <s v="ALASKA N"/>
    <x v="1"/>
    <x v="3"/>
    <s v="N"/>
    <x v="14"/>
    <x v="1"/>
  </r>
  <r>
    <s v="NSF"/>
    <x v="3"/>
    <x v="3"/>
    <x v="6"/>
    <n v="92"/>
    <x v="7"/>
    <n v="3"/>
    <x v="0"/>
    <n v="1"/>
    <n v="4.3600000000000003"/>
    <n v="4.38"/>
    <n v="51"/>
    <s v="WCVI ISBM S"/>
    <x v="0"/>
    <x v="5"/>
    <s v="S"/>
    <x v="5"/>
    <x v="0"/>
  </r>
  <r>
    <s v="NSF"/>
    <x v="3"/>
    <x v="3"/>
    <x v="6"/>
    <n v="92"/>
    <x v="7"/>
    <n v="4"/>
    <x v="0"/>
    <n v="1"/>
    <n v="4.3600000000000003"/>
    <n v="4.41"/>
    <n v="51"/>
    <s v="WCVI ISBM S"/>
    <x v="0"/>
    <x v="5"/>
    <s v="S"/>
    <x v="5"/>
    <x v="0"/>
  </r>
  <r>
    <s v="NSF"/>
    <x v="3"/>
    <x v="3"/>
    <x v="6"/>
    <n v="101"/>
    <x v="12"/>
    <n v="2"/>
    <x v="1"/>
    <n v="1"/>
    <n v="2.15"/>
    <n v="2.15"/>
    <n v="38"/>
    <s v="TPS FN"/>
    <x v="1"/>
    <x v="3"/>
    <s v="N"/>
    <x v="10"/>
    <x v="0"/>
  </r>
  <r>
    <s v="NSF"/>
    <x v="3"/>
    <x v="3"/>
    <x v="6"/>
    <n v="101"/>
    <x v="12"/>
    <n v="3"/>
    <x v="0"/>
    <n v="2"/>
    <n v="4.3"/>
    <n v="4.32"/>
    <n v="38"/>
    <s v="TPS FN"/>
    <x v="1"/>
    <x v="3"/>
    <s v="N"/>
    <x v="10"/>
    <x v="0"/>
  </r>
  <r>
    <s v="NSF"/>
    <x v="3"/>
    <x v="3"/>
    <x v="6"/>
    <n v="101"/>
    <x v="12"/>
    <n v="4"/>
    <x v="1"/>
    <n v="1"/>
    <n v="2.2999999999999998"/>
    <n v="2.2999999999999998"/>
    <n v="38"/>
    <s v="TPS FN"/>
    <x v="1"/>
    <x v="3"/>
    <s v="N"/>
    <x v="10"/>
    <x v="0"/>
  </r>
  <r>
    <s v="NSF"/>
    <x v="3"/>
    <x v="3"/>
    <x v="6"/>
    <n v="135"/>
    <x v="15"/>
    <n v="3"/>
    <x v="0"/>
    <n v="1"/>
    <n v="2.88"/>
    <n v="2.89"/>
    <n v="61"/>
    <s v="JNST S"/>
    <x v="0"/>
    <x v="8"/>
    <s v="S"/>
    <x v="12"/>
    <x v="0"/>
  </r>
  <r>
    <s v="NSF"/>
    <x v="3"/>
    <x v="3"/>
    <x v="6"/>
    <n v="142"/>
    <x v="6"/>
    <n v="2"/>
    <x v="0"/>
    <n v="1"/>
    <n v="4.3600000000000003"/>
    <n v="4.3600000000000003"/>
    <n v="50"/>
    <s v="WCVI AABM S"/>
    <x v="0"/>
    <x v="4"/>
    <s v="S"/>
    <x v="4"/>
    <x v="1"/>
  </r>
  <r>
    <s v="NSF"/>
    <x v="3"/>
    <x v="3"/>
    <x v="6"/>
    <n v="142"/>
    <x v="6"/>
    <n v="3"/>
    <x v="0"/>
    <n v="2"/>
    <n v="8.7200000000000006"/>
    <n v="8.77"/>
    <n v="50"/>
    <s v="WCVI AABM S"/>
    <x v="0"/>
    <x v="4"/>
    <s v="S"/>
    <x v="4"/>
    <x v="1"/>
  </r>
  <r>
    <s v="NSF"/>
    <x v="3"/>
    <x v="3"/>
    <x v="7"/>
    <n v="23"/>
    <x v="32"/>
    <n v="3"/>
    <x v="0"/>
    <n v="1"/>
    <n v="1.96"/>
    <n v="1.97"/>
    <n v="6"/>
    <s v="AK FALL T"/>
    <x v="1"/>
    <x v="3"/>
    <s v="T"/>
    <x v="11"/>
    <x v="1"/>
  </r>
  <r>
    <s v="NSF"/>
    <x v="3"/>
    <x v="3"/>
    <x v="7"/>
    <n v="24"/>
    <x v="77"/>
    <n v="4"/>
    <x v="0"/>
    <n v="1"/>
    <n v="2.52"/>
    <n v="2.5499999999999998"/>
    <n v="6"/>
    <s v="AK FALL T"/>
    <x v="1"/>
    <x v="3"/>
    <s v="T"/>
    <x v="11"/>
    <x v="1"/>
  </r>
  <r>
    <s v="NSF"/>
    <x v="3"/>
    <x v="3"/>
    <x v="7"/>
    <n v="35"/>
    <x v="19"/>
    <n v="3"/>
    <x v="0"/>
    <n v="10"/>
    <n v="16.600000000000001"/>
    <n v="16.690000000000001"/>
    <n v="12"/>
    <s v="WCVI SUM T"/>
    <x v="0"/>
    <x v="1"/>
    <s v="T"/>
    <x v="1"/>
    <x v="1"/>
  </r>
  <r>
    <s v="NSF"/>
    <x v="3"/>
    <x v="3"/>
    <x v="7"/>
    <n v="35"/>
    <x v="19"/>
    <n v="3"/>
    <x v="1"/>
    <n v="9"/>
    <n v="14.94"/>
    <n v="14.96"/>
    <n v="12"/>
    <s v="WCVI SUM T"/>
    <x v="0"/>
    <x v="1"/>
    <s v="T"/>
    <x v="1"/>
    <x v="1"/>
  </r>
  <r>
    <s v="NSF"/>
    <x v="3"/>
    <x v="3"/>
    <x v="7"/>
    <n v="35"/>
    <x v="19"/>
    <n v="4"/>
    <x v="0"/>
    <n v="1"/>
    <n v="1.66"/>
    <n v="1.68"/>
    <n v="12"/>
    <s v="WCVI SUM T"/>
    <x v="0"/>
    <x v="1"/>
    <s v="T"/>
    <x v="1"/>
    <x v="1"/>
  </r>
  <r>
    <s v="NSF"/>
    <x v="3"/>
    <x v="3"/>
    <x v="7"/>
    <n v="35"/>
    <x v="19"/>
    <n v="4"/>
    <x v="1"/>
    <n v="2"/>
    <n v="3.32"/>
    <n v="3.32"/>
    <n v="12"/>
    <s v="WCVI SUM T"/>
    <x v="0"/>
    <x v="1"/>
    <s v="T"/>
    <x v="1"/>
    <x v="1"/>
  </r>
  <r>
    <s v="NSF"/>
    <x v="3"/>
    <x v="3"/>
    <x v="7"/>
    <n v="39"/>
    <x v="44"/>
    <n v="2"/>
    <x v="0"/>
    <n v="1"/>
    <n v="1"/>
    <n v="1"/>
    <n v="12"/>
    <s v="WCVI SUM T"/>
    <x v="0"/>
    <x v="1"/>
    <s v="T"/>
    <x v="1"/>
    <x v="1"/>
  </r>
  <r>
    <s v="NSF"/>
    <x v="3"/>
    <x v="3"/>
    <x v="7"/>
    <n v="39"/>
    <x v="44"/>
    <n v="2"/>
    <x v="1"/>
    <n v="2"/>
    <n v="7.9"/>
    <n v="7.93"/>
    <n v="12"/>
    <s v="WCVI SUM T"/>
    <x v="0"/>
    <x v="1"/>
    <s v="T"/>
    <x v="1"/>
    <x v="1"/>
  </r>
  <r>
    <s v="NSF"/>
    <x v="3"/>
    <x v="3"/>
    <x v="7"/>
    <n v="39"/>
    <x v="44"/>
    <n v="3"/>
    <x v="0"/>
    <n v="6"/>
    <n v="23.7"/>
    <n v="23.83"/>
    <n v="12"/>
    <s v="WCVI SUM T"/>
    <x v="0"/>
    <x v="1"/>
    <s v="T"/>
    <x v="1"/>
    <x v="1"/>
  </r>
  <r>
    <s v="NSF"/>
    <x v="3"/>
    <x v="3"/>
    <x v="7"/>
    <n v="39"/>
    <x v="44"/>
    <n v="3"/>
    <x v="1"/>
    <n v="6"/>
    <n v="20.9"/>
    <n v="20.93"/>
    <n v="12"/>
    <s v="WCVI SUM T"/>
    <x v="0"/>
    <x v="1"/>
    <s v="T"/>
    <x v="1"/>
    <x v="1"/>
  </r>
  <r>
    <s v="NSF"/>
    <x v="3"/>
    <x v="3"/>
    <x v="7"/>
    <n v="142"/>
    <x v="6"/>
    <n v="3"/>
    <x v="0"/>
    <n v="1"/>
    <n v="2.59"/>
    <n v="2.6"/>
    <n v="50"/>
    <s v="WCVI AABM S"/>
    <x v="0"/>
    <x v="4"/>
    <s v="S"/>
    <x v="4"/>
    <x v="1"/>
  </r>
  <r>
    <s v="NSF"/>
    <x v="3"/>
    <x v="3"/>
    <x v="7"/>
    <n v="152"/>
    <x v="10"/>
    <n v="3"/>
    <x v="0"/>
    <n v="2"/>
    <n v="10.38"/>
    <n v="10.44"/>
    <n v="57"/>
    <s v="PGSDN S"/>
    <x v="1"/>
    <x v="3"/>
    <s v="S"/>
    <x v="8"/>
    <x v="0"/>
  </r>
  <r>
    <s v="NSF"/>
    <x v="3"/>
    <x v="3"/>
    <x v="10"/>
    <n v="2"/>
    <x v="56"/>
    <n v="4"/>
    <x v="0"/>
    <n v="1"/>
    <n v="4.37"/>
    <n v="4.3899999999999997"/>
    <n v="1"/>
    <s v="AK W/S T"/>
    <x v="1"/>
    <x v="3"/>
    <s v="T"/>
    <x v="11"/>
    <x v="1"/>
  </r>
  <r>
    <s v="NSF"/>
    <x v="3"/>
    <x v="3"/>
    <x v="10"/>
    <n v="36"/>
    <x v="61"/>
    <n v="4"/>
    <x v="0"/>
    <n v="1"/>
    <n v="3.95"/>
    <n v="3.97"/>
    <n v="10"/>
    <s v="WCVI F/W T"/>
    <x v="0"/>
    <x v="1"/>
    <s v="T"/>
    <x v="1"/>
    <x v="1"/>
  </r>
  <r>
    <s v="NSF"/>
    <x v="3"/>
    <x v="3"/>
    <x v="10"/>
    <n v="36"/>
    <x v="61"/>
    <n v="4"/>
    <x v="1"/>
    <n v="1"/>
    <n v="3.95"/>
    <n v="3.95"/>
    <n v="10"/>
    <s v="WCVI F/W T"/>
    <x v="0"/>
    <x v="1"/>
    <s v="T"/>
    <x v="1"/>
    <x v="1"/>
  </r>
  <r>
    <s v="NSF"/>
    <x v="3"/>
    <x v="3"/>
    <x v="10"/>
    <n v="152"/>
    <x v="10"/>
    <n v="2"/>
    <x v="1"/>
    <n v="1"/>
    <n v="4.5199999999999996"/>
    <n v="4.53"/>
    <n v="57"/>
    <s v="PGSDN S"/>
    <x v="1"/>
    <x v="3"/>
    <s v="S"/>
    <x v="8"/>
    <x v="0"/>
  </r>
  <r>
    <s v="NSF"/>
    <x v="3"/>
    <x v="3"/>
    <x v="8"/>
    <n v="36"/>
    <x v="61"/>
    <n v="3"/>
    <x v="1"/>
    <n v="1"/>
    <n v="2.42"/>
    <n v="2.42"/>
    <n v="10"/>
    <s v="WCVI F/W T"/>
    <x v="0"/>
    <x v="1"/>
    <s v="T"/>
    <x v="1"/>
    <x v="1"/>
  </r>
  <r>
    <s v="NSF"/>
    <x v="3"/>
    <x v="3"/>
    <x v="8"/>
    <n v="139"/>
    <x v="9"/>
    <n v="2"/>
    <x v="0"/>
    <n v="1"/>
    <n v="8.6199999999999992"/>
    <n v="8.6199999999999992"/>
    <n v="63"/>
    <s v="GEO ST S"/>
    <x v="0"/>
    <x v="6"/>
    <s v="S"/>
    <x v="7"/>
    <x v="0"/>
  </r>
  <r>
    <s v="NSF"/>
    <x v="3"/>
    <x v="3"/>
    <x v="8"/>
    <n v="152"/>
    <x v="10"/>
    <n v="2"/>
    <x v="0"/>
    <n v="1"/>
    <n v="6.25"/>
    <n v="6.25"/>
    <n v="57"/>
    <s v="PGSDN S"/>
    <x v="1"/>
    <x v="3"/>
    <s v="S"/>
    <x v="8"/>
    <x v="0"/>
  </r>
  <r>
    <s v="NSF"/>
    <x v="3"/>
    <x v="3"/>
    <x v="8"/>
    <n v="152"/>
    <x v="10"/>
    <n v="3"/>
    <x v="0"/>
    <n v="1"/>
    <n v="6.25"/>
    <n v="6.28"/>
    <n v="57"/>
    <s v="PGSDN S"/>
    <x v="1"/>
    <x v="3"/>
    <s v="S"/>
    <x v="8"/>
    <x v="0"/>
  </r>
  <r>
    <s v="NSF"/>
    <x v="3"/>
    <x v="4"/>
    <x v="0"/>
    <n v="33"/>
    <x v="1"/>
    <n v="4"/>
    <x v="0"/>
    <n v="1"/>
    <n v="2.78"/>
    <n v="2.79"/>
    <n v="10"/>
    <s v="WCVI F/W T"/>
    <x v="0"/>
    <x v="1"/>
    <s v="T"/>
    <x v="1"/>
    <x v="1"/>
  </r>
  <r>
    <s v="NSF"/>
    <x v="3"/>
    <x v="4"/>
    <x v="0"/>
    <n v="33"/>
    <x v="1"/>
    <n v="4"/>
    <x v="1"/>
    <n v="1"/>
    <n v="2.78"/>
    <n v="2.78"/>
    <n v="10"/>
    <s v="WCVI F/W T"/>
    <x v="0"/>
    <x v="1"/>
    <s v="T"/>
    <x v="1"/>
    <x v="1"/>
  </r>
  <r>
    <s v="NSF"/>
    <x v="3"/>
    <x v="4"/>
    <x v="0"/>
    <n v="139"/>
    <x v="9"/>
    <n v="4"/>
    <x v="0"/>
    <n v="1"/>
    <n v="3.65"/>
    <n v="3.67"/>
    <n v="63"/>
    <s v="GEO ST S"/>
    <x v="0"/>
    <x v="6"/>
    <s v="S"/>
    <x v="7"/>
    <x v="0"/>
  </r>
  <r>
    <s v="NSF"/>
    <x v="3"/>
    <x v="4"/>
    <x v="1"/>
    <n v="6"/>
    <x v="38"/>
    <n v="5"/>
    <x v="0"/>
    <n v="1"/>
    <n v="3.98"/>
    <n v="4.0199999999999996"/>
    <n v="1"/>
    <s v="AK W/S T"/>
    <x v="1"/>
    <x v="3"/>
    <s v="T"/>
    <x v="11"/>
    <x v="1"/>
  </r>
  <r>
    <s v="NSF"/>
    <x v="3"/>
    <x v="4"/>
    <x v="1"/>
    <n v="33"/>
    <x v="1"/>
    <n v="4"/>
    <x v="0"/>
    <n v="1"/>
    <n v="2.78"/>
    <n v="2.79"/>
    <n v="10"/>
    <s v="WCVI F/W T"/>
    <x v="0"/>
    <x v="1"/>
    <s v="T"/>
    <x v="1"/>
    <x v="1"/>
  </r>
  <r>
    <s v="NSF"/>
    <x v="3"/>
    <x v="4"/>
    <x v="1"/>
    <n v="152"/>
    <x v="10"/>
    <n v="4"/>
    <x v="0"/>
    <n v="1"/>
    <n v="2.4500000000000002"/>
    <n v="2.46"/>
    <n v="57"/>
    <s v="PGSDN S"/>
    <x v="1"/>
    <x v="3"/>
    <s v="S"/>
    <x v="8"/>
    <x v="0"/>
  </r>
  <r>
    <s v="NSF"/>
    <x v="3"/>
    <x v="4"/>
    <x v="1"/>
    <n v="157"/>
    <x v="30"/>
    <n v="3"/>
    <x v="0"/>
    <n v="1"/>
    <n v="1.87"/>
    <n v="1.87"/>
    <n v="59"/>
    <s v="PGSDO S"/>
    <x v="1"/>
    <x v="3"/>
    <s v="S"/>
    <x v="8"/>
    <x v="0"/>
  </r>
  <r>
    <s v="NSF"/>
    <x v="3"/>
    <x v="4"/>
    <x v="1"/>
    <n v="161"/>
    <x v="82"/>
    <n v="3"/>
    <x v="0"/>
    <n v="1"/>
    <n v="1.54"/>
    <n v="1.54"/>
    <n v="59"/>
    <s v="PGSDO S"/>
    <x v="1"/>
    <x v="3"/>
    <s v="S"/>
    <x v="8"/>
    <x v="0"/>
  </r>
  <r>
    <s v="NSF"/>
    <x v="3"/>
    <x v="4"/>
    <x v="2"/>
    <n v="37"/>
    <x v="50"/>
    <n v="4"/>
    <x v="1"/>
    <n v="1"/>
    <n v="3.83"/>
    <n v="3.83"/>
    <n v="10"/>
    <s v="WCVI F/W T"/>
    <x v="0"/>
    <x v="1"/>
    <s v="T"/>
    <x v="1"/>
    <x v="1"/>
  </r>
  <r>
    <s v="NSF"/>
    <x v="3"/>
    <x v="4"/>
    <x v="2"/>
    <n v="41"/>
    <x v="25"/>
    <n v="3"/>
    <x v="0"/>
    <n v="1"/>
    <n v="2.35"/>
    <n v="2.35"/>
    <n v="13"/>
    <s v="N FALCON T"/>
    <x v="1"/>
    <x v="3"/>
    <s v="T"/>
    <x v="3"/>
    <x v="0"/>
  </r>
  <r>
    <s v="NSF"/>
    <x v="3"/>
    <x v="4"/>
    <x v="2"/>
    <n v="150"/>
    <x v="17"/>
    <n v="3"/>
    <x v="1"/>
    <n v="1"/>
    <n v="3.51"/>
    <n v="3.52"/>
    <n v="57"/>
    <s v="PGSDN S"/>
    <x v="1"/>
    <x v="3"/>
    <s v="S"/>
    <x v="8"/>
    <x v="0"/>
  </r>
  <r>
    <s v="NSF"/>
    <x v="3"/>
    <x v="4"/>
    <x v="9"/>
    <n v="33"/>
    <x v="1"/>
    <n v="3"/>
    <x v="1"/>
    <n v="2"/>
    <n v="9.44"/>
    <n v="9.4700000000000006"/>
    <n v="10"/>
    <s v="WCVI F/W T"/>
    <x v="0"/>
    <x v="1"/>
    <s v="T"/>
    <x v="1"/>
    <x v="1"/>
  </r>
  <r>
    <s v="NSF"/>
    <x v="3"/>
    <x v="4"/>
    <x v="9"/>
    <n v="33"/>
    <x v="1"/>
    <n v="4"/>
    <x v="0"/>
    <n v="2"/>
    <n v="7.53"/>
    <n v="7.57"/>
    <n v="10"/>
    <s v="WCVI F/W T"/>
    <x v="0"/>
    <x v="1"/>
    <s v="T"/>
    <x v="1"/>
    <x v="1"/>
  </r>
  <r>
    <s v="NSF"/>
    <x v="3"/>
    <x v="4"/>
    <x v="9"/>
    <n v="33"/>
    <x v="1"/>
    <n v="4"/>
    <x v="1"/>
    <n v="1"/>
    <n v="2.81"/>
    <n v="2.81"/>
    <n v="10"/>
    <s v="WCVI F/W T"/>
    <x v="0"/>
    <x v="1"/>
    <s v="T"/>
    <x v="1"/>
    <x v="1"/>
  </r>
  <r>
    <s v="NSF"/>
    <x v="3"/>
    <x v="4"/>
    <x v="9"/>
    <n v="101"/>
    <x v="12"/>
    <n v="3"/>
    <x v="0"/>
    <n v="1"/>
    <n v="1"/>
    <n v="1"/>
    <n v="38"/>
    <s v="TPS FN"/>
    <x v="1"/>
    <x v="3"/>
    <s v="N"/>
    <x v="10"/>
    <x v="0"/>
  </r>
  <r>
    <s v="NSF"/>
    <x v="3"/>
    <x v="4"/>
    <x v="9"/>
    <n v="101"/>
    <x v="12"/>
    <n v="3"/>
    <x v="1"/>
    <n v="4"/>
    <n v="4"/>
    <n v="4.01"/>
    <n v="38"/>
    <s v="TPS FN"/>
    <x v="1"/>
    <x v="3"/>
    <s v="N"/>
    <x v="10"/>
    <x v="0"/>
  </r>
  <r>
    <s v="NSF"/>
    <x v="3"/>
    <x v="4"/>
    <x v="9"/>
    <n v="101"/>
    <x v="12"/>
    <n v="4"/>
    <x v="0"/>
    <n v="4"/>
    <n v="4"/>
    <n v="4.0199999999999996"/>
    <n v="38"/>
    <s v="TPS FN"/>
    <x v="1"/>
    <x v="3"/>
    <s v="N"/>
    <x v="10"/>
    <x v="0"/>
  </r>
  <r>
    <s v="NSF"/>
    <x v="3"/>
    <x v="4"/>
    <x v="9"/>
    <n v="101"/>
    <x v="12"/>
    <n v="4"/>
    <x v="1"/>
    <n v="2"/>
    <n v="2"/>
    <n v="2"/>
    <n v="38"/>
    <s v="TPS FN"/>
    <x v="1"/>
    <x v="3"/>
    <s v="N"/>
    <x v="10"/>
    <x v="0"/>
  </r>
  <r>
    <s v="NSF"/>
    <x v="3"/>
    <x v="4"/>
    <x v="9"/>
    <n v="135"/>
    <x v="15"/>
    <n v="4"/>
    <x v="0"/>
    <n v="1"/>
    <n v="2.36"/>
    <n v="2.37"/>
    <n v="61"/>
    <s v="JNST S"/>
    <x v="0"/>
    <x v="8"/>
    <s v="S"/>
    <x v="12"/>
    <x v="0"/>
  </r>
  <r>
    <s v="NSF"/>
    <x v="3"/>
    <x v="4"/>
    <x v="9"/>
    <n v="139"/>
    <x v="9"/>
    <n v="4"/>
    <x v="0"/>
    <n v="1"/>
    <n v="3.65"/>
    <n v="3.67"/>
    <n v="63"/>
    <s v="GEO ST S"/>
    <x v="0"/>
    <x v="6"/>
    <s v="S"/>
    <x v="7"/>
    <x v="0"/>
  </r>
  <r>
    <s v="NSF"/>
    <x v="3"/>
    <x v="4"/>
    <x v="9"/>
    <n v="146"/>
    <x v="11"/>
    <n v="3"/>
    <x v="0"/>
    <n v="1"/>
    <n v="4.3099999999999996"/>
    <n v="4.3099999999999996"/>
    <n v="65"/>
    <s v="BC JF S"/>
    <x v="0"/>
    <x v="7"/>
    <s v="S"/>
    <x v="9"/>
    <x v="0"/>
  </r>
  <r>
    <s v="NSF"/>
    <x v="3"/>
    <x v="4"/>
    <x v="9"/>
    <n v="146"/>
    <x v="11"/>
    <n v="4"/>
    <x v="0"/>
    <n v="1"/>
    <n v="4.3099999999999996"/>
    <n v="4.33"/>
    <n v="65"/>
    <s v="BC JF S"/>
    <x v="0"/>
    <x v="7"/>
    <s v="S"/>
    <x v="9"/>
    <x v="0"/>
  </r>
  <r>
    <s v="NSF"/>
    <x v="3"/>
    <x v="4"/>
    <x v="9"/>
    <n v="150"/>
    <x v="17"/>
    <n v="3"/>
    <x v="0"/>
    <n v="1"/>
    <n v="3.31"/>
    <n v="3.31"/>
    <n v="57"/>
    <s v="PGSDN S"/>
    <x v="1"/>
    <x v="3"/>
    <s v="S"/>
    <x v="8"/>
    <x v="0"/>
  </r>
  <r>
    <s v="NSF"/>
    <x v="3"/>
    <x v="4"/>
    <x v="9"/>
    <n v="151"/>
    <x v="18"/>
    <n v="3"/>
    <x v="0"/>
    <n v="1"/>
    <n v="2.85"/>
    <n v="2.85"/>
    <n v="57"/>
    <s v="PGSDN S"/>
    <x v="1"/>
    <x v="3"/>
    <s v="S"/>
    <x v="8"/>
    <x v="0"/>
  </r>
  <r>
    <s v="NSF"/>
    <x v="3"/>
    <x v="4"/>
    <x v="3"/>
    <n v="34"/>
    <x v="3"/>
    <n v="3"/>
    <x v="1"/>
    <n v="1"/>
    <n v="4.72"/>
    <n v="4.7300000000000004"/>
    <n v="11"/>
    <s v="WCVI SPR T"/>
    <x v="0"/>
    <x v="1"/>
    <s v="T"/>
    <x v="1"/>
    <x v="1"/>
  </r>
  <r>
    <s v="NSF"/>
    <x v="3"/>
    <x v="4"/>
    <x v="3"/>
    <n v="37"/>
    <x v="50"/>
    <n v="3"/>
    <x v="0"/>
    <n v="1"/>
    <n v="3.22"/>
    <n v="3.22"/>
    <n v="10"/>
    <s v="WCVI F/W T"/>
    <x v="0"/>
    <x v="1"/>
    <s v="T"/>
    <x v="1"/>
    <x v="1"/>
  </r>
  <r>
    <s v="NSF"/>
    <x v="3"/>
    <x v="4"/>
    <x v="3"/>
    <n v="38"/>
    <x v="4"/>
    <n v="3"/>
    <x v="0"/>
    <n v="4"/>
    <n v="12.88"/>
    <n v="12.88"/>
    <n v="11"/>
    <s v="WCVI SPR T"/>
    <x v="0"/>
    <x v="1"/>
    <s v="T"/>
    <x v="1"/>
    <x v="1"/>
  </r>
  <r>
    <s v="NSF"/>
    <x v="3"/>
    <x v="4"/>
    <x v="3"/>
    <n v="38"/>
    <x v="4"/>
    <n v="3"/>
    <x v="1"/>
    <n v="3"/>
    <n v="7.64"/>
    <n v="7.67"/>
    <n v="11"/>
    <s v="WCVI SPR T"/>
    <x v="0"/>
    <x v="1"/>
    <s v="T"/>
    <x v="1"/>
    <x v="1"/>
  </r>
  <r>
    <s v="NSF"/>
    <x v="3"/>
    <x v="4"/>
    <x v="3"/>
    <n v="38"/>
    <x v="4"/>
    <n v="4"/>
    <x v="0"/>
    <n v="1"/>
    <n v="3.22"/>
    <n v="3.23"/>
    <n v="11"/>
    <s v="WCVI SPR T"/>
    <x v="0"/>
    <x v="1"/>
    <s v="T"/>
    <x v="1"/>
    <x v="1"/>
  </r>
  <r>
    <s v="NSF"/>
    <x v="3"/>
    <x v="4"/>
    <x v="3"/>
    <n v="38"/>
    <x v="4"/>
    <n v="4"/>
    <x v="1"/>
    <n v="2"/>
    <n v="6.44"/>
    <n v="6.45"/>
    <n v="11"/>
    <s v="WCVI SPR T"/>
    <x v="0"/>
    <x v="1"/>
    <s v="T"/>
    <x v="1"/>
    <x v="1"/>
  </r>
  <r>
    <s v="NSF"/>
    <x v="3"/>
    <x v="4"/>
    <x v="3"/>
    <n v="43"/>
    <x v="14"/>
    <n v="3"/>
    <x v="0"/>
    <n v="1"/>
    <n v="1.27"/>
    <n v="1.27"/>
    <n v="13"/>
    <s v="N FALCON T"/>
    <x v="1"/>
    <x v="3"/>
    <s v="T"/>
    <x v="3"/>
    <x v="0"/>
  </r>
  <r>
    <s v="NSF"/>
    <x v="3"/>
    <x v="4"/>
    <x v="3"/>
    <n v="43"/>
    <x v="14"/>
    <n v="3"/>
    <x v="1"/>
    <n v="1"/>
    <n v="1.46"/>
    <n v="1.46"/>
    <n v="13"/>
    <s v="N FALCON T"/>
    <x v="1"/>
    <x v="3"/>
    <s v="T"/>
    <x v="3"/>
    <x v="0"/>
  </r>
  <r>
    <s v="NSF"/>
    <x v="3"/>
    <x v="4"/>
    <x v="3"/>
    <n v="101"/>
    <x v="12"/>
    <n v="2"/>
    <x v="0"/>
    <n v="1"/>
    <n v="1.1299999999999999"/>
    <n v="1.1299999999999999"/>
    <n v="38"/>
    <s v="TPS FN"/>
    <x v="1"/>
    <x v="3"/>
    <s v="N"/>
    <x v="10"/>
    <x v="0"/>
  </r>
  <r>
    <s v="NSF"/>
    <x v="3"/>
    <x v="4"/>
    <x v="3"/>
    <n v="101"/>
    <x v="12"/>
    <n v="2"/>
    <x v="1"/>
    <n v="1"/>
    <n v="1"/>
    <n v="1"/>
    <n v="38"/>
    <s v="TPS FN"/>
    <x v="1"/>
    <x v="3"/>
    <s v="N"/>
    <x v="10"/>
    <x v="0"/>
  </r>
  <r>
    <s v="NSF"/>
    <x v="3"/>
    <x v="4"/>
    <x v="3"/>
    <n v="101"/>
    <x v="12"/>
    <n v="3"/>
    <x v="0"/>
    <n v="10"/>
    <n v="12.56"/>
    <n v="12.56"/>
    <n v="38"/>
    <s v="TPS FN"/>
    <x v="1"/>
    <x v="3"/>
    <s v="N"/>
    <x v="10"/>
    <x v="0"/>
  </r>
  <r>
    <s v="NSF"/>
    <x v="3"/>
    <x v="4"/>
    <x v="3"/>
    <n v="101"/>
    <x v="12"/>
    <n v="3"/>
    <x v="1"/>
    <n v="12"/>
    <n v="14.1"/>
    <n v="14.15"/>
    <n v="38"/>
    <s v="TPS FN"/>
    <x v="1"/>
    <x v="3"/>
    <s v="N"/>
    <x v="10"/>
    <x v="0"/>
  </r>
  <r>
    <s v="NSF"/>
    <x v="3"/>
    <x v="4"/>
    <x v="3"/>
    <n v="101"/>
    <x v="12"/>
    <n v="4"/>
    <x v="0"/>
    <n v="9"/>
    <n v="10.77"/>
    <n v="10.83"/>
    <n v="38"/>
    <s v="TPS FN"/>
    <x v="1"/>
    <x v="3"/>
    <s v="N"/>
    <x v="10"/>
    <x v="0"/>
  </r>
  <r>
    <s v="NSF"/>
    <x v="3"/>
    <x v="4"/>
    <x v="3"/>
    <n v="101"/>
    <x v="12"/>
    <n v="4"/>
    <x v="1"/>
    <n v="3"/>
    <n v="3.46"/>
    <n v="3.46"/>
    <n v="38"/>
    <s v="TPS FN"/>
    <x v="1"/>
    <x v="3"/>
    <s v="N"/>
    <x v="10"/>
    <x v="0"/>
  </r>
  <r>
    <s v="NSF"/>
    <x v="3"/>
    <x v="4"/>
    <x v="3"/>
    <n v="101"/>
    <x v="12"/>
    <n v="5"/>
    <x v="1"/>
    <n v="1"/>
    <n v="1"/>
    <n v="1"/>
    <n v="38"/>
    <s v="TPS FN"/>
    <x v="1"/>
    <x v="3"/>
    <s v="N"/>
    <x v="10"/>
    <x v="0"/>
  </r>
  <r>
    <s v="NSF"/>
    <x v="3"/>
    <x v="4"/>
    <x v="3"/>
    <n v="104"/>
    <x v="23"/>
    <n v="3"/>
    <x v="0"/>
    <n v="5"/>
    <n v="5.45"/>
    <n v="5.45"/>
    <n v="38"/>
    <s v="TPS FN"/>
    <x v="1"/>
    <x v="3"/>
    <s v="N"/>
    <x v="10"/>
    <x v="0"/>
  </r>
  <r>
    <s v="NSF"/>
    <x v="3"/>
    <x v="4"/>
    <x v="3"/>
    <n v="104"/>
    <x v="23"/>
    <n v="3"/>
    <x v="1"/>
    <n v="5"/>
    <n v="5.35"/>
    <n v="5.37"/>
    <n v="38"/>
    <s v="TPS FN"/>
    <x v="1"/>
    <x v="3"/>
    <s v="N"/>
    <x v="10"/>
    <x v="0"/>
  </r>
  <r>
    <s v="NSF"/>
    <x v="3"/>
    <x v="4"/>
    <x v="3"/>
    <n v="104"/>
    <x v="23"/>
    <n v="4"/>
    <x v="0"/>
    <n v="2"/>
    <n v="2.16"/>
    <n v="2.17"/>
    <n v="38"/>
    <s v="TPS FN"/>
    <x v="1"/>
    <x v="3"/>
    <s v="N"/>
    <x v="10"/>
    <x v="0"/>
  </r>
  <r>
    <s v="NSF"/>
    <x v="3"/>
    <x v="4"/>
    <x v="3"/>
    <n v="104"/>
    <x v="23"/>
    <n v="5"/>
    <x v="0"/>
    <n v="1"/>
    <n v="1.1299999999999999"/>
    <n v="1.1399999999999999"/>
    <n v="38"/>
    <s v="TPS FN"/>
    <x v="1"/>
    <x v="3"/>
    <s v="N"/>
    <x v="10"/>
    <x v="0"/>
  </r>
  <r>
    <s v="NSF"/>
    <x v="3"/>
    <x v="4"/>
    <x v="3"/>
    <n v="139"/>
    <x v="9"/>
    <n v="4"/>
    <x v="0"/>
    <n v="1"/>
    <n v="4.03"/>
    <n v="4.05"/>
    <n v="63"/>
    <s v="GEO ST S"/>
    <x v="0"/>
    <x v="6"/>
    <s v="S"/>
    <x v="7"/>
    <x v="0"/>
  </r>
  <r>
    <s v="NSF"/>
    <x v="3"/>
    <x v="4"/>
    <x v="4"/>
    <n v="38"/>
    <x v="4"/>
    <n v="3"/>
    <x v="0"/>
    <n v="1"/>
    <n v="2.21"/>
    <n v="2.21"/>
    <n v="11"/>
    <s v="WCVI SPR T"/>
    <x v="0"/>
    <x v="1"/>
    <s v="T"/>
    <x v="1"/>
    <x v="1"/>
  </r>
  <r>
    <s v="NSF"/>
    <x v="3"/>
    <x v="4"/>
    <x v="4"/>
    <n v="38"/>
    <x v="4"/>
    <n v="4"/>
    <x v="0"/>
    <n v="1"/>
    <n v="2.21"/>
    <n v="2.2200000000000002"/>
    <n v="11"/>
    <s v="WCVI SPR T"/>
    <x v="0"/>
    <x v="1"/>
    <s v="T"/>
    <x v="1"/>
    <x v="1"/>
  </r>
  <r>
    <s v="NSF"/>
    <x v="3"/>
    <x v="4"/>
    <x v="4"/>
    <n v="43"/>
    <x v="14"/>
    <n v="3"/>
    <x v="0"/>
    <n v="4"/>
    <n v="10.53"/>
    <n v="10.53"/>
    <n v="13"/>
    <s v="N FALCON T"/>
    <x v="1"/>
    <x v="3"/>
    <s v="T"/>
    <x v="3"/>
    <x v="0"/>
  </r>
  <r>
    <s v="NSF"/>
    <x v="3"/>
    <x v="4"/>
    <x v="4"/>
    <n v="43"/>
    <x v="14"/>
    <n v="3"/>
    <x v="1"/>
    <n v="1"/>
    <n v="1.77"/>
    <n v="1.77"/>
    <n v="13"/>
    <s v="N FALCON T"/>
    <x v="1"/>
    <x v="3"/>
    <s v="T"/>
    <x v="3"/>
    <x v="0"/>
  </r>
  <r>
    <s v="NSF"/>
    <x v="3"/>
    <x v="4"/>
    <x v="4"/>
    <n v="101"/>
    <x v="12"/>
    <n v="2"/>
    <x v="1"/>
    <n v="3"/>
    <n v="3"/>
    <n v="3"/>
    <n v="38"/>
    <s v="TPS FN"/>
    <x v="1"/>
    <x v="3"/>
    <s v="N"/>
    <x v="10"/>
    <x v="0"/>
  </r>
  <r>
    <s v="NSF"/>
    <x v="3"/>
    <x v="4"/>
    <x v="4"/>
    <n v="101"/>
    <x v="12"/>
    <n v="3"/>
    <x v="0"/>
    <n v="9"/>
    <n v="9"/>
    <n v="9"/>
    <n v="38"/>
    <s v="TPS FN"/>
    <x v="1"/>
    <x v="3"/>
    <s v="N"/>
    <x v="10"/>
    <x v="0"/>
  </r>
  <r>
    <s v="NSF"/>
    <x v="3"/>
    <x v="4"/>
    <x v="4"/>
    <n v="101"/>
    <x v="12"/>
    <n v="3"/>
    <x v="1"/>
    <n v="14"/>
    <n v="14"/>
    <n v="14.05"/>
    <n v="38"/>
    <s v="TPS FN"/>
    <x v="1"/>
    <x v="3"/>
    <s v="N"/>
    <x v="10"/>
    <x v="0"/>
  </r>
  <r>
    <s v="NSF"/>
    <x v="3"/>
    <x v="4"/>
    <x v="4"/>
    <n v="101"/>
    <x v="12"/>
    <n v="4"/>
    <x v="0"/>
    <n v="2"/>
    <n v="2"/>
    <n v="2.0099999999999998"/>
    <n v="38"/>
    <s v="TPS FN"/>
    <x v="1"/>
    <x v="3"/>
    <s v="N"/>
    <x v="10"/>
    <x v="0"/>
  </r>
  <r>
    <s v="NSF"/>
    <x v="3"/>
    <x v="4"/>
    <x v="4"/>
    <n v="135"/>
    <x v="15"/>
    <n v="3"/>
    <x v="0"/>
    <n v="1"/>
    <n v="4.1500000000000004"/>
    <n v="4.1500000000000004"/>
    <n v="61"/>
    <s v="JNST S"/>
    <x v="0"/>
    <x v="8"/>
    <s v="S"/>
    <x v="12"/>
    <x v="0"/>
  </r>
  <r>
    <s v="NSF"/>
    <x v="3"/>
    <x v="4"/>
    <x v="4"/>
    <n v="135"/>
    <x v="15"/>
    <n v="4"/>
    <x v="0"/>
    <n v="1"/>
    <n v="4.1500000000000004"/>
    <n v="4.17"/>
    <n v="61"/>
    <s v="JNST S"/>
    <x v="0"/>
    <x v="8"/>
    <s v="S"/>
    <x v="12"/>
    <x v="0"/>
  </r>
  <r>
    <s v="NSF"/>
    <x v="3"/>
    <x v="4"/>
    <x v="4"/>
    <n v="136"/>
    <x v="2"/>
    <n v="3"/>
    <x v="0"/>
    <n v="1"/>
    <n v="3.96"/>
    <n v="3.96"/>
    <n v="63"/>
    <s v="GEO ST S"/>
    <x v="0"/>
    <x v="2"/>
    <s v="S"/>
    <x v="2"/>
    <x v="0"/>
  </r>
  <r>
    <s v="NSF"/>
    <x v="3"/>
    <x v="4"/>
    <x v="4"/>
    <n v="142"/>
    <x v="6"/>
    <n v="3"/>
    <x v="0"/>
    <n v="2"/>
    <n v="11.98"/>
    <n v="11.98"/>
    <n v="50"/>
    <s v="WCVI AABM S"/>
    <x v="0"/>
    <x v="4"/>
    <s v="S"/>
    <x v="4"/>
    <x v="1"/>
  </r>
  <r>
    <s v="NSF"/>
    <x v="3"/>
    <x v="4"/>
    <x v="4"/>
    <n v="142"/>
    <x v="6"/>
    <n v="4"/>
    <x v="0"/>
    <n v="2"/>
    <n v="11.98"/>
    <n v="12.04"/>
    <n v="50"/>
    <s v="WCVI AABM S"/>
    <x v="0"/>
    <x v="4"/>
    <s v="S"/>
    <x v="4"/>
    <x v="1"/>
  </r>
  <r>
    <s v="NSF"/>
    <x v="3"/>
    <x v="4"/>
    <x v="4"/>
    <n v="167"/>
    <x v="34"/>
    <n v="3"/>
    <x v="0"/>
    <n v="1"/>
    <n v="2"/>
    <n v="2"/>
    <n v="53"/>
    <s v="N FALCON S"/>
    <x v="1"/>
    <x v="3"/>
    <s v="S"/>
    <x v="19"/>
    <x v="0"/>
  </r>
  <r>
    <s v="NSF"/>
    <x v="3"/>
    <x v="4"/>
    <x v="5"/>
    <n v="69"/>
    <x v="99"/>
    <n v="2"/>
    <x v="0"/>
    <n v="1"/>
    <n v="1"/>
    <n v="1"/>
    <n v="17"/>
    <s v="ALASKA N"/>
    <x v="1"/>
    <x v="3"/>
    <s v="N"/>
    <x v="14"/>
    <x v="1"/>
  </r>
  <r>
    <s v="NSF"/>
    <x v="3"/>
    <x v="4"/>
    <x v="5"/>
    <n v="92"/>
    <x v="7"/>
    <n v="2"/>
    <x v="0"/>
    <n v="1"/>
    <n v="3.92"/>
    <n v="3.93"/>
    <n v="51"/>
    <s v="WCVI ISBM S"/>
    <x v="0"/>
    <x v="5"/>
    <s v="S"/>
    <x v="5"/>
    <x v="0"/>
  </r>
  <r>
    <s v="NSF"/>
    <x v="3"/>
    <x v="4"/>
    <x v="5"/>
    <n v="92"/>
    <x v="7"/>
    <n v="3"/>
    <x v="0"/>
    <n v="1"/>
    <n v="3.92"/>
    <n v="3.92"/>
    <n v="51"/>
    <s v="WCVI ISBM S"/>
    <x v="0"/>
    <x v="5"/>
    <s v="S"/>
    <x v="5"/>
    <x v="0"/>
  </r>
  <r>
    <s v="NSF"/>
    <x v="3"/>
    <x v="4"/>
    <x v="5"/>
    <n v="94"/>
    <x v="100"/>
    <n v="3"/>
    <x v="1"/>
    <n v="1"/>
    <n v="1"/>
    <n v="1"/>
    <n v="38"/>
    <s v="TPS FN"/>
    <x v="1"/>
    <x v="3"/>
    <s v="N"/>
    <x v="10"/>
    <x v="0"/>
  </r>
  <r>
    <s v="NSF"/>
    <x v="3"/>
    <x v="4"/>
    <x v="5"/>
    <n v="104"/>
    <x v="23"/>
    <n v="3"/>
    <x v="0"/>
    <n v="1"/>
    <n v="1.73"/>
    <n v="1.73"/>
    <n v="38"/>
    <s v="TPS FN"/>
    <x v="1"/>
    <x v="3"/>
    <s v="N"/>
    <x v="10"/>
    <x v="0"/>
  </r>
  <r>
    <s v="NSF"/>
    <x v="3"/>
    <x v="4"/>
    <x v="5"/>
    <n v="104"/>
    <x v="23"/>
    <n v="4"/>
    <x v="1"/>
    <n v="1"/>
    <n v="1.67"/>
    <n v="1.67"/>
    <n v="38"/>
    <s v="TPS FN"/>
    <x v="1"/>
    <x v="3"/>
    <s v="N"/>
    <x v="10"/>
    <x v="0"/>
  </r>
  <r>
    <s v="NSF"/>
    <x v="3"/>
    <x v="4"/>
    <x v="5"/>
    <n v="124"/>
    <x v="8"/>
    <n v="3"/>
    <x v="0"/>
    <n v="1"/>
    <n v="2"/>
    <n v="2"/>
    <n v="44"/>
    <s v="ALASKA S"/>
    <x v="1"/>
    <x v="3"/>
    <s v="S"/>
    <x v="6"/>
    <x v="1"/>
  </r>
  <r>
    <s v="NSF"/>
    <x v="3"/>
    <x v="4"/>
    <x v="5"/>
    <n v="129"/>
    <x v="29"/>
    <n v="3"/>
    <x v="0"/>
    <n v="1"/>
    <n v="7.62"/>
    <n v="7.62"/>
    <n v="48"/>
    <s v="NBC ISBM S"/>
    <x v="0"/>
    <x v="12"/>
    <s v="S"/>
    <x v="18"/>
    <x v="0"/>
  </r>
  <r>
    <s v="NSF"/>
    <x v="3"/>
    <x v="4"/>
    <x v="5"/>
    <n v="132"/>
    <x v="16"/>
    <n v="3"/>
    <x v="0"/>
    <n v="1"/>
    <n v="1.81"/>
    <n v="1.81"/>
    <n v="45"/>
    <s v="CBC S"/>
    <x v="0"/>
    <x v="9"/>
    <s v="S"/>
    <x v="13"/>
    <x v="0"/>
  </r>
  <r>
    <s v="NSF"/>
    <x v="3"/>
    <x v="4"/>
    <x v="5"/>
    <n v="136"/>
    <x v="2"/>
    <n v="3"/>
    <x v="0"/>
    <n v="1"/>
    <n v="2.67"/>
    <n v="2.67"/>
    <n v="63"/>
    <s v="GEO ST S"/>
    <x v="0"/>
    <x v="2"/>
    <s v="S"/>
    <x v="2"/>
    <x v="0"/>
  </r>
  <r>
    <s v="NSF"/>
    <x v="3"/>
    <x v="4"/>
    <x v="5"/>
    <n v="136"/>
    <x v="2"/>
    <n v="4"/>
    <x v="0"/>
    <n v="1"/>
    <n v="2.67"/>
    <n v="2.68"/>
    <n v="63"/>
    <s v="GEO ST S"/>
    <x v="0"/>
    <x v="2"/>
    <s v="S"/>
    <x v="2"/>
    <x v="0"/>
  </r>
  <r>
    <s v="NSF"/>
    <x v="3"/>
    <x v="4"/>
    <x v="5"/>
    <n v="142"/>
    <x v="6"/>
    <n v="2"/>
    <x v="0"/>
    <n v="1"/>
    <n v="3.92"/>
    <n v="3.93"/>
    <n v="50"/>
    <s v="WCVI AABM S"/>
    <x v="0"/>
    <x v="4"/>
    <s v="S"/>
    <x v="4"/>
    <x v="1"/>
  </r>
  <r>
    <s v="NSF"/>
    <x v="3"/>
    <x v="4"/>
    <x v="5"/>
    <n v="142"/>
    <x v="6"/>
    <n v="3"/>
    <x v="0"/>
    <n v="7"/>
    <n v="27.44"/>
    <n v="27.44"/>
    <n v="50"/>
    <s v="WCVI AABM S"/>
    <x v="0"/>
    <x v="4"/>
    <s v="S"/>
    <x v="4"/>
    <x v="1"/>
  </r>
  <r>
    <s v="NSF"/>
    <x v="3"/>
    <x v="4"/>
    <x v="5"/>
    <n v="142"/>
    <x v="6"/>
    <n v="4"/>
    <x v="0"/>
    <n v="1"/>
    <n v="3.92"/>
    <n v="3.94"/>
    <n v="50"/>
    <s v="WCVI AABM S"/>
    <x v="0"/>
    <x v="4"/>
    <s v="S"/>
    <x v="4"/>
    <x v="1"/>
  </r>
  <r>
    <s v="NSF"/>
    <x v="3"/>
    <x v="4"/>
    <x v="5"/>
    <n v="146"/>
    <x v="11"/>
    <n v="3"/>
    <x v="0"/>
    <n v="2"/>
    <n v="10.63"/>
    <n v="10.63"/>
    <n v="65"/>
    <s v="BC JF S"/>
    <x v="0"/>
    <x v="7"/>
    <s v="S"/>
    <x v="9"/>
    <x v="0"/>
  </r>
  <r>
    <s v="NSF"/>
    <x v="3"/>
    <x v="4"/>
    <x v="5"/>
    <n v="150"/>
    <x v="17"/>
    <n v="3"/>
    <x v="0"/>
    <n v="2"/>
    <n v="5.32"/>
    <n v="5.32"/>
    <n v="57"/>
    <s v="PGSDN S"/>
    <x v="1"/>
    <x v="3"/>
    <s v="S"/>
    <x v="8"/>
    <x v="0"/>
  </r>
  <r>
    <s v="NSF"/>
    <x v="3"/>
    <x v="4"/>
    <x v="5"/>
    <n v="152"/>
    <x v="10"/>
    <n v="3"/>
    <x v="1"/>
    <n v="1"/>
    <n v="4.57"/>
    <n v="4.58"/>
    <n v="57"/>
    <s v="PGSDN S"/>
    <x v="1"/>
    <x v="3"/>
    <s v="S"/>
    <x v="8"/>
    <x v="0"/>
  </r>
  <r>
    <s v="NSF"/>
    <x v="3"/>
    <x v="4"/>
    <x v="5"/>
    <n v="159"/>
    <x v="67"/>
    <n v="2"/>
    <x v="0"/>
    <n v="1"/>
    <n v="2.62"/>
    <n v="2.63"/>
    <n v="59"/>
    <s v="PGSDO S"/>
    <x v="1"/>
    <x v="3"/>
    <s v="S"/>
    <x v="8"/>
    <x v="0"/>
  </r>
  <r>
    <s v="NSF"/>
    <x v="3"/>
    <x v="4"/>
    <x v="6"/>
    <n v="35"/>
    <x v="19"/>
    <n v="3"/>
    <x v="0"/>
    <n v="2"/>
    <n v="3.44"/>
    <n v="3.44"/>
    <n v="12"/>
    <s v="WCVI SUM T"/>
    <x v="0"/>
    <x v="1"/>
    <s v="T"/>
    <x v="1"/>
    <x v="1"/>
  </r>
  <r>
    <s v="NSF"/>
    <x v="3"/>
    <x v="4"/>
    <x v="6"/>
    <n v="43"/>
    <x v="14"/>
    <n v="4"/>
    <x v="1"/>
    <n v="1"/>
    <n v="3.44"/>
    <n v="3.44"/>
    <n v="13"/>
    <s v="N FALCON T"/>
    <x v="1"/>
    <x v="3"/>
    <s v="T"/>
    <x v="3"/>
    <x v="0"/>
  </r>
  <r>
    <s v="NSF"/>
    <x v="3"/>
    <x v="4"/>
    <x v="6"/>
    <n v="64"/>
    <x v="64"/>
    <n v="3"/>
    <x v="0"/>
    <n v="2"/>
    <n v="5.75"/>
    <n v="5.75"/>
    <n v="17"/>
    <s v="ALASKA N"/>
    <x v="1"/>
    <x v="3"/>
    <s v="N"/>
    <x v="14"/>
    <x v="1"/>
  </r>
  <r>
    <s v="NSF"/>
    <x v="3"/>
    <x v="4"/>
    <x v="6"/>
    <n v="92"/>
    <x v="7"/>
    <n v="3"/>
    <x v="0"/>
    <n v="4"/>
    <n v="15.2"/>
    <n v="15.2"/>
    <n v="51"/>
    <s v="WCVI ISBM S"/>
    <x v="0"/>
    <x v="5"/>
    <s v="S"/>
    <x v="5"/>
    <x v="0"/>
  </r>
  <r>
    <s v="NSF"/>
    <x v="3"/>
    <x v="4"/>
    <x v="6"/>
    <n v="101"/>
    <x v="12"/>
    <n v="3"/>
    <x v="1"/>
    <n v="1"/>
    <n v="2.5"/>
    <n v="2.5099999999999998"/>
    <n v="38"/>
    <s v="TPS FN"/>
    <x v="1"/>
    <x v="3"/>
    <s v="N"/>
    <x v="10"/>
    <x v="0"/>
  </r>
  <r>
    <s v="NSF"/>
    <x v="3"/>
    <x v="4"/>
    <x v="6"/>
    <n v="101"/>
    <x v="12"/>
    <n v="4"/>
    <x v="0"/>
    <n v="1"/>
    <n v="2.5"/>
    <n v="2.5099999999999998"/>
    <n v="38"/>
    <s v="TPS FN"/>
    <x v="1"/>
    <x v="3"/>
    <s v="N"/>
    <x v="10"/>
    <x v="0"/>
  </r>
  <r>
    <s v="NSF"/>
    <x v="3"/>
    <x v="4"/>
    <x v="6"/>
    <n v="124"/>
    <x v="8"/>
    <n v="3"/>
    <x v="0"/>
    <n v="1"/>
    <n v="2.4"/>
    <n v="2.4"/>
    <n v="44"/>
    <s v="ALASKA S"/>
    <x v="1"/>
    <x v="3"/>
    <s v="S"/>
    <x v="6"/>
    <x v="1"/>
  </r>
  <r>
    <s v="NSF"/>
    <x v="3"/>
    <x v="4"/>
    <x v="6"/>
    <n v="135"/>
    <x v="15"/>
    <n v="3"/>
    <x v="0"/>
    <n v="1"/>
    <n v="1.77"/>
    <n v="1.77"/>
    <n v="61"/>
    <s v="JNST S"/>
    <x v="0"/>
    <x v="8"/>
    <s v="S"/>
    <x v="12"/>
    <x v="0"/>
  </r>
  <r>
    <s v="NSF"/>
    <x v="3"/>
    <x v="4"/>
    <x v="6"/>
    <n v="136"/>
    <x v="2"/>
    <n v="3"/>
    <x v="0"/>
    <n v="1"/>
    <n v="3.74"/>
    <n v="3.74"/>
    <n v="63"/>
    <s v="GEO ST S"/>
    <x v="0"/>
    <x v="2"/>
    <s v="S"/>
    <x v="2"/>
    <x v="0"/>
  </r>
  <r>
    <s v="NSF"/>
    <x v="3"/>
    <x v="4"/>
    <x v="6"/>
    <n v="142"/>
    <x v="6"/>
    <n v="3"/>
    <x v="0"/>
    <n v="4"/>
    <n v="15.2"/>
    <n v="15.2"/>
    <n v="50"/>
    <s v="WCVI AABM S"/>
    <x v="0"/>
    <x v="4"/>
    <s v="S"/>
    <x v="4"/>
    <x v="1"/>
  </r>
  <r>
    <s v="NSF"/>
    <x v="3"/>
    <x v="4"/>
    <x v="6"/>
    <n v="146"/>
    <x v="11"/>
    <n v="3"/>
    <x v="0"/>
    <n v="1"/>
    <n v="7.68"/>
    <n v="7.68"/>
    <n v="65"/>
    <s v="BC JF S"/>
    <x v="0"/>
    <x v="7"/>
    <s v="S"/>
    <x v="9"/>
    <x v="0"/>
  </r>
  <r>
    <s v="NSF"/>
    <x v="3"/>
    <x v="4"/>
    <x v="6"/>
    <n v="152"/>
    <x v="10"/>
    <n v="3"/>
    <x v="0"/>
    <n v="1"/>
    <n v="5.69"/>
    <n v="5.69"/>
    <n v="57"/>
    <s v="PGSDN S"/>
    <x v="1"/>
    <x v="3"/>
    <s v="S"/>
    <x v="8"/>
    <x v="0"/>
  </r>
  <r>
    <s v="NSF"/>
    <x v="3"/>
    <x v="4"/>
    <x v="6"/>
    <n v="167"/>
    <x v="34"/>
    <n v="3"/>
    <x v="0"/>
    <n v="1"/>
    <n v="2.5099999999999998"/>
    <n v="2.5099999999999998"/>
    <n v="53"/>
    <s v="N FALCON S"/>
    <x v="1"/>
    <x v="3"/>
    <s v="S"/>
    <x v="19"/>
    <x v="0"/>
  </r>
  <r>
    <s v="NSF"/>
    <x v="3"/>
    <x v="4"/>
    <x v="6"/>
    <n v="167"/>
    <x v="34"/>
    <n v="3"/>
    <x v="1"/>
    <n v="2"/>
    <n v="5.54"/>
    <n v="5.56"/>
    <n v="53"/>
    <s v="N FALCON S"/>
    <x v="1"/>
    <x v="3"/>
    <s v="S"/>
    <x v="19"/>
    <x v="0"/>
  </r>
  <r>
    <s v="NSF"/>
    <x v="3"/>
    <x v="4"/>
    <x v="7"/>
    <n v="35"/>
    <x v="19"/>
    <n v="3"/>
    <x v="0"/>
    <n v="3"/>
    <n v="8.1"/>
    <n v="8.1"/>
    <n v="12"/>
    <s v="WCVI SUM T"/>
    <x v="0"/>
    <x v="1"/>
    <s v="T"/>
    <x v="1"/>
    <x v="1"/>
  </r>
  <r>
    <s v="NSF"/>
    <x v="3"/>
    <x v="4"/>
    <x v="7"/>
    <n v="92"/>
    <x v="7"/>
    <n v="2"/>
    <x v="0"/>
    <n v="1"/>
    <n v="4.38"/>
    <n v="4.3899999999999997"/>
    <n v="51"/>
    <s v="WCVI ISBM S"/>
    <x v="0"/>
    <x v="5"/>
    <s v="S"/>
    <x v="5"/>
    <x v="0"/>
  </r>
  <r>
    <s v="NSF"/>
    <x v="3"/>
    <x v="4"/>
    <x v="7"/>
    <n v="92"/>
    <x v="7"/>
    <n v="3"/>
    <x v="0"/>
    <n v="1"/>
    <n v="4.38"/>
    <n v="4.38"/>
    <n v="51"/>
    <s v="WCVI ISBM S"/>
    <x v="0"/>
    <x v="5"/>
    <s v="S"/>
    <x v="5"/>
    <x v="0"/>
  </r>
  <r>
    <s v="NSF"/>
    <x v="3"/>
    <x v="4"/>
    <x v="10"/>
    <n v="2"/>
    <x v="56"/>
    <n v="4"/>
    <x v="0"/>
    <n v="6"/>
    <n v="23.1"/>
    <n v="23.1"/>
    <n v="1"/>
    <s v="AK W/S T"/>
    <x v="1"/>
    <x v="3"/>
    <s v="T"/>
    <x v="11"/>
    <x v="1"/>
  </r>
  <r>
    <s v="NSF"/>
    <x v="3"/>
    <x v="4"/>
    <x v="10"/>
    <n v="36"/>
    <x v="61"/>
    <n v="4"/>
    <x v="0"/>
    <n v="1"/>
    <n v="3.14"/>
    <n v="3.14"/>
    <n v="10"/>
    <s v="WCVI F/W T"/>
    <x v="0"/>
    <x v="1"/>
    <s v="T"/>
    <x v="1"/>
    <x v="1"/>
  </r>
  <r>
    <s v="NSF"/>
    <x v="3"/>
    <x v="4"/>
    <x v="11"/>
    <n v="1"/>
    <x v="98"/>
    <n v="4"/>
    <x v="0"/>
    <n v="1"/>
    <n v="1.41"/>
    <n v="1.41"/>
    <n v="1"/>
    <s v="AK W/S T"/>
    <x v="1"/>
    <x v="3"/>
    <s v="T"/>
    <x v="11"/>
    <x v="1"/>
  </r>
  <r>
    <s v="NSF"/>
    <x v="3"/>
    <x v="4"/>
    <x v="11"/>
    <n v="146"/>
    <x v="11"/>
    <n v="2"/>
    <x v="0"/>
    <n v="1"/>
    <n v="6.8"/>
    <n v="6.82"/>
    <n v="65"/>
    <s v="BC JF S"/>
    <x v="0"/>
    <x v="7"/>
    <s v="S"/>
    <x v="9"/>
    <x v="0"/>
  </r>
  <r>
    <s v="NSF"/>
    <x v="3"/>
    <x v="4"/>
    <x v="11"/>
    <n v="157"/>
    <x v="30"/>
    <n v="2"/>
    <x v="0"/>
    <n v="1"/>
    <n v="3.94"/>
    <n v="3.95"/>
    <n v="59"/>
    <s v="PGSDO S"/>
    <x v="1"/>
    <x v="3"/>
    <s v="S"/>
    <x v="8"/>
    <x v="0"/>
  </r>
  <r>
    <s v="NSF"/>
    <x v="3"/>
    <x v="4"/>
    <x v="11"/>
    <n v="157"/>
    <x v="30"/>
    <n v="3"/>
    <x v="0"/>
    <n v="1"/>
    <n v="3.94"/>
    <n v="3.94"/>
    <n v="59"/>
    <s v="PGSDO S"/>
    <x v="1"/>
    <x v="3"/>
    <s v="S"/>
    <x v="8"/>
    <x v="0"/>
  </r>
  <r>
    <s v="NSF"/>
    <x v="3"/>
    <x v="4"/>
    <x v="8"/>
    <n v="139"/>
    <x v="9"/>
    <n v="2"/>
    <x v="0"/>
    <n v="1"/>
    <n v="6.8"/>
    <n v="6.82"/>
    <n v="63"/>
    <s v="GEO ST S"/>
    <x v="0"/>
    <x v="6"/>
    <s v="S"/>
    <x v="7"/>
    <x v="0"/>
  </r>
  <r>
    <s v="NSF"/>
    <x v="3"/>
    <x v="4"/>
    <x v="8"/>
    <n v="146"/>
    <x v="11"/>
    <n v="3"/>
    <x v="0"/>
    <n v="2"/>
    <n v="13.6"/>
    <n v="13.6"/>
    <n v="65"/>
    <s v="BC JF S"/>
    <x v="0"/>
    <x v="7"/>
    <s v="S"/>
    <x v="9"/>
    <x v="0"/>
  </r>
  <r>
    <s v="NSF"/>
    <x v="3"/>
    <x v="4"/>
    <x v="8"/>
    <n v="151"/>
    <x v="18"/>
    <n v="2"/>
    <x v="0"/>
    <n v="1"/>
    <n v="1.42"/>
    <n v="1.42"/>
    <n v="57"/>
    <s v="PGSDN S"/>
    <x v="1"/>
    <x v="3"/>
    <s v="S"/>
    <x v="8"/>
    <x v="0"/>
  </r>
  <r>
    <s v="NSF"/>
    <x v="3"/>
    <x v="5"/>
    <x v="0"/>
    <n v="41"/>
    <x v="25"/>
    <n v="3"/>
    <x v="1"/>
    <n v="1"/>
    <n v="9.2200000000000006"/>
    <n v="9.23"/>
    <n v="13"/>
    <s v="N FALCON T"/>
    <x v="1"/>
    <x v="3"/>
    <s v="T"/>
    <x v="3"/>
    <x v="0"/>
  </r>
  <r>
    <s v="NSF"/>
    <x v="3"/>
    <x v="5"/>
    <x v="0"/>
    <n v="41"/>
    <x v="25"/>
    <n v="4"/>
    <x v="1"/>
    <n v="1"/>
    <n v="9.2200000000000006"/>
    <n v="9.25"/>
    <n v="13"/>
    <s v="N FALCON T"/>
    <x v="1"/>
    <x v="3"/>
    <s v="T"/>
    <x v="3"/>
    <x v="0"/>
  </r>
  <r>
    <s v="NSF"/>
    <x v="3"/>
    <x v="5"/>
    <x v="0"/>
    <n v="146"/>
    <x v="11"/>
    <n v="3"/>
    <x v="0"/>
    <n v="4"/>
    <n v="28.8"/>
    <n v="28.91"/>
    <n v="65"/>
    <s v="BC JF S"/>
    <x v="0"/>
    <x v="7"/>
    <s v="S"/>
    <x v="9"/>
    <x v="0"/>
  </r>
  <r>
    <s v="NSF"/>
    <x v="3"/>
    <x v="5"/>
    <x v="0"/>
    <n v="146"/>
    <x v="11"/>
    <n v="4"/>
    <x v="0"/>
    <n v="2"/>
    <n v="14.4"/>
    <n v="14.4"/>
    <n v="65"/>
    <s v="BC JF S"/>
    <x v="0"/>
    <x v="7"/>
    <s v="S"/>
    <x v="9"/>
    <x v="0"/>
  </r>
  <r>
    <s v="NSF"/>
    <x v="3"/>
    <x v="5"/>
    <x v="0"/>
    <n v="151"/>
    <x v="18"/>
    <n v="4"/>
    <x v="0"/>
    <n v="2"/>
    <n v="4.66"/>
    <n v="4.66"/>
    <n v="57"/>
    <s v="PGSDN S"/>
    <x v="1"/>
    <x v="3"/>
    <s v="S"/>
    <x v="8"/>
    <x v="0"/>
  </r>
  <r>
    <s v="NSF"/>
    <x v="3"/>
    <x v="5"/>
    <x v="0"/>
    <n v="152"/>
    <x v="10"/>
    <n v="3"/>
    <x v="0"/>
    <n v="1"/>
    <n v="4.57"/>
    <n v="4.58"/>
    <n v="57"/>
    <s v="PGSDN S"/>
    <x v="1"/>
    <x v="3"/>
    <s v="S"/>
    <x v="8"/>
    <x v="0"/>
  </r>
  <r>
    <s v="NSF"/>
    <x v="3"/>
    <x v="5"/>
    <x v="0"/>
    <n v="157"/>
    <x v="30"/>
    <n v="4"/>
    <x v="0"/>
    <n v="1"/>
    <n v="3.2"/>
    <n v="3.2"/>
    <n v="59"/>
    <s v="PGSDO S"/>
    <x v="1"/>
    <x v="3"/>
    <s v="S"/>
    <x v="8"/>
    <x v="0"/>
  </r>
  <r>
    <s v="NSF"/>
    <x v="3"/>
    <x v="5"/>
    <x v="1"/>
    <n v="139"/>
    <x v="9"/>
    <n v="4"/>
    <x v="0"/>
    <n v="1"/>
    <n v="4.9400000000000004"/>
    <n v="4.9400000000000004"/>
    <n v="63"/>
    <s v="GEO ST S"/>
    <x v="0"/>
    <x v="6"/>
    <s v="S"/>
    <x v="7"/>
    <x v="0"/>
  </r>
  <r>
    <s v="NSF"/>
    <x v="3"/>
    <x v="5"/>
    <x v="1"/>
    <n v="146"/>
    <x v="11"/>
    <n v="3"/>
    <x v="0"/>
    <n v="1"/>
    <n v="6.5"/>
    <n v="6.52"/>
    <n v="65"/>
    <s v="BC JF S"/>
    <x v="0"/>
    <x v="7"/>
    <s v="S"/>
    <x v="9"/>
    <x v="0"/>
  </r>
  <r>
    <s v="NSF"/>
    <x v="3"/>
    <x v="5"/>
    <x v="1"/>
    <n v="146"/>
    <x v="11"/>
    <n v="4"/>
    <x v="0"/>
    <n v="1"/>
    <n v="6.5"/>
    <n v="6.5"/>
    <n v="65"/>
    <s v="BC JF S"/>
    <x v="0"/>
    <x v="7"/>
    <s v="S"/>
    <x v="9"/>
    <x v="0"/>
  </r>
  <r>
    <s v="NSF"/>
    <x v="3"/>
    <x v="5"/>
    <x v="1"/>
    <n v="151"/>
    <x v="18"/>
    <n v="3"/>
    <x v="0"/>
    <n v="1"/>
    <n v="2.0499999999999998"/>
    <n v="2.0499999999999998"/>
    <n v="57"/>
    <s v="PGSDN S"/>
    <x v="1"/>
    <x v="3"/>
    <s v="S"/>
    <x v="8"/>
    <x v="0"/>
  </r>
  <r>
    <s v="NSF"/>
    <x v="3"/>
    <x v="5"/>
    <x v="1"/>
    <n v="155"/>
    <x v="39"/>
    <n v="3"/>
    <x v="0"/>
    <n v="1"/>
    <n v="2.6"/>
    <n v="2.61"/>
    <n v="59"/>
    <s v="PGSDO S"/>
    <x v="1"/>
    <x v="3"/>
    <s v="S"/>
    <x v="8"/>
    <x v="0"/>
  </r>
  <r>
    <s v="NSF"/>
    <x v="3"/>
    <x v="5"/>
    <x v="2"/>
    <n v="33"/>
    <x v="1"/>
    <n v="4"/>
    <x v="0"/>
    <n v="2"/>
    <n v="3.06"/>
    <n v="3.06"/>
    <n v="10"/>
    <s v="WCVI F/W T"/>
    <x v="0"/>
    <x v="1"/>
    <s v="T"/>
    <x v="1"/>
    <x v="1"/>
  </r>
  <r>
    <s v="NSF"/>
    <x v="3"/>
    <x v="5"/>
    <x v="2"/>
    <n v="37"/>
    <x v="50"/>
    <n v="3"/>
    <x v="0"/>
    <n v="4"/>
    <n v="5.24"/>
    <n v="5.26"/>
    <n v="10"/>
    <s v="WCVI F/W T"/>
    <x v="0"/>
    <x v="1"/>
    <s v="T"/>
    <x v="1"/>
    <x v="1"/>
  </r>
  <r>
    <s v="NSF"/>
    <x v="3"/>
    <x v="5"/>
    <x v="2"/>
    <n v="37"/>
    <x v="50"/>
    <n v="3"/>
    <x v="1"/>
    <n v="1"/>
    <n v="1.31"/>
    <n v="1.31"/>
    <n v="10"/>
    <s v="WCVI F/W T"/>
    <x v="0"/>
    <x v="1"/>
    <s v="T"/>
    <x v="1"/>
    <x v="1"/>
  </r>
  <r>
    <s v="NSF"/>
    <x v="3"/>
    <x v="5"/>
    <x v="2"/>
    <n v="37"/>
    <x v="50"/>
    <n v="4"/>
    <x v="0"/>
    <n v="1"/>
    <n v="1.31"/>
    <n v="1.31"/>
    <n v="10"/>
    <s v="WCVI F/W T"/>
    <x v="0"/>
    <x v="1"/>
    <s v="T"/>
    <x v="1"/>
    <x v="1"/>
  </r>
  <r>
    <s v="NSF"/>
    <x v="3"/>
    <x v="5"/>
    <x v="2"/>
    <n v="37"/>
    <x v="50"/>
    <n v="4"/>
    <x v="1"/>
    <n v="1"/>
    <n v="1.31"/>
    <n v="1.31"/>
    <n v="10"/>
    <s v="WCVI F/W T"/>
    <x v="0"/>
    <x v="1"/>
    <s v="T"/>
    <x v="1"/>
    <x v="1"/>
  </r>
  <r>
    <s v="NSF"/>
    <x v="3"/>
    <x v="5"/>
    <x v="2"/>
    <n v="139"/>
    <x v="9"/>
    <n v="3"/>
    <x v="0"/>
    <n v="1"/>
    <n v="6.58"/>
    <n v="6.6"/>
    <n v="63"/>
    <s v="GEO ST S"/>
    <x v="0"/>
    <x v="6"/>
    <s v="S"/>
    <x v="7"/>
    <x v="0"/>
  </r>
  <r>
    <s v="NSF"/>
    <x v="3"/>
    <x v="5"/>
    <x v="2"/>
    <n v="142"/>
    <x v="6"/>
    <n v="3"/>
    <x v="0"/>
    <n v="1"/>
    <n v="4.82"/>
    <n v="4.83"/>
    <n v="50"/>
    <s v="WCVI AABM S"/>
    <x v="0"/>
    <x v="4"/>
    <s v="S"/>
    <x v="4"/>
    <x v="1"/>
  </r>
  <r>
    <s v="NSF"/>
    <x v="3"/>
    <x v="5"/>
    <x v="2"/>
    <n v="146"/>
    <x v="11"/>
    <n v="2"/>
    <x v="0"/>
    <n v="1"/>
    <n v="6.58"/>
    <n v="13.16"/>
    <n v="65"/>
    <s v="BC JF S"/>
    <x v="0"/>
    <x v="7"/>
    <s v="S"/>
    <x v="9"/>
    <x v="0"/>
  </r>
  <r>
    <s v="NSF"/>
    <x v="3"/>
    <x v="5"/>
    <x v="2"/>
    <n v="146"/>
    <x v="11"/>
    <n v="3"/>
    <x v="0"/>
    <n v="1"/>
    <n v="6.58"/>
    <n v="6.6"/>
    <n v="65"/>
    <s v="BC JF S"/>
    <x v="0"/>
    <x v="7"/>
    <s v="S"/>
    <x v="9"/>
    <x v="0"/>
  </r>
  <r>
    <s v="NSF"/>
    <x v="3"/>
    <x v="5"/>
    <x v="2"/>
    <n v="146"/>
    <x v="11"/>
    <n v="4"/>
    <x v="0"/>
    <n v="1"/>
    <n v="6.58"/>
    <n v="6.58"/>
    <n v="65"/>
    <s v="BC JF S"/>
    <x v="0"/>
    <x v="7"/>
    <s v="S"/>
    <x v="9"/>
    <x v="0"/>
  </r>
  <r>
    <s v="NSF"/>
    <x v="3"/>
    <x v="5"/>
    <x v="2"/>
    <n v="150"/>
    <x v="17"/>
    <n v="3"/>
    <x v="0"/>
    <n v="1"/>
    <n v="3.75"/>
    <n v="3.76"/>
    <n v="57"/>
    <s v="PGSDN S"/>
    <x v="1"/>
    <x v="3"/>
    <s v="S"/>
    <x v="8"/>
    <x v="0"/>
  </r>
  <r>
    <s v="NSF"/>
    <x v="3"/>
    <x v="5"/>
    <x v="2"/>
    <n v="151"/>
    <x v="18"/>
    <n v="3"/>
    <x v="0"/>
    <n v="2"/>
    <n v="5.62"/>
    <n v="5.64"/>
    <n v="57"/>
    <s v="PGSDN S"/>
    <x v="1"/>
    <x v="3"/>
    <s v="S"/>
    <x v="8"/>
    <x v="0"/>
  </r>
  <r>
    <s v="NSF"/>
    <x v="3"/>
    <x v="5"/>
    <x v="9"/>
    <n v="6"/>
    <x v="38"/>
    <n v="5"/>
    <x v="0"/>
    <n v="1"/>
    <n v="4.18"/>
    <n v="4.2"/>
    <n v="1"/>
    <s v="AK W/S T"/>
    <x v="1"/>
    <x v="3"/>
    <s v="T"/>
    <x v="11"/>
    <x v="1"/>
  </r>
  <r>
    <s v="NSF"/>
    <x v="3"/>
    <x v="5"/>
    <x v="9"/>
    <n v="33"/>
    <x v="1"/>
    <n v="3"/>
    <x v="0"/>
    <n v="1"/>
    <n v="3.84"/>
    <n v="3.85"/>
    <n v="10"/>
    <s v="WCVI F/W T"/>
    <x v="0"/>
    <x v="1"/>
    <s v="T"/>
    <x v="1"/>
    <x v="1"/>
  </r>
  <r>
    <s v="NSF"/>
    <x v="3"/>
    <x v="5"/>
    <x v="9"/>
    <n v="101"/>
    <x v="12"/>
    <n v="3"/>
    <x v="0"/>
    <n v="15"/>
    <n v="15.48"/>
    <n v="15.54"/>
    <n v="38"/>
    <s v="TPS FN"/>
    <x v="1"/>
    <x v="3"/>
    <s v="N"/>
    <x v="10"/>
    <x v="0"/>
  </r>
  <r>
    <s v="NSF"/>
    <x v="3"/>
    <x v="5"/>
    <x v="9"/>
    <n v="101"/>
    <x v="12"/>
    <n v="3"/>
    <x v="1"/>
    <n v="13"/>
    <n v="13.4"/>
    <n v="13.42"/>
    <n v="38"/>
    <s v="TPS FN"/>
    <x v="1"/>
    <x v="3"/>
    <s v="N"/>
    <x v="10"/>
    <x v="0"/>
  </r>
  <r>
    <s v="NSF"/>
    <x v="3"/>
    <x v="5"/>
    <x v="9"/>
    <n v="101"/>
    <x v="12"/>
    <n v="4"/>
    <x v="0"/>
    <n v="12"/>
    <n v="12.48"/>
    <n v="12.48"/>
    <n v="38"/>
    <s v="TPS FN"/>
    <x v="1"/>
    <x v="3"/>
    <s v="N"/>
    <x v="10"/>
    <x v="0"/>
  </r>
  <r>
    <s v="NSF"/>
    <x v="3"/>
    <x v="5"/>
    <x v="9"/>
    <n v="101"/>
    <x v="12"/>
    <n v="4"/>
    <x v="1"/>
    <n v="8"/>
    <n v="8.2799999999999994"/>
    <n v="8.31"/>
    <n v="38"/>
    <s v="TPS FN"/>
    <x v="1"/>
    <x v="3"/>
    <s v="N"/>
    <x v="10"/>
    <x v="0"/>
  </r>
  <r>
    <s v="NSF"/>
    <x v="3"/>
    <x v="5"/>
    <x v="9"/>
    <n v="146"/>
    <x v="11"/>
    <n v="3"/>
    <x v="0"/>
    <n v="1"/>
    <n v="4.79"/>
    <n v="4.8"/>
    <n v="65"/>
    <s v="BC JF S"/>
    <x v="0"/>
    <x v="7"/>
    <s v="S"/>
    <x v="9"/>
    <x v="0"/>
  </r>
  <r>
    <s v="NSF"/>
    <x v="3"/>
    <x v="5"/>
    <x v="9"/>
    <n v="146"/>
    <x v="11"/>
    <n v="4"/>
    <x v="0"/>
    <n v="3"/>
    <n v="14.37"/>
    <n v="14.37"/>
    <n v="65"/>
    <s v="BC JF S"/>
    <x v="0"/>
    <x v="7"/>
    <s v="S"/>
    <x v="9"/>
    <x v="0"/>
  </r>
  <r>
    <s v="NSF"/>
    <x v="3"/>
    <x v="5"/>
    <x v="9"/>
    <n v="152"/>
    <x v="10"/>
    <n v="3"/>
    <x v="0"/>
    <n v="2"/>
    <n v="16.100000000000001"/>
    <n v="16.16"/>
    <n v="57"/>
    <s v="PGSDN S"/>
    <x v="1"/>
    <x v="3"/>
    <s v="S"/>
    <x v="8"/>
    <x v="0"/>
  </r>
  <r>
    <s v="NSF"/>
    <x v="3"/>
    <x v="5"/>
    <x v="3"/>
    <n v="11"/>
    <x v="63"/>
    <n v="4"/>
    <x v="0"/>
    <n v="1"/>
    <n v="1.9"/>
    <n v="1.9"/>
    <n v="1"/>
    <s v="AK W/S T"/>
    <x v="1"/>
    <x v="3"/>
    <s v="T"/>
    <x v="11"/>
    <x v="1"/>
  </r>
  <r>
    <s v="NSF"/>
    <x v="3"/>
    <x v="5"/>
    <x v="3"/>
    <n v="33"/>
    <x v="1"/>
    <n v="3"/>
    <x v="1"/>
    <n v="1"/>
    <n v="3.84"/>
    <n v="3.84"/>
    <n v="10"/>
    <s v="WCVI F/W T"/>
    <x v="0"/>
    <x v="1"/>
    <s v="T"/>
    <x v="1"/>
    <x v="1"/>
  </r>
  <r>
    <s v="NSF"/>
    <x v="3"/>
    <x v="5"/>
    <x v="3"/>
    <n v="33"/>
    <x v="1"/>
    <n v="4"/>
    <x v="0"/>
    <n v="1"/>
    <n v="3.84"/>
    <n v="3.84"/>
    <n v="10"/>
    <s v="WCVI F/W T"/>
    <x v="0"/>
    <x v="1"/>
    <s v="T"/>
    <x v="1"/>
    <x v="1"/>
  </r>
  <r>
    <s v="NSF"/>
    <x v="3"/>
    <x v="5"/>
    <x v="3"/>
    <n v="34"/>
    <x v="3"/>
    <n v="3"/>
    <x v="0"/>
    <n v="3"/>
    <n v="11.52"/>
    <n v="11.56"/>
    <n v="11"/>
    <s v="WCVI SPR T"/>
    <x v="0"/>
    <x v="1"/>
    <s v="T"/>
    <x v="1"/>
    <x v="1"/>
  </r>
  <r>
    <s v="NSF"/>
    <x v="3"/>
    <x v="5"/>
    <x v="3"/>
    <n v="34"/>
    <x v="3"/>
    <n v="4"/>
    <x v="0"/>
    <n v="4"/>
    <n v="15.36"/>
    <n v="15.36"/>
    <n v="11"/>
    <s v="WCVI SPR T"/>
    <x v="0"/>
    <x v="1"/>
    <s v="T"/>
    <x v="1"/>
    <x v="1"/>
  </r>
  <r>
    <s v="NSF"/>
    <x v="3"/>
    <x v="5"/>
    <x v="3"/>
    <n v="34"/>
    <x v="3"/>
    <n v="4"/>
    <x v="1"/>
    <n v="2"/>
    <n v="7.68"/>
    <n v="7.71"/>
    <n v="11"/>
    <s v="WCVI SPR T"/>
    <x v="0"/>
    <x v="1"/>
    <s v="T"/>
    <x v="1"/>
    <x v="1"/>
  </r>
  <r>
    <s v="NSF"/>
    <x v="3"/>
    <x v="5"/>
    <x v="3"/>
    <n v="38"/>
    <x v="4"/>
    <n v="3"/>
    <x v="0"/>
    <n v="2"/>
    <n v="7.22"/>
    <n v="7.24"/>
    <n v="11"/>
    <s v="WCVI SPR T"/>
    <x v="0"/>
    <x v="1"/>
    <s v="T"/>
    <x v="1"/>
    <x v="1"/>
  </r>
  <r>
    <s v="NSF"/>
    <x v="3"/>
    <x v="5"/>
    <x v="3"/>
    <n v="42"/>
    <x v="40"/>
    <n v="4"/>
    <x v="1"/>
    <n v="1"/>
    <n v="4.93"/>
    <n v="4.9400000000000004"/>
    <n v="13"/>
    <s v="N FALCON T"/>
    <x v="1"/>
    <x v="3"/>
    <s v="T"/>
    <x v="3"/>
    <x v="0"/>
  </r>
  <r>
    <s v="NSF"/>
    <x v="3"/>
    <x v="5"/>
    <x v="3"/>
    <n v="43"/>
    <x v="14"/>
    <n v="3"/>
    <x v="0"/>
    <n v="2"/>
    <n v="2.64"/>
    <n v="2.65"/>
    <n v="13"/>
    <s v="N FALCON T"/>
    <x v="1"/>
    <x v="3"/>
    <s v="T"/>
    <x v="3"/>
    <x v="0"/>
  </r>
  <r>
    <s v="NSF"/>
    <x v="3"/>
    <x v="5"/>
    <x v="3"/>
    <n v="43"/>
    <x v="14"/>
    <n v="3"/>
    <x v="1"/>
    <n v="4"/>
    <n v="10.28"/>
    <n v="10.3"/>
    <n v="13"/>
    <s v="N FALCON T"/>
    <x v="1"/>
    <x v="3"/>
    <s v="T"/>
    <x v="3"/>
    <x v="0"/>
  </r>
  <r>
    <s v="NSF"/>
    <x v="3"/>
    <x v="5"/>
    <x v="3"/>
    <n v="43"/>
    <x v="14"/>
    <n v="4"/>
    <x v="0"/>
    <n v="1"/>
    <n v="1.18"/>
    <n v="1.18"/>
    <n v="13"/>
    <s v="N FALCON T"/>
    <x v="1"/>
    <x v="3"/>
    <s v="T"/>
    <x v="3"/>
    <x v="0"/>
  </r>
  <r>
    <s v="NSF"/>
    <x v="3"/>
    <x v="5"/>
    <x v="3"/>
    <n v="101"/>
    <x v="12"/>
    <n v="3"/>
    <x v="0"/>
    <n v="11"/>
    <n v="11.16"/>
    <n v="11.2"/>
    <n v="38"/>
    <s v="TPS FN"/>
    <x v="1"/>
    <x v="3"/>
    <s v="N"/>
    <x v="10"/>
    <x v="0"/>
  </r>
  <r>
    <s v="NSF"/>
    <x v="3"/>
    <x v="5"/>
    <x v="3"/>
    <n v="101"/>
    <x v="12"/>
    <n v="3"/>
    <x v="1"/>
    <n v="11"/>
    <n v="11.48"/>
    <n v="11.5"/>
    <n v="38"/>
    <s v="TPS FN"/>
    <x v="1"/>
    <x v="3"/>
    <s v="N"/>
    <x v="10"/>
    <x v="0"/>
  </r>
  <r>
    <s v="NSF"/>
    <x v="3"/>
    <x v="5"/>
    <x v="3"/>
    <n v="101"/>
    <x v="12"/>
    <n v="4"/>
    <x v="0"/>
    <n v="14"/>
    <n v="15.28"/>
    <n v="15.28"/>
    <n v="38"/>
    <s v="TPS FN"/>
    <x v="1"/>
    <x v="3"/>
    <s v="N"/>
    <x v="10"/>
    <x v="0"/>
  </r>
  <r>
    <s v="NSF"/>
    <x v="3"/>
    <x v="5"/>
    <x v="3"/>
    <n v="101"/>
    <x v="12"/>
    <n v="4"/>
    <x v="1"/>
    <n v="15"/>
    <n v="15.4"/>
    <n v="15.46"/>
    <n v="38"/>
    <s v="TPS FN"/>
    <x v="1"/>
    <x v="3"/>
    <s v="N"/>
    <x v="10"/>
    <x v="0"/>
  </r>
  <r>
    <s v="NSF"/>
    <x v="3"/>
    <x v="5"/>
    <x v="3"/>
    <n v="101"/>
    <x v="12"/>
    <n v="5"/>
    <x v="1"/>
    <n v="1"/>
    <n v="1"/>
    <n v="1"/>
    <n v="38"/>
    <s v="TPS FN"/>
    <x v="1"/>
    <x v="3"/>
    <s v="N"/>
    <x v="10"/>
    <x v="0"/>
  </r>
  <r>
    <s v="NSF"/>
    <x v="3"/>
    <x v="5"/>
    <x v="3"/>
    <n v="104"/>
    <x v="23"/>
    <n v="3"/>
    <x v="0"/>
    <n v="1"/>
    <n v="2.31"/>
    <n v="2.31"/>
    <n v="38"/>
    <s v="TPS FN"/>
    <x v="1"/>
    <x v="3"/>
    <s v="N"/>
    <x v="10"/>
    <x v="0"/>
  </r>
  <r>
    <s v="NSF"/>
    <x v="3"/>
    <x v="5"/>
    <x v="3"/>
    <n v="104"/>
    <x v="23"/>
    <n v="3"/>
    <x v="1"/>
    <n v="4"/>
    <n v="10.26"/>
    <n v="10.28"/>
    <n v="38"/>
    <s v="TPS FN"/>
    <x v="1"/>
    <x v="3"/>
    <s v="N"/>
    <x v="10"/>
    <x v="0"/>
  </r>
  <r>
    <s v="NSF"/>
    <x v="3"/>
    <x v="5"/>
    <x v="3"/>
    <n v="104"/>
    <x v="23"/>
    <n v="4"/>
    <x v="0"/>
    <n v="2"/>
    <n v="4.63"/>
    <n v="4.63"/>
    <n v="38"/>
    <s v="TPS FN"/>
    <x v="1"/>
    <x v="3"/>
    <s v="N"/>
    <x v="10"/>
    <x v="0"/>
  </r>
  <r>
    <s v="NSF"/>
    <x v="3"/>
    <x v="5"/>
    <x v="3"/>
    <n v="104"/>
    <x v="23"/>
    <n v="4"/>
    <x v="1"/>
    <n v="9"/>
    <n v="21.33"/>
    <n v="21.41"/>
    <n v="38"/>
    <s v="TPS FN"/>
    <x v="1"/>
    <x v="3"/>
    <s v="N"/>
    <x v="10"/>
    <x v="0"/>
  </r>
  <r>
    <s v="NSF"/>
    <x v="3"/>
    <x v="5"/>
    <x v="3"/>
    <n v="139"/>
    <x v="9"/>
    <n v="4"/>
    <x v="0"/>
    <n v="3"/>
    <n v="25.92"/>
    <n v="25.92"/>
    <n v="63"/>
    <s v="GEO ST S"/>
    <x v="0"/>
    <x v="6"/>
    <s v="S"/>
    <x v="7"/>
    <x v="0"/>
  </r>
  <r>
    <s v="NSF"/>
    <x v="3"/>
    <x v="5"/>
    <x v="3"/>
    <n v="142"/>
    <x v="6"/>
    <n v="4"/>
    <x v="0"/>
    <n v="1"/>
    <n v="4"/>
    <n v="4"/>
    <n v="50"/>
    <s v="WCVI AABM S"/>
    <x v="0"/>
    <x v="4"/>
    <s v="S"/>
    <x v="4"/>
    <x v="1"/>
  </r>
  <r>
    <s v="NSF"/>
    <x v="3"/>
    <x v="5"/>
    <x v="3"/>
    <n v="146"/>
    <x v="11"/>
    <n v="3"/>
    <x v="0"/>
    <n v="1"/>
    <n v="10.94"/>
    <n v="10.98"/>
    <n v="65"/>
    <s v="BC JF S"/>
    <x v="0"/>
    <x v="7"/>
    <s v="S"/>
    <x v="9"/>
    <x v="0"/>
  </r>
  <r>
    <s v="NSF"/>
    <x v="3"/>
    <x v="5"/>
    <x v="4"/>
    <n v="14"/>
    <x v="86"/>
    <n v="4"/>
    <x v="0"/>
    <n v="1"/>
    <n v="2.0299999999999998"/>
    <n v="2.0299999999999998"/>
    <n v="2"/>
    <s v="AK JNO T"/>
    <x v="1"/>
    <x v="3"/>
    <s v="T"/>
    <x v="11"/>
    <x v="1"/>
  </r>
  <r>
    <s v="NSF"/>
    <x v="3"/>
    <x v="5"/>
    <x v="4"/>
    <n v="43"/>
    <x v="14"/>
    <n v="3"/>
    <x v="0"/>
    <n v="2"/>
    <n v="2.23"/>
    <n v="2.23"/>
    <n v="13"/>
    <s v="N FALCON T"/>
    <x v="1"/>
    <x v="3"/>
    <s v="T"/>
    <x v="3"/>
    <x v="0"/>
  </r>
  <r>
    <s v="NSF"/>
    <x v="3"/>
    <x v="5"/>
    <x v="4"/>
    <n v="43"/>
    <x v="14"/>
    <n v="3"/>
    <x v="1"/>
    <n v="1"/>
    <n v="2.66"/>
    <n v="2.66"/>
    <n v="13"/>
    <s v="N FALCON T"/>
    <x v="1"/>
    <x v="3"/>
    <s v="T"/>
    <x v="3"/>
    <x v="0"/>
  </r>
  <r>
    <s v="NSF"/>
    <x v="3"/>
    <x v="5"/>
    <x v="4"/>
    <n v="45"/>
    <x v="58"/>
    <n v="4"/>
    <x v="1"/>
    <n v="1"/>
    <n v="5.96"/>
    <n v="5.98"/>
    <n v="13"/>
    <s v="N FALCON T"/>
    <x v="1"/>
    <x v="3"/>
    <s v="T"/>
    <x v="3"/>
    <x v="0"/>
  </r>
  <r>
    <s v="NSF"/>
    <x v="3"/>
    <x v="5"/>
    <x v="4"/>
    <n v="55"/>
    <x v="27"/>
    <n v="3"/>
    <x v="0"/>
    <n v="2"/>
    <n v="2.5099999999999998"/>
    <n v="2.52"/>
    <n v="17"/>
    <s v="ALASKA N"/>
    <x v="1"/>
    <x v="3"/>
    <s v="N"/>
    <x v="14"/>
    <x v="1"/>
  </r>
  <r>
    <s v="NSF"/>
    <x v="3"/>
    <x v="5"/>
    <x v="4"/>
    <n v="101"/>
    <x v="12"/>
    <n v="3"/>
    <x v="0"/>
    <n v="2"/>
    <n v="2"/>
    <n v="2"/>
    <n v="38"/>
    <s v="TPS FN"/>
    <x v="1"/>
    <x v="3"/>
    <s v="N"/>
    <x v="10"/>
    <x v="0"/>
  </r>
  <r>
    <s v="NSF"/>
    <x v="3"/>
    <x v="5"/>
    <x v="4"/>
    <n v="101"/>
    <x v="12"/>
    <n v="3"/>
    <x v="1"/>
    <n v="4"/>
    <n v="4"/>
    <n v="4"/>
    <n v="38"/>
    <s v="TPS FN"/>
    <x v="1"/>
    <x v="3"/>
    <s v="N"/>
    <x v="10"/>
    <x v="0"/>
  </r>
  <r>
    <s v="NSF"/>
    <x v="3"/>
    <x v="5"/>
    <x v="4"/>
    <n v="101"/>
    <x v="12"/>
    <n v="4"/>
    <x v="0"/>
    <n v="3"/>
    <n v="3"/>
    <n v="3"/>
    <n v="38"/>
    <s v="TPS FN"/>
    <x v="1"/>
    <x v="3"/>
    <s v="N"/>
    <x v="10"/>
    <x v="0"/>
  </r>
  <r>
    <s v="NSF"/>
    <x v="3"/>
    <x v="5"/>
    <x v="4"/>
    <n v="101"/>
    <x v="12"/>
    <n v="4"/>
    <x v="1"/>
    <n v="3"/>
    <n v="3"/>
    <n v="3.01"/>
    <n v="38"/>
    <s v="TPS FN"/>
    <x v="1"/>
    <x v="3"/>
    <s v="N"/>
    <x v="10"/>
    <x v="0"/>
  </r>
  <r>
    <s v="NSF"/>
    <x v="3"/>
    <x v="5"/>
    <x v="4"/>
    <n v="104"/>
    <x v="23"/>
    <n v="4"/>
    <x v="1"/>
    <n v="1"/>
    <n v="1.88"/>
    <n v="1.88"/>
    <n v="38"/>
    <s v="TPS FN"/>
    <x v="1"/>
    <x v="3"/>
    <s v="N"/>
    <x v="10"/>
    <x v="0"/>
  </r>
  <r>
    <s v="NSF"/>
    <x v="3"/>
    <x v="5"/>
    <x v="4"/>
    <n v="129"/>
    <x v="29"/>
    <n v="3"/>
    <x v="0"/>
    <n v="3"/>
    <n v="27.66"/>
    <n v="27.77"/>
    <n v="48"/>
    <s v="NBC ISBM S"/>
    <x v="0"/>
    <x v="12"/>
    <s v="S"/>
    <x v="18"/>
    <x v="0"/>
  </r>
  <r>
    <s v="NSF"/>
    <x v="3"/>
    <x v="5"/>
    <x v="4"/>
    <n v="136"/>
    <x v="2"/>
    <n v="3"/>
    <x v="0"/>
    <n v="3"/>
    <n v="8.84"/>
    <n v="8.8699999999999992"/>
    <n v="63"/>
    <s v="GEO ST S"/>
    <x v="0"/>
    <x v="2"/>
    <s v="S"/>
    <x v="2"/>
    <x v="0"/>
  </r>
  <r>
    <s v="NSF"/>
    <x v="3"/>
    <x v="5"/>
    <x v="4"/>
    <n v="139"/>
    <x v="9"/>
    <n v="3"/>
    <x v="0"/>
    <n v="2"/>
    <n v="9.6199999999999992"/>
    <n v="9.65"/>
    <n v="63"/>
    <s v="GEO ST S"/>
    <x v="0"/>
    <x v="6"/>
    <s v="S"/>
    <x v="7"/>
    <x v="0"/>
  </r>
  <r>
    <s v="NSF"/>
    <x v="3"/>
    <x v="5"/>
    <x v="4"/>
    <n v="142"/>
    <x v="6"/>
    <n v="3"/>
    <x v="0"/>
    <n v="8"/>
    <n v="50.96"/>
    <n v="51.16"/>
    <n v="50"/>
    <s v="WCVI AABM S"/>
    <x v="0"/>
    <x v="4"/>
    <s v="S"/>
    <x v="4"/>
    <x v="1"/>
  </r>
  <r>
    <s v="NSF"/>
    <x v="3"/>
    <x v="5"/>
    <x v="4"/>
    <n v="142"/>
    <x v="6"/>
    <n v="3"/>
    <x v="1"/>
    <n v="1"/>
    <n v="6.37"/>
    <n v="6.38"/>
    <n v="50"/>
    <s v="WCVI AABM S"/>
    <x v="0"/>
    <x v="4"/>
    <s v="S"/>
    <x v="4"/>
    <x v="1"/>
  </r>
  <r>
    <s v="NSF"/>
    <x v="3"/>
    <x v="5"/>
    <x v="4"/>
    <n v="146"/>
    <x v="11"/>
    <n v="4"/>
    <x v="0"/>
    <n v="1"/>
    <n v="6.08"/>
    <n v="6.08"/>
    <n v="65"/>
    <s v="BC JF S"/>
    <x v="0"/>
    <x v="7"/>
    <s v="S"/>
    <x v="9"/>
    <x v="0"/>
  </r>
  <r>
    <s v="NSF"/>
    <x v="3"/>
    <x v="5"/>
    <x v="5"/>
    <n v="17"/>
    <x v="41"/>
    <n v="4"/>
    <x v="0"/>
    <n v="2"/>
    <n v="5.44"/>
    <n v="5.44"/>
    <n v="4"/>
    <s v="AK JLO T"/>
    <x v="1"/>
    <x v="3"/>
    <s v="T"/>
    <x v="11"/>
    <x v="1"/>
  </r>
  <r>
    <s v="NSF"/>
    <x v="3"/>
    <x v="5"/>
    <x v="5"/>
    <n v="18"/>
    <x v="42"/>
    <n v="4"/>
    <x v="0"/>
    <n v="1"/>
    <n v="5.24"/>
    <n v="5.24"/>
    <n v="4"/>
    <s v="AK JLO T"/>
    <x v="1"/>
    <x v="3"/>
    <s v="T"/>
    <x v="11"/>
    <x v="1"/>
  </r>
  <r>
    <s v="NSF"/>
    <x v="3"/>
    <x v="5"/>
    <x v="5"/>
    <n v="35"/>
    <x v="19"/>
    <n v="3"/>
    <x v="0"/>
    <n v="5"/>
    <n v="20.22"/>
    <n v="20.3"/>
    <n v="12"/>
    <s v="WCVI SUM T"/>
    <x v="0"/>
    <x v="1"/>
    <s v="T"/>
    <x v="1"/>
    <x v="1"/>
  </r>
  <r>
    <s v="NSF"/>
    <x v="3"/>
    <x v="5"/>
    <x v="5"/>
    <n v="35"/>
    <x v="19"/>
    <n v="4"/>
    <x v="0"/>
    <n v="2"/>
    <n v="7.68"/>
    <n v="7.68"/>
    <n v="12"/>
    <s v="WCVI SUM T"/>
    <x v="0"/>
    <x v="1"/>
    <s v="T"/>
    <x v="1"/>
    <x v="1"/>
  </r>
  <r>
    <s v="NSF"/>
    <x v="3"/>
    <x v="5"/>
    <x v="5"/>
    <n v="35"/>
    <x v="19"/>
    <n v="4"/>
    <x v="1"/>
    <n v="1"/>
    <n v="4.8600000000000003"/>
    <n v="4.87"/>
    <n v="12"/>
    <s v="WCVI SUM T"/>
    <x v="0"/>
    <x v="1"/>
    <s v="T"/>
    <x v="1"/>
    <x v="1"/>
  </r>
  <r>
    <s v="NSF"/>
    <x v="3"/>
    <x v="5"/>
    <x v="5"/>
    <n v="39"/>
    <x v="44"/>
    <n v="3"/>
    <x v="0"/>
    <n v="4"/>
    <n v="8.56"/>
    <n v="8.59"/>
    <n v="12"/>
    <s v="WCVI SUM T"/>
    <x v="0"/>
    <x v="1"/>
    <s v="T"/>
    <x v="1"/>
    <x v="1"/>
  </r>
  <r>
    <s v="NSF"/>
    <x v="3"/>
    <x v="5"/>
    <x v="5"/>
    <n v="45"/>
    <x v="58"/>
    <n v="3"/>
    <x v="0"/>
    <n v="1"/>
    <n v="1.73"/>
    <n v="1.73"/>
    <n v="13"/>
    <s v="N FALCON T"/>
    <x v="1"/>
    <x v="3"/>
    <s v="T"/>
    <x v="3"/>
    <x v="0"/>
  </r>
  <r>
    <s v="NSF"/>
    <x v="3"/>
    <x v="5"/>
    <x v="5"/>
    <n v="64"/>
    <x v="64"/>
    <n v="3"/>
    <x v="0"/>
    <n v="1"/>
    <n v="1.84"/>
    <n v="1.84"/>
    <n v="17"/>
    <s v="ALASKA N"/>
    <x v="1"/>
    <x v="3"/>
    <s v="N"/>
    <x v="14"/>
    <x v="1"/>
  </r>
  <r>
    <s v="NSF"/>
    <x v="3"/>
    <x v="5"/>
    <x v="5"/>
    <n v="92"/>
    <x v="7"/>
    <n v="3"/>
    <x v="0"/>
    <n v="5"/>
    <n v="33.65"/>
    <n v="33.78"/>
    <n v="51"/>
    <s v="WCVI ISBM S"/>
    <x v="0"/>
    <x v="5"/>
    <s v="S"/>
    <x v="5"/>
    <x v="0"/>
  </r>
  <r>
    <s v="NSF"/>
    <x v="3"/>
    <x v="5"/>
    <x v="5"/>
    <n v="120"/>
    <x v="101"/>
    <n v="4"/>
    <x v="1"/>
    <n v="1"/>
    <n v="7.74"/>
    <n v="7.77"/>
    <n v="31"/>
    <s v="TCOL R N"/>
    <x v="1"/>
    <x v="3"/>
    <s v="N"/>
    <x v="29"/>
    <x v="0"/>
  </r>
  <r>
    <s v="NSF"/>
    <x v="3"/>
    <x v="5"/>
    <x v="5"/>
    <n v="128"/>
    <x v="28"/>
    <n v="3"/>
    <x v="0"/>
    <n v="1"/>
    <n v="3.77"/>
    <n v="3.78"/>
    <n v="47"/>
    <s v="NBC AABM S"/>
    <x v="0"/>
    <x v="11"/>
    <s v="S"/>
    <x v="17"/>
    <x v="1"/>
  </r>
  <r>
    <s v="NSF"/>
    <x v="3"/>
    <x v="5"/>
    <x v="5"/>
    <n v="129"/>
    <x v="29"/>
    <n v="3"/>
    <x v="0"/>
    <n v="1"/>
    <n v="7.21"/>
    <n v="7.23"/>
    <n v="48"/>
    <s v="NBC ISBM S"/>
    <x v="0"/>
    <x v="12"/>
    <s v="S"/>
    <x v="18"/>
    <x v="0"/>
  </r>
  <r>
    <s v="NSF"/>
    <x v="3"/>
    <x v="5"/>
    <x v="5"/>
    <n v="132"/>
    <x v="16"/>
    <n v="3"/>
    <x v="0"/>
    <n v="1"/>
    <n v="1.61"/>
    <n v="1.61"/>
    <n v="45"/>
    <s v="CBC S"/>
    <x v="0"/>
    <x v="9"/>
    <s v="S"/>
    <x v="13"/>
    <x v="0"/>
  </r>
  <r>
    <s v="NSF"/>
    <x v="3"/>
    <x v="5"/>
    <x v="5"/>
    <n v="136"/>
    <x v="2"/>
    <n v="3"/>
    <x v="0"/>
    <n v="1"/>
    <n v="2.71"/>
    <n v="2.72"/>
    <n v="63"/>
    <s v="GEO ST S"/>
    <x v="0"/>
    <x v="2"/>
    <s v="S"/>
    <x v="2"/>
    <x v="0"/>
  </r>
  <r>
    <s v="NSF"/>
    <x v="3"/>
    <x v="5"/>
    <x v="5"/>
    <n v="142"/>
    <x v="6"/>
    <n v="3"/>
    <x v="0"/>
    <n v="3"/>
    <n v="20.190000000000001"/>
    <n v="20.27"/>
    <n v="50"/>
    <s v="WCVI AABM S"/>
    <x v="0"/>
    <x v="4"/>
    <s v="S"/>
    <x v="4"/>
    <x v="1"/>
  </r>
  <r>
    <s v="NSF"/>
    <x v="3"/>
    <x v="5"/>
    <x v="5"/>
    <n v="142"/>
    <x v="6"/>
    <n v="3"/>
    <x v="1"/>
    <n v="1"/>
    <n v="6.73"/>
    <n v="6.74"/>
    <n v="50"/>
    <s v="WCVI AABM S"/>
    <x v="0"/>
    <x v="4"/>
    <s v="S"/>
    <x v="4"/>
    <x v="1"/>
  </r>
  <r>
    <s v="NSF"/>
    <x v="3"/>
    <x v="5"/>
    <x v="5"/>
    <n v="150"/>
    <x v="17"/>
    <n v="3"/>
    <x v="0"/>
    <n v="2"/>
    <n v="6.2"/>
    <n v="6.22"/>
    <n v="57"/>
    <s v="PGSDN S"/>
    <x v="1"/>
    <x v="3"/>
    <s v="S"/>
    <x v="8"/>
    <x v="0"/>
  </r>
  <r>
    <s v="NSF"/>
    <x v="3"/>
    <x v="5"/>
    <x v="5"/>
    <n v="157"/>
    <x v="30"/>
    <n v="3"/>
    <x v="0"/>
    <n v="1"/>
    <n v="3.99"/>
    <n v="4"/>
    <n v="59"/>
    <s v="PGSDO S"/>
    <x v="1"/>
    <x v="3"/>
    <s v="S"/>
    <x v="8"/>
    <x v="0"/>
  </r>
  <r>
    <s v="NSF"/>
    <x v="3"/>
    <x v="5"/>
    <x v="5"/>
    <n v="167"/>
    <x v="34"/>
    <n v="2"/>
    <x v="0"/>
    <n v="1"/>
    <n v="2.5299999999999998"/>
    <n v="5.0599999999999996"/>
    <n v="53"/>
    <s v="N FALCON S"/>
    <x v="1"/>
    <x v="3"/>
    <s v="S"/>
    <x v="19"/>
    <x v="0"/>
  </r>
  <r>
    <s v="NSF"/>
    <x v="3"/>
    <x v="5"/>
    <x v="5"/>
    <n v="167"/>
    <x v="34"/>
    <n v="3"/>
    <x v="0"/>
    <n v="3"/>
    <n v="6.34"/>
    <n v="6.36"/>
    <n v="53"/>
    <s v="N FALCON S"/>
    <x v="1"/>
    <x v="3"/>
    <s v="S"/>
    <x v="19"/>
    <x v="0"/>
  </r>
  <r>
    <s v="NSF"/>
    <x v="3"/>
    <x v="5"/>
    <x v="5"/>
    <n v="167"/>
    <x v="34"/>
    <n v="3"/>
    <x v="1"/>
    <n v="3"/>
    <n v="5.73"/>
    <n v="5.74"/>
    <n v="53"/>
    <s v="N FALCON S"/>
    <x v="1"/>
    <x v="3"/>
    <s v="S"/>
    <x v="19"/>
    <x v="0"/>
  </r>
  <r>
    <s v="NSF"/>
    <x v="3"/>
    <x v="5"/>
    <x v="6"/>
    <n v="22"/>
    <x v="76"/>
    <n v="3"/>
    <x v="0"/>
    <n v="1"/>
    <n v="3.7"/>
    <n v="3.71"/>
    <n v="6"/>
    <s v="AK FALL T"/>
    <x v="1"/>
    <x v="3"/>
    <s v="T"/>
    <x v="11"/>
    <x v="1"/>
  </r>
  <r>
    <s v="NSF"/>
    <x v="3"/>
    <x v="5"/>
    <x v="6"/>
    <n v="22"/>
    <x v="76"/>
    <n v="4"/>
    <x v="0"/>
    <n v="1"/>
    <n v="3.7"/>
    <n v="3.7"/>
    <n v="6"/>
    <s v="AK FALL T"/>
    <x v="1"/>
    <x v="3"/>
    <s v="T"/>
    <x v="11"/>
    <x v="1"/>
  </r>
  <r>
    <s v="NSF"/>
    <x v="3"/>
    <x v="5"/>
    <x v="6"/>
    <n v="30"/>
    <x v="43"/>
    <n v="4"/>
    <x v="1"/>
    <n v="1"/>
    <n v="5.0199999999999996"/>
    <n v="5.04"/>
    <n v="8"/>
    <s v="NORTH T"/>
    <x v="0"/>
    <x v="10"/>
    <s v="T"/>
    <x v="16"/>
    <x v="1"/>
  </r>
  <r>
    <s v="NSF"/>
    <x v="3"/>
    <x v="5"/>
    <x v="6"/>
    <n v="35"/>
    <x v="19"/>
    <n v="3"/>
    <x v="0"/>
    <n v="2"/>
    <n v="7.68"/>
    <n v="7.71"/>
    <n v="12"/>
    <s v="WCVI SUM T"/>
    <x v="0"/>
    <x v="1"/>
    <s v="T"/>
    <x v="1"/>
    <x v="1"/>
  </r>
  <r>
    <s v="NSF"/>
    <x v="3"/>
    <x v="5"/>
    <x v="6"/>
    <n v="35"/>
    <x v="19"/>
    <n v="4"/>
    <x v="1"/>
    <n v="1"/>
    <n v="3.84"/>
    <n v="3.85"/>
    <n v="12"/>
    <s v="WCVI SUM T"/>
    <x v="0"/>
    <x v="1"/>
    <s v="T"/>
    <x v="1"/>
    <x v="1"/>
  </r>
  <r>
    <s v="NSF"/>
    <x v="3"/>
    <x v="5"/>
    <x v="6"/>
    <n v="64"/>
    <x v="64"/>
    <n v="3"/>
    <x v="0"/>
    <n v="1"/>
    <n v="2.95"/>
    <n v="2.96"/>
    <n v="17"/>
    <s v="ALASKA N"/>
    <x v="1"/>
    <x v="3"/>
    <s v="N"/>
    <x v="14"/>
    <x v="1"/>
  </r>
  <r>
    <s v="NSF"/>
    <x v="3"/>
    <x v="5"/>
    <x v="6"/>
    <n v="65"/>
    <x v="60"/>
    <n v="2"/>
    <x v="0"/>
    <n v="2"/>
    <n v="2"/>
    <n v="4"/>
    <n v="17"/>
    <s v="ALASKA N"/>
    <x v="1"/>
    <x v="3"/>
    <s v="N"/>
    <x v="14"/>
    <x v="1"/>
  </r>
  <r>
    <s v="NSF"/>
    <x v="3"/>
    <x v="5"/>
    <x v="6"/>
    <n v="92"/>
    <x v="7"/>
    <n v="3"/>
    <x v="0"/>
    <n v="2"/>
    <n v="10.039999999999999"/>
    <n v="10.08"/>
    <n v="51"/>
    <s v="WCVI ISBM S"/>
    <x v="0"/>
    <x v="5"/>
    <s v="S"/>
    <x v="5"/>
    <x v="0"/>
  </r>
  <r>
    <s v="NSF"/>
    <x v="3"/>
    <x v="5"/>
    <x v="6"/>
    <n v="92"/>
    <x v="7"/>
    <n v="4"/>
    <x v="0"/>
    <n v="2"/>
    <n v="10.039999999999999"/>
    <n v="10.039999999999999"/>
    <n v="51"/>
    <s v="WCVI ISBM S"/>
    <x v="0"/>
    <x v="5"/>
    <s v="S"/>
    <x v="5"/>
    <x v="0"/>
  </r>
  <r>
    <s v="NSF"/>
    <x v="3"/>
    <x v="5"/>
    <x v="6"/>
    <n v="94"/>
    <x v="100"/>
    <n v="3"/>
    <x v="1"/>
    <n v="2"/>
    <n v="3.88"/>
    <n v="3.88"/>
    <n v="38"/>
    <s v="TPS FN"/>
    <x v="1"/>
    <x v="3"/>
    <s v="N"/>
    <x v="10"/>
    <x v="0"/>
  </r>
  <r>
    <s v="NSF"/>
    <x v="3"/>
    <x v="5"/>
    <x v="6"/>
    <n v="132"/>
    <x v="16"/>
    <n v="3"/>
    <x v="0"/>
    <n v="3"/>
    <n v="8.9"/>
    <n v="8.93"/>
    <n v="45"/>
    <s v="CBC S"/>
    <x v="0"/>
    <x v="9"/>
    <s v="S"/>
    <x v="13"/>
    <x v="0"/>
  </r>
  <r>
    <s v="NSF"/>
    <x v="3"/>
    <x v="5"/>
    <x v="6"/>
    <n v="136"/>
    <x v="2"/>
    <n v="3"/>
    <x v="0"/>
    <n v="2"/>
    <n v="5.92"/>
    <n v="5.94"/>
    <n v="63"/>
    <s v="GEO ST S"/>
    <x v="0"/>
    <x v="2"/>
    <s v="S"/>
    <x v="2"/>
    <x v="0"/>
  </r>
  <r>
    <s v="NSF"/>
    <x v="3"/>
    <x v="5"/>
    <x v="6"/>
    <n v="142"/>
    <x v="6"/>
    <n v="3"/>
    <x v="0"/>
    <n v="6"/>
    <n v="30.12"/>
    <n v="30.24"/>
    <n v="50"/>
    <s v="WCVI AABM S"/>
    <x v="0"/>
    <x v="4"/>
    <s v="S"/>
    <x v="4"/>
    <x v="1"/>
  </r>
  <r>
    <s v="NSF"/>
    <x v="3"/>
    <x v="5"/>
    <x v="6"/>
    <n v="168"/>
    <x v="52"/>
    <n v="3"/>
    <x v="1"/>
    <n v="1"/>
    <n v="1.38"/>
    <n v="1.38"/>
    <n v="53"/>
    <s v="N FALCON S"/>
    <x v="1"/>
    <x v="3"/>
    <s v="S"/>
    <x v="19"/>
    <x v="0"/>
  </r>
  <r>
    <s v="NSF"/>
    <x v="3"/>
    <x v="5"/>
    <x v="7"/>
    <n v="30"/>
    <x v="43"/>
    <n v="3"/>
    <x v="0"/>
    <n v="1"/>
    <n v="4.1100000000000003"/>
    <n v="4.12"/>
    <n v="8"/>
    <s v="NORTH T"/>
    <x v="0"/>
    <x v="10"/>
    <s v="T"/>
    <x v="16"/>
    <x v="1"/>
  </r>
  <r>
    <s v="NSF"/>
    <x v="3"/>
    <x v="5"/>
    <x v="7"/>
    <n v="30"/>
    <x v="43"/>
    <n v="4"/>
    <x v="1"/>
    <n v="1"/>
    <n v="4.1100000000000003"/>
    <n v="4.12"/>
    <n v="8"/>
    <s v="NORTH T"/>
    <x v="0"/>
    <x v="10"/>
    <s v="T"/>
    <x v="16"/>
    <x v="1"/>
  </r>
  <r>
    <s v="NSF"/>
    <x v="3"/>
    <x v="5"/>
    <x v="7"/>
    <n v="35"/>
    <x v="19"/>
    <n v="3"/>
    <x v="0"/>
    <n v="1"/>
    <n v="9.16"/>
    <n v="9.19"/>
    <n v="12"/>
    <s v="WCVI SUM T"/>
    <x v="0"/>
    <x v="1"/>
    <s v="T"/>
    <x v="1"/>
    <x v="1"/>
  </r>
  <r>
    <s v="NSF"/>
    <x v="3"/>
    <x v="5"/>
    <x v="7"/>
    <n v="39"/>
    <x v="44"/>
    <n v="3"/>
    <x v="0"/>
    <n v="7"/>
    <n v="25.9"/>
    <n v="26"/>
    <n v="12"/>
    <s v="WCVI SUM T"/>
    <x v="0"/>
    <x v="1"/>
    <s v="T"/>
    <x v="1"/>
    <x v="1"/>
  </r>
  <r>
    <s v="NSF"/>
    <x v="3"/>
    <x v="5"/>
    <x v="7"/>
    <n v="39"/>
    <x v="44"/>
    <n v="3"/>
    <x v="1"/>
    <n v="1"/>
    <n v="3.7"/>
    <n v="3.7"/>
    <n v="12"/>
    <s v="WCVI SUM T"/>
    <x v="0"/>
    <x v="1"/>
    <s v="T"/>
    <x v="1"/>
    <x v="1"/>
  </r>
  <r>
    <s v="NSF"/>
    <x v="3"/>
    <x v="5"/>
    <x v="7"/>
    <n v="43"/>
    <x v="14"/>
    <n v="3"/>
    <x v="1"/>
    <n v="1"/>
    <n v="1.93"/>
    <n v="1.93"/>
    <n v="13"/>
    <s v="N FALCON T"/>
    <x v="1"/>
    <x v="3"/>
    <s v="T"/>
    <x v="3"/>
    <x v="0"/>
  </r>
  <r>
    <s v="NSF"/>
    <x v="3"/>
    <x v="5"/>
    <x v="7"/>
    <n v="92"/>
    <x v="7"/>
    <n v="2"/>
    <x v="0"/>
    <n v="1"/>
    <n v="2"/>
    <n v="4"/>
    <n v="51"/>
    <s v="WCVI ISBM S"/>
    <x v="0"/>
    <x v="5"/>
    <s v="S"/>
    <x v="5"/>
    <x v="0"/>
  </r>
  <r>
    <s v="NSF"/>
    <x v="3"/>
    <x v="5"/>
    <x v="7"/>
    <n v="146"/>
    <x v="11"/>
    <n v="3"/>
    <x v="0"/>
    <n v="1"/>
    <n v="4.29"/>
    <n v="4.3"/>
    <n v="65"/>
    <s v="BC JF S"/>
    <x v="0"/>
    <x v="7"/>
    <s v="S"/>
    <x v="9"/>
    <x v="0"/>
  </r>
  <r>
    <s v="NSF"/>
    <x v="3"/>
    <x v="5"/>
    <x v="10"/>
    <n v="2"/>
    <x v="56"/>
    <n v="4"/>
    <x v="0"/>
    <n v="3"/>
    <n v="12.33"/>
    <n v="12.37"/>
    <n v="1"/>
    <s v="AK W/S T"/>
    <x v="1"/>
    <x v="3"/>
    <s v="T"/>
    <x v="11"/>
    <x v="1"/>
  </r>
  <r>
    <s v="NSF"/>
    <x v="3"/>
    <x v="5"/>
    <x v="10"/>
    <n v="36"/>
    <x v="61"/>
    <n v="4"/>
    <x v="0"/>
    <n v="3"/>
    <n v="11.1"/>
    <n v="11.14"/>
    <n v="10"/>
    <s v="WCVI F/W T"/>
    <x v="0"/>
    <x v="1"/>
    <s v="T"/>
    <x v="1"/>
    <x v="1"/>
  </r>
  <r>
    <s v="NSF"/>
    <x v="3"/>
    <x v="5"/>
    <x v="10"/>
    <n v="146"/>
    <x v="11"/>
    <n v="3"/>
    <x v="0"/>
    <n v="1"/>
    <n v="7.2"/>
    <n v="7.22"/>
    <n v="65"/>
    <s v="BC JF S"/>
    <x v="0"/>
    <x v="7"/>
    <s v="S"/>
    <x v="9"/>
    <x v="0"/>
  </r>
  <r>
    <s v="NSF"/>
    <x v="3"/>
    <x v="5"/>
    <x v="11"/>
    <n v="2"/>
    <x v="56"/>
    <n v="5"/>
    <x v="0"/>
    <n v="1"/>
    <n v="4.1100000000000003"/>
    <n v="4.1100000000000003"/>
    <n v="1"/>
    <s v="AK W/S T"/>
    <x v="1"/>
    <x v="3"/>
    <s v="T"/>
    <x v="11"/>
    <x v="1"/>
  </r>
  <r>
    <s v="NSF"/>
    <x v="3"/>
    <x v="5"/>
    <x v="11"/>
    <n v="146"/>
    <x v="11"/>
    <n v="3"/>
    <x v="0"/>
    <n v="1"/>
    <n v="7.2"/>
    <n v="7.22"/>
    <n v="65"/>
    <s v="BC JF S"/>
    <x v="0"/>
    <x v="7"/>
    <s v="S"/>
    <x v="9"/>
    <x v="0"/>
  </r>
  <r>
    <s v="NSF"/>
    <x v="3"/>
    <x v="5"/>
    <x v="11"/>
    <n v="157"/>
    <x v="30"/>
    <n v="3"/>
    <x v="0"/>
    <n v="1"/>
    <n v="5.69"/>
    <n v="5.71"/>
    <n v="59"/>
    <s v="PGSDO S"/>
    <x v="1"/>
    <x v="3"/>
    <s v="S"/>
    <x v="8"/>
    <x v="0"/>
  </r>
  <r>
    <s v="NSF"/>
    <x v="3"/>
    <x v="6"/>
    <x v="0"/>
    <n v="6"/>
    <x v="38"/>
    <n v="4"/>
    <x v="0"/>
    <n v="1"/>
    <n v="2.96"/>
    <n v="2.97"/>
    <n v="1"/>
    <s v="AK W/S T"/>
    <x v="1"/>
    <x v="3"/>
    <s v="T"/>
    <x v="11"/>
    <x v="1"/>
  </r>
  <r>
    <s v="NSF"/>
    <x v="3"/>
    <x v="6"/>
    <x v="0"/>
    <n v="139"/>
    <x v="9"/>
    <n v="4"/>
    <x v="0"/>
    <n v="1"/>
    <n v="11.39"/>
    <n v="11.43"/>
    <n v="63"/>
    <s v="GEO ST S"/>
    <x v="0"/>
    <x v="6"/>
    <s v="S"/>
    <x v="7"/>
    <x v="0"/>
  </r>
  <r>
    <s v="NSF"/>
    <x v="3"/>
    <x v="6"/>
    <x v="0"/>
    <n v="146"/>
    <x v="11"/>
    <n v="4"/>
    <x v="0"/>
    <n v="1"/>
    <n v="8.9700000000000006"/>
    <n v="9"/>
    <n v="65"/>
    <s v="BC JF S"/>
    <x v="0"/>
    <x v="7"/>
    <s v="S"/>
    <x v="9"/>
    <x v="0"/>
  </r>
  <r>
    <s v="NSF"/>
    <x v="3"/>
    <x v="6"/>
    <x v="0"/>
    <n v="152"/>
    <x v="10"/>
    <n v="4"/>
    <x v="0"/>
    <n v="1"/>
    <n v="4.29"/>
    <n v="4.3"/>
    <n v="57"/>
    <s v="PGSDN S"/>
    <x v="1"/>
    <x v="3"/>
    <s v="S"/>
    <x v="8"/>
    <x v="0"/>
  </r>
  <r>
    <s v="NSF"/>
    <x v="3"/>
    <x v="6"/>
    <x v="1"/>
    <n v="41"/>
    <x v="25"/>
    <n v="3"/>
    <x v="0"/>
    <n v="1"/>
    <n v="1.35"/>
    <n v="2.7"/>
    <n v="13"/>
    <s v="N FALCON T"/>
    <x v="1"/>
    <x v="3"/>
    <s v="T"/>
    <x v="3"/>
    <x v="0"/>
  </r>
  <r>
    <s v="NSF"/>
    <x v="3"/>
    <x v="6"/>
    <x v="1"/>
    <n v="41"/>
    <x v="25"/>
    <n v="4"/>
    <x v="0"/>
    <n v="1"/>
    <n v="1.35"/>
    <n v="1.35"/>
    <n v="13"/>
    <s v="N FALCON T"/>
    <x v="1"/>
    <x v="3"/>
    <s v="T"/>
    <x v="3"/>
    <x v="0"/>
  </r>
  <r>
    <s v="NSF"/>
    <x v="3"/>
    <x v="6"/>
    <x v="1"/>
    <n v="135"/>
    <x v="15"/>
    <n v="4"/>
    <x v="0"/>
    <n v="1"/>
    <n v="2.36"/>
    <n v="2.36"/>
    <n v="61"/>
    <s v="JNST S"/>
    <x v="0"/>
    <x v="8"/>
    <s v="S"/>
    <x v="12"/>
    <x v="0"/>
  </r>
  <r>
    <s v="NSF"/>
    <x v="3"/>
    <x v="6"/>
    <x v="1"/>
    <n v="142"/>
    <x v="6"/>
    <n v="3"/>
    <x v="0"/>
    <n v="1"/>
    <n v="5.29"/>
    <n v="10.58"/>
    <n v="50"/>
    <s v="WCVI AABM S"/>
    <x v="0"/>
    <x v="4"/>
    <s v="S"/>
    <x v="4"/>
    <x v="1"/>
  </r>
  <r>
    <s v="NSF"/>
    <x v="3"/>
    <x v="6"/>
    <x v="1"/>
    <n v="146"/>
    <x v="11"/>
    <n v="3"/>
    <x v="0"/>
    <n v="1"/>
    <n v="11.42"/>
    <n v="22.84"/>
    <n v="65"/>
    <s v="BC JF S"/>
    <x v="0"/>
    <x v="7"/>
    <s v="S"/>
    <x v="9"/>
    <x v="0"/>
  </r>
  <r>
    <s v="NSF"/>
    <x v="3"/>
    <x v="6"/>
    <x v="1"/>
    <n v="151"/>
    <x v="18"/>
    <n v="3"/>
    <x v="0"/>
    <n v="1"/>
    <n v="2.74"/>
    <n v="5.48"/>
    <n v="57"/>
    <s v="PGSDN S"/>
    <x v="1"/>
    <x v="3"/>
    <s v="S"/>
    <x v="8"/>
    <x v="0"/>
  </r>
  <r>
    <s v="NSF"/>
    <x v="3"/>
    <x v="6"/>
    <x v="1"/>
    <n v="151"/>
    <x v="18"/>
    <n v="4"/>
    <x v="0"/>
    <n v="1"/>
    <n v="2.74"/>
    <n v="2.75"/>
    <n v="57"/>
    <s v="PGSDN S"/>
    <x v="1"/>
    <x v="3"/>
    <s v="S"/>
    <x v="8"/>
    <x v="0"/>
  </r>
  <r>
    <s v="NSF"/>
    <x v="3"/>
    <x v="6"/>
    <x v="2"/>
    <n v="6"/>
    <x v="38"/>
    <n v="4"/>
    <x v="0"/>
    <n v="3"/>
    <n v="8.8800000000000008"/>
    <n v="8.91"/>
    <n v="1"/>
    <s v="AK W/S T"/>
    <x v="1"/>
    <x v="3"/>
    <s v="T"/>
    <x v="11"/>
    <x v="1"/>
  </r>
  <r>
    <s v="NSF"/>
    <x v="3"/>
    <x v="6"/>
    <x v="2"/>
    <n v="139"/>
    <x v="9"/>
    <n v="3"/>
    <x v="0"/>
    <n v="1"/>
    <n v="1"/>
    <n v="2"/>
    <n v="63"/>
    <s v="GEO ST S"/>
    <x v="0"/>
    <x v="6"/>
    <s v="S"/>
    <x v="7"/>
    <x v="0"/>
  </r>
  <r>
    <s v="NSF"/>
    <x v="3"/>
    <x v="6"/>
    <x v="2"/>
    <n v="139"/>
    <x v="9"/>
    <n v="4"/>
    <x v="0"/>
    <n v="1"/>
    <n v="1"/>
    <n v="1"/>
    <n v="63"/>
    <s v="GEO ST S"/>
    <x v="0"/>
    <x v="6"/>
    <s v="S"/>
    <x v="7"/>
    <x v="0"/>
  </r>
  <r>
    <s v="NSF"/>
    <x v="3"/>
    <x v="6"/>
    <x v="2"/>
    <n v="142"/>
    <x v="6"/>
    <n v="3"/>
    <x v="0"/>
    <n v="1"/>
    <n v="5.29"/>
    <n v="10.58"/>
    <n v="50"/>
    <s v="WCVI AABM S"/>
    <x v="0"/>
    <x v="4"/>
    <s v="S"/>
    <x v="4"/>
    <x v="1"/>
  </r>
  <r>
    <s v="NSF"/>
    <x v="3"/>
    <x v="6"/>
    <x v="2"/>
    <n v="146"/>
    <x v="11"/>
    <n v="4"/>
    <x v="0"/>
    <n v="1"/>
    <n v="2.48"/>
    <n v="2.48"/>
    <n v="65"/>
    <s v="BC JF S"/>
    <x v="0"/>
    <x v="7"/>
    <s v="S"/>
    <x v="9"/>
    <x v="0"/>
  </r>
  <r>
    <s v="NSF"/>
    <x v="3"/>
    <x v="6"/>
    <x v="2"/>
    <n v="151"/>
    <x v="18"/>
    <n v="3"/>
    <x v="0"/>
    <n v="2"/>
    <n v="6.06"/>
    <n v="12.12"/>
    <n v="57"/>
    <s v="PGSDN S"/>
    <x v="1"/>
    <x v="3"/>
    <s v="S"/>
    <x v="8"/>
    <x v="0"/>
  </r>
  <r>
    <s v="NSF"/>
    <x v="3"/>
    <x v="6"/>
    <x v="9"/>
    <n v="33"/>
    <x v="1"/>
    <n v="3"/>
    <x v="0"/>
    <n v="3"/>
    <n v="7.95"/>
    <n v="15.9"/>
    <n v="10"/>
    <s v="WCVI F/W T"/>
    <x v="0"/>
    <x v="1"/>
    <s v="T"/>
    <x v="1"/>
    <x v="1"/>
  </r>
  <r>
    <s v="NSF"/>
    <x v="3"/>
    <x v="6"/>
    <x v="9"/>
    <n v="33"/>
    <x v="1"/>
    <n v="4"/>
    <x v="1"/>
    <n v="1"/>
    <n v="2.65"/>
    <n v="2.65"/>
    <n v="10"/>
    <s v="WCVI F/W T"/>
    <x v="0"/>
    <x v="1"/>
    <s v="T"/>
    <x v="1"/>
    <x v="1"/>
  </r>
  <r>
    <s v="NSF"/>
    <x v="3"/>
    <x v="6"/>
    <x v="9"/>
    <n v="146"/>
    <x v="11"/>
    <n v="3"/>
    <x v="0"/>
    <n v="1"/>
    <n v="12.76"/>
    <n v="25.52"/>
    <n v="65"/>
    <s v="BC JF S"/>
    <x v="0"/>
    <x v="7"/>
    <s v="S"/>
    <x v="9"/>
    <x v="0"/>
  </r>
  <r>
    <s v="NSF"/>
    <x v="3"/>
    <x v="6"/>
    <x v="9"/>
    <n v="146"/>
    <x v="11"/>
    <n v="5"/>
    <x v="0"/>
    <n v="1"/>
    <n v="12.76"/>
    <n v="12.76"/>
    <n v="65"/>
    <s v="BC JF S"/>
    <x v="0"/>
    <x v="7"/>
    <s v="S"/>
    <x v="9"/>
    <x v="0"/>
  </r>
  <r>
    <s v="NSF"/>
    <x v="3"/>
    <x v="6"/>
    <x v="3"/>
    <n v="11"/>
    <x v="63"/>
    <n v="4"/>
    <x v="0"/>
    <n v="1"/>
    <n v="2.36"/>
    <n v="2.36"/>
    <n v="1"/>
    <s v="AK W/S T"/>
    <x v="1"/>
    <x v="3"/>
    <s v="T"/>
    <x v="11"/>
    <x v="1"/>
  </r>
  <r>
    <s v="NSF"/>
    <x v="3"/>
    <x v="6"/>
    <x v="3"/>
    <n v="33"/>
    <x v="1"/>
    <n v="3"/>
    <x v="0"/>
    <n v="3"/>
    <n v="7.95"/>
    <n v="15.9"/>
    <n v="10"/>
    <s v="WCVI F/W T"/>
    <x v="0"/>
    <x v="1"/>
    <s v="T"/>
    <x v="1"/>
    <x v="1"/>
  </r>
  <r>
    <s v="NSF"/>
    <x v="3"/>
    <x v="6"/>
    <x v="3"/>
    <n v="34"/>
    <x v="3"/>
    <n v="3"/>
    <x v="0"/>
    <n v="5"/>
    <n v="13.25"/>
    <n v="26.5"/>
    <n v="11"/>
    <s v="WCVI SPR T"/>
    <x v="0"/>
    <x v="1"/>
    <s v="T"/>
    <x v="1"/>
    <x v="1"/>
  </r>
  <r>
    <s v="NSF"/>
    <x v="3"/>
    <x v="6"/>
    <x v="3"/>
    <n v="34"/>
    <x v="3"/>
    <n v="4"/>
    <x v="0"/>
    <n v="3"/>
    <n v="10.07"/>
    <n v="10.11"/>
    <n v="11"/>
    <s v="WCVI SPR T"/>
    <x v="0"/>
    <x v="1"/>
    <s v="T"/>
    <x v="1"/>
    <x v="1"/>
  </r>
  <r>
    <s v="NSF"/>
    <x v="3"/>
    <x v="6"/>
    <x v="3"/>
    <n v="34"/>
    <x v="3"/>
    <n v="4"/>
    <x v="1"/>
    <n v="4"/>
    <n v="10.6"/>
    <n v="10.62"/>
    <n v="11"/>
    <s v="WCVI SPR T"/>
    <x v="0"/>
    <x v="1"/>
    <s v="T"/>
    <x v="1"/>
    <x v="1"/>
  </r>
  <r>
    <s v="NSF"/>
    <x v="3"/>
    <x v="6"/>
    <x v="3"/>
    <n v="37"/>
    <x v="50"/>
    <n v="3"/>
    <x v="0"/>
    <n v="1"/>
    <n v="3"/>
    <n v="6"/>
    <n v="10"/>
    <s v="WCVI F/W T"/>
    <x v="0"/>
    <x v="1"/>
    <s v="T"/>
    <x v="1"/>
    <x v="1"/>
  </r>
  <r>
    <s v="NSF"/>
    <x v="3"/>
    <x v="6"/>
    <x v="3"/>
    <n v="37"/>
    <x v="50"/>
    <n v="4"/>
    <x v="1"/>
    <n v="1"/>
    <n v="3"/>
    <n v="3"/>
    <n v="10"/>
    <s v="WCVI F/W T"/>
    <x v="0"/>
    <x v="1"/>
    <s v="T"/>
    <x v="1"/>
    <x v="1"/>
  </r>
  <r>
    <s v="NSF"/>
    <x v="3"/>
    <x v="6"/>
    <x v="3"/>
    <n v="38"/>
    <x v="4"/>
    <n v="3"/>
    <x v="0"/>
    <n v="3"/>
    <n v="9"/>
    <n v="18"/>
    <n v="11"/>
    <s v="WCVI SPR T"/>
    <x v="0"/>
    <x v="1"/>
    <s v="T"/>
    <x v="1"/>
    <x v="1"/>
  </r>
  <r>
    <s v="NSF"/>
    <x v="3"/>
    <x v="6"/>
    <x v="3"/>
    <n v="38"/>
    <x v="4"/>
    <n v="4"/>
    <x v="0"/>
    <n v="1"/>
    <n v="3"/>
    <n v="3.01"/>
    <n v="11"/>
    <s v="WCVI SPR T"/>
    <x v="0"/>
    <x v="1"/>
    <s v="T"/>
    <x v="1"/>
    <x v="1"/>
  </r>
  <r>
    <s v="NSF"/>
    <x v="3"/>
    <x v="6"/>
    <x v="3"/>
    <n v="38"/>
    <x v="4"/>
    <n v="4"/>
    <x v="1"/>
    <n v="5"/>
    <n v="15"/>
    <n v="15.03"/>
    <n v="11"/>
    <s v="WCVI SPR T"/>
    <x v="0"/>
    <x v="1"/>
    <s v="T"/>
    <x v="1"/>
    <x v="1"/>
  </r>
  <r>
    <s v="NSF"/>
    <x v="3"/>
    <x v="6"/>
    <x v="3"/>
    <n v="43"/>
    <x v="14"/>
    <n v="3"/>
    <x v="0"/>
    <n v="2"/>
    <n v="5.24"/>
    <n v="10.48"/>
    <n v="13"/>
    <s v="N FALCON T"/>
    <x v="1"/>
    <x v="3"/>
    <s v="T"/>
    <x v="3"/>
    <x v="0"/>
  </r>
  <r>
    <s v="NSF"/>
    <x v="3"/>
    <x v="6"/>
    <x v="3"/>
    <n v="43"/>
    <x v="14"/>
    <n v="4"/>
    <x v="0"/>
    <n v="1"/>
    <n v="4.24"/>
    <n v="4.25"/>
    <n v="13"/>
    <s v="N FALCON T"/>
    <x v="1"/>
    <x v="3"/>
    <s v="T"/>
    <x v="3"/>
    <x v="0"/>
  </r>
  <r>
    <s v="NSF"/>
    <x v="3"/>
    <x v="6"/>
    <x v="3"/>
    <n v="44"/>
    <x v="5"/>
    <n v="4"/>
    <x v="0"/>
    <n v="1"/>
    <n v="1.62"/>
    <n v="1.62"/>
    <n v="13"/>
    <s v="N FALCON T"/>
    <x v="1"/>
    <x v="3"/>
    <s v="T"/>
    <x v="3"/>
    <x v="0"/>
  </r>
  <r>
    <s v="NSF"/>
    <x v="3"/>
    <x v="6"/>
    <x v="3"/>
    <n v="44"/>
    <x v="5"/>
    <n v="4"/>
    <x v="1"/>
    <n v="1"/>
    <n v="1.62"/>
    <n v="1.62"/>
    <n v="13"/>
    <s v="N FALCON T"/>
    <x v="1"/>
    <x v="3"/>
    <s v="T"/>
    <x v="3"/>
    <x v="0"/>
  </r>
  <r>
    <s v="NSF"/>
    <x v="3"/>
    <x v="6"/>
    <x v="3"/>
    <n v="101"/>
    <x v="12"/>
    <n v="3"/>
    <x v="0"/>
    <n v="6"/>
    <n v="6"/>
    <n v="12"/>
    <n v="38"/>
    <s v="TPS FN"/>
    <x v="1"/>
    <x v="3"/>
    <s v="N"/>
    <x v="10"/>
    <x v="0"/>
  </r>
  <r>
    <s v="NSF"/>
    <x v="3"/>
    <x v="6"/>
    <x v="3"/>
    <n v="101"/>
    <x v="12"/>
    <n v="4"/>
    <x v="0"/>
    <n v="9"/>
    <n v="9"/>
    <n v="9.0299999999999994"/>
    <n v="38"/>
    <s v="TPS FN"/>
    <x v="1"/>
    <x v="3"/>
    <s v="N"/>
    <x v="10"/>
    <x v="0"/>
  </r>
  <r>
    <s v="NSF"/>
    <x v="3"/>
    <x v="6"/>
    <x v="3"/>
    <n v="101"/>
    <x v="12"/>
    <n v="4"/>
    <x v="1"/>
    <n v="13"/>
    <n v="13"/>
    <n v="13.02"/>
    <n v="38"/>
    <s v="TPS FN"/>
    <x v="1"/>
    <x v="3"/>
    <s v="N"/>
    <x v="10"/>
    <x v="0"/>
  </r>
  <r>
    <s v="NSF"/>
    <x v="3"/>
    <x v="6"/>
    <x v="3"/>
    <n v="104"/>
    <x v="23"/>
    <n v="4"/>
    <x v="1"/>
    <n v="1"/>
    <n v="5.17"/>
    <n v="5.18"/>
    <n v="38"/>
    <s v="TPS FN"/>
    <x v="1"/>
    <x v="3"/>
    <s v="N"/>
    <x v="10"/>
    <x v="0"/>
  </r>
  <r>
    <s v="NSF"/>
    <x v="3"/>
    <x v="6"/>
    <x v="3"/>
    <n v="146"/>
    <x v="11"/>
    <n v="3"/>
    <x v="0"/>
    <n v="3"/>
    <n v="34.799999999999997"/>
    <n v="69.599999999999994"/>
    <n v="65"/>
    <s v="BC JF S"/>
    <x v="0"/>
    <x v="7"/>
    <s v="S"/>
    <x v="9"/>
    <x v="0"/>
  </r>
  <r>
    <s v="NSF"/>
    <x v="3"/>
    <x v="6"/>
    <x v="3"/>
    <n v="146"/>
    <x v="11"/>
    <n v="4"/>
    <x v="0"/>
    <n v="2"/>
    <n v="23.2"/>
    <n v="23.29"/>
    <n v="65"/>
    <s v="BC JF S"/>
    <x v="0"/>
    <x v="7"/>
    <s v="S"/>
    <x v="9"/>
    <x v="0"/>
  </r>
  <r>
    <s v="NSF"/>
    <x v="3"/>
    <x v="6"/>
    <x v="4"/>
    <n v="14"/>
    <x v="86"/>
    <n v="3"/>
    <x v="0"/>
    <n v="1"/>
    <n v="2.4"/>
    <n v="4.8"/>
    <n v="2"/>
    <s v="AK JNO T"/>
    <x v="1"/>
    <x v="3"/>
    <s v="T"/>
    <x v="11"/>
    <x v="1"/>
  </r>
  <r>
    <s v="NSF"/>
    <x v="3"/>
    <x v="6"/>
    <x v="4"/>
    <n v="16"/>
    <x v="80"/>
    <n v="4"/>
    <x v="0"/>
    <n v="1"/>
    <n v="1.58"/>
    <n v="1.58"/>
    <n v="3"/>
    <s v="AK JNI T"/>
    <x v="1"/>
    <x v="3"/>
    <s v="T"/>
    <x v="11"/>
    <x v="1"/>
  </r>
  <r>
    <s v="NSF"/>
    <x v="3"/>
    <x v="6"/>
    <x v="4"/>
    <n v="29"/>
    <x v="26"/>
    <n v="4"/>
    <x v="0"/>
    <n v="1"/>
    <n v="3.08"/>
    <n v="3.09"/>
    <n v="8"/>
    <s v="NORTH T"/>
    <x v="0"/>
    <x v="10"/>
    <s v="T"/>
    <x v="16"/>
    <x v="1"/>
  </r>
  <r>
    <s v="NSF"/>
    <x v="3"/>
    <x v="6"/>
    <x v="4"/>
    <n v="29"/>
    <x v="26"/>
    <n v="4"/>
    <x v="1"/>
    <n v="2"/>
    <n v="6.16"/>
    <n v="6.17"/>
    <n v="8"/>
    <s v="NORTH T"/>
    <x v="0"/>
    <x v="10"/>
    <s v="T"/>
    <x v="16"/>
    <x v="1"/>
  </r>
  <r>
    <s v="NSF"/>
    <x v="3"/>
    <x v="6"/>
    <x v="4"/>
    <n v="43"/>
    <x v="14"/>
    <n v="3"/>
    <x v="0"/>
    <n v="5"/>
    <n v="11.4"/>
    <n v="22.8"/>
    <n v="13"/>
    <s v="N FALCON T"/>
    <x v="1"/>
    <x v="3"/>
    <s v="T"/>
    <x v="3"/>
    <x v="0"/>
  </r>
  <r>
    <s v="NSF"/>
    <x v="3"/>
    <x v="6"/>
    <x v="4"/>
    <n v="43"/>
    <x v="14"/>
    <n v="4"/>
    <x v="0"/>
    <n v="4"/>
    <n v="8.4499999999999993"/>
    <n v="8.48"/>
    <n v="13"/>
    <s v="N FALCON T"/>
    <x v="1"/>
    <x v="3"/>
    <s v="T"/>
    <x v="3"/>
    <x v="0"/>
  </r>
  <r>
    <s v="NSF"/>
    <x v="3"/>
    <x v="6"/>
    <x v="4"/>
    <n v="43"/>
    <x v="14"/>
    <n v="4"/>
    <x v="1"/>
    <n v="2"/>
    <n v="3.56"/>
    <n v="3.56"/>
    <n v="13"/>
    <s v="N FALCON T"/>
    <x v="1"/>
    <x v="3"/>
    <s v="T"/>
    <x v="3"/>
    <x v="0"/>
  </r>
  <r>
    <s v="NSF"/>
    <x v="3"/>
    <x v="6"/>
    <x v="4"/>
    <n v="101"/>
    <x v="12"/>
    <n v="3"/>
    <x v="0"/>
    <n v="1"/>
    <n v="1"/>
    <n v="2"/>
    <n v="38"/>
    <s v="TPS FN"/>
    <x v="1"/>
    <x v="3"/>
    <s v="N"/>
    <x v="10"/>
    <x v="0"/>
  </r>
  <r>
    <s v="NSF"/>
    <x v="3"/>
    <x v="6"/>
    <x v="4"/>
    <n v="129"/>
    <x v="29"/>
    <n v="3"/>
    <x v="0"/>
    <n v="1"/>
    <n v="2.94"/>
    <n v="5.88"/>
    <n v="48"/>
    <s v="NBC ISBM S"/>
    <x v="0"/>
    <x v="12"/>
    <s v="S"/>
    <x v="18"/>
    <x v="0"/>
  </r>
  <r>
    <s v="NSF"/>
    <x v="3"/>
    <x v="6"/>
    <x v="4"/>
    <n v="135"/>
    <x v="15"/>
    <n v="4"/>
    <x v="0"/>
    <n v="1"/>
    <n v="3.6"/>
    <n v="3.61"/>
    <n v="61"/>
    <s v="JNST S"/>
    <x v="0"/>
    <x v="8"/>
    <s v="S"/>
    <x v="12"/>
    <x v="0"/>
  </r>
  <r>
    <s v="NSF"/>
    <x v="3"/>
    <x v="6"/>
    <x v="4"/>
    <n v="136"/>
    <x v="2"/>
    <n v="3"/>
    <x v="0"/>
    <n v="1"/>
    <n v="2"/>
    <n v="4"/>
    <n v="63"/>
    <s v="GEO ST S"/>
    <x v="0"/>
    <x v="2"/>
    <s v="S"/>
    <x v="2"/>
    <x v="0"/>
  </r>
  <r>
    <s v="NSF"/>
    <x v="3"/>
    <x v="6"/>
    <x v="4"/>
    <n v="142"/>
    <x v="6"/>
    <n v="3"/>
    <x v="0"/>
    <n v="1"/>
    <n v="5.0599999999999996"/>
    <n v="10.119999999999999"/>
    <n v="50"/>
    <s v="WCVI AABM S"/>
    <x v="0"/>
    <x v="4"/>
    <s v="S"/>
    <x v="4"/>
    <x v="1"/>
  </r>
  <r>
    <s v="NSF"/>
    <x v="3"/>
    <x v="6"/>
    <x v="4"/>
    <n v="146"/>
    <x v="11"/>
    <n v="3"/>
    <x v="0"/>
    <n v="1"/>
    <n v="5.74"/>
    <n v="11.48"/>
    <n v="65"/>
    <s v="BC JF S"/>
    <x v="0"/>
    <x v="7"/>
    <s v="S"/>
    <x v="9"/>
    <x v="0"/>
  </r>
  <r>
    <s v="NSF"/>
    <x v="3"/>
    <x v="6"/>
    <x v="4"/>
    <n v="167"/>
    <x v="34"/>
    <n v="4"/>
    <x v="1"/>
    <n v="1"/>
    <n v="2.23"/>
    <n v="2.23"/>
    <n v="53"/>
    <s v="N FALCON S"/>
    <x v="1"/>
    <x v="3"/>
    <s v="S"/>
    <x v="19"/>
    <x v="0"/>
  </r>
  <r>
    <s v="NSF"/>
    <x v="3"/>
    <x v="6"/>
    <x v="5"/>
    <n v="18"/>
    <x v="42"/>
    <n v="3"/>
    <x v="0"/>
    <n v="1"/>
    <n v="3.36"/>
    <n v="6.72"/>
    <n v="4"/>
    <s v="AK JLO T"/>
    <x v="1"/>
    <x v="3"/>
    <s v="T"/>
    <x v="11"/>
    <x v="1"/>
  </r>
  <r>
    <s v="NSF"/>
    <x v="3"/>
    <x v="6"/>
    <x v="5"/>
    <n v="18"/>
    <x v="42"/>
    <n v="4"/>
    <x v="0"/>
    <n v="5"/>
    <n v="16.8"/>
    <n v="16.86"/>
    <n v="4"/>
    <s v="AK JLO T"/>
    <x v="1"/>
    <x v="3"/>
    <s v="T"/>
    <x v="11"/>
    <x v="1"/>
  </r>
  <r>
    <s v="NSF"/>
    <x v="3"/>
    <x v="6"/>
    <x v="5"/>
    <n v="19"/>
    <x v="59"/>
    <n v="4"/>
    <x v="0"/>
    <n v="2"/>
    <n v="3.98"/>
    <n v="3.99"/>
    <n v="5"/>
    <s v="AK JLI T"/>
    <x v="1"/>
    <x v="3"/>
    <s v="T"/>
    <x v="11"/>
    <x v="1"/>
  </r>
  <r>
    <s v="NSF"/>
    <x v="3"/>
    <x v="6"/>
    <x v="5"/>
    <n v="35"/>
    <x v="19"/>
    <n v="4"/>
    <x v="1"/>
    <n v="1"/>
    <n v="2.33"/>
    <n v="2.33"/>
    <n v="12"/>
    <s v="WCVI SUM T"/>
    <x v="0"/>
    <x v="1"/>
    <s v="T"/>
    <x v="1"/>
    <x v="1"/>
  </r>
  <r>
    <s v="NSF"/>
    <x v="3"/>
    <x v="6"/>
    <x v="5"/>
    <n v="55"/>
    <x v="27"/>
    <n v="3"/>
    <x v="0"/>
    <n v="1"/>
    <n v="1.37"/>
    <n v="2.74"/>
    <n v="17"/>
    <s v="ALASKA N"/>
    <x v="1"/>
    <x v="3"/>
    <s v="N"/>
    <x v="14"/>
    <x v="1"/>
  </r>
  <r>
    <s v="NSF"/>
    <x v="3"/>
    <x v="6"/>
    <x v="5"/>
    <n v="120"/>
    <x v="101"/>
    <n v="5"/>
    <x v="1"/>
    <n v="1"/>
    <n v="6.71"/>
    <n v="6.73"/>
    <n v="31"/>
    <s v="TCOL R N"/>
    <x v="1"/>
    <x v="3"/>
    <s v="N"/>
    <x v="29"/>
    <x v="0"/>
  </r>
  <r>
    <s v="NSF"/>
    <x v="3"/>
    <x v="6"/>
    <x v="5"/>
    <n v="136"/>
    <x v="2"/>
    <n v="4"/>
    <x v="0"/>
    <n v="1"/>
    <n v="2.5099999999999998"/>
    <n v="2.52"/>
    <n v="63"/>
    <s v="GEO ST S"/>
    <x v="0"/>
    <x v="2"/>
    <s v="S"/>
    <x v="2"/>
    <x v="0"/>
  </r>
  <r>
    <s v="NSF"/>
    <x v="3"/>
    <x v="6"/>
    <x v="5"/>
    <n v="142"/>
    <x v="6"/>
    <n v="3"/>
    <x v="0"/>
    <n v="1"/>
    <n v="4.51"/>
    <n v="9.02"/>
    <n v="50"/>
    <s v="WCVI AABM S"/>
    <x v="0"/>
    <x v="4"/>
    <s v="S"/>
    <x v="4"/>
    <x v="1"/>
  </r>
  <r>
    <s v="NSF"/>
    <x v="3"/>
    <x v="6"/>
    <x v="5"/>
    <n v="142"/>
    <x v="6"/>
    <n v="4"/>
    <x v="0"/>
    <n v="1"/>
    <n v="1"/>
    <n v="1"/>
    <n v="50"/>
    <s v="WCVI AABM S"/>
    <x v="0"/>
    <x v="4"/>
    <s v="S"/>
    <x v="4"/>
    <x v="1"/>
  </r>
  <r>
    <s v="NSF"/>
    <x v="3"/>
    <x v="6"/>
    <x v="5"/>
    <n v="151"/>
    <x v="18"/>
    <n v="3"/>
    <x v="0"/>
    <n v="1"/>
    <n v="3.62"/>
    <n v="7.24"/>
    <n v="57"/>
    <s v="PGSDN S"/>
    <x v="1"/>
    <x v="3"/>
    <s v="S"/>
    <x v="8"/>
    <x v="0"/>
  </r>
  <r>
    <s v="NSF"/>
    <x v="3"/>
    <x v="6"/>
    <x v="5"/>
    <n v="152"/>
    <x v="10"/>
    <n v="3"/>
    <x v="0"/>
    <n v="1"/>
    <n v="5.61"/>
    <n v="11.22"/>
    <n v="57"/>
    <s v="PGSDN S"/>
    <x v="1"/>
    <x v="3"/>
    <s v="S"/>
    <x v="8"/>
    <x v="0"/>
  </r>
  <r>
    <s v="NSF"/>
    <x v="3"/>
    <x v="6"/>
    <x v="5"/>
    <n v="167"/>
    <x v="34"/>
    <n v="3"/>
    <x v="0"/>
    <n v="1"/>
    <n v="3.3"/>
    <n v="6.6"/>
    <n v="53"/>
    <s v="N FALCON S"/>
    <x v="1"/>
    <x v="3"/>
    <s v="S"/>
    <x v="19"/>
    <x v="0"/>
  </r>
  <r>
    <s v="NSF"/>
    <x v="3"/>
    <x v="6"/>
    <x v="6"/>
    <n v="39"/>
    <x v="44"/>
    <n v="4"/>
    <x v="1"/>
    <n v="1"/>
    <n v="7.01"/>
    <n v="7.02"/>
    <n v="12"/>
    <s v="WCVI SUM T"/>
    <x v="0"/>
    <x v="1"/>
    <s v="T"/>
    <x v="1"/>
    <x v="1"/>
  </r>
  <r>
    <s v="NSF"/>
    <x v="3"/>
    <x v="6"/>
    <x v="6"/>
    <n v="101"/>
    <x v="12"/>
    <n v="3"/>
    <x v="0"/>
    <n v="1"/>
    <n v="2.86"/>
    <n v="5.72"/>
    <n v="38"/>
    <s v="TPS FN"/>
    <x v="1"/>
    <x v="3"/>
    <s v="N"/>
    <x v="10"/>
    <x v="0"/>
  </r>
  <r>
    <s v="NSF"/>
    <x v="3"/>
    <x v="6"/>
    <x v="6"/>
    <n v="129"/>
    <x v="29"/>
    <n v="3"/>
    <x v="0"/>
    <n v="1"/>
    <n v="3.8"/>
    <n v="7.6"/>
    <n v="48"/>
    <s v="NBC ISBM S"/>
    <x v="0"/>
    <x v="12"/>
    <s v="S"/>
    <x v="18"/>
    <x v="0"/>
  </r>
  <r>
    <s v="NSF"/>
    <x v="3"/>
    <x v="6"/>
    <x v="6"/>
    <n v="136"/>
    <x v="2"/>
    <n v="3"/>
    <x v="0"/>
    <n v="2"/>
    <n v="7.05"/>
    <n v="14.1"/>
    <n v="63"/>
    <s v="GEO ST S"/>
    <x v="0"/>
    <x v="2"/>
    <s v="S"/>
    <x v="2"/>
    <x v="0"/>
  </r>
  <r>
    <s v="NSF"/>
    <x v="3"/>
    <x v="6"/>
    <x v="6"/>
    <n v="136"/>
    <x v="2"/>
    <n v="4"/>
    <x v="0"/>
    <n v="1"/>
    <n v="1"/>
    <n v="1"/>
    <n v="63"/>
    <s v="GEO ST S"/>
    <x v="0"/>
    <x v="2"/>
    <s v="S"/>
    <x v="2"/>
    <x v="0"/>
  </r>
  <r>
    <s v="NSF"/>
    <x v="3"/>
    <x v="6"/>
    <x v="6"/>
    <n v="142"/>
    <x v="6"/>
    <n v="3"/>
    <x v="0"/>
    <n v="1"/>
    <n v="3.12"/>
    <n v="6.24"/>
    <n v="50"/>
    <s v="WCVI AABM S"/>
    <x v="0"/>
    <x v="4"/>
    <s v="S"/>
    <x v="4"/>
    <x v="1"/>
  </r>
  <r>
    <s v="NSF"/>
    <x v="3"/>
    <x v="6"/>
    <x v="6"/>
    <n v="146"/>
    <x v="11"/>
    <n v="3"/>
    <x v="0"/>
    <n v="1"/>
    <n v="10.47"/>
    <n v="20.94"/>
    <n v="65"/>
    <s v="BC JF S"/>
    <x v="0"/>
    <x v="7"/>
    <s v="S"/>
    <x v="9"/>
    <x v="0"/>
  </r>
  <r>
    <s v="NSF"/>
    <x v="3"/>
    <x v="6"/>
    <x v="7"/>
    <n v="92"/>
    <x v="7"/>
    <n v="2"/>
    <x v="0"/>
    <n v="1"/>
    <n v="11.77"/>
    <n v="11.84"/>
    <n v="51"/>
    <s v="WCVI ISBM S"/>
    <x v="0"/>
    <x v="5"/>
    <s v="S"/>
    <x v="5"/>
    <x v="0"/>
  </r>
  <r>
    <s v="NSF"/>
    <x v="3"/>
    <x v="6"/>
    <x v="7"/>
    <n v="157"/>
    <x v="30"/>
    <n v="2"/>
    <x v="0"/>
    <n v="1"/>
    <n v="13.31"/>
    <n v="13.39"/>
    <n v="59"/>
    <s v="PGSDO S"/>
    <x v="1"/>
    <x v="3"/>
    <s v="S"/>
    <x v="8"/>
    <x v="0"/>
  </r>
  <r>
    <s v="NSF"/>
    <x v="3"/>
    <x v="6"/>
    <x v="10"/>
    <n v="1"/>
    <x v="98"/>
    <n v="4"/>
    <x v="0"/>
    <n v="1"/>
    <n v="3.07"/>
    <n v="6.14"/>
    <n v="1"/>
    <s v="AK W/S T"/>
    <x v="1"/>
    <x v="3"/>
    <s v="T"/>
    <x v="11"/>
    <x v="1"/>
  </r>
  <r>
    <s v="NSF"/>
    <x v="3"/>
    <x v="6"/>
    <x v="10"/>
    <n v="2"/>
    <x v="56"/>
    <n v="4"/>
    <x v="0"/>
    <n v="9"/>
    <n v="26.28"/>
    <n v="52.56"/>
    <n v="1"/>
    <s v="AK W/S T"/>
    <x v="1"/>
    <x v="3"/>
    <s v="T"/>
    <x v="11"/>
    <x v="1"/>
  </r>
  <r>
    <s v="NSF"/>
    <x v="3"/>
    <x v="6"/>
    <x v="10"/>
    <n v="2"/>
    <x v="56"/>
    <n v="5"/>
    <x v="0"/>
    <n v="1"/>
    <n v="2.92"/>
    <n v="2.93"/>
    <n v="1"/>
    <s v="AK W/S T"/>
    <x v="1"/>
    <x v="3"/>
    <s v="T"/>
    <x v="11"/>
    <x v="1"/>
  </r>
  <r>
    <s v="NSF"/>
    <x v="3"/>
    <x v="6"/>
    <x v="10"/>
    <n v="3"/>
    <x v="74"/>
    <n v="4"/>
    <x v="0"/>
    <n v="2"/>
    <n v="4.4400000000000004"/>
    <n v="8.8800000000000008"/>
    <n v="1"/>
    <s v="AK W/S T"/>
    <x v="1"/>
    <x v="3"/>
    <s v="T"/>
    <x v="11"/>
    <x v="1"/>
  </r>
  <r>
    <s v="NSF"/>
    <x v="3"/>
    <x v="6"/>
    <x v="10"/>
    <n v="4"/>
    <x v="96"/>
    <n v="5"/>
    <x v="0"/>
    <n v="1"/>
    <n v="1.42"/>
    <n v="1.42"/>
    <n v="1"/>
    <s v="AK W/S T"/>
    <x v="1"/>
    <x v="3"/>
    <s v="T"/>
    <x v="11"/>
    <x v="1"/>
  </r>
  <r>
    <s v="NSF"/>
    <x v="3"/>
    <x v="6"/>
    <x v="10"/>
    <n v="36"/>
    <x v="61"/>
    <n v="4"/>
    <x v="0"/>
    <n v="5"/>
    <n v="14.95"/>
    <n v="29.9"/>
    <n v="10"/>
    <s v="WCVI F/W T"/>
    <x v="0"/>
    <x v="1"/>
    <s v="T"/>
    <x v="1"/>
    <x v="1"/>
  </r>
  <r>
    <s v="NSF"/>
    <x v="3"/>
    <x v="6"/>
    <x v="11"/>
    <n v="129"/>
    <x v="29"/>
    <n v="3"/>
    <x v="0"/>
    <n v="1"/>
    <n v="3.3"/>
    <n v="6.6"/>
    <n v="48"/>
    <s v="NBC ISBM S"/>
    <x v="0"/>
    <x v="12"/>
    <s v="S"/>
    <x v="18"/>
    <x v="0"/>
  </r>
  <r>
    <s v="NSF"/>
    <x v="3"/>
    <x v="6"/>
    <x v="8"/>
    <n v="152"/>
    <x v="10"/>
    <n v="3"/>
    <x v="0"/>
    <n v="1"/>
    <n v="7.16"/>
    <n v="14.32"/>
    <n v="57"/>
    <s v="PGSDN S"/>
    <x v="1"/>
    <x v="3"/>
    <s v="S"/>
    <x v="8"/>
    <x v="0"/>
  </r>
  <r>
    <s v="NSF"/>
    <x v="3"/>
    <x v="7"/>
    <x v="0"/>
    <n v="139"/>
    <x v="9"/>
    <n v="4"/>
    <x v="0"/>
    <n v="1"/>
    <n v="15.06"/>
    <n v="30.12"/>
    <n v="63"/>
    <s v="GEO ST S"/>
    <x v="0"/>
    <x v="6"/>
    <s v="S"/>
    <x v="7"/>
    <x v="0"/>
  </r>
  <r>
    <s v="NSF"/>
    <x v="3"/>
    <x v="7"/>
    <x v="0"/>
    <n v="146"/>
    <x v="11"/>
    <n v="3"/>
    <x v="0"/>
    <n v="1"/>
    <n v="15.06"/>
    <n v="15.15"/>
    <n v="65"/>
    <s v="BC JF S"/>
    <x v="0"/>
    <x v="7"/>
    <s v="S"/>
    <x v="9"/>
    <x v="0"/>
  </r>
  <r>
    <s v="NSF"/>
    <x v="3"/>
    <x v="7"/>
    <x v="0"/>
    <n v="151"/>
    <x v="18"/>
    <n v="3"/>
    <x v="0"/>
    <n v="1"/>
    <n v="1.43"/>
    <n v="1.43"/>
    <n v="57"/>
    <s v="PGSDN S"/>
    <x v="1"/>
    <x v="3"/>
    <s v="S"/>
    <x v="8"/>
    <x v="0"/>
  </r>
  <r>
    <s v="NSF"/>
    <x v="3"/>
    <x v="7"/>
    <x v="0"/>
    <n v="152"/>
    <x v="10"/>
    <n v="4"/>
    <x v="0"/>
    <n v="1"/>
    <n v="4.96"/>
    <n v="9.92"/>
    <n v="57"/>
    <s v="PGSDN S"/>
    <x v="1"/>
    <x v="3"/>
    <s v="S"/>
    <x v="8"/>
    <x v="0"/>
  </r>
  <r>
    <s v="NSF"/>
    <x v="3"/>
    <x v="7"/>
    <x v="1"/>
    <n v="6"/>
    <x v="38"/>
    <n v="5"/>
    <x v="0"/>
    <n v="1"/>
    <n v="2.39"/>
    <n v="2.39"/>
    <n v="1"/>
    <s v="AK W/S T"/>
    <x v="1"/>
    <x v="3"/>
    <s v="T"/>
    <x v="11"/>
    <x v="1"/>
  </r>
  <r>
    <s v="NSF"/>
    <x v="3"/>
    <x v="7"/>
    <x v="1"/>
    <n v="7"/>
    <x v="13"/>
    <n v="5"/>
    <x v="0"/>
    <n v="1"/>
    <n v="2.2799999999999998"/>
    <n v="2.2799999999999998"/>
    <n v="1"/>
    <s v="AK W/S T"/>
    <x v="1"/>
    <x v="3"/>
    <s v="T"/>
    <x v="11"/>
    <x v="1"/>
  </r>
  <r>
    <s v="NSF"/>
    <x v="3"/>
    <x v="7"/>
    <x v="2"/>
    <n v="37"/>
    <x v="50"/>
    <n v="3"/>
    <x v="0"/>
    <n v="1"/>
    <n v="1.61"/>
    <n v="1.61"/>
    <n v="10"/>
    <s v="WCVI F/W T"/>
    <x v="0"/>
    <x v="1"/>
    <s v="T"/>
    <x v="1"/>
    <x v="1"/>
  </r>
  <r>
    <s v="NSF"/>
    <x v="3"/>
    <x v="7"/>
    <x v="2"/>
    <n v="146"/>
    <x v="11"/>
    <n v="4"/>
    <x v="0"/>
    <n v="1"/>
    <n v="11.47"/>
    <n v="22.94"/>
    <n v="65"/>
    <s v="BC JF S"/>
    <x v="0"/>
    <x v="7"/>
    <s v="S"/>
    <x v="9"/>
    <x v="0"/>
  </r>
  <r>
    <s v="NSF"/>
    <x v="3"/>
    <x v="7"/>
    <x v="9"/>
    <n v="33"/>
    <x v="1"/>
    <n v="3"/>
    <x v="0"/>
    <n v="3"/>
    <n v="9.69"/>
    <n v="9.74"/>
    <n v="10"/>
    <s v="WCVI F/W T"/>
    <x v="0"/>
    <x v="1"/>
    <s v="T"/>
    <x v="1"/>
    <x v="1"/>
  </r>
  <r>
    <s v="NSF"/>
    <x v="3"/>
    <x v="7"/>
    <x v="9"/>
    <n v="33"/>
    <x v="1"/>
    <n v="4"/>
    <x v="0"/>
    <n v="6"/>
    <n v="19.38"/>
    <n v="38.76"/>
    <n v="10"/>
    <s v="WCVI F/W T"/>
    <x v="0"/>
    <x v="1"/>
    <s v="T"/>
    <x v="1"/>
    <x v="1"/>
  </r>
  <r>
    <s v="NSF"/>
    <x v="3"/>
    <x v="7"/>
    <x v="9"/>
    <n v="33"/>
    <x v="1"/>
    <n v="5"/>
    <x v="0"/>
    <n v="1"/>
    <n v="3.23"/>
    <n v="3.24"/>
    <n v="10"/>
    <s v="WCVI F/W T"/>
    <x v="0"/>
    <x v="1"/>
    <s v="T"/>
    <x v="1"/>
    <x v="1"/>
  </r>
  <r>
    <s v="NSF"/>
    <x v="3"/>
    <x v="7"/>
    <x v="9"/>
    <n v="101"/>
    <x v="12"/>
    <n v="3"/>
    <x v="0"/>
    <n v="5"/>
    <n v="5.8"/>
    <n v="5.83"/>
    <n v="38"/>
    <s v="TPS FN"/>
    <x v="1"/>
    <x v="3"/>
    <s v="N"/>
    <x v="10"/>
    <x v="0"/>
  </r>
  <r>
    <s v="NSF"/>
    <x v="3"/>
    <x v="7"/>
    <x v="9"/>
    <n v="101"/>
    <x v="12"/>
    <n v="4"/>
    <x v="0"/>
    <n v="16"/>
    <n v="18.16"/>
    <n v="36.32"/>
    <n v="38"/>
    <s v="TPS FN"/>
    <x v="1"/>
    <x v="3"/>
    <s v="N"/>
    <x v="10"/>
    <x v="0"/>
  </r>
  <r>
    <s v="NSF"/>
    <x v="3"/>
    <x v="7"/>
    <x v="9"/>
    <n v="101"/>
    <x v="12"/>
    <n v="5"/>
    <x v="0"/>
    <n v="1"/>
    <n v="1"/>
    <n v="1"/>
    <n v="38"/>
    <s v="TPS FN"/>
    <x v="1"/>
    <x v="3"/>
    <s v="N"/>
    <x v="10"/>
    <x v="0"/>
  </r>
  <r>
    <s v="NSF"/>
    <x v="3"/>
    <x v="7"/>
    <x v="9"/>
    <n v="139"/>
    <x v="9"/>
    <n v="4"/>
    <x v="0"/>
    <n v="1"/>
    <n v="11.68"/>
    <n v="23.36"/>
    <n v="63"/>
    <s v="GEO ST S"/>
    <x v="0"/>
    <x v="6"/>
    <s v="S"/>
    <x v="7"/>
    <x v="0"/>
  </r>
  <r>
    <s v="NSF"/>
    <x v="3"/>
    <x v="7"/>
    <x v="9"/>
    <n v="142"/>
    <x v="6"/>
    <n v="3"/>
    <x v="0"/>
    <n v="1"/>
    <n v="6.72"/>
    <n v="6.76"/>
    <n v="50"/>
    <s v="WCVI AABM S"/>
    <x v="0"/>
    <x v="4"/>
    <s v="S"/>
    <x v="4"/>
    <x v="1"/>
  </r>
  <r>
    <s v="NSF"/>
    <x v="3"/>
    <x v="7"/>
    <x v="9"/>
    <n v="159"/>
    <x v="67"/>
    <n v="3"/>
    <x v="0"/>
    <n v="1"/>
    <n v="6.16"/>
    <n v="6.19"/>
    <n v="59"/>
    <s v="PGSDO S"/>
    <x v="1"/>
    <x v="3"/>
    <s v="S"/>
    <x v="8"/>
    <x v="0"/>
  </r>
  <r>
    <s v="NSF"/>
    <x v="3"/>
    <x v="7"/>
    <x v="3"/>
    <n v="9"/>
    <x v="102"/>
    <n v="4"/>
    <x v="0"/>
    <n v="1"/>
    <n v="1.18"/>
    <n v="2.36"/>
    <n v="1"/>
    <s v="AK W/S T"/>
    <x v="1"/>
    <x v="3"/>
    <s v="T"/>
    <x v="11"/>
    <x v="1"/>
  </r>
  <r>
    <s v="NSF"/>
    <x v="3"/>
    <x v="7"/>
    <x v="3"/>
    <n v="34"/>
    <x v="3"/>
    <n v="3"/>
    <x v="0"/>
    <n v="1"/>
    <n v="3.23"/>
    <n v="3.24"/>
    <n v="11"/>
    <s v="WCVI SPR T"/>
    <x v="0"/>
    <x v="1"/>
    <s v="T"/>
    <x v="1"/>
    <x v="1"/>
  </r>
  <r>
    <s v="NSF"/>
    <x v="3"/>
    <x v="7"/>
    <x v="3"/>
    <n v="34"/>
    <x v="3"/>
    <n v="4"/>
    <x v="0"/>
    <n v="4"/>
    <n v="12.92"/>
    <n v="25.84"/>
    <n v="11"/>
    <s v="WCVI SPR T"/>
    <x v="0"/>
    <x v="1"/>
    <s v="T"/>
    <x v="1"/>
    <x v="1"/>
  </r>
  <r>
    <s v="NSF"/>
    <x v="3"/>
    <x v="7"/>
    <x v="3"/>
    <n v="34"/>
    <x v="3"/>
    <n v="5"/>
    <x v="0"/>
    <n v="1"/>
    <n v="3.23"/>
    <n v="3.24"/>
    <n v="11"/>
    <s v="WCVI SPR T"/>
    <x v="0"/>
    <x v="1"/>
    <s v="T"/>
    <x v="1"/>
    <x v="1"/>
  </r>
  <r>
    <s v="NSF"/>
    <x v="3"/>
    <x v="7"/>
    <x v="3"/>
    <n v="101"/>
    <x v="12"/>
    <n v="3"/>
    <x v="0"/>
    <n v="8"/>
    <n v="9.23"/>
    <n v="9.2799999999999994"/>
    <n v="38"/>
    <s v="TPS FN"/>
    <x v="1"/>
    <x v="3"/>
    <s v="N"/>
    <x v="10"/>
    <x v="0"/>
  </r>
  <r>
    <s v="NSF"/>
    <x v="3"/>
    <x v="7"/>
    <x v="3"/>
    <n v="101"/>
    <x v="12"/>
    <n v="4"/>
    <x v="0"/>
    <n v="7"/>
    <n v="8.07"/>
    <n v="16.14"/>
    <n v="38"/>
    <s v="TPS FN"/>
    <x v="1"/>
    <x v="3"/>
    <s v="N"/>
    <x v="10"/>
    <x v="0"/>
  </r>
  <r>
    <s v="NSF"/>
    <x v="3"/>
    <x v="7"/>
    <x v="3"/>
    <n v="101"/>
    <x v="12"/>
    <n v="5"/>
    <x v="0"/>
    <n v="3"/>
    <n v="3.58"/>
    <n v="3.59"/>
    <n v="38"/>
    <s v="TPS FN"/>
    <x v="1"/>
    <x v="3"/>
    <s v="N"/>
    <x v="10"/>
    <x v="0"/>
  </r>
  <r>
    <s v="NSF"/>
    <x v="3"/>
    <x v="7"/>
    <x v="3"/>
    <n v="104"/>
    <x v="23"/>
    <n v="4"/>
    <x v="0"/>
    <n v="2"/>
    <n v="2.5"/>
    <n v="5"/>
    <n v="38"/>
    <s v="TPS FN"/>
    <x v="1"/>
    <x v="3"/>
    <s v="N"/>
    <x v="10"/>
    <x v="0"/>
  </r>
  <r>
    <s v="NSF"/>
    <x v="3"/>
    <x v="7"/>
    <x v="3"/>
    <n v="104"/>
    <x v="23"/>
    <n v="5"/>
    <x v="1"/>
    <n v="1"/>
    <n v="3.81"/>
    <n v="3.81"/>
    <n v="38"/>
    <s v="TPS FN"/>
    <x v="1"/>
    <x v="3"/>
    <s v="N"/>
    <x v="10"/>
    <x v="0"/>
  </r>
  <r>
    <s v="NSF"/>
    <x v="3"/>
    <x v="7"/>
    <x v="3"/>
    <n v="142"/>
    <x v="6"/>
    <n v="2"/>
    <x v="0"/>
    <n v="1"/>
    <n v="4.67"/>
    <n v="4.67"/>
    <n v="50"/>
    <s v="WCVI AABM S"/>
    <x v="0"/>
    <x v="4"/>
    <s v="S"/>
    <x v="4"/>
    <x v="1"/>
  </r>
  <r>
    <s v="NSF"/>
    <x v="3"/>
    <x v="7"/>
    <x v="4"/>
    <n v="29"/>
    <x v="26"/>
    <n v="4"/>
    <x v="0"/>
    <n v="1"/>
    <n v="4.3899999999999997"/>
    <n v="8.7799999999999994"/>
    <n v="8"/>
    <s v="NORTH T"/>
    <x v="0"/>
    <x v="10"/>
    <s v="T"/>
    <x v="16"/>
    <x v="1"/>
  </r>
  <r>
    <s v="NSF"/>
    <x v="3"/>
    <x v="7"/>
    <x v="4"/>
    <n v="34"/>
    <x v="3"/>
    <n v="4"/>
    <x v="0"/>
    <n v="1"/>
    <n v="2.46"/>
    <n v="4.92"/>
    <n v="11"/>
    <s v="WCVI SPR T"/>
    <x v="0"/>
    <x v="1"/>
    <s v="T"/>
    <x v="1"/>
    <x v="1"/>
  </r>
  <r>
    <s v="NSF"/>
    <x v="3"/>
    <x v="7"/>
    <x v="4"/>
    <n v="43"/>
    <x v="14"/>
    <n v="3"/>
    <x v="0"/>
    <n v="1"/>
    <n v="2.11"/>
    <n v="2.12"/>
    <n v="13"/>
    <s v="N FALCON T"/>
    <x v="1"/>
    <x v="3"/>
    <s v="T"/>
    <x v="3"/>
    <x v="0"/>
  </r>
  <r>
    <s v="NSF"/>
    <x v="3"/>
    <x v="7"/>
    <x v="4"/>
    <n v="101"/>
    <x v="12"/>
    <n v="4"/>
    <x v="0"/>
    <n v="1"/>
    <n v="1"/>
    <n v="2"/>
    <n v="38"/>
    <s v="TPS FN"/>
    <x v="1"/>
    <x v="3"/>
    <s v="N"/>
    <x v="10"/>
    <x v="0"/>
  </r>
  <r>
    <s v="NSF"/>
    <x v="3"/>
    <x v="7"/>
    <x v="4"/>
    <n v="104"/>
    <x v="23"/>
    <n v="2"/>
    <x v="0"/>
    <n v="1"/>
    <n v="1"/>
    <n v="1"/>
    <n v="38"/>
    <s v="TPS FN"/>
    <x v="1"/>
    <x v="3"/>
    <s v="N"/>
    <x v="10"/>
    <x v="0"/>
  </r>
  <r>
    <s v="NSF"/>
    <x v="3"/>
    <x v="7"/>
    <x v="4"/>
    <n v="104"/>
    <x v="23"/>
    <n v="4"/>
    <x v="0"/>
    <n v="2"/>
    <n v="3.08"/>
    <n v="6.16"/>
    <n v="38"/>
    <s v="TPS FN"/>
    <x v="1"/>
    <x v="3"/>
    <s v="N"/>
    <x v="10"/>
    <x v="0"/>
  </r>
  <r>
    <s v="NSF"/>
    <x v="3"/>
    <x v="7"/>
    <x v="4"/>
    <n v="132"/>
    <x v="16"/>
    <n v="3"/>
    <x v="0"/>
    <n v="1"/>
    <n v="1"/>
    <n v="1"/>
    <n v="45"/>
    <s v="CBC S"/>
    <x v="0"/>
    <x v="9"/>
    <s v="S"/>
    <x v="13"/>
    <x v="0"/>
  </r>
  <r>
    <s v="NSF"/>
    <x v="3"/>
    <x v="7"/>
    <x v="4"/>
    <n v="135"/>
    <x v="15"/>
    <n v="4"/>
    <x v="0"/>
    <n v="2"/>
    <n v="18.52"/>
    <n v="37.04"/>
    <n v="61"/>
    <s v="JNST S"/>
    <x v="0"/>
    <x v="8"/>
    <s v="S"/>
    <x v="12"/>
    <x v="0"/>
  </r>
  <r>
    <s v="NSF"/>
    <x v="3"/>
    <x v="7"/>
    <x v="4"/>
    <n v="136"/>
    <x v="2"/>
    <n v="3"/>
    <x v="0"/>
    <n v="2"/>
    <n v="7.08"/>
    <n v="7.12"/>
    <n v="63"/>
    <s v="GEO ST S"/>
    <x v="0"/>
    <x v="2"/>
    <s v="S"/>
    <x v="2"/>
    <x v="0"/>
  </r>
  <r>
    <s v="NSF"/>
    <x v="3"/>
    <x v="7"/>
    <x v="4"/>
    <n v="139"/>
    <x v="9"/>
    <n v="4"/>
    <x v="0"/>
    <n v="1"/>
    <n v="4.83"/>
    <n v="9.66"/>
    <n v="63"/>
    <s v="GEO ST S"/>
    <x v="0"/>
    <x v="6"/>
    <s v="S"/>
    <x v="7"/>
    <x v="0"/>
  </r>
  <r>
    <s v="NSF"/>
    <x v="3"/>
    <x v="7"/>
    <x v="4"/>
    <n v="142"/>
    <x v="6"/>
    <n v="3"/>
    <x v="0"/>
    <n v="2"/>
    <n v="10.45"/>
    <n v="10.51"/>
    <n v="50"/>
    <s v="WCVI AABM S"/>
    <x v="0"/>
    <x v="4"/>
    <s v="S"/>
    <x v="4"/>
    <x v="1"/>
  </r>
  <r>
    <s v="NSF"/>
    <x v="3"/>
    <x v="7"/>
    <x v="5"/>
    <n v="17"/>
    <x v="41"/>
    <n v="4"/>
    <x v="0"/>
    <n v="1"/>
    <n v="2.34"/>
    <n v="4.68"/>
    <n v="4"/>
    <s v="AK JLO T"/>
    <x v="1"/>
    <x v="3"/>
    <s v="T"/>
    <x v="11"/>
    <x v="1"/>
  </r>
  <r>
    <s v="NSF"/>
    <x v="3"/>
    <x v="7"/>
    <x v="5"/>
    <n v="18"/>
    <x v="42"/>
    <n v="4"/>
    <x v="0"/>
    <n v="1"/>
    <n v="3.28"/>
    <n v="6.56"/>
    <n v="4"/>
    <s v="AK JLO T"/>
    <x v="1"/>
    <x v="3"/>
    <s v="T"/>
    <x v="11"/>
    <x v="1"/>
  </r>
  <r>
    <s v="NSF"/>
    <x v="3"/>
    <x v="7"/>
    <x v="5"/>
    <n v="30"/>
    <x v="43"/>
    <n v="3"/>
    <x v="0"/>
    <n v="3"/>
    <n v="13.17"/>
    <n v="13.24"/>
    <n v="8"/>
    <s v="NORTH T"/>
    <x v="0"/>
    <x v="10"/>
    <s v="T"/>
    <x v="16"/>
    <x v="1"/>
  </r>
  <r>
    <s v="NSF"/>
    <x v="3"/>
    <x v="7"/>
    <x v="5"/>
    <n v="30"/>
    <x v="43"/>
    <n v="4"/>
    <x v="0"/>
    <n v="1"/>
    <n v="4.3899999999999997"/>
    <n v="8.7799999999999994"/>
    <n v="8"/>
    <s v="NORTH T"/>
    <x v="0"/>
    <x v="10"/>
    <s v="T"/>
    <x v="16"/>
    <x v="1"/>
  </r>
  <r>
    <s v="NSF"/>
    <x v="3"/>
    <x v="7"/>
    <x v="5"/>
    <n v="35"/>
    <x v="19"/>
    <n v="3"/>
    <x v="0"/>
    <n v="1"/>
    <n v="1"/>
    <n v="1"/>
    <n v="12"/>
    <s v="WCVI SUM T"/>
    <x v="0"/>
    <x v="1"/>
    <s v="T"/>
    <x v="1"/>
    <x v="1"/>
  </r>
  <r>
    <s v="NSF"/>
    <x v="3"/>
    <x v="7"/>
    <x v="5"/>
    <n v="43"/>
    <x v="14"/>
    <n v="3"/>
    <x v="0"/>
    <n v="1"/>
    <n v="1.77"/>
    <n v="1.78"/>
    <n v="13"/>
    <s v="N FALCON T"/>
    <x v="1"/>
    <x v="3"/>
    <s v="T"/>
    <x v="3"/>
    <x v="0"/>
  </r>
  <r>
    <s v="NSF"/>
    <x v="3"/>
    <x v="7"/>
    <x v="5"/>
    <n v="64"/>
    <x v="64"/>
    <n v="2"/>
    <x v="0"/>
    <n v="1"/>
    <n v="3.4"/>
    <n v="3.4"/>
    <n v="17"/>
    <s v="ALASKA N"/>
    <x v="1"/>
    <x v="3"/>
    <s v="N"/>
    <x v="14"/>
    <x v="1"/>
  </r>
  <r>
    <s v="NSF"/>
    <x v="3"/>
    <x v="7"/>
    <x v="5"/>
    <n v="92"/>
    <x v="7"/>
    <n v="3"/>
    <x v="0"/>
    <n v="2"/>
    <n v="15.44"/>
    <n v="15.53"/>
    <n v="51"/>
    <s v="WCVI ISBM S"/>
    <x v="0"/>
    <x v="5"/>
    <s v="S"/>
    <x v="5"/>
    <x v="0"/>
  </r>
  <r>
    <s v="NSF"/>
    <x v="3"/>
    <x v="7"/>
    <x v="5"/>
    <n v="94"/>
    <x v="100"/>
    <n v="2"/>
    <x v="0"/>
    <n v="1"/>
    <n v="1.1299999999999999"/>
    <n v="1.1299999999999999"/>
    <n v="38"/>
    <s v="TPS FN"/>
    <x v="1"/>
    <x v="3"/>
    <s v="N"/>
    <x v="10"/>
    <x v="0"/>
  </r>
  <r>
    <s v="NSF"/>
    <x v="3"/>
    <x v="7"/>
    <x v="5"/>
    <n v="104"/>
    <x v="23"/>
    <n v="2"/>
    <x v="0"/>
    <n v="2"/>
    <n v="3.64"/>
    <n v="3.64"/>
    <n v="38"/>
    <s v="TPS FN"/>
    <x v="1"/>
    <x v="3"/>
    <s v="N"/>
    <x v="10"/>
    <x v="0"/>
  </r>
  <r>
    <s v="NSF"/>
    <x v="3"/>
    <x v="7"/>
    <x v="5"/>
    <n v="104"/>
    <x v="23"/>
    <n v="4"/>
    <x v="0"/>
    <n v="1"/>
    <n v="1.99"/>
    <n v="3.98"/>
    <n v="38"/>
    <s v="TPS FN"/>
    <x v="1"/>
    <x v="3"/>
    <s v="N"/>
    <x v="10"/>
    <x v="0"/>
  </r>
  <r>
    <s v="NSF"/>
    <x v="3"/>
    <x v="7"/>
    <x v="5"/>
    <n v="142"/>
    <x v="6"/>
    <n v="4"/>
    <x v="0"/>
    <n v="1"/>
    <n v="1"/>
    <n v="2"/>
    <n v="50"/>
    <s v="WCVI AABM S"/>
    <x v="0"/>
    <x v="4"/>
    <s v="S"/>
    <x v="4"/>
    <x v="1"/>
  </r>
  <r>
    <s v="NSF"/>
    <x v="3"/>
    <x v="7"/>
    <x v="5"/>
    <n v="150"/>
    <x v="17"/>
    <n v="2"/>
    <x v="0"/>
    <n v="1"/>
    <n v="3.07"/>
    <n v="3.07"/>
    <n v="57"/>
    <s v="PGSDN S"/>
    <x v="1"/>
    <x v="3"/>
    <s v="S"/>
    <x v="8"/>
    <x v="0"/>
  </r>
  <r>
    <s v="NSF"/>
    <x v="3"/>
    <x v="7"/>
    <x v="5"/>
    <n v="167"/>
    <x v="34"/>
    <n v="3"/>
    <x v="0"/>
    <n v="1"/>
    <n v="1.57"/>
    <n v="1.57"/>
    <n v="53"/>
    <s v="N FALCON S"/>
    <x v="1"/>
    <x v="3"/>
    <s v="S"/>
    <x v="19"/>
    <x v="0"/>
  </r>
  <r>
    <s v="NSF"/>
    <x v="3"/>
    <x v="7"/>
    <x v="6"/>
    <n v="21"/>
    <x v="31"/>
    <n v="4"/>
    <x v="0"/>
    <n v="2"/>
    <n v="4.74"/>
    <n v="9.48"/>
    <n v="6"/>
    <s v="AK FALL T"/>
    <x v="1"/>
    <x v="3"/>
    <s v="T"/>
    <x v="11"/>
    <x v="1"/>
  </r>
  <r>
    <s v="NSF"/>
    <x v="3"/>
    <x v="7"/>
    <x v="6"/>
    <n v="22"/>
    <x v="76"/>
    <n v="4"/>
    <x v="0"/>
    <n v="1"/>
    <n v="3.41"/>
    <n v="6.82"/>
    <n v="6"/>
    <s v="AK FALL T"/>
    <x v="1"/>
    <x v="3"/>
    <s v="T"/>
    <x v="11"/>
    <x v="1"/>
  </r>
  <r>
    <s v="NSF"/>
    <x v="3"/>
    <x v="7"/>
    <x v="6"/>
    <n v="35"/>
    <x v="19"/>
    <n v="3"/>
    <x v="0"/>
    <n v="4"/>
    <n v="9.0299999999999994"/>
    <n v="9.08"/>
    <n v="12"/>
    <s v="WCVI SUM T"/>
    <x v="0"/>
    <x v="1"/>
    <s v="T"/>
    <x v="1"/>
    <x v="1"/>
  </r>
  <r>
    <s v="NSF"/>
    <x v="3"/>
    <x v="7"/>
    <x v="6"/>
    <n v="35"/>
    <x v="19"/>
    <n v="4"/>
    <x v="0"/>
    <n v="2"/>
    <n v="3.81"/>
    <n v="7.62"/>
    <n v="12"/>
    <s v="WCVI SUM T"/>
    <x v="0"/>
    <x v="1"/>
    <s v="T"/>
    <x v="1"/>
    <x v="1"/>
  </r>
  <r>
    <s v="NSF"/>
    <x v="3"/>
    <x v="7"/>
    <x v="6"/>
    <n v="43"/>
    <x v="14"/>
    <n v="3"/>
    <x v="0"/>
    <n v="1"/>
    <n v="1.95"/>
    <n v="1.96"/>
    <n v="13"/>
    <s v="N FALCON T"/>
    <x v="1"/>
    <x v="3"/>
    <s v="T"/>
    <x v="3"/>
    <x v="0"/>
  </r>
  <r>
    <s v="NSF"/>
    <x v="3"/>
    <x v="7"/>
    <x v="6"/>
    <n v="64"/>
    <x v="64"/>
    <n v="2"/>
    <x v="0"/>
    <n v="3"/>
    <n v="3"/>
    <n v="3"/>
    <n v="17"/>
    <s v="ALASKA N"/>
    <x v="1"/>
    <x v="3"/>
    <s v="N"/>
    <x v="14"/>
    <x v="1"/>
  </r>
  <r>
    <s v="NSF"/>
    <x v="3"/>
    <x v="7"/>
    <x v="6"/>
    <n v="92"/>
    <x v="7"/>
    <n v="2"/>
    <x v="0"/>
    <n v="1"/>
    <n v="1.02"/>
    <n v="1.02"/>
    <n v="51"/>
    <s v="WCVI ISBM S"/>
    <x v="0"/>
    <x v="5"/>
    <s v="S"/>
    <x v="5"/>
    <x v="0"/>
  </r>
  <r>
    <s v="NSF"/>
    <x v="3"/>
    <x v="7"/>
    <x v="6"/>
    <n v="92"/>
    <x v="7"/>
    <n v="3"/>
    <x v="0"/>
    <n v="1"/>
    <n v="9.77"/>
    <n v="9.82"/>
    <n v="51"/>
    <s v="WCVI ISBM S"/>
    <x v="0"/>
    <x v="5"/>
    <s v="S"/>
    <x v="5"/>
    <x v="0"/>
  </r>
  <r>
    <s v="NSF"/>
    <x v="3"/>
    <x v="7"/>
    <x v="6"/>
    <n v="135"/>
    <x v="15"/>
    <n v="3"/>
    <x v="0"/>
    <n v="1"/>
    <n v="5.69"/>
    <n v="5.72"/>
    <n v="61"/>
    <s v="JNST S"/>
    <x v="0"/>
    <x v="8"/>
    <s v="S"/>
    <x v="12"/>
    <x v="0"/>
  </r>
  <r>
    <s v="NSF"/>
    <x v="3"/>
    <x v="7"/>
    <x v="6"/>
    <n v="142"/>
    <x v="6"/>
    <n v="2"/>
    <x v="0"/>
    <n v="1"/>
    <n v="9.77"/>
    <n v="9.77"/>
    <n v="50"/>
    <s v="WCVI AABM S"/>
    <x v="0"/>
    <x v="4"/>
    <s v="S"/>
    <x v="4"/>
    <x v="1"/>
  </r>
  <r>
    <s v="NSF"/>
    <x v="3"/>
    <x v="7"/>
    <x v="6"/>
    <n v="142"/>
    <x v="6"/>
    <n v="3"/>
    <x v="0"/>
    <n v="1"/>
    <n v="1.02"/>
    <n v="1.02"/>
    <n v="50"/>
    <s v="WCVI AABM S"/>
    <x v="0"/>
    <x v="4"/>
    <s v="S"/>
    <x v="4"/>
    <x v="1"/>
  </r>
  <r>
    <s v="NSF"/>
    <x v="3"/>
    <x v="7"/>
    <x v="6"/>
    <n v="146"/>
    <x v="11"/>
    <n v="2"/>
    <x v="0"/>
    <n v="1"/>
    <n v="12.3"/>
    <n v="12.3"/>
    <n v="65"/>
    <s v="BC JF S"/>
    <x v="0"/>
    <x v="7"/>
    <s v="S"/>
    <x v="9"/>
    <x v="0"/>
  </r>
  <r>
    <s v="NSF"/>
    <x v="3"/>
    <x v="7"/>
    <x v="7"/>
    <n v="22"/>
    <x v="76"/>
    <n v="4"/>
    <x v="0"/>
    <n v="1"/>
    <n v="3.41"/>
    <n v="6.82"/>
    <n v="6"/>
    <s v="AK FALL T"/>
    <x v="1"/>
    <x v="3"/>
    <s v="T"/>
    <x v="11"/>
    <x v="1"/>
  </r>
  <r>
    <s v="NSF"/>
    <x v="3"/>
    <x v="7"/>
    <x v="7"/>
    <n v="35"/>
    <x v="19"/>
    <n v="3"/>
    <x v="0"/>
    <n v="1"/>
    <n v="4.63"/>
    <n v="4.6500000000000004"/>
    <n v="12"/>
    <s v="WCVI SUM T"/>
    <x v="0"/>
    <x v="1"/>
    <s v="T"/>
    <x v="1"/>
    <x v="1"/>
  </r>
  <r>
    <s v="NSF"/>
    <x v="3"/>
    <x v="7"/>
    <x v="7"/>
    <n v="39"/>
    <x v="44"/>
    <n v="2"/>
    <x v="0"/>
    <n v="2"/>
    <n v="5.41"/>
    <n v="5.41"/>
    <n v="12"/>
    <s v="WCVI SUM T"/>
    <x v="0"/>
    <x v="1"/>
    <s v="T"/>
    <x v="1"/>
    <x v="1"/>
  </r>
  <r>
    <s v="NSF"/>
    <x v="3"/>
    <x v="7"/>
    <x v="7"/>
    <n v="39"/>
    <x v="44"/>
    <n v="3"/>
    <x v="0"/>
    <n v="3"/>
    <n v="7.85"/>
    <n v="7.89"/>
    <n v="12"/>
    <s v="WCVI SUM T"/>
    <x v="0"/>
    <x v="1"/>
    <s v="T"/>
    <x v="1"/>
    <x v="1"/>
  </r>
  <r>
    <s v="NSF"/>
    <x v="3"/>
    <x v="7"/>
    <x v="7"/>
    <n v="142"/>
    <x v="6"/>
    <n v="2"/>
    <x v="0"/>
    <n v="1"/>
    <n v="2"/>
    <n v="2"/>
    <n v="50"/>
    <s v="WCVI AABM S"/>
    <x v="0"/>
    <x v="4"/>
    <s v="S"/>
    <x v="4"/>
    <x v="1"/>
  </r>
  <r>
    <s v="NSF"/>
    <x v="3"/>
    <x v="7"/>
    <x v="7"/>
    <n v="146"/>
    <x v="11"/>
    <n v="1"/>
    <x v="0"/>
    <n v="1"/>
    <n v="15.71"/>
    <n v="15.8"/>
    <n v="65"/>
    <s v="BC JF S"/>
    <x v="0"/>
    <x v="7"/>
    <s v="S"/>
    <x v="9"/>
    <x v="0"/>
  </r>
  <r>
    <s v="NSF"/>
    <x v="3"/>
    <x v="7"/>
    <x v="7"/>
    <n v="146"/>
    <x v="11"/>
    <n v="2"/>
    <x v="0"/>
    <n v="1"/>
    <n v="15.71"/>
    <n v="15.71"/>
    <n v="65"/>
    <s v="BC JF S"/>
    <x v="0"/>
    <x v="7"/>
    <s v="S"/>
    <x v="9"/>
    <x v="0"/>
  </r>
  <r>
    <s v="NSF"/>
    <x v="3"/>
    <x v="7"/>
    <x v="7"/>
    <n v="146"/>
    <x v="11"/>
    <n v="4"/>
    <x v="0"/>
    <n v="1"/>
    <n v="15.71"/>
    <n v="31.42"/>
    <n v="65"/>
    <s v="BC JF S"/>
    <x v="0"/>
    <x v="7"/>
    <s v="S"/>
    <x v="9"/>
    <x v="0"/>
  </r>
  <r>
    <s v="NSF"/>
    <x v="3"/>
    <x v="7"/>
    <x v="10"/>
    <n v="2"/>
    <x v="56"/>
    <n v="5"/>
    <x v="0"/>
    <n v="2"/>
    <n v="4.38"/>
    <n v="8.76"/>
    <n v="1"/>
    <s v="AK W/S T"/>
    <x v="1"/>
    <x v="3"/>
    <s v="T"/>
    <x v="11"/>
    <x v="1"/>
  </r>
  <r>
    <s v="NSF"/>
    <x v="3"/>
    <x v="7"/>
    <x v="10"/>
    <n v="36"/>
    <x v="61"/>
    <n v="3"/>
    <x v="0"/>
    <n v="2"/>
    <n v="3.28"/>
    <n v="3.28"/>
    <n v="10"/>
    <s v="WCVI F/W T"/>
    <x v="0"/>
    <x v="1"/>
    <s v="T"/>
    <x v="1"/>
    <x v="1"/>
  </r>
  <r>
    <s v="NSF"/>
    <x v="3"/>
    <x v="7"/>
    <x v="10"/>
    <n v="36"/>
    <x v="61"/>
    <n v="4"/>
    <x v="0"/>
    <n v="1"/>
    <n v="1.64"/>
    <n v="1.64"/>
    <n v="10"/>
    <s v="WCVI F/W T"/>
    <x v="0"/>
    <x v="1"/>
    <s v="T"/>
    <x v="1"/>
    <x v="1"/>
  </r>
  <r>
    <s v="NSF"/>
    <x v="3"/>
    <x v="7"/>
    <x v="10"/>
    <n v="105"/>
    <x v="103"/>
    <n v="2"/>
    <x v="0"/>
    <n v="1"/>
    <n v="1"/>
    <n v="1"/>
    <n v="28"/>
    <s v="PGSDO N"/>
    <x v="1"/>
    <x v="3"/>
    <s v="N"/>
    <x v="10"/>
    <x v="0"/>
  </r>
  <r>
    <s v="NSF"/>
    <x v="3"/>
    <x v="7"/>
    <x v="11"/>
    <n v="2"/>
    <x v="56"/>
    <n v="4"/>
    <x v="0"/>
    <n v="1"/>
    <n v="2.19"/>
    <n v="2.2000000000000002"/>
    <n v="1"/>
    <s v="AK W/S T"/>
    <x v="1"/>
    <x v="3"/>
    <s v="T"/>
    <x v="11"/>
    <x v="1"/>
  </r>
  <r>
    <s v="NSF"/>
    <x v="3"/>
    <x v="7"/>
    <x v="8"/>
    <n v="139"/>
    <x v="9"/>
    <n v="2"/>
    <x v="0"/>
    <n v="1"/>
    <n v="11.68"/>
    <n v="11.68"/>
    <n v="63"/>
    <s v="GEO ST S"/>
    <x v="0"/>
    <x v="6"/>
    <s v="S"/>
    <x v="7"/>
    <x v="0"/>
  </r>
  <r>
    <s v="NSF"/>
    <x v="3"/>
    <x v="7"/>
    <x v="8"/>
    <n v="146"/>
    <x v="11"/>
    <n v="2"/>
    <x v="0"/>
    <n v="1"/>
    <n v="15.06"/>
    <n v="15.06"/>
    <n v="65"/>
    <s v="BC JF S"/>
    <x v="0"/>
    <x v="7"/>
    <s v="S"/>
    <x v="9"/>
    <x v="0"/>
  </r>
  <r>
    <s v="NSF"/>
    <x v="3"/>
    <x v="8"/>
    <x v="0"/>
    <n v="37"/>
    <x v="50"/>
    <n v="3"/>
    <x v="0"/>
    <n v="2"/>
    <n v="3.88"/>
    <n v="3.88"/>
    <n v="10"/>
    <s v="WCVI F/W T"/>
    <x v="0"/>
    <x v="1"/>
    <s v="T"/>
    <x v="1"/>
    <x v="1"/>
  </r>
  <r>
    <s v="NSF"/>
    <x v="3"/>
    <x v="8"/>
    <x v="0"/>
    <n v="139"/>
    <x v="9"/>
    <n v="3"/>
    <x v="0"/>
    <n v="1"/>
    <n v="1"/>
    <n v="1"/>
    <n v="63"/>
    <s v="GEO ST S"/>
    <x v="0"/>
    <x v="6"/>
    <s v="S"/>
    <x v="7"/>
    <x v="0"/>
  </r>
  <r>
    <s v="NSF"/>
    <x v="3"/>
    <x v="8"/>
    <x v="0"/>
    <n v="142"/>
    <x v="6"/>
    <n v="3"/>
    <x v="0"/>
    <n v="1"/>
    <n v="7.23"/>
    <n v="7.23"/>
    <n v="50"/>
    <s v="WCVI AABM S"/>
    <x v="0"/>
    <x v="4"/>
    <s v="S"/>
    <x v="4"/>
    <x v="1"/>
  </r>
  <r>
    <s v="NSF"/>
    <x v="3"/>
    <x v="8"/>
    <x v="0"/>
    <n v="146"/>
    <x v="11"/>
    <n v="3"/>
    <x v="0"/>
    <n v="1"/>
    <n v="15.44"/>
    <n v="15.44"/>
    <n v="65"/>
    <s v="BC JF S"/>
    <x v="0"/>
    <x v="7"/>
    <s v="S"/>
    <x v="9"/>
    <x v="0"/>
  </r>
  <r>
    <s v="NSF"/>
    <x v="3"/>
    <x v="8"/>
    <x v="1"/>
    <n v="5"/>
    <x v="69"/>
    <n v="4"/>
    <x v="0"/>
    <n v="1"/>
    <n v="2.44"/>
    <n v="2.4500000000000002"/>
    <n v="1"/>
    <s v="AK W/S T"/>
    <x v="1"/>
    <x v="3"/>
    <s v="T"/>
    <x v="11"/>
    <x v="1"/>
  </r>
  <r>
    <s v="NSF"/>
    <x v="3"/>
    <x v="8"/>
    <x v="1"/>
    <n v="37"/>
    <x v="50"/>
    <n v="3"/>
    <x v="0"/>
    <n v="3"/>
    <n v="5.82"/>
    <n v="5.82"/>
    <n v="10"/>
    <s v="WCVI F/W T"/>
    <x v="0"/>
    <x v="1"/>
    <s v="T"/>
    <x v="1"/>
    <x v="1"/>
  </r>
  <r>
    <s v="NSF"/>
    <x v="3"/>
    <x v="8"/>
    <x v="1"/>
    <n v="136"/>
    <x v="2"/>
    <n v="4"/>
    <x v="0"/>
    <n v="1"/>
    <n v="6.84"/>
    <n v="6.88"/>
    <n v="63"/>
    <s v="GEO ST S"/>
    <x v="0"/>
    <x v="2"/>
    <s v="S"/>
    <x v="2"/>
    <x v="0"/>
  </r>
  <r>
    <s v="NSF"/>
    <x v="3"/>
    <x v="8"/>
    <x v="1"/>
    <n v="139"/>
    <x v="9"/>
    <n v="3"/>
    <x v="0"/>
    <n v="1"/>
    <n v="9.2899999999999991"/>
    <n v="9.2899999999999991"/>
    <n v="63"/>
    <s v="GEO ST S"/>
    <x v="0"/>
    <x v="6"/>
    <s v="S"/>
    <x v="7"/>
    <x v="0"/>
  </r>
  <r>
    <s v="NSF"/>
    <x v="3"/>
    <x v="8"/>
    <x v="1"/>
    <n v="142"/>
    <x v="6"/>
    <n v="4"/>
    <x v="0"/>
    <n v="1"/>
    <n v="7.23"/>
    <n v="7.27"/>
    <n v="50"/>
    <s v="WCVI AABM S"/>
    <x v="0"/>
    <x v="4"/>
    <s v="S"/>
    <x v="4"/>
    <x v="1"/>
  </r>
  <r>
    <s v="NSF"/>
    <x v="3"/>
    <x v="8"/>
    <x v="1"/>
    <n v="151"/>
    <x v="18"/>
    <n v="3"/>
    <x v="0"/>
    <n v="1"/>
    <n v="2.63"/>
    <n v="2.63"/>
    <n v="57"/>
    <s v="PGSDN S"/>
    <x v="1"/>
    <x v="3"/>
    <s v="S"/>
    <x v="8"/>
    <x v="0"/>
  </r>
  <r>
    <s v="NSF"/>
    <x v="3"/>
    <x v="8"/>
    <x v="2"/>
    <n v="37"/>
    <x v="50"/>
    <n v="3"/>
    <x v="0"/>
    <n v="3"/>
    <n v="5.82"/>
    <n v="5.82"/>
    <n v="10"/>
    <s v="WCVI F/W T"/>
    <x v="0"/>
    <x v="1"/>
    <s v="T"/>
    <x v="1"/>
    <x v="1"/>
  </r>
  <r>
    <s v="NSF"/>
    <x v="3"/>
    <x v="8"/>
    <x v="2"/>
    <n v="37"/>
    <x v="50"/>
    <n v="4"/>
    <x v="0"/>
    <n v="1"/>
    <n v="1.94"/>
    <n v="1.95"/>
    <n v="10"/>
    <s v="WCVI F/W T"/>
    <x v="0"/>
    <x v="1"/>
    <s v="T"/>
    <x v="1"/>
    <x v="1"/>
  </r>
  <r>
    <s v="NSF"/>
    <x v="3"/>
    <x v="8"/>
    <x v="2"/>
    <n v="150"/>
    <x v="17"/>
    <n v="3"/>
    <x v="0"/>
    <n v="1"/>
    <n v="2.95"/>
    <n v="2.95"/>
    <n v="57"/>
    <s v="PGSDN S"/>
    <x v="1"/>
    <x v="3"/>
    <s v="S"/>
    <x v="8"/>
    <x v="0"/>
  </r>
  <r>
    <s v="NSF"/>
    <x v="3"/>
    <x v="8"/>
    <x v="2"/>
    <n v="150"/>
    <x v="17"/>
    <n v="4"/>
    <x v="0"/>
    <n v="1"/>
    <n v="2.95"/>
    <n v="2.96"/>
    <n v="57"/>
    <s v="PGSDN S"/>
    <x v="1"/>
    <x v="3"/>
    <s v="S"/>
    <x v="8"/>
    <x v="0"/>
  </r>
  <r>
    <s v="NSF"/>
    <x v="3"/>
    <x v="8"/>
    <x v="2"/>
    <n v="161"/>
    <x v="82"/>
    <n v="3"/>
    <x v="0"/>
    <n v="1"/>
    <n v="5.13"/>
    <n v="5.13"/>
    <n v="59"/>
    <s v="PGSDO S"/>
    <x v="1"/>
    <x v="3"/>
    <s v="S"/>
    <x v="8"/>
    <x v="0"/>
  </r>
  <r>
    <s v="NSF"/>
    <x v="3"/>
    <x v="8"/>
    <x v="9"/>
    <n v="6"/>
    <x v="38"/>
    <n v="4"/>
    <x v="0"/>
    <n v="1"/>
    <n v="1.68"/>
    <n v="1.69"/>
    <n v="1"/>
    <s v="AK W/S T"/>
    <x v="1"/>
    <x v="3"/>
    <s v="T"/>
    <x v="11"/>
    <x v="1"/>
  </r>
  <r>
    <s v="NSF"/>
    <x v="3"/>
    <x v="8"/>
    <x v="9"/>
    <n v="10"/>
    <x v="95"/>
    <n v="4"/>
    <x v="0"/>
    <n v="1"/>
    <n v="1.68"/>
    <n v="1.69"/>
    <n v="1"/>
    <s v="AK W/S T"/>
    <x v="1"/>
    <x v="3"/>
    <s v="T"/>
    <x v="11"/>
    <x v="1"/>
  </r>
  <r>
    <s v="NSF"/>
    <x v="3"/>
    <x v="8"/>
    <x v="9"/>
    <n v="33"/>
    <x v="1"/>
    <n v="3"/>
    <x v="0"/>
    <n v="9"/>
    <n v="31.68"/>
    <n v="31.68"/>
    <n v="10"/>
    <s v="WCVI F/W T"/>
    <x v="0"/>
    <x v="1"/>
    <s v="T"/>
    <x v="1"/>
    <x v="1"/>
  </r>
  <r>
    <s v="NSF"/>
    <x v="3"/>
    <x v="8"/>
    <x v="9"/>
    <n v="37"/>
    <x v="50"/>
    <n v="3"/>
    <x v="0"/>
    <n v="1"/>
    <n v="1.94"/>
    <n v="1.94"/>
    <n v="10"/>
    <s v="WCVI F/W T"/>
    <x v="0"/>
    <x v="1"/>
    <s v="T"/>
    <x v="1"/>
    <x v="1"/>
  </r>
  <r>
    <s v="NSF"/>
    <x v="3"/>
    <x v="8"/>
    <x v="9"/>
    <n v="41"/>
    <x v="25"/>
    <n v="3"/>
    <x v="0"/>
    <n v="1"/>
    <n v="2.4900000000000002"/>
    <n v="2.4900000000000002"/>
    <n v="13"/>
    <s v="N FALCON T"/>
    <x v="1"/>
    <x v="3"/>
    <s v="T"/>
    <x v="3"/>
    <x v="0"/>
  </r>
  <r>
    <s v="NSF"/>
    <x v="3"/>
    <x v="8"/>
    <x v="9"/>
    <n v="101"/>
    <x v="12"/>
    <n v="3"/>
    <x v="0"/>
    <n v="2"/>
    <n v="2"/>
    <n v="2"/>
    <n v="38"/>
    <s v="TPS FN"/>
    <x v="1"/>
    <x v="3"/>
    <s v="N"/>
    <x v="10"/>
    <x v="0"/>
  </r>
  <r>
    <s v="NSF"/>
    <x v="3"/>
    <x v="8"/>
    <x v="9"/>
    <n v="136"/>
    <x v="2"/>
    <n v="3"/>
    <x v="0"/>
    <n v="1"/>
    <n v="6.84"/>
    <n v="6.84"/>
    <n v="63"/>
    <s v="GEO ST S"/>
    <x v="0"/>
    <x v="2"/>
    <s v="S"/>
    <x v="2"/>
    <x v="0"/>
  </r>
  <r>
    <s v="NSF"/>
    <x v="3"/>
    <x v="8"/>
    <x v="9"/>
    <n v="139"/>
    <x v="9"/>
    <n v="3"/>
    <x v="0"/>
    <n v="1"/>
    <n v="9.2899999999999991"/>
    <n v="9.2899999999999991"/>
    <n v="63"/>
    <s v="GEO ST S"/>
    <x v="0"/>
    <x v="6"/>
    <s v="S"/>
    <x v="7"/>
    <x v="0"/>
  </r>
  <r>
    <s v="NSF"/>
    <x v="3"/>
    <x v="8"/>
    <x v="9"/>
    <n v="142"/>
    <x v="6"/>
    <n v="3"/>
    <x v="0"/>
    <n v="1"/>
    <n v="7.23"/>
    <n v="7.23"/>
    <n v="50"/>
    <s v="WCVI AABM S"/>
    <x v="0"/>
    <x v="4"/>
    <s v="S"/>
    <x v="4"/>
    <x v="1"/>
  </r>
  <r>
    <s v="NSF"/>
    <x v="3"/>
    <x v="8"/>
    <x v="9"/>
    <n v="142"/>
    <x v="6"/>
    <n v="4"/>
    <x v="0"/>
    <n v="1"/>
    <n v="7.23"/>
    <n v="7.27"/>
    <n v="50"/>
    <s v="WCVI AABM S"/>
    <x v="0"/>
    <x v="4"/>
    <s v="S"/>
    <x v="4"/>
    <x v="1"/>
  </r>
  <r>
    <s v="NSF"/>
    <x v="3"/>
    <x v="8"/>
    <x v="9"/>
    <n v="146"/>
    <x v="11"/>
    <n v="3"/>
    <x v="0"/>
    <n v="1"/>
    <n v="18.87"/>
    <n v="18.87"/>
    <n v="65"/>
    <s v="BC JF S"/>
    <x v="0"/>
    <x v="7"/>
    <s v="S"/>
    <x v="9"/>
    <x v="0"/>
  </r>
  <r>
    <s v="NSF"/>
    <x v="3"/>
    <x v="8"/>
    <x v="9"/>
    <n v="151"/>
    <x v="18"/>
    <n v="3"/>
    <x v="0"/>
    <n v="1"/>
    <n v="2.21"/>
    <n v="2.21"/>
    <n v="57"/>
    <s v="PGSDN S"/>
    <x v="1"/>
    <x v="3"/>
    <s v="S"/>
    <x v="8"/>
    <x v="0"/>
  </r>
  <r>
    <s v="NSF"/>
    <x v="3"/>
    <x v="8"/>
    <x v="9"/>
    <n v="152"/>
    <x v="10"/>
    <n v="3"/>
    <x v="0"/>
    <n v="1"/>
    <n v="3.76"/>
    <n v="3.76"/>
    <n v="57"/>
    <s v="PGSDN S"/>
    <x v="1"/>
    <x v="3"/>
    <s v="S"/>
    <x v="8"/>
    <x v="0"/>
  </r>
  <r>
    <s v="NSF"/>
    <x v="3"/>
    <x v="8"/>
    <x v="3"/>
    <n v="33"/>
    <x v="1"/>
    <n v="3"/>
    <x v="0"/>
    <n v="8"/>
    <n v="28.16"/>
    <n v="28.16"/>
    <n v="10"/>
    <s v="WCVI F/W T"/>
    <x v="0"/>
    <x v="1"/>
    <s v="T"/>
    <x v="1"/>
    <x v="1"/>
  </r>
  <r>
    <s v="NSF"/>
    <x v="3"/>
    <x v="8"/>
    <x v="3"/>
    <n v="34"/>
    <x v="3"/>
    <n v="3"/>
    <x v="0"/>
    <n v="27"/>
    <n v="93.34"/>
    <n v="93.34"/>
    <n v="11"/>
    <s v="WCVI SPR T"/>
    <x v="0"/>
    <x v="1"/>
    <s v="T"/>
    <x v="1"/>
    <x v="1"/>
  </r>
  <r>
    <s v="NSF"/>
    <x v="3"/>
    <x v="8"/>
    <x v="3"/>
    <n v="37"/>
    <x v="50"/>
    <n v="3"/>
    <x v="0"/>
    <n v="1"/>
    <n v="1.94"/>
    <n v="1.94"/>
    <n v="10"/>
    <s v="WCVI F/W T"/>
    <x v="0"/>
    <x v="1"/>
    <s v="T"/>
    <x v="1"/>
    <x v="1"/>
  </r>
  <r>
    <s v="NSF"/>
    <x v="3"/>
    <x v="8"/>
    <x v="3"/>
    <n v="38"/>
    <x v="4"/>
    <n v="3"/>
    <x v="0"/>
    <n v="1"/>
    <n v="1.94"/>
    <n v="1.94"/>
    <n v="11"/>
    <s v="WCVI SPR T"/>
    <x v="0"/>
    <x v="1"/>
    <s v="T"/>
    <x v="1"/>
    <x v="1"/>
  </r>
  <r>
    <s v="NSF"/>
    <x v="3"/>
    <x v="8"/>
    <x v="3"/>
    <n v="43"/>
    <x v="14"/>
    <n v="3"/>
    <x v="0"/>
    <n v="1"/>
    <n v="1.27"/>
    <n v="1.27"/>
    <n v="13"/>
    <s v="N FALCON T"/>
    <x v="1"/>
    <x v="3"/>
    <s v="T"/>
    <x v="3"/>
    <x v="0"/>
  </r>
  <r>
    <s v="NSF"/>
    <x v="3"/>
    <x v="8"/>
    <x v="3"/>
    <n v="101"/>
    <x v="12"/>
    <n v="2"/>
    <x v="0"/>
    <n v="1"/>
    <n v="1"/>
    <n v="1"/>
    <n v="38"/>
    <s v="TPS FN"/>
    <x v="1"/>
    <x v="3"/>
    <s v="N"/>
    <x v="10"/>
    <x v="0"/>
  </r>
  <r>
    <s v="NSF"/>
    <x v="3"/>
    <x v="8"/>
    <x v="3"/>
    <n v="101"/>
    <x v="12"/>
    <n v="3"/>
    <x v="0"/>
    <n v="19"/>
    <n v="21.76"/>
    <n v="21.76"/>
    <n v="38"/>
    <s v="TPS FN"/>
    <x v="1"/>
    <x v="3"/>
    <s v="N"/>
    <x v="10"/>
    <x v="0"/>
  </r>
  <r>
    <s v="NSF"/>
    <x v="3"/>
    <x v="8"/>
    <x v="3"/>
    <n v="101"/>
    <x v="12"/>
    <n v="4"/>
    <x v="0"/>
    <n v="2"/>
    <n v="2.23"/>
    <n v="2.2400000000000002"/>
    <n v="38"/>
    <s v="TPS FN"/>
    <x v="1"/>
    <x v="3"/>
    <s v="N"/>
    <x v="10"/>
    <x v="0"/>
  </r>
  <r>
    <s v="NSF"/>
    <x v="3"/>
    <x v="8"/>
    <x v="3"/>
    <n v="101"/>
    <x v="12"/>
    <n v="5"/>
    <x v="0"/>
    <n v="1"/>
    <n v="1"/>
    <n v="2"/>
    <n v="38"/>
    <s v="TPS FN"/>
    <x v="1"/>
    <x v="3"/>
    <s v="N"/>
    <x v="10"/>
    <x v="0"/>
  </r>
  <r>
    <s v="NSF"/>
    <x v="3"/>
    <x v="8"/>
    <x v="3"/>
    <n v="104"/>
    <x v="23"/>
    <n v="3"/>
    <x v="0"/>
    <n v="1"/>
    <n v="3.1"/>
    <n v="3.1"/>
    <n v="38"/>
    <s v="TPS FN"/>
    <x v="1"/>
    <x v="3"/>
    <s v="N"/>
    <x v="10"/>
    <x v="0"/>
  </r>
  <r>
    <s v="NSF"/>
    <x v="3"/>
    <x v="8"/>
    <x v="3"/>
    <n v="136"/>
    <x v="2"/>
    <n v="3"/>
    <x v="0"/>
    <n v="4"/>
    <n v="8.0299999999999994"/>
    <n v="8.0299999999999994"/>
    <n v="63"/>
    <s v="GEO ST S"/>
    <x v="0"/>
    <x v="2"/>
    <s v="S"/>
    <x v="2"/>
    <x v="0"/>
  </r>
  <r>
    <s v="NSF"/>
    <x v="3"/>
    <x v="8"/>
    <x v="3"/>
    <n v="136"/>
    <x v="2"/>
    <n v="4"/>
    <x v="0"/>
    <n v="1"/>
    <n v="2.0099999999999998"/>
    <n v="2.02"/>
    <n v="63"/>
    <s v="GEO ST S"/>
    <x v="0"/>
    <x v="2"/>
    <s v="S"/>
    <x v="2"/>
    <x v="0"/>
  </r>
  <r>
    <s v="NSF"/>
    <x v="3"/>
    <x v="8"/>
    <x v="3"/>
    <n v="139"/>
    <x v="9"/>
    <n v="3"/>
    <x v="0"/>
    <n v="1"/>
    <n v="8.41"/>
    <n v="8.41"/>
    <n v="63"/>
    <s v="GEO ST S"/>
    <x v="0"/>
    <x v="6"/>
    <s v="S"/>
    <x v="7"/>
    <x v="0"/>
  </r>
  <r>
    <s v="NSF"/>
    <x v="3"/>
    <x v="8"/>
    <x v="3"/>
    <n v="142"/>
    <x v="6"/>
    <n v="3"/>
    <x v="0"/>
    <n v="2"/>
    <n v="7.42"/>
    <n v="7.42"/>
    <n v="50"/>
    <s v="WCVI AABM S"/>
    <x v="0"/>
    <x v="4"/>
    <s v="S"/>
    <x v="4"/>
    <x v="1"/>
  </r>
  <r>
    <s v="NSF"/>
    <x v="3"/>
    <x v="8"/>
    <x v="3"/>
    <n v="146"/>
    <x v="11"/>
    <n v="3"/>
    <x v="0"/>
    <n v="3"/>
    <n v="28.38"/>
    <n v="28.38"/>
    <n v="65"/>
    <s v="BC JF S"/>
    <x v="0"/>
    <x v="7"/>
    <s v="S"/>
    <x v="9"/>
    <x v="0"/>
  </r>
  <r>
    <s v="NSF"/>
    <x v="3"/>
    <x v="8"/>
    <x v="4"/>
    <n v="104"/>
    <x v="23"/>
    <n v="3"/>
    <x v="0"/>
    <n v="1"/>
    <n v="1.41"/>
    <n v="1.41"/>
    <n v="38"/>
    <s v="TPS FN"/>
    <x v="1"/>
    <x v="3"/>
    <s v="N"/>
    <x v="10"/>
    <x v="0"/>
  </r>
  <r>
    <s v="NSF"/>
    <x v="3"/>
    <x v="8"/>
    <x v="4"/>
    <n v="104"/>
    <x v="23"/>
    <n v="4"/>
    <x v="0"/>
    <n v="1"/>
    <n v="1.41"/>
    <n v="1.41"/>
    <n v="38"/>
    <s v="TPS FN"/>
    <x v="1"/>
    <x v="3"/>
    <s v="N"/>
    <x v="10"/>
    <x v="0"/>
  </r>
  <r>
    <s v="NSF"/>
    <x v="3"/>
    <x v="8"/>
    <x v="4"/>
    <n v="132"/>
    <x v="16"/>
    <n v="3"/>
    <x v="0"/>
    <n v="2"/>
    <n v="2.68"/>
    <n v="2.68"/>
    <n v="45"/>
    <s v="CBC S"/>
    <x v="0"/>
    <x v="9"/>
    <s v="S"/>
    <x v="13"/>
    <x v="0"/>
  </r>
  <r>
    <s v="NSF"/>
    <x v="3"/>
    <x v="8"/>
    <x v="4"/>
    <n v="136"/>
    <x v="2"/>
    <n v="3"/>
    <x v="0"/>
    <n v="1"/>
    <n v="2.2000000000000002"/>
    <n v="2.2000000000000002"/>
    <n v="63"/>
    <s v="GEO ST S"/>
    <x v="0"/>
    <x v="2"/>
    <s v="S"/>
    <x v="2"/>
    <x v="0"/>
  </r>
  <r>
    <s v="NSF"/>
    <x v="3"/>
    <x v="8"/>
    <x v="4"/>
    <n v="142"/>
    <x v="6"/>
    <n v="3"/>
    <x v="0"/>
    <n v="6"/>
    <n v="40.020000000000003"/>
    <n v="40.020000000000003"/>
    <n v="50"/>
    <s v="WCVI AABM S"/>
    <x v="0"/>
    <x v="4"/>
    <s v="S"/>
    <x v="4"/>
    <x v="1"/>
  </r>
  <r>
    <s v="NSF"/>
    <x v="3"/>
    <x v="8"/>
    <x v="4"/>
    <n v="146"/>
    <x v="11"/>
    <n v="3"/>
    <x v="0"/>
    <n v="4"/>
    <n v="19.149999999999999"/>
    <n v="19.149999999999999"/>
    <n v="65"/>
    <s v="BC JF S"/>
    <x v="0"/>
    <x v="7"/>
    <s v="S"/>
    <x v="9"/>
    <x v="0"/>
  </r>
  <r>
    <s v="NSF"/>
    <x v="3"/>
    <x v="8"/>
    <x v="5"/>
    <n v="18"/>
    <x v="42"/>
    <n v="3"/>
    <x v="0"/>
    <n v="1"/>
    <n v="2.59"/>
    <n v="2.59"/>
    <n v="4"/>
    <s v="AK JLO T"/>
    <x v="1"/>
    <x v="3"/>
    <s v="T"/>
    <x v="11"/>
    <x v="1"/>
  </r>
  <r>
    <s v="NSF"/>
    <x v="3"/>
    <x v="8"/>
    <x v="5"/>
    <n v="18"/>
    <x v="42"/>
    <n v="4"/>
    <x v="0"/>
    <n v="1"/>
    <n v="2.59"/>
    <n v="2.6"/>
    <n v="4"/>
    <s v="AK JLO T"/>
    <x v="1"/>
    <x v="3"/>
    <s v="T"/>
    <x v="11"/>
    <x v="1"/>
  </r>
  <r>
    <s v="NSF"/>
    <x v="3"/>
    <x v="8"/>
    <x v="5"/>
    <n v="30"/>
    <x v="43"/>
    <n v="3"/>
    <x v="0"/>
    <n v="3"/>
    <n v="11.13"/>
    <n v="11.13"/>
    <n v="8"/>
    <s v="NORTH T"/>
    <x v="0"/>
    <x v="10"/>
    <s v="T"/>
    <x v="16"/>
    <x v="1"/>
  </r>
  <r>
    <s v="NSF"/>
    <x v="3"/>
    <x v="8"/>
    <x v="5"/>
    <n v="35"/>
    <x v="19"/>
    <n v="3"/>
    <x v="0"/>
    <n v="11"/>
    <n v="41.78"/>
    <n v="41.78"/>
    <n v="12"/>
    <s v="WCVI SUM T"/>
    <x v="0"/>
    <x v="1"/>
    <s v="T"/>
    <x v="1"/>
    <x v="1"/>
  </r>
  <r>
    <s v="NSF"/>
    <x v="3"/>
    <x v="8"/>
    <x v="5"/>
    <n v="35"/>
    <x v="19"/>
    <n v="4"/>
    <x v="0"/>
    <n v="1"/>
    <n v="4.08"/>
    <n v="4.0999999999999996"/>
    <n v="12"/>
    <s v="WCVI SUM T"/>
    <x v="0"/>
    <x v="1"/>
    <s v="T"/>
    <x v="1"/>
    <x v="1"/>
  </r>
  <r>
    <s v="NSF"/>
    <x v="3"/>
    <x v="8"/>
    <x v="5"/>
    <n v="43"/>
    <x v="14"/>
    <n v="3"/>
    <x v="0"/>
    <n v="6"/>
    <n v="8.27"/>
    <n v="8.27"/>
    <n v="13"/>
    <s v="N FALCON T"/>
    <x v="1"/>
    <x v="3"/>
    <s v="T"/>
    <x v="3"/>
    <x v="0"/>
  </r>
  <r>
    <s v="NSF"/>
    <x v="3"/>
    <x v="8"/>
    <x v="5"/>
    <n v="43"/>
    <x v="14"/>
    <n v="4"/>
    <x v="0"/>
    <n v="2"/>
    <n v="2.84"/>
    <n v="2.85"/>
    <n v="13"/>
    <s v="N FALCON T"/>
    <x v="1"/>
    <x v="3"/>
    <s v="T"/>
    <x v="3"/>
    <x v="0"/>
  </r>
  <r>
    <s v="NSF"/>
    <x v="3"/>
    <x v="8"/>
    <x v="5"/>
    <n v="64"/>
    <x v="64"/>
    <n v="2"/>
    <x v="0"/>
    <n v="1"/>
    <n v="1"/>
    <n v="1"/>
    <n v="17"/>
    <s v="ALASKA N"/>
    <x v="1"/>
    <x v="3"/>
    <s v="N"/>
    <x v="14"/>
    <x v="1"/>
  </r>
  <r>
    <s v="NSF"/>
    <x v="3"/>
    <x v="8"/>
    <x v="5"/>
    <n v="92"/>
    <x v="7"/>
    <n v="3"/>
    <x v="0"/>
    <n v="3"/>
    <n v="27.44"/>
    <n v="27.44"/>
    <n v="51"/>
    <s v="WCVI ISBM S"/>
    <x v="0"/>
    <x v="5"/>
    <s v="S"/>
    <x v="5"/>
    <x v="0"/>
  </r>
  <r>
    <s v="NSF"/>
    <x v="3"/>
    <x v="8"/>
    <x v="5"/>
    <n v="104"/>
    <x v="23"/>
    <n v="3"/>
    <x v="0"/>
    <n v="5"/>
    <n v="12.05"/>
    <n v="12.05"/>
    <n v="38"/>
    <s v="TPS FN"/>
    <x v="1"/>
    <x v="3"/>
    <s v="N"/>
    <x v="10"/>
    <x v="0"/>
  </r>
  <r>
    <s v="NSF"/>
    <x v="3"/>
    <x v="8"/>
    <x v="5"/>
    <n v="104"/>
    <x v="23"/>
    <n v="4"/>
    <x v="0"/>
    <n v="1"/>
    <n v="2.3199999999999998"/>
    <n v="2.33"/>
    <n v="38"/>
    <s v="TPS FN"/>
    <x v="1"/>
    <x v="3"/>
    <s v="N"/>
    <x v="10"/>
    <x v="0"/>
  </r>
  <r>
    <s v="NSF"/>
    <x v="3"/>
    <x v="8"/>
    <x v="5"/>
    <n v="124"/>
    <x v="8"/>
    <n v="4"/>
    <x v="0"/>
    <n v="1"/>
    <n v="1.03"/>
    <n v="1.03"/>
    <n v="44"/>
    <s v="ALASKA S"/>
    <x v="1"/>
    <x v="3"/>
    <s v="S"/>
    <x v="6"/>
    <x v="1"/>
  </r>
  <r>
    <s v="NSF"/>
    <x v="3"/>
    <x v="8"/>
    <x v="5"/>
    <n v="128"/>
    <x v="28"/>
    <n v="3"/>
    <x v="0"/>
    <n v="1"/>
    <n v="10.69"/>
    <n v="10.69"/>
    <n v="47"/>
    <s v="NBC AABM S"/>
    <x v="0"/>
    <x v="11"/>
    <s v="S"/>
    <x v="17"/>
    <x v="1"/>
  </r>
  <r>
    <s v="NSF"/>
    <x v="3"/>
    <x v="8"/>
    <x v="5"/>
    <n v="129"/>
    <x v="29"/>
    <n v="3"/>
    <x v="0"/>
    <n v="1"/>
    <n v="3.74"/>
    <n v="3.74"/>
    <n v="48"/>
    <s v="NBC ISBM S"/>
    <x v="0"/>
    <x v="12"/>
    <s v="S"/>
    <x v="18"/>
    <x v="0"/>
  </r>
  <r>
    <s v="NSF"/>
    <x v="3"/>
    <x v="8"/>
    <x v="5"/>
    <n v="132"/>
    <x v="16"/>
    <n v="3"/>
    <x v="0"/>
    <n v="2"/>
    <n v="2.68"/>
    <n v="2.68"/>
    <n v="45"/>
    <s v="CBC S"/>
    <x v="0"/>
    <x v="9"/>
    <s v="S"/>
    <x v="13"/>
    <x v="0"/>
  </r>
  <r>
    <s v="NSF"/>
    <x v="3"/>
    <x v="8"/>
    <x v="5"/>
    <n v="135"/>
    <x v="15"/>
    <n v="4"/>
    <x v="0"/>
    <n v="1"/>
    <n v="6.64"/>
    <n v="6.68"/>
    <n v="61"/>
    <s v="JNST S"/>
    <x v="0"/>
    <x v="8"/>
    <s v="S"/>
    <x v="12"/>
    <x v="0"/>
  </r>
  <r>
    <s v="NSF"/>
    <x v="3"/>
    <x v="8"/>
    <x v="5"/>
    <n v="136"/>
    <x v="2"/>
    <n v="3"/>
    <x v="0"/>
    <n v="2"/>
    <n v="4.8600000000000003"/>
    <n v="4.8600000000000003"/>
    <n v="63"/>
    <s v="GEO ST S"/>
    <x v="0"/>
    <x v="2"/>
    <s v="S"/>
    <x v="2"/>
    <x v="0"/>
  </r>
  <r>
    <s v="NSF"/>
    <x v="3"/>
    <x v="8"/>
    <x v="5"/>
    <n v="142"/>
    <x v="6"/>
    <n v="2"/>
    <x v="0"/>
    <n v="1"/>
    <n v="1"/>
    <n v="1"/>
    <n v="50"/>
    <s v="WCVI AABM S"/>
    <x v="0"/>
    <x v="4"/>
    <s v="S"/>
    <x v="4"/>
    <x v="1"/>
  </r>
  <r>
    <s v="NSF"/>
    <x v="3"/>
    <x v="8"/>
    <x v="5"/>
    <n v="142"/>
    <x v="6"/>
    <n v="3"/>
    <x v="0"/>
    <n v="6"/>
    <n v="79.319999999999993"/>
    <n v="79.319999999999993"/>
    <n v="50"/>
    <s v="WCVI AABM S"/>
    <x v="0"/>
    <x v="4"/>
    <s v="S"/>
    <x v="4"/>
    <x v="1"/>
  </r>
  <r>
    <s v="NSF"/>
    <x v="3"/>
    <x v="8"/>
    <x v="5"/>
    <n v="146"/>
    <x v="11"/>
    <n v="3"/>
    <x v="0"/>
    <n v="2"/>
    <n v="9.5399999999999991"/>
    <n v="9.5399999999999991"/>
    <n v="65"/>
    <s v="BC JF S"/>
    <x v="0"/>
    <x v="7"/>
    <s v="S"/>
    <x v="9"/>
    <x v="0"/>
  </r>
  <r>
    <s v="NSF"/>
    <x v="3"/>
    <x v="8"/>
    <x v="5"/>
    <n v="150"/>
    <x v="17"/>
    <n v="3"/>
    <x v="0"/>
    <n v="1"/>
    <n v="5.7"/>
    <n v="5.7"/>
    <n v="57"/>
    <s v="PGSDN S"/>
    <x v="1"/>
    <x v="3"/>
    <s v="S"/>
    <x v="8"/>
    <x v="0"/>
  </r>
  <r>
    <s v="NSF"/>
    <x v="3"/>
    <x v="8"/>
    <x v="5"/>
    <n v="167"/>
    <x v="34"/>
    <n v="3"/>
    <x v="0"/>
    <n v="1"/>
    <n v="4.16"/>
    <n v="4.16"/>
    <n v="53"/>
    <s v="N FALCON S"/>
    <x v="1"/>
    <x v="3"/>
    <s v="S"/>
    <x v="19"/>
    <x v="0"/>
  </r>
  <r>
    <s v="NSF"/>
    <x v="3"/>
    <x v="8"/>
    <x v="5"/>
    <n v="190"/>
    <x v="104"/>
    <n v="3"/>
    <x v="0"/>
    <n v="1"/>
    <n v="3.47"/>
    <n v="3.47"/>
    <n v="6"/>
    <s v="AK FALL T"/>
    <x v="1"/>
    <x v="3"/>
    <s v="T"/>
    <x v="11"/>
    <x v="1"/>
  </r>
  <r>
    <s v="NSF"/>
    <x v="3"/>
    <x v="8"/>
    <x v="6"/>
    <n v="35"/>
    <x v="19"/>
    <n v="3"/>
    <x v="0"/>
    <n v="2"/>
    <n v="7.54"/>
    <n v="7.54"/>
    <n v="12"/>
    <s v="WCVI SUM T"/>
    <x v="0"/>
    <x v="1"/>
    <s v="T"/>
    <x v="1"/>
    <x v="1"/>
  </r>
  <r>
    <s v="NSF"/>
    <x v="3"/>
    <x v="8"/>
    <x v="6"/>
    <n v="43"/>
    <x v="14"/>
    <n v="3"/>
    <x v="0"/>
    <n v="6"/>
    <n v="7.99"/>
    <n v="7.99"/>
    <n v="13"/>
    <s v="N FALCON T"/>
    <x v="1"/>
    <x v="3"/>
    <s v="T"/>
    <x v="3"/>
    <x v="0"/>
  </r>
  <r>
    <s v="NSF"/>
    <x v="3"/>
    <x v="8"/>
    <x v="6"/>
    <n v="132"/>
    <x v="16"/>
    <n v="2"/>
    <x v="0"/>
    <n v="1"/>
    <n v="1.82"/>
    <n v="1.83"/>
    <n v="45"/>
    <s v="CBC S"/>
    <x v="0"/>
    <x v="9"/>
    <s v="S"/>
    <x v="13"/>
    <x v="0"/>
  </r>
  <r>
    <s v="NSF"/>
    <x v="3"/>
    <x v="8"/>
    <x v="6"/>
    <n v="132"/>
    <x v="16"/>
    <n v="3"/>
    <x v="0"/>
    <n v="3"/>
    <n v="5.46"/>
    <n v="5.46"/>
    <n v="45"/>
    <s v="CBC S"/>
    <x v="0"/>
    <x v="9"/>
    <s v="S"/>
    <x v="13"/>
    <x v="0"/>
  </r>
  <r>
    <s v="NSF"/>
    <x v="3"/>
    <x v="8"/>
    <x v="6"/>
    <n v="136"/>
    <x v="2"/>
    <n v="2"/>
    <x v="0"/>
    <n v="1"/>
    <n v="3.59"/>
    <n v="3.61"/>
    <n v="63"/>
    <s v="GEO ST S"/>
    <x v="0"/>
    <x v="2"/>
    <s v="S"/>
    <x v="2"/>
    <x v="0"/>
  </r>
  <r>
    <s v="NSF"/>
    <x v="3"/>
    <x v="8"/>
    <x v="6"/>
    <n v="142"/>
    <x v="6"/>
    <n v="3"/>
    <x v="0"/>
    <n v="3"/>
    <n v="25.77"/>
    <n v="25.77"/>
    <n v="50"/>
    <s v="WCVI AABM S"/>
    <x v="0"/>
    <x v="4"/>
    <s v="S"/>
    <x v="4"/>
    <x v="1"/>
  </r>
  <r>
    <s v="NSF"/>
    <x v="3"/>
    <x v="8"/>
    <x v="7"/>
    <n v="35"/>
    <x v="19"/>
    <n v="3"/>
    <x v="0"/>
    <n v="5"/>
    <n v="11.5"/>
    <n v="11.5"/>
    <n v="12"/>
    <s v="WCVI SUM T"/>
    <x v="0"/>
    <x v="1"/>
    <s v="T"/>
    <x v="1"/>
    <x v="1"/>
  </r>
  <r>
    <s v="NSF"/>
    <x v="3"/>
    <x v="8"/>
    <x v="7"/>
    <n v="39"/>
    <x v="44"/>
    <n v="3"/>
    <x v="0"/>
    <n v="8"/>
    <n v="18.559999999999999"/>
    <n v="18.559999999999999"/>
    <n v="12"/>
    <s v="WCVI SUM T"/>
    <x v="0"/>
    <x v="1"/>
    <s v="T"/>
    <x v="1"/>
    <x v="1"/>
  </r>
  <r>
    <s v="NSF"/>
    <x v="3"/>
    <x v="8"/>
    <x v="7"/>
    <n v="136"/>
    <x v="2"/>
    <n v="3"/>
    <x v="0"/>
    <n v="3"/>
    <n v="20.89"/>
    <n v="20.89"/>
    <n v="63"/>
    <s v="GEO ST S"/>
    <x v="0"/>
    <x v="2"/>
    <s v="S"/>
    <x v="2"/>
    <x v="0"/>
  </r>
  <r>
    <s v="NSF"/>
    <x v="3"/>
    <x v="8"/>
    <x v="7"/>
    <n v="152"/>
    <x v="10"/>
    <n v="3"/>
    <x v="0"/>
    <n v="1"/>
    <n v="8.5500000000000007"/>
    <n v="8.5500000000000007"/>
    <n v="57"/>
    <s v="PGSDN S"/>
    <x v="1"/>
    <x v="3"/>
    <s v="S"/>
    <x v="8"/>
    <x v="0"/>
  </r>
  <r>
    <s v="NSF"/>
    <x v="3"/>
    <x v="8"/>
    <x v="10"/>
    <n v="2"/>
    <x v="56"/>
    <n v="4"/>
    <x v="0"/>
    <n v="3"/>
    <n v="6.48"/>
    <n v="6.48"/>
    <n v="1"/>
    <s v="AK W/S T"/>
    <x v="1"/>
    <x v="3"/>
    <s v="T"/>
    <x v="11"/>
    <x v="1"/>
  </r>
  <r>
    <s v="NSF"/>
    <x v="3"/>
    <x v="8"/>
    <x v="11"/>
    <n v="2"/>
    <x v="56"/>
    <n v="4"/>
    <x v="0"/>
    <n v="2"/>
    <n v="4.32"/>
    <n v="4.32"/>
    <n v="1"/>
    <s v="AK W/S T"/>
    <x v="1"/>
    <x v="3"/>
    <s v="T"/>
    <x v="11"/>
    <x v="1"/>
  </r>
  <r>
    <s v="NSF"/>
    <x v="3"/>
    <x v="8"/>
    <x v="11"/>
    <n v="4"/>
    <x v="96"/>
    <n v="5"/>
    <x v="0"/>
    <n v="1"/>
    <n v="1.22"/>
    <n v="1.22"/>
    <n v="1"/>
    <s v="AK W/S T"/>
    <x v="1"/>
    <x v="3"/>
    <s v="T"/>
    <x v="11"/>
    <x v="1"/>
  </r>
  <r>
    <s v="NSF"/>
    <x v="3"/>
    <x v="8"/>
    <x v="8"/>
    <n v="2"/>
    <x v="56"/>
    <n v="4"/>
    <x v="0"/>
    <n v="2"/>
    <n v="4.32"/>
    <n v="4.32"/>
    <n v="1"/>
    <s v="AK W/S T"/>
    <x v="1"/>
    <x v="3"/>
    <s v="T"/>
    <x v="11"/>
    <x v="1"/>
  </r>
  <r>
    <s v="NSF"/>
    <x v="3"/>
    <x v="9"/>
    <x v="0"/>
    <n v="5"/>
    <x v="69"/>
    <n v="4"/>
    <x v="0"/>
    <n v="1"/>
    <n v="1.43"/>
    <n v="1.43"/>
    <n v="1"/>
    <s v="AK W/S T"/>
    <x v="1"/>
    <x v="3"/>
    <s v="T"/>
    <x v="11"/>
    <x v="1"/>
  </r>
  <r>
    <s v="NSF"/>
    <x v="3"/>
    <x v="9"/>
    <x v="0"/>
    <n v="139"/>
    <x v="9"/>
    <n v="3"/>
    <x v="0"/>
    <n v="1"/>
    <n v="9.32"/>
    <n v="9.3699999999999992"/>
    <n v="63"/>
    <s v="GEO ST S"/>
    <x v="0"/>
    <x v="6"/>
    <s v="S"/>
    <x v="7"/>
    <x v="0"/>
  </r>
  <r>
    <s v="NSF"/>
    <x v="3"/>
    <x v="9"/>
    <x v="0"/>
    <n v="139"/>
    <x v="9"/>
    <n v="4"/>
    <x v="0"/>
    <n v="1"/>
    <n v="9.32"/>
    <n v="9.32"/>
    <n v="63"/>
    <s v="GEO ST S"/>
    <x v="0"/>
    <x v="6"/>
    <s v="S"/>
    <x v="7"/>
    <x v="0"/>
  </r>
  <r>
    <s v="NSF"/>
    <x v="3"/>
    <x v="9"/>
    <x v="0"/>
    <n v="142"/>
    <x v="6"/>
    <n v="4"/>
    <x v="0"/>
    <n v="1"/>
    <n v="8.94"/>
    <n v="8.94"/>
    <n v="50"/>
    <s v="WCVI AABM S"/>
    <x v="0"/>
    <x v="4"/>
    <s v="S"/>
    <x v="4"/>
    <x v="1"/>
  </r>
  <r>
    <s v="NSF"/>
    <x v="3"/>
    <x v="9"/>
    <x v="1"/>
    <n v="6"/>
    <x v="38"/>
    <n v="4"/>
    <x v="0"/>
    <n v="1"/>
    <n v="2.5499999999999998"/>
    <n v="2.5499999999999998"/>
    <n v="1"/>
    <s v="AK W/S T"/>
    <x v="1"/>
    <x v="3"/>
    <s v="T"/>
    <x v="11"/>
    <x v="1"/>
  </r>
  <r>
    <s v="NSF"/>
    <x v="3"/>
    <x v="9"/>
    <x v="1"/>
    <n v="37"/>
    <x v="50"/>
    <n v="4"/>
    <x v="0"/>
    <n v="2"/>
    <n v="4.66"/>
    <n v="4.66"/>
    <n v="10"/>
    <s v="WCVI F/W T"/>
    <x v="0"/>
    <x v="1"/>
    <s v="T"/>
    <x v="1"/>
    <x v="1"/>
  </r>
  <r>
    <s v="NSF"/>
    <x v="3"/>
    <x v="9"/>
    <x v="1"/>
    <n v="142"/>
    <x v="6"/>
    <n v="4"/>
    <x v="0"/>
    <n v="1"/>
    <n v="8.94"/>
    <n v="8.94"/>
    <n v="50"/>
    <s v="WCVI AABM S"/>
    <x v="0"/>
    <x v="4"/>
    <s v="S"/>
    <x v="4"/>
    <x v="1"/>
  </r>
  <r>
    <s v="NSF"/>
    <x v="3"/>
    <x v="9"/>
    <x v="9"/>
    <n v="139"/>
    <x v="9"/>
    <n v="3"/>
    <x v="0"/>
    <n v="1"/>
    <n v="9.32"/>
    <n v="9.3699999999999992"/>
    <n v="63"/>
    <s v="GEO ST S"/>
    <x v="0"/>
    <x v="6"/>
    <s v="S"/>
    <x v="7"/>
    <x v="0"/>
  </r>
  <r>
    <s v="NSF"/>
    <x v="3"/>
    <x v="9"/>
    <x v="9"/>
    <n v="139"/>
    <x v="9"/>
    <n v="4"/>
    <x v="0"/>
    <n v="1"/>
    <n v="9.32"/>
    <n v="9.32"/>
    <n v="63"/>
    <s v="GEO ST S"/>
    <x v="0"/>
    <x v="6"/>
    <s v="S"/>
    <x v="7"/>
    <x v="0"/>
  </r>
  <r>
    <s v="NSF"/>
    <x v="3"/>
    <x v="9"/>
    <x v="9"/>
    <n v="142"/>
    <x v="6"/>
    <n v="3"/>
    <x v="0"/>
    <n v="1"/>
    <n v="8.94"/>
    <n v="8.99"/>
    <n v="50"/>
    <s v="WCVI AABM S"/>
    <x v="0"/>
    <x v="4"/>
    <s v="S"/>
    <x v="4"/>
    <x v="1"/>
  </r>
  <r>
    <s v="NSF"/>
    <x v="3"/>
    <x v="9"/>
    <x v="3"/>
    <n v="33"/>
    <x v="1"/>
    <n v="4"/>
    <x v="0"/>
    <n v="4"/>
    <n v="11.56"/>
    <n v="11.56"/>
    <n v="10"/>
    <s v="WCVI F/W T"/>
    <x v="0"/>
    <x v="1"/>
    <s v="T"/>
    <x v="1"/>
    <x v="1"/>
  </r>
  <r>
    <s v="NSF"/>
    <x v="3"/>
    <x v="9"/>
    <x v="3"/>
    <n v="34"/>
    <x v="3"/>
    <n v="3"/>
    <x v="0"/>
    <n v="6"/>
    <n v="17.34"/>
    <n v="17.440000000000001"/>
    <n v="11"/>
    <s v="WCVI SPR T"/>
    <x v="0"/>
    <x v="1"/>
    <s v="T"/>
    <x v="1"/>
    <x v="1"/>
  </r>
  <r>
    <s v="NSF"/>
    <x v="3"/>
    <x v="9"/>
    <x v="3"/>
    <n v="34"/>
    <x v="3"/>
    <n v="4"/>
    <x v="0"/>
    <n v="5"/>
    <n v="14.45"/>
    <n v="14.45"/>
    <n v="11"/>
    <s v="WCVI SPR T"/>
    <x v="0"/>
    <x v="1"/>
    <s v="T"/>
    <x v="1"/>
    <x v="1"/>
  </r>
  <r>
    <s v="NSF"/>
    <x v="3"/>
    <x v="9"/>
    <x v="3"/>
    <n v="43"/>
    <x v="14"/>
    <n v="3"/>
    <x v="0"/>
    <n v="1"/>
    <n v="1.32"/>
    <n v="1.32"/>
    <n v="13"/>
    <s v="N FALCON T"/>
    <x v="1"/>
    <x v="3"/>
    <s v="T"/>
    <x v="3"/>
    <x v="0"/>
  </r>
  <r>
    <s v="NSF"/>
    <x v="3"/>
    <x v="9"/>
    <x v="3"/>
    <n v="43"/>
    <x v="14"/>
    <n v="4"/>
    <x v="0"/>
    <n v="1"/>
    <n v="3.6"/>
    <n v="3.6"/>
    <n v="13"/>
    <s v="N FALCON T"/>
    <x v="1"/>
    <x v="3"/>
    <s v="T"/>
    <x v="3"/>
    <x v="0"/>
  </r>
  <r>
    <s v="NSF"/>
    <x v="3"/>
    <x v="9"/>
    <x v="3"/>
    <n v="136"/>
    <x v="2"/>
    <n v="4"/>
    <x v="0"/>
    <n v="1"/>
    <n v="2"/>
    <n v="2"/>
    <n v="63"/>
    <s v="GEO ST S"/>
    <x v="0"/>
    <x v="2"/>
    <s v="S"/>
    <x v="2"/>
    <x v="0"/>
  </r>
  <r>
    <s v="NSF"/>
    <x v="3"/>
    <x v="9"/>
    <x v="3"/>
    <n v="139"/>
    <x v="9"/>
    <n v="3"/>
    <x v="0"/>
    <n v="2"/>
    <n v="26.48"/>
    <n v="26.63"/>
    <n v="63"/>
    <s v="GEO ST S"/>
    <x v="0"/>
    <x v="6"/>
    <s v="S"/>
    <x v="7"/>
    <x v="0"/>
  </r>
  <r>
    <s v="NSF"/>
    <x v="3"/>
    <x v="9"/>
    <x v="3"/>
    <n v="146"/>
    <x v="11"/>
    <n v="4"/>
    <x v="0"/>
    <n v="2"/>
    <n v="35.94"/>
    <n v="35.94"/>
    <n v="65"/>
    <s v="BC JF S"/>
    <x v="0"/>
    <x v="7"/>
    <s v="S"/>
    <x v="9"/>
    <x v="0"/>
  </r>
  <r>
    <s v="NSF"/>
    <x v="3"/>
    <x v="9"/>
    <x v="4"/>
    <n v="34"/>
    <x v="3"/>
    <n v="3"/>
    <x v="0"/>
    <n v="1"/>
    <n v="2.89"/>
    <n v="2.9"/>
    <n v="11"/>
    <s v="WCVI SPR T"/>
    <x v="0"/>
    <x v="1"/>
    <s v="T"/>
    <x v="1"/>
    <x v="1"/>
  </r>
  <r>
    <s v="NSF"/>
    <x v="3"/>
    <x v="9"/>
    <x v="4"/>
    <n v="43"/>
    <x v="14"/>
    <n v="3"/>
    <x v="0"/>
    <n v="4"/>
    <n v="7.66"/>
    <n v="7.7"/>
    <n v="13"/>
    <s v="N FALCON T"/>
    <x v="1"/>
    <x v="3"/>
    <s v="T"/>
    <x v="3"/>
    <x v="0"/>
  </r>
  <r>
    <s v="NSF"/>
    <x v="3"/>
    <x v="9"/>
    <x v="4"/>
    <n v="66"/>
    <x v="47"/>
    <n v="3"/>
    <x v="0"/>
    <n v="1"/>
    <n v="7.77"/>
    <n v="7.81"/>
    <n v="17"/>
    <s v="ALASKA N"/>
    <x v="1"/>
    <x v="3"/>
    <s v="N"/>
    <x v="14"/>
    <x v="1"/>
  </r>
  <r>
    <s v="NSF"/>
    <x v="3"/>
    <x v="9"/>
    <x v="4"/>
    <n v="132"/>
    <x v="16"/>
    <n v="3"/>
    <x v="0"/>
    <n v="2"/>
    <n v="2.12"/>
    <n v="2.13"/>
    <n v="45"/>
    <s v="CBC S"/>
    <x v="0"/>
    <x v="9"/>
    <s v="S"/>
    <x v="13"/>
    <x v="0"/>
  </r>
  <r>
    <s v="NSF"/>
    <x v="3"/>
    <x v="9"/>
    <x v="4"/>
    <n v="135"/>
    <x v="15"/>
    <n v="3"/>
    <x v="0"/>
    <n v="1"/>
    <n v="5.5"/>
    <n v="5.53"/>
    <n v="61"/>
    <s v="JNST S"/>
    <x v="0"/>
    <x v="8"/>
    <s v="S"/>
    <x v="12"/>
    <x v="0"/>
  </r>
  <r>
    <s v="NSF"/>
    <x v="3"/>
    <x v="9"/>
    <x v="4"/>
    <n v="136"/>
    <x v="2"/>
    <n v="3"/>
    <x v="0"/>
    <n v="1"/>
    <n v="5.66"/>
    <n v="5.69"/>
    <n v="63"/>
    <s v="GEO ST S"/>
    <x v="0"/>
    <x v="2"/>
    <s v="S"/>
    <x v="2"/>
    <x v="0"/>
  </r>
  <r>
    <s v="NSF"/>
    <x v="3"/>
    <x v="9"/>
    <x v="4"/>
    <n v="136"/>
    <x v="2"/>
    <n v="4"/>
    <x v="0"/>
    <n v="1"/>
    <n v="5.88"/>
    <n v="5.88"/>
    <n v="63"/>
    <s v="GEO ST S"/>
    <x v="0"/>
    <x v="2"/>
    <s v="S"/>
    <x v="2"/>
    <x v="0"/>
  </r>
  <r>
    <s v="NSF"/>
    <x v="3"/>
    <x v="9"/>
    <x v="4"/>
    <n v="139"/>
    <x v="9"/>
    <n v="3"/>
    <x v="0"/>
    <n v="1"/>
    <n v="2.79"/>
    <n v="2.8"/>
    <n v="63"/>
    <s v="GEO ST S"/>
    <x v="0"/>
    <x v="6"/>
    <s v="S"/>
    <x v="7"/>
    <x v="0"/>
  </r>
  <r>
    <s v="NSF"/>
    <x v="3"/>
    <x v="9"/>
    <x v="4"/>
    <n v="139"/>
    <x v="9"/>
    <n v="4"/>
    <x v="0"/>
    <n v="2"/>
    <n v="3.79"/>
    <n v="3.79"/>
    <n v="63"/>
    <s v="GEO ST S"/>
    <x v="0"/>
    <x v="6"/>
    <s v="S"/>
    <x v="7"/>
    <x v="0"/>
  </r>
  <r>
    <s v="NSF"/>
    <x v="3"/>
    <x v="9"/>
    <x v="4"/>
    <n v="142"/>
    <x v="6"/>
    <n v="3"/>
    <x v="0"/>
    <n v="1"/>
    <n v="6.75"/>
    <n v="6.79"/>
    <n v="50"/>
    <s v="WCVI AABM S"/>
    <x v="0"/>
    <x v="4"/>
    <s v="S"/>
    <x v="4"/>
    <x v="1"/>
  </r>
  <r>
    <s v="NSF"/>
    <x v="3"/>
    <x v="9"/>
    <x v="4"/>
    <n v="142"/>
    <x v="6"/>
    <n v="4"/>
    <x v="0"/>
    <n v="1"/>
    <n v="6.75"/>
    <n v="6.75"/>
    <n v="50"/>
    <s v="WCVI AABM S"/>
    <x v="0"/>
    <x v="4"/>
    <s v="S"/>
    <x v="4"/>
    <x v="1"/>
  </r>
  <r>
    <s v="NSF"/>
    <x v="3"/>
    <x v="9"/>
    <x v="4"/>
    <n v="146"/>
    <x v="11"/>
    <n v="3"/>
    <x v="0"/>
    <n v="1"/>
    <n v="18.63"/>
    <n v="18.739999999999998"/>
    <n v="65"/>
    <s v="BC JF S"/>
    <x v="0"/>
    <x v="7"/>
    <s v="S"/>
    <x v="9"/>
    <x v="0"/>
  </r>
  <r>
    <s v="NSF"/>
    <x v="3"/>
    <x v="9"/>
    <x v="4"/>
    <n v="146"/>
    <x v="11"/>
    <n v="4"/>
    <x v="0"/>
    <n v="1"/>
    <n v="18.63"/>
    <n v="18.63"/>
    <n v="65"/>
    <s v="BC JF S"/>
    <x v="0"/>
    <x v="7"/>
    <s v="S"/>
    <x v="9"/>
    <x v="0"/>
  </r>
  <r>
    <s v="NSF"/>
    <x v="3"/>
    <x v="9"/>
    <x v="5"/>
    <n v="39"/>
    <x v="44"/>
    <n v="3"/>
    <x v="0"/>
    <n v="1"/>
    <n v="3.38"/>
    <n v="3.4"/>
    <n v="12"/>
    <s v="WCVI SUM T"/>
    <x v="0"/>
    <x v="1"/>
    <s v="T"/>
    <x v="1"/>
    <x v="1"/>
  </r>
  <r>
    <s v="NSF"/>
    <x v="3"/>
    <x v="9"/>
    <x v="5"/>
    <n v="55"/>
    <x v="27"/>
    <n v="3"/>
    <x v="0"/>
    <n v="1"/>
    <n v="2.17"/>
    <n v="2.1800000000000002"/>
    <n v="17"/>
    <s v="ALASKA N"/>
    <x v="1"/>
    <x v="3"/>
    <s v="N"/>
    <x v="14"/>
    <x v="1"/>
  </r>
  <r>
    <s v="NSF"/>
    <x v="3"/>
    <x v="9"/>
    <x v="5"/>
    <n v="74"/>
    <x v="71"/>
    <n v="2"/>
    <x v="0"/>
    <n v="1"/>
    <n v="1"/>
    <n v="1"/>
    <n v="18"/>
    <s v="NORTH N"/>
    <x v="0"/>
    <x v="16"/>
    <s v="N"/>
    <x v="23"/>
    <x v="0"/>
  </r>
  <r>
    <s v="NSF"/>
    <x v="3"/>
    <x v="9"/>
    <x v="5"/>
    <n v="129"/>
    <x v="29"/>
    <n v="3"/>
    <x v="0"/>
    <n v="2"/>
    <n v="16.87"/>
    <n v="16.97"/>
    <n v="48"/>
    <s v="NBC ISBM S"/>
    <x v="0"/>
    <x v="12"/>
    <s v="S"/>
    <x v="18"/>
    <x v="0"/>
  </r>
  <r>
    <s v="NSF"/>
    <x v="3"/>
    <x v="9"/>
    <x v="5"/>
    <n v="132"/>
    <x v="16"/>
    <n v="3"/>
    <x v="0"/>
    <n v="1"/>
    <n v="1.06"/>
    <n v="1.06"/>
    <n v="45"/>
    <s v="CBC S"/>
    <x v="0"/>
    <x v="9"/>
    <s v="S"/>
    <x v="13"/>
    <x v="0"/>
  </r>
  <r>
    <s v="NSF"/>
    <x v="3"/>
    <x v="9"/>
    <x v="5"/>
    <n v="132"/>
    <x v="16"/>
    <n v="4"/>
    <x v="0"/>
    <n v="1"/>
    <n v="1.06"/>
    <n v="1.06"/>
    <n v="45"/>
    <s v="CBC S"/>
    <x v="0"/>
    <x v="9"/>
    <s v="S"/>
    <x v="13"/>
    <x v="0"/>
  </r>
  <r>
    <s v="NSF"/>
    <x v="3"/>
    <x v="9"/>
    <x v="5"/>
    <n v="142"/>
    <x v="6"/>
    <n v="2"/>
    <x v="0"/>
    <n v="1"/>
    <n v="1"/>
    <n v="1"/>
    <n v="50"/>
    <s v="WCVI AABM S"/>
    <x v="0"/>
    <x v="4"/>
    <s v="S"/>
    <x v="4"/>
    <x v="1"/>
  </r>
  <r>
    <s v="NSF"/>
    <x v="3"/>
    <x v="9"/>
    <x v="5"/>
    <n v="142"/>
    <x v="6"/>
    <n v="3"/>
    <x v="0"/>
    <n v="1"/>
    <n v="9.52"/>
    <n v="9.57"/>
    <n v="50"/>
    <s v="WCVI AABM S"/>
    <x v="0"/>
    <x v="4"/>
    <s v="S"/>
    <x v="4"/>
    <x v="1"/>
  </r>
  <r>
    <s v="NSF"/>
    <x v="3"/>
    <x v="9"/>
    <x v="5"/>
    <n v="146"/>
    <x v="11"/>
    <n v="3"/>
    <x v="0"/>
    <n v="1"/>
    <n v="3.55"/>
    <n v="3.57"/>
    <n v="65"/>
    <s v="BC JF S"/>
    <x v="0"/>
    <x v="7"/>
    <s v="S"/>
    <x v="9"/>
    <x v="0"/>
  </r>
  <r>
    <s v="NSF"/>
    <x v="3"/>
    <x v="9"/>
    <x v="6"/>
    <n v="22"/>
    <x v="76"/>
    <n v="3"/>
    <x v="0"/>
    <n v="1"/>
    <n v="3.33"/>
    <n v="3.35"/>
    <n v="6"/>
    <s v="AK FALL T"/>
    <x v="1"/>
    <x v="3"/>
    <s v="T"/>
    <x v="11"/>
    <x v="1"/>
  </r>
  <r>
    <s v="NSF"/>
    <x v="3"/>
    <x v="9"/>
    <x v="6"/>
    <n v="23"/>
    <x v="32"/>
    <n v="3"/>
    <x v="0"/>
    <n v="1"/>
    <n v="2.14"/>
    <n v="2.15"/>
    <n v="6"/>
    <s v="AK FALL T"/>
    <x v="1"/>
    <x v="3"/>
    <s v="T"/>
    <x v="11"/>
    <x v="1"/>
  </r>
  <r>
    <s v="NSF"/>
    <x v="3"/>
    <x v="9"/>
    <x v="6"/>
    <n v="35"/>
    <x v="19"/>
    <n v="3"/>
    <x v="0"/>
    <n v="2"/>
    <n v="4.74"/>
    <n v="4.76"/>
    <n v="12"/>
    <s v="WCVI SUM T"/>
    <x v="0"/>
    <x v="1"/>
    <s v="T"/>
    <x v="1"/>
    <x v="1"/>
  </r>
  <r>
    <s v="NSF"/>
    <x v="3"/>
    <x v="9"/>
    <x v="6"/>
    <n v="129"/>
    <x v="29"/>
    <n v="3"/>
    <x v="0"/>
    <n v="2"/>
    <n v="14.88"/>
    <n v="14.96"/>
    <n v="48"/>
    <s v="NBC ISBM S"/>
    <x v="0"/>
    <x v="12"/>
    <s v="S"/>
    <x v="18"/>
    <x v="0"/>
  </r>
  <r>
    <s v="NSF"/>
    <x v="3"/>
    <x v="9"/>
    <x v="6"/>
    <n v="139"/>
    <x v="9"/>
    <n v="3"/>
    <x v="0"/>
    <n v="1"/>
    <n v="14.27"/>
    <n v="14.35"/>
    <n v="63"/>
    <s v="GEO ST S"/>
    <x v="0"/>
    <x v="6"/>
    <s v="S"/>
    <x v="7"/>
    <x v="0"/>
  </r>
  <r>
    <s v="NSF"/>
    <x v="3"/>
    <x v="9"/>
    <x v="6"/>
    <n v="142"/>
    <x v="6"/>
    <n v="3"/>
    <x v="0"/>
    <n v="1"/>
    <n v="1.01"/>
    <n v="1.01"/>
    <n v="50"/>
    <s v="WCVI AABM S"/>
    <x v="0"/>
    <x v="4"/>
    <s v="S"/>
    <x v="4"/>
    <x v="1"/>
  </r>
  <r>
    <s v="NSF"/>
    <x v="3"/>
    <x v="9"/>
    <x v="6"/>
    <n v="167"/>
    <x v="34"/>
    <n v="3"/>
    <x v="0"/>
    <n v="1"/>
    <n v="1.52"/>
    <n v="1.52"/>
    <n v="53"/>
    <s v="N FALCON S"/>
    <x v="1"/>
    <x v="3"/>
    <s v="S"/>
    <x v="19"/>
    <x v="0"/>
  </r>
  <r>
    <s v="NSF"/>
    <x v="3"/>
    <x v="9"/>
    <x v="7"/>
    <n v="35"/>
    <x v="19"/>
    <n v="3"/>
    <x v="0"/>
    <n v="1"/>
    <n v="2.4"/>
    <n v="2.41"/>
    <n v="12"/>
    <s v="WCVI SUM T"/>
    <x v="0"/>
    <x v="1"/>
    <s v="T"/>
    <x v="1"/>
    <x v="1"/>
  </r>
  <r>
    <s v="NSF"/>
    <x v="3"/>
    <x v="9"/>
    <x v="7"/>
    <n v="39"/>
    <x v="44"/>
    <n v="3"/>
    <x v="0"/>
    <n v="1"/>
    <n v="1.98"/>
    <n v="1.99"/>
    <n v="12"/>
    <s v="WCVI SUM T"/>
    <x v="0"/>
    <x v="1"/>
    <s v="T"/>
    <x v="1"/>
    <x v="1"/>
  </r>
  <r>
    <s v="NSF"/>
    <x v="3"/>
    <x v="9"/>
    <x v="7"/>
    <n v="146"/>
    <x v="11"/>
    <n v="3"/>
    <x v="0"/>
    <n v="1"/>
    <n v="1.88"/>
    <n v="1.89"/>
    <n v="65"/>
    <s v="BC JF S"/>
    <x v="0"/>
    <x v="7"/>
    <s v="S"/>
    <x v="9"/>
    <x v="0"/>
  </r>
  <r>
    <s v="NSF"/>
    <x v="3"/>
    <x v="9"/>
    <x v="10"/>
    <n v="3"/>
    <x v="74"/>
    <n v="4"/>
    <x v="0"/>
    <n v="1"/>
    <n v="2.31"/>
    <n v="2.3199999999999998"/>
    <n v="1"/>
    <s v="AK W/S T"/>
    <x v="1"/>
    <x v="3"/>
    <s v="T"/>
    <x v="11"/>
    <x v="1"/>
  </r>
  <r>
    <s v="NSF"/>
    <x v="3"/>
    <x v="9"/>
    <x v="11"/>
    <n v="2"/>
    <x v="56"/>
    <n v="4"/>
    <x v="0"/>
    <n v="1"/>
    <n v="2.04"/>
    <n v="2.0499999999999998"/>
    <n v="1"/>
    <s v="AK W/S T"/>
    <x v="1"/>
    <x v="3"/>
    <s v="T"/>
    <x v="11"/>
    <x v="1"/>
  </r>
  <r>
    <s v="NSF"/>
    <x v="3"/>
    <x v="9"/>
    <x v="8"/>
    <n v="2"/>
    <x v="56"/>
    <n v="4"/>
    <x v="0"/>
    <n v="4"/>
    <n v="8.16"/>
    <n v="8.1999999999999993"/>
    <n v="1"/>
    <s v="AK W/S T"/>
    <x v="1"/>
    <x v="3"/>
    <s v="T"/>
    <x v="11"/>
    <x v="1"/>
  </r>
  <r>
    <s v="SSF"/>
    <x v="4"/>
    <x v="0"/>
    <x v="0"/>
    <n v="142"/>
    <x v="6"/>
    <n v="5"/>
    <x v="0"/>
    <n v="1"/>
    <n v="5.93"/>
    <n v="5.94"/>
    <n v="50"/>
    <s v="WCVI AABM S"/>
    <x v="0"/>
    <x v="4"/>
    <s v="S"/>
    <x v="4"/>
    <x v="1"/>
  </r>
  <r>
    <s v="SSF"/>
    <x v="4"/>
    <x v="0"/>
    <x v="1"/>
    <n v="33"/>
    <x v="1"/>
    <n v="4"/>
    <x v="0"/>
    <n v="2"/>
    <n v="6.12"/>
    <n v="6.2"/>
    <n v="10"/>
    <s v="WCVI F/W T"/>
    <x v="0"/>
    <x v="1"/>
    <s v="T"/>
    <x v="1"/>
    <x v="1"/>
  </r>
  <r>
    <s v="SSF"/>
    <x v="4"/>
    <x v="0"/>
    <x v="1"/>
    <n v="152"/>
    <x v="10"/>
    <n v="4"/>
    <x v="0"/>
    <n v="1"/>
    <n v="2.61"/>
    <n v="2.64"/>
    <n v="57"/>
    <s v="PGSDN S"/>
    <x v="1"/>
    <x v="3"/>
    <s v="S"/>
    <x v="8"/>
    <x v="0"/>
  </r>
  <r>
    <s v="SSF"/>
    <x v="4"/>
    <x v="0"/>
    <x v="1"/>
    <n v="157"/>
    <x v="30"/>
    <n v="4"/>
    <x v="0"/>
    <n v="1"/>
    <n v="2.62"/>
    <n v="2.65"/>
    <n v="59"/>
    <s v="PGSDO S"/>
    <x v="1"/>
    <x v="3"/>
    <s v="S"/>
    <x v="8"/>
    <x v="0"/>
  </r>
  <r>
    <s v="SSF"/>
    <x v="4"/>
    <x v="0"/>
    <x v="2"/>
    <n v="33"/>
    <x v="1"/>
    <n v="4"/>
    <x v="0"/>
    <n v="1"/>
    <n v="3.06"/>
    <n v="3.1"/>
    <n v="10"/>
    <s v="WCVI F/W T"/>
    <x v="0"/>
    <x v="1"/>
    <s v="T"/>
    <x v="1"/>
    <x v="1"/>
  </r>
  <r>
    <s v="SSF"/>
    <x v="4"/>
    <x v="0"/>
    <x v="2"/>
    <n v="129"/>
    <x v="29"/>
    <n v="4"/>
    <x v="0"/>
    <n v="1"/>
    <n v="8.74"/>
    <n v="8.86"/>
    <n v="48"/>
    <s v="NBC ISBM S"/>
    <x v="0"/>
    <x v="12"/>
    <s v="S"/>
    <x v="18"/>
    <x v="0"/>
  </r>
  <r>
    <s v="SSF"/>
    <x v="4"/>
    <x v="0"/>
    <x v="2"/>
    <n v="152"/>
    <x v="10"/>
    <n v="4"/>
    <x v="0"/>
    <n v="1"/>
    <n v="1.61"/>
    <n v="1.63"/>
    <n v="57"/>
    <s v="PGSDN S"/>
    <x v="1"/>
    <x v="3"/>
    <s v="S"/>
    <x v="8"/>
    <x v="0"/>
  </r>
  <r>
    <s v="SSF"/>
    <x v="4"/>
    <x v="0"/>
    <x v="9"/>
    <n v="8"/>
    <x v="70"/>
    <n v="4"/>
    <x v="0"/>
    <n v="1"/>
    <n v="1.79"/>
    <n v="1.81"/>
    <n v="1"/>
    <s v="AK W/S T"/>
    <x v="1"/>
    <x v="3"/>
    <s v="T"/>
    <x v="11"/>
    <x v="1"/>
  </r>
  <r>
    <s v="SSF"/>
    <x v="4"/>
    <x v="0"/>
    <x v="9"/>
    <n v="12"/>
    <x v="49"/>
    <n v="4"/>
    <x v="0"/>
    <n v="1"/>
    <n v="1.79"/>
    <n v="1.81"/>
    <n v="1"/>
    <s v="AK W/S T"/>
    <x v="1"/>
    <x v="3"/>
    <s v="T"/>
    <x v="11"/>
    <x v="1"/>
  </r>
  <r>
    <s v="SSF"/>
    <x v="4"/>
    <x v="0"/>
    <x v="9"/>
    <n v="33"/>
    <x v="1"/>
    <n v="4"/>
    <x v="0"/>
    <n v="2"/>
    <n v="5.22"/>
    <n v="5.29"/>
    <n v="10"/>
    <s v="WCVI F/W T"/>
    <x v="0"/>
    <x v="1"/>
    <s v="T"/>
    <x v="1"/>
    <x v="1"/>
  </r>
  <r>
    <s v="SSF"/>
    <x v="4"/>
    <x v="0"/>
    <x v="3"/>
    <n v="10"/>
    <x v="95"/>
    <n v="4"/>
    <x v="0"/>
    <n v="1"/>
    <n v="1.66"/>
    <n v="1.68"/>
    <n v="1"/>
    <s v="AK W/S T"/>
    <x v="1"/>
    <x v="3"/>
    <s v="T"/>
    <x v="11"/>
    <x v="1"/>
  </r>
  <r>
    <s v="SSF"/>
    <x v="4"/>
    <x v="0"/>
    <x v="3"/>
    <n v="12"/>
    <x v="49"/>
    <n v="4"/>
    <x v="0"/>
    <n v="1"/>
    <n v="1.18"/>
    <n v="1.19"/>
    <n v="1"/>
    <s v="AK W/S T"/>
    <x v="1"/>
    <x v="3"/>
    <s v="T"/>
    <x v="11"/>
    <x v="1"/>
  </r>
  <r>
    <s v="SSF"/>
    <x v="4"/>
    <x v="0"/>
    <x v="3"/>
    <n v="33"/>
    <x v="1"/>
    <n v="4"/>
    <x v="0"/>
    <n v="1"/>
    <n v="2.61"/>
    <n v="2.64"/>
    <n v="10"/>
    <s v="WCVI F/W T"/>
    <x v="0"/>
    <x v="1"/>
    <s v="T"/>
    <x v="1"/>
    <x v="1"/>
  </r>
  <r>
    <s v="SSF"/>
    <x v="4"/>
    <x v="0"/>
    <x v="3"/>
    <n v="43"/>
    <x v="14"/>
    <n v="3"/>
    <x v="0"/>
    <n v="1"/>
    <n v="2.3199999999999998"/>
    <n v="2.3199999999999998"/>
    <n v="13"/>
    <s v="N FALCON T"/>
    <x v="1"/>
    <x v="3"/>
    <s v="T"/>
    <x v="3"/>
    <x v="0"/>
  </r>
  <r>
    <s v="SSF"/>
    <x v="4"/>
    <x v="0"/>
    <x v="4"/>
    <n v="14"/>
    <x v="86"/>
    <n v="4"/>
    <x v="0"/>
    <n v="2"/>
    <n v="4.05"/>
    <n v="4.0999999999999996"/>
    <n v="2"/>
    <s v="AK JNO T"/>
    <x v="1"/>
    <x v="3"/>
    <s v="T"/>
    <x v="11"/>
    <x v="1"/>
  </r>
  <r>
    <s v="SSF"/>
    <x v="4"/>
    <x v="0"/>
    <x v="4"/>
    <n v="29"/>
    <x v="26"/>
    <n v="4"/>
    <x v="0"/>
    <n v="3"/>
    <n v="9.27"/>
    <n v="9.4"/>
    <n v="8"/>
    <s v="NORTH T"/>
    <x v="0"/>
    <x v="10"/>
    <s v="T"/>
    <x v="16"/>
    <x v="1"/>
  </r>
  <r>
    <s v="SSF"/>
    <x v="4"/>
    <x v="0"/>
    <x v="4"/>
    <n v="34"/>
    <x v="3"/>
    <n v="4"/>
    <x v="0"/>
    <n v="1"/>
    <n v="3.17"/>
    <n v="3.21"/>
    <n v="11"/>
    <s v="WCVI SPR T"/>
    <x v="0"/>
    <x v="1"/>
    <s v="T"/>
    <x v="1"/>
    <x v="1"/>
  </r>
  <r>
    <s v="SSF"/>
    <x v="4"/>
    <x v="0"/>
    <x v="4"/>
    <n v="38"/>
    <x v="4"/>
    <n v="3"/>
    <x v="0"/>
    <n v="1"/>
    <n v="3.22"/>
    <n v="3.22"/>
    <n v="11"/>
    <s v="WCVI SPR T"/>
    <x v="0"/>
    <x v="1"/>
    <s v="T"/>
    <x v="1"/>
    <x v="1"/>
  </r>
  <r>
    <s v="SSF"/>
    <x v="4"/>
    <x v="0"/>
    <x v="4"/>
    <n v="38"/>
    <x v="4"/>
    <n v="4"/>
    <x v="0"/>
    <n v="1"/>
    <n v="3.22"/>
    <n v="3.26"/>
    <n v="11"/>
    <s v="WCVI SPR T"/>
    <x v="0"/>
    <x v="1"/>
    <s v="T"/>
    <x v="1"/>
    <x v="1"/>
  </r>
  <r>
    <s v="SSF"/>
    <x v="4"/>
    <x v="0"/>
    <x v="4"/>
    <n v="55"/>
    <x v="27"/>
    <n v="3"/>
    <x v="0"/>
    <n v="1"/>
    <n v="1"/>
    <n v="1"/>
    <n v="17"/>
    <s v="ALASKA N"/>
    <x v="1"/>
    <x v="3"/>
    <s v="N"/>
    <x v="14"/>
    <x v="1"/>
  </r>
  <r>
    <s v="SSF"/>
    <x v="4"/>
    <x v="0"/>
    <x v="4"/>
    <n v="58"/>
    <x v="88"/>
    <n v="3"/>
    <x v="0"/>
    <n v="2"/>
    <n v="2.78"/>
    <n v="2.78"/>
    <n v="17"/>
    <s v="ALASKA N"/>
    <x v="1"/>
    <x v="3"/>
    <s v="N"/>
    <x v="14"/>
    <x v="1"/>
  </r>
  <r>
    <s v="SSF"/>
    <x v="4"/>
    <x v="0"/>
    <x v="4"/>
    <n v="59"/>
    <x v="83"/>
    <n v="3"/>
    <x v="0"/>
    <n v="1"/>
    <n v="3.14"/>
    <n v="3.14"/>
    <n v="17"/>
    <s v="ALASKA N"/>
    <x v="1"/>
    <x v="3"/>
    <s v="N"/>
    <x v="14"/>
    <x v="1"/>
  </r>
  <r>
    <s v="SSF"/>
    <x v="4"/>
    <x v="0"/>
    <x v="4"/>
    <n v="104"/>
    <x v="23"/>
    <n v="5"/>
    <x v="0"/>
    <n v="1"/>
    <n v="1"/>
    <n v="1"/>
    <n v="38"/>
    <s v="TPS FN"/>
    <x v="1"/>
    <x v="3"/>
    <s v="N"/>
    <x v="10"/>
    <x v="0"/>
  </r>
  <r>
    <s v="SSF"/>
    <x v="4"/>
    <x v="0"/>
    <x v="4"/>
    <n v="124"/>
    <x v="8"/>
    <n v="5"/>
    <x v="0"/>
    <n v="1"/>
    <n v="2.68"/>
    <n v="2.68"/>
    <n v="44"/>
    <s v="ALASKA S"/>
    <x v="1"/>
    <x v="3"/>
    <s v="S"/>
    <x v="6"/>
    <x v="1"/>
  </r>
  <r>
    <s v="SSF"/>
    <x v="4"/>
    <x v="0"/>
    <x v="4"/>
    <n v="142"/>
    <x v="6"/>
    <n v="3"/>
    <x v="0"/>
    <n v="1"/>
    <n v="4.3499999999999996"/>
    <n v="4.3499999999999996"/>
    <n v="50"/>
    <s v="WCVI AABM S"/>
    <x v="0"/>
    <x v="4"/>
    <s v="S"/>
    <x v="4"/>
    <x v="1"/>
  </r>
  <r>
    <s v="SSF"/>
    <x v="4"/>
    <x v="0"/>
    <x v="4"/>
    <n v="142"/>
    <x v="6"/>
    <n v="4"/>
    <x v="0"/>
    <n v="1"/>
    <n v="4.3499999999999996"/>
    <n v="4.41"/>
    <n v="50"/>
    <s v="WCVI AABM S"/>
    <x v="0"/>
    <x v="4"/>
    <s v="S"/>
    <x v="4"/>
    <x v="1"/>
  </r>
  <r>
    <s v="SSF"/>
    <x v="4"/>
    <x v="0"/>
    <x v="4"/>
    <n v="146"/>
    <x v="11"/>
    <n v="4"/>
    <x v="0"/>
    <n v="1"/>
    <n v="10.74"/>
    <n v="10.89"/>
    <n v="65"/>
    <s v="BC JF S"/>
    <x v="0"/>
    <x v="7"/>
    <s v="S"/>
    <x v="9"/>
    <x v="0"/>
  </r>
  <r>
    <s v="SSF"/>
    <x v="4"/>
    <x v="0"/>
    <x v="5"/>
    <n v="18"/>
    <x v="42"/>
    <n v="3"/>
    <x v="0"/>
    <n v="1"/>
    <n v="2.94"/>
    <n v="2.94"/>
    <n v="4"/>
    <s v="AK JLO T"/>
    <x v="1"/>
    <x v="3"/>
    <s v="T"/>
    <x v="11"/>
    <x v="1"/>
  </r>
  <r>
    <s v="SSF"/>
    <x v="4"/>
    <x v="0"/>
    <x v="5"/>
    <n v="18"/>
    <x v="42"/>
    <n v="4"/>
    <x v="0"/>
    <n v="2"/>
    <n v="5.88"/>
    <n v="5.96"/>
    <n v="4"/>
    <s v="AK JLO T"/>
    <x v="1"/>
    <x v="3"/>
    <s v="T"/>
    <x v="11"/>
    <x v="1"/>
  </r>
  <r>
    <s v="SSF"/>
    <x v="4"/>
    <x v="0"/>
    <x v="5"/>
    <n v="19"/>
    <x v="59"/>
    <n v="4"/>
    <x v="0"/>
    <n v="1"/>
    <n v="3.65"/>
    <n v="3.7"/>
    <n v="5"/>
    <s v="AK JLI T"/>
    <x v="1"/>
    <x v="3"/>
    <s v="T"/>
    <x v="11"/>
    <x v="1"/>
  </r>
  <r>
    <s v="SSF"/>
    <x v="4"/>
    <x v="0"/>
    <x v="5"/>
    <n v="30"/>
    <x v="43"/>
    <n v="4"/>
    <x v="0"/>
    <n v="1"/>
    <n v="3.09"/>
    <n v="3.13"/>
    <n v="8"/>
    <s v="NORTH T"/>
    <x v="0"/>
    <x v="10"/>
    <s v="T"/>
    <x v="16"/>
    <x v="1"/>
  </r>
  <r>
    <s v="SSF"/>
    <x v="4"/>
    <x v="0"/>
    <x v="5"/>
    <n v="92"/>
    <x v="7"/>
    <n v="3"/>
    <x v="0"/>
    <n v="2"/>
    <n v="12.08"/>
    <n v="12.1"/>
    <n v="51"/>
    <s v="WCVI ISBM S"/>
    <x v="0"/>
    <x v="5"/>
    <s v="S"/>
    <x v="5"/>
    <x v="0"/>
  </r>
  <r>
    <s v="SSF"/>
    <x v="4"/>
    <x v="0"/>
    <x v="5"/>
    <n v="92"/>
    <x v="7"/>
    <n v="4"/>
    <x v="0"/>
    <n v="1"/>
    <n v="6.04"/>
    <n v="6.12"/>
    <n v="51"/>
    <s v="WCVI ISBM S"/>
    <x v="0"/>
    <x v="5"/>
    <s v="S"/>
    <x v="5"/>
    <x v="0"/>
  </r>
  <r>
    <s v="SSF"/>
    <x v="4"/>
    <x v="0"/>
    <x v="5"/>
    <n v="104"/>
    <x v="23"/>
    <n v="3"/>
    <x v="0"/>
    <n v="27"/>
    <n v="39.229999999999997"/>
    <n v="39.31"/>
    <n v="38"/>
    <s v="TPS FN"/>
    <x v="1"/>
    <x v="3"/>
    <s v="N"/>
    <x v="10"/>
    <x v="0"/>
  </r>
  <r>
    <s v="SSF"/>
    <x v="4"/>
    <x v="0"/>
    <x v="5"/>
    <n v="104"/>
    <x v="23"/>
    <n v="4"/>
    <x v="0"/>
    <n v="60"/>
    <n v="85.14"/>
    <n v="86.34"/>
    <n v="38"/>
    <s v="TPS FN"/>
    <x v="1"/>
    <x v="3"/>
    <s v="N"/>
    <x v="10"/>
    <x v="0"/>
  </r>
  <r>
    <s v="SSF"/>
    <x v="4"/>
    <x v="0"/>
    <x v="5"/>
    <n v="104"/>
    <x v="23"/>
    <n v="5"/>
    <x v="0"/>
    <n v="15"/>
    <n v="21.39"/>
    <n v="21.42"/>
    <n v="38"/>
    <s v="TPS FN"/>
    <x v="1"/>
    <x v="3"/>
    <s v="N"/>
    <x v="10"/>
    <x v="0"/>
  </r>
  <r>
    <s v="SSF"/>
    <x v="4"/>
    <x v="0"/>
    <x v="5"/>
    <n v="139"/>
    <x v="9"/>
    <n v="4"/>
    <x v="0"/>
    <n v="1"/>
    <n v="2"/>
    <n v="2.02"/>
    <n v="63"/>
    <s v="GEO ST S"/>
    <x v="0"/>
    <x v="6"/>
    <s v="S"/>
    <x v="7"/>
    <x v="0"/>
  </r>
  <r>
    <s v="SSF"/>
    <x v="4"/>
    <x v="0"/>
    <x v="5"/>
    <n v="142"/>
    <x v="6"/>
    <n v="3"/>
    <x v="0"/>
    <n v="1"/>
    <n v="6.04"/>
    <n v="6.05"/>
    <n v="50"/>
    <s v="WCVI AABM S"/>
    <x v="0"/>
    <x v="4"/>
    <s v="S"/>
    <x v="4"/>
    <x v="1"/>
  </r>
  <r>
    <s v="SSF"/>
    <x v="4"/>
    <x v="0"/>
    <x v="5"/>
    <n v="142"/>
    <x v="6"/>
    <n v="4"/>
    <x v="0"/>
    <n v="3"/>
    <n v="18.12"/>
    <n v="18.37"/>
    <n v="50"/>
    <s v="WCVI AABM S"/>
    <x v="0"/>
    <x v="4"/>
    <s v="S"/>
    <x v="4"/>
    <x v="1"/>
  </r>
  <r>
    <s v="SSF"/>
    <x v="4"/>
    <x v="0"/>
    <x v="5"/>
    <n v="146"/>
    <x v="11"/>
    <n v="3"/>
    <x v="0"/>
    <n v="1"/>
    <n v="6.59"/>
    <n v="6.6"/>
    <n v="65"/>
    <s v="BC JF S"/>
    <x v="0"/>
    <x v="7"/>
    <s v="S"/>
    <x v="9"/>
    <x v="0"/>
  </r>
  <r>
    <s v="SSF"/>
    <x v="4"/>
    <x v="0"/>
    <x v="5"/>
    <n v="150"/>
    <x v="17"/>
    <n v="3"/>
    <x v="0"/>
    <n v="1"/>
    <n v="3.22"/>
    <n v="3.22"/>
    <n v="57"/>
    <s v="PGSDN S"/>
    <x v="1"/>
    <x v="3"/>
    <s v="S"/>
    <x v="8"/>
    <x v="0"/>
  </r>
  <r>
    <s v="SSF"/>
    <x v="4"/>
    <x v="0"/>
    <x v="6"/>
    <n v="35"/>
    <x v="19"/>
    <n v="3"/>
    <x v="0"/>
    <n v="1"/>
    <n v="3.24"/>
    <n v="3.24"/>
    <n v="12"/>
    <s v="WCVI SUM T"/>
    <x v="0"/>
    <x v="1"/>
    <s v="T"/>
    <x v="1"/>
    <x v="1"/>
  </r>
  <r>
    <s v="SSF"/>
    <x v="4"/>
    <x v="0"/>
    <x v="6"/>
    <n v="92"/>
    <x v="7"/>
    <n v="3"/>
    <x v="0"/>
    <n v="1"/>
    <n v="7.48"/>
    <n v="7.49"/>
    <n v="51"/>
    <s v="WCVI ISBM S"/>
    <x v="0"/>
    <x v="5"/>
    <s v="S"/>
    <x v="5"/>
    <x v="0"/>
  </r>
  <r>
    <s v="SSF"/>
    <x v="4"/>
    <x v="0"/>
    <x v="6"/>
    <n v="103"/>
    <x v="105"/>
    <n v="5"/>
    <x v="0"/>
    <n v="1"/>
    <n v="1"/>
    <n v="1"/>
    <n v="29"/>
    <s v="TPGSDO TERM N"/>
    <x v="1"/>
    <x v="3"/>
    <s v="N"/>
    <x v="10"/>
    <x v="0"/>
  </r>
  <r>
    <s v="SSF"/>
    <x v="4"/>
    <x v="0"/>
    <x v="6"/>
    <n v="104"/>
    <x v="23"/>
    <n v="2"/>
    <x v="0"/>
    <n v="2"/>
    <n v="3.18"/>
    <n v="3.19"/>
    <n v="38"/>
    <s v="TPS FN"/>
    <x v="1"/>
    <x v="3"/>
    <s v="N"/>
    <x v="10"/>
    <x v="0"/>
  </r>
  <r>
    <s v="SSF"/>
    <x v="4"/>
    <x v="0"/>
    <x v="6"/>
    <n v="104"/>
    <x v="23"/>
    <n v="3"/>
    <x v="0"/>
    <n v="31"/>
    <n v="48.95"/>
    <n v="49.05"/>
    <n v="38"/>
    <s v="TPS FN"/>
    <x v="1"/>
    <x v="3"/>
    <s v="N"/>
    <x v="10"/>
    <x v="0"/>
  </r>
  <r>
    <s v="SSF"/>
    <x v="4"/>
    <x v="0"/>
    <x v="6"/>
    <n v="104"/>
    <x v="23"/>
    <n v="4"/>
    <x v="0"/>
    <n v="42"/>
    <n v="68.87"/>
    <n v="69.84"/>
    <n v="38"/>
    <s v="TPS FN"/>
    <x v="1"/>
    <x v="3"/>
    <s v="N"/>
    <x v="10"/>
    <x v="0"/>
  </r>
  <r>
    <s v="SSF"/>
    <x v="4"/>
    <x v="0"/>
    <x v="6"/>
    <n v="104"/>
    <x v="23"/>
    <n v="5"/>
    <x v="0"/>
    <n v="3"/>
    <n v="4.84"/>
    <n v="4.84"/>
    <n v="38"/>
    <s v="TPS FN"/>
    <x v="1"/>
    <x v="3"/>
    <s v="N"/>
    <x v="10"/>
    <x v="0"/>
  </r>
  <r>
    <s v="SSF"/>
    <x v="4"/>
    <x v="0"/>
    <x v="6"/>
    <n v="124"/>
    <x v="8"/>
    <n v="4"/>
    <x v="0"/>
    <n v="1"/>
    <n v="2.85"/>
    <n v="2.89"/>
    <n v="44"/>
    <s v="ALASKA S"/>
    <x v="1"/>
    <x v="3"/>
    <s v="S"/>
    <x v="6"/>
    <x v="1"/>
  </r>
  <r>
    <s v="SSF"/>
    <x v="4"/>
    <x v="0"/>
    <x v="6"/>
    <n v="136"/>
    <x v="2"/>
    <n v="3"/>
    <x v="0"/>
    <n v="1"/>
    <n v="3.57"/>
    <n v="3.57"/>
    <n v="63"/>
    <s v="GEO ST S"/>
    <x v="0"/>
    <x v="2"/>
    <s v="S"/>
    <x v="2"/>
    <x v="0"/>
  </r>
  <r>
    <s v="SSF"/>
    <x v="4"/>
    <x v="0"/>
    <x v="6"/>
    <n v="142"/>
    <x v="6"/>
    <n v="3"/>
    <x v="0"/>
    <n v="1"/>
    <n v="7.48"/>
    <n v="7.49"/>
    <n v="50"/>
    <s v="WCVI AABM S"/>
    <x v="0"/>
    <x v="4"/>
    <s v="S"/>
    <x v="4"/>
    <x v="1"/>
  </r>
  <r>
    <s v="SSF"/>
    <x v="4"/>
    <x v="0"/>
    <x v="6"/>
    <n v="146"/>
    <x v="11"/>
    <n v="3"/>
    <x v="0"/>
    <n v="1"/>
    <n v="7.82"/>
    <n v="7.83"/>
    <n v="65"/>
    <s v="BC JF S"/>
    <x v="0"/>
    <x v="7"/>
    <s v="S"/>
    <x v="9"/>
    <x v="0"/>
  </r>
  <r>
    <s v="SSF"/>
    <x v="4"/>
    <x v="0"/>
    <x v="6"/>
    <n v="150"/>
    <x v="17"/>
    <n v="3"/>
    <x v="0"/>
    <n v="1"/>
    <n v="3.99"/>
    <n v="3.99"/>
    <n v="57"/>
    <s v="PGSDN S"/>
    <x v="1"/>
    <x v="3"/>
    <s v="S"/>
    <x v="8"/>
    <x v="0"/>
  </r>
  <r>
    <s v="SSF"/>
    <x v="4"/>
    <x v="0"/>
    <x v="6"/>
    <n v="159"/>
    <x v="67"/>
    <n v="4"/>
    <x v="0"/>
    <n v="1"/>
    <n v="1.94"/>
    <n v="1.96"/>
    <n v="59"/>
    <s v="PGSDO S"/>
    <x v="1"/>
    <x v="3"/>
    <s v="S"/>
    <x v="8"/>
    <x v="0"/>
  </r>
  <r>
    <s v="SSF"/>
    <x v="4"/>
    <x v="0"/>
    <x v="7"/>
    <n v="104"/>
    <x v="23"/>
    <n v="3"/>
    <x v="0"/>
    <n v="2"/>
    <n v="4.4000000000000004"/>
    <n v="4.4000000000000004"/>
    <n v="38"/>
    <s v="TPS FN"/>
    <x v="1"/>
    <x v="3"/>
    <s v="N"/>
    <x v="10"/>
    <x v="0"/>
  </r>
  <r>
    <s v="SSF"/>
    <x v="4"/>
    <x v="0"/>
    <x v="7"/>
    <n v="104"/>
    <x v="23"/>
    <n v="4"/>
    <x v="0"/>
    <n v="2"/>
    <n v="4.4400000000000004"/>
    <n v="4.5"/>
    <n v="38"/>
    <s v="TPS FN"/>
    <x v="1"/>
    <x v="3"/>
    <s v="N"/>
    <x v="10"/>
    <x v="0"/>
  </r>
  <r>
    <s v="SSF"/>
    <x v="4"/>
    <x v="0"/>
    <x v="10"/>
    <n v="2"/>
    <x v="56"/>
    <n v="4"/>
    <x v="0"/>
    <n v="1"/>
    <n v="3.07"/>
    <n v="3.07"/>
    <n v="1"/>
    <s v="AK W/S T"/>
    <x v="1"/>
    <x v="3"/>
    <s v="T"/>
    <x v="11"/>
    <x v="1"/>
  </r>
  <r>
    <s v="SSF"/>
    <x v="4"/>
    <x v="0"/>
    <x v="11"/>
    <n v="2"/>
    <x v="56"/>
    <n v="4"/>
    <x v="0"/>
    <n v="1"/>
    <n v="3.07"/>
    <n v="3.07"/>
    <n v="1"/>
    <s v="AK W/S T"/>
    <x v="1"/>
    <x v="3"/>
    <s v="T"/>
    <x v="11"/>
    <x v="1"/>
  </r>
  <r>
    <s v="SSF"/>
    <x v="4"/>
    <x v="0"/>
    <x v="8"/>
    <n v="2"/>
    <x v="56"/>
    <n v="4"/>
    <x v="0"/>
    <n v="1"/>
    <n v="3.07"/>
    <n v="3.07"/>
    <n v="1"/>
    <s v="AK W/S T"/>
    <x v="1"/>
    <x v="3"/>
    <s v="T"/>
    <x v="11"/>
    <x v="1"/>
  </r>
  <r>
    <s v="SSF"/>
    <x v="4"/>
    <x v="0"/>
    <x v="8"/>
    <n v="2"/>
    <x v="56"/>
    <n v="5"/>
    <x v="0"/>
    <n v="1"/>
    <n v="3.07"/>
    <n v="3.11"/>
    <n v="1"/>
    <s v="AK W/S T"/>
    <x v="1"/>
    <x v="3"/>
    <s v="T"/>
    <x v="11"/>
    <x v="1"/>
  </r>
  <r>
    <s v="SSF"/>
    <x v="4"/>
    <x v="0"/>
    <x v="8"/>
    <n v="152"/>
    <x v="10"/>
    <n v="3"/>
    <x v="0"/>
    <n v="1"/>
    <n v="3.44"/>
    <n v="3.44"/>
    <n v="57"/>
    <s v="PGSDN S"/>
    <x v="1"/>
    <x v="3"/>
    <s v="S"/>
    <x v="8"/>
    <x v="0"/>
  </r>
  <r>
    <s v="SSF"/>
    <x v="4"/>
    <x v="1"/>
    <x v="0"/>
    <n v="6"/>
    <x v="38"/>
    <n v="5"/>
    <x v="0"/>
    <n v="1"/>
    <n v="2.8"/>
    <n v="2.83"/>
    <n v="1"/>
    <s v="AK W/S T"/>
    <x v="1"/>
    <x v="3"/>
    <s v="T"/>
    <x v="11"/>
    <x v="1"/>
  </r>
  <r>
    <s v="SSF"/>
    <x v="4"/>
    <x v="1"/>
    <x v="1"/>
    <n v="6"/>
    <x v="38"/>
    <n v="4"/>
    <x v="0"/>
    <n v="1"/>
    <n v="2.8"/>
    <n v="2.8"/>
    <n v="1"/>
    <s v="AK W/S T"/>
    <x v="1"/>
    <x v="3"/>
    <s v="T"/>
    <x v="11"/>
    <x v="1"/>
  </r>
  <r>
    <s v="SSF"/>
    <x v="4"/>
    <x v="1"/>
    <x v="1"/>
    <n v="6"/>
    <x v="38"/>
    <n v="5"/>
    <x v="0"/>
    <n v="1"/>
    <n v="2.8"/>
    <n v="2.83"/>
    <n v="1"/>
    <s v="AK W/S T"/>
    <x v="1"/>
    <x v="3"/>
    <s v="T"/>
    <x v="11"/>
    <x v="1"/>
  </r>
  <r>
    <s v="SSF"/>
    <x v="4"/>
    <x v="1"/>
    <x v="1"/>
    <n v="41"/>
    <x v="25"/>
    <n v="3"/>
    <x v="0"/>
    <n v="1"/>
    <n v="1.21"/>
    <n v="1.21"/>
    <n v="13"/>
    <s v="N FALCON T"/>
    <x v="1"/>
    <x v="3"/>
    <s v="T"/>
    <x v="3"/>
    <x v="0"/>
  </r>
  <r>
    <s v="SSF"/>
    <x v="4"/>
    <x v="1"/>
    <x v="9"/>
    <n v="10"/>
    <x v="95"/>
    <n v="4"/>
    <x v="0"/>
    <n v="1"/>
    <n v="2.8"/>
    <n v="2.8"/>
    <n v="1"/>
    <s v="AK W/S T"/>
    <x v="1"/>
    <x v="3"/>
    <s v="T"/>
    <x v="11"/>
    <x v="1"/>
  </r>
  <r>
    <s v="SSF"/>
    <x v="4"/>
    <x v="1"/>
    <x v="3"/>
    <n v="10"/>
    <x v="95"/>
    <n v="5"/>
    <x v="0"/>
    <n v="2"/>
    <n v="8.7200000000000006"/>
    <n v="8.84"/>
    <n v="1"/>
    <s v="AK W/S T"/>
    <x v="1"/>
    <x v="3"/>
    <s v="T"/>
    <x v="11"/>
    <x v="1"/>
  </r>
  <r>
    <s v="SSF"/>
    <x v="4"/>
    <x v="1"/>
    <x v="3"/>
    <n v="34"/>
    <x v="3"/>
    <n v="3"/>
    <x v="0"/>
    <n v="1"/>
    <n v="5.48"/>
    <n v="5.5"/>
    <n v="11"/>
    <s v="WCVI SPR T"/>
    <x v="0"/>
    <x v="1"/>
    <s v="T"/>
    <x v="1"/>
    <x v="1"/>
  </r>
  <r>
    <s v="SSF"/>
    <x v="4"/>
    <x v="1"/>
    <x v="3"/>
    <n v="38"/>
    <x v="4"/>
    <n v="3"/>
    <x v="0"/>
    <n v="1"/>
    <n v="3.72"/>
    <n v="3.73"/>
    <n v="11"/>
    <s v="WCVI SPR T"/>
    <x v="0"/>
    <x v="1"/>
    <s v="T"/>
    <x v="1"/>
    <x v="1"/>
  </r>
  <r>
    <s v="SSF"/>
    <x v="4"/>
    <x v="1"/>
    <x v="3"/>
    <n v="124"/>
    <x v="8"/>
    <n v="5"/>
    <x v="0"/>
    <n v="1"/>
    <n v="1.01"/>
    <n v="1.02"/>
    <n v="44"/>
    <s v="ALASKA S"/>
    <x v="1"/>
    <x v="3"/>
    <s v="S"/>
    <x v="6"/>
    <x v="1"/>
  </r>
  <r>
    <s v="SSF"/>
    <x v="4"/>
    <x v="1"/>
    <x v="3"/>
    <n v="146"/>
    <x v="11"/>
    <n v="3"/>
    <x v="0"/>
    <n v="1"/>
    <n v="3.52"/>
    <n v="3.53"/>
    <n v="65"/>
    <s v="BC JF S"/>
    <x v="0"/>
    <x v="7"/>
    <s v="S"/>
    <x v="9"/>
    <x v="0"/>
  </r>
  <r>
    <s v="SSF"/>
    <x v="4"/>
    <x v="1"/>
    <x v="4"/>
    <n v="14"/>
    <x v="86"/>
    <n v="4"/>
    <x v="0"/>
    <n v="1"/>
    <n v="1.39"/>
    <n v="1.39"/>
    <n v="2"/>
    <s v="AK JNO T"/>
    <x v="1"/>
    <x v="3"/>
    <s v="T"/>
    <x v="11"/>
    <x v="1"/>
  </r>
  <r>
    <s v="SSF"/>
    <x v="4"/>
    <x v="1"/>
    <x v="4"/>
    <n v="15"/>
    <x v="51"/>
    <n v="4"/>
    <x v="0"/>
    <n v="2"/>
    <n v="4.84"/>
    <n v="4.8499999999999996"/>
    <n v="3"/>
    <s v="AK JNI T"/>
    <x v="1"/>
    <x v="3"/>
    <s v="T"/>
    <x v="11"/>
    <x v="1"/>
  </r>
  <r>
    <s v="SSF"/>
    <x v="4"/>
    <x v="1"/>
    <x v="4"/>
    <n v="16"/>
    <x v="80"/>
    <n v="4"/>
    <x v="0"/>
    <n v="1"/>
    <n v="1.36"/>
    <n v="1.36"/>
    <n v="3"/>
    <s v="AK JNI T"/>
    <x v="1"/>
    <x v="3"/>
    <s v="T"/>
    <x v="11"/>
    <x v="1"/>
  </r>
  <r>
    <s v="SSF"/>
    <x v="4"/>
    <x v="1"/>
    <x v="4"/>
    <n v="29"/>
    <x v="26"/>
    <n v="3"/>
    <x v="0"/>
    <n v="1"/>
    <n v="2.77"/>
    <n v="2.78"/>
    <n v="8"/>
    <s v="NORTH T"/>
    <x v="0"/>
    <x v="10"/>
    <s v="T"/>
    <x v="16"/>
    <x v="1"/>
  </r>
  <r>
    <s v="SSF"/>
    <x v="4"/>
    <x v="1"/>
    <x v="4"/>
    <n v="34"/>
    <x v="3"/>
    <n v="3"/>
    <x v="0"/>
    <n v="1"/>
    <n v="3.29"/>
    <n v="3.3"/>
    <n v="11"/>
    <s v="WCVI SPR T"/>
    <x v="0"/>
    <x v="1"/>
    <s v="T"/>
    <x v="1"/>
    <x v="1"/>
  </r>
  <r>
    <s v="SSF"/>
    <x v="4"/>
    <x v="1"/>
    <x v="4"/>
    <n v="38"/>
    <x v="4"/>
    <n v="3"/>
    <x v="0"/>
    <n v="1"/>
    <n v="6.52"/>
    <n v="6.54"/>
    <n v="11"/>
    <s v="WCVI SPR T"/>
    <x v="0"/>
    <x v="1"/>
    <s v="T"/>
    <x v="1"/>
    <x v="1"/>
  </r>
  <r>
    <s v="SSF"/>
    <x v="4"/>
    <x v="1"/>
    <x v="4"/>
    <n v="43"/>
    <x v="14"/>
    <n v="3"/>
    <x v="0"/>
    <n v="1"/>
    <n v="2.56"/>
    <n v="2.57"/>
    <n v="13"/>
    <s v="N FALCON T"/>
    <x v="1"/>
    <x v="3"/>
    <s v="T"/>
    <x v="3"/>
    <x v="0"/>
  </r>
  <r>
    <s v="SSF"/>
    <x v="4"/>
    <x v="1"/>
    <x v="4"/>
    <n v="129"/>
    <x v="29"/>
    <n v="3"/>
    <x v="0"/>
    <n v="1"/>
    <n v="8.57"/>
    <n v="8.6"/>
    <n v="48"/>
    <s v="NBC ISBM S"/>
    <x v="0"/>
    <x v="12"/>
    <s v="S"/>
    <x v="18"/>
    <x v="0"/>
  </r>
  <r>
    <s v="SSF"/>
    <x v="4"/>
    <x v="1"/>
    <x v="4"/>
    <n v="142"/>
    <x v="6"/>
    <n v="3"/>
    <x v="0"/>
    <n v="3"/>
    <n v="6.69"/>
    <n v="6.71"/>
    <n v="50"/>
    <s v="WCVI AABM S"/>
    <x v="0"/>
    <x v="4"/>
    <s v="S"/>
    <x v="4"/>
    <x v="1"/>
  </r>
  <r>
    <s v="SSF"/>
    <x v="4"/>
    <x v="1"/>
    <x v="4"/>
    <n v="142"/>
    <x v="6"/>
    <n v="4"/>
    <x v="0"/>
    <n v="1"/>
    <n v="2.23"/>
    <n v="2.23"/>
    <n v="50"/>
    <s v="WCVI AABM S"/>
    <x v="0"/>
    <x v="4"/>
    <s v="S"/>
    <x v="4"/>
    <x v="1"/>
  </r>
  <r>
    <s v="SSF"/>
    <x v="4"/>
    <x v="1"/>
    <x v="5"/>
    <n v="30"/>
    <x v="43"/>
    <n v="3"/>
    <x v="0"/>
    <n v="1"/>
    <n v="2.77"/>
    <n v="2.78"/>
    <n v="8"/>
    <s v="NORTH T"/>
    <x v="0"/>
    <x v="10"/>
    <s v="T"/>
    <x v="16"/>
    <x v="1"/>
  </r>
  <r>
    <s v="SSF"/>
    <x v="4"/>
    <x v="1"/>
    <x v="5"/>
    <n v="30"/>
    <x v="43"/>
    <n v="5"/>
    <x v="0"/>
    <n v="1"/>
    <n v="2.77"/>
    <n v="2.8"/>
    <n v="8"/>
    <s v="NORTH T"/>
    <x v="0"/>
    <x v="10"/>
    <s v="T"/>
    <x v="16"/>
    <x v="1"/>
  </r>
  <r>
    <s v="SSF"/>
    <x v="4"/>
    <x v="1"/>
    <x v="5"/>
    <n v="58"/>
    <x v="88"/>
    <n v="3"/>
    <x v="0"/>
    <n v="1"/>
    <n v="1.05"/>
    <n v="1.05"/>
    <n v="17"/>
    <s v="ALASKA N"/>
    <x v="1"/>
    <x v="3"/>
    <s v="N"/>
    <x v="14"/>
    <x v="1"/>
  </r>
  <r>
    <s v="SSF"/>
    <x v="4"/>
    <x v="1"/>
    <x v="5"/>
    <n v="59"/>
    <x v="83"/>
    <n v="3"/>
    <x v="0"/>
    <n v="1"/>
    <n v="2.48"/>
    <n v="2.48"/>
    <n v="17"/>
    <s v="ALASKA N"/>
    <x v="1"/>
    <x v="3"/>
    <s v="N"/>
    <x v="14"/>
    <x v="1"/>
  </r>
  <r>
    <s v="SSF"/>
    <x v="4"/>
    <x v="1"/>
    <x v="5"/>
    <n v="74"/>
    <x v="71"/>
    <n v="3"/>
    <x v="0"/>
    <n v="1"/>
    <n v="3.09"/>
    <n v="3.1"/>
    <n v="18"/>
    <s v="NORTH N"/>
    <x v="0"/>
    <x v="16"/>
    <s v="N"/>
    <x v="23"/>
    <x v="0"/>
  </r>
  <r>
    <s v="SSF"/>
    <x v="4"/>
    <x v="1"/>
    <x v="5"/>
    <n v="103"/>
    <x v="105"/>
    <n v="3"/>
    <x v="0"/>
    <n v="2"/>
    <n v="2"/>
    <n v="2"/>
    <n v="29"/>
    <s v="TPGSDO TERM N"/>
    <x v="1"/>
    <x v="3"/>
    <s v="N"/>
    <x v="10"/>
    <x v="0"/>
  </r>
  <r>
    <s v="SSF"/>
    <x v="4"/>
    <x v="1"/>
    <x v="5"/>
    <n v="104"/>
    <x v="23"/>
    <n v="3"/>
    <x v="0"/>
    <n v="4"/>
    <n v="4"/>
    <n v="4.01"/>
    <n v="38"/>
    <s v="TPS FN"/>
    <x v="1"/>
    <x v="3"/>
    <s v="N"/>
    <x v="10"/>
    <x v="0"/>
  </r>
  <r>
    <s v="SSF"/>
    <x v="4"/>
    <x v="1"/>
    <x v="5"/>
    <n v="104"/>
    <x v="23"/>
    <n v="4"/>
    <x v="0"/>
    <n v="9"/>
    <n v="9"/>
    <n v="9.01"/>
    <n v="38"/>
    <s v="TPS FN"/>
    <x v="1"/>
    <x v="3"/>
    <s v="N"/>
    <x v="10"/>
    <x v="0"/>
  </r>
  <r>
    <s v="SSF"/>
    <x v="4"/>
    <x v="1"/>
    <x v="5"/>
    <n v="104"/>
    <x v="23"/>
    <n v="5"/>
    <x v="0"/>
    <n v="2"/>
    <n v="2"/>
    <n v="2.02"/>
    <n v="38"/>
    <s v="TPS FN"/>
    <x v="1"/>
    <x v="3"/>
    <s v="N"/>
    <x v="10"/>
    <x v="0"/>
  </r>
  <r>
    <s v="SSF"/>
    <x v="4"/>
    <x v="1"/>
    <x v="5"/>
    <n v="129"/>
    <x v="29"/>
    <n v="4"/>
    <x v="0"/>
    <n v="1"/>
    <n v="6.04"/>
    <n v="6.05"/>
    <n v="48"/>
    <s v="NBC ISBM S"/>
    <x v="0"/>
    <x v="12"/>
    <s v="S"/>
    <x v="18"/>
    <x v="0"/>
  </r>
  <r>
    <s v="SSF"/>
    <x v="4"/>
    <x v="1"/>
    <x v="5"/>
    <n v="132"/>
    <x v="16"/>
    <n v="3"/>
    <x v="0"/>
    <n v="1"/>
    <n v="2.98"/>
    <n v="2.99"/>
    <n v="45"/>
    <s v="CBC S"/>
    <x v="0"/>
    <x v="9"/>
    <s v="S"/>
    <x v="13"/>
    <x v="0"/>
  </r>
  <r>
    <s v="SSF"/>
    <x v="4"/>
    <x v="1"/>
    <x v="5"/>
    <n v="142"/>
    <x v="6"/>
    <n v="3"/>
    <x v="0"/>
    <n v="2"/>
    <n v="5.9"/>
    <n v="5.92"/>
    <n v="50"/>
    <s v="WCVI AABM S"/>
    <x v="0"/>
    <x v="4"/>
    <s v="S"/>
    <x v="4"/>
    <x v="1"/>
  </r>
  <r>
    <s v="SSF"/>
    <x v="4"/>
    <x v="1"/>
    <x v="5"/>
    <n v="142"/>
    <x v="6"/>
    <n v="4"/>
    <x v="0"/>
    <n v="1"/>
    <n v="2.95"/>
    <n v="2.95"/>
    <n v="50"/>
    <s v="WCVI AABM S"/>
    <x v="0"/>
    <x v="4"/>
    <s v="S"/>
    <x v="4"/>
    <x v="1"/>
  </r>
  <r>
    <s v="SSF"/>
    <x v="4"/>
    <x v="1"/>
    <x v="5"/>
    <n v="146"/>
    <x v="11"/>
    <n v="3"/>
    <x v="0"/>
    <n v="1"/>
    <n v="4.45"/>
    <n v="4.46"/>
    <n v="65"/>
    <s v="BC JF S"/>
    <x v="0"/>
    <x v="7"/>
    <s v="S"/>
    <x v="9"/>
    <x v="0"/>
  </r>
  <r>
    <s v="SSF"/>
    <x v="4"/>
    <x v="1"/>
    <x v="5"/>
    <n v="146"/>
    <x v="11"/>
    <n v="4"/>
    <x v="0"/>
    <n v="2"/>
    <n v="8.9"/>
    <n v="8.91"/>
    <n v="65"/>
    <s v="BC JF S"/>
    <x v="0"/>
    <x v="7"/>
    <s v="S"/>
    <x v="9"/>
    <x v="0"/>
  </r>
  <r>
    <s v="SSF"/>
    <x v="4"/>
    <x v="1"/>
    <x v="5"/>
    <n v="150"/>
    <x v="17"/>
    <n v="3"/>
    <x v="0"/>
    <n v="1"/>
    <n v="2.66"/>
    <n v="2.67"/>
    <n v="57"/>
    <s v="PGSDN S"/>
    <x v="1"/>
    <x v="3"/>
    <s v="S"/>
    <x v="8"/>
    <x v="0"/>
  </r>
  <r>
    <s v="SSF"/>
    <x v="4"/>
    <x v="1"/>
    <x v="5"/>
    <n v="152"/>
    <x v="10"/>
    <n v="3"/>
    <x v="0"/>
    <n v="1"/>
    <n v="6.52"/>
    <n v="6.54"/>
    <n v="57"/>
    <s v="PGSDN S"/>
    <x v="1"/>
    <x v="3"/>
    <s v="S"/>
    <x v="8"/>
    <x v="0"/>
  </r>
  <r>
    <s v="SSF"/>
    <x v="4"/>
    <x v="1"/>
    <x v="5"/>
    <n v="152"/>
    <x v="10"/>
    <n v="4"/>
    <x v="0"/>
    <n v="1"/>
    <n v="6.52"/>
    <n v="6.53"/>
    <n v="57"/>
    <s v="PGSDN S"/>
    <x v="1"/>
    <x v="3"/>
    <s v="S"/>
    <x v="8"/>
    <x v="0"/>
  </r>
  <r>
    <s v="SSF"/>
    <x v="4"/>
    <x v="1"/>
    <x v="5"/>
    <n v="158"/>
    <x v="106"/>
    <n v="3"/>
    <x v="0"/>
    <n v="1"/>
    <n v="5.27"/>
    <n v="5.29"/>
    <n v="75"/>
    <s v="TPS FS"/>
    <x v="1"/>
    <x v="3"/>
    <s v="S"/>
    <x v="8"/>
    <x v="0"/>
  </r>
  <r>
    <s v="SSF"/>
    <x v="4"/>
    <x v="1"/>
    <x v="6"/>
    <n v="21"/>
    <x v="31"/>
    <n v="3"/>
    <x v="0"/>
    <n v="1"/>
    <n v="2.4900000000000002"/>
    <n v="2.4900000000000002"/>
    <n v="6"/>
    <s v="AK FALL T"/>
    <x v="1"/>
    <x v="3"/>
    <s v="T"/>
    <x v="11"/>
    <x v="1"/>
  </r>
  <r>
    <s v="SSF"/>
    <x v="4"/>
    <x v="1"/>
    <x v="6"/>
    <n v="35"/>
    <x v="19"/>
    <n v="3"/>
    <x v="0"/>
    <n v="2"/>
    <n v="6.66"/>
    <n v="6.68"/>
    <n v="12"/>
    <s v="WCVI SUM T"/>
    <x v="0"/>
    <x v="1"/>
    <s v="T"/>
    <x v="1"/>
    <x v="1"/>
  </r>
  <r>
    <s v="SSF"/>
    <x v="4"/>
    <x v="1"/>
    <x v="6"/>
    <n v="39"/>
    <x v="44"/>
    <n v="3"/>
    <x v="0"/>
    <n v="1"/>
    <n v="4.53"/>
    <n v="4.54"/>
    <n v="12"/>
    <s v="WCVI SUM T"/>
    <x v="0"/>
    <x v="1"/>
    <s v="T"/>
    <x v="1"/>
    <x v="1"/>
  </r>
  <r>
    <s v="SSF"/>
    <x v="4"/>
    <x v="1"/>
    <x v="6"/>
    <n v="104"/>
    <x v="23"/>
    <n v="3"/>
    <x v="0"/>
    <n v="8"/>
    <n v="8.7899999999999991"/>
    <n v="8.82"/>
    <n v="38"/>
    <s v="TPS FN"/>
    <x v="1"/>
    <x v="3"/>
    <s v="N"/>
    <x v="10"/>
    <x v="0"/>
  </r>
  <r>
    <s v="SSF"/>
    <x v="4"/>
    <x v="1"/>
    <x v="6"/>
    <n v="104"/>
    <x v="23"/>
    <n v="4"/>
    <x v="0"/>
    <n v="12"/>
    <n v="13.07"/>
    <n v="13.09"/>
    <n v="38"/>
    <s v="TPS FN"/>
    <x v="1"/>
    <x v="3"/>
    <s v="N"/>
    <x v="10"/>
    <x v="0"/>
  </r>
  <r>
    <s v="SSF"/>
    <x v="4"/>
    <x v="1"/>
    <x v="6"/>
    <n v="104"/>
    <x v="23"/>
    <n v="5"/>
    <x v="0"/>
    <n v="1"/>
    <n v="1"/>
    <n v="1.01"/>
    <n v="38"/>
    <s v="TPS FN"/>
    <x v="1"/>
    <x v="3"/>
    <s v="N"/>
    <x v="10"/>
    <x v="0"/>
  </r>
  <r>
    <s v="SSF"/>
    <x v="4"/>
    <x v="1"/>
    <x v="6"/>
    <n v="142"/>
    <x v="6"/>
    <n v="3"/>
    <x v="0"/>
    <n v="1"/>
    <n v="3.05"/>
    <n v="3.06"/>
    <n v="50"/>
    <s v="WCVI AABM S"/>
    <x v="0"/>
    <x v="4"/>
    <s v="S"/>
    <x v="4"/>
    <x v="1"/>
  </r>
  <r>
    <s v="SSF"/>
    <x v="4"/>
    <x v="1"/>
    <x v="7"/>
    <n v="104"/>
    <x v="23"/>
    <n v="3"/>
    <x v="0"/>
    <n v="2"/>
    <n v="2.16"/>
    <n v="2.16"/>
    <n v="38"/>
    <s v="TPS FN"/>
    <x v="1"/>
    <x v="3"/>
    <s v="N"/>
    <x v="10"/>
    <x v="0"/>
  </r>
  <r>
    <s v="SSF"/>
    <x v="4"/>
    <x v="1"/>
    <x v="10"/>
    <n v="2"/>
    <x v="56"/>
    <n v="4"/>
    <x v="0"/>
    <n v="1"/>
    <n v="4.3499999999999996"/>
    <n v="4.3600000000000003"/>
    <n v="1"/>
    <s v="AK W/S T"/>
    <x v="1"/>
    <x v="3"/>
    <s v="T"/>
    <x v="11"/>
    <x v="1"/>
  </r>
  <r>
    <s v="SSF"/>
    <x v="4"/>
    <x v="1"/>
    <x v="10"/>
    <n v="32"/>
    <x v="97"/>
    <n v="4"/>
    <x v="0"/>
    <n v="1"/>
    <n v="4.3899999999999997"/>
    <n v="4.4000000000000004"/>
    <n v="10"/>
    <s v="WCVI F/W T"/>
    <x v="0"/>
    <x v="1"/>
    <s v="T"/>
    <x v="1"/>
    <x v="1"/>
  </r>
  <r>
    <s v="SSF"/>
    <x v="4"/>
    <x v="1"/>
    <x v="11"/>
    <n v="1"/>
    <x v="98"/>
    <n v="4"/>
    <x v="0"/>
    <n v="1"/>
    <n v="3.1"/>
    <n v="3.11"/>
    <n v="1"/>
    <s v="AK W/S T"/>
    <x v="1"/>
    <x v="3"/>
    <s v="T"/>
    <x v="11"/>
    <x v="1"/>
  </r>
  <r>
    <s v="SSF"/>
    <x v="4"/>
    <x v="1"/>
    <x v="11"/>
    <n v="2"/>
    <x v="56"/>
    <n v="5"/>
    <x v="0"/>
    <n v="1"/>
    <n v="4.3499999999999996"/>
    <n v="4.3499999999999996"/>
    <n v="1"/>
    <s v="AK W/S T"/>
    <x v="1"/>
    <x v="3"/>
    <s v="T"/>
    <x v="11"/>
    <x v="1"/>
  </r>
  <r>
    <s v="SSF"/>
    <x v="4"/>
    <x v="1"/>
    <x v="8"/>
    <n v="129"/>
    <x v="29"/>
    <n v="3"/>
    <x v="0"/>
    <n v="1"/>
    <n v="3"/>
    <n v="3.01"/>
    <n v="48"/>
    <s v="NBC ISBM S"/>
    <x v="0"/>
    <x v="12"/>
    <s v="S"/>
    <x v="18"/>
    <x v="0"/>
  </r>
  <r>
    <s v="SSF"/>
    <x v="4"/>
    <x v="1"/>
    <x v="8"/>
    <n v="142"/>
    <x v="6"/>
    <n v="3"/>
    <x v="0"/>
    <n v="1"/>
    <n v="2.85"/>
    <n v="2.86"/>
    <n v="50"/>
    <s v="WCVI AABM S"/>
    <x v="0"/>
    <x v="4"/>
    <s v="S"/>
    <x v="4"/>
    <x v="1"/>
  </r>
  <r>
    <s v="SSF"/>
    <x v="4"/>
    <x v="2"/>
    <x v="1"/>
    <n v="146"/>
    <x v="11"/>
    <n v="4"/>
    <x v="0"/>
    <n v="1"/>
    <n v="6.82"/>
    <n v="6.84"/>
    <n v="65"/>
    <s v="BC JF S"/>
    <x v="0"/>
    <x v="7"/>
    <s v="S"/>
    <x v="9"/>
    <x v="0"/>
  </r>
  <r>
    <s v="SSF"/>
    <x v="4"/>
    <x v="2"/>
    <x v="2"/>
    <n v="7"/>
    <x v="13"/>
    <n v="4"/>
    <x v="0"/>
    <n v="1"/>
    <n v="1.99"/>
    <n v="1.99"/>
    <n v="1"/>
    <s v="AK W/S T"/>
    <x v="1"/>
    <x v="3"/>
    <s v="T"/>
    <x v="11"/>
    <x v="1"/>
  </r>
  <r>
    <s v="SSF"/>
    <x v="4"/>
    <x v="2"/>
    <x v="2"/>
    <n v="41"/>
    <x v="25"/>
    <n v="4"/>
    <x v="0"/>
    <n v="1"/>
    <n v="4.53"/>
    <n v="4.54"/>
    <n v="13"/>
    <s v="N FALCON T"/>
    <x v="1"/>
    <x v="3"/>
    <s v="T"/>
    <x v="3"/>
    <x v="0"/>
  </r>
  <r>
    <s v="SSF"/>
    <x v="4"/>
    <x v="2"/>
    <x v="9"/>
    <n v="142"/>
    <x v="6"/>
    <n v="4"/>
    <x v="0"/>
    <n v="1"/>
    <n v="6.39"/>
    <n v="6.41"/>
    <n v="50"/>
    <s v="WCVI AABM S"/>
    <x v="0"/>
    <x v="4"/>
    <s v="S"/>
    <x v="4"/>
    <x v="1"/>
  </r>
  <r>
    <s v="SSF"/>
    <x v="4"/>
    <x v="2"/>
    <x v="3"/>
    <n v="10"/>
    <x v="95"/>
    <n v="4"/>
    <x v="0"/>
    <n v="1"/>
    <n v="3.01"/>
    <n v="3.02"/>
    <n v="1"/>
    <s v="AK W/S T"/>
    <x v="1"/>
    <x v="3"/>
    <s v="T"/>
    <x v="11"/>
    <x v="1"/>
  </r>
  <r>
    <s v="SSF"/>
    <x v="4"/>
    <x v="2"/>
    <x v="3"/>
    <n v="11"/>
    <x v="63"/>
    <n v="4"/>
    <x v="0"/>
    <n v="3"/>
    <n v="4.17"/>
    <n v="4.18"/>
    <n v="1"/>
    <s v="AK W/S T"/>
    <x v="1"/>
    <x v="3"/>
    <s v="T"/>
    <x v="11"/>
    <x v="1"/>
  </r>
  <r>
    <s v="SSF"/>
    <x v="4"/>
    <x v="2"/>
    <x v="3"/>
    <n v="12"/>
    <x v="49"/>
    <n v="4"/>
    <x v="0"/>
    <n v="1"/>
    <n v="1.31"/>
    <n v="1.31"/>
    <n v="1"/>
    <s v="AK W/S T"/>
    <x v="1"/>
    <x v="3"/>
    <s v="T"/>
    <x v="11"/>
    <x v="1"/>
  </r>
  <r>
    <s v="SSF"/>
    <x v="4"/>
    <x v="2"/>
    <x v="3"/>
    <n v="34"/>
    <x v="3"/>
    <n v="4"/>
    <x v="0"/>
    <n v="1"/>
    <n v="5.36"/>
    <n v="5.38"/>
    <n v="11"/>
    <s v="WCVI SPR T"/>
    <x v="0"/>
    <x v="1"/>
    <s v="T"/>
    <x v="1"/>
    <x v="1"/>
  </r>
  <r>
    <s v="SSF"/>
    <x v="4"/>
    <x v="2"/>
    <x v="3"/>
    <n v="38"/>
    <x v="4"/>
    <n v="3"/>
    <x v="0"/>
    <n v="1"/>
    <n v="4.24"/>
    <n v="4.26"/>
    <n v="11"/>
    <s v="WCVI SPR T"/>
    <x v="0"/>
    <x v="1"/>
    <s v="T"/>
    <x v="1"/>
    <x v="1"/>
  </r>
  <r>
    <s v="SSF"/>
    <x v="4"/>
    <x v="2"/>
    <x v="3"/>
    <n v="38"/>
    <x v="4"/>
    <n v="4"/>
    <x v="0"/>
    <n v="1"/>
    <n v="4.24"/>
    <n v="4.25"/>
    <n v="11"/>
    <s v="WCVI SPR T"/>
    <x v="0"/>
    <x v="1"/>
    <s v="T"/>
    <x v="1"/>
    <x v="1"/>
  </r>
  <r>
    <s v="SSF"/>
    <x v="4"/>
    <x v="2"/>
    <x v="4"/>
    <n v="14"/>
    <x v="86"/>
    <n v="4"/>
    <x v="0"/>
    <n v="1"/>
    <n v="2.3199999999999998"/>
    <n v="2.3199999999999998"/>
    <n v="2"/>
    <s v="AK JNO T"/>
    <x v="1"/>
    <x v="3"/>
    <s v="T"/>
    <x v="11"/>
    <x v="1"/>
  </r>
  <r>
    <s v="SSF"/>
    <x v="4"/>
    <x v="2"/>
    <x v="4"/>
    <n v="34"/>
    <x v="3"/>
    <n v="4"/>
    <x v="0"/>
    <n v="1"/>
    <n v="7.75"/>
    <n v="7.78"/>
    <n v="11"/>
    <s v="WCVI SPR T"/>
    <x v="0"/>
    <x v="1"/>
    <s v="T"/>
    <x v="1"/>
    <x v="1"/>
  </r>
  <r>
    <s v="SSF"/>
    <x v="4"/>
    <x v="2"/>
    <x v="4"/>
    <n v="38"/>
    <x v="4"/>
    <n v="3"/>
    <x v="0"/>
    <n v="1"/>
    <n v="4.3099999999999996"/>
    <n v="4.33"/>
    <n v="11"/>
    <s v="WCVI SPR T"/>
    <x v="0"/>
    <x v="1"/>
    <s v="T"/>
    <x v="1"/>
    <x v="1"/>
  </r>
  <r>
    <s v="SSF"/>
    <x v="4"/>
    <x v="2"/>
    <x v="4"/>
    <n v="103"/>
    <x v="105"/>
    <n v="4"/>
    <x v="0"/>
    <n v="1"/>
    <n v="1"/>
    <n v="1"/>
    <n v="29"/>
    <s v="TPGSDO TERM N"/>
    <x v="1"/>
    <x v="3"/>
    <s v="N"/>
    <x v="10"/>
    <x v="0"/>
  </r>
  <r>
    <s v="SSF"/>
    <x v="4"/>
    <x v="2"/>
    <x v="4"/>
    <n v="124"/>
    <x v="8"/>
    <n v="4"/>
    <x v="0"/>
    <n v="1"/>
    <n v="2.81"/>
    <n v="2.82"/>
    <n v="44"/>
    <s v="ALASKA S"/>
    <x v="1"/>
    <x v="3"/>
    <s v="S"/>
    <x v="6"/>
    <x v="1"/>
  </r>
  <r>
    <s v="SSF"/>
    <x v="4"/>
    <x v="2"/>
    <x v="4"/>
    <n v="136"/>
    <x v="2"/>
    <n v="4"/>
    <x v="0"/>
    <n v="1"/>
    <n v="2"/>
    <n v="2"/>
    <n v="63"/>
    <s v="GEO ST S"/>
    <x v="0"/>
    <x v="2"/>
    <s v="S"/>
    <x v="2"/>
    <x v="0"/>
  </r>
  <r>
    <s v="SSF"/>
    <x v="4"/>
    <x v="2"/>
    <x v="5"/>
    <n v="18"/>
    <x v="42"/>
    <n v="4"/>
    <x v="0"/>
    <n v="1"/>
    <n v="3.42"/>
    <n v="3.43"/>
    <n v="4"/>
    <s v="AK JLO T"/>
    <x v="1"/>
    <x v="3"/>
    <s v="T"/>
    <x v="11"/>
    <x v="1"/>
  </r>
  <r>
    <s v="SSF"/>
    <x v="4"/>
    <x v="2"/>
    <x v="5"/>
    <n v="35"/>
    <x v="19"/>
    <n v="4"/>
    <x v="0"/>
    <n v="2"/>
    <n v="7.84"/>
    <n v="7.87"/>
    <n v="12"/>
    <s v="WCVI SUM T"/>
    <x v="0"/>
    <x v="1"/>
    <s v="T"/>
    <x v="1"/>
    <x v="1"/>
  </r>
  <r>
    <s v="SSF"/>
    <x v="4"/>
    <x v="2"/>
    <x v="5"/>
    <n v="43"/>
    <x v="14"/>
    <n v="3"/>
    <x v="0"/>
    <n v="1"/>
    <n v="2.0299999999999998"/>
    <n v="2.04"/>
    <n v="13"/>
    <s v="N FALCON T"/>
    <x v="1"/>
    <x v="3"/>
    <s v="T"/>
    <x v="3"/>
    <x v="0"/>
  </r>
  <r>
    <s v="SSF"/>
    <x v="4"/>
    <x v="2"/>
    <x v="5"/>
    <n v="104"/>
    <x v="23"/>
    <n v="4"/>
    <x v="0"/>
    <n v="1"/>
    <n v="1.19"/>
    <n v="1.19"/>
    <n v="38"/>
    <s v="TPS FN"/>
    <x v="1"/>
    <x v="3"/>
    <s v="N"/>
    <x v="10"/>
    <x v="0"/>
  </r>
  <r>
    <s v="SSF"/>
    <x v="4"/>
    <x v="2"/>
    <x v="5"/>
    <n v="132"/>
    <x v="16"/>
    <n v="4"/>
    <x v="0"/>
    <n v="1"/>
    <n v="4.0599999999999996"/>
    <n v="4.07"/>
    <n v="45"/>
    <s v="CBC S"/>
    <x v="0"/>
    <x v="9"/>
    <s v="S"/>
    <x v="13"/>
    <x v="0"/>
  </r>
  <r>
    <s v="SSF"/>
    <x v="4"/>
    <x v="2"/>
    <x v="5"/>
    <n v="136"/>
    <x v="2"/>
    <n v="4"/>
    <x v="0"/>
    <n v="1"/>
    <n v="2"/>
    <n v="2"/>
    <n v="63"/>
    <s v="GEO ST S"/>
    <x v="0"/>
    <x v="2"/>
    <s v="S"/>
    <x v="2"/>
    <x v="0"/>
  </r>
  <r>
    <s v="SSF"/>
    <x v="4"/>
    <x v="2"/>
    <x v="5"/>
    <n v="142"/>
    <x v="6"/>
    <n v="4"/>
    <x v="0"/>
    <n v="1"/>
    <n v="5.33"/>
    <n v="5.35"/>
    <n v="50"/>
    <s v="WCVI AABM S"/>
    <x v="0"/>
    <x v="4"/>
    <s v="S"/>
    <x v="4"/>
    <x v="1"/>
  </r>
  <r>
    <s v="SSF"/>
    <x v="4"/>
    <x v="2"/>
    <x v="5"/>
    <n v="146"/>
    <x v="11"/>
    <n v="3"/>
    <x v="0"/>
    <n v="1"/>
    <n v="3.97"/>
    <n v="3.99"/>
    <n v="65"/>
    <s v="BC JF S"/>
    <x v="0"/>
    <x v="7"/>
    <s v="S"/>
    <x v="9"/>
    <x v="0"/>
  </r>
  <r>
    <s v="SSF"/>
    <x v="4"/>
    <x v="2"/>
    <x v="5"/>
    <n v="146"/>
    <x v="11"/>
    <n v="4"/>
    <x v="0"/>
    <n v="1"/>
    <n v="3.97"/>
    <n v="3.98"/>
    <n v="65"/>
    <s v="BC JF S"/>
    <x v="0"/>
    <x v="7"/>
    <s v="S"/>
    <x v="9"/>
    <x v="0"/>
  </r>
  <r>
    <s v="SSF"/>
    <x v="4"/>
    <x v="2"/>
    <x v="5"/>
    <n v="150"/>
    <x v="17"/>
    <n v="3"/>
    <x v="0"/>
    <n v="1"/>
    <n v="3.28"/>
    <n v="3.3"/>
    <n v="57"/>
    <s v="PGSDN S"/>
    <x v="1"/>
    <x v="3"/>
    <s v="S"/>
    <x v="8"/>
    <x v="0"/>
  </r>
  <r>
    <s v="SSF"/>
    <x v="4"/>
    <x v="2"/>
    <x v="5"/>
    <n v="151"/>
    <x v="18"/>
    <n v="2"/>
    <x v="0"/>
    <n v="1"/>
    <n v="3.32"/>
    <n v="3.36"/>
    <n v="57"/>
    <s v="PGSDN S"/>
    <x v="1"/>
    <x v="3"/>
    <s v="S"/>
    <x v="8"/>
    <x v="0"/>
  </r>
  <r>
    <s v="SSF"/>
    <x v="4"/>
    <x v="2"/>
    <x v="5"/>
    <n v="151"/>
    <x v="18"/>
    <n v="3"/>
    <x v="0"/>
    <n v="1"/>
    <n v="3.32"/>
    <n v="3.34"/>
    <n v="57"/>
    <s v="PGSDN S"/>
    <x v="1"/>
    <x v="3"/>
    <s v="S"/>
    <x v="8"/>
    <x v="0"/>
  </r>
  <r>
    <s v="SSF"/>
    <x v="4"/>
    <x v="2"/>
    <x v="5"/>
    <n v="151"/>
    <x v="18"/>
    <n v="4"/>
    <x v="0"/>
    <n v="1"/>
    <n v="3.32"/>
    <n v="3.33"/>
    <n v="57"/>
    <s v="PGSDN S"/>
    <x v="1"/>
    <x v="3"/>
    <s v="S"/>
    <x v="8"/>
    <x v="0"/>
  </r>
  <r>
    <s v="SSF"/>
    <x v="4"/>
    <x v="2"/>
    <x v="5"/>
    <n v="157"/>
    <x v="30"/>
    <n v="3"/>
    <x v="0"/>
    <n v="1"/>
    <n v="5.25"/>
    <n v="5.28"/>
    <n v="59"/>
    <s v="PGSDO S"/>
    <x v="1"/>
    <x v="3"/>
    <s v="S"/>
    <x v="8"/>
    <x v="0"/>
  </r>
  <r>
    <s v="SSF"/>
    <x v="4"/>
    <x v="2"/>
    <x v="5"/>
    <n v="157"/>
    <x v="30"/>
    <n v="4"/>
    <x v="0"/>
    <n v="1"/>
    <n v="5.25"/>
    <n v="5.27"/>
    <n v="59"/>
    <s v="PGSDO S"/>
    <x v="1"/>
    <x v="3"/>
    <s v="S"/>
    <x v="8"/>
    <x v="0"/>
  </r>
  <r>
    <s v="SSF"/>
    <x v="4"/>
    <x v="2"/>
    <x v="6"/>
    <n v="92"/>
    <x v="7"/>
    <n v="3"/>
    <x v="0"/>
    <n v="1"/>
    <n v="5.41"/>
    <n v="5.44"/>
    <n v="51"/>
    <s v="WCVI ISBM S"/>
    <x v="0"/>
    <x v="5"/>
    <s v="S"/>
    <x v="5"/>
    <x v="0"/>
  </r>
  <r>
    <s v="SSF"/>
    <x v="4"/>
    <x v="2"/>
    <x v="6"/>
    <n v="101"/>
    <x v="12"/>
    <n v="4"/>
    <x v="0"/>
    <n v="3"/>
    <n v="7.14"/>
    <n v="7.16"/>
    <n v="38"/>
    <s v="TPS FN"/>
    <x v="1"/>
    <x v="3"/>
    <s v="N"/>
    <x v="10"/>
    <x v="0"/>
  </r>
  <r>
    <s v="SSF"/>
    <x v="4"/>
    <x v="2"/>
    <x v="6"/>
    <n v="103"/>
    <x v="105"/>
    <n v="4"/>
    <x v="0"/>
    <n v="1"/>
    <n v="1.62"/>
    <n v="1.62"/>
    <n v="29"/>
    <s v="TPGSDO TERM N"/>
    <x v="1"/>
    <x v="3"/>
    <s v="N"/>
    <x v="10"/>
    <x v="0"/>
  </r>
  <r>
    <s v="SSF"/>
    <x v="4"/>
    <x v="2"/>
    <x v="6"/>
    <n v="104"/>
    <x v="23"/>
    <n v="2"/>
    <x v="0"/>
    <n v="2"/>
    <n v="4.74"/>
    <n v="4.79"/>
    <n v="38"/>
    <s v="TPS FN"/>
    <x v="1"/>
    <x v="3"/>
    <s v="N"/>
    <x v="10"/>
    <x v="0"/>
  </r>
  <r>
    <s v="SSF"/>
    <x v="4"/>
    <x v="2"/>
    <x v="6"/>
    <n v="104"/>
    <x v="23"/>
    <n v="3"/>
    <x v="0"/>
    <n v="7"/>
    <n v="16.170000000000002"/>
    <n v="16.260000000000002"/>
    <n v="38"/>
    <s v="TPS FN"/>
    <x v="1"/>
    <x v="3"/>
    <s v="N"/>
    <x v="10"/>
    <x v="0"/>
  </r>
  <r>
    <s v="SSF"/>
    <x v="4"/>
    <x v="2"/>
    <x v="6"/>
    <n v="104"/>
    <x v="23"/>
    <n v="4"/>
    <x v="0"/>
    <n v="8"/>
    <n v="12.91"/>
    <n v="12.96"/>
    <n v="38"/>
    <s v="TPS FN"/>
    <x v="1"/>
    <x v="3"/>
    <s v="N"/>
    <x v="10"/>
    <x v="0"/>
  </r>
  <r>
    <s v="SSF"/>
    <x v="4"/>
    <x v="2"/>
    <x v="6"/>
    <n v="142"/>
    <x v="6"/>
    <n v="4"/>
    <x v="0"/>
    <n v="3"/>
    <n v="16.23"/>
    <n v="16.29"/>
    <n v="50"/>
    <s v="WCVI AABM S"/>
    <x v="0"/>
    <x v="4"/>
    <s v="S"/>
    <x v="4"/>
    <x v="1"/>
  </r>
  <r>
    <s v="SSF"/>
    <x v="4"/>
    <x v="2"/>
    <x v="6"/>
    <n v="146"/>
    <x v="11"/>
    <n v="4"/>
    <x v="0"/>
    <n v="2"/>
    <n v="8.66"/>
    <n v="8.69"/>
    <n v="65"/>
    <s v="BC JF S"/>
    <x v="0"/>
    <x v="7"/>
    <s v="S"/>
    <x v="9"/>
    <x v="0"/>
  </r>
  <r>
    <s v="SSF"/>
    <x v="4"/>
    <x v="2"/>
    <x v="6"/>
    <n v="150"/>
    <x v="17"/>
    <n v="3"/>
    <x v="0"/>
    <n v="1"/>
    <n v="2.87"/>
    <n v="2.88"/>
    <n v="57"/>
    <s v="PGSDN S"/>
    <x v="1"/>
    <x v="3"/>
    <s v="S"/>
    <x v="8"/>
    <x v="0"/>
  </r>
  <r>
    <s v="SSF"/>
    <x v="4"/>
    <x v="2"/>
    <x v="6"/>
    <n v="150"/>
    <x v="17"/>
    <n v="4"/>
    <x v="0"/>
    <n v="1"/>
    <n v="2.87"/>
    <n v="2.88"/>
    <n v="57"/>
    <s v="PGSDN S"/>
    <x v="1"/>
    <x v="3"/>
    <s v="S"/>
    <x v="8"/>
    <x v="0"/>
  </r>
  <r>
    <s v="SSF"/>
    <x v="4"/>
    <x v="2"/>
    <x v="6"/>
    <n v="159"/>
    <x v="67"/>
    <n v="3"/>
    <x v="0"/>
    <n v="1"/>
    <n v="3.64"/>
    <n v="3.66"/>
    <n v="59"/>
    <s v="PGSDO S"/>
    <x v="1"/>
    <x v="3"/>
    <s v="S"/>
    <x v="8"/>
    <x v="0"/>
  </r>
  <r>
    <s v="SSF"/>
    <x v="4"/>
    <x v="2"/>
    <x v="7"/>
    <n v="104"/>
    <x v="23"/>
    <n v="3"/>
    <x v="0"/>
    <n v="5"/>
    <n v="30.27"/>
    <n v="30.45"/>
    <n v="38"/>
    <s v="TPS FN"/>
    <x v="1"/>
    <x v="3"/>
    <s v="N"/>
    <x v="10"/>
    <x v="0"/>
  </r>
  <r>
    <s v="SSF"/>
    <x v="4"/>
    <x v="2"/>
    <x v="7"/>
    <n v="104"/>
    <x v="23"/>
    <n v="4"/>
    <x v="0"/>
    <n v="5"/>
    <n v="29.91"/>
    <n v="30.03"/>
    <n v="38"/>
    <s v="TPS FN"/>
    <x v="1"/>
    <x v="3"/>
    <s v="N"/>
    <x v="10"/>
    <x v="0"/>
  </r>
  <r>
    <s v="SSF"/>
    <x v="4"/>
    <x v="2"/>
    <x v="7"/>
    <n v="136"/>
    <x v="2"/>
    <n v="4"/>
    <x v="0"/>
    <n v="1"/>
    <n v="2"/>
    <n v="2"/>
    <n v="63"/>
    <s v="GEO ST S"/>
    <x v="0"/>
    <x v="2"/>
    <s v="S"/>
    <x v="2"/>
    <x v="0"/>
  </r>
  <r>
    <s v="SSF"/>
    <x v="4"/>
    <x v="2"/>
    <x v="10"/>
    <n v="2"/>
    <x v="56"/>
    <n v="4"/>
    <x v="0"/>
    <n v="4"/>
    <n v="17.68"/>
    <n v="17.78"/>
    <n v="1"/>
    <s v="AK W/S T"/>
    <x v="1"/>
    <x v="3"/>
    <s v="T"/>
    <x v="11"/>
    <x v="1"/>
  </r>
  <r>
    <s v="SSF"/>
    <x v="4"/>
    <x v="2"/>
    <x v="10"/>
    <n v="104"/>
    <x v="23"/>
    <n v="4"/>
    <x v="0"/>
    <n v="2"/>
    <n v="2"/>
    <n v="2"/>
    <n v="38"/>
    <s v="TPS FN"/>
    <x v="1"/>
    <x v="3"/>
    <s v="N"/>
    <x v="10"/>
    <x v="0"/>
  </r>
  <r>
    <s v="SSF"/>
    <x v="4"/>
    <x v="2"/>
    <x v="11"/>
    <n v="2"/>
    <x v="56"/>
    <n v="5"/>
    <x v="0"/>
    <n v="1"/>
    <n v="4.42"/>
    <n v="4.43"/>
    <n v="1"/>
    <s v="AK W/S T"/>
    <x v="1"/>
    <x v="3"/>
    <s v="T"/>
    <x v="11"/>
    <x v="1"/>
  </r>
  <r>
    <s v="SSF"/>
    <x v="4"/>
    <x v="3"/>
    <x v="1"/>
    <n v="152"/>
    <x v="10"/>
    <n v="4"/>
    <x v="0"/>
    <n v="1"/>
    <n v="2.72"/>
    <n v="2.73"/>
    <n v="57"/>
    <s v="PGSDN S"/>
    <x v="1"/>
    <x v="3"/>
    <s v="S"/>
    <x v="8"/>
    <x v="0"/>
  </r>
  <r>
    <s v="SSF"/>
    <x v="4"/>
    <x v="3"/>
    <x v="2"/>
    <n v="7"/>
    <x v="13"/>
    <n v="4"/>
    <x v="0"/>
    <n v="1"/>
    <n v="2.66"/>
    <n v="2.67"/>
    <n v="1"/>
    <s v="AK W/S T"/>
    <x v="1"/>
    <x v="3"/>
    <s v="T"/>
    <x v="11"/>
    <x v="1"/>
  </r>
  <r>
    <s v="SSF"/>
    <x v="4"/>
    <x v="3"/>
    <x v="2"/>
    <n v="142"/>
    <x v="6"/>
    <n v="5"/>
    <x v="0"/>
    <n v="1"/>
    <n v="3.34"/>
    <n v="3.35"/>
    <n v="50"/>
    <s v="WCVI AABM S"/>
    <x v="0"/>
    <x v="4"/>
    <s v="S"/>
    <x v="4"/>
    <x v="1"/>
  </r>
  <r>
    <s v="SSF"/>
    <x v="4"/>
    <x v="3"/>
    <x v="9"/>
    <n v="7"/>
    <x v="13"/>
    <n v="4"/>
    <x v="0"/>
    <n v="1"/>
    <n v="2.66"/>
    <n v="2.67"/>
    <n v="1"/>
    <s v="AK W/S T"/>
    <x v="1"/>
    <x v="3"/>
    <s v="T"/>
    <x v="11"/>
    <x v="1"/>
  </r>
  <r>
    <s v="SSF"/>
    <x v="4"/>
    <x v="3"/>
    <x v="3"/>
    <n v="11"/>
    <x v="63"/>
    <n v="4"/>
    <x v="0"/>
    <n v="1"/>
    <n v="1.08"/>
    <n v="1.08"/>
    <n v="1"/>
    <s v="AK W/S T"/>
    <x v="1"/>
    <x v="3"/>
    <s v="T"/>
    <x v="11"/>
    <x v="1"/>
  </r>
  <r>
    <s v="SSF"/>
    <x v="4"/>
    <x v="3"/>
    <x v="4"/>
    <n v="14"/>
    <x v="86"/>
    <n v="4"/>
    <x v="0"/>
    <n v="1"/>
    <n v="3.11"/>
    <n v="3.12"/>
    <n v="2"/>
    <s v="AK JNO T"/>
    <x v="1"/>
    <x v="3"/>
    <s v="T"/>
    <x v="11"/>
    <x v="1"/>
  </r>
  <r>
    <s v="SSF"/>
    <x v="4"/>
    <x v="3"/>
    <x v="4"/>
    <n v="29"/>
    <x v="26"/>
    <n v="4"/>
    <x v="0"/>
    <n v="2"/>
    <n v="5.26"/>
    <n v="5.29"/>
    <n v="8"/>
    <s v="NORTH T"/>
    <x v="0"/>
    <x v="10"/>
    <s v="T"/>
    <x v="16"/>
    <x v="1"/>
  </r>
  <r>
    <s v="SSF"/>
    <x v="4"/>
    <x v="3"/>
    <x v="4"/>
    <n v="128"/>
    <x v="28"/>
    <n v="5"/>
    <x v="0"/>
    <n v="1"/>
    <n v="1.75"/>
    <n v="1.75"/>
    <n v="47"/>
    <s v="NBC AABM S"/>
    <x v="0"/>
    <x v="11"/>
    <s v="S"/>
    <x v="17"/>
    <x v="1"/>
  </r>
  <r>
    <s v="SSF"/>
    <x v="4"/>
    <x v="3"/>
    <x v="4"/>
    <n v="135"/>
    <x v="15"/>
    <n v="5"/>
    <x v="0"/>
    <n v="1"/>
    <n v="4.41"/>
    <n v="4.42"/>
    <n v="61"/>
    <s v="JNST S"/>
    <x v="0"/>
    <x v="8"/>
    <s v="S"/>
    <x v="12"/>
    <x v="0"/>
  </r>
  <r>
    <s v="SSF"/>
    <x v="4"/>
    <x v="3"/>
    <x v="4"/>
    <n v="142"/>
    <x v="6"/>
    <n v="4"/>
    <x v="0"/>
    <n v="1"/>
    <n v="3.05"/>
    <n v="3.06"/>
    <n v="50"/>
    <s v="WCVI AABM S"/>
    <x v="0"/>
    <x v="4"/>
    <s v="S"/>
    <x v="4"/>
    <x v="1"/>
  </r>
  <r>
    <s v="SSF"/>
    <x v="4"/>
    <x v="3"/>
    <x v="4"/>
    <n v="146"/>
    <x v="11"/>
    <n v="4"/>
    <x v="0"/>
    <n v="1"/>
    <n v="4.6900000000000004"/>
    <n v="4.71"/>
    <n v="65"/>
    <s v="BC JF S"/>
    <x v="0"/>
    <x v="7"/>
    <s v="S"/>
    <x v="9"/>
    <x v="0"/>
  </r>
  <r>
    <s v="SSF"/>
    <x v="4"/>
    <x v="3"/>
    <x v="5"/>
    <n v="18"/>
    <x v="42"/>
    <n v="4"/>
    <x v="0"/>
    <n v="1"/>
    <n v="2.65"/>
    <n v="2.66"/>
    <n v="4"/>
    <s v="AK JLO T"/>
    <x v="1"/>
    <x v="3"/>
    <s v="T"/>
    <x v="11"/>
    <x v="1"/>
  </r>
  <r>
    <s v="SSF"/>
    <x v="4"/>
    <x v="3"/>
    <x v="5"/>
    <n v="30"/>
    <x v="43"/>
    <n v="4"/>
    <x v="0"/>
    <n v="1"/>
    <n v="2.63"/>
    <n v="2.64"/>
    <n v="8"/>
    <s v="NORTH T"/>
    <x v="0"/>
    <x v="10"/>
    <s v="T"/>
    <x v="16"/>
    <x v="1"/>
  </r>
  <r>
    <s v="SSF"/>
    <x v="4"/>
    <x v="3"/>
    <x v="5"/>
    <n v="59"/>
    <x v="83"/>
    <n v="3"/>
    <x v="0"/>
    <n v="1"/>
    <n v="1"/>
    <n v="1.01"/>
    <n v="17"/>
    <s v="ALASKA N"/>
    <x v="1"/>
    <x v="3"/>
    <s v="N"/>
    <x v="14"/>
    <x v="1"/>
  </r>
  <r>
    <s v="SSF"/>
    <x v="4"/>
    <x v="3"/>
    <x v="5"/>
    <n v="64"/>
    <x v="64"/>
    <n v="3"/>
    <x v="0"/>
    <n v="1"/>
    <n v="1"/>
    <n v="1.01"/>
    <n v="17"/>
    <s v="ALASKA N"/>
    <x v="1"/>
    <x v="3"/>
    <s v="N"/>
    <x v="14"/>
    <x v="1"/>
  </r>
  <r>
    <s v="SSF"/>
    <x v="4"/>
    <x v="3"/>
    <x v="5"/>
    <n v="104"/>
    <x v="23"/>
    <n v="3"/>
    <x v="0"/>
    <n v="1"/>
    <n v="1.86"/>
    <n v="1.88"/>
    <n v="38"/>
    <s v="TPS FN"/>
    <x v="1"/>
    <x v="3"/>
    <s v="N"/>
    <x v="10"/>
    <x v="0"/>
  </r>
  <r>
    <s v="SSF"/>
    <x v="4"/>
    <x v="3"/>
    <x v="5"/>
    <n v="104"/>
    <x v="23"/>
    <n v="4"/>
    <x v="0"/>
    <n v="4"/>
    <n v="4.95"/>
    <n v="4.9800000000000004"/>
    <n v="38"/>
    <s v="TPS FN"/>
    <x v="1"/>
    <x v="3"/>
    <s v="N"/>
    <x v="10"/>
    <x v="0"/>
  </r>
  <r>
    <s v="SSF"/>
    <x v="4"/>
    <x v="3"/>
    <x v="5"/>
    <n v="142"/>
    <x v="6"/>
    <n v="3"/>
    <x v="0"/>
    <n v="1"/>
    <n v="4.76"/>
    <n v="4.8099999999999996"/>
    <n v="50"/>
    <s v="WCVI AABM S"/>
    <x v="0"/>
    <x v="4"/>
    <s v="S"/>
    <x v="4"/>
    <x v="1"/>
  </r>
  <r>
    <s v="SSF"/>
    <x v="4"/>
    <x v="3"/>
    <x v="5"/>
    <n v="167"/>
    <x v="34"/>
    <n v="3"/>
    <x v="0"/>
    <n v="1"/>
    <n v="1.83"/>
    <n v="1.85"/>
    <n v="53"/>
    <s v="N FALCON S"/>
    <x v="1"/>
    <x v="3"/>
    <s v="S"/>
    <x v="19"/>
    <x v="0"/>
  </r>
  <r>
    <s v="SSF"/>
    <x v="4"/>
    <x v="3"/>
    <x v="6"/>
    <n v="21"/>
    <x v="31"/>
    <n v="4"/>
    <x v="0"/>
    <n v="1"/>
    <n v="3.08"/>
    <n v="3.09"/>
    <n v="6"/>
    <s v="AK FALL T"/>
    <x v="1"/>
    <x v="3"/>
    <s v="T"/>
    <x v="11"/>
    <x v="1"/>
  </r>
  <r>
    <s v="SSF"/>
    <x v="4"/>
    <x v="3"/>
    <x v="6"/>
    <n v="22"/>
    <x v="76"/>
    <n v="3"/>
    <x v="0"/>
    <n v="1"/>
    <n v="3.55"/>
    <n v="3.59"/>
    <n v="6"/>
    <s v="AK FALL T"/>
    <x v="1"/>
    <x v="3"/>
    <s v="T"/>
    <x v="11"/>
    <x v="1"/>
  </r>
  <r>
    <s v="SSF"/>
    <x v="4"/>
    <x v="3"/>
    <x v="6"/>
    <n v="35"/>
    <x v="19"/>
    <n v="3"/>
    <x v="0"/>
    <n v="1"/>
    <n v="1"/>
    <n v="1.01"/>
    <n v="12"/>
    <s v="WCVI SUM T"/>
    <x v="0"/>
    <x v="1"/>
    <s v="T"/>
    <x v="1"/>
    <x v="1"/>
  </r>
  <r>
    <s v="SSF"/>
    <x v="4"/>
    <x v="3"/>
    <x v="6"/>
    <n v="39"/>
    <x v="44"/>
    <n v="3"/>
    <x v="0"/>
    <n v="2"/>
    <n v="2.65"/>
    <n v="2.68"/>
    <n v="12"/>
    <s v="WCVI SUM T"/>
    <x v="0"/>
    <x v="1"/>
    <s v="T"/>
    <x v="1"/>
    <x v="1"/>
  </r>
  <r>
    <s v="SSF"/>
    <x v="4"/>
    <x v="3"/>
    <x v="6"/>
    <n v="64"/>
    <x v="64"/>
    <n v="3"/>
    <x v="0"/>
    <n v="1"/>
    <n v="4.13"/>
    <n v="4.18"/>
    <n v="17"/>
    <s v="ALASKA N"/>
    <x v="1"/>
    <x v="3"/>
    <s v="N"/>
    <x v="14"/>
    <x v="1"/>
  </r>
  <r>
    <s v="SSF"/>
    <x v="4"/>
    <x v="3"/>
    <x v="6"/>
    <n v="94"/>
    <x v="100"/>
    <n v="3"/>
    <x v="0"/>
    <n v="1"/>
    <n v="1"/>
    <n v="1.01"/>
    <n v="38"/>
    <s v="TPS FN"/>
    <x v="1"/>
    <x v="3"/>
    <s v="N"/>
    <x v="10"/>
    <x v="0"/>
  </r>
  <r>
    <s v="SSF"/>
    <x v="4"/>
    <x v="3"/>
    <x v="6"/>
    <n v="104"/>
    <x v="23"/>
    <n v="3"/>
    <x v="0"/>
    <n v="2"/>
    <n v="2"/>
    <n v="2.02"/>
    <n v="38"/>
    <s v="TPS FN"/>
    <x v="1"/>
    <x v="3"/>
    <s v="N"/>
    <x v="10"/>
    <x v="0"/>
  </r>
  <r>
    <s v="SSF"/>
    <x v="4"/>
    <x v="3"/>
    <x v="6"/>
    <n v="104"/>
    <x v="23"/>
    <n v="4"/>
    <x v="0"/>
    <n v="3"/>
    <n v="3"/>
    <n v="3.01"/>
    <n v="38"/>
    <s v="TPS FN"/>
    <x v="1"/>
    <x v="3"/>
    <s v="N"/>
    <x v="10"/>
    <x v="0"/>
  </r>
  <r>
    <s v="SSF"/>
    <x v="4"/>
    <x v="3"/>
    <x v="6"/>
    <n v="104"/>
    <x v="23"/>
    <n v="5"/>
    <x v="0"/>
    <n v="1"/>
    <n v="1"/>
    <n v="1"/>
    <n v="38"/>
    <s v="TPS FN"/>
    <x v="1"/>
    <x v="3"/>
    <s v="N"/>
    <x v="10"/>
    <x v="0"/>
  </r>
  <r>
    <s v="SSF"/>
    <x v="4"/>
    <x v="3"/>
    <x v="6"/>
    <n v="146"/>
    <x v="11"/>
    <n v="4"/>
    <x v="0"/>
    <n v="1"/>
    <n v="5.23"/>
    <n v="5.26"/>
    <n v="65"/>
    <s v="BC JF S"/>
    <x v="0"/>
    <x v="7"/>
    <s v="S"/>
    <x v="9"/>
    <x v="0"/>
  </r>
  <r>
    <s v="SSF"/>
    <x v="4"/>
    <x v="3"/>
    <x v="7"/>
    <n v="35"/>
    <x v="19"/>
    <n v="3"/>
    <x v="0"/>
    <n v="5"/>
    <n v="8.3000000000000007"/>
    <n v="8.4"/>
    <n v="12"/>
    <s v="WCVI SUM T"/>
    <x v="0"/>
    <x v="1"/>
    <s v="T"/>
    <x v="1"/>
    <x v="1"/>
  </r>
  <r>
    <s v="SSF"/>
    <x v="4"/>
    <x v="3"/>
    <x v="7"/>
    <n v="39"/>
    <x v="44"/>
    <n v="3"/>
    <x v="0"/>
    <n v="2"/>
    <n v="4.95"/>
    <n v="5.01"/>
    <n v="12"/>
    <s v="WCVI SUM T"/>
    <x v="0"/>
    <x v="1"/>
    <s v="T"/>
    <x v="1"/>
    <x v="1"/>
  </r>
  <r>
    <s v="SSF"/>
    <x v="4"/>
    <x v="3"/>
    <x v="7"/>
    <n v="104"/>
    <x v="23"/>
    <n v="4"/>
    <x v="0"/>
    <n v="1"/>
    <n v="1.28"/>
    <n v="1.28"/>
    <n v="38"/>
    <s v="TPS FN"/>
    <x v="1"/>
    <x v="3"/>
    <s v="N"/>
    <x v="10"/>
    <x v="0"/>
  </r>
  <r>
    <s v="SSF"/>
    <x v="4"/>
    <x v="3"/>
    <x v="11"/>
    <n v="2"/>
    <x v="56"/>
    <n v="4"/>
    <x v="0"/>
    <n v="1"/>
    <n v="4.37"/>
    <n v="4.42"/>
    <n v="1"/>
    <s v="AK W/S T"/>
    <x v="1"/>
    <x v="3"/>
    <s v="T"/>
    <x v="11"/>
    <x v="1"/>
  </r>
  <r>
    <s v="SSF"/>
    <x v="4"/>
    <x v="4"/>
    <x v="1"/>
    <n v="33"/>
    <x v="1"/>
    <n v="4"/>
    <x v="0"/>
    <n v="1"/>
    <n v="2.78"/>
    <n v="2.81"/>
    <n v="10"/>
    <s v="WCVI F/W T"/>
    <x v="0"/>
    <x v="1"/>
    <s v="T"/>
    <x v="1"/>
    <x v="1"/>
  </r>
  <r>
    <s v="SSF"/>
    <x v="4"/>
    <x v="4"/>
    <x v="2"/>
    <n v="129"/>
    <x v="29"/>
    <n v="4"/>
    <x v="0"/>
    <n v="1"/>
    <n v="1.76"/>
    <n v="1.78"/>
    <n v="48"/>
    <s v="NBC ISBM S"/>
    <x v="0"/>
    <x v="12"/>
    <s v="S"/>
    <x v="18"/>
    <x v="0"/>
  </r>
  <r>
    <s v="SSF"/>
    <x v="4"/>
    <x v="4"/>
    <x v="3"/>
    <n v="10"/>
    <x v="95"/>
    <n v="5"/>
    <x v="0"/>
    <n v="1"/>
    <n v="5"/>
    <n v="5.03"/>
    <n v="1"/>
    <s v="AK W/S T"/>
    <x v="1"/>
    <x v="3"/>
    <s v="T"/>
    <x v="11"/>
    <x v="1"/>
  </r>
  <r>
    <s v="SSF"/>
    <x v="4"/>
    <x v="4"/>
    <x v="3"/>
    <n v="12"/>
    <x v="49"/>
    <n v="5"/>
    <x v="0"/>
    <n v="1"/>
    <n v="1.03"/>
    <n v="1.03"/>
    <n v="1"/>
    <s v="AK W/S T"/>
    <x v="1"/>
    <x v="3"/>
    <s v="T"/>
    <x v="11"/>
    <x v="1"/>
  </r>
  <r>
    <s v="SSF"/>
    <x v="4"/>
    <x v="4"/>
    <x v="4"/>
    <n v="14"/>
    <x v="86"/>
    <n v="4"/>
    <x v="0"/>
    <n v="1"/>
    <n v="1.99"/>
    <n v="2.0099999999999998"/>
    <n v="2"/>
    <s v="AK JNO T"/>
    <x v="1"/>
    <x v="3"/>
    <s v="T"/>
    <x v="11"/>
    <x v="1"/>
  </r>
  <r>
    <s v="SSF"/>
    <x v="4"/>
    <x v="4"/>
    <x v="4"/>
    <n v="29"/>
    <x v="26"/>
    <n v="4"/>
    <x v="0"/>
    <n v="2"/>
    <n v="6.04"/>
    <n v="6.11"/>
    <n v="8"/>
    <s v="NORTH T"/>
    <x v="0"/>
    <x v="10"/>
    <s v="T"/>
    <x v="16"/>
    <x v="1"/>
  </r>
  <r>
    <s v="SSF"/>
    <x v="4"/>
    <x v="4"/>
    <x v="4"/>
    <n v="43"/>
    <x v="14"/>
    <n v="4"/>
    <x v="0"/>
    <n v="1"/>
    <n v="2.92"/>
    <n v="2.95"/>
    <n v="13"/>
    <s v="N FALCON T"/>
    <x v="1"/>
    <x v="3"/>
    <s v="T"/>
    <x v="3"/>
    <x v="0"/>
  </r>
  <r>
    <s v="SSF"/>
    <x v="4"/>
    <x v="4"/>
    <x v="4"/>
    <n v="129"/>
    <x v="29"/>
    <n v="3"/>
    <x v="0"/>
    <n v="1"/>
    <n v="1.63"/>
    <n v="1.64"/>
    <n v="48"/>
    <s v="NBC ISBM S"/>
    <x v="0"/>
    <x v="12"/>
    <s v="S"/>
    <x v="18"/>
    <x v="0"/>
  </r>
  <r>
    <s v="SSF"/>
    <x v="4"/>
    <x v="4"/>
    <x v="4"/>
    <n v="142"/>
    <x v="6"/>
    <n v="4"/>
    <x v="0"/>
    <n v="3"/>
    <n v="17.97"/>
    <n v="18.18"/>
    <n v="50"/>
    <s v="WCVI AABM S"/>
    <x v="0"/>
    <x v="4"/>
    <s v="S"/>
    <x v="4"/>
    <x v="1"/>
  </r>
  <r>
    <s v="SSF"/>
    <x v="4"/>
    <x v="4"/>
    <x v="5"/>
    <n v="58"/>
    <x v="88"/>
    <n v="3"/>
    <x v="0"/>
    <n v="1"/>
    <n v="2.38"/>
    <n v="2.4"/>
    <n v="17"/>
    <s v="ALASKA N"/>
    <x v="1"/>
    <x v="3"/>
    <s v="N"/>
    <x v="14"/>
    <x v="1"/>
  </r>
  <r>
    <s v="SSF"/>
    <x v="4"/>
    <x v="4"/>
    <x v="5"/>
    <n v="94"/>
    <x v="100"/>
    <n v="3"/>
    <x v="0"/>
    <n v="1"/>
    <n v="1"/>
    <n v="1"/>
    <n v="38"/>
    <s v="TPS FN"/>
    <x v="1"/>
    <x v="3"/>
    <s v="N"/>
    <x v="10"/>
    <x v="0"/>
  </r>
  <r>
    <s v="SSF"/>
    <x v="4"/>
    <x v="4"/>
    <x v="5"/>
    <n v="94"/>
    <x v="100"/>
    <n v="4"/>
    <x v="0"/>
    <n v="1"/>
    <n v="1"/>
    <n v="1.01"/>
    <n v="38"/>
    <s v="TPS FN"/>
    <x v="1"/>
    <x v="3"/>
    <s v="N"/>
    <x v="10"/>
    <x v="0"/>
  </r>
  <r>
    <s v="SSF"/>
    <x v="4"/>
    <x v="4"/>
    <x v="5"/>
    <n v="104"/>
    <x v="23"/>
    <n v="4"/>
    <x v="0"/>
    <n v="5"/>
    <n v="7.45"/>
    <n v="7.54"/>
    <n v="38"/>
    <s v="TPS FN"/>
    <x v="1"/>
    <x v="3"/>
    <s v="N"/>
    <x v="10"/>
    <x v="0"/>
  </r>
  <r>
    <s v="SSF"/>
    <x v="4"/>
    <x v="4"/>
    <x v="5"/>
    <n v="135"/>
    <x v="15"/>
    <n v="3"/>
    <x v="0"/>
    <n v="1"/>
    <n v="1.17"/>
    <n v="1.18"/>
    <n v="61"/>
    <s v="JNST S"/>
    <x v="0"/>
    <x v="8"/>
    <s v="S"/>
    <x v="12"/>
    <x v="0"/>
  </r>
  <r>
    <s v="SSF"/>
    <x v="4"/>
    <x v="4"/>
    <x v="5"/>
    <n v="135"/>
    <x v="15"/>
    <n v="4"/>
    <x v="0"/>
    <n v="3"/>
    <n v="3.51"/>
    <n v="3.55"/>
    <n v="61"/>
    <s v="JNST S"/>
    <x v="0"/>
    <x v="8"/>
    <s v="S"/>
    <x v="12"/>
    <x v="0"/>
  </r>
  <r>
    <s v="SSF"/>
    <x v="4"/>
    <x v="4"/>
    <x v="5"/>
    <n v="135"/>
    <x v="15"/>
    <n v="5"/>
    <x v="0"/>
    <n v="1"/>
    <n v="1.17"/>
    <n v="1.17"/>
    <n v="61"/>
    <s v="JNST S"/>
    <x v="0"/>
    <x v="8"/>
    <s v="S"/>
    <x v="12"/>
    <x v="0"/>
  </r>
  <r>
    <s v="SSF"/>
    <x v="4"/>
    <x v="4"/>
    <x v="5"/>
    <n v="139"/>
    <x v="9"/>
    <n v="3"/>
    <x v="0"/>
    <n v="1"/>
    <n v="2.06"/>
    <n v="2.0699999999999998"/>
    <n v="63"/>
    <s v="GEO ST S"/>
    <x v="0"/>
    <x v="6"/>
    <s v="S"/>
    <x v="7"/>
    <x v="0"/>
  </r>
  <r>
    <s v="SSF"/>
    <x v="4"/>
    <x v="4"/>
    <x v="5"/>
    <n v="142"/>
    <x v="6"/>
    <n v="4"/>
    <x v="0"/>
    <n v="2"/>
    <n v="7.84"/>
    <n v="7.93"/>
    <n v="50"/>
    <s v="WCVI AABM S"/>
    <x v="0"/>
    <x v="4"/>
    <s v="S"/>
    <x v="4"/>
    <x v="1"/>
  </r>
  <r>
    <s v="SSF"/>
    <x v="4"/>
    <x v="4"/>
    <x v="5"/>
    <n v="146"/>
    <x v="11"/>
    <n v="5"/>
    <x v="0"/>
    <n v="1"/>
    <n v="8.56"/>
    <n v="8.61"/>
    <n v="65"/>
    <s v="BC JF S"/>
    <x v="0"/>
    <x v="7"/>
    <s v="S"/>
    <x v="9"/>
    <x v="0"/>
  </r>
  <r>
    <s v="SSF"/>
    <x v="4"/>
    <x v="4"/>
    <x v="5"/>
    <n v="150"/>
    <x v="17"/>
    <n v="3"/>
    <x v="0"/>
    <n v="1"/>
    <n v="2.66"/>
    <n v="2.68"/>
    <n v="57"/>
    <s v="PGSDN S"/>
    <x v="1"/>
    <x v="3"/>
    <s v="S"/>
    <x v="8"/>
    <x v="0"/>
  </r>
  <r>
    <s v="SSF"/>
    <x v="4"/>
    <x v="4"/>
    <x v="5"/>
    <n v="150"/>
    <x v="17"/>
    <n v="4"/>
    <x v="0"/>
    <n v="1"/>
    <n v="2.66"/>
    <n v="2.69"/>
    <n v="57"/>
    <s v="PGSDN S"/>
    <x v="1"/>
    <x v="3"/>
    <s v="S"/>
    <x v="8"/>
    <x v="0"/>
  </r>
  <r>
    <s v="SSF"/>
    <x v="4"/>
    <x v="4"/>
    <x v="5"/>
    <n v="151"/>
    <x v="18"/>
    <n v="3"/>
    <x v="0"/>
    <n v="1"/>
    <n v="2.13"/>
    <n v="2.14"/>
    <n v="57"/>
    <s v="PGSDN S"/>
    <x v="1"/>
    <x v="3"/>
    <s v="S"/>
    <x v="8"/>
    <x v="0"/>
  </r>
  <r>
    <s v="SSF"/>
    <x v="4"/>
    <x v="4"/>
    <x v="6"/>
    <n v="66"/>
    <x v="47"/>
    <n v="2"/>
    <x v="0"/>
    <n v="1"/>
    <n v="1"/>
    <n v="1"/>
    <n v="17"/>
    <s v="ALASKA N"/>
    <x v="1"/>
    <x v="3"/>
    <s v="N"/>
    <x v="14"/>
    <x v="1"/>
  </r>
  <r>
    <s v="SSF"/>
    <x v="4"/>
    <x v="4"/>
    <x v="6"/>
    <n v="104"/>
    <x v="23"/>
    <n v="3"/>
    <x v="0"/>
    <n v="2"/>
    <n v="3.39"/>
    <n v="3.42"/>
    <n v="38"/>
    <s v="TPS FN"/>
    <x v="1"/>
    <x v="3"/>
    <s v="N"/>
    <x v="10"/>
    <x v="0"/>
  </r>
  <r>
    <s v="SSF"/>
    <x v="4"/>
    <x v="4"/>
    <x v="6"/>
    <n v="104"/>
    <x v="23"/>
    <n v="4"/>
    <x v="0"/>
    <n v="3"/>
    <n v="4.4800000000000004"/>
    <n v="4.53"/>
    <n v="38"/>
    <s v="TPS FN"/>
    <x v="1"/>
    <x v="3"/>
    <s v="N"/>
    <x v="10"/>
    <x v="0"/>
  </r>
  <r>
    <s v="SSF"/>
    <x v="4"/>
    <x v="4"/>
    <x v="6"/>
    <n v="104"/>
    <x v="23"/>
    <n v="5"/>
    <x v="0"/>
    <n v="1"/>
    <n v="1.65"/>
    <n v="1.66"/>
    <n v="38"/>
    <s v="TPS FN"/>
    <x v="1"/>
    <x v="3"/>
    <s v="N"/>
    <x v="10"/>
    <x v="0"/>
  </r>
  <r>
    <s v="SSF"/>
    <x v="4"/>
    <x v="4"/>
    <x v="7"/>
    <n v="104"/>
    <x v="23"/>
    <n v="3"/>
    <x v="0"/>
    <n v="8"/>
    <n v="22.71"/>
    <n v="22.91"/>
    <n v="38"/>
    <s v="TPS FN"/>
    <x v="1"/>
    <x v="3"/>
    <s v="N"/>
    <x v="10"/>
    <x v="0"/>
  </r>
  <r>
    <s v="SSF"/>
    <x v="4"/>
    <x v="4"/>
    <x v="7"/>
    <n v="104"/>
    <x v="23"/>
    <n v="5"/>
    <x v="0"/>
    <n v="2"/>
    <n v="6.06"/>
    <n v="6.09"/>
    <n v="38"/>
    <s v="TPS FN"/>
    <x v="1"/>
    <x v="3"/>
    <s v="N"/>
    <x v="10"/>
    <x v="0"/>
  </r>
  <r>
    <s v="SSF"/>
    <x v="4"/>
    <x v="4"/>
    <x v="10"/>
    <n v="2"/>
    <x v="56"/>
    <n v="4"/>
    <x v="0"/>
    <n v="2"/>
    <n v="7.7"/>
    <n v="7.76"/>
    <n v="1"/>
    <s v="AK W/S T"/>
    <x v="1"/>
    <x v="3"/>
    <s v="T"/>
    <x v="11"/>
    <x v="1"/>
  </r>
  <r>
    <s v="SSF"/>
    <x v="4"/>
    <x v="4"/>
    <x v="10"/>
    <n v="2"/>
    <x v="56"/>
    <n v="5"/>
    <x v="0"/>
    <n v="1"/>
    <n v="3.85"/>
    <n v="3.89"/>
    <n v="1"/>
    <s v="AK W/S T"/>
    <x v="1"/>
    <x v="3"/>
    <s v="T"/>
    <x v="11"/>
    <x v="1"/>
  </r>
  <r>
    <s v="SSF"/>
    <x v="4"/>
    <x v="4"/>
    <x v="11"/>
    <n v="2"/>
    <x v="56"/>
    <n v="4"/>
    <x v="0"/>
    <n v="2"/>
    <n v="7.7"/>
    <n v="7.76"/>
    <n v="1"/>
    <s v="AK W/S T"/>
    <x v="1"/>
    <x v="3"/>
    <s v="T"/>
    <x v="11"/>
    <x v="1"/>
  </r>
  <r>
    <s v="SSF"/>
    <x v="4"/>
    <x v="5"/>
    <x v="0"/>
    <n v="5"/>
    <x v="69"/>
    <n v="4"/>
    <x v="0"/>
    <n v="1"/>
    <n v="4.1100000000000003"/>
    <n v="4.1399999999999997"/>
    <n v="1"/>
    <s v="AK W/S T"/>
    <x v="1"/>
    <x v="3"/>
    <s v="T"/>
    <x v="11"/>
    <x v="1"/>
  </r>
  <r>
    <s v="SSF"/>
    <x v="4"/>
    <x v="5"/>
    <x v="0"/>
    <n v="152"/>
    <x v="10"/>
    <n v="4"/>
    <x v="0"/>
    <n v="1"/>
    <n v="4.57"/>
    <n v="4.6100000000000003"/>
    <n v="57"/>
    <s v="PGSDN S"/>
    <x v="1"/>
    <x v="3"/>
    <s v="S"/>
    <x v="8"/>
    <x v="0"/>
  </r>
  <r>
    <s v="SSF"/>
    <x v="4"/>
    <x v="5"/>
    <x v="2"/>
    <n v="6"/>
    <x v="38"/>
    <n v="4"/>
    <x v="0"/>
    <n v="1"/>
    <n v="4.18"/>
    <n v="4.21"/>
    <n v="1"/>
    <s v="AK W/S T"/>
    <x v="1"/>
    <x v="3"/>
    <s v="T"/>
    <x v="11"/>
    <x v="1"/>
  </r>
  <r>
    <s v="SSF"/>
    <x v="4"/>
    <x v="5"/>
    <x v="9"/>
    <n v="6"/>
    <x v="38"/>
    <n v="4"/>
    <x v="0"/>
    <n v="1"/>
    <n v="4.18"/>
    <n v="4.21"/>
    <n v="1"/>
    <s v="AK W/S T"/>
    <x v="1"/>
    <x v="3"/>
    <s v="T"/>
    <x v="11"/>
    <x v="1"/>
  </r>
  <r>
    <s v="SSF"/>
    <x v="4"/>
    <x v="5"/>
    <x v="3"/>
    <n v="10"/>
    <x v="95"/>
    <n v="4"/>
    <x v="0"/>
    <n v="1"/>
    <n v="3.16"/>
    <n v="3.18"/>
    <n v="1"/>
    <s v="AK W/S T"/>
    <x v="1"/>
    <x v="3"/>
    <s v="T"/>
    <x v="11"/>
    <x v="1"/>
  </r>
  <r>
    <s v="SSF"/>
    <x v="4"/>
    <x v="5"/>
    <x v="3"/>
    <n v="34"/>
    <x v="3"/>
    <n v="3"/>
    <x v="0"/>
    <n v="1"/>
    <n v="3.84"/>
    <n v="3.87"/>
    <n v="11"/>
    <s v="WCVI SPR T"/>
    <x v="0"/>
    <x v="1"/>
    <s v="T"/>
    <x v="1"/>
    <x v="1"/>
  </r>
  <r>
    <s v="SSF"/>
    <x v="4"/>
    <x v="5"/>
    <x v="3"/>
    <n v="34"/>
    <x v="3"/>
    <n v="4"/>
    <x v="0"/>
    <n v="4"/>
    <n v="15.36"/>
    <n v="15.49"/>
    <n v="11"/>
    <s v="WCVI SPR T"/>
    <x v="0"/>
    <x v="1"/>
    <s v="T"/>
    <x v="1"/>
    <x v="1"/>
  </r>
  <r>
    <s v="SSF"/>
    <x v="4"/>
    <x v="5"/>
    <x v="3"/>
    <n v="43"/>
    <x v="14"/>
    <n v="4"/>
    <x v="0"/>
    <n v="1"/>
    <n v="2.63"/>
    <n v="2.65"/>
    <n v="13"/>
    <s v="N FALCON T"/>
    <x v="1"/>
    <x v="3"/>
    <s v="T"/>
    <x v="3"/>
    <x v="0"/>
  </r>
  <r>
    <s v="SSF"/>
    <x v="4"/>
    <x v="5"/>
    <x v="4"/>
    <n v="59"/>
    <x v="83"/>
    <n v="3"/>
    <x v="0"/>
    <n v="1"/>
    <n v="1.91"/>
    <n v="1.92"/>
    <n v="17"/>
    <s v="ALASKA N"/>
    <x v="1"/>
    <x v="3"/>
    <s v="N"/>
    <x v="14"/>
    <x v="1"/>
  </r>
  <r>
    <s v="SSF"/>
    <x v="4"/>
    <x v="5"/>
    <x v="4"/>
    <n v="132"/>
    <x v="16"/>
    <n v="3"/>
    <x v="0"/>
    <n v="1"/>
    <n v="5.07"/>
    <n v="5.1100000000000003"/>
    <n v="45"/>
    <s v="CBC S"/>
    <x v="0"/>
    <x v="9"/>
    <s v="S"/>
    <x v="13"/>
    <x v="0"/>
  </r>
  <r>
    <s v="SSF"/>
    <x v="4"/>
    <x v="5"/>
    <x v="4"/>
    <n v="142"/>
    <x v="6"/>
    <n v="3"/>
    <x v="0"/>
    <n v="1"/>
    <n v="6.37"/>
    <n v="6.42"/>
    <n v="50"/>
    <s v="WCVI AABM S"/>
    <x v="0"/>
    <x v="4"/>
    <s v="S"/>
    <x v="4"/>
    <x v="1"/>
  </r>
  <r>
    <s v="SSF"/>
    <x v="4"/>
    <x v="5"/>
    <x v="5"/>
    <n v="18"/>
    <x v="42"/>
    <n v="3"/>
    <x v="0"/>
    <n v="1"/>
    <n v="5.24"/>
    <n v="5.28"/>
    <n v="4"/>
    <s v="AK JLO T"/>
    <x v="1"/>
    <x v="3"/>
    <s v="T"/>
    <x v="11"/>
    <x v="1"/>
  </r>
  <r>
    <s v="SSF"/>
    <x v="4"/>
    <x v="5"/>
    <x v="5"/>
    <n v="18"/>
    <x v="42"/>
    <n v="4"/>
    <x v="0"/>
    <n v="1"/>
    <n v="5.24"/>
    <n v="5.28"/>
    <n v="4"/>
    <s v="AK JLO T"/>
    <x v="1"/>
    <x v="3"/>
    <s v="T"/>
    <x v="11"/>
    <x v="1"/>
  </r>
  <r>
    <s v="SSF"/>
    <x v="4"/>
    <x v="5"/>
    <x v="5"/>
    <n v="35"/>
    <x v="19"/>
    <n v="4"/>
    <x v="0"/>
    <n v="1"/>
    <n v="4.8600000000000003"/>
    <n v="4.9000000000000004"/>
    <n v="12"/>
    <s v="WCVI SUM T"/>
    <x v="0"/>
    <x v="1"/>
    <s v="T"/>
    <x v="1"/>
    <x v="1"/>
  </r>
  <r>
    <s v="SSF"/>
    <x v="4"/>
    <x v="5"/>
    <x v="5"/>
    <n v="39"/>
    <x v="44"/>
    <n v="3"/>
    <x v="0"/>
    <n v="1"/>
    <n v="2.14"/>
    <n v="2.15"/>
    <n v="12"/>
    <s v="WCVI SUM T"/>
    <x v="0"/>
    <x v="1"/>
    <s v="T"/>
    <x v="1"/>
    <x v="1"/>
  </r>
  <r>
    <s v="SSF"/>
    <x v="4"/>
    <x v="5"/>
    <x v="5"/>
    <n v="104"/>
    <x v="23"/>
    <n v="3"/>
    <x v="0"/>
    <n v="3"/>
    <n v="3.48"/>
    <n v="3.5"/>
    <n v="38"/>
    <s v="TPS FN"/>
    <x v="1"/>
    <x v="3"/>
    <s v="N"/>
    <x v="10"/>
    <x v="0"/>
  </r>
  <r>
    <s v="SSF"/>
    <x v="4"/>
    <x v="5"/>
    <x v="5"/>
    <n v="104"/>
    <x v="23"/>
    <n v="4"/>
    <x v="0"/>
    <n v="1"/>
    <n v="1.24"/>
    <n v="1.25"/>
    <n v="38"/>
    <s v="TPS FN"/>
    <x v="1"/>
    <x v="3"/>
    <s v="N"/>
    <x v="10"/>
    <x v="0"/>
  </r>
  <r>
    <s v="SSF"/>
    <x v="4"/>
    <x v="5"/>
    <x v="5"/>
    <n v="104"/>
    <x v="23"/>
    <n v="5"/>
    <x v="0"/>
    <n v="2"/>
    <n v="2"/>
    <n v="2.02"/>
    <n v="38"/>
    <s v="TPS FN"/>
    <x v="1"/>
    <x v="3"/>
    <s v="N"/>
    <x v="10"/>
    <x v="0"/>
  </r>
  <r>
    <s v="SSF"/>
    <x v="4"/>
    <x v="5"/>
    <x v="5"/>
    <n v="132"/>
    <x v="16"/>
    <n v="3"/>
    <x v="0"/>
    <n v="1"/>
    <n v="1.61"/>
    <n v="1.62"/>
    <n v="45"/>
    <s v="CBC S"/>
    <x v="0"/>
    <x v="9"/>
    <s v="S"/>
    <x v="13"/>
    <x v="0"/>
  </r>
  <r>
    <s v="SSF"/>
    <x v="4"/>
    <x v="5"/>
    <x v="5"/>
    <n v="136"/>
    <x v="2"/>
    <n v="3"/>
    <x v="0"/>
    <n v="1"/>
    <n v="4"/>
    <n v="4.03"/>
    <n v="63"/>
    <s v="GEO ST S"/>
    <x v="0"/>
    <x v="2"/>
    <s v="S"/>
    <x v="2"/>
    <x v="0"/>
  </r>
  <r>
    <s v="SSF"/>
    <x v="4"/>
    <x v="5"/>
    <x v="5"/>
    <n v="146"/>
    <x v="11"/>
    <n v="3"/>
    <x v="0"/>
    <n v="1"/>
    <n v="3.99"/>
    <n v="4.0199999999999996"/>
    <n v="65"/>
    <s v="BC JF S"/>
    <x v="0"/>
    <x v="7"/>
    <s v="S"/>
    <x v="9"/>
    <x v="0"/>
  </r>
  <r>
    <s v="SSF"/>
    <x v="4"/>
    <x v="5"/>
    <x v="5"/>
    <n v="146"/>
    <x v="11"/>
    <n v="4"/>
    <x v="0"/>
    <n v="1"/>
    <n v="3.99"/>
    <n v="4.0199999999999996"/>
    <n v="65"/>
    <s v="BC JF S"/>
    <x v="0"/>
    <x v="7"/>
    <s v="S"/>
    <x v="9"/>
    <x v="0"/>
  </r>
  <r>
    <s v="SSF"/>
    <x v="4"/>
    <x v="5"/>
    <x v="5"/>
    <n v="146"/>
    <x v="11"/>
    <n v="5"/>
    <x v="0"/>
    <n v="1"/>
    <n v="3.99"/>
    <n v="4.03"/>
    <n v="65"/>
    <s v="BC JF S"/>
    <x v="0"/>
    <x v="7"/>
    <s v="S"/>
    <x v="9"/>
    <x v="0"/>
  </r>
  <r>
    <s v="SSF"/>
    <x v="4"/>
    <x v="5"/>
    <x v="5"/>
    <n v="150"/>
    <x v="17"/>
    <n v="4"/>
    <x v="0"/>
    <n v="1"/>
    <n v="3.1"/>
    <n v="3.12"/>
    <n v="57"/>
    <s v="PGSDN S"/>
    <x v="1"/>
    <x v="3"/>
    <s v="S"/>
    <x v="8"/>
    <x v="0"/>
  </r>
  <r>
    <s v="SSF"/>
    <x v="4"/>
    <x v="5"/>
    <x v="5"/>
    <n v="157"/>
    <x v="30"/>
    <n v="4"/>
    <x v="0"/>
    <n v="1"/>
    <n v="3.99"/>
    <n v="4.0199999999999996"/>
    <n v="59"/>
    <s v="PGSDO S"/>
    <x v="1"/>
    <x v="3"/>
    <s v="S"/>
    <x v="8"/>
    <x v="0"/>
  </r>
  <r>
    <s v="SSF"/>
    <x v="4"/>
    <x v="5"/>
    <x v="6"/>
    <n v="22"/>
    <x v="76"/>
    <n v="4"/>
    <x v="0"/>
    <n v="1"/>
    <n v="3.7"/>
    <n v="3.73"/>
    <n v="6"/>
    <s v="AK FALL T"/>
    <x v="1"/>
    <x v="3"/>
    <s v="T"/>
    <x v="11"/>
    <x v="1"/>
  </r>
  <r>
    <s v="SSF"/>
    <x v="4"/>
    <x v="5"/>
    <x v="6"/>
    <n v="64"/>
    <x v="64"/>
    <n v="3"/>
    <x v="0"/>
    <n v="1"/>
    <n v="1"/>
    <n v="1"/>
    <n v="17"/>
    <s v="ALASKA N"/>
    <x v="1"/>
    <x v="3"/>
    <s v="N"/>
    <x v="14"/>
    <x v="1"/>
  </r>
  <r>
    <s v="SSF"/>
    <x v="4"/>
    <x v="5"/>
    <x v="6"/>
    <n v="104"/>
    <x v="23"/>
    <n v="3"/>
    <x v="0"/>
    <n v="7"/>
    <n v="10.96"/>
    <n v="11.04"/>
    <n v="38"/>
    <s v="TPS FN"/>
    <x v="1"/>
    <x v="3"/>
    <s v="N"/>
    <x v="10"/>
    <x v="0"/>
  </r>
  <r>
    <s v="SSF"/>
    <x v="4"/>
    <x v="5"/>
    <x v="6"/>
    <n v="104"/>
    <x v="23"/>
    <n v="4"/>
    <x v="0"/>
    <n v="2"/>
    <n v="3.26"/>
    <n v="3.28"/>
    <n v="38"/>
    <s v="TPS FN"/>
    <x v="1"/>
    <x v="3"/>
    <s v="N"/>
    <x v="10"/>
    <x v="0"/>
  </r>
  <r>
    <s v="SSF"/>
    <x v="4"/>
    <x v="5"/>
    <x v="6"/>
    <n v="135"/>
    <x v="15"/>
    <n v="4"/>
    <x v="0"/>
    <n v="2"/>
    <n v="2.5"/>
    <n v="2.52"/>
    <n v="61"/>
    <s v="JNST S"/>
    <x v="0"/>
    <x v="8"/>
    <s v="S"/>
    <x v="12"/>
    <x v="0"/>
  </r>
  <r>
    <s v="SSF"/>
    <x v="4"/>
    <x v="5"/>
    <x v="6"/>
    <n v="135"/>
    <x v="15"/>
    <n v="5"/>
    <x v="0"/>
    <n v="1"/>
    <n v="1.25"/>
    <n v="1.26"/>
    <n v="61"/>
    <s v="JNST S"/>
    <x v="0"/>
    <x v="8"/>
    <s v="S"/>
    <x v="12"/>
    <x v="0"/>
  </r>
  <r>
    <s v="SSF"/>
    <x v="4"/>
    <x v="5"/>
    <x v="6"/>
    <n v="136"/>
    <x v="2"/>
    <n v="4"/>
    <x v="0"/>
    <n v="1"/>
    <n v="28.91"/>
    <n v="29.16"/>
    <n v="63"/>
    <s v="GEO ST S"/>
    <x v="0"/>
    <x v="2"/>
    <s v="S"/>
    <x v="2"/>
    <x v="0"/>
  </r>
  <r>
    <s v="SSF"/>
    <x v="4"/>
    <x v="5"/>
    <x v="7"/>
    <n v="58"/>
    <x v="88"/>
    <n v="3"/>
    <x v="0"/>
    <n v="2"/>
    <n v="3"/>
    <n v="3.02"/>
    <n v="17"/>
    <s v="ALASKA N"/>
    <x v="1"/>
    <x v="3"/>
    <s v="N"/>
    <x v="14"/>
    <x v="1"/>
  </r>
  <r>
    <s v="SSF"/>
    <x v="4"/>
    <x v="5"/>
    <x v="7"/>
    <n v="101"/>
    <x v="12"/>
    <n v="4"/>
    <x v="0"/>
    <n v="1"/>
    <n v="2.13"/>
    <n v="2.14"/>
    <n v="38"/>
    <s v="TPS FN"/>
    <x v="1"/>
    <x v="3"/>
    <s v="N"/>
    <x v="10"/>
    <x v="0"/>
  </r>
  <r>
    <s v="SSF"/>
    <x v="4"/>
    <x v="5"/>
    <x v="10"/>
    <n v="2"/>
    <x v="56"/>
    <n v="4"/>
    <x v="0"/>
    <n v="5"/>
    <n v="20.55"/>
    <n v="20.71"/>
    <n v="1"/>
    <s v="AK W/S T"/>
    <x v="1"/>
    <x v="3"/>
    <s v="T"/>
    <x v="11"/>
    <x v="1"/>
  </r>
  <r>
    <s v="SSF"/>
    <x v="4"/>
    <x v="5"/>
    <x v="11"/>
    <n v="2"/>
    <x v="56"/>
    <n v="4"/>
    <x v="0"/>
    <n v="1"/>
    <n v="4.1100000000000003"/>
    <n v="4.1399999999999997"/>
    <n v="1"/>
    <s v="AK W/S T"/>
    <x v="1"/>
    <x v="3"/>
    <s v="T"/>
    <x v="11"/>
    <x v="1"/>
  </r>
  <r>
    <s v="SSF"/>
    <x v="4"/>
    <x v="5"/>
    <x v="11"/>
    <n v="3"/>
    <x v="74"/>
    <n v="4"/>
    <x v="0"/>
    <n v="1"/>
    <n v="2.56"/>
    <n v="2.58"/>
    <n v="1"/>
    <s v="AK W/S T"/>
    <x v="1"/>
    <x v="3"/>
    <s v="T"/>
    <x v="11"/>
    <x v="1"/>
  </r>
  <r>
    <s v="SSF"/>
    <x v="4"/>
    <x v="6"/>
    <x v="0"/>
    <n v="6"/>
    <x v="38"/>
    <n v="4"/>
    <x v="0"/>
    <n v="1"/>
    <n v="2.96"/>
    <n v="2.98"/>
    <n v="1"/>
    <s v="AK W/S T"/>
    <x v="1"/>
    <x v="3"/>
    <s v="T"/>
    <x v="11"/>
    <x v="1"/>
  </r>
  <r>
    <s v="SSF"/>
    <x v="4"/>
    <x v="6"/>
    <x v="0"/>
    <n v="7"/>
    <x v="13"/>
    <n v="4"/>
    <x v="0"/>
    <n v="1"/>
    <n v="2.88"/>
    <n v="2.9"/>
    <n v="1"/>
    <s v="AK W/S T"/>
    <x v="1"/>
    <x v="3"/>
    <s v="T"/>
    <x v="11"/>
    <x v="1"/>
  </r>
  <r>
    <s v="SSF"/>
    <x v="4"/>
    <x v="6"/>
    <x v="1"/>
    <n v="6"/>
    <x v="38"/>
    <n v="4"/>
    <x v="0"/>
    <n v="1"/>
    <n v="2.96"/>
    <n v="2.98"/>
    <n v="1"/>
    <s v="AK W/S T"/>
    <x v="1"/>
    <x v="3"/>
    <s v="T"/>
    <x v="11"/>
    <x v="1"/>
  </r>
  <r>
    <s v="SSF"/>
    <x v="4"/>
    <x v="6"/>
    <x v="2"/>
    <n v="5"/>
    <x v="69"/>
    <n v="4"/>
    <x v="0"/>
    <n v="1"/>
    <n v="7.99"/>
    <n v="8.0500000000000007"/>
    <n v="1"/>
    <s v="AK W/S T"/>
    <x v="1"/>
    <x v="3"/>
    <s v="T"/>
    <x v="11"/>
    <x v="1"/>
  </r>
  <r>
    <s v="SSF"/>
    <x v="4"/>
    <x v="6"/>
    <x v="2"/>
    <n v="6"/>
    <x v="38"/>
    <n v="4"/>
    <x v="0"/>
    <n v="1"/>
    <n v="2.96"/>
    <n v="2.98"/>
    <n v="1"/>
    <s v="AK W/S T"/>
    <x v="1"/>
    <x v="3"/>
    <s v="T"/>
    <x v="11"/>
    <x v="1"/>
  </r>
  <r>
    <s v="SSF"/>
    <x v="4"/>
    <x v="6"/>
    <x v="9"/>
    <n v="151"/>
    <x v="18"/>
    <n v="4"/>
    <x v="0"/>
    <n v="1"/>
    <n v="1.94"/>
    <n v="1.95"/>
    <n v="57"/>
    <s v="PGSDN S"/>
    <x v="1"/>
    <x v="3"/>
    <s v="S"/>
    <x v="8"/>
    <x v="0"/>
  </r>
  <r>
    <s v="SSF"/>
    <x v="4"/>
    <x v="6"/>
    <x v="9"/>
    <n v="159"/>
    <x v="67"/>
    <n v="3"/>
    <x v="0"/>
    <n v="1"/>
    <n v="3.16"/>
    <n v="3.16"/>
    <n v="59"/>
    <s v="PGSDO S"/>
    <x v="1"/>
    <x v="3"/>
    <s v="S"/>
    <x v="8"/>
    <x v="0"/>
  </r>
  <r>
    <s v="SSF"/>
    <x v="4"/>
    <x v="6"/>
    <x v="3"/>
    <n v="11"/>
    <x v="63"/>
    <n v="4"/>
    <x v="0"/>
    <n v="1"/>
    <n v="1.91"/>
    <n v="1.92"/>
    <n v="1"/>
    <s v="AK W/S T"/>
    <x v="1"/>
    <x v="3"/>
    <s v="T"/>
    <x v="11"/>
    <x v="1"/>
  </r>
  <r>
    <s v="SSF"/>
    <x v="4"/>
    <x v="6"/>
    <x v="3"/>
    <n v="12"/>
    <x v="49"/>
    <n v="4"/>
    <x v="0"/>
    <n v="1"/>
    <n v="1.27"/>
    <n v="1.28"/>
    <n v="1"/>
    <s v="AK W/S T"/>
    <x v="1"/>
    <x v="3"/>
    <s v="T"/>
    <x v="11"/>
    <x v="1"/>
  </r>
  <r>
    <s v="SSF"/>
    <x v="4"/>
    <x v="6"/>
    <x v="3"/>
    <n v="33"/>
    <x v="1"/>
    <n v="4"/>
    <x v="0"/>
    <n v="2"/>
    <n v="5.3"/>
    <n v="5.34"/>
    <n v="10"/>
    <s v="WCVI F/W T"/>
    <x v="0"/>
    <x v="1"/>
    <s v="T"/>
    <x v="1"/>
    <x v="1"/>
  </r>
  <r>
    <s v="SSF"/>
    <x v="4"/>
    <x v="6"/>
    <x v="3"/>
    <n v="34"/>
    <x v="3"/>
    <n v="4"/>
    <x v="0"/>
    <n v="1"/>
    <n v="2.65"/>
    <n v="2.67"/>
    <n v="11"/>
    <s v="WCVI SPR T"/>
    <x v="0"/>
    <x v="1"/>
    <s v="T"/>
    <x v="1"/>
    <x v="1"/>
  </r>
  <r>
    <s v="SSF"/>
    <x v="4"/>
    <x v="6"/>
    <x v="3"/>
    <n v="43"/>
    <x v="14"/>
    <n v="4"/>
    <x v="0"/>
    <n v="1"/>
    <n v="3.37"/>
    <n v="3.39"/>
    <n v="13"/>
    <s v="N FALCON T"/>
    <x v="1"/>
    <x v="3"/>
    <s v="T"/>
    <x v="3"/>
    <x v="0"/>
  </r>
  <r>
    <s v="SSF"/>
    <x v="4"/>
    <x v="6"/>
    <x v="4"/>
    <n v="14"/>
    <x v="86"/>
    <n v="4"/>
    <x v="0"/>
    <n v="1"/>
    <n v="2.94"/>
    <n v="2.96"/>
    <n v="2"/>
    <s v="AK JNO T"/>
    <x v="1"/>
    <x v="3"/>
    <s v="T"/>
    <x v="11"/>
    <x v="1"/>
  </r>
  <r>
    <s v="SSF"/>
    <x v="4"/>
    <x v="6"/>
    <x v="4"/>
    <n v="14"/>
    <x v="86"/>
    <n v="5"/>
    <x v="0"/>
    <n v="1"/>
    <n v="2.52"/>
    <n v="2.54"/>
    <n v="2"/>
    <s v="AK JNO T"/>
    <x v="1"/>
    <x v="3"/>
    <s v="T"/>
    <x v="11"/>
    <x v="1"/>
  </r>
  <r>
    <s v="SSF"/>
    <x v="4"/>
    <x v="6"/>
    <x v="4"/>
    <n v="15"/>
    <x v="51"/>
    <n v="4"/>
    <x v="0"/>
    <n v="1"/>
    <n v="1.64"/>
    <n v="1.65"/>
    <n v="3"/>
    <s v="AK JNI T"/>
    <x v="1"/>
    <x v="3"/>
    <s v="T"/>
    <x v="11"/>
    <x v="1"/>
  </r>
  <r>
    <s v="SSF"/>
    <x v="4"/>
    <x v="6"/>
    <x v="4"/>
    <n v="16"/>
    <x v="80"/>
    <n v="4"/>
    <x v="0"/>
    <n v="3"/>
    <n v="4.0999999999999996"/>
    <n v="4.13"/>
    <n v="3"/>
    <s v="AK JNI T"/>
    <x v="1"/>
    <x v="3"/>
    <s v="T"/>
    <x v="11"/>
    <x v="1"/>
  </r>
  <r>
    <s v="SSF"/>
    <x v="4"/>
    <x v="6"/>
    <x v="4"/>
    <n v="29"/>
    <x v="26"/>
    <n v="4"/>
    <x v="0"/>
    <n v="1"/>
    <n v="3.08"/>
    <n v="3.1"/>
    <n v="8"/>
    <s v="NORTH T"/>
    <x v="0"/>
    <x v="10"/>
    <s v="T"/>
    <x v="16"/>
    <x v="1"/>
  </r>
  <r>
    <s v="SSF"/>
    <x v="4"/>
    <x v="6"/>
    <x v="4"/>
    <n v="43"/>
    <x v="14"/>
    <n v="3"/>
    <x v="0"/>
    <n v="1"/>
    <n v="1.97"/>
    <n v="1.97"/>
    <n v="13"/>
    <s v="N FALCON T"/>
    <x v="1"/>
    <x v="3"/>
    <s v="T"/>
    <x v="3"/>
    <x v="0"/>
  </r>
  <r>
    <s v="SSF"/>
    <x v="4"/>
    <x v="6"/>
    <x v="4"/>
    <n v="43"/>
    <x v="14"/>
    <n v="4"/>
    <x v="0"/>
    <n v="1"/>
    <n v="3.28"/>
    <n v="3.3"/>
    <n v="13"/>
    <s v="N FALCON T"/>
    <x v="1"/>
    <x v="3"/>
    <s v="T"/>
    <x v="3"/>
    <x v="0"/>
  </r>
  <r>
    <s v="SSF"/>
    <x v="4"/>
    <x v="6"/>
    <x v="4"/>
    <n v="69"/>
    <x v="99"/>
    <n v="2"/>
    <x v="0"/>
    <n v="1"/>
    <n v="1"/>
    <n v="1"/>
    <n v="17"/>
    <s v="ALASKA N"/>
    <x v="1"/>
    <x v="3"/>
    <s v="N"/>
    <x v="14"/>
    <x v="1"/>
  </r>
  <r>
    <s v="SSF"/>
    <x v="4"/>
    <x v="6"/>
    <x v="4"/>
    <n v="124"/>
    <x v="8"/>
    <n v="4"/>
    <x v="0"/>
    <n v="1"/>
    <n v="4.09"/>
    <n v="4.12"/>
    <n v="44"/>
    <s v="ALASKA S"/>
    <x v="1"/>
    <x v="3"/>
    <s v="S"/>
    <x v="6"/>
    <x v="1"/>
  </r>
  <r>
    <s v="SSF"/>
    <x v="4"/>
    <x v="6"/>
    <x v="4"/>
    <n v="128"/>
    <x v="28"/>
    <n v="4"/>
    <x v="0"/>
    <n v="1"/>
    <n v="1.75"/>
    <n v="1.76"/>
    <n v="47"/>
    <s v="NBC AABM S"/>
    <x v="0"/>
    <x v="11"/>
    <s v="S"/>
    <x v="17"/>
    <x v="1"/>
  </r>
  <r>
    <s v="SSF"/>
    <x v="4"/>
    <x v="6"/>
    <x v="4"/>
    <n v="129"/>
    <x v="29"/>
    <n v="3"/>
    <x v="0"/>
    <n v="1"/>
    <n v="3.69"/>
    <n v="3.69"/>
    <n v="48"/>
    <s v="NBC ISBM S"/>
    <x v="0"/>
    <x v="12"/>
    <s v="S"/>
    <x v="18"/>
    <x v="0"/>
  </r>
  <r>
    <s v="SSF"/>
    <x v="4"/>
    <x v="6"/>
    <x v="4"/>
    <n v="132"/>
    <x v="16"/>
    <n v="4"/>
    <x v="0"/>
    <n v="2"/>
    <n v="9.15"/>
    <n v="9.2200000000000006"/>
    <n v="45"/>
    <s v="CBC S"/>
    <x v="0"/>
    <x v="9"/>
    <s v="S"/>
    <x v="13"/>
    <x v="0"/>
  </r>
  <r>
    <s v="SSF"/>
    <x v="4"/>
    <x v="6"/>
    <x v="4"/>
    <n v="136"/>
    <x v="2"/>
    <n v="4"/>
    <x v="0"/>
    <n v="2"/>
    <n v="11.24"/>
    <n v="11.33"/>
    <n v="63"/>
    <s v="GEO ST S"/>
    <x v="0"/>
    <x v="2"/>
    <s v="S"/>
    <x v="2"/>
    <x v="0"/>
  </r>
  <r>
    <s v="SSF"/>
    <x v="4"/>
    <x v="6"/>
    <x v="4"/>
    <n v="142"/>
    <x v="6"/>
    <n v="4"/>
    <x v="0"/>
    <n v="4"/>
    <n v="20.239999999999998"/>
    <n v="20.399999999999999"/>
    <n v="50"/>
    <s v="WCVI AABM S"/>
    <x v="0"/>
    <x v="4"/>
    <s v="S"/>
    <x v="4"/>
    <x v="1"/>
  </r>
  <r>
    <s v="SSF"/>
    <x v="4"/>
    <x v="6"/>
    <x v="5"/>
    <n v="17"/>
    <x v="41"/>
    <n v="4"/>
    <x v="0"/>
    <n v="3"/>
    <n v="5.91"/>
    <n v="5.95"/>
    <n v="4"/>
    <s v="AK JLO T"/>
    <x v="1"/>
    <x v="3"/>
    <s v="T"/>
    <x v="11"/>
    <x v="1"/>
  </r>
  <r>
    <s v="SSF"/>
    <x v="4"/>
    <x v="6"/>
    <x v="5"/>
    <n v="18"/>
    <x v="42"/>
    <n v="4"/>
    <x v="0"/>
    <n v="2"/>
    <n v="6.72"/>
    <n v="6.77"/>
    <n v="4"/>
    <s v="AK JLO T"/>
    <x v="1"/>
    <x v="3"/>
    <s v="T"/>
    <x v="11"/>
    <x v="1"/>
  </r>
  <r>
    <s v="SSF"/>
    <x v="4"/>
    <x v="6"/>
    <x v="5"/>
    <n v="19"/>
    <x v="59"/>
    <n v="4"/>
    <x v="0"/>
    <n v="2"/>
    <n v="3.98"/>
    <n v="4.01"/>
    <n v="5"/>
    <s v="AK JLI T"/>
    <x v="1"/>
    <x v="3"/>
    <s v="T"/>
    <x v="11"/>
    <x v="1"/>
  </r>
  <r>
    <s v="SSF"/>
    <x v="4"/>
    <x v="6"/>
    <x v="5"/>
    <n v="30"/>
    <x v="43"/>
    <n v="4"/>
    <x v="0"/>
    <n v="1"/>
    <n v="3.08"/>
    <n v="3.1"/>
    <n v="8"/>
    <s v="NORTH T"/>
    <x v="0"/>
    <x v="10"/>
    <s v="T"/>
    <x v="16"/>
    <x v="1"/>
  </r>
  <r>
    <s v="SSF"/>
    <x v="4"/>
    <x v="6"/>
    <x v="5"/>
    <n v="43"/>
    <x v="14"/>
    <n v="4"/>
    <x v="0"/>
    <n v="1"/>
    <n v="1.9"/>
    <n v="1.91"/>
    <n v="13"/>
    <s v="N FALCON T"/>
    <x v="1"/>
    <x v="3"/>
    <s v="T"/>
    <x v="3"/>
    <x v="0"/>
  </r>
  <r>
    <s v="SSF"/>
    <x v="4"/>
    <x v="6"/>
    <x v="5"/>
    <n v="92"/>
    <x v="7"/>
    <n v="4"/>
    <x v="0"/>
    <n v="1"/>
    <n v="4.51"/>
    <n v="4.54"/>
    <n v="51"/>
    <s v="WCVI ISBM S"/>
    <x v="0"/>
    <x v="5"/>
    <s v="S"/>
    <x v="5"/>
    <x v="0"/>
  </r>
  <r>
    <s v="SSF"/>
    <x v="4"/>
    <x v="6"/>
    <x v="5"/>
    <n v="128"/>
    <x v="28"/>
    <n v="4"/>
    <x v="0"/>
    <n v="1"/>
    <n v="3.68"/>
    <n v="3.7"/>
    <n v="47"/>
    <s v="NBC AABM S"/>
    <x v="0"/>
    <x v="11"/>
    <s v="S"/>
    <x v="17"/>
    <x v="1"/>
  </r>
  <r>
    <s v="SSF"/>
    <x v="4"/>
    <x v="6"/>
    <x v="5"/>
    <n v="135"/>
    <x v="15"/>
    <n v="3"/>
    <x v="0"/>
    <n v="1"/>
    <n v="1.1200000000000001"/>
    <n v="1.1200000000000001"/>
    <n v="61"/>
    <s v="JNST S"/>
    <x v="0"/>
    <x v="8"/>
    <s v="S"/>
    <x v="12"/>
    <x v="0"/>
  </r>
  <r>
    <s v="SSF"/>
    <x v="4"/>
    <x v="6"/>
    <x v="5"/>
    <n v="139"/>
    <x v="9"/>
    <n v="3"/>
    <x v="0"/>
    <n v="1"/>
    <n v="1"/>
    <n v="1"/>
    <n v="63"/>
    <s v="GEO ST S"/>
    <x v="0"/>
    <x v="6"/>
    <s v="S"/>
    <x v="7"/>
    <x v="0"/>
  </r>
  <r>
    <s v="SSF"/>
    <x v="4"/>
    <x v="6"/>
    <x v="5"/>
    <n v="142"/>
    <x v="6"/>
    <n v="4"/>
    <x v="0"/>
    <n v="3"/>
    <n v="13.53"/>
    <n v="13.63"/>
    <n v="50"/>
    <s v="WCVI AABM S"/>
    <x v="0"/>
    <x v="4"/>
    <s v="S"/>
    <x v="4"/>
    <x v="1"/>
  </r>
  <r>
    <s v="SSF"/>
    <x v="4"/>
    <x v="6"/>
    <x v="5"/>
    <n v="146"/>
    <x v="11"/>
    <n v="3"/>
    <x v="0"/>
    <n v="1"/>
    <n v="14.14"/>
    <n v="14.14"/>
    <n v="65"/>
    <s v="BC JF S"/>
    <x v="0"/>
    <x v="7"/>
    <s v="S"/>
    <x v="9"/>
    <x v="0"/>
  </r>
  <r>
    <s v="SSF"/>
    <x v="4"/>
    <x v="6"/>
    <x v="5"/>
    <n v="146"/>
    <x v="11"/>
    <n v="4"/>
    <x v="0"/>
    <n v="1"/>
    <n v="14.14"/>
    <n v="14.25"/>
    <n v="65"/>
    <s v="BC JF S"/>
    <x v="0"/>
    <x v="7"/>
    <s v="S"/>
    <x v="9"/>
    <x v="0"/>
  </r>
  <r>
    <s v="SSF"/>
    <x v="4"/>
    <x v="6"/>
    <x v="5"/>
    <n v="146"/>
    <x v="11"/>
    <n v="5"/>
    <x v="0"/>
    <n v="1"/>
    <n v="14.14"/>
    <n v="14.26"/>
    <n v="65"/>
    <s v="BC JF S"/>
    <x v="0"/>
    <x v="7"/>
    <s v="S"/>
    <x v="9"/>
    <x v="0"/>
  </r>
  <r>
    <s v="SSF"/>
    <x v="4"/>
    <x v="6"/>
    <x v="5"/>
    <n v="150"/>
    <x v="17"/>
    <n v="3"/>
    <x v="0"/>
    <n v="2"/>
    <n v="12.22"/>
    <n v="12.22"/>
    <n v="57"/>
    <s v="PGSDN S"/>
    <x v="1"/>
    <x v="3"/>
    <s v="S"/>
    <x v="8"/>
    <x v="0"/>
  </r>
  <r>
    <s v="SSF"/>
    <x v="4"/>
    <x v="6"/>
    <x v="5"/>
    <n v="157"/>
    <x v="30"/>
    <n v="3"/>
    <x v="0"/>
    <n v="1"/>
    <n v="5.12"/>
    <n v="5.12"/>
    <n v="59"/>
    <s v="PGSDO S"/>
    <x v="1"/>
    <x v="3"/>
    <s v="S"/>
    <x v="8"/>
    <x v="0"/>
  </r>
  <r>
    <s v="SSF"/>
    <x v="4"/>
    <x v="6"/>
    <x v="6"/>
    <n v="94"/>
    <x v="100"/>
    <n v="2"/>
    <x v="0"/>
    <n v="1"/>
    <n v="1"/>
    <n v="1"/>
    <n v="38"/>
    <s v="TPS FN"/>
    <x v="1"/>
    <x v="3"/>
    <s v="N"/>
    <x v="10"/>
    <x v="0"/>
  </r>
  <r>
    <s v="SSF"/>
    <x v="4"/>
    <x v="6"/>
    <x v="6"/>
    <n v="96"/>
    <x v="94"/>
    <n v="3"/>
    <x v="0"/>
    <n v="1"/>
    <n v="2.0699999999999998"/>
    <n v="2.0699999999999998"/>
    <n v="26"/>
    <s v="TPGSDN TERM N"/>
    <x v="1"/>
    <x v="3"/>
    <s v="N"/>
    <x v="10"/>
    <x v="0"/>
  </r>
  <r>
    <s v="SSF"/>
    <x v="4"/>
    <x v="6"/>
    <x v="6"/>
    <n v="104"/>
    <x v="23"/>
    <n v="2"/>
    <x v="0"/>
    <n v="2"/>
    <n v="2.56"/>
    <n v="2.58"/>
    <n v="38"/>
    <s v="TPS FN"/>
    <x v="1"/>
    <x v="3"/>
    <s v="N"/>
    <x v="10"/>
    <x v="0"/>
  </r>
  <r>
    <s v="SSF"/>
    <x v="4"/>
    <x v="6"/>
    <x v="6"/>
    <n v="104"/>
    <x v="23"/>
    <n v="3"/>
    <x v="0"/>
    <n v="8"/>
    <n v="9.68"/>
    <n v="9.68"/>
    <n v="38"/>
    <s v="TPS FN"/>
    <x v="1"/>
    <x v="3"/>
    <s v="N"/>
    <x v="10"/>
    <x v="0"/>
  </r>
  <r>
    <s v="SSF"/>
    <x v="4"/>
    <x v="6"/>
    <x v="6"/>
    <n v="136"/>
    <x v="2"/>
    <n v="4"/>
    <x v="0"/>
    <n v="2"/>
    <n v="5.08"/>
    <n v="5.12"/>
    <n v="63"/>
    <s v="GEO ST S"/>
    <x v="0"/>
    <x v="2"/>
    <s v="S"/>
    <x v="2"/>
    <x v="0"/>
  </r>
  <r>
    <s v="SSF"/>
    <x v="4"/>
    <x v="6"/>
    <x v="7"/>
    <n v="103"/>
    <x v="105"/>
    <n v="2"/>
    <x v="0"/>
    <n v="1"/>
    <n v="1"/>
    <n v="1"/>
    <n v="29"/>
    <s v="TPGSDO TERM N"/>
    <x v="1"/>
    <x v="3"/>
    <s v="N"/>
    <x v="10"/>
    <x v="0"/>
  </r>
  <r>
    <s v="SSF"/>
    <x v="4"/>
    <x v="6"/>
    <x v="7"/>
    <n v="103"/>
    <x v="105"/>
    <n v="3"/>
    <x v="0"/>
    <n v="1"/>
    <n v="1"/>
    <n v="1"/>
    <n v="29"/>
    <s v="TPGSDO TERM N"/>
    <x v="1"/>
    <x v="3"/>
    <s v="N"/>
    <x v="10"/>
    <x v="0"/>
  </r>
  <r>
    <s v="SSF"/>
    <x v="4"/>
    <x v="6"/>
    <x v="7"/>
    <n v="103"/>
    <x v="105"/>
    <n v="4"/>
    <x v="0"/>
    <n v="1"/>
    <n v="1"/>
    <n v="1"/>
    <n v="29"/>
    <s v="TPGSDO TERM N"/>
    <x v="1"/>
    <x v="3"/>
    <s v="N"/>
    <x v="10"/>
    <x v="0"/>
  </r>
  <r>
    <s v="SSF"/>
    <x v="4"/>
    <x v="6"/>
    <x v="7"/>
    <n v="104"/>
    <x v="23"/>
    <n v="4"/>
    <x v="0"/>
    <n v="1"/>
    <n v="1.24"/>
    <n v="1.25"/>
    <n v="38"/>
    <s v="TPS FN"/>
    <x v="1"/>
    <x v="3"/>
    <s v="N"/>
    <x v="10"/>
    <x v="0"/>
  </r>
  <r>
    <s v="SSF"/>
    <x v="4"/>
    <x v="6"/>
    <x v="10"/>
    <n v="2"/>
    <x v="56"/>
    <n v="4"/>
    <x v="0"/>
    <n v="5"/>
    <n v="14.6"/>
    <n v="14.6"/>
    <n v="1"/>
    <s v="AK W/S T"/>
    <x v="1"/>
    <x v="3"/>
    <s v="T"/>
    <x v="11"/>
    <x v="1"/>
  </r>
  <r>
    <s v="SSF"/>
    <x v="4"/>
    <x v="6"/>
    <x v="10"/>
    <n v="2"/>
    <x v="56"/>
    <n v="5"/>
    <x v="0"/>
    <n v="3"/>
    <n v="8.76"/>
    <n v="8.83"/>
    <n v="1"/>
    <s v="AK W/S T"/>
    <x v="1"/>
    <x v="3"/>
    <s v="T"/>
    <x v="11"/>
    <x v="1"/>
  </r>
  <r>
    <s v="SSF"/>
    <x v="4"/>
    <x v="6"/>
    <x v="10"/>
    <n v="36"/>
    <x v="61"/>
    <n v="4"/>
    <x v="0"/>
    <n v="1"/>
    <n v="2.99"/>
    <n v="2.99"/>
    <n v="10"/>
    <s v="WCVI F/W T"/>
    <x v="0"/>
    <x v="1"/>
    <s v="T"/>
    <x v="1"/>
    <x v="1"/>
  </r>
  <r>
    <s v="SSF"/>
    <x v="4"/>
    <x v="6"/>
    <x v="11"/>
    <n v="3"/>
    <x v="74"/>
    <n v="4"/>
    <x v="0"/>
    <n v="1"/>
    <n v="2.2200000000000002"/>
    <n v="2.2200000000000002"/>
    <n v="1"/>
    <s v="AK W/S T"/>
    <x v="1"/>
    <x v="3"/>
    <s v="T"/>
    <x v="11"/>
    <x v="1"/>
  </r>
  <r>
    <s v="SSF"/>
    <x v="4"/>
    <x v="6"/>
    <x v="8"/>
    <n v="142"/>
    <x v="6"/>
    <n v="3"/>
    <x v="0"/>
    <n v="1"/>
    <n v="5.29"/>
    <n v="5.29"/>
    <n v="50"/>
    <s v="WCVI AABM S"/>
    <x v="0"/>
    <x v="4"/>
    <s v="S"/>
    <x v="4"/>
    <x v="1"/>
  </r>
  <r>
    <s v="SSF"/>
    <x v="4"/>
    <x v="7"/>
    <x v="0"/>
    <n v="146"/>
    <x v="11"/>
    <n v="4"/>
    <x v="0"/>
    <n v="1"/>
    <n v="15.06"/>
    <n v="15.06"/>
    <n v="65"/>
    <s v="BC JF S"/>
    <x v="0"/>
    <x v="7"/>
    <s v="S"/>
    <x v="9"/>
    <x v="0"/>
  </r>
  <r>
    <s v="SSF"/>
    <x v="4"/>
    <x v="7"/>
    <x v="0"/>
    <n v="152"/>
    <x v="10"/>
    <n v="4"/>
    <x v="0"/>
    <n v="1"/>
    <n v="4.96"/>
    <n v="4.96"/>
    <n v="57"/>
    <s v="PGSDN S"/>
    <x v="1"/>
    <x v="3"/>
    <s v="S"/>
    <x v="8"/>
    <x v="0"/>
  </r>
  <r>
    <s v="SSF"/>
    <x v="4"/>
    <x v="7"/>
    <x v="1"/>
    <n v="5"/>
    <x v="69"/>
    <n v="4"/>
    <x v="0"/>
    <n v="1"/>
    <n v="3.8"/>
    <n v="3.8"/>
    <n v="1"/>
    <s v="AK W/S T"/>
    <x v="1"/>
    <x v="3"/>
    <s v="T"/>
    <x v="11"/>
    <x v="1"/>
  </r>
  <r>
    <s v="SSF"/>
    <x v="4"/>
    <x v="7"/>
    <x v="1"/>
    <n v="146"/>
    <x v="11"/>
    <n v="3"/>
    <x v="0"/>
    <n v="1"/>
    <n v="15.06"/>
    <n v="15.18"/>
    <n v="65"/>
    <s v="BC JF S"/>
    <x v="0"/>
    <x v="7"/>
    <s v="S"/>
    <x v="9"/>
    <x v="0"/>
  </r>
  <r>
    <s v="SSF"/>
    <x v="4"/>
    <x v="7"/>
    <x v="2"/>
    <n v="6"/>
    <x v="38"/>
    <n v="4"/>
    <x v="0"/>
    <n v="1"/>
    <n v="2.39"/>
    <n v="2.39"/>
    <n v="1"/>
    <s v="AK W/S T"/>
    <x v="1"/>
    <x v="3"/>
    <s v="T"/>
    <x v="11"/>
    <x v="1"/>
  </r>
  <r>
    <s v="SSF"/>
    <x v="4"/>
    <x v="7"/>
    <x v="2"/>
    <n v="155"/>
    <x v="39"/>
    <n v="3"/>
    <x v="0"/>
    <n v="1"/>
    <n v="3.24"/>
    <n v="3.26"/>
    <n v="59"/>
    <s v="PGSDO S"/>
    <x v="1"/>
    <x v="3"/>
    <s v="S"/>
    <x v="8"/>
    <x v="0"/>
  </r>
  <r>
    <s v="SSF"/>
    <x v="4"/>
    <x v="7"/>
    <x v="9"/>
    <n v="11"/>
    <x v="63"/>
    <n v="4"/>
    <x v="0"/>
    <n v="1"/>
    <n v="1.84"/>
    <n v="1.84"/>
    <n v="1"/>
    <s v="AK W/S T"/>
    <x v="1"/>
    <x v="3"/>
    <s v="T"/>
    <x v="11"/>
    <x v="1"/>
  </r>
  <r>
    <s v="SSF"/>
    <x v="4"/>
    <x v="7"/>
    <x v="9"/>
    <n v="12"/>
    <x v="49"/>
    <n v="4"/>
    <x v="0"/>
    <n v="1"/>
    <n v="1.52"/>
    <n v="1.52"/>
    <n v="1"/>
    <s v="AK W/S T"/>
    <x v="1"/>
    <x v="3"/>
    <s v="T"/>
    <x v="11"/>
    <x v="1"/>
  </r>
  <r>
    <s v="SSF"/>
    <x v="4"/>
    <x v="7"/>
    <x v="9"/>
    <n v="139"/>
    <x v="9"/>
    <n v="3"/>
    <x v="0"/>
    <n v="1"/>
    <n v="11.68"/>
    <n v="11.77"/>
    <n v="63"/>
    <s v="GEO ST S"/>
    <x v="0"/>
    <x v="6"/>
    <s v="S"/>
    <x v="7"/>
    <x v="0"/>
  </r>
  <r>
    <s v="SSF"/>
    <x v="4"/>
    <x v="7"/>
    <x v="9"/>
    <n v="159"/>
    <x v="67"/>
    <n v="3"/>
    <x v="0"/>
    <n v="1"/>
    <n v="6.16"/>
    <n v="6.2"/>
    <n v="59"/>
    <s v="PGSDO S"/>
    <x v="1"/>
    <x v="3"/>
    <s v="S"/>
    <x v="8"/>
    <x v="0"/>
  </r>
  <r>
    <s v="SSF"/>
    <x v="4"/>
    <x v="7"/>
    <x v="3"/>
    <n v="9"/>
    <x v="102"/>
    <n v="3"/>
    <x v="0"/>
    <n v="1"/>
    <n v="1.18"/>
    <n v="1.18"/>
    <n v="1"/>
    <s v="AK W/S T"/>
    <x v="1"/>
    <x v="3"/>
    <s v="T"/>
    <x v="11"/>
    <x v="1"/>
  </r>
  <r>
    <s v="SSF"/>
    <x v="4"/>
    <x v="7"/>
    <x v="3"/>
    <n v="9"/>
    <x v="102"/>
    <n v="4"/>
    <x v="0"/>
    <n v="1"/>
    <n v="1.18"/>
    <n v="1.18"/>
    <n v="1"/>
    <s v="AK W/S T"/>
    <x v="1"/>
    <x v="3"/>
    <s v="T"/>
    <x v="11"/>
    <x v="1"/>
  </r>
  <r>
    <s v="SSF"/>
    <x v="4"/>
    <x v="7"/>
    <x v="3"/>
    <n v="11"/>
    <x v="63"/>
    <n v="3"/>
    <x v="0"/>
    <n v="1"/>
    <n v="1.79"/>
    <n v="1.8"/>
    <n v="1"/>
    <s v="AK W/S T"/>
    <x v="1"/>
    <x v="3"/>
    <s v="T"/>
    <x v="11"/>
    <x v="1"/>
  </r>
  <r>
    <s v="SSF"/>
    <x v="4"/>
    <x v="7"/>
    <x v="3"/>
    <n v="12"/>
    <x v="49"/>
    <n v="4"/>
    <x v="0"/>
    <n v="1"/>
    <n v="1.52"/>
    <n v="1.52"/>
    <n v="1"/>
    <s v="AK W/S T"/>
    <x v="1"/>
    <x v="3"/>
    <s v="T"/>
    <x v="11"/>
    <x v="1"/>
  </r>
  <r>
    <s v="SSF"/>
    <x v="4"/>
    <x v="7"/>
    <x v="3"/>
    <n v="34"/>
    <x v="3"/>
    <n v="3"/>
    <x v="0"/>
    <n v="1"/>
    <n v="3.23"/>
    <n v="3.25"/>
    <n v="11"/>
    <s v="WCVI SPR T"/>
    <x v="0"/>
    <x v="1"/>
    <s v="T"/>
    <x v="1"/>
    <x v="1"/>
  </r>
  <r>
    <s v="SSF"/>
    <x v="4"/>
    <x v="7"/>
    <x v="3"/>
    <n v="34"/>
    <x v="3"/>
    <n v="4"/>
    <x v="0"/>
    <n v="4"/>
    <n v="12.92"/>
    <n v="12.92"/>
    <n v="11"/>
    <s v="WCVI SPR T"/>
    <x v="0"/>
    <x v="1"/>
    <s v="T"/>
    <x v="1"/>
    <x v="1"/>
  </r>
  <r>
    <s v="SSF"/>
    <x v="4"/>
    <x v="7"/>
    <x v="3"/>
    <n v="46"/>
    <x v="53"/>
    <n v="4"/>
    <x v="0"/>
    <n v="1"/>
    <n v="2.2200000000000002"/>
    <n v="2.2200000000000002"/>
    <n v="13"/>
    <s v="N FALCON T"/>
    <x v="1"/>
    <x v="3"/>
    <s v="T"/>
    <x v="3"/>
    <x v="0"/>
  </r>
  <r>
    <s v="SSF"/>
    <x v="4"/>
    <x v="7"/>
    <x v="3"/>
    <n v="128"/>
    <x v="28"/>
    <n v="5"/>
    <x v="0"/>
    <n v="1"/>
    <n v="2.1"/>
    <n v="2.11"/>
    <n v="47"/>
    <s v="NBC AABM S"/>
    <x v="0"/>
    <x v="11"/>
    <s v="S"/>
    <x v="17"/>
    <x v="1"/>
  </r>
  <r>
    <s v="SSF"/>
    <x v="4"/>
    <x v="7"/>
    <x v="3"/>
    <n v="136"/>
    <x v="2"/>
    <n v="4"/>
    <x v="0"/>
    <n v="1"/>
    <n v="4"/>
    <n v="4"/>
    <n v="63"/>
    <s v="GEO ST S"/>
    <x v="0"/>
    <x v="2"/>
    <s v="S"/>
    <x v="2"/>
    <x v="0"/>
  </r>
  <r>
    <s v="SSF"/>
    <x v="4"/>
    <x v="7"/>
    <x v="3"/>
    <n v="142"/>
    <x v="6"/>
    <n v="4"/>
    <x v="0"/>
    <n v="1"/>
    <n v="4.67"/>
    <n v="4.67"/>
    <n v="50"/>
    <s v="WCVI AABM S"/>
    <x v="0"/>
    <x v="4"/>
    <s v="S"/>
    <x v="4"/>
    <x v="1"/>
  </r>
  <r>
    <s v="SSF"/>
    <x v="4"/>
    <x v="7"/>
    <x v="4"/>
    <n v="14"/>
    <x v="86"/>
    <n v="4"/>
    <x v="0"/>
    <n v="1"/>
    <n v="2.1800000000000002"/>
    <n v="2.1800000000000002"/>
    <n v="2"/>
    <s v="AK JNO T"/>
    <x v="1"/>
    <x v="3"/>
    <s v="T"/>
    <x v="11"/>
    <x v="1"/>
  </r>
  <r>
    <s v="SSF"/>
    <x v="4"/>
    <x v="7"/>
    <x v="4"/>
    <n v="15"/>
    <x v="51"/>
    <n v="4"/>
    <x v="0"/>
    <n v="2"/>
    <n v="3.53"/>
    <n v="3.53"/>
    <n v="3"/>
    <s v="AK JNI T"/>
    <x v="1"/>
    <x v="3"/>
    <s v="T"/>
    <x v="11"/>
    <x v="1"/>
  </r>
  <r>
    <s v="SSF"/>
    <x v="4"/>
    <x v="7"/>
    <x v="4"/>
    <n v="16"/>
    <x v="80"/>
    <n v="4"/>
    <x v="0"/>
    <n v="1"/>
    <n v="1.63"/>
    <n v="1.63"/>
    <n v="3"/>
    <s v="AK JNI T"/>
    <x v="1"/>
    <x v="3"/>
    <s v="T"/>
    <x v="11"/>
    <x v="1"/>
  </r>
  <r>
    <s v="SSF"/>
    <x v="4"/>
    <x v="7"/>
    <x v="4"/>
    <n v="34"/>
    <x v="3"/>
    <n v="4"/>
    <x v="0"/>
    <n v="2"/>
    <n v="5.69"/>
    <n v="5.69"/>
    <n v="11"/>
    <s v="WCVI SPR T"/>
    <x v="0"/>
    <x v="1"/>
    <s v="T"/>
    <x v="1"/>
    <x v="1"/>
  </r>
  <r>
    <s v="SSF"/>
    <x v="4"/>
    <x v="7"/>
    <x v="4"/>
    <n v="43"/>
    <x v="14"/>
    <n v="4"/>
    <x v="0"/>
    <n v="1"/>
    <n v="2.11"/>
    <n v="2.11"/>
    <n v="13"/>
    <s v="N FALCON T"/>
    <x v="1"/>
    <x v="3"/>
    <s v="T"/>
    <x v="3"/>
    <x v="0"/>
  </r>
  <r>
    <s v="SSF"/>
    <x v="4"/>
    <x v="7"/>
    <x v="4"/>
    <n v="104"/>
    <x v="23"/>
    <n v="3"/>
    <x v="0"/>
    <n v="1"/>
    <n v="2.08"/>
    <n v="2.09"/>
    <n v="38"/>
    <s v="TPS FN"/>
    <x v="1"/>
    <x v="3"/>
    <s v="N"/>
    <x v="10"/>
    <x v="0"/>
  </r>
  <r>
    <s v="SSF"/>
    <x v="4"/>
    <x v="7"/>
    <x v="4"/>
    <n v="128"/>
    <x v="28"/>
    <n v="3"/>
    <x v="0"/>
    <n v="1"/>
    <n v="3.91"/>
    <n v="3.94"/>
    <n v="47"/>
    <s v="NBC AABM S"/>
    <x v="0"/>
    <x v="11"/>
    <s v="S"/>
    <x v="17"/>
    <x v="1"/>
  </r>
  <r>
    <s v="SSF"/>
    <x v="4"/>
    <x v="7"/>
    <x v="4"/>
    <n v="128"/>
    <x v="28"/>
    <n v="4"/>
    <x v="0"/>
    <n v="1"/>
    <n v="3.91"/>
    <n v="3.91"/>
    <n v="47"/>
    <s v="NBC AABM S"/>
    <x v="0"/>
    <x v="11"/>
    <s v="S"/>
    <x v="17"/>
    <x v="1"/>
  </r>
  <r>
    <s v="SSF"/>
    <x v="4"/>
    <x v="7"/>
    <x v="4"/>
    <n v="129"/>
    <x v="29"/>
    <n v="3"/>
    <x v="0"/>
    <n v="2"/>
    <n v="10.14"/>
    <n v="10.220000000000001"/>
    <n v="48"/>
    <s v="NBC ISBM S"/>
    <x v="0"/>
    <x v="12"/>
    <s v="S"/>
    <x v="18"/>
    <x v="0"/>
  </r>
  <r>
    <s v="SSF"/>
    <x v="4"/>
    <x v="7"/>
    <x v="4"/>
    <n v="129"/>
    <x v="29"/>
    <n v="4"/>
    <x v="0"/>
    <n v="1"/>
    <n v="5.07"/>
    <n v="5.07"/>
    <n v="48"/>
    <s v="NBC ISBM S"/>
    <x v="0"/>
    <x v="12"/>
    <s v="S"/>
    <x v="18"/>
    <x v="0"/>
  </r>
  <r>
    <s v="SSF"/>
    <x v="4"/>
    <x v="7"/>
    <x v="4"/>
    <n v="132"/>
    <x v="16"/>
    <n v="3"/>
    <x v="0"/>
    <n v="2"/>
    <n v="5.38"/>
    <n v="5.42"/>
    <n v="45"/>
    <s v="CBC S"/>
    <x v="0"/>
    <x v="9"/>
    <s v="S"/>
    <x v="13"/>
    <x v="0"/>
  </r>
  <r>
    <s v="SSF"/>
    <x v="4"/>
    <x v="7"/>
    <x v="4"/>
    <n v="135"/>
    <x v="15"/>
    <n v="4"/>
    <x v="0"/>
    <n v="3"/>
    <n v="27.78"/>
    <n v="27.78"/>
    <n v="61"/>
    <s v="JNST S"/>
    <x v="0"/>
    <x v="8"/>
    <s v="S"/>
    <x v="12"/>
    <x v="0"/>
  </r>
  <r>
    <s v="SSF"/>
    <x v="4"/>
    <x v="7"/>
    <x v="4"/>
    <n v="136"/>
    <x v="2"/>
    <n v="4"/>
    <x v="0"/>
    <n v="2"/>
    <n v="7.08"/>
    <n v="7.08"/>
    <n v="63"/>
    <s v="GEO ST S"/>
    <x v="0"/>
    <x v="2"/>
    <s v="S"/>
    <x v="2"/>
    <x v="0"/>
  </r>
  <r>
    <s v="SSF"/>
    <x v="4"/>
    <x v="7"/>
    <x v="4"/>
    <n v="139"/>
    <x v="9"/>
    <n v="3"/>
    <x v="0"/>
    <n v="2"/>
    <n v="9.66"/>
    <n v="9.73"/>
    <n v="63"/>
    <s v="GEO ST S"/>
    <x v="0"/>
    <x v="6"/>
    <s v="S"/>
    <x v="7"/>
    <x v="0"/>
  </r>
  <r>
    <s v="SSF"/>
    <x v="4"/>
    <x v="7"/>
    <x v="4"/>
    <n v="142"/>
    <x v="6"/>
    <n v="4"/>
    <x v="0"/>
    <n v="1"/>
    <n v="9.4499999999999993"/>
    <n v="9.4499999999999993"/>
    <n v="50"/>
    <s v="WCVI AABM S"/>
    <x v="0"/>
    <x v="4"/>
    <s v="S"/>
    <x v="4"/>
    <x v="1"/>
  </r>
  <r>
    <s v="SSF"/>
    <x v="4"/>
    <x v="7"/>
    <x v="4"/>
    <n v="142"/>
    <x v="6"/>
    <n v="5"/>
    <x v="0"/>
    <n v="1"/>
    <n v="9.4499999999999993"/>
    <n v="9.52"/>
    <n v="50"/>
    <s v="WCVI AABM S"/>
    <x v="0"/>
    <x v="4"/>
    <s v="S"/>
    <x v="4"/>
    <x v="1"/>
  </r>
  <r>
    <s v="SSF"/>
    <x v="4"/>
    <x v="7"/>
    <x v="5"/>
    <n v="17"/>
    <x v="41"/>
    <n v="4"/>
    <x v="0"/>
    <n v="1"/>
    <n v="2.34"/>
    <n v="2.34"/>
    <n v="4"/>
    <s v="AK JLO T"/>
    <x v="1"/>
    <x v="3"/>
    <s v="T"/>
    <x v="11"/>
    <x v="1"/>
  </r>
  <r>
    <s v="SSF"/>
    <x v="4"/>
    <x v="7"/>
    <x v="5"/>
    <n v="30"/>
    <x v="43"/>
    <n v="4"/>
    <x v="0"/>
    <n v="1"/>
    <n v="4.3899999999999997"/>
    <n v="4.3899999999999997"/>
    <n v="8"/>
    <s v="NORTH T"/>
    <x v="0"/>
    <x v="10"/>
    <s v="T"/>
    <x v="16"/>
    <x v="1"/>
  </r>
  <r>
    <s v="SSF"/>
    <x v="4"/>
    <x v="7"/>
    <x v="5"/>
    <n v="43"/>
    <x v="14"/>
    <n v="4"/>
    <x v="0"/>
    <n v="1"/>
    <n v="1.77"/>
    <n v="1.77"/>
    <n v="13"/>
    <s v="N FALCON T"/>
    <x v="1"/>
    <x v="3"/>
    <s v="T"/>
    <x v="3"/>
    <x v="0"/>
  </r>
  <r>
    <s v="SSF"/>
    <x v="4"/>
    <x v="7"/>
    <x v="5"/>
    <n v="64"/>
    <x v="64"/>
    <n v="2"/>
    <x v="0"/>
    <n v="1"/>
    <n v="1"/>
    <n v="1"/>
    <n v="17"/>
    <s v="ALASKA N"/>
    <x v="1"/>
    <x v="3"/>
    <s v="N"/>
    <x v="14"/>
    <x v="1"/>
  </r>
  <r>
    <s v="SSF"/>
    <x v="4"/>
    <x v="7"/>
    <x v="5"/>
    <n v="65"/>
    <x v="60"/>
    <n v="3"/>
    <x v="0"/>
    <n v="1"/>
    <n v="8.2100000000000009"/>
    <n v="8.27"/>
    <n v="17"/>
    <s v="ALASKA N"/>
    <x v="1"/>
    <x v="3"/>
    <s v="N"/>
    <x v="14"/>
    <x v="1"/>
  </r>
  <r>
    <s v="SSF"/>
    <x v="4"/>
    <x v="7"/>
    <x v="5"/>
    <n v="104"/>
    <x v="23"/>
    <n v="4"/>
    <x v="0"/>
    <n v="1"/>
    <n v="1.99"/>
    <n v="1.99"/>
    <n v="38"/>
    <s v="TPS FN"/>
    <x v="1"/>
    <x v="3"/>
    <s v="N"/>
    <x v="10"/>
    <x v="0"/>
  </r>
  <r>
    <s v="SSF"/>
    <x v="4"/>
    <x v="7"/>
    <x v="5"/>
    <n v="128"/>
    <x v="28"/>
    <n v="4"/>
    <x v="0"/>
    <n v="1"/>
    <n v="3.72"/>
    <n v="3.72"/>
    <n v="47"/>
    <s v="NBC AABM S"/>
    <x v="0"/>
    <x v="11"/>
    <s v="S"/>
    <x v="17"/>
    <x v="1"/>
  </r>
  <r>
    <s v="SSF"/>
    <x v="4"/>
    <x v="7"/>
    <x v="5"/>
    <n v="132"/>
    <x v="16"/>
    <n v="5"/>
    <x v="0"/>
    <n v="1"/>
    <n v="1"/>
    <n v="1"/>
    <n v="45"/>
    <s v="CBC S"/>
    <x v="0"/>
    <x v="9"/>
    <s v="S"/>
    <x v="13"/>
    <x v="0"/>
  </r>
  <r>
    <s v="SSF"/>
    <x v="4"/>
    <x v="7"/>
    <x v="5"/>
    <n v="135"/>
    <x v="15"/>
    <n v="4"/>
    <x v="0"/>
    <n v="2"/>
    <n v="14.24"/>
    <n v="14.24"/>
    <n v="61"/>
    <s v="JNST S"/>
    <x v="0"/>
    <x v="8"/>
    <s v="S"/>
    <x v="12"/>
    <x v="0"/>
  </r>
  <r>
    <s v="SSF"/>
    <x v="4"/>
    <x v="7"/>
    <x v="5"/>
    <n v="135"/>
    <x v="15"/>
    <n v="5"/>
    <x v="0"/>
    <n v="1"/>
    <n v="7.12"/>
    <n v="7.17"/>
    <n v="61"/>
    <s v="JNST S"/>
    <x v="0"/>
    <x v="8"/>
    <s v="S"/>
    <x v="12"/>
    <x v="0"/>
  </r>
  <r>
    <s v="SSF"/>
    <x v="4"/>
    <x v="7"/>
    <x v="5"/>
    <n v="142"/>
    <x v="6"/>
    <n v="3"/>
    <x v="0"/>
    <n v="1"/>
    <n v="7.72"/>
    <n v="7.78"/>
    <n v="50"/>
    <s v="WCVI AABM S"/>
    <x v="0"/>
    <x v="4"/>
    <s v="S"/>
    <x v="4"/>
    <x v="1"/>
  </r>
  <r>
    <s v="SSF"/>
    <x v="4"/>
    <x v="7"/>
    <x v="5"/>
    <n v="142"/>
    <x v="6"/>
    <n v="4"/>
    <x v="0"/>
    <n v="1"/>
    <n v="7.72"/>
    <n v="7.72"/>
    <n v="50"/>
    <s v="WCVI AABM S"/>
    <x v="0"/>
    <x v="4"/>
    <s v="S"/>
    <x v="4"/>
    <x v="1"/>
  </r>
  <r>
    <s v="SSF"/>
    <x v="4"/>
    <x v="7"/>
    <x v="5"/>
    <n v="150"/>
    <x v="17"/>
    <n v="4"/>
    <x v="0"/>
    <n v="1"/>
    <n v="3.07"/>
    <n v="3.07"/>
    <n v="57"/>
    <s v="PGSDN S"/>
    <x v="1"/>
    <x v="3"/>
    <s v="S"/>
    <x v="8"/>
    <x v="0"/>
  </r>
  <r>
    <s v="SSF"/>
    <x v="4"/>
    <x v="7"/>
    <x v="5"/>
    <n v="151"/>
    <x v="18"/>
    <n v="3"/>
    <x v="0"/>
    <n v="2"/>
    <n v="11.04"/>
    <n v="11.12"/>
    <n v="57"/>
    <s v="PGSDN S"/>
    <x v="1"/>
    <x v="3"/>
    <s v="S"/>
    <x v="8"/>
    <x v="0"/>
  </r>
  <r>
    <s v="SSF"/>
    <x v="4"/>
    <x v="7"/>
    <x v="5"/>
    <n v="151"/>
    <x v="18"/>
    <n v="4"/>
    <x v="0"/>
    <n v="1"/>
    <n v="5.52"/>
    <n v="5.52"/>
    <n v="57"/>
    <s v="PGSDN S"/>
    <x v="1"/>
    <x v="3"/>
    <s v="S"/>
    <x v="8"/>
    <x v="0"/>
  </r>
  <r>
    <s v="SSF"/>
    <x v="4"/>
    <x v="7"/>
    <x v="5"/>
    <n v="167"/>
    <x v="34"/>
    <n v="4"/>
    <x v="0"/>
    <n v="1"/>
    <n v="6.19"/>
    <n v="6.19"/>
    <n v="53"/>
    <s v="N FALCON S"/>
    <x v="1"/>
    <x v="3"/>
    <s v="S"/>
    <x v="19"/>
    <x v="0"/>
  </r>
  <r>
    <s v="SSF"/>
    <x v="4"/>
    <x v="7"/>
    <x v="6"/>
    <n v="21"/>
    <x v="31"/>
    <n v="4"/>
    <x v="0"/>
    <n v="1"/>
    <n v="2.37"/>
    <n v="2.37"/>
    <n v="6"/>
    <s v="AK FALL T"/>
    <x v="1"/>
    <x v="3"/>
    <s v="T"/>
    <x v="11"/>
    <x v="1"/>
  </r>
  <r>
    <s v="SSF"/>
    <x v="4"/>
    <x v="7"/>
    <x v="6"/>
    <n v="22"/>
    <x v="76"/>
    <n v="3"/>
    <x v="0"/>
    <n v="1"/>
    <n v="3.41"/>
    <n v="3.43"/>
    <n v="6"/>
    <s v="AK FALL T"/>
    <x v="1"/>
    <x v="3"/>
    <s v="T"/>
    <x v="11"/>
    <x v="1"/>
  </r>
  <r>
    <s v="SSF"/>
    <x v="4"/>
    <x v="7"/>
    <x v="6"/>
    <n v="22"/>
    <x v="76"/>
    <n v="4"/>
    <x v="0"/>
    <n v="1"/>
    <n v="3.41"/>
    <n v="3.41"/>
    <n v="6"/>
    <s v="AK FALL T"/>
    <x v="1"/>
    <x v="3"/>
    <s v="T"/>
    <x v="11"/>
    <x v="1"/>
  </r>
  <r>
    <s v="SSF"/>
    <x v="4"/>
    <x v="7"/>
    <x v="6"/>
    <n v="24"/>
    <x v="77"/>
    <n v="4"/>
    <x v="0"/>
    <n v="1"/>
    <n v="4.32"/>
    <n v="4.32"/>
    <n v="6"/>
    <s v="AK FALL T"/>
    <x v="1"/>
    <x v="3"/>
    <s v="T"/>
    <x v="11"/>
    <x v="1"/>
  </r>
  <r>
    <s v="SSF"/>
    <x v="4"/>
    <x v="7"/>
    <x v="6"/>
    <n v="35"/>
    <x v="19"/>
    <n v="4"/>
    <x v="0"/>
    <n v="1"/>
    <n v="2.2200000000000002"/>
    <n v="2.2200000000000002"/>
    <n v="12"/>
    <s v="WCVI SUM T"/>
    <x v="0"/>
    <x v="1"/>
    <s v="T"/>
    <x v="1"/>
    <x v="1"/>
  </r>
  <r>
    <s v="SSF"/>
    <x v="4"/>
    <x v="7"/>
    <x v="6"/>
    <n v="48"/>
    <x v="75"/>
    <n v="3"/>
    <x v="0"/>
    <n v="1"/>
    <n v="1.43"/>
    <n v="1.44"/>
    <n v="13"/>
    <s v="N FALCON T"/>
    <x v="1"/>
    <x v="3"/>
    <s v="T"/>
    <x v="3"/>
    <x v="0"/>
  </r>
  <r>
    <s v="SSF"/>
    <x v="4"/>
    <x v="7"/>
    <x v="6"/>
    <n v="55"/>
    <x v="27"/>
    <n v="3"/>
    <x v="0"/>
    <n v="1"/>
    <n v="1.68"/>
    <n v="1.69"/>
    <n v="17"/>
    <s v="ALASKA N"/>
    <x v="1"/>
    <x v="3"/>
    <s v="N"/>
    <x v="14"/>
    <x v="1"/>
  </r>
  <r>
    <s v="SSF"/>
    <x v="4"/>
    <x v="7"/>
    <x v="6"/>
    <n v="58"/>
    <x v="88"/>
    <n v="3"/>
    <x v="0"/>
    <n v="1"/>
    <n v="1.1599999999999999"/>
    <n v="1.1599999999999999"/>
    <n v="17"/>
    <s v="ALASKA N"/>
    <x v="1"/>
    <x v="3"/>
    <s v="N"/>
    <x v="14"/>
    <x v="1"/>
  </r>
  <r>
    <s v="SSF"/>
    <x v="4"/>
    <x v="7"/>
    <x v="6"/>
    <n v="92"/>
    <x v="7"/>
    <n v="3"/>
    <x v="0"/>
    <n v="2"/>
    <n v="2.04"/>
    <n v="2.0499999999999998"/>
    <n v="51"/>
    <s v="WCVI ISBM S"/>
    <x v="0"/>
    <x v="5"/>
    <s v="S"/>
    <x v="5"/>
    <x v="0"/>
  </r>
  <r>
    <s v="SSF"/>
    <x v="4"/>
    <x v="7"/>
    <x v="6"/>
    <n v="101"/>
    <x v="12"/>
    <n v="2"/>
    <x v="0"/>
    <n v="1"/>
    <n v="1.72"/>
    <n v="1.73"/>
    <n v="38"/>
    <s v="TPS FN"/>
    <x v="1"/>
    <x v="3"/>
    <s v="N"/>
    <x v="10"/>
    <x v="0"/>
  </r>
  <r>
    <s v="SSF"/>
    <x v="4"/>
    <x v="7"/>
    <x v="6"/>
    <n v="104"/>
    <x v="23"/>
    <n v="2"/>
    <x v="0"/>
    <n v="3"/>
    <n v="3"/>
    <n v="3.02"/>
    <n v="38"/>
    <s v="TPS FN"/>
    <x v="1"/>
    <x v="3"/>
    <s v="N"/>
    <x v="10"/>
    <x v="0"/>
  </r>
  <r>
    <s v="SSF"/>
    <x v="4"/>
    <x v="7"/>
    <x v="6"/>
    <n v="104"/>
    <x v="23"/>
    <n v="3"/>
    <x v="0"/>
    <n v="8"/>
    <n v="8"/>
    <n v="8.06"/>
    <n v="38"/>
    <s v="TPS FN"/>
    <x v="1"/>
    <x v="3"/>
    <s v="N"/>
    <x v="10"/>
    <x v="0"/>
  </r>
  <r>
    <s v="SSF"/>
    <x v="4"/>
    <x v="7"/>
    <x v="6"/>
    <n v="104"/>
    <x v="23"/>
    <n v="4"/>
    <x v="0"/>
    <n v="5"/>
    <n v="5"/>
    <n v="5"/>
    <n v="38"/>
    <s v="TPS FN"/>
    <x v="1"/>
    <x v="3"/>
    <s v="N"/>
    <x v="10"/>
    <x v="0"/>
  </r>
  <r>
    <s v="SSF"/>
    <x v="4"/>
    <x v="7"/>
    <x v="6"/>
    <n v="135"/>
    <x v="15"/>
    <n v="3"/>
    <x v="0"/>
    <n v="1"/>
    <n v="5.69"/>
    <n v="5.73"/>
    <n v="61"/>
    <s v="JNST S"/>
    <x v="0"/>
    <x v="8"/>
    <s v="S"/>
    <x v="12"/>
    <x v="0"/>
  </r>
  <r>
    <s v="SSF"/>
    <x v="4"/>
    <x v="7"/>
    <x v="6"/>
    <n v="136"/>
    <x v="2"/>
    <n v="3"/>
    <x v="0"/>
    <n v="1"/>
    <n v="2.77"/>
    <n v="2.79"/>
    <n v="63"/>
    <s v="GEO ST S"/>
    <x v="0"/>
    <x v="2"/>
    <s v="S"/>
    <x v="2"/>
    <x v="0"/>
  </r>
  <r>
    <s v="SSF"/>
    <x v="4"/>
    <x v="7"/>
    <x v="6"/>
    <n v="142"/>
    <x v="6"/>
    <n v="3"/>
    <x v="0"/>
    <n v="1"/>
    <n v="9.77"/>
    <n v="9.84"/>
    <n v="50"/>
    <s v="WCVI AABM S"/>
    <x v="0"/>
    <x v="4"/>
    <s v="S"/>
    <x v="4"/>
    <x v="1"/>
  </r>
  <r>
    <s v="SSF"/>
    <x v="4"/>
    <x v="7"/>
    <x v="6"/>
    <n v="146"/>
    <x v="11"/>
    <n v="4"/>
    <x v="0"/>
    <n v="1"/>
    <n v="12.3"/>
    <n v="12.3"/>
    <n v="65"/>
    <s v="BC JF S"/>
    <x v="0"/>
    <x v="7"/>
    <s v="S"/>
    <x v="9"/>
    <x v="0"/>
  </r>
  <r>
    <s v="SSF"/>
    <x v="4"/>
    <x v="7"/>
    <x v="6"/>
    <n v="167"/>
    <x v="34"/>
    <n v="3"/>
    <x v="0"/>
    <n v="1"/>
    <n v="2.12"/>
    <n v="2.13"/>
    <n v="53"/>
    <s v="N FALCON S"/>
    <x v="1"/>
    <x v="3"/>
    <s v="S"/>
    <x v="19"/>
    <x v="0"/>
  </r>
  <r>
    <s v="SSF"/>
    <x v="4"/>
    <x v="7"/>
    <x v="6"/>
    <n v="167"/>
    <x v="34"/>
    <n v="4"/>
    <x v="0"/>
    <n v="1"/>
    <n v="1.28"/>
    <n v="1.28"/>
    <n v="53"/>
    <s v="N FALCON S"/>
    <x v="1"/>
    <x v="3"/>
    <s v="S"/>
    <x v="19"/>
    <x v="0"/>
  </r>
  <r>
    <s v="SSF"/>
    <x v="4"/>
    <x v="7"/>
    <x v="7"/>
    <n v="104"/>
    <x v="23"/>
    <n v="2"/>
    <x v="0"/>
    <n v="1"/>
    <n v="1"/>
    <n v="1"/>
    <n v="38"/>
    <s v="TPS FN"/>
    <x v="1"/>
    <x v="3"/>
    <s v="N"/>
    <x v="10"/>
    <x v="0"/>
  </r>
  <r>
    <s v="SSF"/>
    <x v="4"/>
    <x v="7"/>
    <x v="7"/>
    <n v="104"/>
    <x v="23"/>
    <n v="3"/>
    <x v="0"/>
    <n v="8"/>
    <n v="8"/>
    <n v="8.06"/>
    <n v="38"/>
    <s v="TPS FN"/>
    <x v="1"/>
    <x v="3"/>
    <s v="N"/>
    <x v="10"/>
    <x v="0"/>
  </r>
  <r>
    <s v="SSF"/>
    <x v="4"/>
    <x v="7"/>
    <x v="7"/>
    <n v="104"/>
    <x v="23"/>
    <n v="4"/>
    <x v="0"/>
    <n v="1"/>
    <n v="1"/>
    <n v="1"/>
    <n v="38"/>
    <s v="TPS FN"/>
    <x v="1"/>
    <x v="3"/>
    <s v="N"/>
    <x v="10"/>
    <x v="0"/>
  </r>
  <r>
    <s v="SSF"/>
    <x v="4"/>
    <x v="7"/>
    <x v="10"/>
    <n v="2"/>
    <x v="56"/>
    <n v="4"/>
    <x v="0"/>
    <n v="3"/>
    <n v="6.57"/>
    <n v="6.62"/>
    <n v="1"/>
    <s v="AK W/S T"/>
    <x v="1"/>
    <x v="3"/>
    <s v="T"/>
    <x v="11"/>
    <x v="1"/>
  </r>
  <r>
    <s v="SSF"/>
    <x v="4"/>
    <x v="7"/>
    <x v="11"/>
    <n v="2"/>
    <x v="56"/>
    <n v="4"/>
    <x v="0"/>
    <n v="4"/>
    <n v="8.76"/>
    <n v="8.83"/>
    <n v="1"/>
    <s v="AK W/S T"/>
    <x v="1"/>
    <x v="3"/>
    <s v="T"/>
    <x v="11"/>
    <x v="1"/>
  </r>
  <r>
    <s v="SSF"/>
    <x v="4"/>
    <x v="7"/>
    <x v="11"/>
    <n v="2"/>
    <x v="56"/>
    <n v="5"/>
    <x v="0"/>
    <n v="1"/>
    <n v="2.19"/>
    <n v="2.19"/>
    <n v="1"/>
    <s v="AK W/S T"/>
    <x v="1"/>
    <x v="3"/>
    <s v="T"/>
    <x v="11"/>
    <x v="1"/>
  </r>
  <r>
    <s v="SSF"/>
    <x v="4"/>
    <x v="7"/>
    <x v="11"/>
    <n v="3"/>
    <x v="74"/>
    <n v="4"/>
    <x v="0"/>
    <n v="1"/>
    <n v="2.2400000000000002"/>
    <n v="2.25"/>
    <n v="1"/>
    <s v="AK W/S T"/>
    <x v="1"/>
    <x v="3"/>
    <s v="T"/>
    <x v="11"/>
    <x v="1"/>
  </r>
  <r>
    <s v="SSF"/>
    <x v="4"/>
    <x v="7"/>
    <x v="8"/>
    <n v="2"/>
    <x v="56"/>
    <n v="4"/>
    <x v="0"/>
    <n v="2"/>
    <n v="4.38"/>
    <n v="4.41"/>
    <n v="1"/>
    <s v="AK W/S T"/>
    <x v="1"/>
    <x v="3"/>
    <s v="T"/>
    <x v="11"/>
    <x v="1"/>
  </r>
  <r>
    <s v="SSF"/>
    <x v="4"/>
    <x v="8"/>
    <x v="0"/>
    <n v="155"/>
    <x v="39"/>
    <n v="3"/>
    <x v="0"/>
    <n v="1"/>
    <n v="5"/>
    <n v="5.03"/>
    <n v="59"/>
    <s v="PGSDO S"/>
    <x v="1"/>
    <x v="3"/>
    <s v="S"/>
    <x v="8"/>
    <x v="0"/>
  </r>
  <r>
    <s v="SSF"/>
    <x v="4"/>
    <x v="8"/>
    <x v="1"/>
    <n v="5"/>
    <x v="69"/>
    <n v="4"/>
    <x v="0"/>
    <n v="1"/>
    <n v="2.44"/>
    <n v="2.4500000000000002"/>
    <n v="1"/>
    <s v="AK W/S T"/>
    <x v="1"/>
    <x v="3"/>
    <s v="T"/>
    <x v="11"/>
    <x v="1"/>
  </r>
  <r>
    <s v="SSF"/>
    <x v="4"/>
    <x v="8"/>
    <x v="1"/>
    <n v="6"/>
    <x v="38"/>
    <n v="4"/>
    <x v="0"/>
    <n v="1"/>
    <n v="1.68"/>
    <n v="1.69"/>
    <n v="1"/>
    <s v="AK W/S T"/>
    <x v="1"/>
    <x v="3"/>
    <s v="T"/>
    <x v="11"/>
    <x v="1"/>
  </r>
  <r>
    <s v="SSF"/>
    <x v="4"/>
    <x v="8"/>
    <x v="1"/>
    <n v="7"/>
    <x v="13"/>
    <n v="4"/>
    <x v="0"/>
    <n v="1"/>
    <n v="2.94"/>
    <n v="2.96"/>
    <n v="1"/>
    <s v="AK W/S T"/>
    <x v="1"/>
    <x v="3"/>
    <s v="T"/>
    <x v="11"/>
    <x v="1"/>
  </r>
  <r>
    <s v="SSF"/>
    <x v="4"/>
    <x v="8"/>
    <x v="2"/>
    <n v="37"/>
    <x v="50"/>
    <n v="4"/>
    <x v="0"/>
    <n v="1"/>
    <n v="1.94"/>
    <n v="1.95"/>
    <n v="10"/>
    <s v="WCVI F/W T"/>
    <x v="0"/>
    <x v="1"/>
    <s v="T"/>
    <x v="1"/>
    <x v="1"/>
  </r>
  <r>
    <s v="SSF"/>
    <x v="4"/>
    <x v="8"/>
    <x v="2"/>
    <n v="151"/>
    <x v="18"/>
    <n v="4"/>
    <x v="0"/>
    <n v="1"/>
    <n v="2.69"/>
    <n v="2.71"/>
    <n v="57"/>
    <s v="PGSDN S"/>
    <x v="1"/>
    <x v="3"/>
    <s v="S"/>
    <x v="8"/>
    <x v="0"/>
  </r>
  <r>
    <s v="SSF"/>
    <x v="4"/>
    <x v="8"/>
    <x v="2"/>
    <n v="159"/>
    <x v="67"/>
    <n v="3"/>
    <x v="0"/>
    <n v="1"/>
    <n v="6.08"/>
    <n v="6.12"/>
    <n v="59"/>
    <s v="PGSDO S"/>
    <x v="1"/>
    <x v="3"/>
    <s v="S"/>
    <x v="8"/>
    <x v="0"/>
  </r>
  <r>
    <s v="SSF"/>
    <x v="4"/>
    <x v="8"/>
    <x v="9"/>
    <n v="6"/>
    <x v="38"/>
    <n v="4"/>
    <x v="0"/>
    <n v="1"/>
    <n v="1.68"/>
    <n v="1.69"/>
    <n v="1"/>
    <s v="AK W/S T"/>
    <x v="1"/>
    <x v="3"/>
    <s v="T"/>
    <x v="11"/>
    <x v="1"/>
  </r>
  <r>
    <s v="SSF"/>
    <x v="4"/>
    <x v="8"/>
    <x v="9"/>
    <n v="10"/>
    <x v="95"/>
    <n v="4"/>
    <x v="0"/>
    <n v="1"/>
    <n v="1.68"/>
    <n v="1.69"/>
    <n v="1"/>
    <s v="AK W/S T"/>
    <x v="1"/>
    <x v="3"/>
    <s v="T"/>
    <x v="11"/>
    <x v="1"/>
  </r>
  <r>
    <s v="SSF"/>
    <x v="4"/>
    <x v="8"/>
    <x v="9"/>
    <n v="33"/>
    <x v="1"/>
    <n v="3"/>
    <x v="0"/>
    <n v="3"/>
    <n v="10.56"/>
    <n v="10.64"/>
    <n v="10"/>
    <s v="WCVI F/W T"/>
    <x v="0"/>
    <x v="1"/>
    <s v="T"/>
    <x v="1"/>
    <x v="1"/>
  </r>
  <r>
    <s v="SSF"/>
    <x v="4"/>
    <x v="8"/>
    <x v="9"/>
    <n v="139"/>
    <x v="9"/>
    <n v="4"/>
    <x v="0"/>
    <n v="1"/>
    <n v="18.87"/>
    <n v="19.02"/>
    <n v="63"/>
    <s v="GEO ST S"/>
    <x v="0"/>
    <x v="6"/>
    <s v="S"/>
    <x v="7"/>
    <x v="0"/>
  </r>
  <r>
    <s v="SSF"/>
    <x v="4"/>
    <x v="8"/>
    <x v="9"/>
    <n v="142"/>
    <x v="6"/>
    <n v="3"/>
    <x v="0"/>
    <n v="2"/>
    <n v="14.46"/>
    <n v="14.57"/>
    <n v="50"/>
    <s v="WCVI AABM S"/>
    <x v="0"/>
    <x v="4"/>
    <s v="S"/>
    <x v="4"/>
    <x v="1"/>
  </r>
  <r>
    <s v="SSF"/>
    <x v="4"/>
    <x v="8"/>
    <x v="9"/>
    <n v="150"/>
    <x v="17"/>
    <n v="3"/>
    <x v="0"/>
    <n v="1"/>
    <n v="2.71"/>
    <n v="2.73"/>
    <n v="57"/>
    <s v="PGSDN S"/>
    <x v="1"/>
    <x v="3"/>
    <s v="S"/>
    <x v="8"/>
    <x v="0"/>
  </r>
  <r>
    <s v="SSF"/>
    <x v="4"/>
    <x v="8"/>
    <x v="3"/>
    <n v="10"/>
    <x v="95"/>
    <n v="4"/>
    <x v="0"/>
    <n v="1"/>
    <n v="1.17"/>
    <n v="1.17"/>
    <n v="1"/>
    <s v="AK W/S T"/>
    <x v="1"/>
    <x v="3"/>
    <s v="T"/>
    <x v="11"/>
    <x v="1"/>
  </r>
  <r>
    <s v="SSF"/>
    <x v="4"/>
    <x v="8"/>
    <x v="3"/>
    <n v="34"/>
    <x v="3"/>
    <n v="3"/>
    <x v="0"/>
    <n v="4"/>
    <n v="14.08"/>
    <n v="14.19"/>
    <n v="11"/>
    <s v="WCVI SPR T"/>
    <x v="0"/>
    <x v="1"/>
    <s v="T"/>
    <x v="1"/>
    <x v="1"/>
  </r>
  <r>
    <s v="SSF"/>
    <x v="4"/>
    <x v="8"/>
    <x v="3"/>
    <n v="34"/>
    <x v="3"/>
    <n v="4"/>
    <x v="0"/>
    <n v="4"/>
    <n v="13.23"/>
    <n v="13.33"/>
    <n v="11"/>
    <s v="WCVI SPR T"/>
    <x v="0"/>
    <x v="1"/>
    <s v="T"/>
    <x v="1"/>
    <x v="1"/>
  </r>
  <r>
    <s v="SSF"/>
    <x v="4"/>
    <x v="8"/>
    <x v="3"/>
    <n v="38"/>
    <x v="4"/>
    <n v="3"/>
    <x v="0"/>
    <n v="1"/>
    <n v="3.95"/>
    <n v="3.98"/>
    <n v="11"/>
    <s v="WCVI SPR T"/>
    <x v="0"/>
    <x v="1"/>
    <s v="T"/>
    <x v="1"/>
    <x v="1"/>
  </r>
  <r>
    <s v="SSF"/>
    <x v="4"/>
    <x v="8"/>
    <x v="3"/>
    <n v="146"/>
    <x v="11"/>
    <n v="3"/>
    <x v="0"/>
    <n v="1"/>
    <n v="9.4600000000000009"/>
    <n v="9.5299999999999994"/>
    <n v="65"/>
    <s v="BC JF S"/>
    <x v="0"/>
    <x v="7"/>
    <s v="S"/>
    <x v="9"/>
    <x v="0"/>
  </r>
  <r>
    <s v="SSF"/>
    <x v="4"/>
    <x v="8"/>
    <x v="4"/>
    <n v="43"/>
    <x v="14"/>
    <n v="3"/>
    <x v="0"/>
    <n v="1"/>
    <n v="4.12"/>
    <n v="4.1500000000000004"/>
    <n v="13"/>
    <s v="N FALCON T"/>
    <x v="1"/>
    <x v="3"/>
    <s v="T"/>
    <x v="3"/>
    <x v="0"/>
  </r>
  <r>
    <s v="SSF"/>
    <x v="4"/>
    <x v="8"/>
    <x v="4"/>
    <n v="124"/>
    <x v="8"/>
    <n v="4"/>
    <x v="0"/>
    <n v="1"/>
    <n v="4.45"/>
    <n v="4.4800000000000004"/>
    <n v="44"/>
    <s v="ALASKA S"/>
    <x v="1"/>
    <x v="3"/>
    <s v="S"/>
    <x v="6"/>
    <x v="1"/>
  </r>
  <r>
    <s v="SSF"/>
    <x v="4"/>
    <x v="8"/>
    <x v="4"/>
    <n v="129"/>
    <x v="29"/>
    <n v="3"/>
    <x v="0"/>
    <n v="1"/>
    <n v="5.4"/>
    <n v="5.44"/>
    <n v="48"/>
    <s v="NBC ISBM S"/>
    <x v="0"/>
    <x v="12"/>
    <s v="S"/>
    <x v="18"/>
    <x v="0"/>
  </r>
  <r>
    <s v="SSF"/>
    <x v="4"/>
    <x v="8"/>
    <x v="4"/>
    <n v="132"/>
    <x v="16"/>
    <n v="3"/>
    <x v="0"/>
    <n v="1"/>
    <n v="1.34"/>
    <n v="1.35"/>
    <n v="45"/>
    <s v="CBC S"/>
    <x v="0"/>
    <x v="9"/>
    <s v="S"/>
    <x v="13"/>
    <x v="0"/>
  </r>
  <r>
    <s v="SSF"/>
    <x v="4"/>
    <x v="8"/>
    <x v="4"/>
    <n v="132"/>
    <x v="16"/>
    <n v="5"/>
    <x v="0"/>
    <n v="1"/>
    <n v="1.34"/>
    <n v="1.34"/>
    <n v="45"/>
    <s v="CBC S"/>
    <x v="0"/>
    <x v="9"/>
    <s v="S"/>
    <x v="13"/>
    <x v="0"/>
  </r>
  <r>
    <s v="SSF"/>
    <x v="4"/>
    <x v="8"/>
    <x v="4"/>
    <n v="135"/>
    <x v="15"/>
    <n v="3"/>
    <x v="0"/>
    <n v="1"/>
    <n v="6.41"/>
    <n v="6.46"/>
    <n v="61"/>
    <s v="JNST S"/>
    <x v="0"/>
    <x v="8"/>
    <s v="S"/>
    <x v="12"/>
    <x v="0"/>
  </r>
  <r>
    <s v="SSF"/>
    <x v="4"/>
    <x v="8"/>
    <x v="4"/>
    <n v="142"/>
    <x v="6"/>
    <n v="3"/>
    <x v="0"/>
    <n v="5"/>
    <n v="27.68"/>
    <n v="27.89"/>
    <n v="50"/>
    <s v="WCVI AABM S"/>
    <x v="0"/>
    <x v="4"/>
    <s v="S"/>
    <x v="4"/>
    <x v="1"/>
  </r>
  <r>
    <s v="SSF"/>
    <x v="4"/>
    <x v="8"/>
    <x v="4"/>
    <n v="142"/>
    <x v="6"/>
    <n v="4"/>
    <x v="0"/>
    <n v="3"/>
    <n v="20.010000000000002"/>
    <n v="20.170000000000002"/>
    <n v="50"/>
    <s v="WCVI AABM S"/>
    <x v="0"/>
    <x v="4"/>
    <s v="S"/>
    <x v="4"/>
    <x v="1"/>
  </r>
  <r>
    <s v="SSF"/>
    <x v="4"/>
    <x v="8"/>
    <x v="4"/>
    <n v="142"/>
    <x v="6"/>
    <n v="5"/>
    <x v="0"/>
    <n v="1"/>
    <n v="6.67"/>
    <n v="6.67"/>
    <n v="50"/>
    <s v="WCVI AABM S"/>
    <x v="0"/>
    <x v="4"/>
    <s v="S"/>
    <x v="4"/>
    <x v="1"/>
  </r>
  <r>
    <s v="SSF"/>
    <x v="4"/>
    <x v="8"/>
    <x v="4"/>
    <n v="167"/>
    <x v="34"/>
    <n v="4"/>
    <x v="0"/>
    <n v="1"/>
    <n v="2.65"/>
    <n v="2.67"/>
    <n v="53"/>
    <s v="N FALCON S"/>
    <x v="1"/>
    <x v="3"/>
    <s v="S"/>
    <x v="19"/>
    <x v="0"/>
  </r>
  <r>
    <s v="SSF"/>
    <x v="4"/>
    <x v="8"/>
    <x v="5"/>
    <n v="18"/>
    <x v="42"/>
    <n v="4"/>
    <x v="0"/>
    <n v="1"/>
    <n v="2.59"/>
    <n v="2.61"/>
    <n v="4"/>
    <s v="AK JLO T"/>
    <x v="1"/>
    <x v="3"/>
    <s v="T"/>
    <x v="11"/>
    <x v="1"/>
  </r>
  <r>
    <s v="SSF"/>
    <x v="4"/>
    <x v="8"/>
    <x v="5"/>
    <n v="30"/>
    <x v="43"/>
    <n v="4"/>
    <x v="0"/>
    <n v="1"/>
    <n v="3.71"/>
    <n v="3.73"/>
    <n v="8"/>
    <s v="NORTH T"/>
    <x v="0"/>
    <x v="10"/>
    <s v="T"/>
    <x v="16"/>
    <x v="1"/>
  </r>
  <r>
    <s v="SSF"/>
    <x v="4"/>
    <x v="8"/>
    <x v="5"/>
    <n v="35"/>
    <x v="19"/>
    <n v="3"/>
    <x v="0"/>
    <n v="2"/>
    <n v="7.54"/>
    <n v="7.59"/>
    <n v="12"/>
    <s v="WCVI SUM T"/>
    <x v="0"/>
    <x v="1"/>
    <s v="T"/>
    <x v="1"/>
    <x v="1"/>
  </r>
  <r>
    <s v="SSF"/>
    <x v="4"/>
    <x v="8"/>
    <x v="5"/>
    <n v="43"/>
    <x v="14"/>
    <n v="3"/>
    <x v="0"/>
    <n v="1"/>
    <n v="1.18"/>
    <n v="1.18"/>
    <n v="13"/>
    <s v="N FALCON T"/>
    <x v="1"/>
    <x v="3"/>
    <s v="T"/>
    <x v="3"/>
    <x v="0"/>
  </r>
  <r>
    <s v="SSF"/>
    <x v="4"/>
    <x v="8"/>
    <x v="5"/>
    <n v="64"/>
    <x v="64"/>
    <n v="2"/>
    <x v="0"/>
    <n v="1"/>
    <n v="1"/>
    <n v="1"/>
    <n v="17"/>
    <s v="ALASKA N"/>
    <x v="1"/>
    <x v="3"/>
    <s v="N"/>
    <x v="14"/>
    <x v="1"/>
  </r>
  <r>
    <s v="SSF"/>
    <x v="4"/>
    <x v="8"/>
    <x v="5"/>
    <n v="64"/>
    <x v="64"/>
    <n v="3"/>
    <x v="0"/>
    <n v="1"/>
    <n v="2.98"/>
    <n v="3"/>
    <n v="17"/>
    <s v="ALASKA N"/>
    <x v="1"/>
    <x v="3"/>
    <s v="N"/>
    <x v="14"/>
    <x v="1"/>
  </r>
  <r>
    <s v="SSF"/>
    <x v="4"/>
    <x v="8"/>
    <x v="5"/>
    <n v="65"/>
    <x v="60"/>
    <n v="4"/>
    <x v="0"/>
    <n v="1"/>
    <n v="3.04"/>
    <n v="3.06"/>
    <n v="17"/>
    <s v="ALASKA N"/>
    <x v="1"/>
    <x v="3"/>
    <s v="N"/>
    <x v="14"/>
    <x v="1"/>
  </r>
  <r>
    <s v="SSF"/>
    <x v="4"/>
    <x v="8"/>
    <x v="5"/>
    <n v="92"/>
    <x v="7"/>
    <n v="4"/>
    <x v="0"/>
    <n v="1"/>
    <n v="1"/>
    <n v="1"/>
    <n v="51"/>
    <s v="WCVI ISBM S"/>
    <x v="0"/>
    <x v="5"/>
    <s v="S"/>
    <x v="5"/>
    <x v="0"/>
  </r>
  <r>
    <s v="SSF"/>
    <x v="4"/>
    <x v="8"/>
    <x v="5"/>
    <n v="104"/>
    <x v="23"/>
    <n v="3"/>
    <x v="0"/>
    <n v="2"/>
    <n v="3.45"/>
    <n v="3.47"/>
    <n v="38"/>
    <s v="TPS FN"/>
    <x v="1"/>
    <x v="3"/>
    <s v="N"/>
    <x v="10"/>
    <x v="0"/>
  </r>
  <r>
    <s v="SSF"/>
    <x v="4"/>
    <x v="8"/>
    <x v="5"/>
    <n v="104"/>
    <x v="23"/>
    <n v="4"/>
    <x v="0"/>
    <n v="1"/>
    <n v="1.1299999999999999"/>
    <n v="1.1299999999999999"/>
    <n v="38"/>
    <s v="TPS FN"/>
    <x v="1"/>
    <x v="3"/>
    <s v="N"/>
    <x v="10"/>
    <x v="0"/>
  </r>
  <r>
    <s v="SSF"/>
    <x v="4"/>
    <x v="8"/>
    <x v="5"/>
    <n v="104"/>
    <x v="23"/>
    <n v="5"/>
    <x v="0"/>
    <n v="3"/>
    <n v="7.14"/>
    <n v="7.14"/>
    <n v="38"/>
    <s v="TPS FN"/>
    <x v="1"/>
    <x v="3"/>
    <s v="N"/>
    <x v="10"/>
    <x v="0"/>
  </r>
  <r>
    <s v="SSF"/>
    <x v="4"/>
    <x v="8"/>
    <x v="5"/>
    <n v="108"/>
    <x v="107"/>
    <n v="4"/>
    <x v="0"/>
    <n v="1"/>
    <n v="6.81"/>
    <n v="6.86"/>
    <n v="29"/>
    <s v="TPGSDO TERM N"/>
    <x v="1"/>
    <x v="3"/>
    <s v="N"/>
    <x v="10"/>
    <x v="0"/>
  </r>
  <r>
    <s v="SSF"/>
    <x v="4"/>
    <x v="8"/>
    <x v="5"/>
    <n v="128"/>
    <x v="28"/>
    <n v="3"/>
    <x v="0"/>
    <n v="1"/>
    <n v="5.64"/>
    <n v="5.68"/>
    <n v="47"/>
    <s v="NBC AABM S"/>
    <x v="0"/>
    <x v="11"/>
    <s v="S"/>
    <x v="17"/>
    <x v="1"/>
  </r>
  <r>
    <s v="SSF"/>
    <x v="4"/>
    <x v="8"/>
    <x v="5"/>
    <n v="128"/>
    <x v="28"/>
    <n v="4"/>
    <x v="0"/>
    <n v="1"/>
    <n v="10.69"/>
    <n v="10.77"/>
    <n v="47"/>
    <s v="NBC AABM S"/>
    <x v="0"/>
    <x v="11"/>
    <s v="S"/>
    <x v="17"/>
    <x v="1"/>
  </r>
  <r>
    <s v="SSF"/>
    <x v="4"/>
    <x v="8"/>
    <x v="5"/>
    <n v="129"/>
    <x v="29"/>
    <n v="3"/>
    <x v="0"/>
    <n v="1"/>
    <n v="3.74"/>
    <n v="3.76"/>
    <n v="48"/>
    <s v="NBC ISBM S"/>
    <x v="0"/>
    <x v="12"/>
    <s v="S"/>
    <x v="18"/>
    <x v="0"/>
  </r>
  <r>
    <s v="SSF"/>
    <x v="4"/>
    <x v="8"/>
    <x v="5"/>
    <n v="132"/>
    <x v="16"/>
    <n v="4"/>
    <x v="0"/>
    <n v="3"/>
    <n v="7.06"/>
    <n v="7.11"/>
    <n v="45"/>
    <s v="CBC S"/>
    <x v="0"/>
    <x v="9"/>
    <s v="S"/>
    <x v="13"/>
    <x v="0"/>
  </r>
  <r>
    <s v="SSF"/>
    <x v="4"/>
    <x v="8"/>
    <x v="5"/>
    <n v="135"/>
    <x v="15"/>
    <n v="4"/>
    <x v="0"/>
    <n v="1"/>
    <n v="6.64"/>
    <n v="6.69"/>
    <n v="61"/>
    <s v="JNST S"/>
    <x v="0"/>
    <x v="8"/>
    <s v="S"/>
    <x v="12"/>
    <x v="0"/>
  </r>
  <r>
    <s v="SSF"/>
    <x v="4"/>
    <x v="8"/>
    <x v="5"/>
    <n v="142"/>
    <x v="6"/>
    <n v="2"/>
    <x v="0"/>
    <n v="1"/>
    <n v="13.22"/>
    <n v="13.24"/>
    <n v="50"/>
    <s v="WCVI AABM S"/>
    <x v="0"/>
    <x v="4"/>
    <s v="S"/>
    <x v="4"/>
    <x v="1"/>
  </r>
  <r>
    <s v="SSF"/>
    <x v="4"/>
    <x v="8"/>
    <x v="5"/>
    <n v="142"/>
    <x v="6"/>
    <n v="3"/>
    <x v="0"/>
    <n v="6"/>
    <n v="67.099999999999994"/>
    <n v="67.62"/>
    <n v="50"/>
    <s v="WCVI AABM S"/>
    <x v="0"/>
    <x v="4"/>
    <s v="S"/>
    <x v="4"/>
    <x v="1"/>
  </r>
  <r>
    <s v="SSF"/>
    <x v="4"/>
    <x v="8"/>
    <x v="5"/>
    <n v="142"/>
    <x v="6"/>
    <n v="4"/>
    <x v="0"/>
    <n v="3"/>
    <n v="39.659999999999997"/>
    <n v="39.97"/>
    <n v="50"/>
    <s v="WCVI AABM S"/>
    <x v="0"/>
    <x v="4"/>
    <s v="S"/>
    <x v="4"/>
    <x v="1"/>
  </r>
  <r>
    <s v="SSF"/>
    <x v="4"/>
    <x v="8"/>
    <x v="5"/>
    <n v="146"/>
    <x v="11"/>
    <n v="3"/>
    <x v="0"/>
    <n v="5"/>
    <n v="23.85"/>
    <n v="24.03"/>
    <n v="65"/>
    <s v="BC JF S"/>
    <x v="0"/>
    <x v="7"/>
    <s v="S"/>
    <x v="9"/>
    <x v="0"/>
  </r>
  <r>
    <s v="SSF"/>
    <x v="4"/>
    <x v="8"/>
    <x v="5"/>
    <n v="146"/>
    <x v="11"/>
    <n v="4"/>
    <x v="0"/>
    <n v="3"/>
    <n v="14.31"/>
    <n v="14.42"/>
    <n v="65"/>
    <s v="BC JF S"/>
    <x v="0"/>
    <x v="7"/>
    <s v="S"/>
    <x v="9"/>
    <x v="0"/>
  </r>
  <r>
    <s v="SSF"/>
    <x v="4"/>
    <x v="8"/>
    <x v="5"/>
    <n v="150"/>
    <x v="17"/>
    <n v="4"/>
    <x v="0"/>
    <n v="1"/>
    <n v="5.7"/>
    <n v="5.74"/>
    <n v="57"/>
    <s v="PGSDN S"/>
    <x v="1"/>
    <x v="3"/>
    <s v="S"/>
    <x v="8"/>
    <x v="0"/>
  </r>
  <r>
    <s v="SSF"/>
    <x v="4"/>
    <x v="8"/>
    <x v="5"/>
    <n v="151"/>
    <x v="18"/>
    <n v="4"/>
    <x v="0"/>
    <n v="1"/>
    <n v="4.25"/>
    <n v="4.28"/>
    <n v="57"/>
    <s v="PGSDN S"/>
    <x v="1"/>
    <x v="3"/>
    <s v="S"/>
    <x v="8"/>
    <x v="0"/>
  </r>
  <r>
    <s v="SSF"/>
    <x v="4"/>
    <x v="8"/>
    <x v="5"/>
    <n v="167"/>
    <x v="34"/>
    <n v="4"/>
    <x v="0"/>
    <n v="1"/>
    <n v="3.54"/>
    <n v="3.56"/>
    <n v="53"/>
    <s v="N FALCON S"/>
    <x v="1"/>
    <x v="3"/>
    <s v="S"/>
    <x v="19"/>
    <x v="0"/>
  </r>
  <r>
    <s v="SSF"/>
    <x v="4"/>
    <x v="8"/>
    <x v="5"/>
    <n v="189"/>
    <x v="108"/>
    <n v="4"/>
    <x v="0"/>
    <n v="1"/>
    <n v="1.38"/>
    <n v="1.39"/>
    <n v="6"/>
    <s v="AK FALL T"/>
    <x v="1"/>
    <x v="3"/>
    <s v="T"/>
    <x v="11"/>
    <x v="1"/>
  </r>
  <r>
    <s v="SSF"/>
    <x v="4"/>
    <x v="8"/>
    <x v="6"/>
    <n v="35"/>
    <x v="19"/>
    <n v="3"/>
    <x v="0"/>
    <n v="1"/>
    <n v="3.77"/>
    <n v="3.79"/>
    <n v="12"/>
    <s v="WCVI SUM T"/>
    <x v="0"/>
    <x v="1"/>
    <s v="T"/>
    <x v="1"/>
    <x v="1"/>
  </r>
  <r>
    <s v="SSF"/>
    <x v="4"/>
    <x v="8"/>
    <x v="6"/>
    <n v="35"/>
    <x v="19"/>
    <n v="4"/>
    <x v="0"/>
    <n v="1"/>
    <n v="3.77"/>
    <n v="3.8"/>
    <n v="12"/>
    <s v="WCVI SUM T"/>
    <x v="0"/>
    <x v="1"/>
    <s v="T"/>
    <x v="1"/>
    <x v="1"/>
  </r>
  <r>
    <s v="SSF"/>
    <x v="4"/>
    <x v="8"/>
    <x v="6"/>
    <n v="64"/>
    <x v="64"/>
    <n v="2"/>
    <x v="0"/>
    <n v="2"/>
    <n v="2"/>
    <n v="2"/>
    <n v="17"/>
    <s v="ALASKA N"/>
    <x v="1"/>
    <x v="3"/>
    <s v="N"/>
    <x v="14"/>
    <x v="1"/>
  </r>
  <r>
    <s v="SSF"/>
    <x v="4"/>
    <x v="8"/>
    <x v="6"/>
    <n v="67"/>
    <x v="20"/>
    <n v="2"/>
    <x v="0"/>
    <n v="1"/>
    <n v="1"/>
    <n v="1"/>
    <n v="17"/>
    <s v="ALASKA N"/>
    <x v="1"/>
    <x v="3"/>
    <s v="N"/>
    <x v="14"/>
    <x v="1"/>
  </r>
  <r>
    <s v="SSF"/>
    <x v="4"/>
    <x v="8"/>
    <x v="6"/>
    <n v="92"/>
    <x v="7"/>
    <n v="4"/>
    <x v="0"/>
    <n v="1"/>
    <n v="1"/>
    <n v="1"/>
    <n v="51"/>
    <s v="WCVI ISBM S"/>
    <x v="0"/>
    <x v="5"/>
    <s v="S"/>
    <x v="5"/>
    <x v="0"/>
  </r>
  <r>
    <s v="SSF"/>
    <x v="4"/>
    <x v="8"/>
    <x v="6"/>
    <n v="104"/>
    <x v="23"/>
    <n v="3"/>
    <x v="0"/>
    <n v="5"/>
    <n v="5.55"/>
    <n v="5.59"/>
    <n v="38"/>
    <s v="TPS FN"/>
    <x v="1"/>
    <x v="3"/>
    <s v="N"/>
    <x v="10"/>
    <x v="0"/>
  </r>
  <r>
    <s v="SSF"/>
    <x v="4"/>
    <x v="8"/>
    <x v="6"/>
    <n v="104"/>
    <x v="23"/>
    <n v="4"/>
    <x v="0"/>
    <n v="5"/>
    <n v="10.55"/>
    <n v="10.63"/>
    <n v="38"/>
    <s v="TPS FN"/>
    <x v="1"/>
    <x v="3"/>
    <s v="N"/>
    <x v="10"/>
    <x v="0"/>
  </r>
  <r>
    <s v="SSF"/>
    <x v="4"/>
    <x v="8"/>
    <x v="6"/>
    <n v="108"/>
    <x v="107"/>
    <n v="3"/>
    <x v="0"/>
    <n v="2"/>
    <n v="6.6"/>
    <n v="6.65"/>
    <n v="29"/>
    <s v="TPGSDO TERM N"/>
    <x v="1"/>
    <x v="3"/>
    <s v="N"/>
    <x v="10"/>
    <x v="0"/>
  </r>
  <r>
    <s v="SSF"/>
    <x v="4"/>
    <x v="8"/>
    <x v="6"/>
    <n v="128"/>
    <x v="28"/>
    <n v="3"/>
    <x v="0"/>
    <n v="1"/>
    <n v="3.37"/>
    <n v="3.39"/>
    <n v="47"/>
    <s v="NBC AABM S"/>
    <x v="0"/>
    <x v="11"/>
    <s v="S"/>
    <x v="17"/>
    <x v="1"/>
  </r>
  <r>
    <s v="SSF"/>
    <x v="4"/>
    <x v="8"/>
    <x v="6"/>
    <n v="135"/>
    <x v="15"/>
    <n v="3"/>
    <x v="0"/>
    <n v="1"/>
    <n v="5.31"/>
    <n v="5.35"/>
    <n v="61"/>
    <s v="JNST S"/>
    <x v="0"/>
    <x v="8"/>
    <s v="S"/>
    <x v="12"/>
    <x v="0"/>
  </r>
  <r>
    <s v="SSF"/>
    <x v="4"/>
    <x v="8"/>
    <x v="6"/>
    <n v="135"/>
    <x v="15"/>
    <n v="4"/>
    <x v="0"/>
    <n v="1"/>
    <n v="5.31"/>
    <n v="5.35"/>
    <n v="61"/>
    <s v="JNST S"/>
    <x v="0"/>
    <x v="8"/>
    <s v="S"/>
    <x v="12"/>
    <x v="0"/>
  </r>
  <r>
    <s v="SSF"/>
    <x v="4"/>
    <x v="8"/>
    <x v="6"/>
    <n v="136"/>
    <x v="2"/>
    <n v="4"/>
    <x v="0"/>
    <n v="2"/>
    <n v="9.02"/>
    <n v="9.09"/>
    <n v="63"/>
    <s v="GEO ST S"/>
    <x v="0"/>
    <x v="2"/>
    <s v="S"/>
    <x v="2"/>
    <x v="0"/>
  </r>
  <r>
    <s v="SSF"/>
    <x v="4"/>
    <x v="8"/>
    <x v="6"/>
    <n v="142"/>
    <x v="6"/>
    <n v="3"/>
    <x v="0"/>
    <n v="1"/>
    <n v="8.59"/>
    <n v="8.65"/>
    <n v="50"/>
    <s v="WCVI AABM S"/>
    <x v="0"/>
    <x v="4"/>
    <s v="S"/>
    <x v="4"/>
    <x v="1"/>
  </r>
  <r>
    <s v="SSF"/>
    <x v="4"/>
    <x v="8"/>
    <x v="6"/>
    <n v="142"/>
    <x v="6"/>
    <n v="4"/>
    <x v="0"/>
    <n v="2"/>
    <n v="17.18"/>
    <n v="17.309999999999999"/>
    <n v="50"/>
    <s v="WCVI AABM S"/>
    <x v="0"/>
    <x v="4"/>
    <s v="S"/>
    <x v="4"/>
    <x v="1"/>
  </r>
  <r>
    <s v="SSF"/>
    <x v="4"/>
    <x v="8"/>
    <x v="6"/>
    <n v="146"/>
    <x v="11"/>
    <n v="3"/>
    <x v="0"/>
    <n v="1"/>
    <n v="7.64"/>
    <n v="7.7"/>
    <n v="65"/>
    <s v="BC JF S"/>
    <x v="0"/>
    <x v="7"/>
    <s v="S"/>
    <x v="9"/>
    <x v="0"/>
  </r>
  <r>
    <s v="SSF"/>
    <x v="4"/>
    <x v="8"/>
    <x v="6"/>
    <n v="146"/>
    <x v="11"/>
    <n v="4"/>
    <x v="0"/>
    <n v="2"/>
    <n v="8.64"/>
    <n v="8.6999999999999993"/>
    <n v="65"/>
    <s v="BC JF S"/>
    <x v="0"/>
    <x v="7"/>
    <s v="S"/>
    <x v="9"/>
    <x v="0"/>
  </r>
  <r>
    <s v="SSF"/>
    <x v="4"/>
    <x v="8"/>
    <x v="6"/>
    <n v="150"/>
    <x v="17"/>
    <n v="4"/>
    <x v="0"/>
    <n v="3"/>
    <n v="22.08"/>
    <n v="22.25"/>
    <n v="57"/>
    <s v="PGSDN S"/>
    <x v="1"/>
    <x v="3"/>
    <s v="S"/>
    <x v="8"/>
    <x v="0"/>
  </r>
  <r>
    <s v="SSF"/>
    <x v="4"/>
    <x v="8"/>
    <x v="7"/>
    <n v="39"/>
    <x v="44"/>
    <n v="3"/>
    <x v="0"/>
    <n v="3"/>
    <n v="6.96"/>
    <n v="7.01"/>
    <n v="12"/>
    <s v="WCVI SUM T"/>
    <x v="0"/>
    <x v="1"/>
    <s v="T"/>
    <x v="1"/>
    <x v="1"/>
  </r>
  <r>
    <s v="SSF"/>
    <x v="4"/>
    <x v="8"/>
    <x v="7"/>
    <n v="58"/>
    <x v="88"/>
    <n v="3"/>
    <x v="0"/>
    <n v="1"/>
    <n v="1.25"/>
    <n v="1.25"/>
    <n v="17"/>
    <s v="ALASKA N"/>
    <x v="1"/>
    <x v="3"/>
    <s v="N"/>
    <x v="14"/>
    <x v="1"/>
  </r>
  <r>
    <s v="SSF"/>
    <x v="4"/>
    <x v="8"/>
    <x v="7"/>
    <n v="104"/>
    <x v="23"/>
    <n v="4"/>
    <x v="0"/>
    <n v="1"/>
    <n v="1"/>
    <n v="1"/>
    <n v="38"/>
    <s v="TPS FN"/>
    <x v="1"/>
    <x v="3"/>
    <s v="N"/>
    <x v="10"/>
    <x v="0"/>
  </r>
  <r>
    <s v="SSF"/>
    <x v="4"/>
    <x v="8"/>
    <x v="7"/>
    <n v="136"/>
    <x v="2"/>
    <n v="3"/>
    <x v="0"/>
    <n v="2"/>
    <n v="4.24"/>
    <n v="4.2699999999999996"/>
    <n v="63"/>
    <s v="GEO ST S"/>
    <x v="0"/>
    <x v="2"/>
    <s v="S"/>
    <x v="2"/>
    <x v="0"/>
  </r>
  <r>
    <s v="SSF"/>
    <x v="4"/>
    <x v="8"/>
    <x v="10"/>
    <n v="2"/>
    <x v="56"/>
    <n v="4"/>
    <x v="0"/>
    <n v="5"/>
    <n v="10.8"/>
    <n v="10.88"/>
    <n v="1"/>
    <s v="AK W/S T"/>
    <x v="1"/>
    <x v="3"/>
    <s v="T"/>
    <x v="11"/>
    <x v="1"/>
  </r>
  <r>
    <s v="SSF"/>
    <x v="4"/>
    <x v="8"/>
    <x v="11"/>
    <n v="2"/>
    <x v="56"/>
    <n v="4"/>
    <x v="0"/>
    <n v="4"/>
    <n v="8.64"/>
    <n v="8.6999999999999993"/>
    <n v="1"/>
    <s v="AK W/S T"/>
    <x v="1"/>
    <x v="3"/>
    <s v="T"/>
    <x v="11"/>
    <x v="1"/>
  </r>
  <r>
    <s v="SSF"/>
    <x v="4"/>
    <x v="8"/>
    <x v="11"/>
    <n v="2"/>
    <x v="56"/>
    <n v="5"/>
    <x v="0"/>
    <n v="1"/>
    <n v="2.16"/>
    <n v="2.17"/>
    <n v="1"/>
    <s v="AK W/S T"/>
    <x v="1"/>
    <x v="3"/>
    <s v="T"/>
    <x v="11"/>
    <x v="1"/>
  </r>
  <r>
    <s v="SSF"/>
    <x v="4"/>
    <x v="8"/>
    <x v="8"/>
    <n v="1"/>
    <x v="98"/>
    <n v="4"/>
    <x v="0"/>
    <n v="1"/>
    <n v="1.21"/>
    <n v="1.21"/>
    <n v="1"/>
    <s v="AK W/S T"/>
    <x v="1"/>
    <x v="3"/>
    <s v="T"/>
    <x v="11"/>
    <x v="1"/>
  </r>
  <r>
    <s v="SSF"/>
    <x v="4"/>
    <x v="8"/>
    <x v="8"/>
    <n v="2"/>
    <x v="56"/>
    <n v="4"/>
    <x v="0"/>
    <n v="3"/>
    <n v="6.48"/>
    <n v="6.53"/>
    <n v="1"/>
    <s v="AK W/S T"/>
    <x v="1"/>
    <x v="3"/>
    <s v="T"/>
    <x v="11"/>
    <x v="1"/>
  </r>
  <r>
    <s v="SSF"/>
    <x v="4"/>
    <x v="9"/>
    <x v="0"/>
    <n v="5"/>
    <x v="69"/>
    <n v="4"/>
    <x v="0"/>
    <n v="1"/>
    <n v="1.43"/>
    <n v="1.44"/>
    <n v="1"/>
    <s v="AK W/S T"/>
    <x v="1"/>
    <x v="3"/>
    <s v="T"/>
    <x v="11"/>
    <x v="1"/>
  </r>
  <r>
    <s v="SSF"/>
    <x v="4"/>
    <x v="9"/>
    <x v="0"/>
    <n v="7"/>
    <x v="13"/>
    <n v="4"/>
    <x v="0"/>
    <n v="1"/>
    <n v="1.64"/>
    <n v="1.65"/>
    <n v="1"/>
    <s v="AK W/S T"/>
    <x v="1"/>
    <x v="3"/>
    <s v="T"/>
    <x v="11"/>
    <x v="1"/>
  </r>
  <r>
    <s v="SSF"/>
    <x v="4"/>
    <x v="9"/>
    <x v="0"/>
    <n v="8"/>
    <x v="70"/>
    <n v="4"/>
    <x v="0"/>
    <n v="1"/>
    <n v="1.28"/>
    <n v="1.29"/>
    <n v="1"/>
    <s v="AK W/S T"/>
    <x v="1"/>
    <x v="3"/>
    <s v="T"/>
    <x v="11"/>
    <x v="1"/>
  </r>
  <r>
    <s v="SSF"/>
    <x v="4"/>
    <x v="9"/>
    <x v="1"/>
    <n v="6"/>
    <x v="38"/>
    <n v="4"/>
    <x v="0"/>
    <n v="2"/>
    <n v="5.0999999999999996"/>
    <n v="5.14"/>
    <n v="1"/>
    <s v="AK W/S T"/>
    <x v="1"/>
    <x v="3"/>
    <s v="T"/>
    <x v="11"/>
    <x v="1"/>
  </r>
  <r>
    <s v="SSF"/>
    <x v="4"/>
    <x v="9"/>
    <x v="1"/>
    <n v="37"/>
    <x v="50"/>
    <n v="4"/>
    <x v="0"/>
    <n v="1"/>
    <n v="2.33"/>
    <n v="2.34"/>
    <n v="10"/>
    <s v="WCVI F/W T"/>
    <x v="0"/>
    <x v="1"/>
    <s v="T"/>
    <x v="1"/>
    <x v="1"/>
  </r>
  <r>
    <s v="SSF"/>
    <x v="4"/>
    <x v="9"/>
    <x v="2"/>
    <n v="6"/>
    <x v="38"/>
    <n v="4"/>
    <x v="0"/>
    <n v="1"/>
    <n v="2.5499999999999998"/>
    <n v="2.57"/>
    <n v="1"/>
    <s v="AK W/S T"/>
    <x v="1"/>
    <x v="3"/>
    <s v="T"/>
    <x v="11"/>
    <x v="1"/>
  </r>
  <r>
    <s v="SSF"/>
    <x v="4"/>
    <x v="9"/>
    <x v="2"/>
    <n v="128"/>
    <x v="28"/>
    <n v="4"/>
    <x v="0"/>
    <n v="1"/>
    <n v="9.1199999999999992"/>
    <n v="9.19"/>
    <n v="47"/>
    <s v="NBC AABM S"/>
    <x v="0"/>
    <x v="11"/>
    <s v="S"/>
    <x v="17"/>
    <x v="1"/>
  </r>
  <r>
    <s v="SSF"/>
    <x v="4"/>
    <x v="9"/>
    <x v="2"/>
    <n v="139"/>
    <x v="9"/>
    <n v="4"/>
    <x v="0"/>
    <n v="1"/>
    <n v="1"/>
    <n v="1"/>
    <n v="63"/>
    <s v="GEO ST S"/>
    <x v="0"/>
    <x v="6"/>
    <s v="S"/>
    <x v="7"/>
    <x v="0"/>
  </r>
  <r>
    <s v="SSF"/>
    <x v="4"/>
    <x v="9"/>
    <x v="3"/>
    <n v="33"/>
    <x v="1"/>
    <n v="4"/>
    <x v="0"/>
    <n v="1"/>
    <n v="2.89"/>
    <n v="2.91"/>
    <n v="10"/>
    <s v="WCVI F/W T"/>
    <x v="0"/>
    <x v="1"/>
    <s v="T"/>
    <x v="1"/>
    <x v="1"/>
  </r>
  <r>
    <s v="SSF"/>
    <x v="4"/>
    <x v="9"/>
    <x v="3"/>
    <n v="34"/>
    <x v="3"/>
    <n v="3"/>
    <x v="0"/>
    <n v="2"/>
    <n v="5.78"/>
    <n v="5.79"/>
    <n v="11"/>
    <s v="WCVI SPR T"/>
    <x v="0"/>
    <x v="1"/>
    <s v="T"/>
    <x v="1"/>
    <x v="1"/>
  </r>
  <r>
    <s v="SSF"/>
    <x v="4"/>
    <x v="9"/>
    <x v="3"/>
    <n v="34"/>
    <x v="3"/>
    <n v="4"/>
    <x v="0"/>
    <n v="3"/>
    <n v="8.67"/>
    <n v="8.73"/>
    <n v="11"/>
    <s v="WCVI SPR T"/>
    <x v="0"/>
    <x v="1"/>
    <s v="T"/>
    <x v="1"/>
    <x v="1"/>
  </r>
  <r>
    <s v="SSF"/>
    <x v="4"/>
    <x v="9"/>
    <x v="3"/>
    <n v="34"/>
    <x v="3"/>
    <n v="5"/>
    <x v="0"/>
    <n v="1"/>
    <n v="2.89"/>
    <n v="2.91"/>
    <n v="11"/>
    <s v="WCVI SPR T"/>
    <x v="0"/>
    <x v="1"/>
    <s v="T"/>
    <x v="1"/>
    <x v="1"/>
  </r>
  <r>
    <s v="SSF"/>
    <x v="4"/>
    <x v="9"/>
    <x v="3"/>
    <n v="42"/>
    <x v="40"/>
    <n v="4"/>
    <x v="0"/>
    <n v="2"/>
    <n v="4.03"/>
    <n v="4.0599999999999996"/>
    <n v="13"/>
    <s v="N FALCON T"/>
    <x v="1"/>
    <x v="3"/>
    <s v="T"/>
    <x v="3"/>
    <x v="0"/>
  </r>
  <r>
    <s v="SSF"/>
    <x v="4"/>
    <x v="9"/>
    <x v="3"/>
    <n v="124"/>
    <x v="8"/>
    <n v="4"/>
    <x v="0"/>
    <n v="1"/>
    <n v="3.62"/>
    <n v="3.64"/>
    <n v="44"/>
    <s v="ALASKA S"/>
    <x v="1"/>
    <x v="3"/>
    <s v="S"/>
    <x v="6"/>
    <x v="1"/>
  </r>
  <r>
    <s v="SSF"/>
    <x v="4"/>
    <x v="9"/>
    <x v="3"/>
    <n v="139"/>
    <x v="9"/>
    <n v="4"/>
    <x v="0"/>
    <n v="1"/>
    <n v="17.97"/>
    <n v="18.11"/>
    <n v="63"/>
    <s v="GEO ST S"/>
    <x v="0"/>
    <x v="6"/>
    <s v="S"/>
    <x v="7"/>
    <x v="0"/>
  </r>
  <r>
    <s v="SSF"/>
    <x v="4"/>
    <x v="9"/>
    <x v="4"/>
    <n v="34"/>
    <x v="3"/>
    <n v="3"/>
    <x v="0"/>
    <n v="1"/>
    <n v="2.89"/>
    <n v="2.89"/>
    <n v="11"/>
    <s v="WCVI SPR T"/>
    <x v="0"/>
    <x v="1"/>
    <s v="T"/>
    <x v="1"/>
    <x v="1"/>
  </r>
  <r>
    <s v="SSF"/>
    <x v="4"/>
    <x v="9"/>
    <x v="4"/>
    <n v="42"/>
    <x v="40"/>
    <n v="4"/>
    <x v="0"/>
    <n v="1"/>
    <n v="2.02"/>
    <n v="2.0299999999999998"/>
    <n v="13"/>
    <s v="N FALCON T"/>
    <x v="1"/>
    <x v="3"/>
    <s v="T"/>
    <x v="3"/>
    <x v="0"/>
  </r>
  <r>
    <s v="SSF"/>
    <x v="4"/>
    <x v="9"/>
    <x v="4"/>
    <n v="43"/>
    <x v="14"/>
    <n v="3"/>
    <x v="0"/>
    <n v="1"/>
    <n v="2"/>
    <n v="2"/>
    <n v="13"/>
    <s v="N FALCON T"/>
    <x v="1"/>
    <x v="3"/>
    <s v="T"/>
    <x v="3"/>
    <x v="0"/>
  </r>
  <r>
    <s v="SSF"/>
    <x v="4"/>
    <x v="9"/>
    <x v="4"/>
    <n v="58"/>
    <x v="88"/>
    <n v="3"/>
    <x v="0"/>
    <n v="1"/>
    <n v="1.86"/>
    <n v="1.86"/>
    <n v="17"/>
    <s v="ALASKA N"/>
    <x v="1"/>
    <x v="3"/>
    <s v="N"/>
    <x v="14"/>
    <x v="1"/>
  </r>
  <r>
    <s v="SSF"/>
    <x v="4"/>
    <x v="9"/>
    <x v="4"/>
    <n v="66"/>
    <x v="47"/>
    <n v="4"/>
    <x v="0"/>
    <n v="1"/>
    <n v="2.71"/>
    <n v="2.73"/>
    <n v="17"/>
    <s v="ALASKA N"/>
    <x v="1"/>
    <x v="3"/>
    <s v="N"/>
    <x v="14"/>
    <x v="1"/>
  </r>
  <r>
    <s v="SSF"/>
    <x v="4"/>
    <x v="9"/>
    <x v="4"/>
    <n v="132"/>
    <x v="16"/>
    <n v="4"/>
    <x v="0"/>
    <n v="1"/>
    <n v="1.06"/>
    <n v="1.06"/>
    <n v="45"/>
    <s v="CBC S"/>
    <x v="0"/>
    <x v="9"/>
    <s v="S"/>
    <x v="13"/>
    <x v="0"/>
  </r>
  <r>
    <s v="SSF"/>
    <x v="4"/>
    <x v="9"/>
    <x v="4"/>
    <n v="135"/>
    <x v="15"/>
    <n v="3"/>
    <x v="0"/>
    <n v="1"/>
    <n v="5.5"/>
    <n v="5.51"/>
    <n v="61"/>
    <s v="JNST S"/>
    <x v="0"/>
    <x v="8"/>
    <s v="S"/>
    <x v="12"/>
    <x v="0"/>
  </r>
  <r>
    <s v="SSF"/>
    <x v="4"/>
    <x v="9"/>
    <x v="4"/>
    <n v="135"/>
    <x v="15"/>
    <n v="4"/>
    <x v="0"/>
    <n v="3"/>
    <n v="17.22"/>
    <n v="17.350000000000001"/>
    <n v="61"/>
    <s v="JNST S"/>
    <x v="0"/>
    <x v="8"/>
    <s v="S"/>
    <x v="12"/>
    <x v="0"/>
  </r>
  <r>
    <s v="SSF"/>
    <x v="4"/>
    <x v="9"/>
    <x v="4"/>
    <n v="136"/>
    <x v="2"/>
    <n v="4"/>
    <x v="0"/>
    <n v="2"/>
    <n v="11.32"/>
    <n v="11.4"/>
    <n v="63"/>
    <s v="GEO ST S"/>
    <x v="0"/>
    <x v="2"/>
    <s v="S"/>
    <x v="2"/>
    <x v="0"/>
  </r>
  <r>
    <s v="SSF"/>
    <x v="4"/>
    <x v="9"/>
    <x v="4"/>
    <n v="139"/>
    <x v="9"/>
    <n v="4"/>
    <x v="0"/>
    <n v="2"/>
    <n v="21.42"/>
    <n v="21.58"/>
    <n v="63"/>
    <s v="GEO ST S"/>
    <x v="0"/>
    <x v="6"/>
    <s v="S"/>
    <x v="7"/>
    <x v="0"/>
  </r>
  <r>
    <s v="SSF"/>
    <x v="4"/>
    <x v="9"/>
    <x v="4"/>
    <n v="142"/>
    <x v="6"/>
    <n v="3"/>
    <x v="0"/>
    <n v="3"/>
    <n v="20.25"/>
    <n v="20.29"/>
    <n v="50"/>
    <s v="WCVI AABM S"/>
    <x v="0"/>
    <x v="4"/>
    <s v="S"/>
    <x v="4"/>
    <x v="1"/>
  </r>
  <r>
    <s v="SSF"/>
    <x v="4"/>
    <x v="9"/>
    <x v="4"/>
    <n v="142"/>
    <x v="6"/>
    <n v="4"/>
    <x v="0"/>
    <n v="5"/>
    <n v="33.75"/>
    <n v="34.01"/>
    <n v="50"/>
    <s v="WCVI AABM S"/>
    <x v="0"/>
    <x v="4"/>
    <s v="S"/>
    <x v="4"/>
    <x v="1"/>
  </r>
  <r>
    <s v="SSF"/>
    <x v="4"/>
    <x v="9"/>
    <x v="4"/>
    <n v="146"/>
    <x v="11"/>
    <n v="4"/>
    <x v="0"/>
    <n v="2"/>
    <n v="2"/>
    <n v="2.0099999999999998"/>
    <n v="65"/>
    <s v="BC JF S"/>
    <x v="0"/>
    <x v="7"/>
    <s v="S"/>
    <x v="9"/>
    <x v="0"/>
  </r>
  <r>
    <s v="SSF"/>
    <x v="4"/>
    <x v="9"/>
    <x v="5"/>
    <n v="18"/>
    <x v="42"/>
    <n v="3"/>
    <x v="0"/>
    <n v="1"/>
    <n v="3.29"/>
    <n v="3.29"/>
    <n v="4"/>
    <s v="AK JLO T"/>
    <x v="1"/>
    <x v="3"/>
    <s v="T"/>
    <x v="11"/>
    <x v="1"/>
  </r>
  <r>
    <s v="SSF"/>
    <x v="4"/>
    <x v="9"/>
    <x v="5"/>
    <n v="18"/>
    <x v="42"/>
    <n v="4"/>
    <x v="0"/>
    <n v="1"/>
    <n v="3.29"/>
    <n v="3.31"/>
    <n v="4"/>
    <s v="AK JLO T"/>
    <x v="1"/>
    <x v="3"/>
    <s v="T"/>
    <x v="11"/>
    <x v="1"/>
  </r>
  <r>
    <s v="SSF"/>
    <x v="4"/>
    <x v="9"/>
    <x v="5"/>
    <n v="30"/>
    <x v="43"/>
    <n v="3"/>
    <x v="0"/>
    <n v="3"/>
    <n v="9"/>
    <n v="9.01"/>
    <n v="8"/>
    <s v="NORTH T"/>
    <x v="0"/>
    <x v="10"/>
    <s v="T"/>
    <x v="16"/>
    <x v="1"/>
  </r>
  <r>
    <s v="SSF"/>
    <x v="4"/>
    <x v="9"/>
    <x v="5"/>
    <n v="30"/>
    <x v="43"/>
    <n v="4"/>
    <x v="0"/>
    <n v="1"/>
    <n v="3"/>
    <n v="3.02"/>
    <n v="8"/>
    <s v="NORTH T"/>
    <x v="0"/>
    <x v="10"/>
    <s v="T"/>
    <x v="16"/>
    <x v="1"/>
  </r>
  <r>
    <s v="SSF"/>
    <x v="4"/>
    <x v="9"/>
    <x v="5"/>
    <n v="39"/>
    <x v="44"/>
    <n v="3"/>
    <x v="0"/>
    <n v="1"/>
    <n v="3.38"/>
    <n v="3.38"/>
    <n v="12"/>
    <s v="WCVI SUM T"/>
    <x v="0"/>
    <x v="1"/>
    <s v="T"/>
    <x v="1"/>
    <x v="1"/>
  </r>
  <r>
    <s v="SSF"/>
    <x v="4"/>
    <x v="9"/>
    <x v="5"/>
    <n v="42"/>
    <x v="40"/>
    <n v="4"/>
    <x v="0"/>
    <n v="1"/>
    <n v="3.24"/>
    <n v="3.26"/>
    <n v="13"/>
    <s v="N FALCON T"/>
    <x v="1"/>
    <x v="3"/>
    <s v="T"/>
    <x v="3"/>
    <x v="0"/>
  </r>
  <r>
    <s v="SSF"/>
    <x v="4"/>
    <x v="9"/>
    <x v="5"/>
    <n v="43"/>
    <x v="14"/>
    <n v="4"/>
    <x v="0"/>
    <n v="1"/>
    <n v="1.35"/>
    <n v="1.36"/>
    <n v="13"/>
    <s v="N FALCON T"/>
    <x v="1"/>
    <x v="3"/>
    <s v="T"/>
    <x v="3"/>
    <x v="0"/>
  </r>
  <r>
    <s v="SSF"/>
    <x v="4"/>
    <x v="9"/>
    <x v="5"/>
    <n v="92"/>
    <x v="7"/>
    <n v="4"/>
    <x v="0"/>
    <n v="2"/>
    <n v="10.52"/>
    <n v="10.6"/>
    <n v="51"/>
    <s v="WCVI ISBM S"/>
    <x v="0"/>
    <x v="5"/>
    <s v="S"/>
    <x v="5"/>
    <x v="0"/>
  </r>
  <r>
    <s v="SSF"/>
    <x v="4"/>
    <x v="9"/>
    <x v="5"/>
    <n v="129"/>
    <x v="29"/>
    <n v="3"/>
    <x v="0"/>
    <n v="1"/>
    <n v="5.47"/>
    <n v="5.48"/>
    <n v="48"/>
    <s v="NBC ISBM S"/>
    <x v="0"/>
    <x v="12"/>
    <s v="S"/>
    <x v="18"/>
    <x v="0"/>
  </r>
  <r>
    <s v="SSF"/>
    <x v="4"/>
    <x v="9"/>
    <x v="5"/>
    <n v="132"/>
    <x v="16"/>
    <n v="4"/>
    <x v="0"/>
    <n v="1"/>
    <n v="1.06"/>
    <n v="1.06"/>
    <n v="45"/>
    <s v="CBC S"/>
    <x v="0"/>
    <x v="9"/>
    <s v="S"/>
    <x v="13"/>
    <x v="0"/>
  </r>
  <r>
    <s v="SSF"/>
    <x v="4"/>
    <x v="9"/>
    <x v="5"/>
    <n v="135"/>
    <x v="15"/>
    <n v="4"/>
    <x v="0"/>
    <n v="1"/>
    <n v="3.55"/>
    <n v="3.57"/>
    <n v="61"/>
    <s v="JNST S"/>
    <x v="0"/>
    <x v="8"/>
    <s v="S"/>
    <x v="12"/>
    <x v="0"/>
  </r>
  <r>
    <s v="SSF"/>
    <x v="4"/>
    <x v="9"/>
    <x v="5"/>
    <n v="142"/>
    <x v="6"/>
    <n v="3"/>
    <x v="0"/>
    <n v="2"/>
    <n v="19.04"/>
    <n v="19.07"/>
    <n v="50"/>
    <s v="WCVI AABM S"/>
    <x v="0"/>
    <x v="4"/>
    <s v="S"/>
    <x v="4"/>
    <x v="1"/>
  </r>
  <r>
    <s v="SSF"/>
    <x v="4"/>
    <x v="9"/>
    <x v="5"/>
    <n v="142"/>
    <x v="6"/>
    <n v="4"/>
    <x v="0"/>
    <n v="10"/>
    <n v="78.16"/>
    <n v="78.77"/>
    <n v="50"/>
    <s v="WCVI AABM S"/>
    <x v="0"/>
    <x v="4"/>
    <s v="S"/>
    <x v="4"/>
    <x v="1"/>
  </r>
  <r>
    <s v="SSF"/>
    <x v="4"/>
    <x v="9"/>
    <x v="5"/>
    <n v="146"/>
    <x v="11"/>
    <n v="4"/>
    <x v="0"/>
    <n v="5"/>
    <n v="37.32"/>
    <n v="37.61"/>
    <n v="65"/>
    <s v="BC JF S"/>
    <x v="0"/>
    <x v="7"/>
    <s v="S"/>
    <x v="9"/>
    <x v="0"/>
  </r>
  <r>
    <s v="SSF"/>
    <x v="4"/>
    <x v="9"/>
    <x v="6"/>
    <n v="22"/>
    <x v="76"/>
    <n v="4"/>
    <x v="0"/>
    <n v="1"/>
    <n v="3.33"/>
    <n v="3.35"/>
    <n v="6"/>
    <s v="AK FALL T"/>
    <x v="1"/>
    <x v="3"/>
    <s v="T"/>
    <x v="11"/>
    <x v="1"/>
  </r>
  <r>
    <s v="SSF"/>
    <x v="4"/>
    <x v="9"/>
    <x v="6"/>
    <n v="23"/>
    <x v="32"/>
    <n v="3"/>
    <x v="0"/>
    <n v="1"/>
    <n v="2.14"/>
    <n v="2.14"/>
    <n v="6"/>
    <s v="AK FALL T"/>
    <x v="1"/>
    <x v="3"/>
    <s v="T"/>
    <x v="11"/>
    <x v="1"/>
  </r>
  <r>
    <s v="SSF"/>
    <x v="4"/>
    <x v="9"/>
    <x v="6"/>
    <n v="30"/>
    <x v="43"/>
    <n v="3"/>
    <x v="0"/>
    <n v="1"/>
    <n v="3"/>
    <n v="3"/>
    <n v="8"/>
    <s v="NORTH T"/>
    <x v="0"/>
    <x v="10"/>
    <s v="T"/>
    <x v="16"/>
    <x v="1"/>
  </r>
  <r>
    <s v="SSF"/>
    <x v="4"/>
    <x v="9"/>
    <x v="6"/>
    <n v="30"/>
    <x v="43"/>
    <n v="4"/>
    <x v="0"/>
    <n v="1"/>
    <n v="3"/>
    <n v="3.02"/>
    <n v="8"/>
    <s v="NORTH T"/>
    <x v="0"/>
    <x v="10"/>
    <s v="T"/>
    <x v="16"/>
    <x v="1"/>
  </r>
  <r>
    <s v="SSF"/>
    <x v="4"/>
    <x v="9"/>
    <x v="6"/>
    <n v="35"/>
    <x v="19"/>
    <n v="4"/>
    <x v="0"/>
    <n v="1"/>
    <n v="1"/>
    <n v="1"/>
    <n v="12"/>
    <s v="WCVI SUM T"/>
    <x v="0"/>
    <x v="1"/>
    <s v="T"/>
    <x v="1"/>
    <x v="1"/>
  </r>
  <r>
    <s v="SSF"/>
    <x v="4"/>
    <x v="9"/>
    <x v="6"/>
    <n v="43"/>
    <x v="14"/>
    <n v="3"/>
    <x v="0"/>
    <n v="1"/>
    <n v="2.85"/>
    <n v="2.85"/>
    <n v="13"/>
    <s v="N FALCON T"/>
    <x v="1"/>
    <x v="3"/>
    <s v="T"/>
    <x v="3"/>
    <x v="0"/>
  </r>
  <r>
    <s v="SSF"/>
    <x v="4"/>
    <x v="9"/>
    <x v="6"/>
    <n v="64"/>
    <x v="64"/>
    <n v="3"/>
    <x v="0"/>
    <n v="1"/>
    <n v="1"/>
    <n v="1"/>
    <n v="17"/>
    <s v="ALASKA N"/>
    <x v="1"/>
    <x v="3"/>
    <s v="N"/>
    <x v="14"/>
    <x v="1"/>
  </r>
  <r>
    <s v="SSF"/>
    <x v="4"/>
    <x v="9"/>
    <x v="6"/>
    <n v="65"/>
    <x v="60"/>
    <n v="2"/>
    <x v="0"/>
    <n v="1"/>
    <n v="1.25"/>
    <n v="1.25"/>
    <n v="17"/>
    <s v="ALASKA N"/>
    <x v="1"/>
    <x v="3"/>
    <s v="N"/>
    <x v="14"/>
    <x v="1"/>
  </r>
  <r>
    <s v="SSF"/>
    <x v="4"/>
    <x v="9"/>
    <x v="6"/>
    <n v="66"/>
    <x v="47"/>
    <n v="2"/>
    <x v="0"/>
    <n v="1"/>
    <n v="1"/>
    <n v="1"/>
    <n v="17"/>
    <s v="ALASKA N"/>
    <x v="1"/>
    <x v="3"/>
    <s v="N"/>
    <x v="14"/>
    <x v="1"/>
  </r>
  <r>
    <s v="SSF"/>
    <x v="4"/>
    <x v="9"/>
    <x v="6"/>
    <n v="92"/>
    <x v="7"/>
    <n v="4"/>
    <x v="0"/>
    <n v="2"/>
    <n v="2.02"/>
    <n v="2.0299999999999998"/>
    <n v="51"/>
    <s v="WCVI ISBM S"/>
    <x v="0"/>
    <x v="5"/>
    <s v="S"/>
    <x v="5"/>
    <x v="0"/>
  </r>
  <r>
    <s v="SSF"/>
    <x v="4"/>
    <x v="9"/>
    <x v="6"/>
    <n v="136"/>
    <x v="2"/>
    <n v="4"/>
    <x v="0"/>
    <n v="1"/>
    <n v="5.3"/>
    <n v="5.34"/>
    <n v="63"/>
    <s v="GEO ST S"/>
    <x v="0"/>
    <x v="2"/>
    <s v="S"/>
    <x v="2"/>
    <x v="0"/>
  </r>
  <r>
    <s v="SSF"/>
    <x v="4"/>
    <x v="9"/>
    <x v="7"/>
    <n v="35"/>
    <x v="19"/>
    <n v="3"/>
    <x v="0"/>
    <n v="1"/>
    <n v="2.4"/>
    <n v="2.4"/>
    <n v="12"/>
    <s v="WCVI SUM T"/>
    <x v="0"/>
    <x v="1"/>
    <s v="T"/>
    <x v="1"/>
    <x v="1"/>
  </r>
  <r>
    <s v="SSF"/>
    <x v="4"/>
    <x v="9"/>
    <x v="7"/>
    <n v="39"/>
    <x v="44"/>
    <n v="3"/>
    <x v="0"/>
    <n v="1"/>
    <n v="1.98"/>
    <n v="1.98"/>
    <n v="12"/>
    <s v="WCVI SUM T"/>
    <x v="0"/>
    <x v="1"/>
    <s v="T"/>
    <x v="1"/>
    <x v="1"/>
  </r>
  <r>
    <s v="SSF"/>
    <x v="4"/>
    <x v="9"/>
    <x v="10"/>
    <n v="4"/>
    <x v="96"/>
    <n v="4"/>
    <x v="0"/>
    <n v="1"/>
    <n v="1.64"/>
    <n v="1.64"/>
    <n v="1"/>
    <s v="AK W/S T"/>
    <x v="1"/>
    <x v="3"/>
    <s v="T"/>
    <x v="11"/>
    <x v="1"/>
  </r>
  <r>
    <s v="SKY"/>
    <x v="5"/>
    <x v="0"/>
    <x v="0"/>
    <n v="41"/>
    <x v="25"/>
    <n v="4"/>
    <x v="0"/>
    <n v="1"/>
    <n v="1.27"/>
    <n v="1.27"/>
    <n v="13"/>
    <s v="N FALCON T"/>
    <x v="1"/>
    <x v="3"/>
    <s v="T"/>
    <x v="3"/>
    <x v="0"/>
  </r>
  <r>
    <s v="SKY"/>
    <x v="5"/>
    <x v="0"/>
    <x v="1"/>
    <n v="152"/>
    <x v="10"/>
    <n v="4"/>
    <x v="0"/>
    <n v="3"/>
    <n v="6.32"/>
    <n v="6.34"/>
    <n v="57"/>
    <s v="PGSDN S"/>
    <x v="1"/>
    <x v="3"/>
    <s v="S"/>
    <x v="8"/>
    <x v="0"/>
  </r>
  <r>
    <s v="SKY"/>
    <x v="5"/>
    <x v="0"/>
    <x v="1"/>
    <n v="161"/>
    <x v="82"/>
    <n v="4"/>
    <x v="0"/>
    <n v="1"/>
    <n v="3.69"/>
    <n v="3.7"/>
    <n v="59"/>
    <s v="PGSDO S"/>
    <x v="1"/>
    <x v="3"/>
    <s v="S"/>
    <x v="8"/>
    <x v="0"/>
  </r>
  <r>
    <s v="SKY"/>
    <x v="5"/>
    <x v="0"/>
    <x v="2"/>
    <n v="33"/>
    <x v="1"/>
    <n v="4"/>
    <x v="1"/>
    <n v="1"/>
    <n v="3.06"/>
    <n v="3.06"/>
    <n v="10"/>
    <s v="WCVI F/W T"/>
    <x v="0"/>
    <x v="1"/>
    <s v="T"/>
    <x v="1"/>
    <x v="1"/>
  </r>
  <r>
    <s v="SKY"/>
    <x v="5"/>
    <x v="0"/>
    <x v="2"/>
    <n v="151"/>
    <x v="18"/>
    <n v="4"/>
    <x v="0"/>
    <n v="1"/>
    <n v="1.92"/>
    <n v="1.92"/>
    <n v="57"/>
    <s v="PGSDN S"/>
    <x v="1"/>
    <x v="3"/>
    <s v="S"/>
    <x v="8"/>
    <x v="0"/>
  </r>
  <r>
    <s v="SKY"/>
    <x v="5"/>
    <x v="0"/>
    <x v="2"/>
    <n v="151"/>
    <x v="18"/>
    <n v="4"/>
    <x v="1"/>
    <n v="1"/>
    <n v="1.92"/>
    <n v="1.92"/>
    <n v="57"/>
    <s v="PGSDN S"/>
    <x v="1"/>
    <x v="3"/>
    <s v="S"/>
    <x v="8"/>
    <x v="0"/>
  </r>
  <r>
    <s v="SKY"/>
    <x v="5"/>
    <x v="0"/>
    <x v="2"/>
    <n v="152"/>
    <x v="10"/>
    <n v="7"/>
    <x v="0"/>
    <n v="1"/>
    <n v="1.61"/>
    <n v="1.61"/>
    <n v="57"/>
    <s v="PGSDN S"/>
    <x v="1"/>
    <x v="3"/>
    <s v="S"/>
    <x v="8"/>
    <x v="0"/>
  </r>
  <r>
    <s v="SKY"/>
    <x v="5"/>
    <x v="0"/>
    <x v="9"/>
    <n v="161"/>
    <x v="82"/>
    <n v="4"/>
    <x v="1"/>
    <n v="1"/>
    <n v="3.34"/>
    <n v="3.34"/>
    <n v="59"/>
    <s v="PGSDO S"/>
    <x v="1"/>
    <x v="3"/>
    <s v="S"/>
    <x v="8"/>
    <x v="0"/>
  </r>
  <r>
    <s v="SKY"/>
    <x v="5"/>
    <x v="0"/>
    <x v="3"/>
    <n v="38"/>
    <x v="4"/>
    <n v="3"/>
    <x v="0"/>
    <n v="1"/>
    <n v="5.31"/>
    <n v="5.33"/>
    <n v="11"/>
    <s v="WCVI SPR T"/>
    <x v="0"/>
    <x v="1"/>
    <s v="T"/>
    <x v="1"/>
    <x v="1"/>
  </r>
  <r>
    <s v="SKY"/>
    <x v="5"/>
    <x v="0"/>
    <x v="4"/>
    <n v="38"/>
    <x v="4"/>
    <n v="3"/>
    <x v="0"/>
    <n v="1"/>
    <n v="3.22"/>
    <n v="3.23"/>
    <n v="11"/>
    <s v="WCVI SPR T"/>
    <x v="0"/>
    <x v="1"/>
    <s v="T"/>
    <x v="1"/>
    <x v="1"/>
  </r>
  <r>
    <s v="SKY"/>
    <x v="5"/>
    <x v="0"/>
    <x v="4"/>
    <n v="38"/>
    <x v="4"/>
    <n v="3"/>
    <x v="1"/>
    <n v="1"/>
    <n v="3.22"/>
    <n v="3.22"/>
    <n v="11"/>
    <s v="WCVI SPR T"/>
    <x v="0"/>
    <x v="1"/>
    <s v="T"/>
    <x v="1"/>
    <x v="1"/>
  </r>
  <r>
    <s v="SKY"/>
    <x v="5"/>
    <x v="0"/>
    <x v="4"/>
    <n v="41"/>
    <x v="25"/>
    <n v="3"/>
    <x v="1"/>
    <n v="1"/>
    <n v="2.59"/>
    <n v="2.59"/>
    <n v="13"/>
    <s v="N FALCON T"/>
    <x v="1"/>
    <x v="3"/>
    <s v="T"/>
    <x v="3"/>
    <x v="0"/>
  </r>
  <r>
    <s v="SKY"/>
    <x v="5"/>
    <x v="0"/>
    <x v="4"/>
    <n v="41"/>
    <x v="25"/>
    <n v="4"/>
    <x v="0"/>
    <n v="2"/>
    <n v="2.54"/>
    <n v="2.54"/>
    <n v="13"/>
    <s v="N FALCON T"/>
    <x v="1"/>
    <x v="3"/>
    <s v="T"/>
    <x v="3"/>
    <x v="0"/>
  </r>
  <r>
    <s v="SKY"/>
    <x v="5"/>
    <x v="0"/>
    <x v="4"/>
    <n v="41"/>
    <x v="25"/>
    <n v="4"/>
    <x v="1"/>
    <n v="1"/>
    <n v="1.27"/>
    <n v="1.27"/>
    <n v="13"/>
    <s v="N FALCON T"/>
    <x v="1"/>
    <x v="3"/>
    <s v="T"/>
    <x v="3"/>
    <x v="0"/>
  </r>
  <r>
    <s v="SKY"/>
    <x v="5"/>
    <x v="0"/>
    <x v="4"/>
    <n v="43"/>
    <x v="14"/>
    <n v="3"/>
    <x v="1"/>
    <n v="1"/>
    <n v="3.18"/>
    <n v="3.18"/>
    <n v="13"/>
    <s v="N FALCON T"/>
    <x v="1"/>
    <x v="3"/>
    <s v="T"/>
    <x v="3"/>
    <x v="0"/>
  </r>
  <r>
    <s v="SKY"/>
    <x v="5"/>
    <x v="0"/>
    <x v="4"/>
    <n v="142"/>
    <x v="6"/>
    <n v="3"/>
    <x v="0"/>
    <n v="1"/>
    <n v="4.3499999999999996"/>
    <n v="4.3600000000000003"/>
    <n v="50"/>
    <s v="WCVI AABM S"/>
    <x v="0"/>
    <x v="4"/>
    <s v="S"/>
    <x v="4"/>
    <x v="1"/>
  </r>
  <r>
    <s v="SKY"/>
    <x v="5"/>
    <x v="0"/>
    <x v="4"/>
    <n v="142"/>
    <x v="6"/>
    <n v="3"/>
    <x v="1"/>
    <n v="1"/>
    <n v="4.3499999999999996"/>
    <n v="4.3499999999999996"/>
    <n v="50"/>
    <s v="WCVI AABM S"/>
    <x v="0"/>
    <x v="4"/>
    <s v="S"/>
    <x v="4"/>
    <x v="1"/>
  </r>
  <r>
    <s v="SKY"/>
    <x v="5"/>
    <x v="0"/>
    <x v="4"/>
    <n v="146"/>
    <x v="11"/>
    <n v="4"/>
    <x v="0"/>
    <n v="1"/>
    <n v="10.74"/>
    <n v="10.78"/>
    <n v="65"/>
    <s v="BC JF S"/>
    <x v="0"/>
    <x v="7"/>
    <s v="S"/>
    <x v="9"/>
    <x v="0"/>
  </r>
  <r>
    <s v="SKY"/>
    <x v="5"/>
    <x v="0"/>
    <x v="5"/>
    <n v="136"/>
    <x v="2"/>
    <n v="4"/>
    <x v="0"/>
    <n v="1"/>
    <n v="2"/>
    <n v="2"/>
    <n v="63"/>
    <s v="GEO ST S"/>
    <x v="0"/>
    <x v="2"/>
    <s v="S"/>
    <x v="2"/>
    <x v="0"/>
  </r>
  <r>
    <s v="SKY"/>
    <x v="5"/>
    <x v="0"/>
    <x v="5"/>
    <n v="142"/>
    <x v="6"/>
    <n v="3"/>
    <x v="0"/>
    <n v="1"/>
    <n v="6.04"/>
    <n v="6.06"/>
    <n v="50"/>
    <s v="WCVI AABM S"/>
    <x v="0"/>
    <x v="4"/>
    <s v="S"/>
    <x v="4"/>
    <x v="1"/>
  </r>
  <r>
    <s v="SKY"/>
    <x v="5"/>
    <x v="0"/>
    <x v="5"/>
    <n v="142"/>
    <x v="6"/>
    <n v="4"/>
    <x v="0"/>
    <n v="1"/>
    <n v="6.04"/>
    <n v="6.06"/>
    <n v="50"/>
    <s v="WCVI AABM S"/>
    <x v="0"/>
    <x v="4"/>
    <s v="S"/>
    <x v="4"/>
    <x v="1"/>
  </r>
  <r>
    <s v="SKY"/>
    <x v="5"/>
    <x v="0"/>
    <x v="5"/>
    <n v="150"/>
    <x v="17"/>
    <n v="3"/>
    <x v="0"/>
    <n v="3"/>
    <n v="9.66"/>
    <n v="9.69"/>
    <n v="57"/>
    <s v="PGSDN S"/>
    <x v="1"/>
    <x v="3"/>
    <s v="S"/>
    <x v="8"/>
    <x v="0"/>
  </r>
  <r>
    <s v="SKY"/>
    <x v="5"/>
    <x v="0"/>
    <x v="5"/>
    <n v="152"/>
    <x v="10"/>
    <n v="3"/>
    <x v="0"/>
    <n v="1"/>
    <n v="5.32"/>
    <n v="5.34"/>
    <n v="57"/>
    <s v="PGSDN S"/>
    <x v="1"/>
    <x v="3"/>
    <s v="S"/>
    <x v="8"/>
    <x v="0"/>
  </r>
  <r>
    <s v="SKY"/>
    <x v="5"/>
    <x v="0"/>
    <x v="5"/>
    <n v="157"/>
    <x v="30"/>
    <n v="3"/>
    <x v="0"/>
    <n v="1"/>
    <n v="4.1100000000000003"/>
    <n v="4.12"/>
    <n v="59"/>
    <s v="PGSDO S"/>
    <x v="1"/>
    <x v="3"/>
    <s v="S"/>
    <x v="8"/>
    <x v="0"/>
  </r>
  <r>
    <s v="SKY"/>
    <x v="5"/>
    <x v="0"/>
    <x v="6"/>
    <n v="43"/>
    <x v="14"/>
    <n v="3"/>
    <x v="1"/>
    <n v="1"/>
    <n v="1.35"/>
    <n v="1.35"/>
    <n v="13"/>
    <s v="N FALCON T"/>
    <x v="1"/>
    <x v="3"/>
    <s v="T"/>
    <x v="3"/>
    <x v="0"/>
  </r>
  <r>
    <s v="SKY"/>
    <x v="5"/>
    <x v="0"/>
    <x v="6"/>
    <n v="159"/>
    <x v="67"/>
    <n v="3"/>
    <x v="1"/>
    <n v="1"/>
    <n v="1.94"/>
    <n v="1.94"/>
    <n v="59"/>
    <s v="PGSDO S"/>
    <x v="1"/>
    <x v="3"/>
    <s v="S"/>
    <x v="8"/>
    <x v="0"/>
  </r>
  <r>
    <s v="SKY"/>
    <x v="5"/>
    <x v="0"/>
    <x v="11"/>
    <n v="156"/>
    <x v="37"/>
    <n v="3"/>
    <x v="0"/>
    <n v="1"/>
    <n v="2.23"/>
    <n v="2.23"/>
    <n v="59"/>
    <s v="PGSDO S"/>
    <x v="1"/>
    <x v="3"/>
    <s v="S"/>
    <x v="8"/>
    <x v="0"/>
  </r>
  <r>
    <s v="SKY"/>
    <x v="5"/>
    <x v="0"/>
    <x v="11"/>
    <n v="157"/>
    <x v="30"/>
    <n v="3"/>
    <x v="0"/>
    <n v="2"/>
    <n v="9.08"/>
    <n v="9.11"/>
    <n v="59"/>
    <s v="PGSDO S"/>
    <x v="1"/>
    <x v="3"/>
    <s v="S"/>
    <x v="8"/>
    <x v="0"/>
  </r>
  <r>
    <s v="SKY"/>
    <x v="5"/>
    <x v="1"/>
    <x v="1"/>
    <n v="151"/>
    <x v="18"/>
    <n v="4"/>
    <x v="0"/>
    <n v="1"/>
    <n v="3.12"/>
    <n v="3.13"/>
    <n v="57"/>
    <s v="PGSDN S"/>
    <x v="1"/>
    <x v="3"/>
    <s v="S"/>
    <x v="8"/>
    <x v="0"/>
  </r>
  <r>
    <s v="SKY"/>
    <x v="5"/>
    <x v="1"/>
    <x v="2"/>
    <n v="151"/>
    <x v="18"/>
    <n v="4"/>
    <x v="1"/>
    <n v="1"/>
    <n v="7.62"/>
    <n v="7.63"/>
    <n v="57"/>
    <s v="PGSDN S"/>
    <x v="1"/>
    <x v="3"/>
    <s v="S"/>
    <x v="8"/>
    <x v="0"/>
  </r>
  <r>
    <s v="SKY"/>
    <x v="5"/>
    <x v="1"/>
    <x v="2"/>
    <n v="152"/>
    <x v="10"/>
    <n v="4"/>
    <x v="0"/>
    <n v="1"/>
    <n v="2.29"/>
    <n v="2.29"/>
    <n v="57"/>
    <s v="PGSDN S"/>
    <x v="1"/>
    <x v="3"/>
    <s v="S"/>
    <x v="8"/>
    <x v="0"/>
  </r>
  <r>
    <s v="SKY"/>
    <x v="5"/>
    <x v="1"/>
    <x v="2"/>
    <n v="152"/>
    <x v="10"/>
    <n v="5"/>
    <x v="0"/>
    <n v="1"/>
    <n v="2.29"/>
    <n v="2.29"/>
    <n v="57"/>
    <s v="PGSDN S"/>
    <x v="1"/>
    <x v="3"/>
    <s v="S"/>
    <x v="8"/>
    <x v="0"/>
  </r>
  <r>
    <s v="SKY"/>
    <x v="5"/>
    <x v="1"/>
    <x v="3"/>
    <n v="38"/>
    <x v="4"/>
    <n v="4"/>
    <x v="0"/>
    <n v="1"/>
    <n v="3.72"/>
    <n v="3.73"/>
    <n v="11"/>
    <s v="WCVI SPR T"/>
    <x v="0"/>
    <x v="1"/>
    <s v="T"/>
    <x v="1"/>
    <x v="1"/>
  </r>
  <r>
    <s v="SKY"/>
    <x v="5"/>
    <x v="1"/>
    <x v="3"/>
    <n v="108"/>
    <x v="107"/>
    <n v="4"/>
    <x v="1"/>
    <n v="1"/>
    <n v="2.3199999999999998"/>
    <n v="2.3199999999999998"/>
    <n v="29"/>
    <s v="TPGSDO TERM N"/>
    <x v="1"/>
    <x v="3"/>
    <s v="N"/>
    <x v="10"/>
    <x v="0"/>
  </r>
  <r>
    <s v="SKY"/>
    <x v="5"/>
    <x v="1"/>
    <x v="4"/>
    <n v="38"/>
    <x v="4"/>
    <n v="3"/>
    <x v="0"/>
    <n v="1"/>
    <n v="6.52"/>
    <n v="6.52"/>
    <n v="11"/>
    <s v="WCVI SPR T"/>
    <x v="0"/>
    <x v="1"/>
    <s v="T"/>
    <x v="1"/>
    <x v="1"/>
  </r>
  <r>
    <s v="SKY"/>
    <x v="5"/>
    <x v="1"/>
    <x v="4"/>
    <n v="43"/>
    <x v="14"/>
    <n v="3"/>
    <x v="0"/>
    <n v="1"/>
    <n v="2.56"/>
    <n v="2.56"/>
    <n v="13"/>
    <s v="N FALCON T"/>
    <x v="1"/>
    <x v="3"/>
    <s v="T"/>
    <x v="3"/>
    <x v="0"/>
  </r>
  <r>
    <s v="SKY"/>
    <x v="5"/>
    <x v="1"/>
    <x v="4"/>
    <n v="43"/>
    <x v="14"/>
    <n v="3"/>
    <x v="1"/>
    <n v="1"/>
    <n v="2.56"/>
    <n v="2.56"/>
    <n v="13"/>
    <s v="N FALCON T"/>
    <x v="1"/>
    <x v="3"/>
    <s v="T"/>
    <x v="3"/>
    <x v="0"/>
  </r>
  <r>
    <s v="SKY"/>
    <x v="5"/>
    <x v="1"/>
    <x v="4"/>
    <n v="108"/>
    <x v="107"/>
    <n v="3"/>
    <x v="0"/>
    <n v="1"/>
    <n v="2.5099999999999998"/>
    <n v="2.5099999999999998"/>
    <n v="29"/>
    <s v="TPGSDO TERM N"/>
    <x v="1"/>
    <x v="3"/>
    <s v="N"/>
    <x v="10"/>
    <x v="0"/>
  </r>
  <r>
    <s v="SKY"/>
    <x v="5"/>
    <x v="1"/>
    <x v="4"/>
    <n v="108"/>
    <x v="107"/>
    <n v="4"/>
    <x v="0"/>
    <n v="1"/>
    <n v="4.24"/>
    <n v="4.25"/>
    <n v="29"/>
    <s v="TPGSDO TERM N"/>
    <x v="1"/>
    <x v="3"/>
    <s v="N"/>
    <x v="10"/>
    <x v="0"/>
  </r>
  <r>
    <s v="SKY"/>
    <x v="5"/>
    <x v="1"/>
    <x v="4"/>
    <n v="108"/>
    <x v="107"/>
    <n v="4"/>
    <x v="1"/>
    <n v="1"/>
    <n v="4.24"/>
    <n v="4.24"/>
    <n v="29"/>
    <s v="TPGSDO TERM N"/>
    <x v="1"/>
    <x v="3"/>
    <s v="N"/>
    <x v="10"/>
    <x v="0"/>
  </r>
  <r>
    <s v="SKY"/>
    <x v="5"/>
    <x v="1"/>
    <x v="4"/>
    <n v="158"/>
    <x v="106"/>
    <n v="3"/>
    <x v="0"/>
    <n v="2"/>
    <n v="7.98"/>
    <n v="7.98"/>
    <n v="75"/>
    <s v="TPS FS"/>
    <x v="1"/>
    <x v="3"/>
    <s v="S"/>
    <x v="8"/>
    <x v="0"/>
  </r>
  <r>
    <s v="SKY"/>
    <x v="5"/>
    <x v="1"/>
    <x v="5"/>
    <n v="108"/>
    <x v="107"/>
    <n v="4"/>
    <x v="1"/>
    <n v="1"/>
    <n v="1.53"/>
    <n v="1.53"/>
    <n v="29"/>
    <s v="TPGSDO TERM N"/>
    <x v="1"/>
    <x v="3"/>
    <s v="N"/>
    <x v="10"/>
    <x v="0"/>
  </r>
  <r>
    <s v="SKY"/>
    <x v="5"/>
    <x v="1"/>
    <x v="5"/>
    <n v="142"/>
    <x v="6"/>
    <n v="3"/>
    <x v="0"/>
    <n v="1"/>
    <n v="2.95"/>
    <n v="2.95"/>
    <n v="50"/>
    <s v="WCVI AABM S"/>
    <x v="0"/>
    <x v="4"/>
    <s v="S"/>
    <x v="4"/>
    <x v="1"/>
  </r>
  <r>
    <s v="SKY"/>
    <x v="5"/>
    <x v="1"/>
    <x v="5"/>
    <n v="142"/>
    <x v="6"/>
    <n v="3"/>
    <x v="1"/>
    <n v="1"/>
    <n v="2.95"/>
    <n v="2.95"/>
    <n v="50"/>
    <s v="WCVI AABM S"/>
    <x v="0"/>
    <x v="4"/>
    <s v="S"/>
    <x v="4"/>
    <x v="1"/>
  </r>
  <r>
    <s v="SKY"/>
    <x v="5"/>
    <x v="1"/>
    <x v="5"/>
    <n v="150"/>
    <x v="17"/>
    <n v="4"/>
    <x v="0"/>
    <n v="2"/>
    <n v="5.32"/>
    <n v="5.34"/>
    <n v="57"/>
    <s v="PGSDN S"/>
    <x v="1"/>
    <x v="3"/>
    <s v="S"/>
    <x v="8"/>
    <x v="0"/>
  </r>
  <r>
    <s v="SKY"/>
    <x v="5"/>
    <x v="1"/>
    <x v="5"/>
    <n v="158"/>
    <x v="106"/>
    <n v="3"/>
    <x v="0"/>
    <n v="1"/>
    <n v="5.27"/>
    <n v="5.27"/>
    <n v="75"/>
    <s v="TPS FS"/>
    <x v="1"/>
    <x v="3"/>
    <s v="S"/>
    <x v="8"/>
    <x v="0"/>
  </r>
  <r>
    <s v="SKY"/>
    <x v="5"/>
    <x v="1"/>
    <x v="5"/>
    <n v="159"/>
    <x v="67"/>
    <n v="4"/>
    <x v="0"/>
    <n v="1"/>
    <n v="3.04"/>
    <n v="3.05"/>
    <n v="59"/>
    <s v="PGSDO S"/>
    <x v="1"/>
    <x v="3"/>
    <s v="S"/>
    <x v="8"/>
    <x v="0"/>
  </r>
  <r>
    <s v="SKY"/>
    <x v="5"/>
    <x v="1"/>
    <x v="5"/>
    <n v="167"/>
    <x v="34"/>
    <n v="3"/>
    <x v="1"/>
    <n v="1"/>
    <n v="2.98"/>
    <n v="2.98"/>
    <n v="53"/>
    <s v="N FALCON S"/>
    <x v="1"/>
    <x v="3"/>
    <s v="S"/>
    <x v="19"/>
    <x v="0"/>
  </r>
  <r>
    <s v="SKY"/>
    <x v="5"/>
    <x v="1"/>
    <x v="6"/>
    <n v="55"/>
    <x v="27"/>
    <n v="3"/>
    <x v="0"/>
    <n v="1"/>
    <n v="1.21"/>
    <n v="1.21"/>
    <n v="17"/>
    <s v="ALASKA N"/>
    <x v="1"/>
    <x v="3"/>
    <s v="N"/>
    <x v="14"/>
    <x v="1"/>
  </r>
  <r>
    <s v="SKY"/>
    <x v="5"/>
    <x v="1"/>
    <x v="6"/>
    <n v="92"/>
    <x v="7"/>
    <n v="3"/>
    <x v="0"/>
    <n v="1"/>
    <n v="3.05"/>
    <n v="3.05"/>
    <n v="51"/>
    <s v="WCVI ISBM S"/>
    <x v="0"/>
    <x v="5"/>
    <s v="S"/>
    <x v="5"/>
    <x v="0"/>
  </r>
  <r>
    <s v="SKY"/>
    <x v="5"/>
    <x v="1"/>
    <x v="6"/>
    <n v="142"/>
    <x v="6"/>
    <n v="3"/>
    <x v="0"/>
    <n v="1"/>
    <n v="3.05"/>
    <n v="3.05"/>
    <n v="50"/>
    <s v="WCVI AABM S"/>
    <x v="0"/>
    <x v="4"/>
    <s v="S"/>
    <x v="4"/>
    <x v="1"/>
  </r>
  <r>
    <s v="SKY"/>
    <x v="5"/>
    <x v="1"/>
    <x v="6"/>
    <n v="150"/>
    <x v="17"/>
    <n v="3"/>
    <x v="0"/>
    <n v="1"/>
    <n v="2.68"/>
    <n v="2.68"/>
    <n v="57"/>
    <s v="PGSDN S"/>
    <x v="1"/>
    <x v="3"/>
    <s v="S"/>
    <x v="8"/>
    <x v="0"/>
  </r>
  <r>
    <s v="SKY"/>
    <x v="5"/>
    <x v="1"/>
    <x v="10"/>
    <n v="139"/>
    <x v="9"/>
    <n v="3"/>
    <x v="0"/>
    <n v="1"/>
    <n v="10.33"/>
    <n v="10.33"/>
    <n v="63"/>
    <s v="GEO ST S"/>
    <x v="0"/>
    <x v="6"/>
    <s v="S"/>
    <x v="7"/>
    <x v="0"/>
  </r>
  <r>
    <s v="SKY"/>
    <x v="5"/>
    <x v="1"/>
    <x v="8"/>
    <n v="152"/>
    <x v="10"/>
    <n v="2"/>
    <x v="0"/>
    <n v="1"/>
    <n v="4.21"/>
    <n v="4.22"/>
    <n v="57"/>
    <s v="PGSDN S"/>
    <x v="1"/>
    <x v="3"/>
    <s v="S"/>
    <x v="8"/>
    <x v="0"/>
  </r>
  <r>
    <s v="SKY"/>
    <x v="5"/>
    <x v="2"/>
    <x v="0"/>
    <n v="139"/>
    <x v="9"/>
    <n v="4"/>
    <x v="0"/>
    <n v="1"/>
    <n v="3.46"/>
    <n v="3.46"/>
    <n v="63"/>
    <s v="GEO ST S"/>
    <x v="0"/>
    <x v="6"/>
    <s v="S"/>
    <x v="7"/>
    <x v="0"/>
  </r>
  <r>
    <s v="SKY"/>
    <x v="5"/>
    <x v="2"/>
    <x v="0"/>
    <n v="142"/>
    <x v="6"/>
    <n v="4"/>
    <x v="0"/>
    <n v="1"/>
    <n v="6.39"/>
    <n v="6.39"/>
    <n v="50"/>
    <s v="WCVI AABM S"/>
    <x v="0"/>
    <x v="4"/>
    <s v="S"/>
    <x v="4"/>
    <x v="1"/>
  </r>
  <r>
    <s v="SKY"/>
    <x v="5"/>
    <x v="2"/>
    <x v="0"/>
    <n v="152"/>
    <x v="10"/>
    <n v="4"/>
    <x v="0"/>
    <n v="1"/>
    <n v="3.51"/>
    <n v="3.51"/>
    <n v="57"/>
    <s v="PGSDN S"/>
    <x v="1"/>
    <x v="3"/>
    <s v="S"/>
    <x v="8"/>
    <x v="0"/>
  </r>
  <r>
    <s v="SKY"/>
    <x v="5"/>
    <x v="2"/>
    <x v="1"/>
    <n v="151"/>
    <x v="18"/>
    <n v="4"/>
    <x v="0"/>
    <n v="1"/>
    <n v="1.78"/>
    <n v="1.78"/>
    <n v="57"/>
    <s v="PGSDN S"/>
    <x v="1"/>
    <x v="3"/>
    <s v="S"/>
    <x v="8"/>
    <x v="0"/>
  </r>
  <r>
    <s v="SKY"/>
    <x v="5"/>
    <x v="2"/>
    <x v="1"/>
    <n v="157"/>
    <x v="30"/>
    <n v="4"/>
    <x v="0"/>
    <n v="1"/>
    <n v="3.31"/>
    <n v="3.31"/>
    <n v="59"/>
    <s v="PGSDO S"/>
    <x v="1"/>
    <x v="3"/>
    <s v="S"/>
    <x v="8"/>
    <x v="0"/>
  </r>
  <r>
    <s v="SKY"/>
    <x v="5"/>
    <x v="2"/>
    <x v="2"/>
    <n v="41"/>
    <x v="25"/>
    <n v="3"/>
    <x v="1"/>
    <n v="1"/>
    <n v="1.49"/>
    <n v="1.49"/>
    <n v="13"/>
    <s v="N FALCON T"/>
    <x v="1"/>
    <x v="3"/>
    <s v="T"/>
    <x v="3"/>
    <x v="0"/>
  </r>
  <r>
    <s v="SKY"/>
    <x v="5"/>
    <x v="2"/>
    <x v="9"/>
    <n v="146"/>
    <x v="11"/>
    <n v="4"/>
    <x v="0"/>
    <n v="1"/>
    <n v="6.69"/>
    <n v="6.69"/>
    <n v="65"/>
    <s v="BC JF S"/>
    <x v="0"/>
    <x v="7"/>
    <s v="S"/>
    <x v="9"/>
    <x v="0"/>
  </r>
  <r>
    <s v="SKY"/>
    <x v="5"/>
    <x v="2"/>
    <x v="9"/>
    <n v="152"/>
    <x v="10"/>
    <n v="4"/>
    <x v="0"/>
    <n v="2"/>
    <n v="11.92"/>
    <n v="11.92"/>
    <n v="57"/>
    <s v="PGSDN S"/>
    <x v="1"/>
    <x v="3"/>
    <s v="S"/>
    <x v="8"/>
    <x v="0"/>
  </r>
  <r>
    <s v="SKY"/>
    <x v="5"/>
    <x v="2"/>
    <x v="9"/>
    <n v="156"/>
    <x v="37"/>
    <n v="3"/>
    <x v="0"/>
    <n v="1"/>
    <n v="2.82"/>
    <n v="2.83"/>
    <n v="59"/>
    <s v="PGSDO S"/>
    <x v="1"/>
    <x v="3"/>
    <s v="S"/>
    <x v="8"/>
    <x v="0"/>
  </r>
  <r>
    <s v="SKY"/>
    <x v="5"/>
    <x v="2"/>
    <x v="3"/>
    <n v="38"/>
    <x v="4"/>
    <n v="4"/>
    <x v="0"/>
    <n v="1"/>
    <n v="4.24"/>
    <n v="4.24"/>
    <n v="11"/>
    <s v="WCVI SPR T"/>
    <x v="0"/>
    <x v="1"/>
    <s v="T"/>
    <x v="1"/>
    <x v="1"/>
  </r>
  <r>
    <s v="SKY"/>
    <x v="5"/>
    <x v="2"/>
    <x v="3"/>
    <n v="38"/>
    <x v="4"/>
    <n v="4"/>
    <x v="1"/>
    <n v="1"/>
    <n v="4.24"/>
    <n v="4.25"/>
    <n v="11"/>
    <s v="WCVI SPR T"/>
    <x v="0"/>
    <x v="1"/>
    <s v="T"/>
    <x v="1"/>
    <x v="1"/>
  </r>
  <r>
    <s v="SKY"/>
    <x v="5"/>
    <x v="2"/>
    <x v="3"/>
    <n v="43"/>
    <x v="14"/>
    <n v="3"/>
    <x v="0"/>
    <n v="1"/>
    <n v="5.28"/>
    <n v="5.3"/>
    <n v="13"/>
    <s v="N FALCON T"/>
    <x v="1"/>
    <x v="3"/>
    <s v="T"/>
    <x v="3"/>
    <x v="0"/>
  </r>
  <r>
    <s v="SKY"/>
    <x v="5"/>
    <x v="2"/>
    <x v="3"/>
    <n v="43"/>
    <x v="14"/>
    <n v="4"/>
    <x v="0"/>
    <n v="1"/>
    <n v="2.3199999999999998"/>
    <n v="2.3199999999999998"/>
    <n v="13"/>
    <s v="N FALCON T"/>
    <x v="1"/>
    <x v="3"/>
    <s v="T"/>
    <x v="3"/>
    <x v="0"/>
  </r>
  <r>
    <s v="SKY"/>
    <x v="5"/>
    <x v="2"/>
    <x v="4"/>
    <n v="38"/>
    <x v="4"/>
    <n v="3"/>
    <x v="1"/>
    <n v="1"/>
    <n v="4.3099999999999996"/>
    <n v="4.3099999999999996"/>
    <n v="11"/>
    <s v="WCVI SPR T"/>
    <x v="0"/>
    <x v="1"/>
    <s v="T"/>
    <x v="1"/>
    <x v="1"/>
  </r>
  <r>
    <s v="SKY"/>
    <x v="5"/>
    <x v="2"/>
    <x v="4"/>
    <n v="38"/>
    <x v="4"/>
    <n v="4"/>
    <x v="0"/>
    <n v="1"/>
    <n v="4.3099999999999996"/>
    <n v="4.3099999999999996"/>
    <n v="11"/>
    <s v="WCVI SPR T"/>
    <x v="0"/>
    <x v="1"/>
    <s v="T"/>
    <x v="1"/>
    <x v="1"/>
  </r>
  <r>
    <s v="SKY"/>
    <x v="5"/>
    <x v="2"/>
    <x v="4"/>
    <n v="43"/>
    <x v="14"/>
    <n v="4"/>
    <x v="1"/>
    <n v="1"/>
    <n v="1.78"/>
    <n v="1.78"/>
    <n v="13"/>
    <s v="N FALCON T"/>
    <x v="1"/>
    <x v="3"/>
    <s v="T"/>
    <x v="3"/>
    <x v="0"/>
  </r>
  <r>
    <s v="SKY"/>
    <x v="5"/>
    <x v="2"/>
    <x v="4"/>
    <n v="48"/>
    <x v="75"/>
    <n v="3"/>
    <x v="1"/>
    <n v="1"/>
    <n v="2.2000000000000002"/>
    <n v="2.2000000000000002"/>
    <n v="13"/>
    <s v="N FALCON T"/>
    <x v="1"/>
    <x v="3"/>
    <s v="T"/>
    <x v="3"/>
    <x v="0"/>
  </r>
  <r>
    <s v="SKY"/>
    <x v="5"/>
    <x v="2"/>
    <x v="4"/>
    <n v="108"/>
    <x v="107"/>
    <n v="3"/>
    <x v="1"/>
    <n v="1"/>
    <n v="1.1100000000000001"/>
    <n v="1.1100000000000001"/>
    <n v="29"/>
    <s v="TPGSDO TERM N"/>
    <x v="1"/>
    <x v="3"/>
    <s v="N"/>
    <x v="10"/>
    <x v="0"/>
  </r>
  <r>
    <s v="SKY"/>
    <x v="5"/>
    <x v="2"/>
    <x v="4"/>
    <n v="115"/>
    <x v="22"/>
    <n v="4"/>
    <x v="0"/>
    <n v="1"/>
    <n v="1.61"/>
    <n v="1.61"/>
    <n v="30"/>
    <s v="WA CST N"/>
    <x v="1"/>
    <x v="3"/>
    <s v="N"/>
    <x v="15"/>
    <x v="0"/>
  </r>
  <r>
    <s v="SKY"/>
    <x v="5"/>
    <x v="2"/>
    <x v="4"/>
    <n v="146"/>
    <x v="11"/>
    <n v="4"/>
    <x v="0"/>
    <n v="1"/>
    <n v="4.1100000000000003"/>
    <n v="4.1100000000000003"/>
    <n v="65"/>
    <s v="BC JF S"/>
    <x v="0"/>
    <x v="7"/>
    <s v="S"/>
    <x v="9"/>
    <x v="0"/>
  </r>
  <r>
    <s v="SKY"/>
    <x v="5"/>
    <x v="2"/>
    <x v="4"/>
    <n v="158"/>
    <x v="106"/>
    <n v="3"/>
    <x v="0"/>
    <n v="6"/>
    <n v="8.41"/>
    <n v="8.44"/>
    <n v="75"/>
    <s v="TPS FS"/>
    <x v="1"/>
    <x v="3"/>
    <s v="S"/>
    <x v="8"/>
    <x v="0"/>
  </r>
  <r>
    <s v="SKY"/>
    <x v="5"/>
    <x v="2"/>
    <x v="4"/>
    <n v="158"/>
    <x v="106"/>
    <n v="4"/>
    <x v="0"/>
    <n v="5"/>
    <n v="7.16"/>
    <n v="7.16"/>
    <n v="75"/>
    <s v="TPS FS"/>
    <x v="1"/>
    <x v="3"/>
    <s v="S"/>
    <x v="8"/>
    <x v="0"/>
  </r>
  <r>
    <s v="SKY"/>
    <x v="5"/>
    <x v="2"/>
    <x v="5"/>
    <n v="67"/>
    <x v="20"/>
    <n v="3"/>
    <x v="0"/>
    <n v="1"/>
    <n v="1.56"/>
    <n v="1.56"/>
    <n v="17"/>
    <s v="ALASKA N"/>
    <x v="1"/>
    <x v="3"/>
    <s v="N"/>
    <x v="14"/>
    <x v="1"/>
  </r>
  <r>
    <s v="SKY"/>
    <x v="5"/>
    <x v="2"/>
    <x v="5"/>
    <n v="94"/>
    <x v="100"/>
    <n v="4"/>
    <x v="1"/>
    <n v="1"/>
    <n v="8"/>
    <n v="8.02"/>
    <n v="38"/>
    <s v="TPS FN"/>
    <x v="1"/>
    <x v="3"/>
    <s v="N"/>
    <x v="10"/>
    <x v="0"/>
  </r>
  <r>
    <s v="SKY"/>
    <x v="5"/>
    <x v="2"/>
    <x v="5"/>
    <n v="136"/>
    <x v="2"/>
    <n v="4"/>
    <x v="0"/>
    <n v="1"/>
    <n v="2"/>
    <n v="2"/>
    <n v="63"/>
    <s v="GEO ST S"/>
    <x v="0"/>
    <x v="2"/>
    <s v="S"/>
    <x v="2"/>
    <x v="0"/>
  </r>
  <r>
    <s v="SKY"/>
    <x v="5"/>
    <x v="2"/>
    <x v="5"/>
    <n v="142"/>
    <x v="6"/>
    <n v="3"/>
    <x v="0"/>
    <n v="2"/>
    <n v="10.66"/>
    <n v="10.7"/>
    <n v="50"/>
    <s v="WCVI AABM S"/>
    <x v="0"/>
    <x v="4"/>
    <s v="S"/>
    <x v="4"/>
    <x v="1"/>
  </r>
  <r>
    <s v="SKY"/>
    <x v="5"/>
    <x v="2"/>
    <x v="5"/>
    <n v="150"/>
    <x v="17"/>
    <n v="3"/>
    <x v="0"/>
    <n v="1"/>
    <n v="3.28"/>
    <n v="3.29"/>
    <n v="57"/>
    <s v="PGSDN S"/>
    <x v="1"/>
    <x v="3"/>
    <s v="S"/>
    <x v="8"/>
    <x v="0"/>
  </r>
  <r>
    <s v="SKY"/>
    <x v="5"/>
    <x v="2"/>
    <x v="5"/>
    <n v="158"/>
    <x v="106"/>
    <n v="2"/>
    <x v="0"/>
    <n v="3"/>
    <n v="6.48"/>
    <n v="6.48"/>
    <n v="75"/>
    <s v="TPS FS"/>
    <x v="1"/>
    <x v="3"/>
    <s v="S"/>
    <x v="8"/>
    <x v="0"/>
  </r>
  <r>
    <s v="SKY"/>
    <x v="5"/>
    <x v="2"/>
    <x v="5"/>
    <n v="158"/>
    <x v="106"/>
    <n v="3"/>
    <x v="0"/>
    <n v="7"/>
    <n v="15.12"/>
    <n v="15.18"/>
    <n v="75"/>
    <s v="TPS FS"/>
    <x v="1"/>
    <x v="3"/>
    <s v="S"/>
    <x v="8"/>
    <x v="0"/>
  </r>
  <r>
    <s v="SKY"/>
    <x v="5"/>
    <x v="2"/>
    <x v="5"/>
    <n v="158"/>
    <x v="106"/>
    <n v="4"/>
    <x v="0"/>
    <n v="2"/>
    <n v="4.32"/>
    <n v="4.32"/>
    <n v="75"/>
    <s v="TPS FS"/>
    <x v="1"/>
    <x v="3"/>
    <s v="S"/>
    <x v="8"/>
    <x v="0"/>
  </r>
  <r>
    <s v="SKY"/>
    <x v="5"/>
    <x v="2"/>
    <x v="5"/>
    <n v="159"/>
    <x v="67"/>
    <n v="3"/>
    <x v="0"/>
    <n v="1"/>
    <n v="3.5"/>
    <n v="3.51"/>
    <n v="59"/>
    <s v="PGSDO S"/>
    <x v="1"/>
    <x v="3"/>
    <s v="S"/>
    <x v="8"/>
    <x v="0"/>
  </r>
  <r>
    <s v="SKY"/>
    <x v="5"/>
    <x v="2"/>
    <x v="5"/>
    <n v="167"/>
    <x v="34"/>
    <n v="3"/>
    <x v="0"/>
    <n v="1"/>
    <n v="1.77"/>
    <n v="1.77"/>
    <n v="53"/>
    <s v="N FALCON S"/>
    <x v="1"/>
    <x v="3"/>
    <s v="S"/>
    <x v="19"/>
    <x v="0"/>
  </r>
  <r>
    <s v="SKY"/>
    <x v="5"/>
    <x v="2"/>
    <x v="6"/>
    <n v="23"/>
    <x v="32"/>
    <n v="4"/>
    <x v="0"/>
    <n v="1"/>
    <n v="1.32"/>
    <n v="1.32"/>
    <n v="6"/>
    <s v="AK FALL T"/>
    <x v="1"/>
    <x v="3"/>
    <s v="T"/>
    <x v="11"/>
    <x v="1"/>
  </r>
  <r>
    <s v="SKY"/>
    <x v="5"/>
    <x v="2"/>
    <x v="6"/>
    <n v="94"/>
    <x v="100"/>
    <n v="3"/>
    <x v="1"/>
    <n v="1"/>
    <n v="1.1299999999999999"/>
    <n v="1.1299999999999999"/>
    <n v="38"/>
    <s v="TPS FN"/>
    <x v="1"/>
    <x v="3"/>
    <s v="N"/>
    <x v="10"/>
    <x v="0"/>
  </r>
  <r>
    <s v="SKY"/>
    <x v="5"/>
    <x v="2"/>
    <x v="6"/>
    <n v="110"/>
    <x v="109"/>
    <n v="4"/>
    <x v="0"/>
    <n v="1"/>
    <n v="1.1599999999999999"/>
    <n v="1.1599999999999999"/>
    <n v="29"/>
    <s v="TPGSDO TERM N"/>
    <x v="1"/>
    <x v="3"/>
    <s v="N"/>
    <x v="10"/>
    <x v="0"/>
  </r>
  <r>
    <s v="SKY"/>
    <x v="5"/>
    <x v="2"/>
    <x v="6"/>
    <n v="150"/>
    <x v="17"/>
    <n v="3"/>
    <x v="0"/>
    <n v="2"/>
    <n v="5.74"/>
    <n v="5.76"/>
    <n v="57"/>
    <s v="PGSDN S"/>
    <x v="1"/>
    <x v="3"/>
    <s v="S"/>
    <x v="8"/>
    <x v="0"/>
  </r>
  <r>
    <s v="SKY"/>
    <x v="5"/>
    <x v="2"/>
    <x v="6"/>
    <n v="157"/>
    <x v="30"/>
    <n v="3"/>
    <x v="0"/>
    <n v="1"/>
    <n v="8.16"/>
    <n v="8.19"/>
    <n v="59"/>
    <s v="PGSDO S"/>
    <x v="1"/>
    <x v="3"/>
    <s v="S"/>
    <x v="8"/>
    <x v="0"/>
  </r>
  <r>
    <s v="SKY"/>
    <x v="5"/>
    <x v="2"/>
    <x v="6"/>
    <n v="159"/>
    <x v="67"/>
    <n v="3"/>
    <x v="0"/>
    <n v="2"/>
    <n v="8.33"/>
    <n v="8.36"/>
    <n v="59"/>
    <s v="PGSDO S"/>
    <x v="1"/>
    <x v="3"/>
    <s v="S"/>
    <x v="8"/>
    <x v="0"/>
  </r>
  <r>
    <s v="SKY"/>
    <x v="5"/>
    <x v="2"/>
    <x v="6"/>
    <n v="167"/>
    <x v="34"/>
    <n v="3"/>
    <x v="0"/>
    <n v="1"/>
    <n v="1.45"/>
    <n v="1.45"/>
    <n v="53"/>
    <s v="N FALCON S"/>
    <x v="1"/>
    <x v="3"/>
    <s v="S"/>
    <x v="19"/>
    <x v="0"/>
  </r>
  <r>
    <s v="SKY"/>
    <x v="5"/>
    <x v="2"/>
    <x v="7"/>
    <n v="110"/>
    <x v="109"/>
    <n v="3"/>
    <x v="0"/>
    <n v="1"/>
    <n v="1"/>
    <n v="1"/>
    <n v="29"/>
    <s v="TPGSDO TERM N"/>
    <x v="1"/>
    <x v="3"/>
    <s v="N"/>
    <x v="10"/>
    <x v="0"/>
  </r>
  <r>
    <s v="SKY"/>
    <x v="5"/>
    <x v="2"/>
    <x v="7"/>
    <n v="110"/>
    <x v="109"/>
    <n v="3"/>
    <x v="1"/>
    <n v="1"/>
    <n v="1"/>
    <n v="1"/>
    <n v="29"/>
    <s v="TPGSDO TERM N"/>
    <x v="1"/>
    <x v="3"/>
    <s v="N"/>
    <x v="10"/>
    <x v="0"/>
  </r>
  <r>
    <s v="SKY"/>
    <x v="5"/>
    <x v="2"/>
    <x v="7"/>
    <n v="152"/>
    <x v="10"/>
    <n v="3"/>
    <x v="1"/>
    <n v="1"/>
    <n v="5"/>
    <n v="5"/>
    <n v="57"/>
    <s v="PGSDN S"/>
    <x v="1"/>
    <x v="3"/>
    <s v="S"/>
    <x v="8"/>
    <x v="0"/>
  </r>
  <r>
    <s v="SKY"/>
    <x v="5"/>
    <x v="2"/>
    <x v="7"/>
    <n v="159"/>
    <x v="67"/>
    <n v="3"/>
    <x v="0"/>
    <n v="1"/>
    <n v="7.08"/>
    <n v="7.1"/>
    <n v="59"/>
    <s v="PGSDO S"/>
    <x v="1"/>
    <x v="3"/>
    <s v="S"/>
    <x v="8"/>
    <x v="0"/>
  </r>
  <r>
    <s v="SKY"/>
    <x v="5"/>
    <x v="2"/>
    <x v="10"/>
    <n v="146"/>
    <x v="11"/>
    <n v="3"/>
    <x v="0"/>
    <n v="1"/>
    <n v="13.85"/>
    <n v="13.9"/>
    <n v="65"/>
    <s v="BC JF S"/>
    <x v="0"/>
    <x v="7"/>
    <s v="S"/>
    <x v="9"/>
    <x v="0"/>
  </r>
  <r>
    <s v="SKY"/>
    <x v="5"/>
    <x v="2"/>
    <x v="11"/>
    <n v="157"/>
    <x v="30"/>
    <n v="3"/>
    <x v="0"/>
    <n v="2"/>
    <n v="8.7200000000000006"/>
    <n v="8.75"/>
    <n v="59"/>
    <s v="PGSDO S"/>
    <x v="1"/>
    <x v="3"/>
    <s v="S"/>
    <x v="8"/>
    <x v="0"/>
  </r>
  <r>
    <s v="SKY"/>
    <x v="5"/>
    <x v="2"/>
    <x v="8"/>
    <n v="152"/>
    <x v="10"/>
    <n v="3"/>
    <x v="0"/>
    <n v="2"/>
    <n v="5.38"/>
    <n v="5.4"/>
    <n v="57"/>
    <s v="PGSDN S"/>
    <x v="1"/>
    <x v="3"/>
    <s v="S"/>
    <x v="8"/>
    <x v="0"/>
  </r>
  <r>
    <s v="SKY"/>
    <x v="5"/>
    <x v="3"/>
    <x v="0"/>
    <n v="41"/>
    <x v="25"/>
    <n v="4"/>
    <x v="0"/>
    <n v="2"/>
    <n v="3.3"/>
    <n v="3.31"/>
    <n v="13"/>
    <s v="N FALCON T"/>
    <x v="1"/>
    <x v="3"/>
    <s v="T"/>
    <x v="3"/>
    <x v="0"/>
  </r>
  <r>
    <s v="SKY"/>
    <x v="5"/>
    <x v="3"/>
    <x v="0"/>
    <n v="41"/>
    <x v="25"/>
    <n v="4"/>
    <x v="1"/>
    <n v="2"/>
    <n v="3.78"/>
    <n v="3.78"/>
    <n v="13"/>
    <s v="N FALCON T"/>
    <x v="1"/>
    <x v="3"/>
    <s v="T"/>
    <x v="3"/>
    <x v="0"/>
  </r>
  <r>
    <s v="SKY"/>
    <x v="5"/>
    <x v="3"/>
    <x v="0"/>
    <n v="146"/>
    <x v="11"/>
    <n v="3"/>
    <x v="0"/>
    <n v="1"/>
    <n v="13.17"/>
    <n v="13.17"/>
    <n v="65"/>
    <s v="BC JF S"/>
    <x v="0"/>
    <x v="7"/>
    <s v="S"/>
    <x v="9"/>
    <x v="0"/>
  </r>
  <r>
    <s v="SKY"/>
    <x v="5"/>
    <x v="3"/>
    <x v="0"/>
    <n v="146"/>
    <x v="11"/>
    <n v="5"/>
    <x v="0"/>
    <n v="1"/>
    <n v="13.17"/>
    <n v="13.17"/>
    <n v="65"/>
    <s v="BC JF S"/>
    <x v="0"/>
    <x v="7"/>
    <s v="S"/>
    <x v="9"/>
    <x v="0"/>
  </r>
  <r>
    <s v="SKY"/>
    <x v="5"/>
    <x v="3"/>
    <x v="1"/>
    <n v="33"/>
    <x v="1"/>
    <n v="4"/>
    <x v="1"/>
    <n v="1"/>
    <n v="1.04"/>
    <n v="1.04"/>
    <n v="10"/>
    <s v="WCVI F/W T"/>
    <x v="0"/>
    <x v="1"/>
    <s v="T"/>
    <x v="1"/>
    <x v="1"/>
  </r>
  <r>
    <s v="SKY"/>
    <x v="5"/>
    <x v="3"/>
    <x v="1"/>
    <n v="41"/>
    <x v="25"/>
    <n v="4"/>
    <x v="0"/>
    <n v="1"/>
    <n v="1"/>
    <n v="1"/>
    <n v="13"/>
    <s v="N FALCON T"/>
    <x v="1"/>
    <x v="3"/>
    <s v="T"/>
    <x v="3"/>
    <x v="0"/>
  </r>
  <r>
    <s v="SKY"/>
    <x v="5"/>
    <x v="3"/>
    <x v="1"/>
    <n v="41"/>
    <x v="25"/>
    <n v="4"/>
    <x v="1"/>
    <n v="1"/>
    <n v="1"/>
    <n v="1"/>
    <n v="13"/>
    <s v="N FALCON T"/>
    <x v="1"/>
    <x v="3"/>
    <s v="T"/>
    <x v="3"/>
    <x v="0"/>
  </r>
  <r>
    <s v="SKY"/>
    <x v="5"/>
    <x v="3"/>
    <x v="1"/>
    <n v="146"/>
    <x v="11"/>
    <n v="4"/>
    <x v="0"/>
    <n v="1"/>
    <n v="12.47"/>
    <n v="12.52"/>
    <n v="65"/>
    <s v="BC JF S"/>
    <x v="0"/>
    <x v="7"/>
    <s v="S"/>
    <x v="9"/>
    <x v="0"/>
  </r>
  <r>
    <s v="SKY"/>
    <x v="5"/>
    <x v="3"/>
    <x v="1"/>
    <n v="151"/>
    <x v="18"/>
    <n v="4"/>
    <x v="0"/>
    <n v="3"/>
    <n v="6.3"/>
    <n v="6.32"/>
    <n v="57"/>
    <s v="PGSDN S"/>
    <x v="1"/>
    <x v="3"/>
    <s v="S"/>
    <x v="8"/>
    <x v="0"/>
  </r>
  <r>
    <s v="SKY"/>
    <x v="5"/>
    <x v="3"/>
    <x v="1"/>
    <n v="157"/>
    <x v="30"/>
    <n v="3"/>
    <x v="0"/>
    <n v="1"/>
    <n v="2.29"/>
    <n v="2.29"/>
    <n v="59"/>
    <s v="PGSDO S"/>
    <x v="1"/>
    <x v="3"/>
    <s v="S"/>
    <x v="8"/>
    <x v="0"/>
  </r>
  <r>
    <s v="SKY"/>
    <x v="5"/>
    <x v="3"/>
    <x v="2"/>
    <n v="41"/>
    <x v="25"/>
    <n v="4"/>
    <x v="0"/>
    <n v="1"/>
    <n v="1.45"/>
    <n v="1.45"/>
    <n v="13"/>
    <s v="N FALCON T"/>
    <x v="1"/>
    <x v="3"/>
    <s v="T"/>
    <x v="3"/>
    <x v="0"/>
  </r>
  <r>
    <s v="SKY"/>
    <x v="5"/>
    <x v="3"/>
    <x v="2"/>
    <n v="41"/>
    <x v="25"/>
    <n v="4"/>
    <x v="1"/>
    <n v="1"/>
    <n v="1.45"/>
    <n v="1.45"/>
    <n v="13"/>
    <s v="N FALCON T"/>
    <x v="1"/>
    <x v="3"/>
    <s v="T"/>
    <x v="3"/>
    <x v="0"/>
  </r>
  <r>
    <s v="SKY"/>
    <x v="5"/>
    <x v="3"/>
    <x v="2"/>
    <n v="146"/>
    <x v="11"/>
    <n v="4"/>
    <x v="0"/>
    <n v="1"/>
    <n v="16.260000000000002"/>
    <n v="16.32"/>
    <n v="65"/>
    <s v="BC JF S"/>
    <x v="0"/>
    <x v="7"/>
    <s v="S"/>
    <x v="9"/>
    <x v="0"/>
  </r>
  <r>
    <s v="SKY"/>
    <x v="5"/>
    <x v="3"/>
    <x v="2"/>
    <n v="150"/>
    <x v="17"/>
    <n v="4"/>
    <x v="1"/>
    <n v="1"/>
    <n v="3.15"/>
    <n v="3.15"/>
    <n v="57"/>
    <s v="PGSDN S"/>
    <x v="1"/>
    <x v="3"/>
    <s v="S"/>
    <x v="8"/>
    <x v="0"/>
  </r>
  <r>
    <s v="SKY"/>
    <x v="5"/>
    <x v="3"/>
    <x v="2"/>
    <n v="151"/>
    <x v="18"/>
    <n v="4"/>
    <x v="0"/>
    <n v="3"/>
    <n v="11.79"/>
    <n v="11.83"/>
    <n v="57"/>
    <s v="PGSDN S"/>
    <x v="1"/>
    <x v="3"/>
    <s v="S"/>
    <x v="8"/>
    <x v="0"/>
  </r>
  <r>
    <s v="SKY"/>
    <x v="5"/>
    <x v="3"/>
    <x v="2"/>
    <n v="161"/>
    <x v="82"/>
    <n v="3"/>
    <x v="0"/>
    <n v="1"/>
    <n v="5.17"/>
    <n v="5.17"/>
    <n v="59"/>
    <s v="PGSDO S"/>
    <x v="1"/>
    <x v="3"/>
    <s v="S"/>
    <x v="8"/>
    <x v="0"/>
  </r>
  <r>
    <s v="SKY"/>
    <x v="5"/>
    <x v="3"/>
    <x v="9"/>
    <n v="33"/>
    <x v="1"/>
    <n v="5"/>
    <x v="0"/>
    <n v="1"/>
    <n v="2.88"/>
    <n v="2.88"/>
    <n v="10"/>
    <s v="WCVI F/W T"/>
    <x v="0"/>
    <x v="1"/>
    <s v="T"/>
    <x v="1"/>
    <x v="1"/>
  </r>
  <r>
    <s v="SKY"/>
    <x v="5"/>
    <x v="3"/>
    <x v="9"/>
    <n v="142"/>
    <x v="6"/>
    <n v="4"/>
    <x v="0"/>
    <n v="1"/>
    <n v="3.34"/>
    <n v="3.35"/>
    <n v="50"/>
    <s v="WCVI AABM S"/>
    <x v="0"/>
    <x v="4"/>
    <s v="S"/>
    <x v="4"/>
    <x v="1"/>
  </r>
  <r>
    <s v="SKY"/>
    <x v="5"/>
    <x v="3"/>
    <x v="9"/>
    <n v="146"/>
    <x v="11"/>
    <n v="4"/>
    <x v="0"/>
    <n v="3"/>
    <n v="27.39"/>
    <n v="27.49"/>
    <n v="65"/>
    <s v="BC JF S"/>
    <x v="0"/>
    <x v="7"/>
    <s v="S"/>
    <x v="9"/>
    <x v="0"/>
  </r>
  <r>
    <s v="SKY"/>
    <x v="5"/>
    <x v="3"/>
    <x v="9"/>
    <n v="151"/>
    <x v="18"/>
    <n v="4"/>
    <x v="0"/>
    <n v="1"/>
    <n v="2.02"/>
    <n v="2.02"/>
    <n v="57"/>
    <s v="PGSDN S"/>
    <x v="1"/>
    <x v="3"/>
    <s v="S"/>
    <x v="8"/>
    <x v="0"/>
  </r>
  <r>
    <s v="SKY"/>
    <x v="5"/>
    <x v="3"/>
    <x v="9"/>
    <n v="152"/>
    <x v="10"/>
    <n v="3"/>
    <x v="0"/>
    <n v="1"/>
    <n v="3.29"/>
    <n v="3.29"/>
    <n v="57"/>
    <s v="PGSDN S"/>
    <x v="1"/>
    <x v="3"/>
    <s v="S"/>
    <x v="8"/>
    <x v="0"/>
  </r>
  <r>
    <s v="SKY"/>
    <x v="5"/>
    <x v="3"/>
    <x v="9"/>
    <n v="152"/>
    <x v="10"/>
    <n v="4"/>
    <x v="0"/>
    <n v="3"/>
    <n v="9.8699999999999992"/>
    <n v="9.9"/>
    <n v="57"/>
    <s v="PGSDN S"/>
    <x v="1"/>
    <x v="3"/>
    <s v="S"/>
    <x v="8"/>
    <x v="0"/>
  </r>
  <r>
    <s v="SKY"/>
    <x v="5"/>
    <x v="3"/>
    <x v="9"/>
    <n v="156"/>
    <x v="37"/>
    <n v="4"/>
    <x v="0"/>
    <n v="1"/>
    <n v="2.33"/>
    <n v="2.33"/>
    <n v="59"/>
    <s v="PGSDO S"/>
    <x v="1"/>
    <x v="3"/>
    <s v="S"/>
    <x v="8"/>
    <x v="0"/>
  </r>
  <r>
    <s v="SKY"/>
    <x v="5"/>
    <x v="3"/>
    <x v="3"/>
    <n v="33"/>
    <x v="1"/>
    <n v="4"/>
    <x v="0"/>
    <n v="1"/>
    <n v="2.88"/>
    <n v="2.89"/>
    <n v="10"/>
    <s v="WCVI F/W T"/>
    <x v="0"/>
    <x v="1"/>
    <s v="T"/>
    <x v="1"/>
    <x v="1"/>
  </r>
  <r>
    <s v="SKY"/>
    <x v="5"/>
    <x v="3"/>
    <x v="3"/>
    <n v="33"/>
    <x v="1"/>
    <n v="4"/>
    <x v="1"/>
    <n v="2"/>
    <n v="5.76"/>
    <n v="5.76"/>
    <n v="10"/>
    <s v="WCVI F/W T"/>
    <x v="0"/>
    <x v="1"/>
    <s v="T"/>
    <x v="1"/>
    <x v="1"/>
  </r>
  <r>
    <s v="SKY"/>
    <x v="5"/>
    <x v="3"/>
    <x v="3"/>
    <n v="34"/>
    <x v="3"/>
    <n v="4"/>
    <x v="0"/>
    <n v="3"/>
    <n v="8.64"/>
    <n v="8.67"/>
    <n v="11"/>
    <s v="WCVI SPR T"/>
    <x v="0"/>
    <x v="1"/>
    <s v="T"/>
    <x v="1"/>
    <x v="1"/>
  </r>
  <r>
    <s v="SKY"/>
    <x v="5"/>
    <x v="3"/>
    <x v="3"/>
    <n v="34"/>
    <x v="3"/>
    <n v="4"/>
    <x v="1"/>
    <n v="4"/>
    <n v="11.52"/>
    <n v="11.52"/>
    <n v="11"/>
    <s v="WCVI SPR T"/>
    <x v="0"/>
    <x v="1"/>
    <s v="T"/>
    <x v="1"/>
    <x v="1"/>
  </r>
  <r>
    <s v="SKY"/>
    <x v="5"/>
    <x v="3"/>
    <x v="3"/>
    <n v="38"/>
    <x v="4"/>
    <n v="4"/>
    <x v="1"/>
    <n v="1"/>
    <n v="4.18"/>
    <n v="4.18"/>
    <n v="11"/>
    <s v="WCVI SPR T"/>
    <x v="0"/>
    <x v="1"/>
    <s v="T"/>
    <x v="1"/>
    <x v="1"/>
  </r>
  <r>
    <s v="SKY"/>
    <x v="5"/>
    <x v="3"/>
    <x v="3"/>
    <n v="42"/>
    <x v="40"/>
    <n v="4"/>
    <x v="0"/>
    <n v="1"/>
    <n v="1.1000000000000001"/>
    <n v="1.1000000000000001"/>
    <n v="13"/>
    <s v="N FALCON T"/>
    <x v="1"/>
    <x v="3"/>
    <s v="T"/>
    <x v="3"/>
    <x v="0"/>
  </r>
  <r>
    <s v="SKY"/>
    <x v="5"/>
    <x v="3"/>
    <x v="3"/>
    <n v="43"/>
    <x v="14"/>
    <n v="3"/>
    <x v="0"/>
    <n v="1"/>
    <n v="3.12"/>
    <n v="3.12"/>
    <n v="13"/>
    <s v="N FALCON T"/>
    <x v="1"/>
    <x v="3"/>
    <s v="T"/>
    <x v="3"/>
    <x v="0"/>
  </r>
  <r>
    <s v="SKY"/>
    <x v="5"/>
    <x v="3"/>
    <x v="3"/>
    <n v="43"/>
    <x v="14"/>
    <n v="4"/>
    <x v="0"/>
    <n v="2"/>
    <n v="4"/>
    <n v="4.01"/>
    <n v="13"/>
    <s v="N FALCON T"/>
    <x v="1"/>
    <x v="3"/>
    <s v="T"/>
    <x v="3"/>
    <x v="0"/>
  </r>
  <r>
    <s v="SKY"/>
    <x v="5"/>
    <x v="3"/>
    <x v="3"/>
    <n v="44"/>
    <x v="5"/>
    <n v="4"/>
    <x v="0"/>
    <n v="1"/>
    <n v="1.83"/>
    <n v="1.83"/>
    <n v="13"/>
    <s v="N FALCON T"/>
    <x v="1"/>
    <x v="3"/>
    <s v="T"/>
    <x v="3"/>
    <x v="0"/>
  </r>
  <r>
    <s v="SKY"/>
    <x v="5"/>
    <x v="3"/>
    <x v="3"/>
    <n v="44"/>
    <x v="5"/>
    <n v="4"/>
    <x v="1"/>
    <n v="1"/>
    <n v="1.07"/>
    <n v="1.07"/>
    <n v="13"/>
    <s v="N FALCON T"/>
    <x v="1"/>
    <x v="3"/>
    <s v="T"/>
    <x v="3"/>
    <x v="0"/>
  </r>
  <r>
    <s v="SKY"/>
    <x v="5"/>
    <x v="3"/>
    <x v="3"/>
    <n v="128"/>
    <x v="28"/>
    <n v="4"/>
    <x v="0"/>
    <n v="1"/>
    <n v="2.08"/>
    <n v="2.08"/>
    <n v="47"/>
    <s v="NBC AABM S"/>
    <x v="0"/>
    <x v="11"/>
    <s v="S"/>
    <x v="17"/>
    <x v="1"/>
  </r>
  <r>
    <s v="SKY"/>
    <x v="5"/>
    <x v="3"/>
    <x v="3"/>
    <n v="136"/>
    <x v="2"/>
    <n v="4"/>
    <x v="0"/>
    <n v="1"/>
    <n v="2"/>
    <n v="2"/>
    <n v="63"/>
    <s v="GEO ST S"/>
    <x v="0"/>
    <x v="2"/>
    <s v="S"/>
    <x v="2"/>
    <x v="0"/>
  </r>
  <r>
    <s v="SKY"/>
    <x v="5"/>
    <x v="3"/>
    <x v="3"/>
    <n v="146"/>
    <x v="11"/>
    <n v="4"/>
    <x v="0"/>
    <n v="1"/>
    <n v="32.14"/>
    <n v="32.26"/>
    <n v="65"/>
    <s v="BC JF S"/>
    <x v="0"/>
    <x v="7"/>
    <s v="S"/>
    <x v="9"/>
    <x v="0"/>
  </r>
  <r>
    <s v="SKY"/>
    <x v="5"/>
    <x v="3"/>
    <x v="4"/>
    <n v="42"/>
    <x v="40"/>
    <n v="4"/>
    <x v="0"/>
    <n v="1"/>
    <n v="3.4"/>
    <n v="3.41"/>
    <n v="13"/>
    <s v="N FALCON T"/>
    <x v="1"/>
    <x v="3"/>
    <s v="T"/>
    <x v="3"/>
    <x v="0"/>
  </r>
  <r>
    <s v="SKY"/>
    <x v="5"/>
    <x v="3"/>
    <x v="4"/>
    <n v="43"/>
    <x v="14"/>
    <n v="3"/>
    <x v="1"/>
    <n v="1"/>
    <n v="4.1500000000000004"/>
    <n v="4.16"/>
    <n v="13"/>
    <s v="N FALCON T"/>
    <x v="1"/>
    <x v="3"/>
    <s v="T"/>
    <x v="3"/>
    <x v="0"/>
  </r>
  <r>
    <s v="SKY"/>
    <x v="5"/>
    <x v="3"/>
    <x v="4"/>
    <n v="43"/>
    <x v="14"/>
    <n v="4"/>
    <x v="0"/>
    <n v="1"/>
    <n v="3.09"/>
    <n v="3.1"/>
    <n v="13"/>
    <s v="N FALCON T"/>
    <x v="1"/>
    <x v="3"/>
    <s v="T"/>
    <x v="3"/>
    <x v="0"/>
  </r>
  <r>
    <s v="SKY"/>
    <x v="5"/>
    <x v="3"/>
    <x v="4"/>
    <n v="43"/>
    <x v="14"/>
    <n v="4"/>
    <x v="1"/>
    <n v="1"/>
    <n v="1.84"/>
    <n v="1.84"/>
    <n v="13"/>
    <s v="N FALCON T"/>
    <x v="1"/>
    <x v="3"/>
    <s v="T"/>
    <x v="3"/>
    <x v="0"/>
  </r>
  <r>
    <s v="SKY"/>
    <x v="5"/>
    <x v="3"/>
    <x v="4"/>
    <n v="44"/>
    <x v="5"/>
    <n v="4"/>
    <x v="0"/>
    <n v="1"/>
    <n v="4.41"/>
    <n v="4.42"/>
    <n v="13"/>
    <s v="N FALCON T"/>
    <x v="1"/>
    <x v="3"/>
    <s v="T"/>
    <x v="3"/>
    <x v="0"/>
  </r>
  <r>
    <s v="SKY"/>
    <x v="5"/>
    <x v="3"/>
    <x v="4"/>
    <n v="108"/>
    <x v="107"/>
    <n v="3"/>
    <x v="0"/>
    <n v="1"/>
    <n v="4.22"/>
    <n v="4.22"/>
    <n v="29"/>
    <s v="TPGSDO TERM N"/>
    <x v="1"/>
    <x v="3"/>
    <s v="N"/>
    <x v="10"/>
    <x v="0"/>
  </r>
  <r>
    <s v="SKY"/>
    <x v="5"/>
    <x v="3"/>
    <x v="4"/>
    <n v="132"/>
    <x v="16"/>
    <n v="4"/>
    <x v="0"/>
    <n v="1"/>
    <n v="1.32"/>
    <n v="1.32"/>
    <n v="45"/>
    <s v="CBC S"/>
    <x v="0"/>
    <x v="9"/>
    <s v="S"/>
    <x v="13"/>
    <x v="0"/>
  </r>
  <r>
    <s v="SKY"/>
    <x v="5"/>
    <x v="3"/>
    <x v="4"/>
    <n v="139"/>
    <x v="9"/>
    <n v="3"/>
    <x v="0"/>
    <n v="1"/>
    <n v="8.19"/>
    <n v="8.19"/>
    <n v="63"/>
    <s v="GEO ST S"/>
    <x v="0"/>
    <x v="6"/>
    <s v="S"/>
    <x v="7"/>
    <x v="0"/>
  </r>
  <r>
    <s v="SKY"/>
    <x v="5"/>
    <x v="3"/>
    <x v="4"/>
    <n v="142"/>
    <x v="6"/>
    <n v="4"/>
    <x v="0"/>
    <n v="3"/>
    <n v="9.15"/>
    <n v="9.18"/>
    <n v="50"/>
    <s v="WCVI AABM S"/>
    <x v="0"/>
    <x v="4"/>
    <s v="S"/>
    <x v="4"/>
    <x v="1"/>
  </r>
  <r>
    <s v="SKY"/>
    <x v="5"/>
    <x v="3"/>
    <x v="4"/>
    <n v="146"/>
    <x v="11"/>
    <n v="4"/>
    <x v="0"/>
    <n v="1"/>
    <n v="4.6900000000000004"/>
    <n v="4.7"/>
    <n v="65"/>
    <s v="BC JF S"/>
    <x v="0"/>
    <x v="7"/>
    <s v="S"/>
    <x v="9"/>
    <x v="0"/>
  </r>
  <r>
    <s v="SKY"/>
    <x v="5"/>
    <x v="3"/>
    <x v="5"/>
    <n v="92"/>
    <x v="7"/>
    <n v="3"/>
    <x v="0"/>
    <n v="1"/>
    <n v="4.76"/>
    <n v="4.76"/>
    <n v="51"/>
    <s v="WCVI ISBM S"/>
    <x v="0"/>
    <x v="5"/>
    <s v="S"/>
    <x v="5"/>
    <x v="0"/>
  </r>
  <r>
    <s v="SKY"/>
    <x v="5"/>
    <x v="3"/>
    <x v="5"/>
    <n v="94"/>
    <x v="100"/>
    <n v="3"/>
    <x v="0"/>
    <n v="1"/>
    <n v="1"/>
    <n v="1"/>
    <n v="38"/>
    <s v="TPS FN"/>
    <x v="1"/>
    <x v="3"/>
    <s v="N"/>
    <x v="10"/>
    <x v="0"/>
  </r>
  <r>
    <s v="SKY"/>
    <x v="5"/>
    <x v="3"/>
    <x v="5"/>
    <n v="104"/>
    <x v="23"/>
    <n v="4"/>
    <x v="0"/>
    <n v="1"/>
    <n v="1"/>
    <n v="1"/>
    <n v="38"/>
    <s v="TPS FN"/>
    <x v="1"/>
    <x v="3"/>
    <s v="N"/>
    <x v="10"/>
    <x v="0"/>
  </r>
  <r>
    <s v="SKY"/>
    <x v="5"/>
    <x v="3"/>
    <x v="5"/>
    <n v="108"/>
    <x v="107"/>
    <n v="4"/>
    <x v="1"/>
    <n v="1"/>
    <n v="14.75"/>
    <n v="14.75"/>
    <n v="29"/>
    <s v="TPGSDO TERM N"/>
    <x v="1"/>
    <x v="3"/>
    <s v="N"/>
    <x v="10"/>
    <x v="0"/>
  </r>
  <r>
    <s v="SKY"/>
    <x v="5"/>
    <x v="3"/>
    <x v="5"/>
    <n v="139"/>
    <x v="9"/>
    <n v="3"/>
    <x v="0"/>
    <n v="1"/>
    <n v="4.74"/>
    <n v="4.74"/>
    <n v="63"/>
    <s v="GEO ST S"/>
    <x v="0"/>
    <x v="6"/>
    <s v="S"/>
    <x v="7"/>
    <x v="0"/>
  </r>
  <r>
    <s v="SKY"/>
    <x v="5"/>
    <x v="3"/>
    <x v="5"/>
    <n v="142"/>
    <x v="6"/>
    <n v="4"/>
    <x v="0"/>
    <n v="2"/>
    <n v="9.52"/>
    <n v="9.5500000000000007"/>
    <n v="50"/>
    <s v="WCVI AABM S"/>
    <x v="0"/>
    <x v="4"/>
    <s v="S"/>
    <x v="4"/>
    <x v="1"/>
  </r>
  <r>
    <s v="SKY"/>
    <x v="5"/>
    <x v="3"/>
    <x v="5"/>
    <n v="150"/>
    <x v="17"/>
    <n v="4"/>
    <x v="0"/>
    <n v="4"/>
    <n v="18"/>
    <n v="18.07"/>
    <n v="57"/>
    <s v="PGSDN S"/>
    <x v="1"/>
    <x v="3"/>
    <s v="S"/>
    <x v="8"/>
    <x v="0"/>
  </r>
  <r>
    <s v="SKY"/>
    <x v="5"/>
    <x v="3"/>
    <x v="5"/>
    <n v="151"/>
    <x v="18"/>
    <n v="4"/>
    <x v="0"/>
    <n v="1"/>
    <n v="3.2"/>
    <n v="3.21"/>
    <n v="57"/>
    <s v="PGSDN S"/>
    <x v="1"/>
    <x v="3"/>
    <s v="S"/>
    <x v="8"/>
    <x v="0"/>
  </r>
  <r>
    <s v="SKY"/>
    <x v="5"/>
    <x v="3"/>
    <x v="5"/>
    <n v="152"/>
    <x v="10"/>
    <n v="3"/>
    <x v="1"/>
    <n v="1"/>
    <n v="9.8800000000000008"/>
    <n v="9.91"/>
    <n v="57"/>
    <s v="PGSDN S"/>
    <x v="1"/>
    <x v="3"/>
    <s v="S"/>
    <x v="8"/>
    <x v="0"/>
  </r>
  <r>
    <s v="SKY"/>
    <x v="5"/>
    <x v="3"/>
    <x v="5"/>
    <n v="156"/>
    <x v="37"/>
    <n v="4"/>
    <x v="1"/>
    <n v="1"/>
    <n v="5.13"/>
    <n v="5.13"/>
    <n v="59"/>
    <s v="PGSDO S"/>
    <x v="1"/>
    <x v="3"/>
    <s v="S"/>
    <x v="8"/>
    <x v="0"/>
  </r>
  <r>
    <s v="SKY"/>
    <x v="5"/>
    <x v="3"/>
    <x v="5"/>
    <n v="157"/>
    <x v="30"/>
    <n v="4"/>
    <x v="0"/>
    <n v="1"/>
    <n v="6.1"/>
    <n v="6.12"/>
    <n v="59"/>
    <s v="PGSDO S"/>
    <x v="1"/>
    <x v="3"/>
    <s v="S"/>
    <x v="8"/>
    <x v="0"/>
  </r>
  <r>
    <s v="SKY"/>
    <x v="5"/>
    <x v="3"/>
    <x v="5"/>
    <n v="158"/>
    <x v="106"/>
    <n v="3"/>
    <x v="0"/>
    <n v="2"/>
    <n v="13.02"/>
    <n v="13.02"/>
    <n v="75"/>
    <s v="TPS FS"/>
    <x v="1"/>
    <x v="3"/>
    <s v="S"/>
    <x v="8"/>
    <x v="0"/>
  </r>
  <r>
    <s v="SKY"/>
    <x v="5"/>
    <x v="3"/>
    <x v="5"/>
    <n v="167"/>
    <x v="34"/>
    <n v="4"/>
    <x v="1"/>
    <n v="1"/>
    <n v="1.83"/>
    <n v="1.83"/>
    <n v="53"/>
    <s v="N FALCON S"/>
    <x v="1"/>
    <x v="3"/>
    <s v="S"/>
    <x v="19"/>
    <x v="0"/>
  </r>
  <r>
    <s v="SKY"/>
    <x v="5"/>
    <x v="3"/>
    <x v="6"/>
    <n v="21"/>
    <x v="31"/>
    <n v="4"/>
    <x v="0"/>
    <n v="1"/>
    <n v="3.08"/>
    <n v="3.09"/>
    <n v="6"/>
    <s v="AK FALL T"/>
    <x v="1"/>
    <x v="3"/>
    <s v="T"/>
    <x v="11"/>
    <x v="1"/>
  </r>
  <r>
    <s v="SKY"/>
    <x v="5"/>
    <x v="3"/>
    <x v="6"/>
    <n v="39"/>
    <x v="44"/>
    <n v="3"/>
    <x v="0"/>
    <n v="2"/>
    <n v="7.73"/>
    <n v="7.73"/>
    <n v="12"/>
    <s v="WCVI SUM T"/>
    <x v="0"/>
    <x v="1"/>
    <s v="T"/>
    <x v="1"/>
    <x v="1"/>
  </r>
  <r>
    <s v="SKY"/>
    <x v="5"/>
    <x v="3"/>
    <x v="6"/>
    <n v="39"/>
    <x v="44"/>
    <n v="3"/>
    <x v="1"/>
    <n v="1"/>
    <n v="2.63"/>
    <n v="2.64"/>
    <n v="12"/>
    <s v="WCVI SUM T"/>
    <x v="0"/>
    <x v="1"/>
    <s v="T"/>
    <x v="1"/>
    <x v="1"/>
  </r>
  <r>
    <s v="SKY"/>
    <x v="5"/>
    <x v="3"/>
    <x v="6"/>
    <n v="39"/>
    <x v="44"/>
    <n v="4"/>
    <x v="1"/>
    <n v="2"/>
    <n v="4.0999999999999996"/>
    <n v="4.0999999999999996"/>
    <n v="12"/>
    <s v="WCVI SUM T"/>
    <x v="0"/>
    <x v="1"/>
    <s v="T"/>
    <x v="1"/>
    <x v="1"/>
  </r>
  <r>
    <s v="SKY"/>
    <x v="5"/>
    <x v="3"/>
    <x v="6"/>
    <n v="92"/>
    <x v="7"/>
    <n v="4"/>
    <x v="0"/>
    <n v="1"/>
    <n v="4.3600000000000003"/>
    <n v="4.37"/>
    <n v="51"/>
    <s v="WCVI ISBM S"/>
    <x v="0"/>
    <x v="5"/>
    <s v="S"/>
    <x v="5"/>
    <x v="0"/>
  </r>
  <r>
    <s v="SKY"/>
    <x v="5"/>
    <x v="3"/>
    <x v="6"/>
    <n v="94"/>
    <x v="100"/>
    <n v="3"/>
    <x v="1"/>
    <n v="1"/>
    <n v="1"/>
    <n v="1"/>
    <n v="38"/>
    <s v="TPS FN"/>
    <x v="1"/>
    <x v="3"/>
    <s v="N"/>
    <x v="10"/>
    <x v="0"/>
  </r>
  <r>
    <s v="SKY"/>
    <x v="5"/>
    <x v="3"/>
    <x v="6"/>
    <n v="119"/>
    <x v="110"/>
    <n v="3"/>
    <x v="0"/>
    <n v="1"/>
    <n v="2.0299999999999998"/>
    <n v="2.0299999999999998"/>
    <n v="30"/>
    <s v="WA CST N"/>
    <x v="1"/>
    <x v="3"/>
    <s v="N"/>
    <x v="15"/>
    <x v="0"/>
  </r>
  <r>
    <s v="SKY"/>
    <x v="5"/>
    <x v="3"/>
    <x v="6"/>
    <n v="136"/>
    <x v="2"/>
    <n v="4"/>
    <x v="0"/>
    <n v="1"/>
    <n v="2.04"/>
    <n v="2.04"/>
    <n v="63"/>
    <s v="GEO ST S"/>
    <x v="0"/>
    <x v="2"/>
    <s v="S"/>
    <x v="2"/>
    <x v="0"/>
  </r>
  <r>
    <s v="SKY"/>
    <x v="5"/>
    <x v="3"/>
    <x v="6"/>
    <n v="151"/>
    <x v="18"/>
    <n v="3"/>
    <x v="0"/>
    <n v="1"/>
    <n v="3.31"/>
    <n v="3.31"/>
    <n v="57"/>
    <s v="PGSDN S"/>
    <x v="1"/>
    <x v="3"/>
    <s v="S"/>
    <x v="8"/>
    <x v="0"/>
  </r>
  <r>
    <s v="SKY"/>
    <x v="5"/>
    <x v="3"/>
    <x v="6"/>
    <n v="159"/>
    <x v="67"/>
    <n v="3"/>
    <x v="0"/>
    <n v="2"/>
    <n v="8.4"/>
    <n v="8.4"/>
    <n v="59"/>
    <s v="PGSDO S"/>
    <x v="1"/>
    <x v="3"/>
    <s v="S"/>
    <x v="8"/>
    <x v="0"/>
  </r>
  <r>
    <s v="SKY"/>
    <x v="5"/>
    <x v="3"/>
    <x v="7"/>
    <n v="35"/>
    <x v="19"/>
    <n v="3"/>
    <x v="0"/>
    <n v="2"/>
    <n v="3.32"/>
    <n v="3.32"/>
    <n v="12"/>
    <s v="WCVI SUM T"/>
    <x v="0"/>
    <x v="1"/>
    <s v="T"/>
    <x v="1"/>
    <x v="1"/>
  </r>
  <r>
    <s v="SKY"/>
    <x v="5"/>
    <x v="3"/>
    <x v="7"/>
    <n v="35"/>
    <x v="19"/>
    <n v="3"/>
    <x v="1"/>
    <n v="3"/>
    <n v="4.9800000000000004"/>
    <n v="4.99"/>
    <n v="12"/>
    <s v="WCVI SUM T"/>
    <x v="0"/>
    <x v="1"/>
    <s v="T"/>
    <x v="1"/>
    <x v="1"/>
  </r>
  <r>
    <s v="SKY"/>
    <x v="5"/>
    <x v="3"/>
    <x v="7"/>
    <n v="35"/>
    <x v="19"/>
    <n v="4"/>
    <x v="1"/>
    <n v="1"/>
    <n v="1.66"/>
    <n v="1.66"/>
    <n v="12"/>
    <s v="WCVI SUM T"/>
    <x v="0"/>
    <x v="1"/>
    <s v="T"/>
    <x v="1"/>
    <x v="1"/>
  </r>
  <r>
    <s v="SKY"/>
    <x v="5"/>
    <x v="3"/>
    <x v="7"/>
    <n v="39"/>
    <x v="44"/>
    <n v="3"/>
    <x v="0"/>
    <n v="6"/>
    <n v="18.100000000000001"/>
    <n v="18.100000000000001"/>
    <n v="12"/>
    <s v="WCVI SUM T"/>
    <x v="0"/>
    <x v="1"/>
    <s v="T"/>
    <x v="1"/>
    <x v="1"/>
  </r>
  <r>
    <s v="SKY"/>
    <x v="5"/>
    <x v="3"/>
    <x v="7"/>
    <n v="39"/>
    <x v="44"/>
    <n v="3"/>
    <x v="1"/>
    <n v="10"/>
    <n v="27.85"/>
    <n v="27.96"/>
    <n v="12"/>
    <s v="WCVI SUM T"/>
    <x v="0"/>
    <x v="1"/>
    <s v="T"/>
    <x v="1"/>
    <x v="1"/>
  </r>
  <r>
    <s v="SKY"/>
    <x v="5"/>
    <x v="3"/>
    <x v="7"/>
    <n v="39"/>
    <x v="44"/>
    <n v="4"/>
    <x v="1"/>
    <n v="1"/>
    <n v="3.95"/>
    <n v="3.95"/>
    <n v="12"/>
    <s v="WCVI SUM T"/>
    <x v="0"/>
    <x v="1"/>
    <s v="T"/>
    <x v="1"/>
    <x v="1"/>
  </r>
  <r>
    <s v="SKY"/>
    <x v="5"/>
    <x v="3"/>
    <x v="7"/>
    <n v="101"/>
    <x v="12"/>
    <n v="2"/>
    <x v="0"/>
    <n v="1"/>
    <n v="3.24"/>
    <n v="3.25"/>
    <n v="38"/>
    <s v="TPS FN"/>
    <x v="1"/>
    <x v="3"/>
    <s v="N"/>
    <x v="10"/>
    <x v="0"/>
  </r>
  <r>
    <s v="SKY"/>
    <x v="5"/>
    <x v="3"/>
    <x v="7"/>
    <n v="152"/>
    <x v="10"/>
    <n v="3"/>
    <x v="0"/>
    <n v="1"/>
    <n v="5.86"/>
    <n v="5.86"/>
    <n v="57"/>
    <s v="PGSDN S"/>
    <x v="1"/>
    <x v="3"/>
    <s v="S"/>
    <x v="8"/>
    <x v="0"/>
  </r>
  <r>
    <s v="SKY"/>
    <x v="5"/>
    <x v="3"/>
    <x v="10"/>
    <n v="36"/>
    <x v="61"/>
    <n v="4"/>
    <x v="0"/>
    <n v="1"/>
    <n v="3.95"/>
    <n v="3.95"/>
    <n v="10"/>
    <s v="WCVI F/W T"/>
    <x v="0"/>
    <x v="1"/>
    <s v="T"/>
    <x v="1"/>
    <x v="1"/>
  </r>
  <r>
    <s v="SKY"/>
    <x v="5"/>
    <x v="3"/>
    <x v="11"/>
    <n v="139"/>
    <x v="9"/>
    <n v="3"/>
    <x v="0"/>
    <n v="1"/>
    <n v="8.5399999999999991"/>
    <n v="8.5399999999999991"/>
    <n v="63"/>
    <s v="GEO ST S"/>
    <x v="0"/>
    <x v="6"/>
    <s v="S"/>
    <x v="7"/>
    <x v="0"/>
  </r>
  <r>
    <s v="SKY"/>
    <x v="5"/>
    <x v="3"/>
    <x v="8"/>
    <n v="36"/>
    <x v="61"/>
    <n v="4"/>
    <x v="0"/>
    <n v="2"/>
    <n v="4.5999999999999996"/>
    <n v="4.5999999999999996"/>
    <n v="10"/>
    <s v="WCVI F/W T"/>
    <x v="0"/>
    <x v="1"/>
    <s v="T"/>
    <x v="1"/>
    <x v="1"/>
  </r>
  <r>
    <s v="SKY"/>
    <x v="5"/>
    <x v="3"/>
    <x v="8"/>
    <n v="146"/>
    <x v="11"/>
    <n v="3"/>
    <x v="0"/>
    <n v="1"/>
    <n v="8.5399999999999991"/>
    <n v="8.5399999999999991"/>
    <n v="65"/>
    <s v="BC JF S"/>
    <x v="0"/>
    <x v="7"/>
    <s v="S"/>
    <x v="9"/>
    <x v="0"/>
  </r>
  <r>
    <s v="SKY"/>
    <x v="5"/>
    <x v="4"/>
    <x v="0"/>
    <n v="33"/>
    <x v="1"/>
    <n v="4"/>
    <x v="0"/>
    <n v="1"/>
    <n v="2.78"/>
    <n v="2.78"/>
    <n v="10"/>
    <s v="WCVI F/W T"/>
    <x v="0"/>
    <x v="1"/>
    <s v="T"/>
    <x v="1"/>
    <x v="1"/>
  </r>
  <r>
    <s v="SKY"/>
    <x v="5"/>
    <x v="4"/>
    <x v="0"/>
    <n v="33"/>
    <x v="1"/>
    <n v="4"/>
    <x v="1"/>
    <n v="1"/>
    <n v="2.78"/>
    <n v="2.79"/>
    <n v="10"/>
    <s v="WCVI F/W T"/>
    <x v="0"/>
    <x v="1"/>
    <s v="T"/>
    <x v="1"/>
    <x v="1"/>
  </r>
  <r>
    <s v="SKY"/>
    <x v="5"/>
    <x v="4"/>
    <x v="0"/>
    <n v="136"/>
    <x v="2"/>
    <n v="4"/>
    <x v="0"/>
    <n v="1"/>
    <n v="3.59"/>
    <n v="3.59"/>
    <n v="63"/>
    <s v="GEO ST S"/>
    <x v="0"/>
    <x v="2"/>
    <s v="S"/>
    <x v="2"/>
    <x v="0"/>
  </r>
  <r>
    <s v="SKY"/>
    <x v="5"/>
    <x v="4"/>
    <x v="1"/>
    <n v="139"/>
    <x v="9"/>
    <n v="4"/>
    <x v="0"/>
    <n v="2"/>
    <n v="7.3"/>
    <n v="7.3"/>
    <n v="63"/>
    <s v="GEO ST S"/>
    <x v="0"/>
    <x v="6"/>
    <s v="S"/>
    <x v="7"/>
    <x v="0"/>
  </r>
  <r>
    <s v="SKY"/>
    <x v="5"/>
    <x v="4"/>
    <x v="1"/>
    <n v="146"/>
    <x v="11"/>
    <n v="4"/>
    <x v="0"/>
    <n v="1"/>
    <n v="6.8"/>
    <n v="6.8"/>
    <n v="65"/>
    <s v="BC JF S"/>
    <x v="0"/>
    <x v="7"/>
    <s v="S"/>
    <x v="9"/>
    <x v="0"/>
  </r>
  <r>
    <s v="SKY"/>
    <x v="5"/>
    <x v="4"/>
    <x v="1"/>
    <n v="152"/>
    <x v="10"/>
    <n v="4"/>
    <x v="0"/>
    <n v="1"/>
    <n v="2.6"/>
    <n v="2.6"/>
    <n v="57"/>
    <s v="PGSDN S"/>
    <x v="1"/>
    <x v="3"/>
    <s v="S"/>
    <x v="8"/>
    <x v="0"/>
  </r>
  <r>
    <s v="SKY"/>
    <x v="5"/>
    <x v="4"/>
    <x v="2"/>
    <n v="33"/>
    <x v="1"/>
    <n v="4"/>
    <x v="0"/>
    <n v="1"/>
    <n v="2.78"/>
    <n v="2.78"/>
    <n v="10"/>
    <s v="WCVI F/W T"/>
    <x v="0"/>
    <x v="1"/>
    <s v="T"/>
    <x v="1"/>
    <x v="1"/>
  </r>
  <r>
    <s v="SKY"/>
    <x v="5"/>
    <x v="4"/>
    <x v="2"/>
    <n v="139"/>
    <x v="9"/>
    <n v="4"/>
    <x v="0"/>
    <n v="1"/>
    <n v="3.65"/>
    <n v="3.65"/>
    <n v="63"/>
    <s v="GEO ST S"/>
    <x v="0"/>
    <x v="6"/>
    <s v="S"/>
    <x v="7"/>
    <x v="0"/>
  </r>
  <r>
    <s v="SKY"/>
    <x v="5"/>
    <x v="4"/>
    <x v="2"/>
    <n v="152"/>
    <x v="10"/>
    <n v="3"/>
    <x v="0"/>
    <n v="1"/>
    <n v="1.99"/>
    <n v="1.99"/>
    <n v="57"/>
    <s v="PGSDN S"/>
    <x v="1"/>
    <x v="3"/>
    <s v="S"/>
    <x v="8"/>
    <x v="0"/>
  </r>
  <r>
    <s v="SKY"/>
    <x v="5"/>
    <x v="4"/>
    <x v="2"/>
    <n v="152"/>
    <x v="10"/>
    <n v="4"/>
    <x v="0"/>
    <n v="1"/>
    <n v="1.99"/>
    <n v="1.99"/>
    <n v="57"/>
    <s v="PGSDN S"/>
    <x v="1"/>
    <x v="3"/>
    <s v="S"/>
    <x v="8"/>
    <x v="0"/>
  </r>
  <r>
    <s v="SKY"/>
    <x v="5"/>
    <x v="4"/>
    <x v="9"/>
    <n v="33"/>
    <x v="1"/>
    <n v="4"/>
    <x v="1"/>
    <n v="1"/>
    <n v="4.72"/>
    <n v="4.7300000000000004"/>
    <n v="10"/>
    <s v="WCVI F/W T"/>
    <x v="0"/>
    <x v="1"/>
    <s v="T"/>
    <x v="1"/>
    <x v="1"/>
  </r>
  <r>
    <s v="SKY"/>
    <x v="5"/>
    <x v="4"/>
    <x v="9"/>
    <n v="136"/>
    <x v="2"/>
    <n v="4"/>
    <x v="0"/>
    <n v="1"/>
    <n v="3.59"/>
    <n v="3.59"/>
    <n v="63"/>
    <s v="GEO ST S"/>
    <x v="0"/>
    <x v="2"/>
    <s v="S"/>
    <x v="2"/>
    <x v="0"/>
  </r>
  <r>
    <s v="SKY"/>
    <x v="5"/>
    <x v="4"/>
    <x v="3"/>
    <n v="34"/>
    <x v="3"/>
    <n v="4"/>
    <x v="1"/>
    <n v="1"/>
    <n v="2.81"/>
    <n v="2.82"/>
    <n v="11"/>
    <s v="WCVI SPR T"/>
    <x v="0"/>
    <x v="1"/>
    <s v="T"/>
    <x v="1"/>
    <x v="1"/>
  </r>
  <r>
    <s v="SKY"/>
    <x v="5"/>
    <x v="4"/>
    <x v="3"/>
    <n v="37"/>
    <x v="50"/>
    <n v="4"/>
    <x v="0"/>
    <n v="1"/>
    <n v="3.22"/>
    <n v="3.22"/>
    <n v="10"/>
    <s v="WCVI F/W T"/>
    <x v="0"/>
    <x v="1"/>
    <s v="T"/>
    <x v="1"/>
    <x v="1"/>
  </r>
  <r>
    <s v="SKY"/>
    <x v="5"/>
    <x v="4"/>
    <x v="3"/>
    <n v="38"/>
    <x v="4"/>
    <n v="3"/>
    <x v="1"/>
    <n v="1"/>
    <n v="3.22"/>
    <n v="3.28"/>
    <n v="11"/>
    <s v="WCVI SPR T"/>
    <x v="0"/>
    <x v="1"/>
    <s v="T"/>
    <x v="1"/>
    <x v="1"/>
  </r>
  <r>
    <s v="SKY"/>
    <x v="5"/>
    <x v="4"/>
    <x v="3"/>
    <n v="38"/>
    <x v="4"/>
    <n v="4"/>
    <x v="0"/>
    <n v="6"/>
    <n v="19.32"/>
    <n v="19.32"/>
    <n v="11"/>
    <s v="WCVI SPR T"/>
    <x v="0"/>
    <x v="1"/>
    <s v="T"/>
    <x v="1"/>
    <x v="1"/>
  </r>
  <r>
    <s v="SKY"/>
    <x v="5"/>
    <x v="4"/>
    <x v="3"/>
    <n v="38"/>
    <x v="4"/>
    <n v="4"/>
    <x v="1"/>
    <n v="3"/>
    <n v="9.66"/>
    <n v="9.69"/>
    <n v="11"/>
    <s v="WCVI SPR T"/>
    <x v="0"/>
    <x v="1"/>
    <s v="T"/>
    <x v="1"/>
    <x v="1"/>
  </r>
  <r>
    <s v="SKY"/>
    <x v="5"/>
    <x v="4"/>
    <x v="3"/>
    <n v="42"/>
    <x v="40"/>
    <n v="4"/>
    <x v="0"/>
    <n v="1"/>
    <n v="1.05"/>
    <n v="1.05"/>
    <n v="13"/>
    <s v="N FALCON T"/>
    <x v="1"/>
    <x v="3"/>
    <s v="T"/>
    <x v="3"/>
    <x v="0"/>
  </r>
  <r>
    <s v="SKY"/>
    <x v="5"/>
    <x v="4"/>
    <x v="3"/>
    <n v="43"/>
    <x v="14"/>
    <n v="3"/>
    <x v="1"/>
    <n v="1"/>
    <n v="1.84"/>
    <n v="1.87"/>
    <n v="13"/>
    <s v="N FALCON T"/>
    <x v="1"/>
    <x v="3"/>
    <s v="T"/>
    <x v="3"/>
    <x v="0"/>
  </r>
  <r>
    <s v="SKY"/>
    <x v="5"/>
    <x v="4"/>
    <x v="3"/>
    <n v="43"/>
    <x v="14"/>
    <n v="4"/>
    <x v="0"/>
    <n v="1"/>
    <n v="3.68"/>
    <n v="3.68"/>
    <n v="13"/>
    <s v="N FALCON T"/>
    <x v="1"/>
    <x v="3"/>
    <s v="T"/>
    <x v="3"/>
    <x v="0"/>
  </r>
  <r>
    <s v="SKY"/>
    <x v="5"/>
    <x v="4"/>
    <x v="3"/>
    <n v="43"/>
    <x v="14"/>
    <n v="4"/>
    <x v="1"/>
    <n v="2"/>
    <n v="5.14"/>
    <n v="5.16"/>
    <n v="13"/>
    <s v="N FALCON T"/>
    <x v="1"/>
    <x v="3"/>
    <s v="T"/>
    <x v="3"/>
    <x v="0"/>
  </r>
  <r>
    <s v="SKY"/>
    <x v="5"/>
    <x v="4"/>
    <x v="3"/>
    <n v="104"/>
    <x v="23"/>
    <n v="4"/>
    <x v="1"/>
    <n v="1"/>
    <n v="1.1299999999999999"/>
    <n v="1.1299999999999999"/>
    <n v="38"/>
    <s v="TPS FN"/>
    <x v="1"/>
    <x v="3"/>
    <s v="N"/>
    <x v="10"/>
    <x v="0"/>
  </r>
  <r>
    <s v="SKY"/>
    <x v="5"/>
    <x v="4"/>
    <x v="3"/>
    <n v="108"/>
    <x v="107"/>
    <n v="4"/>
    <x v="0"/>
    <n v="3"/>
    <n v="3.62"/>
    <n v="3.62"/>
    <n v="29"/>
    <s v="TPGSDO TERM N"/>
    <x v="1"/>
    <x v="3"/>
    <s v="N"/>
    <x v="10"/>
    <x v="0"/>
  </r>
  <r>
    <s v="SKY"/>
    <x v="5"/>
    <x v="4"/>
    <x v="3"/>
    <n v="108"/>
    <x v="107"/>
    <n v="4"/>
    <x v="1"/>
    <n v="2"/>
    <n v="2.06"/>
    <n v="2.06"/>
    <n v="29"/>
    <s v="TPGSDO TERM N"/>
    <x v="1"/>
    <x v="3"/>
    <s v="N"/>
    <x v="10"/>
    <x v="0"/>
  </r>
  <r>
    <s v="SKY"/>
    <x v="5"/>
    <x v="4"/>
    <x v="3"/>
    <n v="142"/>
    <x v="6"/>
    <n v="4"/>
    <x v="0"/>
    <n v="1"/>
    <n v="4"/>
    <n v="4"/>
    <n v="50"/>
    <s v="WCVI AABM S"/>
    <x v="0"/>
    <x v="4"/>
    <s v="S"/>
    <x v="4"/>
    <x v="1"/>
  </r>
  <r>
    <s v="SKY"/>
    <x v="5"/>
    <x v="4"/>
    <x v="4"/>
    <n v="38"/>
    <x v="4"/>
    <n v="3"/>
    <x v="1"/>
    <n v="1"/>
    <n v="2.21"/>
    <n v="2.25"/>
    <n v="11"/>
    <s v="WCVI SPR T"/>
    <x v="0"/>
    <x v="1"/>
    <s v="T"/>
    <x v="1"/>
    <x v="1"/>
  </r>
  <r>
    <s v="SKY"/>
    <x v="5"/>
    <x v="4"/>
    <x v="4"/>
    <n v="38"/>
    <x v="4"/>
    <n v="4"/>
    <x v="0"/>
    <n v="2"/>
    <n v="3.7"/>
    <n v="3.7"/>
    <n v="11"/>
    <s v="WCVI SPR T"/>
    <x v="0"/>
    <x v="1"/>
    <s v="T"/>
    <x v="1"/>
    <x v="1"/>
  </r>
  <r>
    <s v="SKY"/>
    <x v="5"/>
    <x v="4"/>
    <x v="4"/>
    <n v="43"/>
    <x v="14"/>
    <n v="3"/>
    <x v="0"/>
    <n v="1"/>
    <n v="1.27"/>
    <n v="1.27"/>
    <n v="13"/>
    <s v="N FALCON T"/>
    <x v="1"/>
    <x v="3"/>
    <s v="T"/>
    <x v="3"/>
    <x v="0"/>
  </r>
  <r>
    <s v="SKY"/>
    <x v="5"/>
    <x v="4"/>
    <x v="4"/>
    <n v="43"/>
    <x v="14"/>
    <n v="4"/>
    <x v="0"/>
    <n v="2"/>
    <n v="4.6900000000000004"/>
    <n v="4.6900000000000004"/>
    <n v="13"/>
    <s v="N FALCON T"/>
    <x v="1"/>
    <x v="3"/>
    <s v="T"/>
    <x v="3"/>
    <x v="0"/>
  </r>
  <r>
    <s v="SKY"/>
    <x v="5"/>
    <x v="4"/>
    <x v="4"/>
    <n v="108"/>
    <x v="107"/>
    <n v="4"/>
    <x v="1"/>
    <n v="1"/>
    <n v="1"/>
    <n v="1"/>
    <n v="29"/>
    <s v="TPGSDO TERM N"/>
    <x v="1"/>
    <x v="3"/>
    <s v="N"/>
    <x v="10"/>
    <x v="0"/>
  </r>
  <r>
    <s v="SKY"/>
    <x v="5"/>
    <x v="4"/>
    <x v="4"/>
    <n v="142"/>
    <x v="6"/>
    <n v="3"/>
    <x v="0"/>
    <n v="1"/>
    <n v="5.99"/>
    <n v="6.01"/>
    <n v="50"/>
    <s v="WCVI AABM S"/>
    <x v="0"/>
    <x v="4"/>
    <s v="S"/>
    <x v="4"/>
    <x v="1"/>
  </r>
  <r>
    <s v="SKY"/>
    <x v="5"/>
    <x v="4"/>
    <x v="4"/>
    <n v="146"/>
    <x v="11"/>
    <n v="4"/>
    <x v="0"/>
    <n v="1"/>
    <n v="12.11"/>
    <n v="12.11"/>
    <n v="65"/>
    <s v="BC JF S"/>
    <x v="0"/>
    <x v="7"/>
    <s v="S"/>
    <x v="9"/>
    <x v="0"/>
  </r>
  <r>
    <s v="SKY"/>
    <x v="5"/>
    <x v="4"/>
    <x v="4"/>
    <n v="167"/>
    <x v="34"/>
    <n v="4"/>
    <x v="0"/>
    <n v="1"/>
    <n v="3.14"/>
    <n v="3.14"/>
    <n v="53"/>
    <s v="N FALCON S"/>
    <x v="1"/>
    <x v="3"/>
    <s v="S"/>
    <x v="19"/>
    <x v="0"/>
  </r>
  <r>
    <s v="SKY"/>
    <x v="5"/>
    <x v="4"/>
    <x v="5"/>
    <n v="17"/>
    <x v="41"/>
    <n v="3"/>
    <x v="0"/>
    <n v="1"/>
    <n v="2.39"/>
    <n v="2.39"/>
    <n v="4"/>
    <s v="AK JLO T"/>
    <x v="1"/>
    <x v="3"/>
    <s v="T"/>
    <x v="11"/>
    <x v="1"/>
  </r>
  <r>
    <s v="SKY"/>
    <x v="5"/>
    <x v="4"/>
    <x v="5"/>
    <n v="92"/>
    <x v="7"/>
    <n v="3"/>
    <x v="0"/>
    <n v="1"/>
    <n v="3.92"/>
    <n v="3.93"/>
    <n v="51"/>
    <s v="WCVI ISBM S"/>
    <x v="0"/>
    <x v="5"/>
    <s v="S"/>
    <x v="5"/>
    <x v="0"/>
  </r>
  <r>
    <s v="SKY"/>
    <x v="5"/>
    <x v="4"/>
    <x v="5"/>
    <n v="142"/>
    <x v="6"/>
    <n v="3"/>
    <x v="0"/>
    <n v="2"/>
    <n v="7.84"/>
    <n v="7.87"/>
    <n v="50"/>
    <s v="WCVI AABM S"/>
    <x v="0"/>
    <x v="4"/>
    <s v="S"/>
    <x v="4"/>
    <x v="1"/>
  </r>
  <r>
    <s v="SKY"/>
    <x v="5"/>
    <x v="4"/>
    <x v="5"/>
    <n v="142"/>
    <x v="6"/>
    <n v="4"/>
    <x v="0"/>
    <n v="2"/>
    <n v="7.84"/>
    <n v="7.84"/>
    <n v="50"/>
    <s v="WCVI AABM S"/>
    <x v="0"/>
    <x v="4"/>
    <s v="S"/>
    <x v="4"/>
    <x v="1"/>
  </r>
  <r>
    <s v="SKY"/>
    <x v="5"/>
    <x v="4"/>
    <x v="5"/>
    <n v="146"/>
    <x v="11"/>
    <n v="3"/>
    <x v="0"/>
    <n v="1"/>
    <n v="8.56"/>
    <n v="8.59"/>
    <n v="65"/>
    <s v="BC JF S"/>
    <x v="0"/>
    <x v="7"/>
    <s v="S"/>
    <x v="9"/>
    <x v="0"/>
  </r>
  <r>
    <s v="SKY"/>
    <x v="5"/>
    <x v="4"/>
    <x v="5"/>
    <n v="150"/>
    <x v="17"/>
    <n v="3"/>
    <x v="0"/>
    <n v="1"/>
    <n v="2.66"/>
    <n v="2.67"/>
    <n v="57"/>
    <s v="PGSDN S"/>
    <x v="1"/>
    <x v="3"/>
    <s v="S"/>
    <x v="8"/>
    <x v="0"/>
  </r>
  <r>
    <s v="SKY"/>
    <x v="5"/>
    <x v="4"/>
    <x v="5"/>
    <n v="150"/>
    <x v="17"/>
    <n v="4"/>
    <x v="0"/>
    <n v="4"/>
    <n v="10.64"/>
    <n v="10.64"/>
    <n v="57"/>
    <s v="PGSDN S"/>
    <x v="1"/>
    <x v="3"/>
    <s v="S"/>
    <x v="8"/>
    <x v="0"/>
  </r>
  <r>
    <s v="SKY"/>
    <x v="5"/>
    <x v="4"/>
    <x v="5"/>
    <n v="157"/>
    <x v="30"/>
    <n v="3"/>
    <x v="0"/>
    <n v="2"/>
    <n v="7.56"/>
    <n v="7.59"/>
    <n v="59"/>
    <s v="PGSDO S"/>
    <x v="1"/>
    <x v="3"/>
    <s v="S"/>
    <x v="8"/>
    <x v="0"/>
  </r>
  <r>
    <s v="SKY"/>
    <x v="5"/>
    <x v="4"/>
    <x v="6"/>
    <n v="124"/>
    <x v="8"/>
    <n v="3"/>
    <x v="0"/>
    <n v="1"/>
    <n v="1.67"/>
    <n v="1.67"/>
    <n v="44"/>
    <s v="ALASKA S"/>
    <x v="1"/>
    <x v="3"/>
    <s v="S"/>
    <x v="6"/>
    <x v="1"/>
  </r>
  <r>
    <s v="SKY"/>
    <x v="5"/>
    <x v="4"/>
    <x v="6"/>
    <n v="142"/>
    <x v="6"/>
    <n v="3"/>
    <x v="0"/>
    <n v="1"/>
    <n v="3.8"/>
    <n v="3.81"/>
    <n v="50"/>
    <s v="WCVI AABM S"/>
    <x v="0"/>
    <x v="4"/>
    <s v="S"/>
    <x v="4"/>
    <x v="1"/>
  </r>
  <r>
    <s v="SKY"/>
    <x v="5"/>
    <x v="4"/>
    <x v="6"/>
    <n v="142"/>
    <x v="6"/>
    <n v="4"/>
    <x v="0"/>
    <n v="1"/>
    <n v="3.8"/>
    <n v="3.8"/>
    <n v="50"/>
    <s v="WCVI AABM S"/>
    <x v="0"/>
    <x v="4"/>
    <s v="S"/>
    <x v="4"/>
    <x v="1"/>
  </r>
  <r>
    <s v="SKY"/>
    <x v="5"/>
    <x v="4"/>
    <x v="6"/>
    <n v="150"/>
    <x v="17"/>
    <n v="3"/>
    <x v="0"/>
    <n v="1"/>
    <n v="4.25"/>
    <n v="4.26"/>
    <n v="57"/>
    <s v="PGSDN S"/>
    <x v="1"/>
    <x v="3"/>
    <s v="S"/>
    <x v="8"/>
    <x v="0"/>
  </r>
  <r>
    <s v="SKY"/>
    <x v="5"/>
    <x v="4"/>
    <x v="6"/>
    <n v="167"/>
    <x v="34"/>
    <n v="3"/>
    <x v="0"/>
    <n v="1"/>
    <n v="1.39"/>
    <n v="1.39"/>
    <n v="53"/>
    <s v="N FALCON S"/>
    <x v="1"/>
    <x v="3"/>
    <s v="S"/>
    <x v="19"/>
    <x v="0"/>
  </r>
  <r>
    <s v="SKY"/>
    <x v="5"/>
    <x v="4"/>
    <x v="7"/>
    <n v="92"/>
    <x v="7"/>
    <n v="4"/>
    <x v="0"/>
    <n v="1"/>
    <n v="4.38"/>
    <n v="4.38"/>
    <n v="51"/>
    <s v="WCVI ISBM S"/>
    <x v="0"/>
    <x v="5"/>
    <s v="S"/>
    <x v="5"/>
    <x v="0"/>
  </r>
  <r>
    <s v="SKY"/>
    <x v="5"/>
    <x v="4"/>
    <x v="7"/>
    <n v="142"/>
    <x v="6"/>
    <n v="4"/>
    <x v="0"/>
    <n v="1"/>
    <n v="4.38"/>
    <n v="4.38"/>
    <n v="50"/>
    <s v="WCVI AABM S"/>
    <x v="0"/>
    <x v="4"/>
    <s v="S"/>
    <x v="4"/>
    <x v="1"/>
  </r>
  <r>
    <s v="SKY"/>
    <x v="5"/>
    <x v="4"/>
    <x v="7"/>
    <n v="152"/>
    <x v="10"/>
    <n v="2"/>
    <x v="0"/>
    <n v="1"/>
    <n v="4.99"/>
    <n v="4.99"/>
    <n v="57"/>
    <s v="PGSDN S"/>
    <x v="1"/>
    <x v="3"/>
    <s v="S"/>
    <x v="8"/>
    <x v="0"/>
  </r>
  <r>
    <s v="SKY"/>
    <x v="5"/>
    <x v="4"/>
    <x v="7"/>
    <n v="157"/>
    <x v="30"/>
    <n v="3"/>
    <x v="0"/>
    <n v="1"/>
    <n v="10.29"/>
    <n v="10.33"/>
    <n v="59"/>
    <s v="PGSDO S"/>
    <x v="1"/>
    <x v="3"/>
    <s v="S"/>
    <x v="8"/>
    <x v="0"/>
  </r>
  <r>
    <s v="SKY"/>
    <x v="5"/>
    <x v="4"/>
    <x v="10"/>
    <n v="3"/>
    <x v="74"/>
    <n v="5"/>
    <x v="0"/>
    <n v="1"/>
    <n v="1.73"/>
    <n v="1.73"/>
    <n v="1"/>
    <s v="AK W/S T"/>
    <x v="1"/>
    <x v="3"/>
    <s v="T"/>
    <x v="11"/>
    <x v="1"/>
  </r>
  <r>
    <s v="SKY"/>
    <x v="5"/>
    <x v="4"/>
    <x v="10"/>
    <n v="36"/>
    <x v="61"/>
    <n v="5"/>
    <x v="0"/>
    <n v="1"/>
    <n v="3.14"/>
    <n v="3.14"/>
    <n v="10"/>
    <s v="WCVI F/W T"/>
    <x v="0"/>
    <x v="1"/>
    <s v="T"/>
    <x v="1"/>
    <x v="1"/>
  </r>
  <r>
    <s v="SKY"/>
    <x v="5"/>
    <x v="4"/>
    <x v="10"/>
    <n v="105"/>
    <x v="103"/>
    <n v="3"/>
    <x v="1"/>
    <n v="1"/>
    <n v="1"/>
    <n v="1.02"/>
    <n v="28"/>
    <s v="PGSDO N"/>
    <x v="1"/>
    <x v="3"/>
    <s v="N"/>
    <x v="10"/>
    <x v="0"/>
  </r>
  <r>
    <s v="SKY"/>
    <x v="5"/>
    <x v="4"/>
    <x v="8"/>
    <n v="146"/>
    <x v="11"/>
    <n v="3"/>
    <x v="0"/>
    <n v="1"/>
    <n v="6.8"/>
    <n v="6.82"/>
    <n v="65"/>
    <s v="BC JF S"/>
    <x v="0"/>
    <x v="7"/>
    <s v="S"/>
    <x v="9"/>
    <x v="0"/>
  </r>
  <r>
    <s v="SKY"/>
    <x v="5"/>
    <x v="4"/>
    <x v="8"/>
    <n v="146"/>
    <x v="11"/>
    <n v="4"/>
    <x v="0"/>
    <n v="1"/>
    <n v="6.8"/>
    <n v="6.8"/>
    <n v="65"/>
    <s v="BC JF S"/>
    <x v="0"/>
    <x v="7"/>
    <s v="S"/>
    <x v="9"/>
    <x v="0"/>
  </r>
  <r>
    <s v="SKY"/>
    <x v="5"/>
    <x v="5"/>
    <x v="0"/>
    <n v="146"/>
    <x v="11"/>
    <n v="5"/>
    <x v="0"/>
    <n v="1"/>
    <n v="7.2"/>
    <n v="7.2"/>
    <n v="65"/>
    <s v="BC JF S"/>
    <x v="0"/>
    <x v="7"/>
    <s v="S"/>
    <x v="9"/>
    <x v="0"/>
  </r>
  <r>
    <s v="SKY"/>
    <x v="5"/>
    <x v="5"/>
    <x v="1"/>
    <n v="146"/>
    <x v="11"/>
    <n v="3"/>
    <x v="0"/>
    <n v="1"/>
    <n v="6.5"/>
    <n v="6.51"/>
    <n v="65"/>
    <s v="BC JF S"/>
    <x v="0"/>
    <x v="7"/>
    <s v="S"/>
    <x v="9"/>
    <x v="0"/>
  </r>
  <r>
    <s v="SKY"/>
    <x v="5"/>
    <x v="5"/>
    <x v="1"/>
    <n v="152"/>
    <x v="10"/>
    <n v="3"/>
    <x v="0"/>
    <n v="1"/>
    <n v="5.04"/>
    <n v="5.05"/>
    <n v="57"/>
    <s v="PGSDN S"/>
    <x v="1"/>
    <x v="3"/>
    <s v="S"/>
    <x v="8"/>
    <x v="0"/>
  </r>
  <r>
    <s v="SKY"/>
    <x v="5"/>
    <x v="5"/>
    <x v="2"/>
    <n v="37"/>
    <x v="50"/>
    <n v="4"/>
    <x v="1"/>
    <n v="1"/>
    <n v="1.31"/>
    <n v="1.33"/>
    <n v="10"/>
    <s v="WCVI F/W T"/>
    <x v="0"/>
    <x v="1"/>
    <s v="T"/>
    <x v="1"/>
    <x v="1"/>
  </r>
  <r>
    <s v="SKY"/>
    <x v="5"/>
    <x v="5"/>
    <x v="2"/>
    <n v="139"/>
    <x v="9"/>
    <n v="4"/>
    <x v="0"/>
    <n v="1"/>
    <n v="6.58"/>
    <n v="6.6"/>
    <n v="63"/>
    <s v="GEO ST S"/>
    <x v="0"/>
    <x v="6"/>
    <s v="S"/>
    <x v="7"/>
    <x v="0"/>
  </r>
  <r>
    <s v="SKY"/>
    <x v="5"/>
    <x v="5"/>
    <x v="2"/>
    <n v="150"/>
    <x v="17"/>
    <n v="4"/>
    <x v="0"/>
    <n v="1"/>
    <n v="3.75"/>
    <n v="3.76"/>
    <n v="57"/>
    <s v="PGSDN S"/>
    <x v="1"/>
    <x v="3"/>
    <s v="S"/>
    <x v="8"/>
    <x v="0"/>
  </r>
  <r>
    <s v="SKY"/>
    <x v="5"/>
    <x v="5"/>
    <x v="2"/>
    <n v="151"/>
    <x v="18"/>
    <n v="4"/>
    <x v="0"/>
    <n v="2"/>
    <n v="4.8600000000000003"/>
    <n v="4.88"/>
    <n v="57"/>
    <s v="PGSDN S"/>
    <x v="1"/>
    <x v="3"/>
    <s v="S"/>
    <x v="8"/>
    <x v="0"/>
  </r>
  <r>
    <s v="SKY"/>
    <x v="5"/>
    <x v="5"/>
    <x v="2"/>
    <n v="152"/>
    <x v="10"/>
    <n v="4"/>
    <x v="0"/>
    <n v="1"/>
    <n v="5.33"/>
    <n v="5.35"/>
    <n v="57"/>
    <s v="PGSDN S"/>
    <x v="1"/>
    <x v="3"/>
    <s v="S"/>
    <x v="8"/>
    <x v="0"/>
  </r>
  <r>
    <s v="SKY"/>
    <x v="5"/>
    <x v="5"/>
    <x v="2"/>
    <n v="157"/>
    <x v="30"/>
    <n v="3"/>
    <x v="0"/>
    <n v="1"/>
    <n v="3.95"/>
    <n v="3.95"/>
    <n v="59"/>
    <s v="PGSDO S"/>
    <x v="1"/>
    <x v="3"/>
    <s v="S"/>
    <x v="8"/>
    <x v="0"/>
  </r>
  <r>
    <s v="SKY"/>
    <x v="5"/>
    <x v="5"/>
    <x v="3"/>
    <n v="34"/>
    <x v="3"/>
    <n v="4"/>
    <x v="0"/>
    <n v="1"/>
    <n v="3.84"/>
    <n v="3.85"/>
    <n v="11"/>
    <s v="WCVI SPR T"/>
    <x v="0"/>
    <x v="1"/>
    <s v="T"/>
    <x v="1"/>
    <x v="1"/>
  </r>
  <r>
    <s v="SKY"/>
    <x v="5"/>
    <x v="5"/>
    <x v="3"/>
    <n v="104"/>
    <x v="23"/>
    <n v="4"/>
    <x v="1"/>
    <n v="1"/>
    <n v="2.3199999999999998"/>
    <n v="2.36"/>
    <n v="38"/>
    <s v="TPS FN"/>
    <x v="1"/>
    <x v="3"/>
    <s v="N"/>
    <x v="10"/>
    <x v="0"/>
  </r>
  <r>
    <s v="SKY"/>
    <x v="5"/>
    <x v="5"/>
    <x v="3"/>
    <n v="142"/>
    <x v="6"/>
    <n v="3"/>
    <x v="0"/>
    <n v="1"/>
    <n v="4"/>
    <n v="4"/>
    <n v="50"/>
    <s v="WCVI AABM S"/>
    <x v="0"/>
    <x v="4"/>
    <s v="S"/>
    <x v="4"/>
    <x v="1"/>
  </r>
  <r>
    <s v="SKY"/>
    <x v="5"/>
    <x v="5"/>
    <x v="4"/>
    <n v="43"/>
    <x v="14"/>
    <n v="3"/>
    <x v="1"/>
    <n v="1"/>
    <n v="1.1100000000000001"/>
    <n v="1.1200000000000001"/>
    <n v="13"/>
    <s v="N FALCON T"/>
    <x v="1"/>
    <x v="3"/>
    <s v="T"/>
    <x v="3"/>
    <x v="0"/>
  </r>
  <r>
    <s v="SKY"/>
    <x v="5"/>
    <x v="5"/>
    <x v="5"/>
    <n v="150"/>
    <x v="17"/>
    <n v="3"/>
    <x v="0"/>
    <n v="1"/>
    <n v="3.1"/>
    <n v="3.1"/>
    <n v="57"/>
    <s v="PGSDN S"/>
    <x v="1"/>
    <x v="3"/>
    <s v="S"/>
    <x v="8"/>
    <x v="0"/>
  </r>
  <r>
    <s v="SKY"/>
    <x v="5"/>
    <x v="5"/>
    <x v="5"/>
    <n v="151"/>
    <x v="18"/>
    <n v="3"/>
    <x v="0"/>
    <n v="1"/>
    <n v="3.56"/>
    <n v="3.56"/>
    <n v="57"/>
    <s v="PGSDN S"/>
    <x v="1"/>
    <x v="3"/>
    <s v="S"/>
    <x v="8"/>
    <x v="0"/>
  </r>
  <r>
    <s v="SKY"/>
    <x v="5"/>
    <x v="5"/>
    <x v="5"/>
    <n v="157"/>
    <x v="30"/>
    <n v="3"/>
    <x v="0"/>
    <n v="1"/>
    <n v="3.99"/>
    <n v="3.99"/>
    <n v="59"/>
    <s v="PGSDO S"/>
    <x v="1"/>
    <x v="3"/>
    <s v="S"/>
    <x v="8"/>
    <x v="0"/>
  </r>
  <r>
    <s v="SKY"/>
    <x v="5"/>
    <x v="5"/>
    <x v="6"/>
    <n v="21"/>
    <x v="31"/>
    <n v="4"/>
    <x v="0"/>
    <n v="1"/>
    <n v="2.61"/>
    <n v="2.62"/>
    <n v="6"/>
    <s v="AK FALL T"/>
    <x v="1"/>
    <x v="3"/>
    <s v="T"/>
    <x v="11"/>
    <x v="1"/>
  </r>
  <r>
    <s v="SKY"/>
    <x v="5"/>
    <x v="5"/>
    <x v="6"/>
    <n v="132"/>
    <x v="16"/>
    <n v="3"/>
    <x v="0"/>
    <n v="1"/>
    <n v="1.46"/>
    <n v="1.46"/>
    <n v="45"/>
    <s v="CBC S"/>
    <x v="0"/>
    <x v="9"/>
    <s v="S"/>
    <x v="13"/>
    <x v="0"/>
  </r>
  <r>
    <s v="SKY"/>
    <x v="5"/>
    <x v="5"/>
    <x v="6"/>
    <n v="136"/>
    <x v="2"/>
    <n v="3"/>
    <x v="0"/>
    <n v="1"/>
    <n v="28.91"/>
    <n v="28.96"/>
    <n v="63"/>
    <s v="GEO ST S"/>
    <x v="0"/>
    <x v="2"/>
    <s v="S"/>
    <x v="2"/>
    <x v="0"/>
  </r>
  <r>
    <s v="SKY"/>
    <x v="5"/>
    <x v="5"/>
    <x v="6"/>
    <n v="142"/>
    <x v="6"/>
    <n v="3"/>
    <x v="0"/>
    <n v="1"/>
    <n v="5.0199999999999996"/>
    <n v="5.03"/>
    <n v="50"/>
    <s v="WCVI AABM S"/>
    <x v="0"/>
    <x v="4"/>
    <s v="S"/>
    <x v="4"/>
    <x v="1"/>
  </r>
  <r>
    <s v="SKY"/>
    <x v="5"/>
    <x v="5"/>
    <x v="7"/>
    <n v="92"/>
    <x v="7"/>
    <n v="3"/>
    <x v="0"/>
    <n v="1"/>
    <n v="2"/>
    <n v="2"/>
    <n v="51"/>
    <s v="WCVI ISBM S"/>
    <x v="0"/>
    <x v="5"/>
    <s v="S"/>
    <x v="5"/>
    <x v="0"/>
  </r>
  <r>
    <s v="SKY"/>
    <x v="5"/>
    <x v="5"/>
    <x v="10"/>
    <n v="2"/>
    <x v="56"/>
    <n v="4"/>
    <x v="0"/>
    <n v="1"/>
    <n v="4.1100000000000003"/>
    <n v="4.1100000000000003"/>
    <n v="1"/>
    <s v="AK W/S T"/>
    <x v="1"/>
    <x v="3"/>
    <s v="T"/>
    <x v="11"/>
    <x v="1"/>
  </r>
  <r>
    <s v="SKY"/>
    <x v="5"/>
    <x v="5"/>
    <x v="8"/>
    <n v="152"/>
    <x v="10"/>
    <n v="3"/>
    <x v="0"/>
    <n v="2"/>
    <n v="8.94"/>
    <n v="8.9499999999999993"/>
    <n v="57"/>
    <s v="PGSDN S"/>
    <x v="1"/>
    <x v="3"/>
    <s v="S"/>
    <x v="8"/>
    <x v="0"/>
  </r>
  <r>
    <s v="SKY"/>
    <x v="5"/>
    <x v="6"/>
    <x v="1"/>
    <n v="41"/>
    <x v="25"/>
    <n v="4"/>
    <x v="0"/>
    <n v="1"/>
    <n v="1.35"/>
    <n v="1.35"/>
    <n v="13"/>
    <s v="N FALCON T"/>
    <x v="1"/>
    <x v="3"/>
    <s v="T"/>
    <x v="3"/>
    <x v="0"/>
  </r>
  <r>
    <s v="SKY"/>
    <x v="5"/>
    <x v="6"/>
    <x v="1"/>
    <n v="142"/>
    <x v="6"/>
    <n v="3"/>
    <x v="0"/>
    <n v="1"/>
    <n v="3.15"/>
    <n v="3.19"/>
    <n v="50"/>
    <s v="WCVI AABM S"/>
    <x v="0"/>
    <x v="4"/>
    <s v="S"/>
    <x v="4"/>
    <x v="1"/>
  </r>
  <r>
    <s v="SKY"/>
    <x v="5"/>
    <x v="6"/>
    <x v="1"/>
    <n v="150"/>
    <x v="17"/>
    <n v="4"/>
    <x v="0"/>
    <n v="1"/>
    <n v="2.74"/>
    <n v="2.74"/>
    <n v="57"/>
    <s v="PGSDN S"/>
    <x v="1"/>
    <x v="3"/>
    <s v="S"/>
    <x v="8"/>
    <x v="0"/>
  </r>
  <r>
    <s v="SKY"/>
    <x v="5"/>
    <x v="6"/>
    <x v="1"/>
    <n v="156"/>
    <x v="37"/>
    <n v="3"/>
    <x v="0"/>
    <n v="1"/>
    <n v="3.08"/>
    <n v="3.12"/>
    <n v="59"/>
    <s v="PGSDO S"/>
    <x v="1"/>
    <x v="3"/>
    <s v="S"/>
    <x v="8"/>
    <x v="0"/>
  </r>
  <r>
    <s v="SKY"/>
    <x v="5"/>
    <x v="6"/>
    <x v="2"/>
    <n v="146"/>
    <x v="11"/>
    <n v="3"/>
    <x v="0"/>
    <n v="1"/>
    <n v="2.48"/>
    <n v="2.5099999999999998"/>
    <n v="65"/>
    <s v="BC JF S"/>
    <x v="0"/>
    <x v="7"/>
    <s v="S"/>
    <x v="9"/>
    <x v="0"/>
  </r>
  <r>
    <s v="SKY"/>
    <x v="5"/>
    <x v="6"/>
    <x v="3"/>
    <n v="34"/>
    <x v="3"/>
    <n v="4"/>
    <x v="1"/>
    <n v="2"/>
    <n v="7.42"/>
    <n v="7.49"/>
    <n v="11"/>
    <s v="WCVI SPR T"/>
    <x v="0"/>
    <x v="1"/>
    <s v="T"/>
    <x v="1"/>
    <x v="1"/>
  </r>
  <r>
    <s v="SKY"/>
    <x v="5"/>
    <x v="6"/>
    <x v="3"/>
    <n v="37"/>
    <x v="50"/>
    <n v="3"/>
    <x v="1"/>
    <n v="1"/>
    <n v="3"/>
    <n v="3.05"/>
    <n v="10"/>
    <s v="WCVI F/W T"/>
    <x v="0"/>
    <x v="1"/>
    <s v="T"/>
    <x v="1"/>
    <x v="1"/>
  </r>
  <r>
    <s v="SKY"/>
    <x v="5"/>
    <x v="6"/>
    <x v="3"/>
    <n v="38"/>
    <x v="4"/>
    <n v="4"/>
    <x v="0"/>
    <n v="1"/>
    <n v="3"/>
    <n v="3"/>
    <n v="11"/>
    <s v="WCVI SPR T"/>
    <x v="0"/>
    <x v="1"/>
    <s v="T"/>
    <x v="1"/>
    <x v="1"/>
  </r>
  <r>
    <s v="SKY"/>
    <x v="5"/>
    <x v="6"/>
    <x v="3"/>
    <n v="42"/>
    <x v="40"/>
    <n v="4"/>
    <x v="1"/>
    <n v="1"/>
    <n v="1.58"/>
    <n v="1.59"/>
    <n v="13"/>
    <s v="N FALCON T"/>
    <x v="1"/>
    <x v="3"/>
    <s v="T"/>
    <x v="3"/>
    <x v="0"/>
  </r>
  <r>
    <s v="SKY"/>
    <x v="5"/>
    <x v="6"/>
    <x v="3"/>
    <n v="43"/>
    <x v="14"/>
    <n v="4"/>
    <x v="0"/>
    <n v="1"/>
    <n v="3.37"/>
    <n v="3.37"/>
    <n v="13"/>
    <s v="N FALCON T"/>
    <x v="1"/>
    <x v="3"/>
    <s v="T"/>
    <x v="3"/>
    <x v="0"/>
  </r>
  <r>
    <s v="SKY"/>
    <x v="5"/>
    <x v="6"/>
    <x v="3"/>
    <n v="46"/>
    <x v="53"/>
    <n v="4"/>
    <x v="0"/>
    <n v="1"/>
    <n v="2.4500000000000002"/>
    <n v="2.4500000000000002"/>
    <n v="13"/>
    <s v="N FALCON T"/>
    <x v="1"/>
    <x v="3"/>
    <s v="T"/>
    <x v="3"/>
    <x v="0"/>
  </r>
  <r>
    <s v="SKY"/>
    <x v="5"/>
    <x v="6"/>
    <x v="3"/>
    <n v="48"/>
    <x v="75"/>
    <n v="3"/>
    <x v="0"/>
    <n v="1"/>
    <n v="1.08"/>
    <n v="1.0900000000000001"/>
    <n v="13"/>
    <s v="N FALCON T"/>
    <x v="1"/>
    <x v="3"/>
    <s v="T"/>
    <x v="3"/>
    <x v="0"/>
  </r>
  <r>
    <s v="SKY"/>
    <x v="5"/>
    <x v="6"/>
    <x v="4"/>
    <n v="43"/>
    <x v="14"/>
    <n v="3"/>
    <x v="0"/>
    <n v="1"/>
    <n v="2.92"/>
    <n v="2.96"/>
    <n v="13"/>
    <s v="N FALCON T"/>
    <x v="1"/>
    <x v="3"/>
    <s v="T"/>
    <x v="3"/>
    <x v="0"/>
  </r>
  <r>
    <s v="SKY"/>
    <x v="5"/>
    <x v="6"/>
    <x v="4"/>
    <n v="43"/>
    <x v="14"/>
    <n v="3"/>
    <x v="1"/>
    <n v="1"/>
    <n v="2.61"/>
    <n v="2.66"/>
    <n v="13"/>
    <s v="N FALCON T"/>
    <x v="1"/>
    <x v="3"/>
    <s v="T"/>
    <x v="3"/>
    <x v="0"/>
  </r>
  <r>
    <s v="SKY"/>
    <x v="5"/>
    <x v="6"/>
    <x v="4"/>
    <n v="43"/>
    <x v="14"/>
    <n v="4"/>
    <x v="0"/>
    <n v="2"/>
    <n v="3.28"/>
    <n v="3.28"/>
    <n v="13"/>
    <s v="N FALCON T"/>
    <x v="1"/>
    <x v="3"/>
    <s v="T"/>
    <x v="3"/>
    <x v="0"/>
  </r>
  <r>
    <s v="SKY"/>
    <x v="5"/>
    <x v="6"/>
    <x v="4"/>
    <n v="55"/>
    <x v="27"/>
    <n v="3"/>
    <x v="0"/>
    <n v="1"/>
    <n v="1.55"/>
    <n v="1.57"/>
    <n v="17"/>
    <s v="ALASKA N"/>
    <x v="1"/>
    <x v="3"/>
    <s v="N"/>
    <x v="14"/>
    <x v="1"/>
  </r>
  <r>
    <s v="SKY"/>
    <x v="5"/>
    <x v="6"/>
    <x v="4"/>
    <n v="58"/>
    <x v="88"/>
    <n v="3"/>
    <x v="0"/>
    <n v="1"/>
    <n v="1.57"/>
    <n v="1.59"/>
    <n v="17"/>
    <s v="ALASKA N"/>
    <x v="1"/>
    <x v="3"/>
    <s v="N"/>
    <x v="14"/>
    <x v="1"/>
  </r>
  <r>
    <s v="SKY"/>
    <x v="5"/>
    <x v="6"/>
    <x v="4"/>
    <n v="142"/>
    <x v="6"/>
    <n v="4"/>
    <x v="0"/>
    <n v="2"/>
    <n v="10.119999999999999"/>
    <n v="10.14"/>
    <n v="50"/>
    <s v="WCVI AABM S"/>
    <x v="0"/>
    <x v="4"/>
    <s v="S"/>
    <x v="4"/>
    <x v="1"/>
  </r>
  <r>
    <s v="SKY"/>
    <x v="5"/>
    <x v="6"/>
    <x v="4"/>
    <n v="146"/>
    <x v="11"/>
    <n v="5"/>
    <x v="0"/>
    <n v="1"/>
    <n v="5.74"/>
    <n v="5.76"/>
    <n v="65"/>
    <s v="BC JF S"/>
    <x v="0"/>
    <x v="7"/>
    <s v="S"/>
    <x v="9"/>
    <x v="0"/>
  </r>
  <r>
    <s v="SKY"/>
    <x v="5"/>
    <x v="6"/>
    <x v="4"/>
    <n v="167"/>
    <x v="34"/>
    <n v="3"/>
    <x v="0"/>
    <n v="1"/>
    <n v="1.59"/>
    <n v="1.61"/>
    <n v="53"/>
    <s v="N FALCON S"/>
    <x v="1"/>
    <x v="3"/>
    <s v="S"/>
    <x v="19"/>
    <x v="0"/>
  </r>
  <r>
    <s v="SKY"/>
    <x v="5"/>
    <x v="6"/>
    <x v="5"/>
    <n v="94"/>
    <x v="100"/>
    <n v="3"/>
    <x v="1"/>
    <n v="1"/>
    <n v="1.05"/>
    <n v="1.07"/>
    <n v="38"/>
    <s v="TPS FN"/>
    <x v="1"/>
    <x v="3"/>
    <s v="N"/>
    <x v="10"/>
    <x v="0"/>
  </r>
  <r>
    <s v="SKY"/>
    <x v="5"/>
    <x v="6"/>
    <x v="5"/>
    <n v="108"/>
    <x v="107"/>
    <n v="4"/>
    <x v="0"/>
    <n v="2"/>
    <n v="6.55"/>
    <n v="6.56"/>
    <n v="29"/>
    <s v="TPGSDO TERM N"/>
    <x v="1"/>
    <x v="3"/>
    <s v="N"/>
    <x v="10"/>
    <x v="0"/>
  </r>
  <r>
    <s v="SKY"/>
    <x v="5"/>
    <x v="6"/>
    <x v="5"/>
    <n v="142"/>
    <x v="6"/>
    <n v="3"/>
    <x v="0"/>
    <n v="1"/>
    <n v="4.51"/>
    <n v="4.57"/>
    <n v="50"/>
    <s v="WCVI AABM S"/>
    <x v="0"/>
    <x v="4"/>
    <s v="S"/>
    <x v="4"/>
    <x v="1"/>
  </r>
  <r>
    <s v="SKY"/>
    <x v="5"/>
    <x v="6"/>
    <x v="5"/>
    <n v="146"/>
    <x v="11"/>
    <n v="2"/>
    <x v="1"/>
    <n v="1"/>
    <n v="3.06"/>
    <n v="3.06"/>
    <n v="65"/>
    <s v="BC JF S"/>
    <x v="0"/>
    <x v="7"/>
    <s v="S"/>
    <x v="9"/>
    <x v="0"/>
  </r>
  <r>
    <s v="SKY"/>
    <x v="5"/>
    <x v="6"/>
    <x v="5"/>
    <n v="146"/>
    <x v="11"/>
    <n v="3"/>
    <x v="0"/>
    <n v="1"/>
    <n v="14.14"/>
    <n v="14.33"/>
    <n v="65"/>
    <s v="BC JF S"/>
    <x v="0"/>
    <x v="7"/>
    <s v="S"/>
    <x v="9"/>
    <x v="0"/>
  </r>
  <r>
    <s v="SKY"/>
    <x v="5"/>
    <x v="6"/>
    <x v="5"/>
    <n v="146"/>
    <x v="11"/>
    <n v="4"/>
    <x v="0"/>
    <n v="1"/>
    <n v="1"/>
    <n v="1"/>
    <n v="65"/>
    <s v="BC JF S"/>
    <x v="0"/>
    <x v="7"/>
    <s v="S"/>
    <x v="9"/>
    <x v="0"/>
  </r>
  <r>
    <s v="SKY"/>
    <x v="5"/>
    <x v="6"/>
    <x v="5"/>
    <n v="150"/>
    <x v="17"/>
    <n v="3"/>
    <x v="0"/>
    <n v="3"/>
    <n v="18.329999999999998"/>
    <n v="18.579999999999998"/>
    <n v="57"/>
    <s v="PGSDN S"/>
    <x v="1"/>
    <x v="3"/>
    <s v="S"/>
    <x v="8"/>
    <x v="0"/>
  </r>
  <r>
    <s v="SKY"/>
    <x v="5"/>
    <x v="6"/>
    <x v="5"/>
    <n v="151"/>
    <x v="18"/>
    <n v="3"/>
    <x v="0"/>
    <n v="1"/>
    <n v="3.62"/>
    <n v="3.67"/>
    <n v="57"/>
    <s v="PGSDN S"/>
    <x v="1"/>
    <x v="3"/>
    <s v="S"/>
    <x v="8"/>
    <x v="0"/>
  </r>
  <r>
    <s v="SKY"/>
    <x v="5"/>
    <x v="6"/>
    <x v="5"/>
    <n v="151"/>
    <x v="18"/>
    <n v="4"/>
    <x v="0"/>
    <n v="1"/>
    <n v="3.62"/>
    <n v="3.62"/>
    <n v="57"/>
    <s v="PGSDN S"/>
    <x v="1"/>
    <x v="3"/>
    <s v="S"/>
    <x v="8"/>
    <x v="0"/>
  </r>
  <r>
    <s v="SKY"/>
    <x v="5"/>
    <x v="6"/>
    <x v="5"/>
    <n v="167"/>
    <x v="34"/>
    <n v="3"/>
    <x v="0"/>
    <n v="1"/>
    <n v="3.25"/>
    <n v="3.29"/>
    <n v="53"/>
    <s v="N FALCON S"/>
    <x v="1"/>
    <x v="3"/>
    <s v="S"/>
    <x v="19"/>
    <x v="0"/>
  </r>
  <r>
    <s v="SKY"/>
    <x v="5"/>
    <x v="6"/>
    <x v="6"/>
    <n v="41"/>
    <x v="25"/>
    <n v="3"/>
    <x v="0"/>
    <n v="1"/>
    <n v="6.42"/>
    <n v="6.51"/>
    <n v="13"/>
    <s v="N FALCON T"/>
    <x v="1"/>
    <x v="3"/>
    <s v="T"/>
    <x v="3"/>
    <x v="0"/>
  </r>
  <r>
    <s v="SKY"/>
    <x v="5"/>
    <x v="6"/>
    <x v="6"/>
    <n v="41"/>
    <x v="25"/>
    <n v="3"/>
    <x v="1"/>
    <n v="1"/>
    <n v="6.42"/>
    <n v="6.54"/>
    <n v="13"/>
    <s v="N FALCON T"/>
    <x v="1"/>
    <x v="3"/>
    <s v="T"/>
    <x v="3"/>
    <x v="0"/>
  </r>
  <r>
    <s v="SKY"/>
    <x v="5"/>
    <x v="6"/>
    <x v="6"/>
    <n v="92"/>
    <x v="7"/>
    <n v="3"/>
    <x v="0"/>
    <n v="1"/>
    <n v="1"/>
    <n v="1.01"/>
    <n v="51"/>
    <s v="WCVI ISBM S"/>
    <x v="0"/>
    <x v="5"/>
    <s v="S"/>
    <x v="5"/>
    <x v="0"/>
  </r>
  <r>
    <s v="SKY"/>
    <x v="5"/>
    <x v="6"/>
    <x v="6"/>
    <n v="96"/>
    <x v="94"/>
    <n v="2"/>
    <x v="1"/>
    <n v="1"/>
    <n v="1"/>
    <n v="1"/>
    <n v="26"/>
    <s v="TPGSDN TERM N"/>
    <x v="1"/>
    <x v="3"/>
    <s v="N"/>
    <x v="10"/>
    <x v="0"/>
  </r>
  <r>
    <s v="SKY"/>
    <x v="5"/>
    <x v="6"/>
    <x v="6"/>
    <n v="103"/>
    <x v="105"/>
    <n v="4"/>
    <x v="0"/>
    <n v="1"/>
    <n v="1"/>
    <n v="1"/>
    <n v="29"/>
    <s v="TPGSDO TERM N"/>
    <x v="1"/>
    <x v="3"/>
    <s v="N"/>
    <x v="10"/>
    <x v="0"/>
  </r>
  <r>
    <s v="SKY"/>
    <x v="5"/>
    <x v="6"/>
    <x v="6"/>
    <n v="108"/>
    <x v="107"/>
    <n v="3"/>
    <x v="1"/>
    <n v="1"/>
    <n v="1.17"/>
    <n v="1.19"/>
    <n v="29"/>
    <s v="TPGSDO TERM N"/>
    <x v="1"/>
    <x v="3"/>
    <s v="N"/>
    <x v="10"/>
    <x v="0"/>
  </r>
  <r>
    <s v="SKY"/>
    <x v="5"/>
    <x v="6"/>
    <x v="6"/>
    <n v="115"/>
    <x v="22"/>
    <n v="3"/>
    <x v="0"/>
    <n v="1"/>
    <n v="2.7"/>
    <n v="2.73"/>
    <n v="30"/>
    <s v="WA CST N"/>
    <x v="1"/>
    <x v="3"/>
    <s v="N"/>
    <x v="15"/>
    <x v="0"/>
  </r>
  <r>
    <s v="SKY"/>
    <x v="5"/>
    <x v="6"/>
    <x v="6"/>
    <n v="129"/>
    <x v="29"/>
    <n v="3"/>
    <x v="0"/>
    <n v="1"/>
    <n v="3.8"/>
    <n v="3.85"/>
    <n v="48"/>
    <s v="NBC ISBM S"/>
    <x v="0"/>
    <x v="12"/>
    <s v="S"/>
    <x v="18"/>
    <x v="0"/>
  </r>
  <r>
    <s v="SKY"/>
    <x v="5"/>
    <x v="6"/>
    <x v="6"/>
    <n v="142"/>
    <x v="6"/>
    <n v="3"/>
    <x v="0"/>
    <n v="1"/>
    <n v="3.12"/>
    <n v="3.16"/>
    <n v="50"/>
    <s v="WCVI AABM S"/>
    <x v="0"/>
    <x v="4"/>
    <s v="S"/>
    <x v="4"/>
    <x v="1"/>
  </r>
  <r>
    <s v="SKY"/>
    <x v="5"/>
    <x v="6"/>
    <x v="6"/>
    <n v="151"/>
    <x v="18"/>
    <n v="4"/>
    <x v="0"/>
    <n v="1"/>
    <n v="6.88"/>
    <n v="6.89"/>
    <n v="57"/>
    <s v="PGSDN S"/>
    <x v="1"/>
    <x v="3"/>
    <s v="S"/>
    <x v="8"/>
    <x v="0"/>
  </r>
  <r>
    <s v="SKY"/>
    <x v="5"/>
    <x v="6"/>
    <x v="6"/>
    <n v="156"/>
    <x v="37"/>
    <n v="3"/>
    <x v="0"/>
    <n v="1"/>
    <n v="3"/>
    <n v="3.04"/>
    <n v="59"/>
    <s v="PGSDO S"/>
    <x v="1"/>
    <x v="3"/>
    <s v="S"/>
    <x v="8"/>
    <x v="0"/>
  </r>
  <r>
    <s v="SKY"/>
    <x v="5"/>
    <x v="6"/>
    <x v="7"/>
    <n v="39"/>
    <x v="44"/>
    <n v="3"/>
    <x v="0"/>
    <n v="2"/>
    <n v="5.98"/>
    <n v="6.06"/>
    <n v="12"/>
    <s v="WCVI SUM T"/>
    <x v="0"/>
    <x v="1"/>
    <s v="T"/>
    <x v="1"/>
    <x v="1"/>
  </r>
  <r>
    <s v="SKY"/>
    <x v="5"/>
    <x v="6"/>
    <x v="7"/>
    <n v="103"/>
    <x v="105"/>
    <n v="2"/>
    <x v="1"/>
    <n v="1"/>
    <n v="1"/>
    <n v="1"/>
    <n v="29"/>
    <s v="TPGSDO TERM N"/>
    <x v="1"/>
    <x v="3"/>
    <s v="N"/>
    <x v="10"/>
    <x v="0"/>
  </r>
  <r>
    <s v="SKY"/>
    <x v="5"/>
    <x v="6"/>
    <x v="7"/>
    <n v="103"/>
    <x v="105"/>
    <n v="3"/>
    <x v="0"/>
    <n v="1"/>
    <n v="1"/>
    <n v="1.01"/>
    <n v="29"/>
    <s v="TPGSDO TERM N"/>
    <x v="1"/>
    <x v="3"/>
    <s v="N"/>
    <x v="10"/>
    <x v="0"/>
  </r>
  <r>
    <s v="SKY"/>
    <x v="5"/>
    <x v="6"/>
    <x v="10"/>
    <n v="2"/>
    <x v="56"/>
    <n v="4"/>
    <x v="0"/>
    <n v="1"/>
    <n v="2.92"/>
    <n v="2.96"/>
    <n v="1"/>
    <s v="AK W/S T"/>
    <x v="1"/>
    <x v="3"/>
    <s v="T"/>
    <x v="11"/>
    <x v="1"/>
  </r>
  <r>
    <s v="SKY"/>
    <x v="5"/>
    <x v="6"/>
    <x v="10"/>
    <n v="36"/>
    <x v="61"/>
    <n v="4"/>
    <x v="0"/>
    <n v="2"/>
    <n v="5.98"/>
    <n v="6.06"/>
    <n v="10"/>
    <s v="WCVI F/W T"/>
    <x v="0"/>
    <x v="1"/>
    <s v="T"/>
    <x v="1"/>
    <x v="1"/>
  </r>
  <r>
    <s v="SKY"/>
    <x v="5"/>
    <x v="6"/>
    <x v="10"/>
    <n v="36"/>
    <x v="61"/>
    <n v="5"/>
    <x v="0"/>
    <n v="1"/>
    <n v="2.99"/>
    <n v="2.99"/>
    <n v="10"/>
    <s v="WCVI F/W T"/>
    <x v="0"/>
    <x v="1"/>
    <s v="T"/>
    <x v="1"/>
    <x v="1"/>
  </r>
  <r>
    <s v="SKY"/>
    <x v="5"/>
    <x v="6"/>
    <x v="10"/>
    <n v="105"/>
    <x v="103"/>
    <n v="2"/>
    <x v="0"/>
    <n v="1"/>
    <n v="1"/>
    <n v="1"/>
    <n v="28"/>
    <s v="PGSDO N"/>
    <x v="1"/>
    <x v="3"/>
    <s v="N"/>
    <x v="10"/>
    <x v="0"/>
  </r>
  <r>
    <s v="SKY"/>
    <x v="5"/>
    <x v="6"/>
    <x v="10"/>
    <n v="152"/>
    <x v="10"/>
    <n v="3"/>
    <x v="0"/>
    <n v="1"/>
    <n v="4"/>
    <n v="4.05"/>
    <n v="57"/>
    <s v="PGSDN S"/>
    <x v="1"/>
    <x v="3"/>
    <s v="S"/>
    <x v="8"/>
    <x v="0"/>
  </r>
  <r>
    <s v="SKY"/>
    <x v="5"/>
    <x v="6"/>
    <x v="11"/>
    <n v="105"/>
    <x v="103"/>
    <n v="2"/>
    <x v="1"/>
    <n v="1"/>
    <n v="1.05"/>
    <n v="1.05"/>
    <n v="28"/>
    <s v="PGSDO N"/>
    <x v="1"/>
    <x v="3"/>
    <s v="N"/>
    <x v="10"/>
    <x v="0"/>
  </r>
  <r>
    <s v="SKY"/>
    <x v="5"/>
    <x v="6"/>
    <x v="11"/>
    <n v="146"/>
    <x v="11"/>
    <n v="2"/>
    <x v="0"/>
    <n v="1"/>
    <n v="10.029999999999999"/>
    <n v="10.09"/>
    <n v="65"/>
    <s v="BC JF S"/>
    <x v="0"/>
    <x v="7"/>
    <s v="S"/>
    <x v="9"/>
    <x v="0"/>
  </r>
  <r>
    <s v="SKY"/>
    <x v="5"/>
    <x v="6"/>
    <x v="8"/>
    <n v="152"/>
    <x v="10"/>
    <n v="3"/>
    <x v="0"/>
    <n v="2"/>
    <n v="14.32"/>
    <n v="14.52"/>
    <n v="57"/>
    <s v="PGSDN S"/>
    <x v="1"/>
    <x v="3"/>
    <s v="S"/>
    <x v="8"/>
    <x v="0"/>
  </r>
  <r>
    <s v="SKY"/>
    <x v="5"/>
    <x v="7"/>
    <x v="0"/>
    <n v="146"/>
    <x v="11"/>
    <n v="4"/>
    <x v="0"/>
    <n v="1"/>
    <n v="15.06"/>
    <n v="15.27"/>
    <n v="65"/>
    <s v="BC JF S"/>
    <x v="0"/>
    <x v="7"/>
    <s v="S"/>
    <x v="9"/>
    <x v="0"/>
  </r>
  <r>
    <s v="SKY"/>
    <x v="5"/>
    <x v="7"/>
    <x v="0"/>
    <n v="152"/>
    <x v="10"/>
    <n v="4"/>
    <x v="0"/>
    <n v="3"/>
    <n v="14.88"/>
    <n v="15.08"/>
    <n v="57"/>
    <s v="PGSDN S"/>
    <x v="1"/>
    <x v="3"/>
    <s v="S"/>
    <x v="8"/>
    <x v="0"/>
  </r>
  <r>
    <s v="SKY"/>
    <x v="5"/>
    <x v="7"/>
    <x v="1"/>
    <n v="7"/>
    <x v="13"/>
    <n v="4"/>
    <x v="0"/>
    <n v="1"/>
    <n v="2.2799999999999998"/>
    <n v="2.31"/>
    <n v="1"/>
    <s v="AK W/S T"/>
    <x v="1"/>
    <x v="3"/>
    <s v="T"/>
    <x v="11"/>
    <x v="1"/>
  </r>
  <r>
    <s v="SKY"/>
    <x v="5"/>
    <x v="7"/>
    <x v="1"/>
    <n v="37"/>
    <x v="50"/>
    <n v="4"/>
    <x v="0"/>
    <n v="2"/>
    <n v="3.22"/>
    <n v="3.26"/>
    <n v="10"/>
    <s v="WCVI F/W T"/>
    <x v="0"/>
    <x v="1"/>
    <s v="T"/>
    <x v="1"/>
    <x v="1"/>
  </r>
  <r>
    <s v="SKY"/>
    <x v="5"/>
    <x v="7"/>
    <x v="1"/>
    <n v="146"/>
    <x v="11"/>
    <n v="3"/>
    <x v="0"/>
    <n v="1"/>
    <n v="15.06"/>
    <n v="15.15"/>
    <n v="65"/>
    <s v="BC JF S"/>
    <x v="0"/>
    <x v="7"/>
    <s v="S"/>
    <x v="9"/>
    <x v="0"/>
  </r>
  <r>
    <s v="SKY"/>
    <x v="5"/>
    <x v="7"/>
    <x v="1"/>
    <n v="151"/>
    <x v="18"/>
    <n v="4"/>
    <x v="0"/>
    <n v="1"/>
    <n v="2.31"/>
    <n v="2.34"/>
    <n v="57"/>
    <s v="PGSDN S"/>
    <x v="1"/>
    <x v="3"/>
    <s v="S"/>
    <x v="8"/>
    <x v="0"/>
  </r>
  <r>
    <s v="SKY"/>
    <x v="5"/>
    <x v="7"/>
    <x v="2"/>
    <n v="37"/>
    <x v="50"/>
    <n v="4"/>
    <x v="0"/>
    <n v="3"/>
    <n v="4.83"/>
    <n v="4.8899999999999997"/>
    <n v="10"/>
    <s v="WCVI F/W T"/>
    <x v="0"/>
    <x v="1"/>
    <s v="T"/>
    <x v="1"/>
    <x v="1"/>
  </r>
  <r>
    <s v="SKY"/>
    <x v="5"/>
    <x v="7"/>
    <x v="2"/>
    <n v="129"/>
    <x v="29"/>
    <n v="4"/>
    <x v="0"/>
    <n v="1"/>
    <n v="5.07"/>
    <n v="5.14"/>
    <n v="48"/>
    <s v="NBC ISBM S"/>
    <x v="0"/>
    <x v="12"/>
    <s v="S"/>
    <x v="18"/>
    <x v="0"/>
  </r>
  <r>
    <s v="SKY"/>
    <x v="5"/>
    <x v="7"/>
    <x v="2"/>
    <n v="142"/>
    <x v="6"/>
    <n v="3"/>
    <x v="0"/>
    <n v="1"/>
    <n v="6.72"/>
    <n v="6.76"/>
    <n v="50"/>
    <s v="WCVI AABM S"/>
    <x v="0"/>
    <x v="4"/>
    <s v="S"/>
    <x v="4"/>
    <x v="1"/>
  </r>
  <r>
    <s v="SKY"/>
    <x v="5"/>
    <x v="7"/>
    <x v="2"/>
    <n v="146"/>
    <x v="11"/>
    <n v="4"/>
    <x v="0"/>
    <n v="1"/>
    <n v="11.47"/>
    <n v="11.63"/>
    <n v="65"/>
    <s v="BC JF S"/>
    <x v="0"/>
    <x v="7"/>
    <s v="S"/>
    <x v="9"/>
    <x v="0"/>
  </r>
  <r>
    <s v="SKY"/>
    <x v="5"/>
    <x v="7"/>
    <x v="2"/>
    <n v="150"/>
    <x v="17"/>
    <n v="3"/>
    <x v="0"/>
    <n v="1"/>
    <n v="2.2000000000000002"/>
    <n v="2.21"/>
    <n v="57"/>
    <s v="PGSDN S"/>
    <x v="1"/>
    <x v="3"/>
    <s v="S"/>
    <x v="8"/>
    <x v="0"/>
  </r>
  <r>
    <s v="SKY"/>
    <x v="5"/>
    <x v="7"/>
    <x v="2"/>
    <n v="155"/>
    <x v="39"/>
    <n v="3"/>
    <x v="0"/>
    <n v="1"/>
    <n v="3.24"/>
    <n v="3.25"/>
    <n v="59"/>
    <s v="PGSDO S"/>
    <x v="1"/>
    <x v="3"/>
    <s v="S"/>
    <x v="8"/>
    <x v="0"/>
  </r>
  <r>
    <s v="SKY"/>
    <x v="5"/>
    <x v="7"/>
    <x v="2"/>
    <n v="157"/>
    <x v="30"/>
    <n v="3"/>
    <x v="0"/>
    <n v="2"/>
    <n v="7.53"/>
    <n v="7.57"/>
    <n v="59"/>
    <s v="PGSDO S"/>
    <x v="1"/>
    <x v="3"/>
    <s v="S"/>
    <x v="8"/>
    <x v="0"/>
  </r>
  <r>
    <s v="SKY"/>
    <x v="5"/>
    <x v="7"/>
    <x v="2"/>
    <n v="157"/>
    <x v="30"/>
    <n v="4"/>
    <x v="0"/>
    <n v="1"/>
    <n v="5.46"/>
    <n v="5.53"/>
    <n v="59"/>
    <s v="PGSDO S"/>
    <x v="1"/>
    <x v="3"/>
    <s v="S"/>
    <x v="8"/>
    <x v="0"/>
  </r>
  <r>
    <s v="SKY"/>
    <x v="5"/>
    <x v="7"/>
    <x v="9"/>
    <n v="11"/>
    <x v="63"/>
    <n v="4"/>
    <x v="0"/>
    <n v="1"/>
    <n v="1.72"/>
    <n v="1.74"/>
    <n v="1"/>
    <s v="AK W/S T"/>
    <x v="1"/>
    <x v="3"/>
    <s v="T"/>
    <x v="11"/>
    <x v="1"/>
  </r>
  <r>
    <s v="SKY"/>
    <x v="5"/>
    <x v="7"/>
    <x v="9"/>
    <n v="33"/>
    <x v="1"/>
    <n v="4"/>
    <x v="0"/>
    <n v="3"/>
    <n v="9.69"/>
    <n v="9.82"/>
    <n v="10"/>
    <s v="WCVI F/W T"/>
    <x v="0"/>
    <x v="1"/>
    <s v="T"/>
    <x v="1"/>
    <x v="1"/>
  </r>
  <r>
    <s v="SKY"/>
    <x v="5"/>
    <x v="7"/>
    <x v="9"/>
    <n v="33"/>
    <x v="1"/>
    <n v="4"/>
    <x v="1"/>
    <n v="1"/>
    <n v="3.23"/>
    <n v="3.29"/>
    <n v="10"/>
    <s v="WCVI F/W T"/>
    <x v="0"/>
    <x v="1"/>
    <s v="T"/>
    <x v="1"/>
    <x v="1"/>
  </r>
  <r>
    <s v="SKY"/>
    <x v="5"/>
    <x v="7"/>
    <x v="9"/>
    <n v="136"/>
    <x v="2"/>
    <n v="4"/>
    <x v="0"/>
    <n v="1"/>
    <n v="6.14"/>
    <n v="6.22"/>
    <n v="63"/>
    <s v="GEO ST S"/>
    <x v="0"/>
    <x v="2"/>
    <s v="S"/>
    <x v="2"/>
    <x v="0"/>
  </r>
  <r>
    <s v="SKY"/>
    <x v="5"/>
    <x v="7"/>
    <x v="9"/>
    <n v="146"/>
    <x v="11"/>
    <n v="3"/>
    <x v="0"/>
    <n v="1"/>
    <n v="16.34"/>
    <n v="16.43"/>
    <n v="65"/>
    <s v="BC JF S"/>
    <x v="0"/>
    <x v="7"/>
    <s v="S"/>
    <x v="9"/>
    <x v="0"/>
  </r>
  <r>
    <s v="SKY"/>
    <x v="5"/>
    <x v="7"/>
    <x v="9"/>
    <n v="146"/>
    <x v="11"/>
    <n v="4"/>
    <x v="0"/>
    <n v="2"/>
    <n v="32.68"/>
    <n v="33.14"/>
    <n v="65"/>
    <s v="BC JF S"/>
    <x v="0"/>
    <x v="7"/>
    <s v="S"/>
    <x v="9"/>
    <x v="0"/>
  </r>
  <r>
    <s v="SKY"/>
    <x v="5"/>
    <x v="7"/>
    <x v="9"/>
    <n v="146"/>
    <x v="11"/>
    <n v="5"/>
    <x v="0"/>
    <n v="1"/>
    <n v="16.34"/>
    <n v="16.37"/>
    <n v="65"/>
    <s v="BC JF S"/>
    <x v="0"/>
    <x v="7"/>
    <s v="S"/>
    <x v="9"/>
    <x v="0"/>
  </r>
  <r>
    <s v="SKY"/>
    <x v="5"/>
    <x v="7"/>
    <x v="9"/>
    <n v="150"/>
    <x v="17"/>
    <n v="4"/>
    <x v="0"/>
    <n v="1"/>
    <n v="3.76"/>
    <n v="3.81"/>
    <n v="57"/>
    <s v="PGSDN S"/>
    <x v="1"/>
    <x v="3"/>
    <s v="S"/>
    <x v="8"/>
    <x v="0"/>
  </r>
  <r>
    <s v="SKY"/>
    <x v="5"/>
    <x v="7"/>
    <x v="9"/>
    <n v="155"/>
    <x v="39"/>
    <n v="3"/>
    <x v="0"/>
    <n v="1"/>
    <n v="3.24"/>
    <n v="3.25"/>
    <n v="59"/>
    <s v="PGSDO S"/>
    <x v="1"/>
    <x v="3"/>
    <s v="S"/>
    <x v="8"/>
    <x v="0"/>
  </r>
  <r>
    <s v="SKY"/>
    <x v="5"/>
    <x v="7"/>
    <x v="9"/>
    <n v="157"/>
    <x v="30"/>
    <n v="3"/>
    <x v="0"/>
    <n v="1"/>
    <n v="2.0699999999999998"/>
    <n v="2.08"/>
    <n v="59"/>
    <s v="PGSDO S"/>
    <x v="1"/>
    <x v="3"/>
    <s v="S"/>
    <x v="8"/>
    <x v="0"/>
  </r>
  <r>
    <s v="SKY"/>
    <x v="5"/>
    <x v="7"/>
    <x v="9"/>
    <n v="159"/>
    <x v="67"/>
    <n v="4"/>
    <x v="0"/>
    <n v="1"/>
    <n v="6.16"/>
    <n v="6.24"/>
    <n v="59"/>
    <s v="PGSDO S"/>
    <x v="1"/>
    <x v="3"/>
    <s v="S"/>
    <x v="8"/>
    <x v="0"/>
  </r>
  <r>
    <s v="SKY"/>
    <x v="5"/>
    <x v="7"/>
    <x v="3"/>
    <n v="9"/>
    <x v="102"/>
    <n v="4"/>
    <x v="0"/>
    <n v="1"/>
    <n v="1.18"/>
    <n v="1.19"/>
    <n v="1"/>
    <s v="AK W/S T"/>
    <x v="1"/>
    <x v="3"/>
    <s v="T"/>
    <x v="11"/>
    <x v="1"/>
  </r>
  <r>
    <s v="SKY"/>
    <x v="5"/>
    <x v="7"/>
    <x v="3"/>
    <n v="34"/>
    <x v="3"/>
    <n v="4"/>
    <x v="0"/>
    <n v="1"/>
    <n v="3.23"/>
    <n v="3.27"/>
    <n v="11"/>
    <s v="WCVI SPR T"/>
    <x v="0"/>
    <x v="1"/>
    <s v="T"/>
    <x v="1"/>
    <x v="1"/>
  </r>
  <r>
    <s v="SKY"/>
    <x v="5"/>
    <x v="7"/>
    <x v="3"/>
    <n v="34"/>
    <x v="3"/>
    <n v="4"/>
    <x v="1"/>
    <n v="3"/>
    <n v="9.69"/>
    <n v="9.8699999999999992"/>
    <n v="11"/>
    <s v="WCVI SPR T"/>
    <x v="0"/>
    <x v="1"/>
    <s v="T"/>
    <x v="1"/>
    <x v="1"/>
  </r>
  <r>
    <s v="SKY"/>
    <x v="5"/>
    <x v="7"/>
    <x v="3"/>
    <n v="43"/>
    <x v="14"/>
    <n v="3"/>
    <x v="0"/>
    <n v="1"/>
    <n v="1.74"/>
    <n v="1.75"/>
    <n v="13"/>
    <s v="N FALCON T"/>
    <x v="1"/>
    <x v="3"/>
    <s v="T"/>
    <x v="3"/>
    <x v="0"/>
  </r>
  <r>
    <s v="SKY"/>
    <x v="5"/>
    <x v="7"/>
    <x v="3"/>
    <n v="43"/>
    <x v="14"/>
    <n v="4"/>
    <x v="1"/>
    <n v="1"/>
    <n v="1.74"/>
    <n v="1.77"/>
    <n v="13"/>
    <s v="N FALCON T"/>
    <x v="1"/>
    <x v="3"/>
    <s v="T"/>
    <x v="3"/>
    <x v="0"/>
  </r>
  <r>
    <s v="SKY"/>
    <x v="5"/>
    <x v="7"/>
    <x v="3"/>
    <n v="44"/>
    <x v="5"/>
    <n v="3"/>
    <x v="1"/>
    <n v="1"/>
    <n v="1.42"/>
    <n v="1.42"/>
    <n v="13"/>
    <s v="N FALCON T"/>
    <x v="1"/>
    <x v="3"/>
    <s v="T"/>
    <x v="3"/>
    <x v="0"/>
  </r>
  <r>
    <s v="SKY"/>
    <x v="5"/>
    <x v="7"/>
    <x v="4"/>
    <n v="29"/>
    <x v="26"/>
    <n v="4"/>
    <x v="0"/>
    <n v="1"/>
    <n v="4.3899999999999997"/>
    <n v="4.45"/>
    <n v="8"/>
    <s v="NORTH T"/>
    <x v="0"/>
    <x v="10"/>
    <s v="T"/>
    <x v="16"/>
    <x v="1"/>
  </r>
  <r>
    <s v="SKY"/>
    <x v="5"/>
    <x v="7"/>
    <x v="4"/>
    <n v="38"/>
    <x v="4"/>
    <n v="4"/>
    <x v="1"/>
    <n v="1"/>
    <n v="1.28"/>
    <n v="1.3"/>
    <n v="11"/>
    <s v="WCVI SPR T"/>
    <x v="0"/>
    <x v="1"/>
    <s v="T"/>
    <x v="1"/>
    <x v="1"/>
  </r>
  <r>
    <s v="SKY"/>
    <x v="5"/>
    <x v="7"/>
    <x v="4"/>
    <n v="43"/>
    <x v="14"/>
    <n v="3"/>
    <x v="0"/>
    <n v="2"/>
    <n v="6.22"/>
    <n v="6.25"/>
    <n v="13"/>
    <s v="N FALCON T"/>
    <x v="1"/>
    <x v="3"/>
    <s v="T"/>
    <x v="3"/>
    <x v="0"/>
  </r>
  <r>
    <s v="SKY"/>
    <x v="5"/>
    <x v="7"/>
    <x v="4"/>
    <n v="43"/>
    <x v="14"/>
    <n v="3"/>
    <x v="1"/>
    <n v="1"/>
    <n v="2.89"/>
    <n v="2.89"/>
    <n v="13"/>
    <s v="N FALCON T"/>
    <x v="1"/>
    <x v="3"/>
    <s v="T"/>
    <x v="3"/>
    <x v="0"/>
  </r>
  <r>
    <s v="SKY"/>
    <x v="5"/>
    <x v="7"/>
    <x v="4"/>
    <n v="43"/>
    <x v="14"/>
    <n v="4"/>
    <x v="0"/>
    <n v="2"/>
    <n v="5"/>
    <n v="5.07"/>
    <n v="13"/>
    <s v="N FALCON T"/>
    <x v="1"/>
    <x v="3"/>
    <s v="T"/>
    <x v="3"/>
    <x v="0"/>
  </r>
  <r>
    <s v="SKY"/>
    <x v="5"/>
    <x v="7"/>
    <x v="4"/>
    <n v="43"/>
    <x v="14"/>
    <n v="4"/>
    <x v="1"/>
    <n v="1"/>
    <n v="2.89"/>
    <n v="2.94"/>
    <n v="13"/>
    <s v="N FALCON T"/>
    <x v="1"/>
    <x v="3"/>
    <s v="T"/>
    <x v="3"/>
    <x v="0"/>
  </r>
  <r>
    <s v="SKY"/>
    <x v="5"/>
    <x v="7"/>
    <x v="4"/>
    <n v="64"/>
    <x v="64"/>
    <n v="3"/>
    <x v="0"/>
    <n v="1"/>
    <n v="2.57"/>
    <n v="2.58"/>
    <n v="17"/>
    <s v="ALASKA N"/>
    <x v="1"/>
    <x v="3"/>
    <s v="N"/>
    <x v="14"/>
    <x v="1"/>
  </r>
  <r>
    <s v="SKY"/>
    <x v="5"/>
    <x v="7"/>
    <x v="4"/>
    <n v="108"/>
    <x v="107"/>
    <n v="3"/>
    <x v="1"/>
    <n v="1"/>
    <n v="4.1500000000000004"/>
    <n v="4.1500000000000004"/>
    <n v="29"/>
    <s v="TPGSDO TERM N"/>
    <x v="1"/>
    <x v="3"/>
    <s v="N"/>
    <x v="10"/>
    <x v="0"/>
  </r>
  <r>
    <s v="SKY"/>
    <x v="5"/>
    <x v="7"/>
    <x v="4"/>
    <n v="132"/>
    <x v="16"/>
    <n v="3"/>
    <x v="0"/>
    <n v="1"/>
    <n v="1"/>
    <n v="1"/>
    <n v="45"/>
    <s v="CBC S"/>
    <x v="0"/>
    <x v="9"/>
    <s v="S"/>
    <x v="13"/>
    <x v="0"/>
  </r>
  <r>
    <s v="SKY"/>
    <x v="5"/>
    <x v="7"/>
    <x v="4"/>
    <n v="136"/>
    <x v="2"/>
    <n v="3"/>
    <x v="0"/>
    <n v="1"/>
    <n v="3.54"/>
    <n v="3.56"/>
    <n v="63"/>
    <s v="GEO ST S"/>
    <x v="0"/>
    <x v="2"/>
    <s v="S"/>
    <x v="2"/>
    <x v="0"/>
  </r>
  <r>
    <s v="SKY"/>
    <x v="5"/>
    <x v="7"/>
    <x v="4"/>
    <n v="136"/>
    <x v="2"/>
    <n v="4"/>
    <x v="0"/>
    <n v="1"/>
    <n v="4.37"/>
    <n v="4.43"/>
    <n v="63"/>
    <s v="GEO ST S"/>
    <x v="0"/>
    <x v="2"/>
    <s v="S"/>
    <x v="2"/>
    <x v="0"/>
  </r>
  <r>
    <s v="SKY"/>
    <x v="5"/>
    <x v="7"/>
    <x v="4"/>
    <n v="142"/>
    <x v="6"/>
    <n v="3"/>
    <x v="0"/>
    <n v="2"/>
    <n v="18.899999999999999"/>
    <n v="19.010000000000002"/>
    <n v="50"/>
    <s v="WCVI AABM S"/>
    <x v="0"/>
    <x v="4"/>
    <s v="S"/>
    <x v="4"/>
    <x v="1"/>
  </r>
  <r>
    <s v="SKY"/>
    <x v="5"/>
    <x v="7"/>
    <x v="4"/>
    <n v="146"/>
    <x v="11"/>
    <n v="4"/>
    <x v="0"/>
    <n v="1"/>
    <n v="9.34"/>
    <n v="9.4700000000000006"/>
    <n v="65"/>
    <s v="BC JF S"/>
    <x v="0"/>
    <x v="7"/>
    <s v="S"/>
    <x v="9"/>
    <x v="0"/>
  </r>
  <r>
    <s v="SKY"/>
    <x v="5"/>
    <x v="7"/>
    <x v="4"/>
    <n v="159"/>
    <x v="67"/>
    <n v="3"/>
    <x v="0"/>
    <n v="1"/>
    <n v="3.31"/>
    <n v="3.32"/>
    <n v="59"/>
    <s v="PGSDO S"/>
    <x v="1"/>
    <x v="3"/>
    <s v="S"/>
    <x v="8"/>
    <x v="0"/>
  </r>
  <r>
    <s v="SKY"/>
    <x v="5"/>
    <x v="7"/>
    <x v="5"/>
    <n v="35"/>
    <x v="19"/>
    <n v="4"/>
    <x v="0"/>
    <n v="1"/>
    <n v="1.59"/>
    <n v="1.61"/>
    <n v="12"/>
    <s v="WCVI SUM T"/>
    <x v="0"/>
    <x v="1"/>
    <s v="T"/>
    <x v="1"/>
    <x v="1"/>
  </r>
  <r>
    <s v="SKY"/>
    <x v="5"/>
    <x v="7"/>
    <x v="5"/>
    <n v="43"/>
    <x v="14"/>
    <n v="3"/>
    <x v="0"/>
    <n v="1"/>
    <n v="2.33"/>
    <n v="2.34"/>
    <n v="13"/>
    <s v="N FALCON T"/>
    <x v="1"/>
    <x v="3"/>
    <s v="T"/>
    <x v="3"/>
    <x v="0"/>
  </r>
  <r>
    <s v="SKY"/>
    <x v="5"/>
    <x v="7"/>
    <x v="5"/>
    <n v="43"/>
    <x v="14"/>
    <n v="3"/>
    <x v="1"/>
    <n v="1"/>
    <n v="1.77"/>
    <n v="1.77"/>
    <n v="13"/>
    <s v="N FALCON T"/>
    <x v="1"/>
    <x v="3"/>
    <s v="T"/>
    <x v="3"/>
    <x v="0"/>
  </r>
  <r>
    <s v="SKY"/>
    <x v="5"/>
    <x v="7"/>
    <x v="5"/>
    <n v="43"/>
    <x v="14"/>
    <n v="4"/>
    <x v="0"/>
    <n v="2"/>
    <n v="4.4000000000000004"/>
    <n v="4.46"/>
    <n v="13"/>
    <s v="N FALCON T"/>
    <x v="1"/>
    <x v="3"/>
    <s v="T"/>
    <x v="3"/>
    <x v="0"/>
  </r>
  <r>
    <s v="SKY"/>
    <x v="5"/>
    <x v="7"/>
    <x v="5"/>
    <n v="50"/>
    <x v="81"/>
    <n v="3"/>
    <x v="0"/>
    <n v="1"/>
    <n v="2.77"/>
    <n v="2.78"/>
    <n v="14"/>
    <s v="S FALCON T"/>
    <x v="1"/>
    <x v="3"/>
    <s v="T"/>
    <x v="26"/>
    <x v="0"/>
  </r>
  <r>
    <s v="SKY"/>
    <x v="5"/>
    <x v="7"/>
    <x v="5"/>
    <n v="65"/>
    <x v="60"/>
    <n v="3"/>
    <x v="0"/>
    <n v="1"/>
    <n v="1"/>
    <n v="1"/>
    <n v="17"/>
    <s v="ALASKA N"/>
    <x v="1"/>
    <x v="3"/>
    <s v="N"/>
    <x v="14"/>
    <x v="1"/>
  </r>
  <r>
    <s v="SKY"/>
    <x v="5"/>
    <x v="7"/>
    <x v="5"/>
    <n v="104"/>
    <x v="23"/>
    <n v="3"/>
    <x v="1"/>
    <n v="1"/>
    <n v="1.99"/>
    <n v="1.99"/>
    <n v="38"/>
    <s v="TPS FN"/>
    <x v="1"/>
    <x v="3"/>
    <s v="N"/>
    <x v="10"/>
    <x v="0"/>
  </r>
  <r>
    <s v="SKY"/>
    <x v="5"/>
    <x v="7"/>
    <x v="5"/>
    <n v="108"/>
    <x v="107"/>
    <n v="3"/>
    <x v="1"/>
    <n v="1"/>
    <n v="3.9"/>
    <n v="3.9"/>
    <n v="29"/>
    <s v="TPGSDO TERM N"/>
    <x v="1"/>
    <x v="3"/>
    <s v="N"/>
    <x v="10"/>
    <x v="0"/>
  </r>
  <r>
    <s v="SKY"/>
    <x v="5"/>
    <x v="7"/>
    <x v="5"/>
    <n v="142"/>
    <x v="6"/>
    <n v="2"/>
    <x v="0"/>
    <n v="1"/>
    <n v="7.72"/>
    <n v="7.75"/>
    <n v="50"/>
    <s v="WCVI AABM S"/>
    <x v="0"/>
    <x v="4"/>
    <s v="S"/>
    <x v="4"/>
    <x v="1"/>
  </r>
  <r>
    <s v="SKY"/>
    <x v="5"/>
    <x v="7"/>
    <x v="5"/>
    <n v="150"/>
    <x v="17"/>
    <n v="3"/>
    <x v="0"/>
    <n v="2"/>
    <n v="6.14"/>
    <n v="6.17"/>
    <n v="57"/>
    <s v="PGSDN S"/>
    <x v="1"/>
    <x v="3"/>
    <s v="S"/>
    <x v="8"/>
    <x v="0"/>
  </r>
  <r>
    <s v="SKY"/>
    <x v="5"/>
    <x v="7"/>
    <x v="5"/>
    <n v="151"/>
    <x v="18"/>
    <n v="4"/>
    <x v="0"/>
    <n v="2"/>
    <n v="11.04"/>
    <n v="11.19"/>
    <n v="57"/>
    <s v="PGSDN S"/>
    <x v="1"/>
    <x v="3"/>
    <s v="S"/>
    <x v="8"/>
    <x v="0"/>
  </r>
  <r>
    <s v="SKY"/>
    <x v="5"/>
    <x v="7"/>
    <x v="5"/>
    <n v="151"/>
    <x v="18"/>
    <n v="4"/>
    <x v="1"/>
    <n v="1"/>
    <n v="5.52"/>
    <n v="5.62"/>
    <n v="57"/>
    <s v="PGSDN S"/>
    <x v="1"/>
    <x v="3"/>
    <s v="S"/>
    <x v="8"/>
    <x v="0"/>
  </r>
  <r>
    <s v="SKY"/>
    <x v="5"/>
    <x v="7"/>
    <x v="5"/>
    <n v="152"/>
    <x v="10"/>
    <n v="3"/>
    <x v="0"/>
    <n v="1"/>
    <n v="4.42"/>
    <n v="4.4400000000000004"/>
    <n v="57"/>
    <s v="PGSDN S"/>
    <x v="1"/>
    <x v="3"/>
    <s v="S"/>
    <x v="8"/>
    <x v="0"/>
  </r>
  <r>
    <s v="SKY"/>
    <x v="5"/>
    <x v="7"/>
    <x v="5"/>
    <n v="156"/>
    <x v="37"/>
    <n v="3"/>
    <x v="0"/>
    <n v="1"/>
    <n v="4.58"/>
    <n v="4.5999999999999996"/>
    <n v="59"/>
    <s v="PGSDO S"/>
    <x v="1"/>
    <x v="3"/>
    <s v="S"/>
    <x v="8"/>
    <x v="0"/>
  </r>
  <r>
    <s v="SKY"/>
    <x v="5"/>
    <x v="7"/>
    <x v="5"/>
    <n v="157"/>
    <x v="30"/>
    <n v="4"/>
    <x v="0"/>
    <n v="1"/>
    <n v="3.5"/>
    <n v="3.54"/>
    <n v="59"/>
    <s v="PGSDO S"/>
    <x v="1"/>
    <x v="3"/>
    <s v="S"/>
    <x v="8"/>
    <x v="0"/>
  </r>
  <r>
    <s v="SKY"/>
    <x v="5"/>
    <x v="7"/>
    <x v="5"/>
    <n v="167"/>
    <x v="34"/>
    <n v="3"/>
    <x v="0"/>
    <n v="1"/>
    <n v="3.95"/>
    <n v="3.97"/>
    <n v="53"/>
    <s v="N FALCON S"/>
    <x v="1"/>
    <x v="3"/>
    <s v="S"/>
    <x v="19"/>
    <x v="0"/>
  </r>
  <r>
    <s v="SKY"/>
    <x v="5"/>
    <x v="7"/>
    <x v="5"/>
    <n v="167"/>
    <x v="34"/>
    <n v="3"/>
    <x v="1"/>
    <n v="2"/>
    <n v="12.38"/>
    <n v="12.4"/>
    <n v="53"/>
    <s v="N FALCON S"/>
    <x v="1"/>
    <x v="3"/>
    <s v="S"/>
    <x v="19"/>
    <x v="0"/>
  </r>
  <r>
    <s v="SKY"/>
    <x v="5"/>
    <x v="7"/>
    <x v="5"/>
    <n v="167"/>
    <x v="34"/>
    <n v="4"/>
    <x v="1"/>
    <n v="1"/>
    <n v="1.56"/>
    <n v="1.59"/>
    <n v="53"/>
    <s v="N FALCON S"/>
    <x v="1"/>
    <x v="3"/>
    <s v="S"/>
    <x v="19"/>
    <x v="0"/>
  </r>
  <r>
    <s v="SKY"/>
    <x v="5"/>
    <x v="7"/>
    <x v="6"/>
    <n v="35"/>
    <x v="19"/>
    <n v="3"/>
    <x v="1"/>
    <n v="1"/>
    <n v="2.2200000000000002"/>
    <n v="2.2200000000000002"/>
    <n v="12"/>
    <s v="WCVI SUM T"/>
    <x v="0"/>
    <x v="1"/>
    <s v="T"/>
    <x v="1"/>
    <x v="1"/>
  </r>
  <r>
    <s v="SKY"/>
    <x v="5"/>
    <x v="7"/>
    <x v="6"/>
    <n v="39"/>
    <x v="44"/>
    <n v="3"/>
    <x v="0"/>
    <n v="1"/>
    <n v="2.8"/>
    <n v="2.81"/>
    <n v="12"/>
    <s v="WCVI SUM T"/>
    <x v="0"/>
    <x v="1"/>
    <s v="T"/>
    <x v="1"/>
    <x v="1"/>
  </r>
  <r>
    <s v="SKY"/>
    <x v="5"/>
    <x v="7"/>
    <x v="6"/>
    <n v="43"/>
    <x v="14"/>
    <n v="3"/>
    <x v="1"/>
    <n v="1"/>
    <n v="1.95"/>
    <n v="1.95"/>
    <n v="13"/>
    <s v="N FALCON T"/>
    <x v="1"/>
    <x v="3"/>
    <s v="T"/>
    <x v="3"/>
    <x v="0"/>
  </r>
  <r>
    <s v="SKY"/>
    <x v="5"/>
    <x v="7"/>
    <x v="6"/>
    <n v="58"/>
    <x v="88"/>
    <n v="3"/>
    <x v="0"/>
    <n v="1"/>
    <n v="13"/>
    <n v="13.07"/>
    <n v="17"/>
    <s v="ALASKA N"/>
    <x v="1"/>
    <x v="3"/>
    <s v="N"/>
    <x v="14"/>
    <x v="1"/>
  </r>
  <r>
    <s v="SKY"/>
    <x v="5"/>
    <x v="7"/>
    <x v="6"/>
    <n v="92"/>
    <x v="7"/>
    <n v="3"/>
    <x v="0"/>
    <n v="1"/>
    <n v="9.77"/>
    <n v="9.82"/>
    <n v="51"/>
    <s v="WCVI ISBM S"/>
    <x v="0"/>
    <x v="5"/>
    <s v="S"/>
    <x v="5"/>
    <x v="0"/>
  </r>
  <r>
    <s v="SKY"/>
    <x v="5"/>
    <x v="7"/>
    <x v="6"/>
    <n v="101"/>
    <x v="12"/>
    <n v="3"/>
    <x v="0"/>
    <n v="1"/>
    <n v="1.92"/>
    <n v="1.93"/>
    <n v="38"/>
    <s v="TPS FN"/>
    <x v="1"/>
    <x v="3"/>
    <s v="N"/>
    <x v="10"/>
    <x v="0"/>
  </r>
  <r>
    <s v="SKY"/>
    <x v="5"/>
    <x v="7"/>
    <x v="6"/>
    <n v="129"/>
    <x v="29"/>
    <n v="3"/>
    <x v="0"/>
    <n v="1"/>
    <n v="8.7799999999999994"/>
    <n v="8.83"/>
    <n v="48"/>
    <s v="NBC ISBM S"/>
    <x v="0"/>
    <x v="12"/>
    <s v="S"/>
    <x v="18"/>
    <x v="0"/>
  </r>
  <r>
    <s v="SKY"/>
    <x v="5"/>
    <x v="7"/>
    <x v="6"/>
    <n v="135"/>
    <x v="15"/>
    <n v="3"/>
    <x v="0"/>
    <n v="1"/>
    <n v="5.69"/>
    <n v="5.72"/>
    <n v="61"/>
    <s v="JNST S"/>
    <x v="0"/>
    <x v="8"/>
    <s v="S"/>
    <x v="12"/>
    <x v="0"/>
  </r>
  <r>
    <s v="SKY"/>
    <x v="5"/>
    <x v="7"/>
    <x v="6"/>
    <n v="136"/>
    <x v="2"/>
    <n v="3"/>
    <x v="0"/>
    <n v="1"/>
    <n v="2.77"/>
    <n v="2.78"/>
    <n v="63"/>
    <s v="GEO ST S"/>
    <x v="0"/>
    <x v="2"/>
    <s v="S"/>
    <x v="2"/>
    <x v="0"/>
  </r>
  <r>
    <s v="SKY"/>
    <x v="5"/>
    <x v="7"/>
    <x v="6"/>
    <n v="139"/>
    <x v="9"/>
    <n v="3"/>
    <x v="0"/>
    <n v="1"/>
    <n v="7.89"/>
    <n v="7.93"/>
    <n v="63"/>
    <s v="GEO ST S"/>
    <x v="0"/>
    <x v="6"/>
    <s v="S"/>
    <x v="7"/>
    <x v="0"/>
  </r>
  <r>
    <s v="SKY"/>
    <x v="5"/>
    <x v="7"/>
    <x v="6"/>
    <n v="146"/>
    <x v="11"/>
    <n v="3"/>
    <x v="0"/>
    <n v="1"/>
    <n v="12.3"/>
    <n v="12.37"/>
    <n v="65"/>
    <s v="BC JF S"/>
    <x v="0"/>
    <x v="7"/>
    <s v="S"/>
    <x v="9"/>
    <x v="0"/>
  </r>
  <r>
    <s v="SKY"/>
    <x v="5"/>
    <x v="7"/>
    <x v="6"/>
    <n v="146"/>
    <x v="11"/>
    <n v="4"/>
    <x v="0"/>
    <n v="1"/>
    <n v="12.3"/>
    <n v="12.47"/>
    <n v="65"/>
    <s v="BC JF S"/>
    <x v="0"/>
    <x v="7"/>
    <s v="S"/>
    <x v="9"/>
    <x v="0"/>
  </r>
  <r>
    <s v="SKY"/>
    <x v="5"/>
    <x v="7"/>
    <x v="6"/>
    <n v="150"/>
    <x v="17"/>
    <n v="3"/>
    <x v="0"/>
    <n v="1"/>
    <n v="3.53"/>
    <n v="3.55"/>
    <n v="57"/>
    <s v="PGSDN S"/>
    <x v="1"/>
    <x v="3"/>
    <s v="S"/>
    <x v="8"/>
    <x v="0"/>
  </r>
  <r>
    <s v="SKY"/>
    <x v="5"/>
    <x v="7"/>
    <x v="6"/>
    <n v="151"/>
    <x v="18"/>
    <n v="3"/>
    <x v="0"/>
    <n v="1"/>
    <n v="6.04"/>
    <n v="6.07"/>
    <n v="57"/>
    <s v="PGSDN S"/>
    <x v="1"/>
    <x v="3"/>
    <s v="S"/>
    <x v="8"/>
    <x v="0"/>
  </r>
  <r>
    <s v="SKY"/>
    <x v="5"/>
    <x v="7"/>
    <x v="6"/>
    <n v="152"/>
    <x v="10"/>
    <n v="3"/>
    <x v="1"/>
    <n v="1"/>
    <n v="4.51"/>
    <n v="4.5199999999999996"/>
    <n v="57"/>
    <s v="PGSDN S"/>
    <x v="1"/>
    <x v="3"/>
    <s v="S"/>
    <x v="8"/>
    <x v="0"/>
  </r>
  <r>
    <s v="SKY"/>
    <x v="5"/>
    <x v="7"/>
    <x v="7"/>
    <n v="39"/>
    <x v="44"/>
    <n v="3"/>
    <x v="0"/>
    <n v="2"/>
    <n v="4.88"/>
    <n v="4.9000000000000004"/>
    <n v="12"/>
    <s v="WCVI SUM T"/>
    <x v="0"/>
    <x v="1"/>
    <s v="T"/>
    <x v="1"/>
    <x v="1"/>
  </r>
  <r>
    <s v="SKY"/>
    <x v="5"/>
    <x v="7"/>
    <x v="7"/>
    <n v="92"/>
    <x v="7"/>
    <n v="3"/>
    <x v="0"/>
    <n v="1"/>
    <n v="2"/>
    <n v="2.0099999999999998"/>
    <n v="51"/>
    <s v="WCVI ISBM S"/>
    <x v="0"/>
    <x v="5"/>
    <s v="S"/>
    <x v="5"/>
    <x v="0"/>
  </r>
  <r>
    <s v="SKY"/>
    <x v="5"/>
    <x v="7"/>
    <x v="7"/>
    <n v="101"/>
    <x v="12"/>
    <n v="2"/>
    <x v="0"/>
    <n v="1"/>
    <n v="6.3"/>
    <n v="6.32"/>
    <n v="38"/>
    <s v="TPS FN"/>
    <x v="1"/>
    <x v="3"/>
    <s v="N"/>
    <x v="10"/>
    <x v="0"/>
  </r>
  <r>
    <s v="SKY"/>
    <x v="5"/>
    <x v="7"/>
    <x v="7"/>
    <n v="152"/>
    <x v="10"/>
    <n v="3"/>
    <x v="0"/>
    <n v="3"/>
    <n v="14.87"/>
    <n v="14.95"/>
    <n v="57"/>
    <s v="PGSDN S"/>
    <x v="1"/>
    <x v="3"/>
    <s v="S"/>
    <x v="8"/>
    <x v="0"/>
  </r>
  <r>
    <s v="SKY"/>
    <x v="5"/>
    <x v="7"/>
    <x v="7"/>
    <n v="152"/>
    <x v="10"/>
    <n v="3"/>
    <x v="1"/>
    <n v="1"/>
    <n v="8.85"/>
    <n v="8.8699999999999992"/>
    <n v="57"/>
    <s v="PGSDN S"/>
    <x v="1"/>
    <x v="3"/>
    <s v="S"/>
    <x v="8"/>
    <x v="0"/>
  </r>
  <r>
    <s v="SKY"/>
    <x v="5"/>
    <x v="7"/>
    <x v="10"/>
    <n v="2"/>
    <x v="56"/>
    <n v="4"/>
    <x v="0"/>
    <n v="1"/>
    <n v="2.19"/>
    <n v="2.2000000000000002"/>
    <n v="1"/>
    <s v="AK W/S T"/>
    <x v="1"/>
    <x v="3"/>
    <s v="T"/>
    <x v="11"/>
    <x v="1"/>
  </r>
  <r>
    <s v="SKY"/>
    <x v="5"/>
    <x v="7"/>
    <x v="10"/>
    <n v="3"/>
    <x v="74"/>
    <n v="4"/>
    <x v="0"/>
    <n v="1"/>
    <n v="2.2400000000000002"/>
    <n v="2.25"/>
    <n v="1"/>
    <s v="AK W/S T"/>
    <x v="1"/>
    <x v="3"/>
    <s v="T"/>
    <x v="11"/>
    <x v="1"/>
  </r>
  <r>
    <s v="SKY"/>
    <x v="5"/>
    <x v="7"/>
    <x v="10"/>
    <n v="36"/>
    <x v="61"/>
    <n v="4"/>
    <x v="0"/>
    <n v="1"/>
    <n v="1.64"/>
    <n v="1.64"/>
    <n v="10"/>
    <s v="WCVI F/W T"/>
    <x v="0"/>
    <x v="1"/>
    <s v="T"/>
    <x v="1"/>
    <x v="1"/>
  </r>
  <r>
    <s v="SKY"/>
    <x v="5"/>
    <x v="7"/>
    <x v="10"/>
    <n v="36"/>
    <x v="61"/>
    <n v="4"/>
    <x v="1"/>
    <n v="2"/>
    <n v="3.28"/>
    <n v="3.28"/>
    <n v="10"/>
    <s v="WCVI F/W T"/>
    <x v="0"/>
    <x v="1"/>
    <s v="T"/>
    <x v="1"/>
    <x v="1"/>
  </r>
  <r>
    <s v="SKY"/>
    <x v="5"/>
    <x v="7"/>
    <x v="10"/>
    <n v="36"/>
    <x v="61"/>
    <n v="5"/>
    <x v="0"/>
    <n v="1"/>
    <n v="1.64"/>
    <n v="1.66"/>
    <n v="10"/>
    <s v="WCVI F/W T"/>
    <x v="0"/>
    <x v="1"/>
    <s v="T"/>
    <x v="1"/>
    <x v="1"/>
  </r>
  <r>
    <s v="SKY"/>
    <x v="5"/>
    <x v="7"/>
    <x v="10"/>
    <n v="109"/>
    <x v="62"/>
    <n v="3"/>
    <x v="0"/>
    <n v="1"/>
    <n v="1"/>
    <n v="1"/>
    <n v="28"/>
    <s v="PGSDO N"/>
    <x v="1"/>
    <x v="3"/>
    <s v="N"/>
    <x v="10"/>
    <x v="0"/>
  </r>
  <r>
    <s v="SKY"/>
    <x v="5"/>
    <x v="7"/>
    <x v="10"/>
    <n v="152"/>
    <x v="10"/>
    <n v="2"/>
    <x v="0"/>
    <n v="1"/>
    <n v="3.01"/>
    <n v="3.02"/>
    <n v="57"/>
    <s v="PGSDN S"/>
    <x v="1"/>
    <x v="3"/>
    <s v="S"/>
    <x v="8"/>
    <x v="0"/>
  </r>
  <r>
    <s v="SKY"/>
    <x v="5"/>
    <x v="7"/>
    <x v="10"/>
    <n v="152"/>
    <x v="10"/>
    <n v="3"/>
    <x v="0"/>
    <n v="3"/>
    <n v="9.0299999999999994"/>
    <n v="9.08"/>
    <n v="57"/>
    <s v="PGSDN S"/>
    <x v="1"/>
    <x v="3"/>
    <s v="S"/>
    <x v="8"/>
    <x v="0"/>
  </r>
  <r>
    <s v="SKY"/>
    <x v="5"/>
    <x v="7"/>
    <x v="11"/>
    <n v="157"/>
    <x v="30"/>
    <n v="3"/>
    <x v="0"/>
    <n v="1"/>
    <n v="4.71"/>
    <n v="4.7300000000000004"/>
    <n v="59"/>
    <s v="PGSDO S"/>
    <x v="1"/>
    <x v="3"/>
    <s v="S"/>
    <x v="8"/>
    <x v="0"/>
  </r>
  <r>
    <s v="SKY"/>
    <x v="5"/>
    <x v="7"/>
    <x v="8"/>
    <n v="139"/>
    <x v="9"/>
    <n v="3"/>
    <x v="0"/>
    <n v="1"/>
    <n v="11.68"/>
    <n v="11.75"/>
    <n v="63"/>
    <s v="GEO ST S"/>
    <x v="0"/>
    <x v="6"/>
    <s v="S"/>
    <x v="7"/>
    <x v="0"/>
  </r>
  <r>
    <s v="SKY"/>
    <x v="5"/>
    <x v="7"/>
    <x v="8"/>
    <n v="151"/>
    <x v="18"/>
    <n v="3"/>
    <x v="0"/>
    <n v="1"/>
    <n v="2.66"/>
    <n v="2.67"/>
    <n v="57"/>
    <s v="PGSDN S"/>
    <x v="1"/>
    <x v="3"/>
    <s v="S"/>
    <x v="8"/>
    <x v="0"/>
  </r>
  <r>
    <s v="SKY"/>
    <x v="5"/>
    <x v="7"/>
    <x v="8"/>
    <n v="152"/>
    <x v="10"/>
    <n v="3"/>
    <x v="0"/>
    <n v="2"/>
    <n v="12.96"/>
    <n v="13.03"/>
    <n v="57"/>
    <s v="PGSDN S"/>
    <x v="1"/>
    <x v="3"/>
    <s v="S"/>
    <x v="8"/>
    <x v="0"/>
  </r>
  <r>
    <s v="SKY"/>
    <x v="5"/>
    <x v="7"/>
    <x v="8"/>
    <n v="155"/>
    <x v="39"/>
    <n v="2"/>
    <x v="0"/>
    <n v="1"/>
    <n v="7.25"/>
    <n v="7.27"/>
    <n v="59"/>
    <s v="PGSDO S"/>
    <x v="1"/>
    <x v="3"/>
    <s v="S"/>
    <x v="8"/>
    <x v="0"/>
  </r>
  <r>
    <s v="SKY"/>
    <x v="5"/>
    <x v="8"/>
    <x v="0"/>
    <n v="139"/>
    <x v="9"/>
    <n v="4"/>
    <x v="0"/>
    <n v="1"/>
    <n v="9.2899999999999991"/>
    <n v="9.34"/>
    <n v="63"/>
    <s v="GEO ST S"/>
    <x v="0"/>
    <x v="6"/>
    <s v="S"/>
    <x v="7"/>
    <x v="0"/>
  </r>
  <r>
    <s v="SKY"/>
    <x v="5"/>
    <x v="8"/>
    <x v="0"/>
    <n v="151"/>
    <x v="18"/>
    <n v="4"/>
    <x v="0"/>
    <n v="2"/>
    <n v="4.8"/>
    <n v="4.82"/>
    <n v="57"/>
    <s v="PGSDN S"/>
    <x v="1"/>
    <x v="3"/>
    <s v="S"/>
    <x v="8"/>
    <x v="0"/>
  </r>
  <r>
    <s v="SKY"/>
    <x v="5"/>
    <x v="8"/>
    <x v="1"/>
    <n v="7"/>
    <x v="13"/>
    <n v="4"/>
    <x v="0"/>
    <n v="1"/>
    <n v="2.94"/>
    <n v="2.95"/>
    <n v="1"/>
    <s v="AK W/S T"/>
    <x v="1"/>
    <x v="3"/>
    <s v="T"/>
    <x v="11"/>
    <x v="1"/>
  </r>
  <r>
    <s v="SKY"/>
    <x v="5"/>
    <x v="8"/>
    <x v="1"/>
    <n v="37"/>
    <x v="50"/>
    <n v="4"/>
    <x v="0"/>
    <n v="1"/>
    <n v="1.94"/>
    <n v="1.95"/>
    <n v="10"/>
    <s v="WCVI F/W T"/>
    <x v="0"/>
    <x v="1"/>
    <s v="T"/>
    <x v="1"/>
    <x v="1"/>
  </r>
  <r>
    <s v="SKY"/>
    <x v="5"/>
    <x v="8"/>
    <x v="1"/>
    <n v="37"/>
    <x v="50"/>
    <n v="4"/>
    <x v="1"/>
    <n v="1"/>
    <n v="1.94"/>
    <n v="1.94"/>
    <n v="10"/>
    <s v="WCVI F/W T"/>
    <x v="0"/>
    <x v="1"/>
    <s v="T"/>
    <x v="1"/>
    <x v="1"/>
  </r>
  <r>
    <s v="SKY"/>
    <x v="5"/>
    <x v="8"/>
    <x v="1"/>
    <n v="129"/>
    <x v="29"/>
    <n v="3"/>
    <x v="0"/>
    <n v="1"/>
    <n v="7.47"/>
    <n v="7.49"/>
    <n v="48"/>
    <s v="NBC ISBM S"/>
    <x v="0"/>
    <x v="12"/>
    <s v="S"/>
    <x v="18"/>
    <x v="0"/>
  </r>
  <r>
    <s v="SKY"/>
    <x v="5"/>
    <x v="8"/>
    <x v="1"/>
    <n v="151"/>
    <x v="18"/>
    <n v="4"/>
    <x v="0"/>
    <n v="2"/>
    <n v="5.26"/>
    <n v="5.29"/>
    <n v="57"/>
    <s v="PGSDN S"/>
    <x v="1"/>
    <x v="3"/>
    <s v="S"/>
    <x v="8"/>
    <x v="0"/>
  </r>
  <r>
    <s v="SKY"/>
    <x v="5"/>
    <x v="8"/>
    <x v="1"/>
    <n v="152"/>
    <x v="10"/>
    <n v="4"/>
    <x v="0"/>
    <n v="1"/>
    <n v="5.53"/>
    <n v="5.56"/>
    <n v="57"/>
    <s v="PGSDN S"/>
    <x v="1"/>
    <x v="3"/>
    <s v="S"/>
    <x v="8"/>
    <x v="0"/>
  </r>
  <r>
    <s v="SKY"/>
    <x v="5"/>
    <x v="8"/>
    <x v="1"/>
    <n v="157"/>
    <x v="30"/>
    <n v="4"/>
    <x v="0"/>
    <n v="2"/>
    <n v="7.18"/>
    <n v="7.22"/>
    <n v="59"/>
    <s v="PGSDO S"/>
    <x v="1"/>
    <x v="3"/>
    <s v="S"/>
    <x v="8"/>
    <x v="0"/>
  </r>
  <r>
    <s v="SKY"/>
    <x v="5"/>
    <x v="8"/>
    <x v="2"/>
    <n v="146"/>
    <x v="11"/>
    <n v="4"/>
    <x v="0"/>
    <n v="1"/>
    <n v="23.44"/>
    <n v="23.58"/>
    <n v="65"/>
    <s v="BC JF S"/>
    <x v="0"/>
    <x v="7"/>
    <s v="S"/>
    <x v="9"/>
    <x v="0"/>
  </r>
  <r>
    <s v="SKY"/>
    <x v="5"/>
    <x v="8"/>
    <x v="9"/>
    <n v="7"/>
    <x v="13"/>
    <n v="4"/>
    <x v="0"/>
    <n v="1"/>
    <n v="2.94"/>
    <n v="2.95"/>
    <n v="1"/>
    <s v="AK W/S T"/>
    <x v="1"/>
    <x v="3"/>
    <s v="T"/>
    <x v="11"/>
    <x v="1"/>
  </r>
  <r>
    <s v="SKY"/>
    <x v="5"/>
    <x v="8"/>
    <x v="9"/>
    <n v="8"/>
    <x v="70"/>
    <n v="5"/>
    <x v="0"/>
    <n v="1"/>
    <n v="1.95"/>
    <n v="1.97"/>
    <n v="1"/>
    <s v="AK W/S T"/>
    <x v="1"/>
    <x v="3"/>
    <s v="T"/>
    <x v="11"/>
    <x v="1"/>
  </r>
  <r>
    <s v="SKY"/>
    <x v="5"/>
    <x v="8"/>
    <x v="9"/>
    <n v="10"/>
    <x v="95"/>
    <n v="4"/>
    <x v="0"/>
    <n v="1"/>
    <n v="1.68"/>
    <n v="1.69"/>
    <n v="1"/>
    <s v="AK W/S T"/>
    <x v="1"/>
    <x v="3"/>
    <s v="T"/>
    <x v="11"/>
    <x v="1"/>
  </r>
  <r>
    <s v="SKY"/>
    <x v="5"/>
    <x v="8"/>
    <x v="9"/>
    <n v="33"/>
    <x v="1"/>
    <n v="3"/>
    <x v="0"/>
    <n v="1"/>
    <n v="3.52"/>
    <n v="3.53"/>
    <n v="10"/>
    <s v="WCVI F/W T"/>
    <x v="0"/>
    <x v="1"/>
    <s v="T"/>
    <x v="1"/>
    <x v="1"/>
  </r>
  <r>
    <s v="SKY"/>
    <x v="5"/>
    <x v="8"/>
    <x v="9"/>
    <n v="33"/>
    <x v="1"/>
    <n v="4"/>
    <x v="0"/>
    <n v="2"/>
    <n v="6.19"/>
    <n v="6.22"/>
    <n v="10"/>
    <s v="WCVI F/W T"/>
    <x v="0"/>
    <x v="1"/>
    <s v="T"/>
    <x v="1"/>
    <x v="1"/>
  </r>
  <r>
    <s v="SKY"/>
    <x v="5"/>
    <x v="8"/>
    <x v="9"/>
    <n v="37"/>
    <x v="50"/>
    <n v="3"/>
    <x v="0"/>
    <n v="1"/>
    <n v="1.94"/>
    <n v="1.94"/>
    <n v="10"/>
    <s v="WCVI F/W T"/>
    <x v="0"/>
    <x v="1"/>
    <s v="T"/>
    <x v="1"/>
    <x v="1"/>
  </r>
  <r>
    <s v="SKY"/>
    <x v="5"/>
    <x v="8"/>
    <x v="9"/>
    <n v="37"/>
    <x v="50"/>
    <n v="4"/>
    <x v="0"/>
    <n v="1"/>
    <n v="1.94"/>
    <n v="1.95"/>
    <n v="10"/>
    <s v="WCVI F/W T"/>
    <x v="0"/>
    <x v="1"/>
    <s v="T"/>
    <x v="1"/>
    <x v="1"/>
  </r>
  <r>
    <s v="SKY"/>
    <x v="5"/>
    <x v="8"/>
    <x v="9"/>
    <n v="37"/>
    <x v="50"/>
    <n v="4"/>
    <x v="1"/>
    <n v="1"/>
    <n v="1.94"/>
    <n v="1.94"/>
    <n v="10"/>
    <s v="WCVI F/W T"/>
    <x v="0"/>
    <x v="1"/>
    <s v="T"/>
    <x v="1"/>
    <x v="1"/>
  </r>
  <r>
    <s v="SKY"/>
    <x v="5"/>
    <x v="8"/>
    <x v="9"/>
    <n v="139"/>
    <x v="9"/>
    <n v="4"/>
    <x v="0"/>
    <n v="2"/>
    <n v="28.16"/>
    <n v="28.32"/>
    <n v="63"/>
    <s v="GEO ST S"/>
    <x v="0"/>
    <x v="6"/>
    <s v="S"/>
    <x v="7"/>
    <x v="0"/>
  </r>
  <r>
    <s v="SKY"/>
    <x v="5"/>
    <x v="8"/>
    <x v="9"/>
    <n v="142"/>
    <x v="6"/>
    <n v="4"/>
    <x v="0"/>
    <n v="1"/>
    <n v="7.23"/>
    <n v="7.27"/>
    <n v="50"/>
    <s v="WCVI AABM S"/>
    <x v="0"/>
    <x v="4"/>
    <s v="S"/>
    <x v="4"/>
    <x v="1"/>
  </r>
  <r>
    <s v="SKY"/>
    <x v="5"/>
    <x v="8"/>
    <x v="9"/>
    <n v="152"/>
    <x v="10"/>
    <n v="4"/>
    <x v="0"/>
    <n v="3"/>
    <n v="11.28"/>
    <n v="11.34"/>
    <n v="57"/>
    <s v="PGSDN S"/>
    <x v="1"/>
    <x v="3"/>
    <s v="S"/>
    <x v="8"/>
    <x v="0"/>
  </r>
  <r>
    <s v="SKY"/>
    <x v="5"/>
    <x v="8"/>
    <x v="9"/>
    <n v="156"/>
    <x v="37"/>
    <n v="4"/>
    <x v="0"/>
    <n v="1"/>
    <n v="5.18"/>
    <n v="5.21"/>
    <n v="59"/>
    <s v="PGSDO S"/>
    <x v="1"/>
    <x v="3"/>
    <s v="S"/>
    <x v="8"/>
    <x v="0"/>
  </r>
  <r>
    <s v="SKY"/>
    <x v="5"/>
    <x v="8"/>
    <x v="3"/>
    <n v="11"/>
    <x v="63"/>
    <n v="4"/>
    <x v="0"/>
    <n v="1"/>
    <n v="1.29"/>
    <n v="1.29"/>
    <n v="1"/>
    <s v="AK W/S T"/>
    <x v="1"/>
    <x v="3"/>
    <s v="T"/>
    <x v="11"/>
    <x v="1"/>
  </r>
  <r>
    <s v="SKY"/>
    <x v="5"/>
    <x v="8"/>
    <x v="3"/>
    <n v="33"/>
    <x v="1"/>
    <n v="3"/>
    <x v="0"/>
    <n v="1"/>
    <n v="3.52"/>
    <n v="3.53"/>
    <n v="10"/>
    <s v="WCVI F/W T"/>
    <x v="0"/>
    <x v="1"/>
    <s v="T"/>
    <x v="1"/>
    <x v="1"/>
  </r>
  <r>
    <s v="SKY"/>
    <x v="5"/>
    <x v="8"/>
    <x v="3"/>
    <n v="33"/>
    <x v="1"/>
    <n v="4"/>
    <x v="0"/>
    <n v="1"/>
    <n v="3.52"/>
    <n v="3.54"/>
    <n v="10"/>
    <s v="WCVI F/W T"/>
    <x v="0"/>
    <x v="1"/>
    <s v="T"/>
    <x v="1"/>
    <x v="1"/>
  </r>
  <r>
    <s v="SKY"/>
    <x v="5"/>
    <x v="8"/>
    <x v="3"/>
    <n v="34"/>
    <x v="3"/>
    <n v="4"/>
    <x v="0"/>
    <n v="8"/>
    <n v="28.16"/>
    <n v="28.32"/>
    <n v="11"/>
    <s v="WCVI SPR T"/>
    <x v="0"/>
    <x v="1"/>
    <s v="T"/>
    <x v="1"/>
    <x v="1"/>
  </r>
  <r>
    <s v="SKY"/>
    <x v="5"/>
    <x v="8"/>
    <x v="3"/>
    <n v="34"/>
    <x v="3"/>
    <n v="4"/>
    <x v="1"/>
    <n v="3"/>
    <n v="9.7100000000000009"/>
    <n v="9.73"/>
    <n v="11"/>
    <s v="WCVI SPR T"/>
    <x v="0"/>
    <x v="1"/>
    <s v="T"/>
    <x v="1"/>
    <x v="1"/>
  </r>
  <r>
    <s v="SKY"/>
    <x v="5"/>
    <x v="8"/>
    <x v="3"/>
    <n v="37"/>
    <x v="50"/>
    <n v="4"/>
    <x v="1"/>
    <n v="1"/>
    <n v="1.94"/>
    <n v="1.94"/>
    <n v="10"/>
    <s v="WCVI F/W T"/>
    <x v="0"/>
    <x v="1"/>
    <s v="T"/>
    <x v="1"/>
    <x v="1"/>
  </r>
  <r>
    <s v="SKY"/>
    <x v="5"/>
    <x v="8"/>
    <x v="3"/>
    <n v="38"/>
    <x v="4"/>
    <n v="4"/>
    <x v="0"/>
    <n v="1"/>
    <n v="3.95"/>
    <n v="3.97"/>
    <n v="11"/>
    <s v="WCVI SPR T"/>
    <x v="0"/>
    <x v="1"/>
    <s v="T"/>
    <x v="1"/>
    <x v="1"/>
  </r>
  <r>
    <s v="SKY"/>
    <x v="5"/>
    <x v="8"/>
    <x v="3"/>
    <n v="42"/>
    <x v="40"/>
    <n v="4"/>
    <x v="0"/>
    <n v="1"/>
    <n v="3.6"/>
    <n v="3.62"/>
    <n v="13"/>
    <s v="N FALCON T"/>
    <x v="1"/>
    <x v="3"/>
    <s v="T"/>
    <x v="3"/>
    <x v="0"/>
  </r>
  <r>
    <s v="SKY"/>
    <x v="5"/>
    <x v="8"/>
    <x v="3"/>
    <n v="44"/>
    <x v="5"/>
    <n v="4"/>
    <x v="1"/>
    <n v="1"/>
    <n v="1.81"/>
    <n v="1.81"/>
    <n v="13"/>
    <s v="N FALCON T"/>
    <x v="1"/>
    <x v="3"/>
    <s v="T"/>
    <x v="3"/>
    <x v="0"/>
  </r>
  <r>
    <s v="SKY"/>
    <x v="5"/>
    <x v="8"/>
    <x v="3"/>
    <n v="108"/>
    <x v="107"/>
    <n v="4"/>
    <x v="1"/>
    <n v="1"/>
    <n v="8.6999999999999993"/>
    <n v="8.7200000000000006"/>
    <n v="29"/>
    <s v="TPGSDO TERM N"/>
    <x v="1"/>
    <x v="3"/>
    <s v="N"/>
    <x v="10"/>
    <x v="0"/>
  </r>
  <r>
    <s v="SKY"/>
    <x v="5"/>
    <x v="8"/>
    <x v="3"/>
    <n v="136"/>
    <x v="2"/>
    <n v="3"/>
    <x v="0"/>
    <n v="1"/>
    <n v="2.0099999999999998"/>
    <n v="2.0099999999999998"/>
    <n v="63"/>
    <s v="GEO ST S"/>
    <x v="0"/>
    <x v="2"/>
    <s v="S"/>
    <x v="2"/>
    <x v="0"/>
  </r>
  <r>
    <s v="SKY"/>
    <x v="5"/>
    <x v="8"/>
    <x v="3"/>
    <n v="136"/>
    <x v="2"/>
    <n v="4"/>
    <x v="0"/>
    <n v="3"/>
    <n v="6.01"/>
    <n v="6.04"/>
    <n v="63"/>
    <s v="GEO ST S"/>
    <x v="0"/>
    <x v="2"/>
    <s v="S"/>
    <x v="2"/>
    <x v="0"/>
  </r>
  <r>
    <s v="SKY"/>
    <x v="5"/>
    <x v="8"/>
    <x v="4"/>
    <n v="43"/>
    <x v="14"/>
    <n v="4"/>
    <x v="1"/>
    <n v="1"/>
    <n v="4.12"/>
    <n v="4.12"/>
    <n v="13"/>
    <s v="N FALCON T"/>
    <x v="1"/>
    <x v="3"/>
    <s v="T"/>
    <x v="3"/>
    <x v="0"/>
  </r>
  <r>
    <s v="SKY"/>
    <x v="5"/>
    <x v="8"/>
    <x v="4"/>
    <n v="108"/>
    <x v="107"/>
    <n v="3"/>
    <x v="1"/>
    <n v="2"/>
    <n v="16.170000000000002"/>
    <n v="16.21"/>
    <n v="29"/>
    <s v="TPGSDO TERM N"/>
    <x v="1"/>
    <x v="3"/>
    <s v="N"/>
    <x v="10"/>
    <x v="0"/>
  </r>
  <r>
    <s v="SKY"/>
    <x v="5"/>
    <x v="8"/>
    <x v="4"/>
    <n v="108"/>
    <x v="107"/>
    <n v="4"/>
    <x v="1"/>
    <n v="3"/>
    <n v="27.96"/>
    <n v="28.02"/>
    <n v="29"/>
    <s v="TPGSDO TERM N"/>
    <x v="1"/>
    <x v="3"/>
    <s v="N"/>
    <x v="10"/>
    <x v="0"/>
  </r>
  <r>
    <s v="SKY"/>
    <x v="5"/>
    <x v="8"/>
    <x v="4"/>
    <n v="132"/>
    <x v="16"/>
    <n v="3"/>
    <x v="0"/>
    <n v="1"/>
    <n v="5.69"/>
    <n v="5.71"/>
    <n v="45"/>
    <s v="CBC S"/>
    <x v="0"/>
    <x v="9"/>
    <s v="S"/>
    <x v="13"/>
    <x v="0"/>
  </r>
  <r>
    <s v="SKY"/>
    <x v="5"/>
    <x v="8"/>
    <x v="4"/>
    <n v="132"/>
    <x v="16"/>
    <n v="4"/>
    <x v="0"/>
    <n v="1"/>
    <n v="5.69"/>
    <n v="5.72"/>
    <n v="45"/>
    <s v="CBC S"/>
    <x v="0"/>
    <x v="9"/>
    <s v="S"/>
    <x v="13"/>
    <x v="0"/>
  </r>
  <r>
    <s v="SKY"/>
    <x v="5"/>
    <x v="8"/>
    <x v="4"/>
    <n v="139"/>
    <x v="9"/>
    <n v="4"/>
    <x v="0"/>
    <n v="1"/>
    <n v="4.04"/>
    <n v="4.0599999999999996"/>
    <n v="63"/>
    <s v="GEO ST S"/>
    <x v="0"/>
    <x v="6"/>
    <s v="S"/>
    <x v="7"/>
    <x v="0"/>
  </r>
  <r>
    <s v="SKY"/>
    <x v="5"/>
    <x v="8"/>
    <x v="4"/>
    <n v="142"/>
    <x v="6"/>
    <n v="3"/>
    <x v="0"/>
    <n v="1"/>
    <n v="6.67"/>
    <n v="6.69"/>
    <n v="50"/>
    <s v="WCVI AABM S"/>
    <x v="0"/>
    <x v="4"/>
    <s v="S"/>
    <x v="4"/>
    <x v="1"/>
  </r>
  <r>
    <s v="SKY"/>
    <x v="5"/>
    <x v="8"/>
    <x v="4"/>
    <n v="142"/>
    <x v="6"/>
    <n v="3"/>
    <x v="1"/>
    <n v="1"/>
    <n v="6.67"/>
    <n v="6.68"/>
    <n v="50"/>
    <s v="WCVI AABM S"/>
    <x v="0"/>
    <x v="4"/>
    <s v="S"/>
    <x v="4"/>
    <x v="1"/>
  </r>
  <r>
    <s v="SKY"/>
    <x v="5"/>
    <x v="8"/>
    <x v="4"/>
    <n v="142"/>
    <x v="6"/>
    <n v="4"/>
    <x v="0"/>
    <n v="1"/>
    <n v="1"/>
    <n v="1"/>
    <n v="50"/>
    <s v="WCVI AABM S"/>
    <x v="0"/>
    <x v="4"/>
    <s v="S"/>
    <x v="4"/>
    <x v="1"/>
  </r>
  <r>
    <s v="SKY"/>
    <x v="5"/>
    <x v="8"/>
    <x v="4"/>
    <n v="146"/>
    <x v="11"/>
    <n v="4"/>
    <x v="0"/>
    <n v="1"/>
    <n v="6.05"/>
    <n v="6.08"/>
    <n v="65"/>
    <s v="BC JF S"/>
    <x v="0"/>
    <x v="7"/>
    <s v="S"/>
    <x v="9"/>
    <x v="0"/>
  </r>
  <r>
    <s v="SKY"/>
    <x v="5"/>
    <x v="8"/>
    <x v="4"/>
    <n v="156"/>
    <x v="37"/>
    <n v="4"/>
    <x v="0"/>
    <n v="1"/>
    <n v="1.93"/>
    <n v="1.94"/>
    <n v="59"/>
    <s v="PGSDO S"/>
    <x v="1"/>
    <x v="3"/>
    <s v="S"/>
    <x v="8"/>
    <x v="0"/>
  </r>
  <r>
    <s v="SKY"/>
    <x v="5"/>
    <x v="8"/>
    <x v="4"/>
    <n v="167"/>
    <x v="34"/>
    <n v="4"/>
    <x v="1"/>
    <n v="1"/>
    <n v="2.65"/>
    <n v="2.65"/>
    <n v="53"/>
    <s v="N FALCON S"/>
    <x v="1"/>
    <x v="3"/>
    <s v="S"/>
    <x v="19"/>
    <x v="0"/>
  </r>
  <r>
    <s v="SKY"/>
    <x v="5"/>
    <x v="8"/>
    <x v="5"/>
    <n v="30"/>
    <x v="43"/>
    <n v="4"/>
    <x v="0"/>
    <n v="1"/>
    <n v="3.71"/>
    <n v="3.73"/>
    <n v="8"/>
    <s v="NORTH T"/>
    <x v="0"/>
    <x v="10"/>
    <s v="T"/>
    <x v="16"/>
    <x v="1"/>
  </r>
  <r>
    <s v="SKY"/>
    <x v="5"/>
    <x v="8"/>
    <x v="5"/>
    <n v="35"/>
    <x v="19"/>
    <n v="3"/>
    <x v="1"/>
    <n v="2"/>
    <n v="7.54"/>
    <n v="7.55"/>
    <n v="12"/>
    <s v="WCVI SUM T"/>
    <x v="0"/>
    <x v="1"/>
    <s v="T"/>
    <x v="1"/>
    <x v="1"/>
  </r>
  <r>
    <s v="SKY"/>
    <x v="5"/>
    <x v="8"/>
    <x v="5"/>
    <n v="42"/>
    <x v="40"/>
    <n v="4"/>
    <x v="0"/>
    <n v="1"/>
    <n v="1.73"/>
    <n v="1.74"/>
    <n v="13"/>
    <s v="N FALCON T"/>
    <x v="1"/>
    <x v="3"/>
    <s v="T"/>
    <x v="3"/>
    <x v="0"/>
  </r>
  <r>
    <s v="SKY"/>
    <x v="5"/>
    <x v="8"/>
    <x v="5"/>
    <n v="43"/>
    <x v="14"/>
    <n v="3"/>
    <x v="0"/>
    <n v="1"/>
    <n v="1.42"/>
    <n v="1.42"/>
    <n v="13"/>
    <s v="N FALCON T"/>
    <x v="1"/>
    <x v="3"/>
    <s v="T"/>
    <x v="3"/>
    <x v="0"/>
  </r>
  <r>
    <s v="SKY"/>
    <x v="5"/>
    <x v="8"/>
    <x v="5"/>
    <n v="43"/>
    <x v="14"/>
    <n v="3"/>
    <x v="1"/>
    <n v="1"/>
    <n v="1.67"/>
    <n v="1.67"/>
    <n v="13"/>
    <s v="N FALCON T"/>
    <x v="1"/>
    <x v="3"/>
    <s v="T"/>
    <x v="3"/>
    <x v="0"/>
  </r>
  <r>
    <s v="SKY"/>
    <x v="5"/>
    <x v="8"/>
    <x v="5"/>
    <n v="43"/>
    <x v="14"/>
    <n v="4"/>
    <x v="0"/>
    <n v="1"/>
    <n v="1.18"/>
    <n v="1.18"/>
    <n v="13"/>
    <s v="N FALCON T"/>
    <x v="1"/>
    <x v="3"/>
    <s v="T"/>
    <x v="3"/>
    <x v="0"/>
  </r>
  <r>
    <s v="SKY"/>
    <x v="5"/>
    <x v="8"/>
    <x v="5"/>
    <n v="43"/>
    <x v="14"/>
    <n v="4"/>
    <x v="1"/>
    <n v="1"/>
    <n v="1.42"/>
    <n v="1.42"/>
    <n v="13"/>
    <s v="N FALCON T"/>
    <x v="1"/>
    <x v="3"/>
    <s v="T"/>
    <x v="3"/>
    <x v="0"/>
  </r>
  <r>
    <s v="SKY"/>
    <x v="5"/>
    <x v="8"/>
    <x v="5"/>
    <n v="104"/>
    <x v="23"/>
    <n v="4"/>
    <x v="1"/>
    <n v="1"/>
    <n v="2.41"/>
    <n v="2.41"/>
    <n v="38"/>
    <s v="TPS FN"/>
    <x v="1"/>
    <x v="3"/>
    <s v="N"/>
    <x v="10"/>
    <x v="0"/>
  </r>
  <r>
    <s v="SKY"/>
    <x v="5"/>
    <x v="8"/>
    <x v="5"/>
    <n v="108"/>
    <x v="107"/>
    <n v="4"/>
    <x v="0"/>
    <n v="1"/>
    <n v="3.81"/>
    <n v="3.83"/>
    <n v="29"/>
    <s v="TPGSDO TERM N"/>
    <x v="1"/>
    <x v="3"/>
    <s v="N"/>
    <x v="10"/>
    <x v="0"/>
  </r>
  <r>
    <s v="SKY"/>
    <x v="5"/>
    <x v="8"/>
    <x v="5"/>
    <n v="108"/>
    <x v="107"/>
    <n v="4"/>
    <x v="1"/>
    <n v="4"/>
    <n v="19.46"/>
    <n v="19.5"/>
    <n v="29"/>
    <s v="TPGSDO TERM N"/>
    <x v="1"/>
    <x v="3"/>
    <s v="N"/>
    <x v="10"/>
    <x v="0"/>
  </r>
  <r>
    <s v="SKY"/>
    <x v="5"/>
    <x v="8"/>
    <x v="5"/>
    <n v="113"/>
    <x v="111"/>
    <n v="3"/>
    <x v="1"/>
    <n v="1"/>
    <n v="1.79"/>
    <n v="1.79"/>
    <n v="29"/>
    <s v="TPGSDO TERM N"/>
    <x v="1"/>
    <x v="3"/>
    <s v="N"/>
    <x v="10"/>
    <x v="0"/>
  </r>
  <r>
    <s v="SKY"/>
    <x v="5"/>
    <x v="8"/>
    <x v="5"/>
    <n v="142"/>
    <x v="6"/>
    <n v="4"/>
    <x v="0"/>
    <n v="1"/>
    <n v="1"/>
    <n v="1"/>
    <n v="50"/>
    <s v="WCVI AABM S"/>
    <x v="0"/>
    <x v="4"/>
    <s v="S"/>
    <x v="4"/>
    <x v="1"/>
  </r>
  <r>
    <s v="SKY"/>
    <x v="5"/>
    <x v="8"/>
    <x v="5"/>
    <n v="142"/>
    <x v="6"/>
    <n v="5"/>
    <x v="0"/>
    <n v="1"/>
    <n v="1"/>
    <n v="1.01"/>
    <n v="50"/>
    <s v="WCVI AABM S"/>
    <x v="0"/>
    <x v="4"/>
    <s v="S"/>
    <x v="4"/>
    <x v="1"/>
  </r>
  <r>
    <s v="SKY"/>
    <x v="5"/>
    <x v="8"/>
    <x v="5"/>
    <n v="146"/>
    <x v="11"/>
    <n v="4"/>
    <x v="0"/>
    <n v="4"/>
    <n v="19.079999999999998"/>
    <n v="19.190000000000001"/>
    <n v="65"/>
    <s v="BC JF S"/>
    <x v="0"/>
    <x v="7"/>
    <s v="S"/>
    <x v="9"/>
    <x v="0"/>
  </r>
  <r>
    <s v="SKY"/>
    <x v="5"/>
    <x v="8"/>
    <x v="5"/>
    <n v="150"/>
    <x v="17"/>
    <n v="4"/>
    <x v="0"/>
    <n v="1"/>
    <n v="5.7"/>
    <n v="5.73"/>
    <n v="57"/>
    <s v="PGSDN S"/>
    <x v="1"/>
    <x v="3"/>
    <s v="S"/>
    <x v="8"/>
    <x v="0"/>
  </r>
  <r>
    <s v="SKY"/>
    <x v="5"/>
    <x v="8"/>
    <x v="5"/>
    <n v="151"/>
    <x v="18"/>
    <n v="3"/>
    <x v="0"/>
    <n v="1"/>
    <n v="4.25"/>
    <n v="4.26"/>
    <n v="57"/>
    <s v="PGSDN S"/>
    <x v="1"/>
    <x v="3"/>
    <s v="S"/>
    <x v="8"/>
    <x v="0"/>
  </r>
  <r>
    <s v="SKY"/>
    <x v="5"/>
    <x v="8"/>
    <x v="5"/>
    <n v="151"/>
    <x v="18"/>
    <n v="4"/>
    <x v="0"/>
    <n v="2"/>
    <n v="8.5"/>
    <n v="8.5500000000000007"/>
    <n v="57"/>
    <s v="PGSDN S"/>
    <x v="1"/>
    <x v="3"/>
    <s v="S"/>
    <x v="8"/>
    <x v="0"/>
  </r>
  <r>
    <s v="SKY"/>
    <x v="5"/>
    <x v="8"/>
    <x v="5"/>
    <n v="152"/>
    <x v="10"/>
    <n v="4"/>
    <x v="0"/>
    <n v="1"/>
    <n v="6.44"/>
    <n v="6.47"/>
    <n v="57"/>
    <s v="PGSDN S"/>
    <x v="1"/>
    <x v="3"/>
    <s v="S"/>
    <x v="8"/>
    <x v="0"/>
  </r>
  <r>
    <s v="SKY"/>
    <x v="5"/>
    <x v="8"/>
    <x v="5"/>
    <n v="156"/>
    <x v="37"/>
    <n v="4"/>
    <x v="0"/>
    <n v="1"/>
    <n v="1.97"/>
    <n v="1.98"/>
    <n v="59"/>
    <s v="PGSDO S"/>
    <x v="1"/>
    <x v="3"/>
    <s v="S"/>
    <x v="8"/>
    <x v="0"/>
  </r>
  <r>
    <s v="SKY"/>
    <x v="5"/>
    <x v="8"/>
    <x v="5"/>
    <n v="157"/>
    <x v="30"/>
    <n v="2"/>
    <x v="1"/>
    <n v="1"/>
    <n v="5.57"/>
    <n v="5.57"/>
    <n v="59"/>
    <s v="PGSDO S"/>
    <x v="1"/>
    <x v="3"/>
    <s v="S"/>
    <x v="8"/>
    <x v="0"/>
  </r>
  <r>
    <s v="SKY"/>
    <x v="5"/>
    <x v="8"/>
    <x v="5"/>
    <n v="157"/>
    <x v="30"/>
    <n v="4"/>
    <x v="0"/>
    <n v="1"/>
    <n v="5.57"/>
    <n v="5.6"/>
    <n v="59"/>
    <s v="PGSDO S"/>
    <x v="1"/>
    <x v="3"/>
    <s v="S"/>
    <x v="8"/>
    <x v="0"/>
  </r>
  <r>
    <s v="SKY"/>
    <x v="5"/>
    <x v="8"/>
    <x v="5"/>
    <n v="159"/>
    <x v="67"/>
    <n v="4"/>
    <x v="0"/>
    <n v="1"/>
    <n v="8.4"/>
    <n v="8.4499999999999993"/>
    <n v="59"/>
    <s v="PGSDO S"/>
    <x v="1"/>
    <x v="3"/>
    <s v="S"/>
    <x v="8"/>
    <x v="0"/>
  </r>
  <r>
    <s v="SKY"/>
    <x v="5"/>
    <x v="8"/>
    <x v="5"/>
    <n v="167"/>
    <x v="34"/>
    <n v="4"/>
    <x v="0"/>
    <n v="2"/>
    <n v="6.53"/>
    <n v="6.56"/>
    <n v="53"/>
    <s v="N FALCON S"/>
    <x v="1"/>
    <x v="3"/>
    <s v="S"/>
    <x v="19"/>
    <x v="0"/>
  </r>
  <r>
    <s v="SKY"/>
    <x v="5"/>
    <x v="8"/>
    <x v="5"/>
    <n v="167"/>
    <x v="34"/>
    <n v="4"/>
    <x v="1"/>
    <n v="1"/>
    <n v="2.65"/>
    <n v="2.65"/>
    <n v="53"/>
    <s v="N FALCON S"/>
    <x v="1"/>
    <x v="3"/>
    <s v="S"/>
    <x v="19"/>
    <x v="0"/>
  </r>
  <r>
    <s v="SKY"/>
    <x v="5"/>
    <x v="8"/>
    <x v="5"/>
    <n v="189"/>
    <x v="108"/>
    <n v="4"/>
    <x v="0"/>
    <n v="1"/>
    <n v="1.38"/>
    <n v="1.38"/>
    <n v="6"/>
    <s v="AK FALL T"/>
    <x v="1"/>
    <x v="3"/>
    <s v="T"/>
    <x v="11"/>
    <x v="1"/>
  </r>
  <r>
    <s v="SKY"/>
    <x v="5"/>
    <x v="8"/>
    <x v="6"/>
    <n v="39"/>
    <x v="44"/>
    <n v="4"/>
    <x v="0"/>
    <n v="1"/>
    <n v="3.34"/>
    <n v="3.36"/>
    <n v="12"/>
    <s v="WCVI SUM T"/>
    <x v="0"/>
    <x v="1"/>
    <s v="T"/>
    <x v="1"/>
    <x v="1"/>
  </r>
  <r>
    <s v="SKY"/>
    <x v="5"/>
    <x v="8"/>
    <x v="6"/>
    <n v="43"/>
    <x v="14"/>
    <n v="4"/>
    <x v="1"/>
    <n v="1"/>
    <n v="1.41"/>
    <n v="1.41"/>
    <n v="13"/>
    <s v="N FALCON T"/>
    <x v="1"/>
    <x v="3"/>
    <s v="T"/>
    <x v="3"/>
    <x v="0"/>
  </r>
  <r>
    <s v="SKY"/>
    <x v="5"/>
    <x v="8"/>
    <x v="6"/>
    <n v="92"/>
    <x v="7"/>
    <n v="3"/>
    <x v="0"/>
    <n v="1"/>
    <n v="1"/>
    <n v="1"/>
    <n v="51"/>
    <s v="WCVI ISBM S"/>
    <x v="0"/>
    <x v="5"/>
    <s v="S"/>
    <x v="5"/>
    <x v="0"/>
  </r>
  <r>
    <s v="SKY"/>
    <x v="5"/>
    <x v="8"/>
    <x v="6"/>
    <n v="132"/>
    <x v="16"/>
    <n v="3"/>
    <x v="0"/>
    <n v="1"/>
    <n v="1.82"/>
    <n v="1.82"/>
    <n v="45"/>
    <s v="CBC S"/>
    <x v="0"/>
    <x v="9"/>
    <s v="S"/>
    <x v="13"/>
    <x v="0"/>
  </r>
  <r>
    <s v="SKY"/>
    <x v="5"/>
    <x v="8"/>
    <x v="7"/>
    <n v="35"/>
    <x v="19"/>
    <n v="3"/>
    <x v="0"/>
    <n v="1"/>
    <n v="2.2999999999999998"/>
    <n v="2.2999999999999998"/>
    <n v="12"/>
    <s v="WCVI SUM T"/>
    <x v="0"/>
    <x v="1"/>
    <s v="T"/>
    <x v="1"/>
    <x v="1"/>
  </r>
  <r>
    <s v="SKY"/>
    <x v="5"/>
    <x v="8"/>
    <x v="7"/>
    <n v="35"/>
    <x v="19"/>
    <n v="3"/>
    <x v="1"/>
    <n v="1"/>
    <n v="2.2999999999999998"/>
    <n v="2.2999999999999998"/>
    <n v="12"/>
    <s v="WCVI SUM T"/>
    <x v="0"/>
    <x v="1"/>
    <s v="T"/>
    <x v="1"/>
    <x v="1"/>
  </r>
  <r>
    <s v="SKY"/>
    <x v="5"/>
    <x v="8"/>
    <x v="7"/>
    <n v="35"/>
    <x v="19"/>
    <n v="4"/>
    <x v="1"/>
    <n v="1"/>
    <n v="2.2999999999999998"/>
    <n v="2.2999999999999998"/>
    <n v="12"/>
    <s v="WCVI SUM T"/>
    <x v="0"/>
    <x v="1"/>
    <s v="T"/>
    <x v="1"/>
    <x v="1"/>
  </r>
  <r>
    <s v="SKY"/>
    <x v="5"/>
    <x v="8"/>
    <x v="7"/>
    <n v="39"/>
    <x v="44"/>
    <n v="3"/>
    <x v="0"/>
    <n v="1"/>
    <n v="2.3199999999999998"/>
    <n v="2.3199999999999998"/>
    <n v="12"/>
    <s v="WCVI SUM T"/>
    <x v="0"/>
    <x v="1"/>
    <s v="T"/>
    <x v="1"/>
    <x v="1"/>
  </r>
  <r>
    <s v="SKY"/>
    <x v="5"/>
    <x v="8"/>
    <x v="7"/>
    <n v="152"/>
    <x v="10"/>
    <n v="3"/>
    <x v="1"/>
    <n v="1"/>
    <n v="8.5500000000000007"/>
    <n v="8.57"/>
    <n v="57"/>
    <s v="PGSDN S"/>
    <x v="1"/>
    <x v="3"/>
    <s v="S"/>
    <x v="8"/>
    <x v="0"/>
  </r>
  <r>
    <s v="SKY"/>
    <x v="5"/>
    <x v="8"/>
    <x v="10"/>
    <n v="2"/>
    <x v="56"/>
    <n v="4"/>
    <x v="0"/>
    <n v="1"/>
    <n v="2.16"/>
    <n v="2.16"/>
    <n v="1"/>
    <s v="AK W/S T"/>
    <x v="1"/>
    <x v="3"/>
    <s v="T"/>
    <x v="11"/>
    <x v="1"/>
  </r>
  <r>
    <s v="SKY"/>
    <x v="5"/>
    <x v="8"/>
    <x v="8"/>
    <n v="159"/>
    <x v="67"/>
    <n v="2"/>
    <x v="0"/>
    <n v="1"/>
    <n v="5.36"/>
    <n v="5.36"/>
    <n v="59"/>
    <s v="PGSDO S"/>
    <x v="1"/>
    <x v="3"/>
    <s v="S"/>
    <x v="8"/>
    <x v="0"/>
  </r>
  <r>
    <s v="SKY"/>
    <x v="5"/>
    <x v="9"/>
    <x v="1"/>
    <n v="146"/>
    <x v="11"/>
    <n v="4"/>
    <x v="0"/>
    <n v="1"/>
    <n v="22.72"/>
    <n v="22.8"/>
    <n v="65"/>
    <s v="BC JF S"/>
    <x v="0"/>
    <x v="7"/>
    <s v="S"/>
    <x v="9"/>
    <x v="0"/>
  </r>
  <r>
    <s v="SKY"/>
    <x v="5"/>
    <x v="9"/>
    <x v="3"/>
    <n v="34"/>
    <x v="3"/>
    <n v="3"/>
    <x v="1"/>
    <n v="2"/>
    <n v="5.78"/>
    <n v="5.78"/>
    <n v="11"/>
    <s v="WCVI SPR T"/>
    <x v="0"/>
    <x v="1"/>
    <s v="T"/>
    <x v="1"/>
    <x v="1"/>
  </r>
  <r>
    <s v="SKY"/>
    <x v="5"/>
    <x v="9"/>
    <x v="3"/>
    <n v="34"/>
    <x v="3"/>
    <n v="4"/>
    <x v="0"/>
    <n v="1"/>
    <n v="2.89"/>
    <n v="2.9"/>
    <n v="11"/>
    <s v="WCVI SPR T"/>
    <x v="0"/>
    <x v="1"/>
    <s v="T"/>
    <x v="1"/>
    <x v="1"/>
  </r>
  <r>
    <s v="SKY"/>
    <x v="5"/>
    <x v="9"/>
    <x v="3"/>
    <n v="34"/>
    <x v="3"/>
    <n v="4"/>
    <x v="1"/>
    <n v="1"/>
    <n v="2.89"/>
    <n v="2.89"/>
    <n v="11"/>
    <s v="WCVI SPR T"/>
    <x v="0"/>
    <x v="1"/>
    <s v="T"/>
    <x v="1"/>
    <x v="1"/>
  </r>
  <r>
    <s v="SKY"/>
    <x v="5"/>
    <x v="9"/>
    <x v="3"/>
    <n v="42"/>
    <x v="40"/>
    <n v="4"/>
    <x v="1"/>
    <n v="1"/>
    <n v="1.72"/>
    <n v="1.72"/>
    <n v="13"/>
    <s v="N FALCON T"/>
    <x v="1"/>
    <x v="3"/>
    <s v="T"/>
    <x v="3"/>
    <x v="0"/>
  </r>
  <r>
    <s v="SKY"/>
    <x v="5"/>
    <x v="9"/>
    <x v="3"/>
    <n v="43"/>
    <x v="14"/>
    <n v="4"/>
    <x v="1"/>
    <n v="1"/>
    <n v="1.87"/>
    <n v="1.87"/>
    <n v="13"/>
    <s v="N FALCON T"/>
    <x v="1"/>
    <x v="3"/>
    <s v="T"/>
    <x v="3"/>
    <x v="0"/>
  </r>
  <r>
    <s v="SKY"/>
    <x v="5"/>
    <x v="9"/>
    <x v="3"/>
    <n v="43"/>
    <x v="14"/>
    <n v="5"/>
    <x v="0"/>
    <n v="1"/>
    <n v="1.87"/>
    <n v="1.88"/>
    <n v="13"/>
    <s v="N FALCON T"/>
    <x v="1"/>
    <x v="3"/>
    <s v="T"/>
    <x v="3"/>
    <x v="0"/>
  </r>
  <r>
    <s v="SKY"/>
    <x v="5"/>
    <x v="9"/>
    <x v="3"/>
    <n v="139"/>
    <x v="9"/>
    <n v="4"/>
    <x v="0"/>
    <n v="2"/>
    <n v="14.24"/>
    <n v="14.29"/>
    <n v="63"/>
    <s v="GEO ST S"/>
    <x v="0"/>
    <x v="6"/>
    <s v="S"/>
    <x v="7"/>
    <x v="0"/>
  </r>
  <r>
    <s v="SKY"/>
    <x v="5"/>
    <x v="9"/>
    <x v="3"/>
    <n v="142"/>
    <x v="6"/>
    <n v="4"/>
    <x v="0"/>
    <n v="1"/>
    <n v="5.91"/>
    <n v="5.93"/>
    <n v="50"/>
    <s v="WCVI AABM S"/>
    <x v="0"/>
    <x v="4"/>
    <s v="S"/>
    <x v="4"/>
    <x v="1"/>
  </r>
  <r>
    <s v="SKY"/>
    <x v="5"/>
    <x v="9"/>
    <x v="4"/>
    <n v="34"/>
    <x v="3"/>
    <n v="4"/>
    <x v="0"/>
    <n v="1"/>
    <n v="2.89"/>
    <n v="2.9"/>
    <n v="11"/>
    <s v="WCVI SPR T"/>
    <x v="0"/>
    <x v="1"/>
    <s v="T"/>
    <x v="1"/>
    <x v="1"/>
  </r>
  <r>
    <s v="SKY"/>
    <x v="5"/>
    <x v="9"/>
    <x v="4"/>
    <n v="34"/>
    <x v="3"/>
    <n v="4"/>
    <x v="1"/>
    <n v="1"/>
    <n v="2.89"/>
    <n v="2.89"/>
    <n v="11"/>
    <s v="WCVI SPR T"/>
    <x v="0"/>
    <x v="1"/>
    <s v="T"/>
    <x v="1"/>
    <x v="1"/>
  </r>
  <r>
    <s v="SKY"/>
    <x v="5"/>
    <x v="9"/>
    <x v="4"/>
    <n v="43"/>
    <x v="14"/>
    <n v="3"/>
    <x v="0"/>
    <n v="2"/>
    <n v="4"/>
    <n v="4"/>
    <n v="13"/>
    <s v="N FALCON T"/>
    <x v="1"/>
    <x v="3"/>
    <s v="T"/>
    <x v="3"/>
    <x v="0"/>
  </r>
  <r>
    <s v="SKY"/>
    <x v="5"/>
    <x v="9"/>
    <x v="4"/>
    <n v="43"/>
    <x v="14"/>
    <n v="3"/>
    <x v="1"/>
    <n v="2"/>
    <n v="3.66"/>
    <n v="3.66"/>
    <n v="13"/>
    <s v="N FALCON T"/>
    <x v="1"/>
    <x v="3"/>
    <s v="T"/>
    <x v="3"/>
    <x v="0"/>
  </r>
  <r>
    <s v="SKY"/>
    <x v="5"/>
    <x v="9"/>
    <x v="4"/>
    <n v="135"/>
    <x v="15"/>
    <n v="5"/>
    <x v="0"/>
    <n v="1"/>
    <n v="6.22"/>
    <n v="6.25"/>
    <n v="61"/>
    <s v="JNST S"/>
    <x v="0"/>
    <x v="8"/>
    <s v="S"/>
    <x v="12"/>
    <x v="0"/>
  </r>
  <r>
    <s v="SKY"/>
    <x v="5"/>
    <x v="9"/>
    <x v="4"/>
    <n v="139"/>
    <x v="9"/>
    <n v="3"/>
    <x v="0"/>
    <n v="1"/>
    <n v="2.79"/>
    <n v="2.79"/>
    <n v="63"/>
    <s v="GEO ST S"/>
    <x v="0"/>
    <x v="6"/>
    <s v="S"/>
    <x v="7"/>
    <x v="0"/>
  </r>
  <r>
    <s v="SKY"/>
    <x v="5"/>
    <x v="9"/>
    <x v="5"/>
    <n v="43"/>
    <x v="14"/>
    <n v="3"/>
    <x v="0"/>
    <n v="1"/>
    <n v="1.53"/>
    <n v="1.53"/>
    <n v="13"/>
    <s v="N FALCON T"/>
    <x v="1"/>
    <x v="3"/>
    <s v="T"/>
    <x v="3"/>
    <x v="0"/>
  </r>
  <r>
    <s v="SKY"/>
    <x v="5"/>
    <x v="9"/>
    <x v="5"/>
    <n v="43"/>
    <x v="14"/>
    <n v="3"/>
    <x v="1"/>
    <n v="1"/>
    <n v="1.1200000000000001"/>
    <n v="1.1200000000000001"/>
    <n v="13"/>
    <s v="N FALCON T"/>
    <x v="1"/>
    <x v="3"/>
    <s v="T"/>
    <x v="3"/>
    <x v="0"/>
  </r>
  <r>
    <s v="SKY"/>
    <x v="5"/>
    <x v="9"/>
    <x v="5"/>
    <n v="43"/>
    <x v="14"/>
    <n v="4"/>
    <x v="1"/>
    <n v="1"/>
    <n v="1.1200000000000001"/>
    <n v="1.1200000000000001"/>
    <n v="13"/>
    <s v="N FALCON T"/>
    <x v="1"/>
    <x v="3"/>
    <s v="T"/>
    <x v="3"/>
    <x v="0"/>
  </r>
  <r>
    <s v="SKY"/>
    <x v="5"/>
    <x v="9"/>
    <x v="5"/>
    <n v="64"/>
    <x v="64"/>
    <n v="2"/>
    <x v="0"/>
    <n v="1"/>
    <n v="1"/>
    <n v="1"/>
    <n v="17"/>
    <s v="ALASKA N"/>
    <x v="1"/>
    <x v="3"/>
    <s v="N"/>
    <x v="14"/>
    <x v="1"/>
  </r>
  <r>
    <s v="SKY"/>
    <x v="5"/>
    <x v="9"/>
    <x v="5"/>
    <n v="135"/>
    <x v="15"/>
    <n v="3"/>
    <x v="0"/>
    <n v="1"/>
    <n v="3.55"/>
    <n v="3.55"/>
    <n v="61"/>
    <s v="JNST S"/>
    <x v="0"/>
    <x v="8"/>
    <s v="S"/>
    <x v="12"/>
    <x v="0"/>
  </r>
  <r>
    <s v="SKY"/>
    <x v="5"/>
    <x v="9"/>
    <x v="5"/>
    <n v="136"/>
    <x v="2"/>
    <n v="4"/>
    <x v="0"/>
    <n v="1"/>
    <n v="7.58"/>
    <n v="7.6"/>
    <n v="63"/>
    <s v="GEO ST S"/>
    <x v="0"/>
    <x v="2"/>
    <s v="S"/>
    <x v="2"/>
    <x v="0"/>
  </r>
  <r>
    <s v="SKY"/>
    <x v="5"/>
    <x v="9"/>
    <x v="6"/>
    <n v="92"/>
    <x v="7"/>
    <n v="3"/>
    <x v="0"/>
    <n v="2"/>
    <n v="12.67"/>
    <n v="12.68"/>
    <n v="51"/>
    <s v="WCVI ISBM S"/>
    <x v="0"/>
    <x v="5"/>
    <s v="S"/>
    <x v="5"/>
    <x v="0"/>
  </r>
  <r>
    <s v="SKY"/>
    <x v="5"/>
    <x v="9"/>
    <x v="7"/>
    <n v="35"/>
    <x v="19"/>
    <n v="3"/>
    <x v="0"/>
    <n v="1"/>
    <n v="2.4"/>
    <n v="2.4"/>
    <n v="12"/>
    <s v="WCVI SUM T"/>
    <x v="0"/>
    <x v="1"/>
    <s v="T"/>
    <x v="1"/>
    <x v="1"/>
  </r>
  <r>
    <s v="SKY"/>
    <x v="5"/>
    <x v="9"/>
    <x v="7"/>
    <n v="39"/>
    <x v="44"/>
    <n v="3"/>
    <x v="0"/>
    <n v="1"/>
    <n v="1.98"/>
    <n v="1.98"/>
    <n v="12"/>
    <s v="WCVI SUM T"/>
    <x v="0"/>
    <x v="1"/>
    <s v="T"/>
    <x v="1"/>
    <x v="1"/>
  </r>
  <r>
    <s v="SKY"/>
    <x v="5"/>
    <x v="9"/>
    <x v="7"/>
    <n v="39"/>
    <x v="44"/>
    <n v="3"/>
    <x v="1"/>
    <n v="1"/>
    <n v="1.98"/>
    <n v="1.98"/>
    <n v="12"/>
    <s v="WCVI SUM T"/>
    <x v="0"/>
    <x v="1"/>
    <s v="T"/>
    <x v="1"/>
    <x v="1"/>
  </r>
  <r>
    <s v="SKY"/>
    <x v="5"/>
    <x v="9"/>
    <x v="8"/>
    <n v="139"/>
    <x v="9"/>
    <n v="3"/>
    <x v="0"/>
    <n v="1"/>
    <n v="1"/>
    <n v="1"/>
    <n v="63"/>
    <s v="GEO ST S"/>
    <x v="0"/>
    <x v="6"/>
    <s v="S"/>
    <x v="7"/>
    <x v="0"/>
  </r>
  <r>
    <s v="STL"/>
    <x v="6"/>
    <x v="0"/>
    <x v="0"/>
    <n v="142"/>
    <x v="6"/>
    <n v="4"/>
    <x v="0"/>
    <n v="1"/>
    <n v="5.93"/>
    <n v="6.04"/>
    <n v="50"/>
    <s v="WCVI AABM S"/>
    <x v="0"/>
    <x v="4"/>
    <s v="S"/>
    <x v="4"/>
    <x v="1"/>
  </r>
  <r>
    <s v="STL"/>
    <x v="6"/>
    <x v="0"/>
    <x v="0"/>
    <n v="156"/>
    <x v="37"/>
    <n v="4"/>
    <x v="0"/>
    <n v="1"/>
    <n v="1.66"/>
    <n v="1.69"/>
    <n v="59"/>
    <s v="PGSDO S"/>
    <x v="1"/>
    <x v="3"/>
    <s v="S"/>
    <x v="8"/>
    <x v="0"/>
  </r>
  <r>
    <s v="STL"/>
    <x v="6"/>
    <x v="0"/>
    <x v="1"/>
    <n v="151"/>
    <x v="18"/>
    <n v="4"/>
    <x v="0"/>
    <n v="1"/>
    <n v="1.92"/>
    <n v="1.95"/>
    <n v="57"/>
    <s v="PGSDN S"/>
    <x v="1"/>
    <x v="3"/>
    <s v="S"/>
    <x v="8"/>
    <x v="0"/>
  </r>
  <r>
    <s v="STL"/>
    <x v="6"/>
    <x v="0"/>
    <x v="1"/>
    <n v="152"/>
    <x v="10"/>
    <n v="4"/>
    <x v="0"/>
    <n v="5"/>
    <n v="11.54"/>
    <n v="11.76"/>
    <n v="57"/>
    <s v="PGSDN S"/>
    <x v="1"/>
    <x v="3"/>
    <s v="S"/>
    <x v="8"/>
    <x v="0"/>
  </r>
  <r>
    <s v="STL"/>
    <x v="6"/>
    <x v="0"/>
    <x v="1"/>
    <n v="157"/>
    <x v="30"/>
    <n v="4"/>
    <x v="0"/>
    <n v="1"/>
    <n v="2.62"/>
    <n v="2.67"/>
    <n v="59"/>
    <s v="PGSDO S"/>
    <x v="1"/>
    <x v="3"/>
    <s v="S"/>
    <x v="8"/>
    <x v="0"/>
  </r>
  <r>
    <s v="STL"/>
    <x v="6"/>
    <x v="0"/>
    <x v="2"/>
    <n v="151"/>
    <x v="18"/>
    <n v="4"/>
    <x v="0"/>
    <n v="2"/>
    <n v="5.01"/>
    <n v="5.0999999999999996"/>
    <n v="57"/>
    <s v="PGSDN S"/>
    <x v="1"/>
    <x v="3"/>
    <s v="S"/>
    <x v="8"/>
    <x v="0"/>
  </r>
  <r>
    <s v="STL"/>
    <x v="6"/>
    <x v="0"/>
    <x v="2"/>
    <n v="152"/>
    <x v="10"/>
    <n v="4"/>
    <x v="0"/>
    <n v="1"/>
    <n v="1.61"/>
    <n v="1.64"/>
    <n v="57"/>
    <s v="PGSDN S"/>
    <x v="1"/>
    <x v="3"/>
    <s v="S"/>
    <x v="8"/>
    <x v="0"/>
  </r>
  <r>
    <s v="STL"/>
    <x v="6"/>
    <x v="0"/>
    <x v="9"/>
    <n v="10"/>
    <x v="95"/>
    <n v="4"/>
    <x v="0"/>
    <n v="1"/>
    <n v="2.73"/>
    <n v="2.78"/>
    <n v="1"/>
    <s v="AK W/S T"/>
    <x v="1"/>
    <x v="3"/>
    <s v="T"/>
    <x v="11"/>
    <x v="1"/>
  </r>
  <r>
    <s v="STL"/>
    <x v="6"/>
    <x v="0"/>
    <x v="9"/>
    <n v="150"/>
    <x v="17"/>
    <n v="4"/>
    <x v="0"/>
    <n v="1"/>
    <n v="28.67"/>
    <n v="29.22"/>
    <n v="57"/>
    <s v="PGSDN S"/>
    <x v="1"/>
    <x v="3"/>
    <s v="S"/>
    <x v="8"/>
    <x v="0"/>
  </r>
  <r>
    <s v="STL"/>
    <x v="6"/>
    <x v="0"/>
    <x v="3"/>
    <n v="33"/>
    <x v="1"/>
    <n v="4"/>
    <x v="0"/>
    <n v="1"/>
    <n v="2.61"/>
    <n v="2.66"/>
    <n v="10"/>
    <s v="WCVI F/W T"/>
    <x v="0"/>
    <x v="1"/>
    <s v="T"/>
    <x v="1"/>
    <x v="1"/>
  </r>
  <r>
    <s v="STL"/>
    <x v="6"/>
    <x v="0"/>
    <x v="3"/>
    <n v="34"/>
    <x v="3"/>
    <n v="3"/>
    <x v="0"/>
    <n v="1"/>
    <n v="2.61"/>
    <n v="3.04"/>
    <n v="11"/>
    <s v="WCVI SPR T"/>
    <x v="0"/>
    <x v="1"/>
    <s v="T"/>
    <x v="1"/>
    <x v="1"/>
  </r>
  <r>
    <s v="STL"/>
    <x v="6"/>
    <x v="0"/>
    <x v="3"/>
    <n v="34"/>
    <x v="3"/>
    <n v="4"/>
    <x v="0"/>
    <n v="1"/>
    <n v="2.61"/>
    <n v="2.66"/>
    <n v="11"/>
    <s v="WCVI SPR T"/>
    <x v="0"/>
    <x v="1"/>
    <s v="T"/>
    <x v="1"/>
    <x v="1"/>
  </r>
  <r>
    <s v="STL"/>
    <x v="6"/>
    <x v="0"/>
    <x v="3"/>
    <n v="43"/>
    <x v="14"/>
    <n v="3"/>
    <x v="0"/>
    <n v="1"/>
    <n v="2.3199999999999998"/>
    <n v="2.71"/>
    <n v="13"/>
    <s v="N FALCON T"/>
    <x v="1"/>
    <x v="3"/>
    <s v="T"/>
    <x v="3"/>
    <x v="0"/>
  </r>
  <r>
    <s v="STL"/>
    <x v="6"/>
    <x v="0"/>
    <x v="3"/>
    <n v="104"/>
    <x v="23"/>
    <n v="4"/>
    <x v="0"/>
    <n v="5"/>
    <n v="5.0999999999999996"/>
    <n v="5.19"/>
    <n v="38"/>
    <s v="TPS FN"/>
    <x v="1"/>
    <x v="3"/>
    <s v="N"/>
    <x v="10"/>
    <x v="0"/>
  </r>
  <r>
    <s v="STL"/>
    <x v="6"/>
    <x v="0"/>
    <x v="3"/>
    <n v="146"/>
    <x v="11"/>
    <n v="4"/>
    <x v="0"/>
    <n v="3"/>
    <n v="17.010000000000002"/>
    <n v="17.329999999999998"/>
    <n v="65"/>
    <s v="BC JF S"/>
    <x v="0"/>
    <x v="7"/>
    <s v="S"/>
    <x v="9"/>
    <x v="0"/>
  </r>
  <r>
    <s v="STL"/>
    <x v="6"/>
    <x v="0"/>
    <x v="4"/>
    <n v="14"/>
    <x v="86"/>
    <n v="4"/>
    <x v="0"/>
    <n v="1"/>
    <n v="1.8"/>
    <n v="1.83"/>
    <n v="2"/>
    <s v="AK JNO T"/>
    <x v="1"/>
    <x v="3"/>
    <s v="T"/>
    <x v="11"/>
    <x v="1"/>
  </r>
  <r>
    <s v="STL"/>
    <x v="6"/>
    <x v="0"/>
    <x v="4"/>
    <n v="29"/>
    <x v="26"/>
    <n v="4"/>
    <x v="0"/>
    <n v="1"/>
    <n v="3.09"/>
    <n v="3.14"/>
    <n v="8"/>
    <s v="NORTH T"/>
    <x v="0"/>
    <x v="10"/>
    <s v="T"/>
    <x v="16"/>
    <x v="1"/>
  </r>
  <r>
    <s v="STL"/>
    <x v="6"/>
    <x v="0"/>
    <x v="4"/>
    <n v="38"/>
    <x v="4"/>
    <n v="3"/>
    <x v="0"/>
    <n v="1"/>
    <n v="3.22"/>
    <n v="3.76"/>
    <n v="11"/>
    <s v="WCVI SPR T"/>
    <x v="0"/>
    <x v="1"/>
    <s v="T"/>
    <x v="1"/>
    <x v="1"/>
  </r>
  <r>
    <s v="STL"/>
    <x v="6"/>
    <x v="0"/>
    <x v="4"/>
    <n v="38"/>
    <x v="4"/>
    <n v="4"/>
    <x v="0"/>
    <n v="2"/>
    <n v="6.44"/>
    <n v="6.56"/>
    <n v="11"/>
    <s v="WCVI SPR T"/>
    <x v="0"/>
    <x v="1"/>
    <s v="T"/>
    <x v="1"/>
    <x v="1"/>
  </r>
  <r>
    <s v="STL"/>
    <x v="6"/>
    <x v="0"/>
    <x v="4"/>
    <n v="108"/>
    <x v="107"/>
    <n v="4"/>
    <x v="0"/>
    <n v="3"/>
    <n v="10.94"/>
    <n v="11.15"/>
    <n v="29"/>
    <s v="TPGSDO TERM N"/>
    <x v="1"/>
    <x v="3"/>
    <s v="N"/>
    <x v="10"/>
    <x v="0"/>
  </r>
  <r>
    <s v="STL"/>
    <x v="6"/>
    <x v="0"/>
    <x v="4"/>
    <n v="142"/>
    <x v="6"/>
    <n v="4"/>
    <x v="0"/>
    <n v="2"/>
    <n v="8.6999999999999993"/>
    <n v="8.86"/>
    <n v="50"/>
    <s v="WCVI AABM S"/>
    <x v="0"/>
    <x v="4"/>
    <s v="S"/>
    <x v="4"/>
    <x v="1"/>
  </r>
  <r>
    <s v="STL"/>
    <x v="6"/>
    <x v="0"/>
    <x v="4"/>
    <n v="146"/>
    <x v="11"/>
    <n v="4"/>
    <x v="0"/>
    <n v="1"/>
    <n v="10.74"/>
    <n v="10.94"/>
    <n v="65"/>
    <s v="BC JF S"/>
    <x v="0"/>
    <x v="7"/>
    <s v="S"/>
    <x v="9"/>
    <x v="0"/>
  </r>
  <r>
    <s v="STL"/>
    <x v="6"/>
    <x v="0"/>
    <x v="5"/>
    <n v="55"/>
    <x v="27"/>
    <n v="3"/>
    <x v="0"/>
    <n v="1"/>
    <n v="1.1200000000000001"/>
    <n v="1.3"/>
    <n v="17"/>
    <s v="ALASKA N"/>
    <x v="1"/>
    <x v="3"/>
    <s v="N"/>
    <x v="14"/>
    <x v="1"/>
  </r>
  <r>
    <s v="STL"/>
    <x v="6"/>
    <x v="0"/>
    <x v="5"/>
    <n v="104"/>
    <x v="23"/>
    <n v="3"/>
    <x v="0"/>
    <n v="1"/>
    <n v="1.1499999999999999"/>
    <n v="1.34"/>
    <n v="38"/>
    <s v="TPS FN"/>
    <x v="1"/>
    <x v="3"/>
    <s v="N"/>
    <x v="10"/>
    <x v="0"/>
  </r>
  <r>
    <s v="STL"/>
    <x v="6"/>
    <x v="0"/>
    <x v="5"/>
    <n v="104"/>
    <x v="23"/>
    <n v="4"/>
    <x v="0"/>
    <n v="18"/>
    <n v="24.9"/>
    <n v="25.37"/>
    <n v="38"/>
    <s v="TPS FN"/>
    <x v="1"/>
    <x v="3"/>
    <s v="N"/>
    <x v="10"/>
    <x v="0"/>
  </r>
  <r>
    <s v="STL"/>
    <x v="6"/>
    <x v="0"/>
    <x v="5"/>
    <n v="124"/>
    <x v="8"/>
    <n v="4"/>
    <x v="0"/>
    <n v="1"/>
    <n v="2.08"/>
    <n v="2.11"/>
    <n v="44"/>
    <s v="ALASKA S"/>
    <x v="1"/>
    <x v="3"/>
    <s v="S"/>
    <x v="6"/>
    <x v="1"/>
  </r>
  <r>
    <s v="STL"/>
    <x v="6"/>
    <x v="0"/>
    <x v="5"/>
    <n v="142"/>
    <x v="6"/>
    <n v="3"/>
    <x v="0"/>
    <n v="2"/>
    <n v="8.14"/>
    <n v="9.5"/>
    <n v="50"/>
    <s v="WCVI AABM S"/>
    <x v="0"/>
    <x v="4"/>
    <s v="S"/>
    <x v="4"/>
    <x v="1"/>
  </r>
  <r>
    <s v="STL"/>
    <x v="6"/>
    <x v="0"/>
    <x v="5"/>
    <n v="150"/>
    <x v="17"/>
    <n v="3"/>
    <x v="0"/>
    <n v="1"/>
    <n v="3.22"/>
    <n v="3.76"/>
    <n v="57"/>
    <s v="PGSDN S"/>
    <x v="1"/>
    <x v="3"/>
    <s v="S"/>
    <x v="8"/>
    <x v="0"/>
  </r>
  <r>
    <s v="STL"/>
    <x v="6"/>
    <x v="0"/>
    <x v="5"/>
    <n v="150"/>
    <x v="17"/>
    <n v="4"/>
    <x v="0"/>
    <n v="1"/>
    <n v="3.22"/>
    <n v="3.28"/>
    <n v="57"/>
    <s v="PGSDN S"/>
    <x v="1"/>
    <x v="3"/>
    <s v="S"/>
    <x v="8"/>
    <x v="0"/>
  </r>
  <r>
    <s v="STL"/>
    <x v="6"/>
    <x v="0"/>
    <x v="5"/>
    <n v="152"/>
    <x v="10"/>
    <n v="3"/>
    <x v="0"/>
    <n v="1"/>
    <n v="5.32"/>
    <n v="6.21"/>
    <n v="57"/>
    <s v="PGSDN S"/>
    <x v="1"/>
    <x v="3"/>
    <s v="S"/>
    <x v="8"/>
    <x v="0"/>
  </r>
  <r>
    <s v="STL"/>
    <x v="6"/>
    <x v="0"/>
    <x v="6"/>
    <n v="104"/>
    <x v="23"/>
    <n v="4"/>
    <x v="0"/>
    <n v="2"/>
    <n v="3.54"/>
    <n v="3.6"/>
    <n v="38"/>
    <s v="TPS FN"/>
    <x v="1"/>
    <x v="3"/>
    <s v="N"/>
    <x v="10"/>
    <x v="0"/>
  </r>
  <r>
    <s v="STL"/>
    <x v="6"/>
    <x v="0"/>
    <x v="6"/>
    <n v="128"/>
    <x v="28"/>
    <n v="4"/>
    <x v="0"/>
    <n v="1"/>
    <n v="4.29"/>
    <n v="4.37"/>
    <n v="47"/>
    <s v="NBC AABM S"/>
    <x v="0"/>
    <x v="11"/>
    <s v="S"/>
    <x v="17"/>
    <x v="1"/>
  </r>
  <r>
    <s v="STL"/>
    <x v="6"/>
    <x v="0"/>
    <x v="6"/>
    <n v="142"/>
    <x v="6"/>
    <n v="3"/>
    <x v="0"/>
    <n v="2"/>
    <n v="14.96"/>
    <n v="17.47"/>
    <n v="50"/>
    <s v="WCVI AABM S"/>
    <x v="0"/>
    <x v="4"/>
    <s v="S"/>
    <x v="4"/>
    <x v="1"/>
  </r>
  <r>
    <s v="STL"/>
    <x v="6"/>
    <x v="0"/>
    <x v="7"/>
    <n v="104"/>
    <x v="23"/>
    <n v="4"/>
    <x v="0"/>
    <n v="1"/>
    <n v="2.2200000000000002"/>
    <n v="2.2599999999999998"/>
    <n v="38"/>
    <s v="TPS FN"/>
    <x v="1"/>
    <x v="3"/>
    <s v="N"/>
    <x v="10"/>
    <x v="0"/>
  </r>
  <r>
    <s v="STL"/>
    <x v="6"/>
    <x v="0"/>
    <x v="11"/>
    <n v="136"/>
    <x v="2"/>
    <n v="3"/>
    <x v="0"/>
    <n v="1"/>
    <n v="5.3"/>
    <n v="6.19"/>
    <n v="63"/>
    <s v="GEO ST S"/>
    <x v="0"/>
    <x v="2"/>
    <s v="S"/>
    <x v="2"/>
    <x v="0"/>
  </r>
  <r>
    <s v="STL"/>
    <x v="6"/>
    <x v="0"/>
    <x v="11"/>
    <n v="159"/>
    <x v="67"/>
    <n v="2"/>
    <x v="0"/>
    <n v="2"/>
    <n v="9.17"/>
    <n v="9.89"/>
    <n v="59"/>
    <s v="PGSDO S"/>
    <x v="1"/>
    <x v="3"/>
    <s v="S"/>
    <x v="8"/>
    <x v="0"/>
  </r>
  <r>
    <s v="STL"/>
    <x v="6"/>
    <x v="0"/>
    <x v="8"/>
    <n v="136"/>
    <x v="2"/>
    <n v="3"/>
    <x v="0"/>
    <n v="1"/>
    <n v="5.3"/>
    <n v="6.19"/>
    <n v="63"/>
    <s v="GEO ST S"/>
    <x v="0"/>
    <x v="2"/>
    <s v="S"/>
    <x v="2"/>
    <x v="0"/>
  </r>
  <r>
    <s v="STL"/>
    <x v="6"/>
    <x v="0"/>
    <x v="8"/>
    <n v="146"/>
    <x v="11"/>
    <n v="2"/>
    <x v="0"/>
    <n v="1"/>
    <n v="42.21"/>
    <n v="45.53"/>
    <n v="65"/>
    <s v="BC JF S"/>
    <x v="0"/>
    <x v="7"/>
    <s v="S"/>
    <x v="9"/>
    <x v="0"/>
  </r>
  <r>
    <s v="STL"/>
    <x v="6"/>
    <x v="1"/>
    <x v="1"/>
    <n v="41"/>
    <x v="25"/>
    <n v="3"/>
    <x v="0"/>
    <n v="1"/>
    <n v="2.27"/>
    <n v="2.44"/>
    <n v="13"/>
    <s v="N FALCON T"/>
    <x v="1"/>
    <x v="3"/>
    <s v="T"/>
    <x v="3"/>
    <x v="0"/>
  </r>
  <r>
    <s v="STL"/>
    <x v="6"/>
    <x v="1"/>
    <x v="1"/>
    <n v="152"/>
    <x v="10"/>
    <n v="4"/>
    <x v="0"/>
    <n v="1"/>
    <n v="2.89"/>
    <n v="3.37"/>
    <n v="57"/>
    <s v="PGSDN S"/>
    <x v="1"/>
    <x v="3"/>
    <s v="S"/>
    <x v="8"/>
    <x v="0"/>
  </r>
  <r>
    <s v="STL"/>
    <x v="6"/>
    <x v="1"/>
    <x v="1"/>
    <n v="159"/>
    <x v="67"/>
    <n v="3"/>
    <x v="0"/>
    <n v="2"/>
    <n v="2.74"/>
    <n v="2.95"/>
    <n v="59"/>
    <s v="PGSDO S"/>
    <x v="1"/>
    <x v="3"/>
    <s v="S"/>
    <x v="8"/>
    <x v="0"/>
  </r>
  <r>
    <s v="STL"/>
    <x v="6"/>
    <x v="1"/>
    <x v="2"/>
    <n v="41"/>
    <x v="25"/>
    <n v="3"/>
    <x v="0"/>
    <n v="2"/>
    <n v="5.09"/>
    <n v="5.49"/>
    <n v="13"/>
    <s v="N FALCON T"/>
    <x v="1"/>
    <x v="3"/>
    <s v="T"/>
    <x v="3"/>
    <x v="0"/>
  </r>
  <r>
    <s v="STL"/>
    <x v="6"/>
    <x v="1"/>
    <x v="2"/>
    <n v="150"/>
    <x v="17"/>
    <n v="3"/>
    <x v="0"/>
    <n v="1"/>
    <n v="6.28"/>
    <n v="6.77"/>
    <n v="57"/>
    <s v="PGSDN S"/>
    <x v="1"/>
    <x v="3"/>
    <s v="S"/>
    <x v="8"/>
    <x v="0"/>
  </r>
  <r>
    <s v="STL"/>
    <x v="6"/>
    <x v="1"/>
    <x v="2"/>
    <n v="151"/>
    <x v="18"/>
    <n v="3"/>
    <x v="0"/>
    <n v="1"/>
    <n v="7.62"/>
    <n v="8.2100000000000009"/>
    <n v="57"/>
    <s v="PGSDN S"/>
    <x v="1"/>
    <x v="3"/>
    <s v="S"/>
    <x v="8"/>
    <x v="0"/>
  </r>
  <r>
    <s v="STL"/>
    <x v="6"/>
    <x v="1"/>
    <x v="2"/>
    <n v="157"/>
    <x v="30"/>
    <n v="3"/>
    <x v="0"/>
    <n v="1"/>
    <n v="9.39"/>
    <n v="10.119999999999999"/>
    <n v="59"/>
    <s v="PGSDO S"/>
    <x v="1"/>
    <x v="3"/>
    <s v="S"/>
    <x v="8"/>
    <x v="0"/>
  </r>
  <r>
    <s v="STL"/>
    <x v="6"/>
    <x v="1"/>
    <x v="2"/>
    <n v="161"/>
    <x v="82"/>
    <n v="3"/>
    <x v="0"/>
    <n v="1"/>
    <n v="1.5"/>
    <n v="1.61"/>
    <n v="59"/>
    <s v="PGSDO S"/>
    <x v="1"/>
    <x v="3"/>
    <s v="S"/>
    <x v="8"/>
    <x v="0"/>
  </r>
  <r>
    <s v="STL"/>
    <x v="6"/>
    <x v="1"/>
    <x v="9"/>
    <n v="41"/>
    <x v="25"/>
    <n v="3"/>
    <x v="0"/>
    <n v="1"/>
    <n v="1.64"/>
    <n v="1.76"/>
    <n v="13"/>
    <s v="N FALCON T"/>
    <x v="1"/>
    <x v="3"/>
    <s v="T"/>
    <x v="3"/>
    <x v="0"/>
  </r>
  <r>
    <s v="STL"/>
    <x v="6"/>
    <x v="1"/>
    <x v="9"/>
    <n v="142"/>
    <x v="6"/>
    <n v="3"/>
    <x v="0"/>
    <n v="1"/>
    <n v="2.85"/>
    <n v="3.07"/>
    <n v="50"/>
    <s v="WCVI AABM S"/>
    <x v="0"/>
    <x v="4"/>
    <s v="S"/>
    <x v="4"/>
    <x v="1"/>
  </r>
  <r>
    <s v="STL"/>
    <x v="6"/>
    <x v="1"/>
    <x v="9"/>
    <n v="142"/>
    <x v="6"/>
    <n v="4"/>
    <x v="0"/>
    <n v="1"/>
    <n v="2.85"/>
    <n v="3.32"/>
    <n v="50"/>
    <s v="WCVI AABM S"/>
    <x v="0"/>
    <x v="4"/>
    <s v="S"/>
    <x v="4"/>
    <x v="1"/>
  </r>
  <r>
    <s v="STL"/>
    <x v="6"/>
    <x v="1"/>
    <x v="9"/>
    <n v="152"/>
    <x v="10"/>
    <n v="4"/>
    <x v="0"/>
    <n v="1"/>
    <n v="2.7"/>
    <n v="3.15"/>
    <n v="57"/>
    <s v="PGSDN S"/>
    <x v="1"/>
    <x v="3"/>
    <s v="S"/>
    <x v="8"/>
    <x v="0"/>
  </r>
  <r>
    <s v="STL"/>
    <x v="6"/>
    <x v="1"/>
    <x v="3"/>
    <n v="34"/>
    <x v="3"/>
    <n v="3"/>
    <x v="0"/>
    <n v="5"/>
    <n v="27.4"/>
    <n v="29.55"/>
    <n v="11"/>
    <s v="WCVI SPR T"/>
    <x v="0"/>
    <x v="1"/>
    <s v="T"/>
    <x v="1"/>
    <x v="1"/>
  </r>
  <r>
    <s v="STL"/>
    <x v="6"/>
    <x v="1"/>
    <x v="3"/>
    <n v="38"/>
    <x v="4"/>
    <n v="3"/>
    <x v="0"/>
    <n v="4"/>
    <n v="14.88"/>
    <n v="16.05"/>
    <n v="11"/>
    <s v="WCVI SPR T"/>
    <x v="0"/>
    <x v="1"/>
    <s v="T"/>
    <x v="1"/>
    <x v="1"/>
  </r>
  <r>
    <s v="STL"/>
    <x v="6"/>
    <x v="1"/>
    <x v="3"/>
    <n v="104"/>
    <x v="23"/>
    <n v="3"/>
    <x v="0"/>
    <n v="1"/>
    <n v="1.17"/>
    <n v="1.26"/>
    <n v="38"/>
    <s v="TPS FN"/>
    <x v="1"/>
    <x v="3"/>
    <s v="N"/>
    <x v="10"/>
    <x v="0"/>
  </r>
  <r>
    <s v="STL"/>
    <x v="6"/>
    <x v="1"/>
    <x v="3"/>
    <n v="104"/>
    <x v="23"/>
    <n v="4"/>
    <x v="0"/>
    <n v="1"/>
    <n v="1.1299999999999999"/>
    <n v="1.32"/>
    <n v="38"/>
    <s v="TPS FN"/>
    <x v="1"/>
    <x v="3"/>
    <s v="N"/>
    <x v="10"/>
    <x v="0"/>
  </r>
  <r>
    <s v="STL"/>
    <x v="6"/>
    <x v="1"/>
    <x v="3"/>
    <n v="136"/>
    <x v="2"/>
    <n v="3"/>
    <x v="0"/>
    <n v="1"/>
    <n v="2"/>
    <n v="2.15"/>
    <n v="63"/>
    <s v="GEO ST S"/>
    <x v="0"/>
    <x v="2"/>
    <s v="S"/>
    <x v="2"/>
    <x v="0"/>
  </r>
  <r>
    <s v="STL"/>
    <x v="6"/>
    <x v="1"/>
    <x v="3"/>
    <n v="142"/>
    <x v="6"/>
    <n v="3"/>
    <x v="0"/>
    <n v="2"/>
    <n v="8"/>
    <n v="8.6199999999999992"/>
    <n v="50"/>
    <s v="WCVI AABM S"/>
    <x v="0"/>
    <x v="4"/>
    <s v="S"/>
    <x v="4"/>
    <x v="1"/>
  </r>
  <r>
    <s v="STL"/>
    <x v="6"/>
    <x v="1"/>
    <x v="4"/>
    <n v="34"/>
    <x v="3"/>
    <n v="3"/>
    <x v="0"/>
    <n v="3"/>
    <n v="9.8699999999999992"/>
    <n v="10.64"/>
    <n v="11"/>
    <s v="WCVI SPR T"/>
    <x v="0"/>
    <x v="1"/>
    <s v="T"/>
    <x v="1"/>
    <x v="1"/>
  </r>
  <r>
    <s v="STL"/>
    <x v="6"/>
    <x v="1"/>
    <x v="4"/>
    <n v="38"/>
    <x v="4"/>
    <n v="3"/>
    <x v="0"/>
    <n v="2"/>
    <n v="13.04"/>
    <n v="14.06"/>
    <n v="11"/>
    <s v="WCVI SPR T"/>
    <x v="0"/>
    <x v="1"/>
    <s v="T"/>
    <x v="1"/>
    <x v="1"/>
  </r>
  <r>
    <s v="STL"/>
    <x v="6"/>
    <x v="1"/>
    <x v="4"/>
    <n v="43"/>
    <x v="14"/>
    <n v="3"/>
    <x v="0"/>
    <n v="3"/>
    <n v="9.51"/>
    <n v="10.25"/>
    <n v="13"/>
    <s v="N FALCON T"/>
    <x v="1"/>
    <x v="3"/>
    <s v="T"/>
    <x v="3"/>
    <x v="0"/>
  </r>
  <r>
    <s v="STL"/>
    <x v="6"/>
    <x v="1"/>
    <x v="4"/>
    <n v="45"/>
    <x v="58"/>
    <n v="3"/>
    <x v="0"/>
    <n v="1"/>
    <n v="1"/>
    <n v="1.07"/>
    <n v="13"/>
    <s v="N FALCON T"/>
    <x v="1"/>
    <x v="3"/>
    <s v="T"/>
    <x v="3"/>
    <x v="0"/>
  </r>
  <r>
    <s v="STL"/>
    <x v="6"/>
    <x v="1"/>
    <x v="4"/>
    <n v="104"/>
    <x v="23"/>
    <n v="2"/>
    <x v="0"/>
    <n v="1"/>
    <n v="1"/>
    <n v="1"/>
    <n v="38"/>
    <s v="TPS FN"/>
    <x v="1"/>
    <x v="3"/>
    <s v="N"/>
    <x v="10"/>
    <x v="0"/>
  </r>
  <r>
    <s v="STL"/>
    <x v="6"/>
    <x v="1"/>
    <x v="4"/>
    <n v="104"/>
    <x v="23"/>
    <n v="3"/>
    <x v="0"/>
    <n v="2"/>
    <n v="2"/>
    <n v="2.15"/>
    <n v="38"/>
    <s v="TPS FN"/>
    <x v="1"/>
    <x v="3"/>
    <s v="N"/>
    <x v="10"/>
    <x v="0"/>
  </r>
  <r>
    <s v="STL"/>
    <x v="6"/>
    <x v="1"/>
    <x v="4"/>
    <n v="104"/>
    <x v="23"/>
    <n v="4"/>
    <x v="0"/>
    <n v="1"/>
    <n v="1"/>
    <n v="1.1599999999999999"/>
    <n v="38"/>
    <s v="TPS FN"/>
    <x v="1"/>
    <x v="3"/>
    <s v="N"/>
    <x v="10"/>
    <x v="0"/>
  </r>
  <r>
    <s v="STL"/>
    <x v="6"/>
    <x v="1"/>
    <x v="4"/>
    <n v="108"/>
    <x v="107"/>
    <n v="3"/>
    <x v="0"/>
    <n v="3"/>
    <n v="13.83"/>
    <n v="14.91"/>
    <n v="29"/>
    <s v="TPGSDO TERM N"/>
    <x v="1"/>
    <x v="3"/>
    <s v="N"/>
    <x v="10"/>
    <x v="0"/>
  </r>
  <r>
    <s v="STL"/>
    <x v="6"/>
    <x v="1"/>
    <x v="4"/>
    <n v="108"/>
    <x v="107"/>
    <n v="4"/>
    <x v="0"/>
    <n v="1"/>
    <n v="4.49"/>
    <n v="4.92"/>
    <n v="29"/>
    <s v="TPGSDO TERM N"/>
    <x v="1"/>
    <x v="3"/>
    <s v="N"/>
    <x v="10"/>
    <x v="0"/>
  </r>
  <r>
    <s v="STL"/>
    <x v="6"/>
    <x v="1"/>
    <x v="4"/>
    <n v="135"/>
    <x v="15"/>
    <n v="3"/>
    <x v="0"/>
    <n v="1"/>
    <n v="2.11"/>
    <n v="2.27"/>
    <n v="61"/>
    <s v="JNST S"/>
    <x v="0"/>
    <x v="8"/>
    <s v="S"/>
    <x v="12"/>
    <x v="0"/>
  </r>
  <r>
    <s v="STL"/>
    <x v="6"/>
    <x v="1"/>
    <x v="4"/>
    <n v="142"/>
    <x v="6"/>
    <n v="3"/>
    <x v="0"/>
    <n v="7"/>
    <n v="15.61"/>
    <n v="16.829999999999998"/>
    <n v="50"/>
    <s v="WCVI AABM S"/>
    <x v="0"/>
    <x v="4"/>
    <s v="S"/>
    <x v="4"/>
    <x v="1"/>
  </r>
  <r>
    <s v="STL"/>
    <x v="6"/>
    <x v="1"/>
    <x v="5"/>
    <n v="103"/>
    <x v="105"/>
    <n v="3"/>
    <x v="0"/>
    <n v="1"/>
    <n v="1"/>
    <n v="1.07"/>
    <n v="29"/>
    <s v="TPGSDO TERM N"/>
    <x v="1"/>
    <x v="3"/>
    <s v="N"/>
    <x v="10"/>
    <x v="0"/>
  </r>
  <r>
    <s v="STL"/>
    <x v="6"/>
    <x v="1"/>
    <x v="5"/>
    <n v="104"/>
    <x v="23"/>
    <n v="3"/>
    <x v="0"/>
    <n v="8"/>
    <n v="8"/>
    <n v="8.6199999999999992"/>
    <n v="38"/>
    <s v="TPS FN"/>
    <x v="1"/>
    <x v="3"/>
    <s v="N"/>
    <x v="10"/>
    <x v="0"/>
  </r>
  <r>
    <s v="STL"/>
    <x v="6"/>
    <x v="1"/>
    <x v="5"/>
    <n v="104"/>
    <x v="23"/>
    <n v="4"/>
    <x v="0"/>
    <n v="1"/>
    <n v="1"/>
    <n v="1.1599999999999999"/>
    <n v="38"/>
    <s v="TPS FN"/>
    <x v="1"/>
    <x v="3"/>
    <s v="N"/>
    <x v="10"/>
    <x v="0"/>
  </r>
  <r>
    <s v="STL"/>
    <x v="6"/>
    <x v="1"/>
    <x v="5"/>
    <n v="108"/>
    <x v="107"/>
    <n v="2"/>
    <x v="0"/>
    <n v="1"/>
    <n v="1.53"/>
    <n v="1.53"/>
    <n v="29"/>
    <s v="TPGSDO TERM N"/>
    <x v="1"/>
    <x v="3"/>
    <s v="N"/>
    <x v="10"/>
    <x v="0"/>
  </r>
  <r>
    <s v="STL"/>
    <x v="6"/>
    <x v="1"/>
    <x v="5"/>
    <n v="108"/>
    <x v="107"/>
    <n v="3"/>
    <x v="0"/>
    <n v="4"/>
    <n v="4"/>
    <n v="4.3099999999999996"/>
    <n v="29"/>
    <s v="TPGSDO TERM N"/>
    <x v="1"/>
    <x v="3"/>
    <s v="N"/>
    <x v="10"/>
    <x v="0"/>
  </r>
  <r>
    <s v="STL"/>
    <x v="6"/>
    <x v="1"/>
    <x v="5"/>
    <n v="129"/>
    <x v="29"/>
    <n v="3"/>
    <x v="0"/>
    <n v="1"/>
    <n v="5.19"/>
    <n v="5.59"/>
    <n v="48"/>
    <s v="NBC ISBM S"/>
    <x v="0"/>
    <x v="12"/>
    <s v="S"/>
    <x v="18"/>
    <x v="0"/>
  </r>
  <r>
    <s v="STL"/>
    <x v="6"/>
    <x v="1"/>
    <x v="5"/>
    <n v="135"/>
    <x v="15"/>
    <n v="3"/>
    <x v="0"/>
    <n v="4"/>
    <n v="42.06"/>
    <n v="45.36"/>
    <n v="61"/>
    <s v="JNST S"/>
    <x v="0"/>
    <x v="8"/>
    <s v="S"/>
    <x v="12"/>
    <x v="0"/>
  </r>
  <r>
    <s v="STL"/>
    <x v="6"/>
    <x v="1"/>
    <x v="5"/>
    <n v="139"/>
    <x v="9"/>
    <n v="3"/>
    <x v="0"/>
    <n v="1"/>
    <n v="3.66"/>
    <n v="3.94"/>
    <n v="63"/>
    <s v="GEO ST S"/>
    <x v="0"/>
    <x v="6"/>
    <s v="S"/>
    <x v="7"/>
    <x v="0"/>
  </r>
  <r>
    <s v="STL"/>
    <x v="6"/>
    <x v="1"/>
    <x v="5"/>
    <n v="142"/>
    <x v="6"/>
    <n v="3"/>
    <x v="0"/>
    <n v="9"/>
    <n v="26.55"/>
    <n v="28.63"/>
    <n v="50"/>
    <s v="WCVI AABM S"/>
    <x v="0"/>
    <x v="4"/>
    <s v="S"/>
    <x v="4"/>
    <x v="1"/>
  </r>
  <r>
    <s v="STL"/>
    <x v="6"/>
    <x v="1"/>
    <x v="6"/>
    <n v="22"/>
    <x v="76"/>
    <n v="3"/>
    <x v="0"/>
    <n v="1"/>
    <n v="2.59"/>
    <n v="2.79"/>
    <n v="6"/>
    <s v="AK FALL T"/>
    <x v="1"/>
    <x v="3"/>
    <s v="T"/>
    <x v="11"/>
    <x v="1"/>
  </r>
  <r>
    <s v="STL"/>
    <x v="6"/>
    <x v="1"/>
    <x v="6"/>
    <n v="23"/>
    <x v="32"/>
    <n v="3"/>
    <x v="0"/>
    <n v="1"/>
    <n v="3.59"/>
    <n v="3.87"/>
    <n v="6"/>
    <s v="AK FALL T"/>
    <x v="1"/>
    <x v="3"/>
    <s v="T"/>
    <x v="11"/>
    <x v="1"/>
  </r>
  <r>
    <s v="STL"/>
    <x v="6"/>
    <x v="1"/>
    <x v="6"/>
    <n v="35"/>
    <x v="19"/>
    <n v="3"/>
    <x v="0"/>
    <n v="2"/>
    <n v="6.66"/>
    <n v="7.18"/>
    <n v="12"/>
    <s v="WCVI SUM T"/>
    <x v="0"/>
    <x v="1"/>
    <s v="T"/>
    <x v="1"/>
    <x v="1"/>
  </r>
  <r>
    <s v="STL"/>
    <x v="6"/>
    <x v="1"/>
    <x v="6"/>
    <n v="39"/>
    <x v="44"/>
    <n v="3"/>
    <x v="0"/>
    <n v="1"/>
    <n v="4.53"/>
    <n v="4.88"/>
    <n v="12"/>
    <s v="WCVI SUM T"/>
    <x v="0"/>
    <x v="1"/>
    <s v="T"/>
    <x v="1"/>
    <x v="1"/>
  </r>
  <r>
    <s v="STL"/>
    <x v="6"/>
    <x v="1"/>
    <x v="6"/>
    <n v="92"/>
    <x v="7"/>
    <n v="3"/>
    <x v="0"/>
    <n v="1"/>
    <n v="3.05"/>
    <n v="3.28"/>
    <n v="51"/>
    <s v="WCVI ISBM S"/>
    <x v="0"/>
    <x v="5"/>
    <s v="S"/>
    <x v="5"/>
    <x v="0"/>
  </r>
  <r>
    <s v="STL"/>
    <x v="6"/>
    <x v="1"/>
    <x v="6"/>
    <n v="104"/>
    <x v="23"/>
    <n v="3"/>
    <x v="0"/>
    <n v="3"/>
    <n v="3.28"/>
    <n v="3.53"/>
    <n v="38"/>
    <s v="TPS FN"/>
    <x v="1"/>
    <x v="3"/>
    <s v="N"/>
    <x v="10"/>
    <x v="0"/>
  </r>
  <r>
    <s v="STL"/>
    <x v="6"/>
    <x v="1"/>
    <x v="6"/>
    <n v="142"/>
    <x v="6"/>
    <n v="3"/>
    <x v="0"/>
    <n v="2"/>
    <n v="6.1"/>
    <n v="6.57"/>
    <n v="50"/>
    <s v="WCVI AABM S"/>
    <x v="0"/>
    <x v="4"/>
    <s v="S"/>
    <x v="4"/>
    <x v="1"/>
  </r>
  <r>
    <s v="STL"/>
    <x v="6"/>
    <x v="1"/>
    <x v="6"/>
    <n v="150"/>
    <x v="17"/>
    <n v="3"/>
    <x v="0"/>
    <n v="2"/>
    <n v="5.36"/>
    <n v="5.78"/>
    <n v="57"/>
    <s v="PGSDN S"/>
    <x v="1"/>
    <x v="3"/>
    <s v="S"/>
    <x v="8"/>
    <x v="0"/>
  </r>
  <r>
    <s v="STL"/>
    <x v="6"/>
    <x v="1"/>
    <x v="6"/>
    <n v="159"/>
    <x v="67"/>
    <n v="3"/>
    <x v="0"/>
    <n v="1"/>
    <n v="3.67"/>
    <n v="3.95"/>
    <n v="59"/>
    <s v="PGSDO S"/>
    <x v="1"/>
    <x v="3"/>
    <s v="S"/>
    <x v="8"/>
    <x v="0"/>
  </r>
  <r>
    <s v="STL"/>
    <x v="6"/>
    <x v="1"/>
    <x v="6"/>
    <n v="167"/>
    <x v="34"/>
    <n v="3"/>
    <x v="0"/>
    <n v="2"/>
    <n v="4.05"/>
    <n v="4.3600000000000003"/>
    <n v="53"/>
    <s v="N FALCON S"/>
    <x v="1"/>
    <x v="3"/>
    <s v="S"/>
    <x v="19"/>
    <x v="0"/>
  </r>
  <r>
    <s v="STL"/>
    <x v="6"/>
    <x v="1"/>
    <x v="7"/>
    <n v="142"/>
    <x v="6"/>
    <n v="2"/>
    <x v="0"/>
    <n v="1"/>
    <n v="2"/>
    <n v="2"/>
    <n v="50"/>
    <s v="WCVI AABM S"/>
    <x v="0"/>
    <x v="4"/>
    <s v="S"/>
    <x v="4"/>
    <x v="1"/>
  </r>
  <r>
    <s v="STL"/>
    <x v="6"/>
    <x v="1"/>
    <x v="7"/>
    <n v="146"/>
    <x v="11"/>
    <n v="2"/>
    <x v="0"/>
    <n v="1"/>
    <n v="13.13"/>
    <n v="13.17"/>
    <n v="65"/>
    <s v="BC JF S"/>
    <x v="0"/>
    <x v="7"/>
    <s v="S"/>
    <x v="9"/>
    <x v="0"/>
  </r>
  <r>
    <s v="STL"/>
    <x v="6"/>
    <x v="1"/>
    <x v="7"/>
    <n v="159"/>
    <x v="67"/>
    <n v="2"/>
    <x v="0"/>
    <n v="1"/>
    <n v="2.5099999999999998"/>
    <n v="2.5099999999999998"/>
    <n v="59"/>
    <s v="PGSDO S"/>
    <x v="1"/>
    <x v="3"/>
    <s v="S"/>
    <x v="8"/>
    <x v="0"/>
  </r>
  <r>
    <s v="STL"/>
    <x v="6"/>
    <x v="1"/>
    <x v="10"/>
    <n v="1"/>
    <x v="98"/>
    <n v="4"/>
    <x v="0"/>
    <n v="1"/>
    <n v="3.1"/>
    <n v="3.34"/>
    <n v="1"/>
    <s v="AK W/S T"/>
    <x v="1"/>
    <x v="3"/>
    <s v="T"/>
    <x v="11"/>
    <x v="1"/>
  </r>
  <r>
    <s v="STL"/>
    <x v="6"/>
    <x v="1"/>
    <x v="10"/>
    <n v="2"/>
    <x v="56"/>
    <n v="4"/>
    <x v="0"/>
    <n v="1"/>
    <n v="4.3499999999999996"/>
    <n v="4.6900000000000004"/>
    <n v="1"/>
    <s v="AK W/S T"/>
    <x v="1"/>
    <x v="3"/>
    <s v="T"/>
    <x v="11"/>
    <x v="1"/>
  </r>
  <r>
    <s v="STL"/>
    <x v="6"/>
    <x v="1"/>
    <x v="10"/>
    <n v="32"/>
    <x v="97"/>
    <n v="4"/>
    <x v="0"/>
    <n v="1"/>
    <n v="4.3899999999999997"/>
    <n v="4.7300000000000004"/>
    <n v="10"/>
    <s v="WCVI F/W T"/>
    <x v="0"/>
    <x v="1"/>
    <s v="T"/>
    <x v="1"/>
    <x v="1"/>
  </r>
  <r>
    <s v="STL"/>
    <x v="6"/>
    <x v="1"/>
    <x v="11"/>
    <n v="156"/>
    <x v="37"/>
    <n v="3"/>
    <x v="0"/>
    <n v="1"/>
    <n v="1.33"/>
    <n v="1.43"/>
    <n v="59"/>
    <s v="PGSDO S"/>
    <x v="1"/>
    <x v="3"/>
    <s v="S"/>
    <x v="8"/>
    <x v="0"/>
  </r>
  <r>
    <s v="STL"/>
    <x v="6"/>
    <x v="1"/>
    <x v="11"/>
    <n v="157"/>
    <x v="30"/>
    <n v="3"/>
    <x v="0"/>
    <n v="1"/>
    <n v="3.62"/>
    <n v="3.9"/>
    <n v="59"/>
    <s v="PGSDO S"/>
    <x v="1"/>
    <x v="3"/>
    <s v="S"/>
    <x v="8"/>
    <x v="0"/>
  </r>
  <r>
    <s v="STL"/>
    <x v="6"/>
    <x v="1"/>
    <x v="8"/>
    <n v="152"/>
    <x v="10"/>
    <n v="2"/>
    <x v="0"/>
    <n v="1"/>
    <n v="4.21"/>
    <n v="4.22"/>
    <n v="57"/>
    <s v="PGSDN S"/>
    <x v="1"/>
    <x v="3"/>
    <s v="S"/>
    <x v="8"/>
    <x v="0"/>
  </r>
  <r>
    <s v="STL"/>
    <x v="6"/>
    <x v="1"/>
    <x v="8"/>
    <n v="152"/>
    <x v="10"/>
    <n v="3"/>
    <x v="0"/>
    <n v="1"/>
    <n v="4.21"/>
    <n v="4.54"/>
    <n v="57"/>
    <s v="PGSDN S"/>
    <x v="1"/>
    <x v="3"/>
    <s v="S"/>
    <x v="8"/>
    <x v="0"/>
  </r>
  <r>
    <s v="STL"/>
    <x v="6"/>
    <x v="2"/>
    <x v="0"/>
    <n v="146"/>
    <x v="11"/>
    <n v="3"/>
    <x v="0"/>
    <n v="1"/>
    <n v="10.33"/>
    <n v="10.36"/>
    <n v="65"/>
    <s v="BC JF S"/>
    <x v="0"/>
    <x v="7"/>
    <s v="S"/>
    <x v="9"/>
    <x v="0"/>
  </r>
  <r>
    <s v="STL"/>
    <x v="6"/>
    <x v="2"/>
    <x v="0"/>
    <n v="146"/>
    <x v="11"/>
    <n v="4"/>
    <x v="0"/>
    <n v="2"/>
    <n v="20.66"/>
    <n v="22.28"/>
    <n v="65"/>
    <s v="BC JF S"/>
    <x v="0"/>
    <x v="7"/>
    <s v="S"/>
    <x v="9"/>
    <x v="0"/>
  </r>
  <r>
    <s v="STL"/>
    <x v="6"/>
    <x v="2"/>
    <x v="0"/>
    <n v="152"/>
    <x v="10"/>
    <n v="4"/>
    <x v="0"/>
    <n v="1"/>
    <n v="3.51"/>
    <n v="3.78"/>
    <n v="57"/>
    <s v="PGSDN S"/>
    <x v="1"/>
    <x v="3"/>
    <s v="S"/>
    <x v="8"/>
    <x v="0"/>
  </r>
  <r>
    <s v="STL"/>
    <x v="6"/>
    <x v="2"/>
    <x v="0"/>
    <n v="156"/>
    <x v="37"/>
    <n v="3"/>
    <x v="0"/>
    <n v="1"/>
    <n v="4.4000000000000004"/>
    <n v="4.41"/>
    <n v="59"/>
    <s v="PGSDO S"/>
    <x v="1"/>
    <x v="3"/>
    <s v="S"/>
    <x v="8"/>
    <x v="0"/>
  </r>
  <r>
    <s v="STL"/>
    <x v="6"/>
    <x v="2"/>
    <x v="1"/>
    <n v="142"/>
    <x v="6"/>
    <n v="3"/>
    <x v="0"/>
    <n v="1"/>
    <n v="6.39"/>
    <n v="6.41"/>
    <n v="50"/>
    <s v="WCVI AABM S"/>
    <x v="0"/>
    <x v="4"/>
    <s v="S"/>
    <x v="4"/>
    <x v="1"/>
  </r>
  <r>
    <s v="STL"/>
    <x v="6"/>
    <x v="2"/>
    <x v="2"/>
    <n v="41"/>
    <x v="25"/>
    <n v="3"/>
    <x v="0"/>
    <n v="2"/>
    <n v="2.98"/>
    <n v="2.99"/>
    <n v="13"/>
    <s v="N FALCON T"/>
    <x v="1"/>
    <x v="3"/>
    <s v="T"/>
    <x v="3"/>
    <x v="0"/>
  </r>
  <r>
    <s v="STL"/>
    <x v="6"/>
    <x v="2"/>
    <x v="2"/>
    <n v="142"/>
    <x v="6"/>
    <n v="4"/>
    <x v="0"/>
    <n v="3"/>
    <n v="17.559999999999999"/>
    <n v="18.940000000000001"/>
    <n v="50"/>
    <s v="WCVI AABM S"/>
    <x v="0"/>
    <x v="4"/>
    <s v="S"/>
    <x v="4"/>
    <x v="1"/>
  </r>
  <r>
    <s v="STL"/>
    <x v="6"/>
    <x v="2"/>
    <x v="2"/>
    <n v="152"/>
    <x v="10"/>
    <n v="4"/>
    <x v="0"/>
    <n v="1"/>
    <n v="4.54"/>
    <n v="4.8899999999999997"/>
    <n v="57"/>
    <s v="PGSDN S"/>
    <x v="1"/>
    <x v="3"/>
    <s v="S"/>
    <x v="8"/>
    <x v="0"/>
  </r>
  <r>
    <s v="STL"/>
    <x v="6"/>
    <x v="2"/>
    <x v="2"/>
    <n v="155"/>
    <x v="39"/>
    <n v="3"/>
    <x v="0"/>
    <n v="1"/>
    <n v="1"/>
    <n v="1"/>
    <n v="59"/>
    <s v="PGSDO S"/>
    <x v="1"/>
    <x v="3"/>
    <s v="S"/>
    <x v="8"/>
    <x v="0"/>
  </r>
  <r>
    <s v="STL"/>
    <x v="6"/>
    <x v="2"/>
    <x v="2"/>
    <n v="157"/>
    <x v="30"/>
    <n v="3"/>
    <x v="0"/>
    <n v="1"/>
    <n v="3.83"/>
    <n v="3.84"/>
    <n v="59"/>
    <s v="PGSDO S"/>
    <x v="1"/>
    <x v="3"/>
    <s v="S"/>
    <x v="8"/>
    <x v="0"/>
  </r>
  <r>
    <s v="STL"/>
    <x v="6"/>
    <x v="2"/>
    <x v="9"/>
    <n v="129"/>
    <x v="29"/>
    <n v="3"/>
    <x v="0"/>
    <n v="1"/>
    <n v="12.78"/>
    <n v="12.82"/>
    <n v="48"/>
    <s v="NBC ISBM S"/>
    <x v="0"/>
    <x v="12"/>
    <s v="S"/>
    <x v="18"/>
    <x v="0"/>
  </r>
  <r>
    <s v="STL"/>
    <x v="6"/>
    <x v="2"/>
    <x v="9"/>
    <n v="129"/>
    <x v="29"/>
    <n v="4"/>
    <x v="0"/>
    <n v="1"/>
    <n v="12.78"/>
    <n v="13.78"/>
    <n v="48"/>
    <s v="NBC ISBM S"/>
    <x v="0"/>
    <x v="12"/>
    <s v="S"/>
    <x v="18"/>
    <x v="0"/>
  </r>
  <r>
    <s v="STL"/>
    <x v="6"/>
    <x v="2"/>
    <x v="9"/>
    <n v="139"/>
    <x v="9"/>
    <n v="4"/>
    <x v="0"/>
    <n v="1"/>
    <n v="3.46"/>
    <n v="3.73"/>
    <n v="63"/>
    <s v="GEO ST S"/>
    <x v="0"/>
    <x v="6"/>
    <s v="S"/>
    <x v="7"/>
    <x v="0"/>
  </r>
  <r>
    <s v="STL"/>
    <x v="6"/>
    <x v="2"/>
    <x v="9"/>
    <n v="146"/>
    <x v="11"/>
    <n v="3"/>
    <x v="0"/>
    <n v="1"/>
    <n v="6.69"/>
    <n v="6.71"/>
    <n v="65"/>
    <s v="BC JF S"/>
    <x v="0"/>
    <x v="7"/>
    <s v="S"/>
    <x v="9"/>
    <x v="0"/>
  </r>
  <r>
    <s v="STL"/>
    <x v="6"/>
    <x v="2"/>
    <x v="3"/>
    <n v="34"/>
    <x v="3"/>
    <n v="3"/>
    <x v="0"/>
    <n v="2"/>
    <n v="10.72"/>
    <n v="10.75"/>
    <n v="11"/>
    <s v="WCVI SPR T"/>
    <x v="0"/>
    <x v="1"/>
    <s v="T"/>
    <x v="1"/>
    <x v="1"/>
  </r>
  <r>
    <s v="STL"/>
    <x v="6"/>
    <x v="2"/>
    <x v="3"/>
    <n v="34"/>
    <x v="3"/>
    <n v="4"/>
    <x v="0"/>
    <n v="2"/>
    <n v="10.72"/>
    <n v="11.56"/>
    <n v="11"/>
    <s v="WCVI SPR T"/>
    <x v="0"/>
    <x v="1"/>
    <s v="T"/>
    <x v="1"/>
    <x v="1"/>
  </r>
  <r>
    <s v="STL"/>
    <x v="6"/>
    <x v="2"/>
    <x v="3"/>
    <n v="38"/>
    <x v="4"/>
    <n v="4"/>
    <x v="0"/>
    <n v="1"/>
    <n v="4.24"/>
    <n v="4.57"/>
    <n v="11"/>
    <s v="WCVI SPR T"/>
    <x v="0"/>
    <x v="1"/>
    <s v="T"/>
    <x v="1"/>
    <x v="1"/>
  </r>
  <r>
    <s v="STL"/>
    <x v="6"/>
    <x v="2"/>
    <x v="3"/>
    <n v="108"/>
    <x v="107"/>
    <n v="3"/>
    <x v="0"/>
    <n v="1"/>
    <n v="1.1100000000000001"/>
    <n v="1.1100000000000001"/>
    <n v="29"/>
    <s v="TPGSDO TERM N"/>
    <x v="1"/>
    <x v="3"/>
    <s v="N"/>
    <x v="10"/>
    <x v="0"/>
  </r>
  <r>
    <s v="STL"/>
    <x v="6"/>
    <x v="2"/>
    <x v="3"/>
    <n v="142"/>
    <x v="6"/>
    <n v="4"/>
    <x v="0"/>
    <n v="1"/>
    <n v="4.03"/>
    <n v="4.34"/>
    <n v="50"/>
    <s v="WCVI AABM S"/>
    <x v="0"/>
    <x v="4"/>
    <s v="S"/>
    <x v="4"/>
    <x v="1"/>
  </r>
  <r>
    <s v="STL"/>
    <x v="6"/>
    <x v="2"/>
    <x v="4"/>
    <n v="16"/>
    <x v="80"/>
    <n v="4"/>
    <x v="0"/>
    <n v="1"/>
    <n v="1.6"/>
    <n v="1.72"/>
    <n v="3"/>
    <s v="AK JNI T"/>
    <x v="1"/>
    <x v="3"/>
    <s v="T"/>
    <x v="11"/>
    <x v="1"/>
  </r>
  <r>
    <s v="STL"/>
    <x v="6"/>
    <x v="2"/>
    <x v="4"/>
    <n v="34"/>
    <x v="3"/>
    <n v="3"/>
    <x v="0"/>
    <n v="1"/>
    <n v="7.75"/>
    <n v="7.77"/>
    <n v="11"/>
    <s v="WCVI SPR T"/>
    <x v="0"/>
    <x v="1"/>
    <s v="T"/>
    <x v="1"/>
    <x v="1"/>
  </r>
  <r>
    <s v="STL"/>
    <x v="6"/>
    <x v="2"/>
    <x v="4"/>
    <n v="38"/>
    <x v="4"/>
    <n v="3"/>
    <x v="0"/>
    <n v="4"/>
    <n v="17.239999999999998"/>
    <n v="17.29"/>
    <n v="11"/>
    <s v="WCVI SPR T"/>
    <x v="0"/>
    <x v="1"/>
    <s v="T"/>
    <x v="1"/>
    <x v="1"/>
  </r>
  <r>
    <s v="STL"/>
    <x v="6"/>
    <x v="2"/>
    <x v="4"/>
    <n v="38"/>
    <x v="4"/>
    <n v="4"/>
    <x v="0"/>
    <n v="1"/>
    <n v="4.3099999999999996"/>
    <n v="4.6399999999999997"/>
    <n v="11"/>
    <s v="WCVI SPR T"/>
    <x v="0"/>
    <x v="1"/>
    <s v="T"/>
    <x v="1"/>
    <x v="1"/>
  </r>
  <r>
    <s v="STL"/>
    <x v="6"/>
    <x v="2"/>
    <x v="4"/>
    <n v="43"/>
    <x v="14"/>
    <n v="3"/>
    <x v="0"/>
    <n v="1"/>
    <n v="4.07"/>
    <n v="4.08"/>
    <n v="13"/>
    <s v="N FALCON T"/>
    <x v="1"/>
    <x v="3"/>
    <s v="T"/>
    <x v="3"/>
    <x v="0"/>
  </r>
  <r>
    <s v="STL"/>
    <x v="6"/>
    <x v="2"/>
    <x v="4"/>
    <n v="104"/>
    <x v="23"/>
    <n v="4"/>
    <x v="0"/>
    <n v="2"/>
    <n v="2.13"/>
    <n v="2.29"/>
    <n v="38"/>
    <s v="TPS FN"/>
    <x v="1"/>
    <x v="3"/>
    <s v="N"/>
    <x v="10"/>
    <x v="0"/>
  </r>
  <r>
    <s v="STL"/>
    <x v="6"/>
    <x v="2"/>
    <x v="4"/>
    <n v="108"/>
    <x v="107"/>
    <n v="3"/>
    <x v="0"/>
    <n v="1"/>
    <n v="5.03"/>
    <n v="5.04"/>
    <n v="29"/>
    <s v="TPGSDO TERM N"/>
    <x v="1"/>
    <x v="3"/>
    <s v="N"/>
    <x v="10"/>
    <x v="0"/>
  </r>
  <r>
    <s v="STL"/>
    <x v="6"/>
    <x v="2"/>
    <x v="4"/>
    <n v="108"/>
    <x v="107"/>
    <n v="4"/>
    <x v="0"/>
    <n v="1"/>
    <n v="3.03"/>
    <n v="3.26"/>
    <n v="29"/>
    <s v="TPGSDO TERM N"/>
    <x v="1"/>
    <x v="3"/>
    <s v="N"/>
    <x v="10"/>
    <x v="0"/>
  </r>
  <r>
    <s v="STL"/>
    <x v="6"/>
    <x v="2"/>
    <x v="4"/>
    <n v="142"/>
    <x v="6"/>
    <n v="3"/>
    <x v="0"/>
    <n v="5"/>
    <n v="15.45"/>
    <n v="15.5"/>
    <n v="50"/>
    <s v="WCVI AABM S"/>
    <x v="0"/>
    <x v="4"/>
    <s v="S"/>
    <x v="4"/>
    <x v="1"/>
  </r>
  <r>
    <s v="STL"/>
    <x v="6"/>
    <x v="2"/>
    <x v="4"/>
    <n v="146"/>
    <x v="11"/>
    <n v="4"/>
    <x v="0"/>
    <n v="1"/>
    <n v="4.1100000000000003"/>
    <n v="4.43"/>
    <n v="65"/>
    <s v="BC JF S"/>
    <x v="0"/>
    <x v="7"/>
    <s v="S"/>
    <x v="9"/>
    <x v="0"/>
  </r>
  <r>
    <s v="STL"/>
    <x v="6"/>
    <x v="2"/>
    <x v="4"/>
    <n v="159"/>
    <x v="67"/>
    <n v="3"/>
    <x v="0"/>
    <n v="1"/>
    <n v="1.53"/>
    <n v="1.53"/>
    <n v="59"/>
    <s v="PGSDO S"/>
    <x v="1"/>
    <x v="3"/>
    <s v="S"/>
    <x v="8"/>
    <x v="0"/>
  </r>
  <r>
    <s v="STL"/>
    <x v="6"/>
    <x v="2"/>
    <x v="4"/>
    <n v="169"/>
    <x v="35"/>
    <n v="3"/>
    <x v="0"/>
    <n v="1"/>
    <n v="2.98"/>
    <n v="2.99"/>
    <n v="53"/>
    <s v="N FALCON S"/>
    <x v="1"/>
    <x v="3"/>
    <s v="S"/>
    <x v="19"/>
    <x v="0"/>
  </r>
  <r>
    <s v="STL"/>
    <x v="6"/>
    <x v="2"/>
    <x v="5"/>
    <n v="20"/>
    <x v="87"/>
    <n v="3"/>
    <x v="0"/>
    <n v="1"/>
    <n v="6.32"/>
    <n v="6.34"/>
    <n v="5"/>
    <s v="AK JLI T"/>
    <x v="1"/>
    <x v="3"/>
    <s v="T"/>
    <x v="11"/>
    <x v="1"/>
  </r>
  <r>
    <s v="STL"/>
    <x v="6"/>
    <x v="2"/>
    <x v="5"/>
    <n v="35"/>
    <x v="19"/>
    <n v="4"/>
    <x v="0"/>
    <n v="1"/>
    <n v="3.92"/>
    <n v="4.22"/>
    <n v="12"/>
    <s v="WCVI SUM T"/>
    <x v="0"/>
    <x v="1"/>
    <s v="T"/>
    <x v="1"/>
    <x v="1"/>
  </r>
  <r>
    <s v="STL"/>
    <x v="6"/>
    <x v="2"/>
    <x v="5"/>
    <n v="43"/>
    <x v="14"/>
    <n v="3"/>
    <x v="0"/>
    <n v="1"/>
    <n v="1.77"/>
    <n v="1.77"/>
    <n v="13"/>
    <s v="N FALCON T"/>
    <x v="1"/>
    <x v="3"/>
    <s v="T"/>
    <x v="3"/>
    <x v="0"/>
  </r>
  <r>
    <s v="STL"/>
    <x v="6"/>
    <x v="2"/>
    <x v="5"/>
    <n v="92"/>
    <x v="7"/>
    <n v="3"/>
    <x v="0"/>
    <n v="1"/>
    <n v="5.33"/>
    <n v="5.34"/>
    <n v="51"/>
    <s v="WCVI ISBM S"/>
    <x v="0"/>
    <x v="5"/>
    <s v="S"/>
    <x v="5"/>
    <x v="0"/>
  </r>
  <r>
    <s v="STL"/>
    <x v="6"/>
    <x v="2"/>
    <x v="5"/>
    <n v="104"/>
    <x v="23"/>
    <n v="3"/>
    <x v="0"/>
    <n v="2"/>
    <n v="2.48"/>
    <n v="2.48"/>
    <n v="38"/>
    <s v="TPS FN"/>
    <x v="1"/>
    <x v="3"/>
    <s v="N"/>
    <x v="10"/>
    <x v="0"/>
  </r>
  <r>
    <s v="STL"/>
    <x v="6"/>
    <x v="2"/>
    <x v="5"/>
    <n v="104"/>
    <x v="23"/>
    <n v="4"/>
    <x v="0"/>
    <n v="4"/>
    <n v="4.33"/>
    <n v="4.67"/>
    <n v="38"/>
    <s v="TPS FN"/>
    <x v="1"/>
    <x v="3"/>
    <s v="N"/>
    <x v="10"/>
    <x v="0"/>
  </r>
  <r>
    <s v="STL"/>
    <x v="6"/>
    <x v="2"/>
    <x v="5"/>
    <n v="108"/>
    <x v="107"/>
    <n v="3"/>
    <x v="0"/>
    <n v="1"/>
    <n v="2.02"/>
    <n v="2.02"/>
    <n v="29"/>
    <s v="TPGSDO TERM N"/>
    <x v="1"/>
    <x v="3"/>
    <s v="N"/>
    <x v="10"/>
    <x v="0"/>
  </r>
  <r>
    <s v="STL"/>
    <x v="6"/>
    <x v="2"/>
    <x v="5"/>
    <n v="108"/>
    <x v="107"/>
    <n v="4"/>
    <x v="0"/>
    <n v="1"/>
    <n v="2.02"/>
    <n v="2.17"/>
    <n v="29"/>
    <s v="TPGSDO TERM N"/>
    <x v="1"/>
    <x v="3"/>
    <s v="N"/>
    <x v="10"/>
    <x v="0"/>
  </r>
  <r>
    <s v="STL"/>
    <x v="6"/>
    <x v="2"/>
    <x v="5"/>
    <n v="142"/>
    <x v="6"/>
    <n v="3"/>
    <x v="0"/>
    <n v="6"/>
    <n v="31.98"/>
    <n v="32.08"/>
    <n v="50"/>
    <s v="WCVI AABM S"/>
    <x v="0"/>
    <x v="4"/>
    <s v="S"/>
    <x v="4"/>
    <x v="1"/>
  </r>
  <r>
    <s v="STL"/>
    <x v="6"/>
    <x v="2"/>
    <x v="5"/>
    <n v="146"/>
    <x v="11"/>
    <n v="4"/>
    <x v="0"/>
    <n v="1"/>
    <n v="3.97"/>
    <n v="4.28"/>
    <n v="65"/>
    <s v="BC JF S"/>
    <x v="0"/>
    <x v="7"/>
    <s v="S"/>
    <x v="9"/>
    <x v="0"/>
  </r>
  <r>
    <s v="STL"/>
    <x v="6"/>
    <x v="2"/>
    <x v="5"/>
    <n v="157"/>
    <x v="30"/>
    <n v="3"/>
    <x v="0"/>
    <n v="1"/>
    <n v="5.25"/>
    <n v="5.26"/>
    <n v="59"/>
    <s v="PGSDO S"/>
    <x v="1"/>
    <x v="3"/>
    <s v="S"/>
    <x v="8"/>
    <x v="0"/>
  </r>
  <r>
    <s v="STL"/>
    <x v="6"/>
    <x v="2"/>
    <x v="5"/>
    <n v="158"/>
    <x v="106"/>
    <n v="3"/>
    <x v="0"/>
    <n v="1"/>
    <n v="2.16"/>
    <n v="2.16"/>
    <n v="75"/>
    <s v="TPS FS"/>
    <x v="1"/>
    <x v="3"/>
    <s v="S"/>
    <x v="8"/>
    <x v="0"/>
  </r>
  <r>
    <s v="STL"/>
    <x v="6"/>
    <x v="2"/>
    <x v="6"/>
    <n v="22"/>
    <x v="76"/>
    <n v="4"/>
    <x v="0"/>
    <n v="1"/>
    <n v="2.15"/>
    <n v="2.31"/>
    <n v="6"/>
    <s v="AK FALL T"/>
    <x v="1"/>
    <x v="3"/>
    <s v="T"/>
    <x v="11"/>
    <x v="1"/>
  </r>
  <r>
    <s v="STL"/>
    <x v="6"/>
    <x v="2"/>
    <x v="6"/>
    <n v="35"/>
    <x v="19"/>
    <n v="3"/>
    <x v="0"/>
    <n v="1"/>
    <n v="3.92"/>
    <n v="3.93"/>
    <n v="12"/>
    <s v="WCVI SUM T"/>
    <x v="0"/>
    <x v="1"/>
    <s v="T"/>
    <x v="1"/>
    <x v="1"/>
  </r>
  <r>
    <s v="STL"/>
    <x v="6"/>
    <x v="2"/>
    <x v="6"/>
    <n v="64"/>
    <x v="64"/>
    <n v="3"/>
    <x v="0"/>
    <n v="1"/>
    <n v="1.7"/>
    <n v="1.7"/>
    <n v="17"/>
    <s v="ALASKA N"/>
    <x v="1"/>
    <x v="3"/>
    <s v="N"/>
    <x v="14"/>
    <x v="1"/>
  </r>
  <r>
    <s v="STL"/>
    <x v="6"/>
    <x v="2"/>
    <x v="6"/>
    <n v="104"/>
    <x v="23"/>
    <n v="3"/>
    <x v="0"/>
    <n v="1"/>
    <n v="2.37"/>
    <n v="2.37"/>
    <n v="38"/>
    <s v="TPS FN"/>
    <x v="1"/>
    <x v="3"/>
    <s v="N"/>
    <x v="10"/>
    <x v="0"/>
  </r>
  <r>
    <s v="STL"/>
    <x v="6"/>
    <x v="2"/>
    <x v="6"/>
    <n v="129"/>
    <x v="29"/>
    <n v="3"/>
    <x v="0"/>
    <n v="1"/>
    <n v="12.78"/>
    <n v="12.82"/>
    <n v="48"/>
    <s v="NBC ISBM S"/>
    <x v="0"/>
    <x v="12"/>
    <s v="S"/>
    <x v="18"/>
    <x v="0"/>
  </r>
  <r>
    <s v="STL"/>
    <x v="6"/>
    <x v="2"/>
    <x v="6"/>
    <n v="142"/>
    <x v="6"/>
    <n v="3"/>
    <x v="0"/>
    <n v="1"/>
    <n v="5.41"/>
    <n v="5.42"/>
    <n v="50"/>
    <s v="WCVI AABM S"/>
    <x v="0"/>
    <x v="4"/>
    <s v="S"/>
    <x v="4"/>
    <x v="1"/>
  </r>
  <r>
    <s v="STL"/>
    <x v="6"/>
    <x v="2"/>
    <x v="6"/>
    <n v="150"/>
    <x v="17"/>
    <n v="3"/>
    <x v="0"/>
    <n v="2"/>
    <n v="5.74"/>
    <n v="5.75"/>
    <n v="57"/>
    <s v="PGSDN S"/>
    <x v="1"/>
    <x v="3"/>
    <s v="S"/>
    <x v="8"/>
    <x v="0"/>
  </r>
  <r>
    <s v="STL"/>
    <x v="6"/>
    <x v="2"/>
    <x v="6"/>
    <n v="151"/>
    <x v="18"/>
    <n v="3"/>
    <x v="0"/>
    <n v="1"/>
    <n v="3.49"/>
    <n v="3.5"/>
    <n v="57"/>
    <s v="PGSDN S"/>
    <x v="1"/>
    <x v="3"/>
    <s v="S"/>
    <x v="8"/>
    <x v="0"/>
  </r>
  <r>
    <s v="STL"/>
    <x v="6"/>
    <x v="2"/>
    <x v="6"/>
    <n v="157"/>
    <x v="30"/>
    <n v="3"/>
    <x v="0"/>
    <n v="1"/>
    <n v="13.4"/>
    <n v="13.44"/>
    <n v="59"/>
    <s v="PGSDO S"/>
    <x v="1"/>
    <x v="3"/>
    <s v="S"/>
    <x v="8"/>
    <x v="0"/>
  </r>
  <r>
    <s v="STL"/>
    <x v="6"/>
    <x v="2"/>
    <x v="6"/>
    <n v="159"/>
    <x v="67"/>
    <n v="3"/>
    <x v="0"/>
    <n v="1"/>
    <n v="3.64"/>
    <n v="3.65"/>
    <n v="59"/>
    <s v="PGSDO S"/>
    <x v="1"/>
    <x v="3"/>
    <s v="S"/>
    <x v="8"/>
    <x v="0"/>
  </r>
  <r>
    <s v="STL"/>
    <x v="6"/>
    <x v="2"/>
    <x v="7"/>
    <n v="103"/>
    <x v="105"/>
    <n v="2"/>
    <x v="0"/>
    <n v="1"/>
    <n v="1.07"/>
    <n v="1.42"/>
    <n v="29"/>
    <s v="TPGSDO TERM N"/>
    <x v="1"/>
    <x v="3"/>
    <s v="N"/>
    <x v="10"/>
    <x v="0"/>
  </r>
  <r>
    <s v="STL"/>
    <x v="6"/>
    <x v="2"/>
    <x v="7"/>
    <n v="104"/>
    <x v="23"/>
    <n v="3"/>
    <x v="0"/>
    <n v="2"/>
    <n v="5.82"/>
    <n v="5.83"/>
    <n v="38"/>
    <s v="TPS FN"/>
    <x v="1"/>
    <x v="3"/>
    <s v="N"/>
    <x v="10"/>
    <x v="0"/>
  </r>
  <r>
    <s v="STL"/>
    <x v="6"/>
    <x v="2"/>
    <x v="7"/>
    <n v="142"/>
    <x v="6"/>
    <n v="3"/>
    <x v="0"/>
    <n v="1"/>
    <n v="14.66"/>
    <n v="14.7"/>
    <n v="50"/>
    <s v="WCVI AABM S"/>
    <x v="0"/>
    <x v="4"/>
    <s v="S"/>
    <x v="4"/>
    <x v="1"/>
  </r>
  <r>
    <s v="STL"/>
    <x v="6"/>
    <x v="2"/>
    <x v="7"/>
    <n v="152"/>
    <x v="10"/>
    <n v="3"/>
    <x v="0"/>
    <n v="1"/>
    <n v="5"/>
    <n v="5.01"/>
    <n v="57"/>
    <s v="PGSDN S"/>
    <x v="1"/>
    <x v="3"/>
    <s v="S"/>
    <x v="8"/>
    <x v="0"/>
  </r>
  <r>
    <s v="STL"/>
    <x v="6"/>
    <x v="2"/>
    <x v="10"/>
    <n v="1"/>
    <x v="98"/>
    <n v="4"/>
    <x v="0"/>
    <n v="1"/>
    <n v="12.25"/>
    <n v="12.29"/>
    <n v="1"/>
    <s v="AK W/S T"/>
    <x v="1"/>
    <x v="3"/>
    <s v="T"/>
    <x v="11"/>
    <x v="1"/>
  </r>
  <r>
    <s v="STL"/>
    <x v="6"/>
    <x v="2"/>
    <x v="10"/>
    <n v="104"/>
    <x v="23"/>
    <n v="3"/>
    <x v="0"/>
    <n v="1"/>
    <n v="1"/>
    <n v="1"/>
    <n v="38"/>
    <s v="TPS FN"/>
    <x v="1"/>
    <x v="3"/>
    <s v="N"/>
    <x v="10"/>
    <x v="0"/>
  </r>
  <r>
    <s v="STL"/>
    <x v="6"/>
    <x v="2"/>
    <x v="10"/>
    <n v="146"/>
    <x v="11"/>
    <n v="3"/>
    <x v="0"/>
    <n v="1"/>
    <n v="13.85"/>
    <n v="13.89"/>
    <n v="65"/>
    <s v="BC JF S"/>
    <x v="0"/>
    <x v="7"/>
    <s v="S"/>
    <x v="9"/>
    <x v="0"/>
  </r>
  <r>
    <s v="STL"/>
    <x v="6"/>
    <x v="2"/>
    <x v="8"/>
    <n v="146"/>
    <x v="11"/>
    <n v="3"/>
    <x v="0"/>
    <n v="1"/>
    <n v="20.95"/>
    <n v="21.02"/>
    <n v="65"/>
    <s v="BC JF S"/>
    <x v="0"/>
    <x v="7"/>
    <s v="S"/>
    <x v="9"/>
    <x v="0"/>
  </r>
  <r>
    <s v="STL"/>
    <x v="6"/>
    <x v="2"/>
    <x v="8"/>
    <n v="146"/>
    <x v="11"/>
    <n v="4"/>
    <x v="0"/>
    <n v="1"/>
    <n v="13.1"/>
    <n v="14.13"/>
    <n v="65"/>
    <s v="BC JF S"/>
    <x v="0"/>
    <x v="7"/>
    <s v="S"/>
    <x v="9"/>
    <x v="0"/>
  </r>
  <r>
    <s v="STL"/>
    <x v="6"/>
    <x v="2"/>
    <x v="8"/>
    <n v="156"/>
    <x v="37"/>
    <n v="3"/>
    <x v="0"/>
    <n v="1"/>
    <n v="2.06"/>
    <n v="2.06"/>
    <n v="59"/>
    <s v="PGSDO S"/>
    <x v="1"/>
    <x v="3"/>
    <s v="S"/>
    <x v="8"/>
    <x v="0"/>
  </r>
  <r>
    <s v="STL"/>
    <x v="6"/>
    <x v="3"/>
    <x v="0"/>
    <n v="41"/>
    <x v="25"/>
    <n v="4"/>
    <x v="0"/>
    <n v="1"/>
    <n v="2.13"/>
    <n v="2.13"/>
    <n v="13"/>
    <s v="N FALCON T"/>
    <x v="1"/>
    <x v="3"/>
    <s v="T"/>
    <x v="3"/>
    <x v="0"/>
  </r>
  <r>
    <s v="STL"/>
    <x v="6"/>
    <x v="3"/>
    <x v="0"/>
    <n v="146"/>
    <x v="11"/>
    <n v="4"/>
    <x v="0"/>
    <n v="1"/>
    <n v="13.17"/>
    <n v="13.21"/>
    <n v="65"/>
    <s v="BC JF S"/>
    <x v="0"/>
    <x v="7"/>
    <s v="S"/>
    <x v="9"/>
    <x v="0"/>
  </r>
  <r>
    <s v="STL"/>
    <x v="6"/>
    <x v="3"/>
    <x v="1"/>
    <n v="139"/>
    <x v="9"/>
    <n v="4"/>
    <x v="0"/>
    <n v="1"/>
    <n v="8.6199999999999992"/>
    <n v="8.64"/>
    <n v="63"/>
    <s v="GEO ST S"/>
    <x v="0"/>
    <x v="6"/>
    <s v="S"/>
    <x v="7"/>
    <x v="0"/>
  </r>
  <r>
    <s v="STL"/>
    <x v="6"/>
    <x v="3"/>
    <x v="1"/>
    <n v="151"/>
    <x v="18"/>
    <n v="4"/>
    <x v="0"/>
    <n v="1"/>
    <n v="2.1"/>
    <n v="2.1"/>
    <n v="57"/>
    <s v="PGSDN S"/>
    <x v="1"/>
    <x v="3"/>
    <s v="S"/>
    <x v="8"/>
    <x v="0"/>
  </r>
  <r>
    <s v="STL"/>
    <x v="6"/>
    <x v="3"/>
    <x v="1"/>
    <n v="152"/>
    <x v="10"/>
    <n v="4"/>
    <x v="0"/>
    <n v="2"/>
    <n v="5.44"/>
    <n v="5.45"/>
    <n v="57"/>
    <s v="PGSDN S"/>
    <x v="1"/>
    <x v="3"/>
    <s v="S"/>
    <x v="8"/>
    <x v="0"/>
  </r>
  <r>
    <s v="STL"/>
    <x v="6"/>
    <x v="3"/>
    <x v="2"/>
    <n v="151"/>
    <x v="18"/>
    <n v="4"/>
    <x v="0"/>
    <n v="1"/>
    <n v="3.93"/>
    <n v="3.94"/>
    <n v="57"/>
    <s v="PGSDN S"/>
    <x v="1"/>
    <x v="3"/>
    <s v="S"/>
    <x v="8"/>
    <x v="0"/>
  </r>
  <r>
    <s v="STL"/>
    <x v="6"/>
    <x v="3"/>
    <x v="2"/>
    <n v="155"/>
    <x v="39"/>
    <n v="3"/>
    <x v="0"/>
    <n v="1"/>
    <n v="3.83"/>
    <n v="5.1100000000000003"/>
    <n v="59"/>
    <s v="PGSDO S"/>
    <x v="1"/>
    <x v="3"/>
    <s v="S"/>
    <x v="8"/>
    <x v="0"/>
  </r>
  <r>
    <s v="STL"/>
    <x v="6"/>
    <x v="3"/>
    <x v="9"/>
    <n v="33"/>
    <x v="1"/>
    <n v="4"/>
    <x v="0"/>
    <n v="1"/>
    <n v="2.88"/>
    <n v="2.88"/>
    <n v="10"/>
    <s v="WCVI F/W T"/>
    <x v="0"/>
    <x v="1"/>
    <s v="T"/>
    <x v="1"/>
    <x v="1"/>
  </r>
  <r>
    <s v="STL"/>
    <x v="6"/>
    <x v="3"/>
    <x v="9"/>
    <n v="139"/>
    <x v="9"/>
    <n v="4"/>
    <x v="0"/>
    <n v="1"/>
    <n v="9.1300000000000008"/>
    <n v="9.16"/>
    <n v="63"/>
    <s v="GEO ST S"/>
    <x v="0"/>
    <x v="6"/>
    <s v="S"/>
    <x v="7"/>
    <x v="0"/>
  </r>
  <r>
    <s v="STL"/>
    <x v="6"/>
    <x v="3"/>
    <x v="9"/>
    <n v="146"/>
    <x v="11"/>
    <n v="4"/>
    <x v="0"/>
    <n v="1"/>
    <n v="9.1300000000000008"/>
    <n v="9.16"/>
    <n v="65"/>
    <s v="BC JF S"/>
    <x v="0"/>
    <x v="7"/>
    <s v="S"/>
    <x v="9"/>
    <x v="0"/>
  </r>
  <r>
    <s v="STL"/>
    <x v="6"/>
    <x v="3"/>
    <x v="9"/>
    <n v="155"/>
    <x v="39"/>
    <n v="4"/>
    <x v="0"/>
    <n v="1"/>
    <n v="3.83"/>
    <n v="3.84"/>
    <n v="59"/>
    <s v="PGSDO S"/>
    <x v="1"/>
    <x v="3"/>
    <s v="S"/>
    <x v="8"/>
    <x v="0"/>
  </r>
  <r>
    <s v="STL"/>
    <x v="6"/>
    <x v="3"/>
    <x v="9"/>
    <n v="157"/>
    <x v="30"/>
    <n v="3"/>
    <x v="0"/>
    <n v="1"/>
    <n v="4.83"/>
    <n v="6.45"/>
    <n v="59"/>
    <s v="PGSDO S"/>
    <x v="1"/>
    <x v="3"/>
    <s v="S"/>
    <x v="8"/>
    <x v="0"/>
  </r>
  <r>
    <s v="STL"/>
    <x v="6"/>
    <x v="3"/>
    <x v="3"/>
    <n v="33"/>
    <x v="1"/>
    <n v="3"/>
    <x v="0"/>
    <n v="1"/>
    <n v="2.88"/>
    <n v="3.84"/>
    <n v="10"/>
    <s v="WCVI F/W T"/>
    <x v="0"/>
    <x v="1"/>
    <s v="T"/>
    <x v="1"/>
    <x v="1"/>
  </r>
  <r>
    <s v="STL"/>
    <x v="6"/>
    <x v="3"/>
    <x v="3"/>
    <n v="33"/>
    <x v="1"/>
    <n v="4"/>
    <x v="0"/>
    <n v="1"/>
    <n v="2.88"/>
    <n v="2.88"/>
    <n v="10"/>
    <s v="WCVI F/W T"/>
    <x v="0"/>
    <x v="1"/>
    <s v="T"/>
    <x v="1"/>
    <x v="1"/>
  </r>
  <r>
    <s v="STL"/>
    <x v="6"/>
    <x v="3"/>
    <x v="3"/>
    <n v="34"/>
    <x v="3"/>
    <n v="3"/>
    <x v="0"/>
    <n v="1"/>
    <n v="2.88"/>
    <n v="3.84"/>
    <n v="11"/>
    <s v="WCVI SPR T"/>
    <x v="0"/>
    <x v="1"/>
    <s v="T"/>
    <x v="1"/>
    <x v="1"/>
  </r>
  <r>
    <s v="STL"/>
    <x v="6"/>
    <x v="3"/>
    <x v="3"/>
    <n v="34"/>
    <x v="3"/>
    <n v="4"/>
    <x v="0"/>
    <n v="1"/>
    <n v="2.88"/>
    <n v="2.88"/>
    <n v="11"/>
    <s v="WCVI SPR T"/>
    <x v="0"/>
    <x v="1"/>
    <s v="T"/>
    <x v="1"/>
    <x v="1"/>
  </r>
  <r>
    <s v="STL"/>
    <x v="6"/>
    <x v="3"/>
    <x v="3"/>
    <n v="38"/>
    <x v="4"/>
    <n v="3"/>
    <x v="0"/>
    <n v="3"/>
    <n v="12.54"/>
    <n v="16.739999999999998"/>
    <n v="11"/>
    <s v="WCVI SPR T"/>
    <x v="0"/>
    <x v="1"/>
    <s v="T"/>
    <x v="1"/>
    <x v="1"/>
  </r>
  <r>
    <s v="STL"/>
    <x v="6"/>
    <x v="3"/>
    <x v="3"/>
    <n v="38"/>
    <x v="4"/>
    <n v="4"/>
    <x v="0"/>
    <n v="1"/>
    <n v="4.18"/>
    <n v="4.1900000000000004"/>
    <n v="11"/>
    <s v="WCVI SPR T"/>
    <x v="0"/>
    <x v="1"/>
    <s v="T"/>
    <x v="1"/>
    <x v="1"/>
  </r>
  <r>
    <s v="STL"/>
    <x v="6"/>
    <x v="3"/>
    <x v="3"/>
    <n v="42"/>
    <x v="40"/>
    <n v="4"/>
    <x v="0"/>
    <n v="1"/>
    <n v="1.1000000000000001"/>
    <n v="1.1000000000000001"/>
    <n v="13"/>
    <s v="N FALCON T"/>
    <x v="1"/>
    <x v="3"/>
    <s v="T"/>
    <x v="3"/>
    <x v="0"/>
  </r>
  <r>
    <s v="STL"/>
    <x v="6"/>
    <x v="3"/>
    <x v="3"/>
    <n v="104"/>
    <x v="23"/>
    <n v="3"/>
    <x v="0"/>
    <n v="1"/>
    <n v="1.02"/>
    <n v="1.36"/>
    <n v="38"/>
    <s v="TPS FN"/>
    <x v="1"/>
    <x v="3"/>
    <s v="N"/>
    <x v="10"/>
    <x v="0"/>
  </r>
  <r>
    <s v="STL"/>
    <x v="6"/>
    <x v="3"/>
    <x v="3"/>
    <n v="104"/>
    <x v="23"/>
    <n v="4"/>
    <x v="0"/>
    <n v="2"/>
    <n v="2.04"/>
    <n v="2.04"/>
    <n v="38"/>
    <s v="TPS FN"/>
    <x v="1"/>
    <x v="3"/>
    <s v="N"/>
    <x v="10"/>
    <x v="0"/>
  </r>
  <r>
    <s v="STL"/>
    <x v="6"/>
    <x v="3"/>
    <x v="3"/>
    <n v="136"/>
    <x v="2"/>
    <n v="3"/>
    <x v="0"/>
    <n v="1"/>
    <n v="2"/>
    <n v="2.67"/>
    <n v="63"/>
    <s v="GEO ST S"/>
    <x v="0"/>
    <x v="2"/>
    <s v="S"/>
    <x v="2"/>
    <x v="0"/>
  </r>
  <r>
    <s v="STL"/>
    <x v="6"/>
    <x v="3"/>
    <x v="3"/>
    <n v="142"/>
    <x v="6"/>
    <n v="3"/>
    <x v="0"/>
    <n v="1"/>
    <n v="2"/>
    <n v="2.67"/>
    <n v="50"/>
    <s v="WCVI AABM S"/>
    <x v="0"/>
    <x v="4"/>
    <s v="S"/>
    <x v="4"/>
    <x v="1"/>
  </r>
  <r>
    <s v="STL"/>
    <x v="6"/>
    <x v="3"/>
    <x v="4"/>
    <n v="103"/>
    <x v="105"/>
    <n v="3"/>
    <x v="0"/>
    <n v="1"/>
    <n v="2"/>
    <n v="2.67"/>
    <n v="29"/>
    <s v="TPGSDO TERM N"/>
    <x v="1"/>
    <x v="3"/>
    <s v="N"/>
    <x v="10"/>
    <x v="0"/>
  </r>
  <r>
    <s v="STL"/>
    <x v="6"/>
    <x v="3"/>
    <x v="4"/>
    <n v="104"/>
    <x v="23"/>
    <n v="3"/>
    <x v="0"/>
    <n v="1"/>
    <n v="1.45"/>
    <n v="1.93"/>
    <n v="38"/>
    <s v="TPS FN"/>
    <x v="1"/>
    <x v="3"/>
    <s v="N"/>
    <x v="10"/>
    <x v="0"/>
  </r>
  <r>
    <s v="STL"/>
    <x v="6"/>
    <x v="3"/>
    <x v="4"/>
    <n v="104"/>
    <x v="23"/>
    <n v="4"/>
    <x v="0"/>
    <n v="1"/>
    <n v="1"/>
    <n v="1"/>
    <n v="38"/>
    <s v="TPS FN"/>
    <x v="1"/>
    <x v="3"/>
    <s v="N"/>
    <x v="10"/>
    <x v="0"/>
  </r>
  <r>
    <s v="STL"/>
    <x v="6"/>
    <x v="3"/>
    <x v="4"/>
    <n v="132"/>
    <x v="16"/>
    <n v="3"/>
    <x v="0"/>
    <n v="1"/>
    <n v="3.35"/>
    <n v="4.47"/>
    <n v="45"/>
    <s v="CBC S"/>
    <x v="0"/>
    <x v="9"/>
    <s v="S"/>
    <x v="13"/>
    <x v="0"/>
  </r>
  <r>
    <s v="STL"/>
    <x v="6"/>
    <x v="3"/>
    <x v="4"/>
    <n v="142"/>
    <x v="6"/>
    <n v="3"/>
    <x v="0"/>
    <n v="2"/>
    <n v="6.1"/>
    <n v="8.14"/>
    <n v="50"/>
    <s v="WCVI AABM S"/>
    <x v="0"/>
    <x v="4"/>
    <s v="S"/>
    <x v="4"/>
    <x v="1"/>
  </r>
  <r>
    <s v="STL"/>
    <x v="6"/>
    <x v="3"/>
    <x v="4"/>
    <n v="142"/>
    <x v="6"/>
    <n v="4"/>
    <x v="0"/>
    <n v="1"/>
    <n v="3.05"/>
    <n v="3.06"/>
    <n v="50"/>
    <s v="WCVI AABM S"/>
    <x v="0"/>
    <x v="4"/>
    <s v="S"/>
    <x v="4"/>
    <x v="1"/>
  </r>
  <r>
    <s v="STL"/>
    <x v="6"/>
    <x v="3"/>
    <x v="4"/>
    <n v="146"/>
    <x v="11"/>
    <n v="3"/>
    <x v="0"/>
    <n v="1"/>
    <n v="4.6900000000000004"/>
    <n v="6.26"/>
    <n v="65"/>
    <s v="BC JF S"/>
    <x v="0"/>
    <x v="7"/>
    <s v="S"/>
    <x v="9"/>
    <x v="0"/>
  </r>
  <r>
    <s v="STL"/>
    <x v="6"/>
    <x v="3"/>
    <x v="5"/>
    <n v="18"/>
    <x v="42"/>
    <n v="3"/>
    <x v="0"/>
    <n v="1"/>
    <n v="2.65"/>
    <n v="3.53"/>
    <n v="4"/>
    <s v="AK JLO T"/>
    <x v="1"/>
    <x v="3"/>
    <s v="T"/>
    <x v="11"/>
    <x v="1"/>
  </r>
  <r>
    <s v="STL"/>
    <x v="6"/>
    <x v="3"/>
    <x v="5"/>
    <n v="92"/>
    <x v="7"/>
    <n v="3"/>
    <x v="0"/>
    <n v="2"/>
    <n v="9.52"/>
    <n v="12.71"/>
    <n v="51"/>
    <s v="WCVI ISBM S"/>
    <x v="0"/>
    <x v="5"/>
    <s v="S"/>
    <x v="5"/>
    <x v="0"/>
  </r>
  <r>
    <s v="STL"/>
    <x v="6"/>
    <x v="3"/>
    <x v="5"/>
    <n v="104"/>
    <x v="23"/>
    <n v="3"/>
    <x v="0"/>
    <n v="1"/>
    <n v="1.86"/>
    <n v="2.48"/>
    <n v="38"/>
    <s v="TPS FN"/>
    <x v="1"/>
    <x v="3"/>
    <s v="N"/>
    <x v="10"/>
    <x v="0"/>
  </r>
  <r>
    <s v="STL"/>
    <x v="6"/>
    <x v="3"/>
    <x v="5"/>
    <n v="104"/>
    <x v="23"/>
    <n v="4"/>
    <x v="0"/>
    <n v="2"/>
    <n v="2.13"/>
    <n v="2.13"/>
    <n v="38"/>
    <s v="TPS FN"/>
    <x v="1"/>
    <x v="3"/>
    <s v="N"/>
    <x v="10"/>
    <x v="0"/>
  </r>
  <r>
    <s v="STL"/>
    <x v="6"/>
    <x v="3"/>
    <x v="5"/>
    <n v="135"/>
    <x v="15"/>
    <n v="3"/>
    <x v="0"/>
    <n v="1"/>
    <n v="3.44"/>
    <n v="4.59"/>
    <n v="61"/>
    <s v="JNST S"/>
    <x v="0"/>
    <x v="8"/>
    <s v="S"/>
    <x v="12"/>
    <x v="0"/>
  </r>
  <r>
    <s v="STL"/>
    <x v="6"/>
    <x v="3"/>
    <x v="5"/>
    <n v="142"/>
    <x v="6"/>
    <n v="3"/>
    <x v="0"/>
    <n v="1"/>
    <n v="4.76"/>
    <n v="6.35"/>
    <n v="50"/>
    <s v="WCVI AABM S"/>
    <x v="0"/>
    <x v="4"/>
    <s v="S"/>
    <x v="4"/>
    <x v="1"/>
  </r>
  <r>
    <s v="STL"/>
    <x v="6"/>
    <x v="3"/>
    <x v="5"/>
    <n v="146"/>
    <x v="11"/>
    <n v="4"/>
    <x v="0"/>
    <n v="1"/>
    <n v="4.74"/>
    <n v="4.75"/>
    <n v="65"/>
    <s v="BC JF S"/>
    <x v="0"/>
    <x v="7"/>
    <s v="S"/>
    <x v="9"/>
    <x v="0"/>
  </r>
  <r>
    <s v="STL"/>
    <x v="6"/>
    <x v="3"/>
    <x v="5"/>
    <n v="150"/>
    <x v="17"/>
    <n v="3"/>
    <x v="0"/>
    <n v="2"/>
    <n v="9"/>
    <n v="12.02"/>
    <n v="57"/>
    <s v="PGSDN S"/>
    <x v="1"/>
    <x v="3"/>
    <s v="S"/>
    <x v="8"/>
    <x v="0"/>
  </r>
  <r>
    <s v="STL"/>
    <x v="6"/>
    <x v="3"/>
    <x v="6"/>
    <n v="30"/>
    <x v="43"/>
    <n v="3"/>
    <x v="0"/>
    <n v="1"/>
    <n v="2.63"/>
    <n v="3.51"/>
    <n v="8"/>
    <s v="NORTH T"/>
    <x v="0"/>
    <x v="10"/>
    <s v="T"/>
    <x v="16"/>
    <x v="1"/>
  </r>
  <r>
    <s v="STL"/>
    <x v="6"/>
    <x v="3"/>
    <x v="6"/>
    <n v="39"/>
    <x v="44"/>
    <n v="3"/>
    <x v="0"/>
    <n v="1"/>
    <n v="2.63"/>
    <n v="3.51"/>
    <n v="12"/>
    <s v="WCVI SUM T"/>
    <x v="0"/>
    <x v="1"/>
    <s v="T"/>
    <x v="1"/>
    <x v="1"/>
  </r>
  <r>
    <s v="STL"/>
    <x v="6"/>
    <x v="3"/>
    <x v="6"/>
    <n v="66"/>
    <x v="47"/>
    <n v="3"/>
    <x v="0"/>
    <n v="1"/>
    <n v="1"/>
    <n v="1.33"/>
    <n v="17"/>
    <s v="ALASKA N"/>
    <x v="1"/>
    <x v="3"/>
    <s v="N"/>
    <x v="14"/>
    <x v="1"/>
  </r>
  <r>
    <s v="STL"/>
    <x v="6"/>
    <x v="3"/>
    <x v="6"/>
    <n v="92"/>
    <x v="7"/>
    <n v="2"/>
    <x v="0"/>
    <n v="1"/>
    <n v="4.3600000000000003"/>
    <n v="4.41"/>
    <n v="51"/>
    <s v="WCVI ISBM S"/>
    <x v="0"/>
    <x v="5"/>
    <s v="S"/>
    <x v="5"/>
    <x v="0"/>
  </r>
  <r>
    <s v="STL"/>
    <x v="6"/>
    <x v="3"/>
    <x v="6"/>
    <n v="92"/>
    <x v="7"/>
    <n v="3"/>
    <x v="0"/>
    <n v="1"/>
    <n v="4.8499999999999996"/>
    <n v="6.47"/>
    <n v="51"/>
    <s v="WCVI ISBM S"/>
    <x v="0"/>
    <x v="5"/>
    <s v="S"/>
    <x v="5"/>
    <x v="0"/>
  </r>
  <r>
    <s v="STL"/>
    <x v="6"/>
    <x v="3"/>
    <x v="6"/>
    <n v="104"/>
    <x v="23"/>
    <n v="3"/>
    <x v="0"/>
    <n v="1"/>
    <n v="1"/>
    <n v="1.33"/>
    <n v="38"/>
    <s v="TPS FN"/>
    <x v="1"/>
    <x v="3"/>
    <s v="N"/>
    <x v="10"/>
    <x v="0"/>
  </r>
  <r>
    <s v="STL"/>
    <x v="6"/>
    <x v="3"/>
    <x v="6"/>
    <n v="104"/>
    <x v="23"/>
    <n v="4"/>
    <x v="0"/>
    <n v="1"/>
    <n v="1"/>
    <n v="1"/>
    <n v="38"/>
    <s v="TPS FN"/>
    <x v="1"/>
    <x v="3"/>
    <s v="N"/>
    <x v="10"/>
    <x v="0"/>
  </r>
  <r>
    <s v="STL"/>
    <x v="6"/>
    <x v="3"/>
    <x v="6"/>
    <n v="132"/>
    <x v="16"/>
    <n v="3"/>
    <x v="0"/>
    <n v="1"/>
    <n v="1.65"/>
    <n v="2.2000000000000002"/>
    <n v="45"/>
    <s v="CBC S"/>
    <x v="0"/>
    <x v="9"/>
    <s v="S"/>
    <x v="13"/>
    <x v="0"/>
  </r>
  <r>
    <s v="STL"/>
    <x v="6"/>
    <x v="3"/>
    <x v="6"/>
    <n v="159"/>
    <x v="67"/>
    <n v="2"/>
    <x v="0"/>
    <n v="1"/>
    <n v="5.09"/>
    <n v="5.15"/>
    <n v="59"/>
    <s v="PGSDO S"/>
    <x v="1"/>
    <x v="3"/>
    <s v="S"/>
    <x v="8"/>
    <x v="0"/>
  </r>
  <r>
    <s v="STL"/>
    <x v="6"/>
    <x v="3"/>
    <x v="7"/>
    <n v="35"/>
    <x v="19"/>
    <n v="3"/>
    <x v="0"/>
    <n v="2"/>
    <n v="3.32"/>
    <n v="4.43"/>
    <n v="12"/>
    <s v="WCVI SUM T"/>
    <x v="0"/>
    <x v="1"/>
    <s v="T"/>
    <x v="1"/>
    <x v="1"/>
  </r>
  <r>
    <s v="STL"/>
    <x v="6"/>
    <x v="3"/>
    <x v="7"/>
    <n v="39"/>
    <x v="44"/>
    <n v="3"/>
    <x v="0"/>
    <n v="3"/>
    <n v="5.95"/>
    <n v="7.94"/>
    <n v="12"/>
    <s v="WCVI SUM T"/>
    <x v="0"/>
    <x v="1"/>
    <s v="T"/>
    <x v="1"/>
    <x v="1"/>
  </r>
  <r>
    <s v="STL"/>
    <x v="6"/>
    <x v="3"/>
    <x v="7"/>
    <n v="142"/>
    <x v="6"/>
    <n v="3"/>
    <x v="0"/>
    <n v="1"/>
    <n v="2.59"/>
    <n v="3.45"/>
    <n v="50"/>
    <s v="WCVI AABM S"/>
    <x v="0"/>
    <x v="4"/>
    <s v="S"/>
    <x v="4"/>
    <x v="1"/>
  </r>
  <r>
    <s v="STL"/>
    <x v="6"/>
    <x v="3"/>
    <x v="11"/>
    <n v="2"/>
    <x v="56"/>
    <n v="4"/>
    <x v="0"/>
    <n v="1"/>
    <n v="4.37"/>
    <n v="5.83"/>
    <n v="1"/>
    <s v="AK W/S T"/>
    <x v="1"/>
    <x v="3"/>
    <s v="T"/>
    <x v="11"/>
    <x v="1"/>
  </r>
  <r>
    <s v="STL"/>
    <x v="6"/>
    <x v="3"/>
    <x v="8"/>
    <n v="36"/>
    <x v="61"/>
    <n v="3"/>
    <x v="0"/>
    <n v="1"/>
    <n v="2.42"/>
    <n v="2.4500000000000002"/>
    <n v="10"/>
    <s v="WCVI F/W T"/>
    <x v="0"/>
    <x v="1"/>
    <s v="T"/>
    <x v="1"/>
    <x v="1"/>
  </r>
  <r>
    <s v="STL"/>
    <x v="6"/>
    <x v="3"/>
    <x v="8"/>
    <n v="36"/>
    <x v="61"/>
    <n v="4"/>
    <x v="0"/>
    <n v="3"/>
    <n v="7.02"/>
    <n v="9.3699999999999992"/>
    <n v="10"/>
    <s v="WCVI F/W T"/>
    <x v="0"/>
    <x v="1"/>
    <s v="T"/>
    <x v="1"/>
    <x v="1"/>
  </r>
  <r>
    <s v="STL"/>
    <x v="6"/>
    <x v="4"/>
    <x v="0"/>
    <n v="33"/>
    <x v="1"/>
    <n v="4"/>
    <x v="0"/>
    <n v="1"/>
    <n v="2.78"/>
    <n v="3.71"/>
    <n v="10"/>
    <s v="WCVI F/W T"/>
    <x v="0"/>
    <x v="1"/>
    <s v="T"/>
    <x v="1"/>
    <x v="1"/>
  </r>
  <r>
    <s v="STL"/>
    <x v="6"/>
    <x v="4"/>
    <x v="0"/>
    <n v="152"/>
    <x v="10"/>
    <n v="3"/>
    <x v="0"/>
    <n v="1"/>
    <n v="2.6"/>
    <n v="2.63"/>
    <n v="57"/>
    <s v="PGSDN S"/>
    <x v="1"/>
    <x v="3"/>
    <s v="S"/>
    <x v="8"/>
    <x v="0"/>
  </r>
  <r>
    <s v="STL"/>
    <x v="6"/>
    <x v="4"/>
    <x v="1"/>
    <n v="41"/>
    <x v="25"/>
    <n v="3"/>
    <x v="0"/>
    <n v="1"/>
    <n v="4.4000000000000004"/>
    <n v="4.46"/>
    <n v="13"/>
    <s v="N FALCON T"/>
    <x v="1"/>
    <x v="3"/>
    <s v="T"/>
    <x v="3"/>
    <x v="0"/>
  </r>
  <r>
    <s v="STL"/>
    <x v="6"/>
    <x v="4"/>
    <x v="1"/>
    <n v="151"/>
    <x v="18"/>
    <n v="4"/>
    <x v="0"/>
    <n v="1"/>
    <n v="1"/>
    <n v="1.33"/>
    <n v="57"/>
    <s v="PGSDN S"/>
    <x v="1"/>
    <x v="3"/>
    <s v="S"/>
    <x v="8"/>
    <x v="0"/>
  </r>
  <r>
    <s v="STL"/>
    <x v="6"/>
    <x v="4"/>
    <x v="2"/>
    <n v="152"/>
    <x v="10"/>
    <n v="3"/>
    <x v="0"/>
    <n v="1"/>
    <n v="1.99"/>
    <n v="2.0099999999999998"/>
    <n v="57"/>
    <s v="PGSDN S"/>
    <x v="1"/>
    <x v="3"/>
    <s v="S"/>
    <x v="8"/>
    <x v="0"/>
  </r>
  <r>
    <s v="STL"/>
    <x v="6"/>
    <x v="4"/>
    <x v="2"/>
    <n v="152"/>
    <x v="10"/>
    <n v="4"/>
    <x v="0"/>
    <n v="1"/>
    <n v="1.99"/>
    <n v="2.65"/>
    <n v="57"/>
    <s v="PGSDN S"/>
    <x v="1"/>
    <x v="3"/>
    <s v="S"/>
    <x v="8"/>
    <x v="0"/>
  </r>
  <r>
    <s v="STL"/>
    <x v="6"/>
    <x v="4"/>
    <x v="9"/>
    <n v="146"/>
    <x v="11"/>
    <n v="4"/>
    <x v="0"/>
    <n v="1"/>
    <n v="4.3099999999999996"/>
    <n v="5.75"/>
    <n v="65"/>
    <s v="BC JF S"/>
    <x v="0"/>
    <x v="7"/>
    <s v="S"/>
    <x v="9"/>
    <x v="0"/>
  </r>
  <r>
    <s v="STL"/>
    <x v="6"/>
    <x v="4"/>
    <x v="3"/>
    <n v="11"/>
    <x v="63"/>
    <n v="4"/>
    <x v="0"/>
    <n v="1"/>
    <n v="1.03"/>
    <n v="1.37"/>
    <n v="1"/>
    <s v="AK W/S T"/>
    <x v="1"/>
    <x v="3"/>
    <s v="T"/>
    <x v="11"/>
    <x v="1"/>
  </r>
  <r>
    <s v="STL"/>
    <x v="6"/>
    <x v="4"/>
    <x v="3"/>
    <n v="34"/>
    <x v="3"/>
    <n v="3"/>
    <x v="0"/>
    <n v="1"/>
    <n v="4.72"/>
    <n v="4.78"/>
    <n v="11"/>
    <s v="WCVI SPR T"/>
    <x v="0"/>
    <x v="1"/>
    <s v="T"/>
    <x v="1"/>
    <x v="1"/>
  </r>
  <r>
    <s v="STL"/>
    <x v="6"/>
    <x v="4"/>
    <x v="3"/>
    <n v="38"/>
    <x v="4"/>
    <n v="3"/>
    <x v="0"/>
    <n v="3"/>
    <n v="8.65"/>
    <n v="8.76"/>
    <n v="11"/>
    <s v="WCVI SPR T"/>
    <x v="0"/>
    <x v="1"/>
    <s v="T"/>
    <x v="1"/>
    <x v="1"/>
  </r>
  <r>
    <s v="STL"/>
    <x v="6"/>
    <x v="4"/>
    <x v="3"/>
    <n v="43"/>
    <x v="14"/>
    <n v="4"/>
    <x v="0"/>
    <n v="1"/>
    <n v="8.94"/>
    <n v="11.94"/>
    <n v="13"/>
    <s v="N FALCON T"/>
    <x v="1"/>
    <x v="3"/>
    <s v="T"/>
    <x v="3"/>
    <x v="0"/>
  </r>
  <r>
    <s v="STL"/>
    <x v="6"/>
    <x v="4"/>
    <x v="3"/>
    <n v="104"/>
    <x v="23"/>
    <n v="4"/>
    <x v="0"/>
    <n v="4"/>
    <n v="4.32"/>
    <n v="5.77"/>
    <n v="38"/>
    <s v="TPS FN"/>
    <x v="1"/>
    <x v="3"/>
    <s v="N"/>
    <x v="10"/>
    <x v="0"/>
  </r>
  <r>
    <s v="STL"/>
    <x v="6"/>
    <x v="4"/>
    <x v="3"/>
    <n v="108"/>
    <x v="107"/>
    <n v="4"/>
    <x v="0"/>
    <n v="1"/>
    <n v="1.03"/>
    <n v="1.37"/>
    <n v="29"/>
    <s v="TPGSDO TERM N"/>
    <x v="1"/>
    <x v="3"/>
    <s v="N"/>
    <x v="10"/>
    <x v="0"/>
  </r>
  <r>
    <s v="STL"/>
    <x v="6"/>
    <x v="4"/>
    <x v="3"/>
    <n v="124"/>
    <x v="8"/>
    <n v="4"/>
    <x v="0"/>
    <n v="1"/>
    <n v="2.4"/>
    <n v="3.2"/>
    <n v="44"/>
    <s v="ALASKA S"/>
    <x v="1"/>
    <x v="3"/>
    <s v="S"/>
    <x v="6"/>
    <x v="1"/>
  </r>
  <r>
    <s v="STL"/>
    <x v="6"/>
    <x v="4"/>
    <x v="3"/>
    <n v="135"/>
    <x v="15"/>
    <n v="4"/>
    <x v="0"/>
    <n v="1"/>
    <n v="2.36"/>
    <n v="3.15"/>
    <n v="61"/>
    <s v="JNST S"/>
    <x v="0"/>
    <x v="8"/>
    <s v="S"/>
    <x v="12"/>
    <x v="0"/>
  </r>
  <r>
    <s v="STL"/>
    <x v="6"/>
    <x v="4"/>
    <x v="4"/>
    <n v="38"/>
    <x v="4"/>
    <n v="3"/>
    <x v="0"/>
    <n v="1"/>
    <n v="1.49"/>
    <n v="1.51"/>
    <n v="11"/>
    <s v="WCVI SPR T"/>
    <x v="0"/>
    <x v="1"/>
    <s v="T"/>
    <x v="1"/>
    <x v="1"/>
  </r>
  <r>
    <s v="STL"/>
    <x v="6"/>
    <x v="4"/>
    <x v="4"/>
    <n v="38"/>
    <x v="4"/>
    <n v="4"/>
    <x v="0"/>
    <n v="1"/>
    <n v="1.49"/>
    <n v="1.99"/>
    <n v="11"/>
    <s v="WCVI SPR T"/>
    <x v="0"/>
    <x v="1"/>
    <s v="T"/>
    <x v="1"/>
    <x v="1"/>
  </r>
  <r>
    <s v="STL"/>
    <x v="6"/>
    <x v="4"/>
    <x v="4"/>
    <n v="43"/>
    <x v="14"/>
    <n v="3"/>
    <x v="0"/>
    <n v="2"/>
    <n v="3.16"/>
    <n v="3.2"/>
    <n v="13"/>
    <s v="N FALCON T"/>
    <x v="1"/>
    <x v="3"/>
    <s v="T"/>
    <x v="3"/>
    <x v="0"/>
  </r>
  <r>
    <s v="STL"/>
    <x v="6"/>
    <x v="4"/>
    <x v="4"/>
    <n v="104"/>
    <x v="23"/>
    <n v="3"/>
    <x v="0"/>
    <n v="1"/>
    <n v="1.56"/>
    <n v="1.58"/>
    <n v="38"/>
    <s v="TPS FN"/>
    <x v="1"/>
    <x v="3"/>
    <s v="N"/>
    <x v="10"/>
    <x v="0"/>
  </r>
  <r>
    <s v="STL"/>
    <x v="6"/>
    <x v="4"/>
    <x v="4"/>
    <n v="104"/>
    <x v="23"/>
    <n v="4"/>
    <x v="0"/>
    <n v="1"/>
    <n v="1.56"/>
    <n v="2.08"/>
    <n v="38"/>
    <s v="TPS FN"/>
    <x v="1"/>
    <x v="3"/>
    <s v="N"/>
    <x v="10"/>
    <x v="0"/>
  </r>
  <r>
    <s v="STL"/>
    <x v="6"/>
    <x v="4"/>
    <x v="4"/>
    <n v="108"/>
    <x v="107"/>
    <n v="4"/>
    <x v="0"/>
    <n v="1"/>
    <n v="1"/>
    <n v="1.33"/>
    <n v="29"/>
    <s v="TPGSDO TERM N"/>
    <x v="1"/>
    <x v="3"/>
    <s v="N"/>
    <x v="10"/>
    <x v="0"/>
  </r>
  <r>
    <s v="STL"/>
    <x v="6"/>
    <x v="4"/>
    <x v="4"/>
    <n v="108"/>
    <x v="107"/>
    <n v="5"/>
    <x v="0"/>
    <n v="1"/>
    <n v="1"/>
    <n v="1"/>
    <n v="29"/>
    <s v="TPGSDO TERM N"/>
    <x v="1"/>
    <x v="3"/>
    <s v="N"/>
    <x v="10"/>
    <x v="0"/>
  </r>
  <r>
    <s v="STL"/>
    <x v="6"/>
    <x v="4"/>
    <x v="4"/>
    <n v="136"/>
    <x v="2"/>
    <n v="4"/>
    <x v="0"/>
    <n v="1"/>
    <n v="3.96"/>
    <n v="5.28"/>
    <n v="63"/>
    <s v="GEO ST S"/>
    <x v="0"/>
    <x v="2"/>
    <s v="S"/>
    <x v="2"/>
    <x v="0"/>
  </r>
  <r>
    <s v="STL"/>
    <x v="6"/>
    <x v="4"/>
    <x v="4"/>
    <n v="142"/>
    <x v="6"/>
    <n v="3"/>
    <x v="0"/>
    <n v="3"/>
    <n v="17.97"/>
    <n v="18.21"/>
    <n v="50"/>
    <s v="WCVI AABM S"/>
    <x v="0"/>
    <x v="4"/>
    <s v="S"/>
    <x v="4"/>
    <x v="1"/>
  </r>
  <r>
    <s v="STL"/>
    <x v="6"/>
    <x v="4"/>
    <x v="5"/>
    <n v="43"/>
    <x v="14"/>
    <n v="3"/>
    <x v="0"/>
    <n v="1"/>
    <n v="1.8"/>
    <n v="1.82"/>
    <n v="13"/>
    <s v="N FALCON T"/>
    <x v="1"/>
    <x v="3"/>
    <s v="T"/>
    <x v="3"/>
    <x v="0"/>
  </r>
  <r>
    <s v="STL"/>
    <x v="6"/>
    <x v="4"/>
    <x v="5"/>
    <n v="55"/>
    <x v="27"/>
    <n v="3"/>
    <x v="0"/>
    <n v="1"/>
    <n v="4.08"/>
    <n v="4.13"/>
    <n v="17"/>
    <s v="ALASKA N"/>
    <x v="1"/>
    <x v="3"/>
    <s v="N"/>
    <x v="14"/>
    <x v="1"/>
  </r>
  <r>
    <s v="STL"/>
    <x v="6"/>
    <x v="4"/>
    <x v="5"/>
    <n v="104"/>
    <x v="23"/>
    <n v="2"/>
    <x v="0"/>
    <n v="1"/>
    <n v="1"/>
    <n v="1"/>
    <n v="38"/>
    <s v="TPS FN"/>
    <x v="1"/>
    <x v="3"/>
    <s v="N"/>
    <x v="10"/>
    <x v="0"/>
  </r>
  <r>
    <s v="STL"/>
    <x v="6"/>
    <x v="4"/>
    <x v="5"/>
    <n v="104"/>
    <x v="23"/>
    <n v="3"/>
    <x v="0"/>
    <n v="2"/>
    <n v="3.34"/>
    <n v="3.38"/>
    <n v="38"/>
    <s v="TPS FN"/>
    <x v="1"/>
    <x v="3"/>
    <s v="N"/>
    <x v="10"/>
    <x v="0"/>
  </r>
  <r>
    <s v="STL"/>
    <x v="6"/>
    <x v="4"/>
    <x v="5"/>
    <n v="132"/>
    <x v="16"/>
    <n v="3"/>
    <x v="0"/>
    <n v="1"/>
    <n v="1.81"/>
    <n v="1.83"/>
    <n v="45"/>
    <s v="CBC S"/>
    <x v="0"/>
    <x v="9"/>
    <s v="S"/>
    <x v="13"/>
    <x v="0"/>
  </r>
  <r>
    <s v="STL"/>
    <x v="6"/>
    <x v="4"/>
    <x v="5"/>
    <n v="132"/>
    <x v="16"/>
    <n v="4"/>
    <x v="0"/>
    <n v="1"/>
    <n v="1.81"/>
    <n v="2.41"/>
    <n v="45"/>
    <s v="CBC S"/>
    <x v="0"/>
    <x v="9"/>
    <s v="S"/>
    <x v="13"/>
    <x v="0"/>
  </r>
  <r>
    <s v="STL"/>
    <x v="6"/>
    <x v="4"/>
    <x v="5"/>
    <n v="142"/>
    <x v="6"/>
    <n v="2"/>
    <x v="0"/>
    <n v="1"/>
    <n v="3.92"/>
    <n v="3.94"/>
    <n v="50"/>
    <s v="WCVI AABM S"/>
    <x v="0"/>
    <x v="4"/>
    <s v="S"/>
    <x v="4"/>
    <x v="1"/>
  </r>
  <r>
    <s v="STL"/>
    <x v="6"/>
    <x v="4"/>
    <x v="5"/>
    <n v="142"/>
    <x v="6"/>
    <n v="4"/>
    <x v="0"/>
    <n v="1"/>
    <n v="3.92"/>
    <n v="5.23"/>
    <n v="50"/>
    <s v="WCVI AABM S"/>
    <x v="0"/>
    <x v="4"/>
    <s v="S"/>
    <x v="4"/>
    <x v="1"/>
  </r>
  <r>
    <s v="STL"/>
    <x v="6"/>
    <x v="4"/>
    <x v="5"/>
    <n v="150"/>
    <x v="17"/>
    <n v="3"/>
    <x v="0"/>
    <n v="1"/>
    <n v="2.66"/>
    <n v="2.69"/>
    <n v="57"/>
    <s v="PGSDN S"/>
    <x v="1"/>
    <x v="3"/>
    <s v="S"/>
    <x v="8"/>
    <x v="0"/>
  </r>
  <r>
    <s v="STL"/>
    <x v="6"/>
    <x v="4"/>
    <x v="5"/>
    <n v="151"/>
    <x v="18"/>
    <n v="4"/>
    <x v="0"/>
    <n v="1"/>
    <n v="2.13"/>
    <n v="2.84"/>
    <n v="57"/>
    <s v="PGSDN S"/>
    <x v="1"/>
    <x v="3"/>
    <s v="S"/>
    <x v="8"/>
    <x v="0"/>
  </r>
  <r>
    <s v="STL"/>
    <x v="6"/>
    <x v="4"/>
    <x v="5"/>
    <n v="152"/>
    <x v="10"/>
    <n v="3"/>
    <x v="0"/>
    <n v="1"/>
    <n v="4.57"/>
    <n v="4.63"/>
    <n v="57"/>
    <s v="PGSDN S"/>
    <x v="1"/>
    <x v="3"/>
    <s v="S"/>
    <x v="8"/>
    <x v="0"/>
  </r>
  <r>
    <s v="STL"/>
    <x v="6"/>
    <x v="4"/>
    <x v="5"/>
    <n v="159"/>
    <x v="67"/>
    <n v="3"/>
    <x v="0"/>
    <n v="1"/>
    <n v="3.55"/>
    <n v="3.59"/>
    <n v="59"/>
    <s v="PGSDO S"/>
    <x v="1"/>
    <x v="3"/>
    <s v="S"/>
    <x v="8"/>
    <x v="0"/>
  </r>
  <r>
    <s v="STL"/>
    <x v="6"/>
    <x v="4"/>
    <x v="6"/>
    <n v="35"/>
    <x v="19"/>
    <n v="4"/>
    <x v="0"/>
    <n v="1"/>
    <n v="1.72"/>
    <n v="2.29"/>
    <n v="12"/>
    <s v="WCVI SUM T"/>
    <x v="0"/>
    <x v="1"/>
    <s v="T"/>
    <x v="1"/>
    <x v="1"/>
  </r>
  <r>
    <s v="STL"/>
    <x v="6"/>
    <x v="4"/>
    <x v="6"/>
    <n v="92"/>
    <x v="7"/>
    <n v="2"/>
    <x v="0"/>
    <n v="1"/>
    <n v="3.8"/>
    <n v="3.82"/>
    <n v="51"/>
    <s v="WCVI ISBM S"/>
    <x v="0"/>
    <x v="5"/>
    <s v="S"/>
    <x v="5"/>
    <x v="0"/>
  </r>
  <r>
    <s v="STL"/>
    <x v="6"/>
    <x v="4"/>
    <x v="6"/>
    <n v="92"/>
    <x v="7"/>
    <n v="3"/>
    <x v="0"/>
    <n v="1"/>
    <n v="3.8"/>
    <n v="3.85"/>
    <n v="51"/>
    <s v="WCVI ISBM S"/>
    <x v="0"/>
    <x v="5"/>
    <s v="S"/>
    <x v="5"/>
    <x v="0"/>
  </r>
  <r>
    <s v="STL"/>
    <x v="6"/>
    <x v="4"/>
    <x v="6"/>
    <n v="92"/>
    <x v="7"/>
    <n v="4"/>
    <x v="0"/>
    <n v="1"/>
    <n v="3.8"/>
    <n v="5.07"/>
    <n v="51"/>
    <s v="WCVI ISBM S"/>
    <x v="0"/>
    <x v="5"/>
    <s v="S"/>
    <x v="5"/>
    <x v="0"/>
  </r>
  <r>
    <s v="STL"/>
    <x v="6"/>
    <x v="4"/>
    <x v="6"/>
    <n v="104"/>
    <x v="23"/>
    <n v="4"/>
    <x v="0"/>
    <n v="1"/>
    <n v="1"/>
    <n v="1.33"/>
    <n v="38"/>
    <s v="TPS FN"/>
    <x v="1"/>
    <x v="3"/>
    <s v="N"/>
    <x v="10"/>
    <x v="0"/>
  </r>
  <r>
    <s v="STL"/>
    <x v="6"/>
    <x v="4"/>
    <x v="6"/>
    <n v="142"/>
    <x v="6"/>
    <n v="3"/>
    <x v="0"/>
    <n v="2"/>
    <n v="7.6"/>
    <n v="7.7"/>
    <n v="50"/>
    <s v="WCVI AABM S"/>
    <x v="0"/>
    <x v="4"/>
    <s v="S"/>
    <x v="4"/>
    <x v="1"/>
  </r>
  <r>
    <s v="STL"/>
    <x v="6"/>
    <x v="4"/>
    <x v="6"/>
    <n v="150"/>
    <x v="17"/>
    <n v="3"/>
    <x v="0"/>
    <n v="1"/>
    <n v="2.66"/>
    <n v="2.69"/>
    <n v="57"/>
    <s v="PGSDN S"/>
    <x v="1"/>
    <x v="3"/>
    <s v="S"/>
    <x v="8"/>
    <x v="0"/>
  </r>
  <r>
    <s v="STL"/>
    <x v="6"/>
    <x v="4"/>
    <x v="6"/>
    <n v="151"/>
    <x v="18"/>
    <n v="2"/>
    <x v="0"/>
    <n v="1"/>
    <n v="3.73"/>
    <n v="3.74"/>
    <n v="57"/>
    <s v="PGSDN S"/>
    <x v="1"/>
    <x v="3"/>
    <s v="S"/>
    <x v="8"/>
    <x v="0"/>
  </r>
  <r>
    <s v="STL"/>
    <x v="6"/>
    <x v="4"/>
    <x v="6"/>
    <n v="151"/>
    <x v="18"/>
    <n v="3"/>
    <x v="0"/>
    <n v="1"/>
    <n v="3.73"/>
    <n v="3.78"/>
    <n v="57"/>
    <s v="PGSDN S"/>
    <x v="1"/>
    <x v="3"/>
    <s v="S"/>
    <x v="8"/>
    <x v="0"/>
  </r>
  <r>
    <s v="STL"/>
    <x v="6"/>
    <x v="4"/>
    <x v="7"/>
    <n v="96"/>
    <x v="94"/>
    <n v="2"/>
    <x v="0"/>
    <n v="1"/>
    <n v="1"/>
    <n v="1"/>
    <n v="26"/>
    <s v="TPGSDN TERM N"/>
    <x v="1"/>
    <x v="3"/>
    <s v="N"/>
    <x v="10"/>
    <x v="0"/>
  </r>
  <r>
    <s v="STL"/>
    <x v="6"/>
    <x v="4"/>
    <x v="7"/>
    <n v="104"/>
    <x v="23"/>
    <n v="3"/>
    <x v="0"/>
    <n v="1"/>
    <n v="3.03"/>
    <n v="3.07"/>
    <n v="38"/>
    <s v="TPS FN"/>
    <x v="1"/>
    <x v="3"/>
    <s v="N"/>
    <x v="10"/>
    <x v="0"/>
  </r>
  <r>
    <s v="STL"/>
    <x v="6"/>
    <x v="4"/>
    <x v="7"/>
    <n v="146"/>
    <x v="11"/>
    <n v="2"/>
    <x v="0"/>
    <n v="1"/>
    <n v="10.69"/>
    <n v="10.74"/>
    <n v="65"/>
    <s v="BC JF S"/>
    <x v="0"/>
    <x v="7"/>
    <s v="S"/>
    <x v="9"/>
    <x v="0"/>
  </r>
  <r>
    <s v="STL"/>
    <x v="6"/>
    <x v="4"/>
    <x v="10"/>
    <n v="2"/>
    <x v="56"/>
    <n v="4"/>
    <x v="0"/>
    <n v="1"/>
    <n v="3.85"/>
    <n v="3.9"/>
    <n v="1"/>
    <s v="AK W/S T"/>
    <x v="1"/>
    <x v="3"/>
    <s v="T"/>
    <x v="11"/>
    <x v="1"/>
  </r>
  <r>
    <s v="STL"/>
    <x v="6"/>
    <x v="4"/>
    <x v="10"/>
    <n v="36"/>
    <x v="61"/>
    <n v="4"/>
    <x v="0"/>
    <n v="1"/>
    <n v="3.14"/>
    <n v="3.18"/>
    <n v="10"/>
    <s v="WCVI F/W T"/>
    <x v="0"/>
    <x v="1"/>
    <s v="T"/>
    <x v="1"/>
    <x v="1"/>
  </r>
  <r>
    <s v="STL"/>
    <x v="6"/>
    <x v="4"/>
    <x v="10"/>
    <n v="159"/>
    <x v="67"/>
    <n v="3"/>
    <x v="0"/>
    <n v="1"/>
    <n v="4.18"/>
    <n v="4.2300000000000004"/>
    <n v="59"/>
    <s v="PGSDO S"/>
    <x v="1"/>
    <x v="3"/>
    <s v="S"/>
    <x v="8"/>
    <x v="0"/>
  </r>
  <r>
    <s v="STL"/>
    <x v="6"/>
    <x v="4"/>
    <x v="11"/>
    <n v="2"/>
    <x v="56"/>
    <n v="4"/>
    <x v="0"/>
    <n v="1"/>
    <n v="3.85"/>
    <n v="3.9"/>
    <n v="1"/>
    <s v="AK W/S T"/>
    <x v="1"/>
    <x v="3"/>
    <s v="T"/>
    <x v="11"/>
    <x v="1"/>
  </r>
  <r>
    <s v="STL"/>
    <x v="6"/>
    <x v="4"/>
    <x v="11"/>
    <n v="41"/>
    <x v="25"/>
    <n v="2"/>
    <x v="0"/>
    <n v="1"/>
    <n v="1.3"/>
    <n v="1.3"/>
    <n v="13"/>
    <s v="N FALCON T"/>
    <x v="1"/>
    <x v="3"/>
    <s v="T"/>
    <x v="3"/>
    <x v="0"/>
  </r>
  <r>
    <s v="STL"/>
    <x v="6"/>
    <x v="4"/>
    <x v="11"/>
    <n v="146"/>
    <x v="11"/>
    <n v="2"/>
    <x v="0"/>
    <n v="1"/>
    <n v="6.8"/>
    <n v="6.83"/>
    <n v="65"/>
    <s v="BC JF S"/>
    <x v="0"/>
    <x v="7"/>
    <s v="S"/>
    <x v="9"/>
    <x v="0"/>
  </r>
  <r>
    <s v="STL"/>
    <x v="6"/>
    <x v="4"/>
    <x v="11"/>
    <n v="146"/>
    <x v="11"/>
    <n v="3"/>
    <x v="0"/>
    <n v="1"/>
    <n v="6.8"/>
    <n v="6.89"/>
    <n v="65"/>
    <s v="BC JF S"/>
    <x v="0"/>
    <x v="7"/>
    <s v="S"/>
    <x v="9"/>
    <x v="0"/>
  </r>
  <r>
    <s v="STL"/>
    <x v="6"/>
    <x v="4"/>
    <x v="11"/>
    <n v="159"/>
    <x v="67"/>
    <n v="2"/>
    <x v="0"/>
    <n v="1"/>
    <n v="10.07"/>
    <n v="10.119999999999999"/>
    <n v="59"/>
    <s v="PGSDO S"/>
    <x v="1"/>
    <x v="3"/>
    <s v="S"/>
    <x v="8"/>
    <x v="0"/>
  </r>
  <r>
    <s v="STL"/>
    <x v="6"/>
    <x v="4"/>
    <x v="8"/>
    <n v="1"/>
    <x v="98"/>
    <n v="4"/>
    <x v="0"/>
    <n v="1"/>
    <n v="1.41"/>
    <n v="1.42"/>
    <n v="1"/>
    <s v="AK W/S T"/>
    <x v="1"/>
    <x v="3"/>
    <s v="T"/>
    <x v="11"/>
    <x v="1"/>
  </r>
  <r>
    <s v="STL"/>
    <x v="6"/>
    <x v="4"/>
    <x v="8"/>
    <n v="139"/>
    <x v="9"/>
    <n v="3"/>
    <x v="0"/>
    <n v="1"/>
    <n v="3.65"/>
    <n v="3.7"/>
    <n v="63"/>
    <s v="GEO ST S"/>
    <x v="0"/>
    <x v="6"/>
    <s v="S"/>
    <x v="7"/>
    <x v="0"/>
  </r>
  <r>
    <s v="STL"/>
    <x v="6"/>
    <x v="4"/>
    <x v="8"/>
    <n v="146"/>
    <x v="11"/>
    <n v="2"/>
    <x v="0"/>
    <n v="1"/>
    <n v="6.8"/>
    <n v="6.83"/>
    <n v="65"/>
    <s v="BC JF S"/>
    <x v="0"/>
    <x v="7"/>
    <s v="S"/>
    <x v="9"/>
    <x v="0"/>
  </r>
  <r>
    <s v="STL"/>
    <x v="6"/>
    <x v="4"/>
    <x v="8"/>
    <n v="152"/>
    <x v="10"/>
    <n v="2"/>
    <x v="0"/>
    <n v="1"/>
    <n v="3.76"/>
    <n v="3.78"/>
    <n v="57"/>
    <s v="PGSDN S"/>
    <x v="1"/>
    <x v="3"/>
    <s v="S"/>
    <x v="8"/>
    <x v="0"/>
  </r>
  <r>
    <s v="STL"/>
    <x v="6"/>
    <x v="4"/>
    <x v="8"/>
    <n v="159"/>
    <x v="67"/>
    <n v="2"/>
    <x v="0"/>
    <n v="1"/>
    <n v="2.15"/>
    <n v="2.16"/>
    <n v="59"/>
    <s v="PGSDO S"/>
    <x v="1"/>
    <x v="3"/>
    <s v="S"/>
    <x v="8"/>
    <x v="0"/>
  </r>
  <r>
    <s v="STL"/>
    <x v="6"/>
    <x v="5"/>
    <x v="0"/>
    <n v="146"/>
    <x v="11"/>
    <n v="3"/>
    <x v="0"/>
    <n v="4"/>
    <n v="28.8"/>
    <n v="28.95"/>
    <n v="65"/>
    <s v="BC JF S"/>
    <x v="0"/>
    <x v="7"/>
    <s v="S"/>
    <x v="9"/>
    <x v="0"/>
  </r>
  <r>
    <s v="STL"/>
    <x v="6"/>
    <x v="5"/>
    <x v="0"/>
    <n v="151"/>
    <x v="18"/>
    <n v="3"/>
    <x v="0"/>
    <n v="3"/>
    <n v="6.99"/>
    <n v="7.02"/>
    <n v="57"/>
    <s v="PGSDN S"/>
    <x v="1"/>
    <x v="3"/>
    <s v="S"/>
    <x v="8"/>
    <x v="0"/>
  </r>
  <r>
    <s v="STL"/>
    <x v="6"/>
    <x v="5"/>
    <x v="0"/>
    <n v="151"/>
    <x v="18"/>
    <n v="4"/>
    <x v="0"/>
    <n v="1"/>
    <n v="2.33"/>
    <n v="2.36"/>
    <n v="57"/>
    <s v="PGSDN S"/>
    <x v="1"/>
    <x v="3"/>
    <s v="S"/>
    <x v="8"/>
    <x v="0"/>
  </r>
  <r>
    <s v="STL"/>
    <x v="6"/>
    <x v="5"/>
    <x v="0"/>
    <n v="152"/>
    <x v="10"/>
    <n v="3"/>
    <x v="0"/>
    <n v="1"/>
    <n v="4.57"/>
    <n v="4.59"/>
    <n v="57"/>
    <s v="PGSDN S"/>
    <x v="1"/>
    <x v="3"/>
    <s v="S"/>
    <x v="8"/>
    <x v="0"/>
  </r>
  <r>
    <s v="STL"/>
    <x v="6"/>
    <x v="5"/>
    <x v="0"/>
    <n v="152"/>
    <x v="10"/>
    <n v="4"/>
    <x v="0"/>
    <n v="3"/>
    <n v="13.71"/>
    <n v="13.89"/>
    <n v="57"/>
    <s v="PGSDN S"/>
    <x v="1"/>
    <x v="3"/>
    <s v="S"/>
    <x v="8"/>
    <x v="0"/>
  </r>
  <r>
    <s v="STL"/>
    <x v="6"/>
    <x v="5"/>
    <x v="0"/>
    <n v="157"/>
    <x v="30"/>
    <n v="3"/>
    <x v="0"/>
    <n v="3"/>
    <n v="9.6"/>
    <n v="9.65"/>
    <n v="59"/>
    <s v="PGSDO S"/>
    <x v="1"/>
    <x v="3"/>
    <s v="S"/>
    <x v="8"/>
    <x v="0"/>
  </r>
  <r>
    <s v="STL"/>
    <x v="6"/>
    <x v="5"/>
    <x v="1"/>
    <n v="139"/>
    <x v="9"/>
    <n v="3"/>
    <x v="0"/>
    <n v="1"/>
    <n v="4.9400000000000004"/>
    <n v="4.96"/>
    <n v="63"/>
    <s v="GEO ST S"/>
    <x v="0"/>
    <x v="6"/>
    <s v="S"/>
    <x v="7"/>
    <x v="0"/>
  </r>
  <r>
    <s v="STL"/>
    <x v="6"/>
    <x v="5"/>
    <x v="1"/>
    <n v="139"/>
    <x v="9"/>
    <n v="4"/>
    <x v="0"/>
    <n v="2"/>
    <n v="11.44"/>
    <n v="11.59"/>
    <n v="63"/>
    <s v="GEO ST S"/>
    <x v="0"/>
    <x v="6"/>
    <s v="S"/>
    <x v="7"/>
    <x v="0"/>
  </r>
  <r>
    <s v="STL"/>
    <x v="6"/>
    <x v="5"/>
    <x v="1"/>
    <n v="151"/>
    <x v="18"/>
    <n v="3"/>
    <x v="0"/>
    <n v="1"/>
    <n v="2.0499999999999998"/>
    <n v="2.06"/>
    <n v="57"/>
    <s v="PGSDN S"/>
    <x v="1"/>
    <x v="3"/>
    <s v="S"/>
    <x v="8"/>
    <x v="0"/>
  </r>
  <r>
    <s v="STL"/>
    <x v="6"/>
    <x v="5"/>
    <x v="1"/>
    <n v="152"/>
    <x v="10"/>
    <n v="3"/>
    <x v="0"/>
    <n v="1"/>
    <n v="4.57"/>
    <n v="4.59"/>
    <n v="57"/>
    <s v="PGSDN S"/>
    <x v="1"/>
    <x v="3"/>
    <s v="S"/>
    <x v="8"/>
    <x v="0"/>
  </r>
  <r>
    <s v="STL"/>
    <x v="6"/>
    <x v="5"/>
    <x v="1"/>
    <n v="152"/>
    <x v="10"/>
    <n v="4"/>
    <x v="0"/>
    <n v="1"/>
    <n v="5.04"/>
    <n v="5.0999999999999996"/>
    <n v="57"/>
    <s v="PGSDN S"/>
    <x v="1"/>
    <x v="3"/>
    <s v="S"/>
    <x v="8"/>
    <x v="0"/>
  </r>
  <r>
    <s v="STL"/>
    <x v="6"/>
    <x v="5"/>
    <x v="1"/>
    <n v="157"/>
    <x v="30"/>
    <n v="3"/>
    <x v="0"/>
    <n v="1"/>
    <n v="4.3899999999999997"/>
    <n v="4.41"/>
    <n v="59"/>
    <s v="PGSDO S"/>
    <x v="1"/>
    <x v="3"/>
    <s v="S"/>
    <x v="8"/>
    <x v="0"/>
  </r>
  <r>
    <s v="STL"/>
    <x v="6"/>
    <x v="5"/>
    <x v="1"/>
    <n v="161"/>
    <x v="82"/>
    <n v="3"/>
    <x v="0"/>
    <n v="1"/>
    <n v="1"/>
    <n v="1"/>
    <n v="59"/>
    <s v="PGSDO S"/>
    <x v="1"/>
    <x v="3"/>
    <s v="S"/>
    <x v="8"/>
    <x v="0"/>
  </r>
  <r>
    <s v="STL"/>
    <x v="6"/>
    <x v="5"/>
    <x v="2"/>
    <n v="37"/>
    <x v="50"/>
    <n v="3"/>
    <x v="0"/>
    <n v="3"/>
    <n v="3.93"/>
    <n v="3.95"/>
    <n v="10"/>
    <s v="WCVI F/W T"/>
    <x v="0"/>
    <x v="1"/>
    <s v="T"/>
    <x v="1"/>
    <x v="1"/>
  </r>
  <r>
    <s v="STL"/>
    <x v="6"/>
    <x v="5"/>
    <x v="2"/>
    <n v="37"/>
    <x v="50"/>
    <n v="4"/>
    <x v="0"/>
    <n v="3"/>
    <n v="3.93"/>
    <n v="3.98"/>
    <n v="10"/>
    <s v="WCVI F/W T"/>
    <x v="0"/>
    <x v="1"/>
    <s v="T"/>
    <x v="1"/>
    <x v="1"/>
  </r>
  <r>
    <s v="STL"/>
    <x v="6"/>
    <x v="5"/>
    <x v="2"/>
    <n v="139"/>
    <x v="9"/>
    <n v="3"/>
    <x v="0"/>
    <n v="2"/>
    <n v="11.52"/>
    <n v="11.58"/>
    <n v="63"/>
    <s v="GEO ST S"/>
    <x v="0"/>
    <x v="6"/>
    <s v="S"/>
    <x v="7"/>
    <x v="0"/>
  </r>
  <r>
    <s v="STL"/>
    <x v="6"/>
    <x v="5"/>
    <x v="2"/>
    <n v="139"/>
    <x v="9"/>
    <n v="4"/>
    <x v="0"/>
    <n v="1"/>
    <n v="4.9400000000000004"/>
    <n v="5"/>
    <n v="63"/>
    <s v="GEO ST S"/>
    <x v="0"/>
    <x v="6"/>
    <s v="S"/>
    <x v="7"/>
    <x v="0"/>
  </r>
  <r>
    <s v="STL"/>
    <x v="6"/>
    <x v="5"/>
    <x v="2"/>
    <n v="142"/>
    <x v="6"/>
    <n v="3"/>
    <x v="0"/>
    <n v="1"/>
    <n v="4.82"/>
    <n v="4.84"/>
    <n v="50"/>
    <s v="WCVI AABM S"/>
    <x v="0"/>
    <x v="4"/>
    <s v="S"/>
    <x v="4"/>
    <x v="1"/>
  </r>
  <r>
    <s v="STL"/>
    <x v="6"/>
    <x v="5"/>
    <x v="2"/>
    <n v="142"/>
    <x v="6"/>
    <n v="4"/>
    <x v="0"/>
    <n v="1"/>
    <n v="4.82"/>
    <n v="4.88"/>
    <n v="50"/>
    <s v="WCVI AABM S"/>
    <x v="0"/>
    <x v="4"/>
    <s v="S"/>
    <x v="4"/>
    <x v="1"/>
  </r>
  <r>
    <s v="STL"/>
    <x v="6"/>
    <x v="5"/>
    <x v="2"/>
    <n v="146"/>
    <x v="11"/>
    <n v="3"/>
    <x v="0"/>
    <n v="1"/>
    <n v="6.58"/>
    <n v="6.61"/>
    <n v="65"/>
    <s v="BC JF S"/>
    <x v="0"/>
    <x v="7"/>
    <s v="S"/>
    <x v="9"/>
    <x v="0"/>
  </r>
  <r>
    <s v="STL"/>
    <x v="6"/>
    <x v="5"/>
    <x v="2"/>
    <n v="151"/>
    <x v="18"/>
    <n v="3"/>
    <x v="0"/>
    <n v="5"/>
    <n v="14.05"/>
    <n v="14.12"/>
    <n v="57"/>
    <s v="PGSDN S"/>
    <x v="1"/>
    <x v="3"/>
    <s v="S"/>
    <x v="8"/>
    <x v="0"/>
  </r>
  <r>
    <s v="STL"/>
    <x v="6"/>
    <x v="5"/>
    <x v="2"/>
    <n v="156"/>
    <x v="37"/>
    <n v="4"/>
    <x v="0"/>
    <n v="1"/>
    <n v="2.95"/>
    <n v="2.99"/>
    <n v="59"/>
    <s v="PGSDO S"/>
    <x v="1"/>
    <x v="3"/>
    <s v="S"/>
    <x v="8"/>
    <x v="0"/>
  </r>
  <r>
    <s v="STL"/>
    <x v="6"/>
    <x v="5"/>
    <x v="2"/>
    <n v="157"/>
    <x v="30"/>
    <n v="3"/>
    <x v="0"/>
    <n v="1"/>
    <n v="3.95"/>
    <n v="3.97"/>
    <n v="59"/>
    <s v="PGSDO S"/>
    <x v="1"/>
    <x v="3"/>
    <s v="S"/>
    <x v="8"/>
    <x v="0"/>
  </r>
  <r>
    <s v="STL"/>
    <x v="6"/>
    <x v="5"/>
    <x v="9"/>
    <n v="139"/>
    <x v="9"/>
    <n v="3"/>
    <x v="0"/>
    <n v="2"/>
    <n v="9.58"/>
    <n v="9.6300000000000008"/>
    <n v="63"/>
    <s v="GEO ST S"/>
    <x v="0"/>
    <x v="6"/>
    <s v="S"/>
    <x v="7"/>
    <x v="0"/>
  </r>
  <r>
    <s v="STL"/>
    <x v="6"/>
    <x v="5"/>
    <x v="9"/>
    <n v="142"/>
    <x v="6"/>
    <n v="3"/>
    <x v="0"/>
    <n v="1"/>
    <n v="4.82"/>
    <n v="4.84"/>
    <n v="50"/>
    <s v="WCVI AABM S"/>
    <x v="0"/>
    <x v="4"/>
    <s v="S"/>
    <x v="4"/>
    <x v="1"/>
  </r>
  <r>
    <s v="STL"/>
    <x v="6"/>
    <x v="5"/>
    <x v="9"/>
    <n v="151"/>
    <x v="18"/>
    <n v="3"/>
    <x v="0"/>
    <n v="2"/>
    <n v="4.5"/>
    <n v="4.5199999999999996"/>
    <n v="57"/>
    <s v="PGSDN S"/>
    <x v="1"/>
    <x v="3"/>
    <s v="S"/>
    <x v="8"/>
    <x v="0"/>
  </r>
  <r>
    <s v="STL"/>
    <x v="6"/>
    <x v="5"/>
    <x v="9"/>
    <n v="152"/>
    <x v="10"/>
    <n v="3"/>
    <x v="0"/>
    <n v="1"/>
    <n v="8.0500000000000007"/>
    <n v="8.09"/>
    <n v="57"/>
    <s v="PGSDN S"/>
    <x v="1"/>
    <x v="3"/>
    <s v="S"/>
    <x v="8"/>
    <x v="0"/>
  </r>
  <r>
    <s v="STL"/>
    <x v="6"/>
    <x v="5"/>
    <x v="9"/>
    <n v="157"/>
    <x v="30"/>
    <n v="3"/>
    <x v="0"/>
    <n v="1"/>
    <n v="3.7"/>
    <n v="3.71"/>
    <n v="59"/>
    <s v="PGSDO S"/>
    <x v="1"/>
    <x v="3"/>
    <s v="S"/>
    <x v="8"/>
    <x v="0"/>
  </r>
  <r>
    <s v="STL"/>
    <x v="6"/>
    <x v="5"/>
    <x v="9"/>
    <n v="181"/>
    <x v="112"/>
    <n v="3"/>
    <x v="0"/>
    <n v="1"/>
    <n v="4"/>
    <n v="4.0199999999999996"/>
    <n v="55"/>
    <s v="S FALCON S"/>
    <x v="1"/>
    <x v="3"/>
    <s v="S"/>
    <x v="30"/>
    <x v="0"/>
  </r>
  <r>
    <s v="STL"/>
    <x v="6"/>
    <x v="5"/>
    <x v="3"/>
    <n v="33"/>
    <x v="1"/>
    <n v="4"/>
    <x v="0"/>
    <n v="1"/>
    <n v="3.84"/>
    <n v="3.89"/>
    <n v="10"/>
    <s v="WCVI F/W T"/>
    <x v="0"/>
    <x v="1"/>
    <s v="T"/>
    <x v="1"/>
    <x v="1"/>
  </r>
  <r>
    <s v="STL"/>
    <x v="6"/>
    <x v="5"/>
    <x v="3"/>
    <n v="34"/>
    <x v="3"/>
    <n v="3"/>
    <x v="0"/>
    <n v="8"/>
    <n v="29.42"/>
    <n v="29.57"/>
    <n v="11"/>
    <s v="WCVI SPR T"/>
    <x v="0"/>
    <x v="1"/>
    <s v="T"/>
    <x v="1"/>
    <x v="1"/>
  </r>
  <r>
    <s v="STL"/>
    <x v="6"/>
    <x v="5"/>
    <x v="3"/>
    <n v="34"/>
    <x v="3"/>
    <n v="4"/>
    <x v="0"/>
    <n v="1"/>
    <n v="3.84"/>
    <n v="3.89"/>
    <n v="11"/>
    <s v="WCVI SPR T"/>
    <x v="0"/>
    <x v="1"/>
    <s v="T"/>
    <x v="1"/>
    <x v="1"/>
  </r>
  <r>
    <s v="STL"/>
    <x v="6"/>
    <x v="5"/>
    <x v="3"/>
    <n v="38"/>
    <x v="4"/>
    <n v="3"/>
    <x v="0"/>
    <n v="3"/>
    <n v="12.27"/>
    <n v="12.33"/>
    <n v="11"/>
    <s v="WCVI SPR T"/>
    <x v="0"/>
    <x v="1"/>
    <s v="T"/>
    <x v="1"/>
    <x v="1"/>
  </r>
  <r>
    <s v="STL"/>
    <x v="6"/>
    <x v="5"/>
    <x v="3"/>
    <n v="44"/>
    <x v="5"/>
    <n v="3"/>
    <x v="0"/>
    <n v="2"/>
    <n v="7.6"/>
    <n v="7.64"/>
    <n v="13"/>
    <s v="N FALCON T"/>
    <x v="1"/>
    <x v="3"/>
    <s v="T"/>
    <x v="3"/>
    <x v="0"/>
  </r>
  <r>
    <s v="STL"/>
    <x v="6"/>
    <x v="5"/>
    <x v="3"/>
    <n v="48"/>
    <x v="75"/>
    <n v="4"/>
    <x v="0"/>
    <n v="1"/>
    <n v="3.09"/>
    <n v="3.13"/>
    <n v="13"/>
    <s v="N FALCON T"/>
    <x v="1"/>
    <x v="3"/>
    <s v="T"/>
    <x v="3"/>
    <x v="0"/>
  </r>
  <r>
    <s v="STL"/>
    <x v="6"/>
    <x v="5"/>
    <x v="3"/>
    <n v="104"/>
    <x v="23"/>
    <n v="4"/>
    <x v="0"/>
    <n v="2"/>
    <n v="4.63"/>
    <n v="4.6900000000000004"/>
    <n v="38"/>
    <s v="TPS FN"/>
    <x v="1"/>
    <x v="3"/>
    <s v="N"/>
    <x v="10"/>
    <x v="0"/>
  </r>
  <r>
    <s v="STL"/>
    <x v="6"/>
    <x v="5"/>
    <x v="3"/>
    <n v="142"/>
    <x v="6"/>
    <n v="3"/>
    <x v="0"/>
    <n v="1"/>
    <n v="4"/>
    <n v="4.0199999999999996"/>
    <n v="50"/>
    <s v="WCVI AABM S"/>
    <x v="0"/>
    <x v="4"/>
    <s v="S"/>
    <x v="4"/>
    <x v="1"/>
  </r>
  <r>
    <s v="STL"/>
    <x v="6"/>
    <x v="5"/>
    <x v="3"/>
    <n v="146"/>
    <x v="11"/>
    <n v="3"/>
    <x v="0"/>
    <n v="1"/>
    <n v="10.94"/>
    <n v="10.99"/>
    <n v="65"/>
    <s v="BC JF S"/>
    <x v="0"/>
    <x v="7"/>
    <s v="S"/>
    <x v="9"/>
    <x v="0"/>
  </r>
  <r>
    <s v="STL"/>
    <x v="6"/>
    <x v="5"/>
    <x v="3"/>
    <n v="167"/>
    <x v="34"/>
    <n v="3"/>
    <x v="0"/>
    <n v="1"/>
    <n v="4.5"/>
    <n v="4.5199999999999996"/>
    <n v="53"/>
    <s v="N FALCON S"/>
    <x v="1"/>
    <x v="3"/>
    <s v="S"/>
    <x v="19"/>
    <x v="0"/>
  </r>
  <r>
    <s v="STL"/>
    <x v="6"/>
    <x v="5"/>
    <x v="4"/>
    <n v="15"/>
    <x v="51"/>
    <n v="3"/>
    <x v="0"/>
    <n v="1"/>
    <n v="2.4"/>
    <n v="2.41"/>
    <n v="3"/>
    <s v="AK JNI T"/>
    <x v="1"/>
    <x v="3"/>
    <s v="T"/>
    <x v="11"/>
    <x v="1"/>
  </r>
  <r>
    <s v="STL"/>
    <x v="6"/>
    <x v="5"/>
    <x v="4"/>
    <n v="45"/>
    <x v="58"/>
    <n v="3"/>
    <x v="0"/>
    <n v="1"/>
    <n v="2.21"/>
    <n v="2.2200000000000002"/>
    <n v="13"/>
    <s v="N FALCON T"/>
    <x v="1"/>
    <x v="3"/>
    <s v="T"/>
    <x v="3"/>
    <x v="0"/>
  </r>
  <r>
    <s v="STL"/>
    <x v="6"/>
    <x v="5"/>
    <x v="4"/>
    <n v="64"/>
    <x v="64"/>
    <n v="2"/>
    <x v="0"/>
    <n v="1"/>
    <n v="1"/>
    <n v="1.01"/>
    <n v="17"/>
    <s v="ALASKA N"/>
    <x v="1"/>
    <x v="3"/>
    <s v="N"/>
    <x v="14"/>
    <x v="1"/>
  </r>
  <r>
    <s v="STL"/>
    <x v="6"/>
    <x v="5"/>
    <x v="4"/>
    <n v="103"/>
    <x v="105"/>
    <n v="4"/>
    <x v="0"/>
    <n v="1"/>
    <n v="1"/>
    <n v="1.01"/>
    <n v="29"/>
    <s v="TPGSDO TERM N"/>
    <x v="1"/>
    <x v="3"/>
    <s v="N"/>
    <x v="10"/>
    <x v="0"/>
  </r>
  <r>
    <s v="STL"/>
    <x v="6"/>
    <x v="5"/>
    <x v="4"/>
    <n v="108"/>
    <x v="107"/>
    <n v="3"/>
    <x v="0"/>
    <n v="1"/>
    <n v="1"/>
    <n v="1"/>
    <n v="29"/>
    <s v="TPGSDO TERM N"/>
    <x v="1"/>
    <x v="3"/>
    <s v="N"/>
    <x v="10"/>
    <x v="0"/>
  </r>
  <r>
    <s v="STL"/>
    <x v="6"/>
    <x v="5"/>
    <x v="4"/>
    <n v="132"/>
    <x v="16"/>
    <n v="3"/>
    <x v="0"/>
    <n v="3"/>
    <n v="15.21"/>
    <n v="15.29"/>
    <n v="45"/>
    <s v="CBC S"/>
    <x v="0"/>
    <x v="9"/>
    <s v="S"/>
    <x v="13"/>
    <x v="0"/>
  </r>
  <r>
    <s v="STL"/>
    <x v="6"/>
    <x v="5"/>
    <x v="4"/>
    <n v="135"/>
    <x v="15"/>
    <n v="3"/>
    <x v="0"/>
    <n v="2"/>
    <n v="7.44"/>
    <n v="7.47"/>
    <n v="61"/>
    <s v="JNST S"/>
    <x v="0"/>
    <x v="8"/>
    <s v="S"/>
    <x v="12"/>
    <x v="0"/>
  </r>
  <r>
    <s v="STL"/>
    <x v="6"/>
    <x v="5"/>
    <x v="4"/>
    <n v="136"/>
    <x v="2"/>
    <n v="3"/>
    <x v="0"/>
    <n v="1"/>
    <n v="2.42"/>
    <n v="2.4300000000000002"/>
    <n v="63"/>
    <s v="GEO ST S"/>
    <x v="0"/>
    <x v="2"/>
    <s v="S"/>
    <x v="2"/>
    <x v="0"/>
  </r>
  <r>
    <s v="STL"/>
    <x v="6"/>
    <x v="5"/>
    <x v="4"/>
    <n v="139"/>
    <x v="9"/>
    <n v="4"/>
    <x v="0"/>
    <n v="1"/>
    <n v="4.8099999999999996"/>
    <n v="4.87"/>
    <n v="63"/>
    <s v="GEO ST S"/>
    <x v="0"/>
    <x v="6"/>
    <s v="S"/>
    <x v="7"/>
    <x v="0"/>
  </r>
  <r>
    <s v="STL"/>
    <x v="6"/>
    <x v="5"/>
    <x v="4"/>
    <n v="142"/>
    <x v="6"/>
    <n v="3"/>
    <x v="0"/>
    <n v="6"/>
    <n v="38.22"/>
    <n v="38.42"/>
    <n v="50"/>
    <s v="WCVI AABM S"/>
    <x v="0"/>
    <x v="4"/>
    <s v="S"/>
    <x v="4"/>
    <x v="1"/>
  </r>
  <r>
    <s v="STL"/>
    <x v="6"/>
    <x v="5"/>
    <x v="4"/>
    <n v="159"/>
    <x v="67"/>
    <n v="3"/>
    <x v="0"/>
    <n v="1"/>
    <n v="4.04"/>
    <n v="4.0599999999999996"/>
    <n v="59"/>
    <s v="PGSDO S"/>
    <x v="1"/>
    <x v="3"/>
    <s v="S"/>
    <x v="8"/>
    <x v="0"/>
  </r>
  <r>
    <s v="STL"/>
    <x v="6"/>
    <x v="5"/>
    <x v="5"/>
    <n v="18"/>
    <x v="42"/>
    <n v="3"/>
    <x v="0"/>
    <n v="1"/>
    <n v="5.24"/>
    <n v="5.26"/>
    <n v="4"/>
    <s v="AK JLO T"/>
    <x v="1"/>
    <x v="3"/>
    <s v="T"/>
    <x v="11"/>
    <x v="1"/>
  </r>
  <r>
    <s v="STL"/>
    <x v="6"/>
    <x v="5"/>
    <x v="5"/>
    <n v="30"/>
    <x v="43"/>
    <n v="4"/>
    <x v="0"/>
    <n v="1"/>
    <n v="5.0199999999999996"/>
    <n v="5.08"/>
    <n v="8"/>
    <s v="NORTH T"/>
    <x v="0"/>
    <x v="10"/>
    <s v="T"/>
    <x v="16"/>
    <x v="1"/>
  </r>
  <r>
    <s v="STL"/>
    <x v="6"/>
    <x v="5"/>
    <x v="5"/>
    <n v="35"/>
    <x v="19"/>
    <n v="3"/>
    <x v="0"/>
    <n v="2"/>
    <n v="8.6999999999999993"/>
    <n v="8.74"/>
    <n v="12"/>
    <s v="WCVI SUM T"/>
    <x v="0"/>
    <x v="1"/>
    <s v="T"/>
    <x v="1"/>
    <x v="1"/>
  </r>
  <r>
    <s v="STL"/>
    <x v="6"/>
    <x v="5"/>
    <x v="5"/>
    <n v="39"/>
    <x v="44"/>
    <n v="3"/>
    <x v="0"/>
    <n v="5"/>
    <n v="10.7"/>
    <n v="10.75"/>
    <n v="12"/>
    <s v="WCVI SUM T"/>
    <x v="0"/>
    <x v="1"/>
    <s v="T"/>
    <x v="1"/>
    <x v="1"/>
  </r>
  <r>
    <s v="STL"/>
    <x v="6"/>
    <x v="5"/>
    <x v="5"/>
    <n v="92"/>
    <x v="7"/>
    <n v="3"/>
    <x v="0"/>
    <n v="2"/>
    <n v="13.46"/>
    <n v="13.53"/>
    <n v="51"/>
    <s v="WCVI ISBM S"/>
    <x v="0"/>
    <x v="5"/>
    <s v="S"/>
    <x v="5"/>
    <x v="0"/>
  </r>
  <r>
    <s v="STL"/>
    <x v="6"/>
    <x v="5"/>
    <x v="5"/>
    <n v="104"/>
    <x v="23"/>
    <n v="3"/>
    <x v="0"/>
    <n v="5"/>
    <n v="5.36"/>
    <n v="5.38"/>
    <n v="38"/>
    <s v="TPS FN"/>
    <x v="1"/>
    <x v="3"/>
    <s v="N"/>
    <x v="10"/>
    <x v="0"/>
  </r>
  <r>
    <s v="STL"/>
    <x v="6"/>
    <x v="5"/>
    <x v="5"/>
    <n v="104"/>
    <x v="23"/>
    <n v="4"/>
    <x v="0"/>
    <n v="1"/>
    <n v="1"/>
    <n v="1.01"/>
    <n v="38"/>
    <s v="TPS FN"/>
    <x v="1"/>
    <x v="3"/>
    <s v="N"/>
    <x v="10"/>
    <x v="0"/>
  </r>
  <r>
    <s v="STL"/>
    <x v="6"/>
    <x v="5"/>
    <x v="5"/>
    <n v="108"/>
    <x v="107"/>
    <n v="3"/>
    <x v="0"/>
    <n v="2"/>
    <n v="7.28"/>
    <n v="7.31"/>
    <n v="29"/>
    <s v="TPGSDO TERM N"/>
    <x v="1"/>
    <x v="3"/>
    <s v="N"/>
    <x v="10"/>
    <x v="0"/>
  </r>
  <r>
    <s v="STL"/>
    <x v="6"/>
    <x v="5"/>
    <x v="5"/>
    <n v="128"/>
    <x v="28"/>
    <n v="3"/>
    <x v="0"/>
    <n v="1"/>
    <n v="3.77"/>
    <n v="3.79"/>
    <n v="47"/>
    <s v="NBC AABM S"/>
    <x v="0"/>
    <x v="11"/>
    <s v="S"/>
    <x v="17"/>
    <x v="1"/>
  </r>
  <r>
    <s v="STL"/>
    <x v="6"/>
    <x v="5"/>
    <x v="5"/>
    <n v="132"/>
    <x v="16"/>
    <n v="3"/>
    <x v="0"/>
    <n v="2"/>
    <n v="3.22"/>
    <n v="3.23"/>
    <n v="45"/>
    <s v="CBC S"/>
    <x v="0"/>
    <x v="9"/>
    <s v="S"/>
    <x v="13"/>
    <x v="0"/>
  </r>
  <r>
    <s v="STL"/>
    <x v="6"/>
    <x v="5"/>
    <x v="5"/>
    <n v="135"/>
    <x v="15"/>
    <n v="3"/>
    <x v="0"/>
    <n v="1"/>
    <n v="7.02"/>
    <n v="7.05"/>
    <n v="61"/>
    <s v="JNST S"/>
    <x v="0"/>
    <x v="8"/>
    <s v="S"/>
    <x v="12"/>
    <x v="0"/>
  </r>
  <r>
    <s v="STL"/>
    <x v="6"/>
    <x v="5"/>
    <x v="5"/>
    <n v="136"/>
    <x v="2"/>
    <n v="3"/>
    <x v="0"/>
    <n v="1"/>
    <n v="2.71"/>
    <n v="2.72"/>
    <n v="63"/>
    <s v="GEO ST S"/>
    <x v="0"/>
    <x v="2"/>
    <s v="S"/>
    <x v="2"/>
    <x v="0"/>
  </r>
  <r>
    <s v="STL"/>
    <x v="6"/>
    <x v="5"/>
    <x v="5"/>
    <n v="142"/>
    <x v="6"/>
    <n v="3"/>
    <x v="0"/>
    <n v="3"/>
    <n v="20.190000000000001"/>
    <n v="20.29"/>
    <n v="50"/>
    <s v="WCVI AABM S"/>
    <x v="0"/>
    <x v="4"/>
    <s v="S"/>
    <x v="4"/>
    <x v="1"/>
  </r>
  <r>
    <s v="STL"/>
    <x v="6"/>
    <x v="5"/>
    <x v="5"/>
    <n v="146"/>
    <x v="11"/>
    <n v="3"/>
    <x v="0"/>
    <n v="1"/>
    <n v="3.99"/>
    <n v="4.01"/>
    <n v="65"/>
    <s v="BC JF S"/>
    <x v="0"/>
    <x v="7"/>
    <s v="S"/>
    <x v="9"/>
    <x v="0"/>
  </r>
  <r>
    <s v="STL"/>
    <x v="6"/>
    <x v="5"/>
    <x v="5"/>
    <n v="150"/>
    <x v="17"/>
    <n v="3"/>
    <x v="0"/>
    <n v="6"/>
    <n v="18.600000000000001"/>
    <n v="18.690000000000001"/>
    <n v="57"/>
    <s v="PGSDN S"/>
    <x v="1"/>
    <x v="3"/>
    <s v="S"/>
    <x v="8"/>
    <x v="0"/>
  </r>
  <r>
    <s v="STL"/>
    <x v="6"/>
    <x v="5"/>
    <x v="5"/>
    <n v="152"/>
    <x v="10"/>
    <n v="3"/>
    <x v="0"/>
    <n v="1"/>
    <n v="11.43"/>
    <n v="11.49"/>
    <n v="57"/>
    <s v="PGSDN S"/>
    <x v="1"/>
    <x v="3"/>
    <s v="S"/>
    <x v="8"/>
    <x v="0"/>
  </r>
  <r>
    <s v="STL"/>
    <x v="6"/>
    <x v="5"/>
    <x v="5"/>
    <n v="157"/>
    <x v="30"/>
    <n v="3"/>
    <x v="0"/>
    <n v="2"/>
    <n v="7.98"/>
    <n v="8.02"/>
    <n v="59"/>
    <s v="PGSDO S"/>
    <x v="1"/>
    <x v="3"/>
    <s v="S"/>
    <x v="8"/>
    <x v="0"/>
  </r>
  <r>
    <s v="STL"/>
    <x v="6"/>
    <x v="5"/>
    <x v="6"/>
    <n v="22"/>
    <x v="76"/>
    <n v="3"/>
    <x v="0"/>
    <n v="1"/>
    <n v="3.7"/>
    <n v="3.71"/>
    <n v="6"/>
    <s v="AK FALL T"/>
    <x v="1"/>
    <x v="3"/>
    <s v="T"/>
    <x v="11"/>
    <x v="1"/>
  </r>
  <r>
    <s v="STL"/>
    <x v="6"/>
    <x v="5"/>
    <x v="6"/>
    <n v="24"/>
    <x v="77"/>
    <n v="3"/>
    <x v="0"/>
    <n v="1"/>
    <n v="7.85"/>
    <n v="7.89"/>
    <n v="6"/>
    <s v="AK FALL T"/>
    <x v="1"/>
    <x v="3"/>
    <s v="T"/>
    <x v="11"/>
    <x v="1"/>
  </r>
  <r>
    <s v="STL"/>
    <x v="6"/>
    <x v="5"/>
    <x v="6"/>
    <n v="64"/>
    <x v="64"/>
    <n v="3"/>
    <x v="0"/>
    <n v="1"/>
    <n v="1"/>
    <n v="1"/>
    <n v="17"/>
    <s v="ALASKA N"/>
    <x v="1"/>
    <x v="3"/>
    <s v="N"/>
    <x v="14"/>
    <x v="1"/>
  </r>
  <r>
    <s v="STL"/>
    <x v="6"/>
    <x v="5"/>
    <x v="6"/>
    <n v="65"/>
    <x v="60"/>
    <n v="3"/>
    <x v="0"/>
    <n v="1"/>
    <n v="3"/>
    <n v="3.01"/>
    <n v="17"/>
    <s v="ALASKA N"/>
    <x v="1"/>
    <x v="3"/>
    <s v="N"/>
    <x v="14"/>
    <x v="1"/>
  </r>
  <r>
    <s v="STL"/>
    <x v="6"/>
    <x v="5"/>
    <x v="6"/>
    <n v="92"/>
    <x v="7"/>
    <n v="3"/>
    <x v="0"/>
    <n v="3"/>
    <n v="15.06"/>
    <n v="15.14"/>
    <n v="51"/>
    <s v="WCVI ISBM S"/>
    <x v="0"/>
    <x v="5"/>
    <s v="S"/>
    <x v="5"/>
    <x v="0"/>
  </r>
  <r>
    <s v="STL"/>
    <x v="6"/>
    <x v="5"/>
    <x v="6"/>
    <n v="92"/>
    <x v="7"/>
    <n v="4"/>
    <x v="0"/>
    <n v="1"/>
    <n v="5.0199999999999996"/>
    <n v="5.08"/>
    <n v="51"/>
    <s v="WCVI ISBM S"/>
    <x v="0"/>
    <x v="5"/>
    <s v="S"/>
    <x v="5"/>
    <x v="0"/>
  </r>
  <r>
    <s v="STL"/>
    <x v="6"/>
    <x v="5"/>
    <x v="6"/>
    <n v="104"/>
    <x v="23"/>
    <n v="3"/>
    <x v="0"/>
    <n v="1"/>
    <n v="1.78"/>
    <n v="1.78"/>
    <n v="38"/>
    <s v="TPS FN"/>
    <x v="1"/>
    <x v="3"/>
    <s v="N"/>
    <x v="10"/>
    <x v="0"/>
  </r>
  <r>
    <s v="STL"/>
    <x v="6"/>
    <x v="5"/>
    <x v="6"/>
    <n v="132"/>
    <x v="16"/>
    <n v="3"/>
    <x v="0"/>
    <n v="1"/>
    <n v="1.46"/>
    <n v="1.46"/>
    <n v="45"/>
    <s v="CBC S"/>
    <x v="0"/>
    <x v="9"/>
    <s v="S"/>
    <x v="13"/>
    <x v="0"/>
  </r>
  <r>
    <s v="STL"/>
    <x v="6"/>
    <x v="5"/>
    <x v="6"/>
    <n v="136"/>
    <x v="2"/>
    <n v="3"/>
    <x v="0"/>
    <n v="1"/>
    <n v="2.96"/>
    <n v="2.97"/>
    <n v="63"/>
    <s v="GEO ST S"/>
    <x v="0"/>
    <x v="2"/>
    <s v="S"/>
    <x v="2"/>
    <x v="0"/>
  </r>
  <r>
    <s v="STL"/>
    <x v="6"/>
    <x v="5"/>
    <x v="7"/>
    <n v="104"/>
    <x v="23"/>
    <n v="3"/>
    <x v="0"/>
    <n v="1"/>
    <n v="1"/>
    <n v="1"/>
    <n v="38"/>
    <s v="TPS FN"/>
    <x v="1"/>
    <x v="3"/>
    <s v="N"/>
    <x v="10"/>
    <x v="0"/>
  </r>
  <r>
    <s v="STL"/>
    <x v="6"/>
    <x v="5"/>
    <x v="7"/>
    <n v="108"/>
    <x v="107"/>
    <n v="3"/>
    <x v="0"/>
    <n v="1"/>
    <n v="1"/>
    <n v="1"/>
    <n v="29"/>
    <s v="TPGSDO TERM N"/>
    <x v="1"/>
    <x v="3"/>
    <s v="N"/>
    <x v="10"/>
    <x v="0"/>
  </r>
  <r>
    <s v="STL"/>
    <x v="6"/>
    <x v="5"/>
    <x v="7"/>
    <n v="136"/>
    <x v="2"/>
    <n v="3"/>
    <x v="0"/>
    <n v="1"/>
    <n v="4.38"/>
    <n v="4.4000000000000004"/>
    <n v="63"/>
    <s v="GEO ST S"/>
    <x v="0"/>
    <x v="2"/>
    <s v="S"/>
    <x v="2"/>
    <x v="0"/>
  </r>
  <r>
    <s v="STL"/>
    <x v="6"/>
    <x v="5"/>
    <x v="10"/>
    <n v="2"/>
    <x v="56"/>
    <n v="4"/>
    <x v="0"/>
    <n v="2"/>
    <n v="8.2200000000000006"/>
    <n v="8.26"/>
    <n v="1"/>
    <s v="AK W/S T"/>
    <x v="1"/>
    <x v="3"/>
    <s v="T"/>
    <x v="11"/>
    <x v="1"/>
  </r>
  <r>
    <s v="STL"/>
    <x v="6"/>
    <x v="5"/>
    <x v="10"/>
    <n v="150"/>
    <x v="17"/>
    <n v="3"/>
    <x v="0"/>
    <n v="1"/>
    <n v="6.29"/>
    <n v="6.32"/>
    <n v="57"/>
    <s v="PGSDN S"/>
    <x v="1"/>
    <x v="3"/>
    <s v="S"/>
    <x v="8"/>
    <x v="0"/>
  </r>
  <r>
    <s v="STL"/>
    <x v="6"/>
    <x v="5"/>
    <x v="11"/>
    <n v="157"/>
    <x v="30"/>
    <n v="2"/>
    <x v="0"/>
    <n v="1"/>
    <n v="1.06"/>
    <n v="1.07"/>
    <n v="59"/>
    <s v="PGSDO S"/>
    <x v="1"/>
    <x v="3"/>
    <s v="S"/>
    <x v="8"/>
    <x v="0"/>
  </r>
  <r>
    <s v="STL"/>
    <x v="6"/>
    <x v="5"/>
    <x v="11"/>
    <n v="157"/>
    <x v="30"/>
    <n v="3"/>
    <x v="0"/>
    <n v="1"/>
    <n v="5.69"/>
    <n v="5.72"/>
    <n v="59"/>
    <s v="PGSDO S"/>
    <x v="1"/>
    <x v="3"/>
    <s v="S"/>
    <x v="8"/>
    <x v="0"/>
  </r>
  <r>
    <s v="STL"/>
    <x v="6"/>
    <x v="5"/>
    <x v="11"/>
    <n v="159"/>
    <x v="67"/>
    <n v="2"/>
    <x v="0"/>
    <n v="1"/>
    <n v="7.29"/>
    <n v="7.37"/>
    <n v="59"/>
    <s v="PGSDO S"/>
    <x v="1"/>
    <x v="3"/>
    <s v="S"/>
    <x v="8"/>
    <x v="0"/>
  </r>
  <r>
    <s v="STL"/>
    <x v="6"/>
    <x v="5"/>
    <x v="8"/>
    <n v="146"/>
    <x v="11"/>
    <n v="2"/>
    <x v="0"/>
    <n v="2"/>
    <n v="14.4"/>
    <n v="14.57"/>
    <n v="65"/>
    <s v="BC JF S"/>
    <x v="0"/>
    <x v="7"/>
    <s v="S"/>
    <x v="9"/>
    <x v="0"/>
  </r>
  <r>
    <s v="STL"/>
    <x v="6"/>
    <x v="5"/>
    <x v="8"/>
    <n v="152"/>
    <x v="10"/>
    <n v="3"/>
    <x v="0"/>
    <n v="1"/>
    <n v="4.47"/>
    <n v="4.49"/>
    <n v="57"/>
    <s v="PGSDN S"/>
    <x v="1"/>
    <x v="3"/>
    <s v="S"/>
    <x v="8"/>
    <x v="0"/>
  </r>
  <r>
    <s v="STL"/>
    <x v="6"/>
    <x v="6"/>
    <x v="0"/>
    <n v="146"/>
    <x v="11"/>
    <n v="4"/>
    <x v="0"/>
    <n v="1"/>
    <n v="8.9700000000000006"/>
    <n v="9.01"/>
    <n v="65"/>
    <s v="BC JF S"/>
    <x v="0"/>
    <x v="7"/>
    <s v="S"/>
    <x v="9"/>
    <x v="0"/>
  </r>
  <r>
    <s v="STL"/>
    <x v="6"/>
    <x v="6"/>
    <x v="0"/>
    <n v="151"/>
    <x v="18"/>
    <n v="4"/>
    <x v="0"/>
    <n v="1"/>
    <n v="2.04"/>
    <n v="2.0499999999999998"/>
    <n v="57"/>
    <s v="PGSDN S"/>
    <x v="1"/>
    <x v="3"/>
    <s v="S"/>
    <x v="8"/>
    <x v="0"/>
  </r>
  <r>
    <s v="STL"/>
    <x v="6"/>
    <x v="6"/>
    <x v="0"/>
    <n v="159"/>
    <x v="67"/>
    <n v="3"/>
    <x v="0"/>
    <n v="1"/>
    <n v="12.86"/>
    <n v="13.01"/>
    <n v="59"/>
    <s v="PGSDO S"/>
    <x v="1"/>
    <x v="3"/>
    <s v="S"/>
    <x v="8"/>
    <x v="0"/>
  </r>
  <r>
    <s v="STL"/>
    <x v="6"/>
    <x v="6"/>
    <x v="1"/>
    <n v="7"/>
    <x v="13"/>
    <n v="4"/>
    <x v="0"/>
    <n v="1"/>
    <n v="2.88"/>
    <n v="2.89"/>
    <n v="1"/>
    <s v="AK W/S T"/>
    <x v="1"/>
    <x v="3"/>
    <s v="T"/>
    <x v="11"/>
    <x v="1"/>
  </r>
  <r>
    <s v="STL"/>
    <x v="6"/>
    <x v="6"/>
    <x v="1"/>
    <n v="41"/>
    <x v="25"/>
    <n v="3"/>
    <x v="0"/>
    <n v="1"/>
    <n v="2.4300000000000002"/>
    <n v="2.4500000000000002"/>
    <n v="13"/>
    <s v="N FALCON T"/>
    <x v="1"/>
    <x v="3"/>
    <s v="T"/>
    <x v="3"/>
    <x v="0"/>
  </r>
  <r>
    <s v="STL"/>
    <x v="6"/>
    <x v="6"/>
    <x v="1"/>
    <n v="150"/>
    <x v="17"/>
    <n v="4"/>
    <x v="0"/>
    <n v="1"/>
    <n v="2.74"/>
    <n v="2.75"/>
    <n v="57"/>
    <s v="PGSDN S"/>
    <x v="1"/>
    <x v="3"/>
    <s v="S"/>
    <x v="8"/>
    <x v="0"/>
  </r>
  <r>
    <s v="STL"/>
    <x v="6"/>
    <x v="6"/>
    <x v="1"/>
    <n v="151"/>
    <x v="18"/>
    <n v="4"/>
    <x v="0"/>
    <n v="1"/>
    <n v="2.74"/>
    <n v="2.75"/>
    <n v="57"/>
    <s v="PGSDN S"/>
    <x v="1"/>
    <x v="3"/>
    <s v="S"/>
    <x v="8"/>
    <x v="0"/>
  </r>
  <r>
    <s v="STL"/>
    <x v="6"/>
    <x v="6"/>
    <x v="9"/>
    <n v="33"/>
    <x v="1"/>
    <n v="4"/>
    <x v="0"/>
    <n v="1"/>
    <n v="2.65"/>
    <n v="2.66"/>
    <n v="10"/>
    <s v="WCVI F/W T"/>
    <x v="0"/>
    <x v="1"/>
    <s v="T"/>
    <x v="1"/>
    <x v="1"/>
  </r>
  <r>
    <s v="STL"/>
    <x v="6"/>
    <x v="6"/>
    <x v="3"/>
    <n v="10"/>
    <x v="95"/>
    <n v="4"/>
    <x v="0"/>
    <n v="1"/>
    <n v="1.65"/>
    <n v="1.65"/>
    <n v="1"/>
    <s v="AK W/S T"/>
    <x v="1"/>
    <x v="3"/>
    <s v="T"/>
    <x v="11"/>
    <x v="1"/>
  </r>
  <r>
    <s v="STL"/>
    <x v="6"/>
    <x v="6"/>
    <x v="3"/>
    <n v="34"/>
    <x v="3"/>
    <n v="3"/>
    <x v="0"/>
    <n v="3"/>
    <n v="9.01"/>
    <n v="9.11"/>
    <n v="11"/>
    <s v="WCVI SPR T"/>
    <x v="0"/>
    <x v="1"/>
    <s v="T"/>
    <x v="1"/>
    <x v="1"/>
  </r>
  <r>
    <s v="STL"/>
    <x v="6"/>
    <x v="6"/>
    <x v="3"/>
    <n v="34"/>
    <x v="3"/>
    <n v="4"/>
    <x v="0"/>
    <n v="3"/>
    <n v="7.95"/>
    <n v="7.99"/>
    <n v="11"/>
    <s v="WCVI SPR T"/>
    <x v="0"/>
    <x v="1"/>
    <s v="T"/>
    <x v="1"/>
    <x v="1"/>
  </r>
  <r>
    <s v="STL"/>
    <x v="6"/>
    <x v="6"/>
    <x v="3"/>
    <n v="37"/>
    <x v="50"/>
    <n v="4"/>
    <x v="0"/>
    <n v="1"/>
    <n v="3"/>
    <n v="3.01"/>
    <n v="10"/>
    <s v="WCVI F/W T"/>
    <x v="0"/>
    <x v="1"/>
    <s v="T"/>
    <x v="1"/>
    <x v="1"/>
  </r>
  <r>
    <s v="STL"/>
    <x v="6"/>
    <x v="6"/>
    <x v="3"/>
    <n v="38"/>
    <x v="4"/>
    <n v="3"/>
    <x v="0"/>
    <n v="1"/>
    <n v="5.45"/>
    <n v="5.51"/>
    <n v="11"/>
    <s v="WCVI SPR T"/>
    <x v="0"/>
    <x v="1"/>
    <s v="T"/>
    <x v="1"/>
    <x v="1"/>
  </r>
  <r>
    <s v="STL"/>
    <x v="6"/>
    <x v="6"/>
    <x v="3"/>
    <n v="108"/>
    <x v="107"/>
    <n v="4"/>
    <x v="0"/>
    <n v="2"/>
    <n v="8.99"/>
    <n v="9.0299999999999994"/>
    <n v="29"/>
    <s v="TPGSDO TERM N"/>
    <x v="1"/>
    <x v="3"/>
    <s v="N"/>
    <x v="10"/>
    <x v="0"/>
  </r>
  <r>
    <s v="STL"/>
    <x v="6"/>
    <x v="6"/>
    <x v="3"/>
    <n v="129"/>
    <x v="29"/>
    <n v="3"/>
    <x v="0"/>
    <n v="1"/>
    <n v="3.3"/>
    <n v="3.34"/>
    <n v="48"/>
    <s v="NBC ISBM S"/>
    <x v="0"/>
    <x v="12"/>
    <s v="S"/>
    <x v="18"/>
    <x v="0"/>
  </r>
  <r>
    <s v="STL"/>
    <x v="6"/>
    <x v="6"/>
    <x v="3"/>
    <n v="146"/>
    <x v="11"/>
    <n v="3"/>
    <x v="0"/>
    <n v="1"/>
    <n v="11.6"/>
    <n v="11.74"/>
    <n v="65"/>
    <s v="BC JF S"/>
    <x v="0"/>
    <x v="7"/>
    <s v="S"/>
    <x v="9"/>
    <x v="0"/>
  </r>
  <r>
    <s v="STL"/>
    <x v="6"/>
    <x v="6"/>
    <x v="4"/>
    <n v="43"/>
    <x v="14"/>
    <n v="4"/>
    <x v="0"/>
    <n v="1"/>
    <n v="1.64"/>
    <n v="1.64"/>
    <n v="13"/>
    <s v="N FALCON T"/>
    <x v="1"/>
    <x v="3"/>
    <s v="T"/>
    <x v="3"/>
    <x v="0"/>
  </r>
  <r>
    <s v="STL"/>
    <x v="6"/>
    <x v="6"/>
    <x v="4"/>
    <n v="132"/>
    <x v="16"/>
    <n v="4"/>
    <x v="0"/>
    <n v="1"/>
    <n v="4.2300000000000004"/>
    <n v="4.25"/>
    <n v="45"/>
    <s v="CBC S"/>
    <x v="0"/>
    <x v="9"/>
    <s v="S"/>
    <x v="13"/>
    <x v="0"/>
  </r>
  <r>
    <s v="STL"/>
    <x v="6"/>
    <x v="6"/>
    <x v="4"/>
    <n v="136"/>
    <x v="2"/>
    <n v="3"/>
    <x v="0"/>
    <n v="1"/>
    <n v="5.62"/>
    <n v="5.68"/>
    <n v="63"/>
    <s v="GEO ST S"/>
    <x v="0"/>
    <x v="2"/>
    <s v="S"/>
    <x v="2"/>
    <x v="0"/>
  </r>
  <r>
    <s v="STL"/>
    <x v="6"/>
    <x v="6"/>
    <x v="4"/>
    <n v="142"/>
    <x v="6"/>
    <n v="4"/>
    <x v="0"/>
    <n v="1"/>
    <n v="5.0599999999999996"/>
    <n v="5.08"/>
    <n v="50"/>
    <s v="WCVI AABM S"/>
    <x v="0"/>
    <x v="4"/>
    <s v="S"/>
    <x v="4"/>
    <x v="1"/>
  </r>
  <r>
    <s v="STL"/>
    <x v="6"/>
    <x v="6"/>
    <x v="5"/>
    <n v="64"/>
    <x v="64"/>
    <n v="3"/>
    <x v="0"/>
    <n v="1"/>
    <n v="1"/>
    <n v="1.01"/>
    <n v="17"/>
    <s v="ALASKA N"/>
    <x v="1"/>
    <x v="3"/>
    <s v="N"/>
    <x v="14"/>
    <x v="1"/>
  </r>
  <r>
    <s v="STL"/>
    <x v="6"/>
    <x v="6"/>
    <x v="5"/>
    <n v="92"/>
    <x v="7"/>
    <n v="2"/>
    <x v="0"/>
    <n v="1"/>
    <n v="4.51"/>
    <n v="4.63"/>
    <n v="51"/>
    <s v="WCVI ISBM S"/>
    <x v="0"/>
    <x v="5"/>
    <s v="S"/>
    <x v="5"/>
    <x v="0"/>
  </r>
  <r>
    <s v="STL"/>
    <x v="6"/>
    <x v="6"/>
    <x v="5"/>
    <n v="92"/>
    <x v="7"/>
    <n v="3"/>
    <x v="0"/>
    <n v="1"/>
    <n v="4.51"/>
    <n v="4.5599999999999996"/>
    <n v="51"/>
    <s v="WCVI ISBM S"/>
    <x v="0"/>
    <x v="5"/>
    <s v="S"/>
    <x v="5"/>
    <x v="0"/>
  </r>
  <r>
    <s v="STL"/>
    <x v="6"/>
    <x v="6"/>
    <x v="5"/>
    <n v="92"/>
    <x v="7"/>
    <n v="4"/>
    <x v="0"/>
    <n v="1"/>
    <n v="4.51"/>
    <n v="4.53"/>
    <n v="51"/>
    <s v="WCVI ISBM S"/>
    <x v="0"/>
    <x v="5"/>
    <s v="S"/>
    <x v="5"/>
    <x v="0"/>
  </r>
  <r>
    <s v="STL"/>
    <x v="6"/>
    <x v="6"/>
    <x v="5"/>
    <n v="108"/>
    <x v="107"/>
    <n v="3"/>
    <x v="0"/>
    <n v="1"/>
    <n v="2.97"/>
    <n v="3"/>
    <n v="29"/>
    <s v="TPGSDO TERM N"/>
    <x v="1"/>
    <x v="3"/>
    <s v="N"/>
    <x v="10"/>
    <x v="0"/>
  </r>
  <r>
    <s v="STL"/>
    <x v="6"/>
    <x v="6"/>
    <x v="5"/>
    <n v="108"/>
    <x v="107"/>
    <n v="4"/>
    <x v="0"/>
    <n v="1"/>
    <n v="2.97"/>
    <n v="2.98"/>
    <n v="29"/>
    <s v="TPGSDO TERM N"/>
    <x v="1"/>
    <x v="3"/>
    <s v="N"/>
    <x v="10"/>
    <x v="0"/>
  </r>
  <r>
    <s v="STL"/>
    <x v="6"/>
    <x v="6"/>
    <x v="5"/>
    <n v="129"/>
    <x v="29"/>
    <n v="3"/>
    <x v="0"/>
    <n v="1"/>
    <n v="2.78"/>
    <n v="2.81"/>
    <n v="48"/>
    <s v="NBC ISBM S"/>
    <x v="0"/>
    <x v="12"/>
    <s v="S"/>
    <x v="18"/>
    <x v="0"/>
  </r>
  <r>
    <s v="STL"/>
    <x v="6"/>
    <x v="6"/>
    <x v="5"/>
    <n v="135"/>
    <x v="15"/>
    <n v="4"/>
    <x v="0"/>
    <n v="1"/>
    <n v="1.1200000000000001"/>
    <n v="1.1200000000000001"/>
    <n v="61"/>
    <s v="JNST S"/>
    <x v="0"/>
    <x v="8"/>
    <s v="S"/>
    <x v="12"/>
    <x v="0"/>
  </r>
  <r>
    <s v="STL"/>
    <x v="6"/>
    <x v="6"/>
    <x v="5"/>
    <n v="142"/>
    <x v="6"/>
    <n v="3"/>
    <x v="0"/>
    <n v="1"/>
    <n v="4.51"/>
    <n v="4.5599999999999996"/>
    <n v="50"/>
    <s v="WCVI AABM S"/>
    <x v="0"/>
    <x v="4"/>
    <s v="S"/>
    <x v="4"/>
    <x v="1"/>
  </r>
  <r>
    <s v="STL"/>
    <x v="6"/>
    <x v="6"/>
    <x v="5"/>
    <n v="146"/>
    <x v="11"/>
    <n v="3"/>
    <x v="0"/>
    <n v="1"/>
    <n v="14.14"/>
    <n v="14.31"/>
    <n v="65"/>
    <s v="BC JF S"/>
    <x v="0"/>
    <x v="7"/>
    <s v="S"/>
    <x v="9"/>
    <x v="0"/>
  </r>
  <r>
    <s v="STL"/>
    <x v="6"/>
    <x v="6"/>
    <x v="5"/>
    <n v="150"/>
    <x v="17"/>
    <n v="3"/>
    <x v="0"/>
    <n v="1"/>
    <n v="6.11"/>
    <n v="6.18"/>
    <n v="57"/>
    <s v="PGSDN S"/>
    <x v="1"/>
    <x v="3"/>
    <s v="S"/>
    <x v="8"/>
    <x v="0"/>
  </r>
  <r>
    <s v="STL"/>
    <x v="6"/>
    <x v="6"/>
    <x v="6"/>
    <n v="92"/>
    <x v="7"/>
    <n v="3"/>
    <x v="0"/>
    <n v="1"/>
    <n v="3.12"/>
    <n v="3.15"/>
    <n v="51"/>
    <s v="WCVI ISBM S"/>
    <x v="0"/>
    <x v="5"/>
    <s v="S"/>
    <x v="5"/>
    <x v="0"/>
  </r>
  <r>
    <s v="STL"/>
    <x v="6"/>
    <x v="6"/>
    <x v="6"/>
    <n v="104"/>
    <x v="23"/>
    <n v="4"/>
    <x v="0"/>
    <n v="1"/>
    <n v="1.28"/>
    <n v="1.28"/>
    <n v="38"/>
    <s v="TPS FN"/>
    <x v="1"/>
    <x v="3"/>
    <s v="N"/>
    <x v="10"/>
    <x v="0"/>
  </r>
  <r>
    <s v="STL"/>
    <x v="6"/>
    <x v="6"/>
    <x v="6"/>
    <n v="142"/>
    <x v="6"/>
    <n v="3"/>
    <x v="0"/>
    <n v="2"/>
    <n v="6.24"/>
    <n v="6.31"/>
    <n v="50"/>
    <s v="WCVI AABM S"/>
    <x v="0"/>
    <x v="4"/>
    <s v="S"/>
    <x v="4"/>
    <x v="1"/>
  </r>
  <r>
    <s v="STL"/>
    <x v="6"/>
    <x v="6"/>
    <x v="6"/>
    <n v="151"/>
    <x v="18"/>
    <n v="3"/>
    <x v="0"/>
    <n v="1"/>
    <n v="6.88"/>
    <n v="6.96"/>
    <n v="57"/>
    <s v="PGSDN S"/>
    <x v="1"/>
    <x v="3"/>
    <s v="S"/>
    <x v="8"/>
    <x v="0"/>
  </r>
  <r>
    <s v="STL"/>
    <x v="6"/>
    <x v="6"/>
    <x v="10"/>
    <n v="2"/>
    <x v="56"/>
    <n v="4"/>
    <x v="0"/>
    <n v="1"/>
    <n v="2.92"/>
    <n v="2.95"/>
    <n v="1"/>
    <s v="AK W/S T"/>
    <x v="1"/>
    <x v="3"/>
    <s v="T"/>
    <x v="11"/>
    <x v="1"/>
  </r>
  <r>
    <s v="STL"/>
    <x v="6"/>
    <x v="6"/>
    <x v="10"/>
    <n v="105"/>
    <x v="103"/>
    <n v="2"/>
    <x v="0"/>
    <n v="1"/>
    <n v="1"/>
    <n v="1.02"/>
    <n v="28"/>
    <s v="PGSDO N"/>
    <x v="1"/>
    <x v="3"/>
    <s v="N"/>
    <x v="10"/>
    <x v="0"/>
  </r>
  <r>
    <s v="STL"/>
    <x v="6"/>
    <x v="6"/>
    <x v="10"/>
    <n v="159"/>
    <x v="67"/>
    <n v="2"/>
    <x v="0"/>
    <n v="1"/>
    <n v="4.7300000000000004"/>
    <n v="4.8600000000000003"/>
    <n v="59"/>
    <s v="PGSDO S"/>
    <x v="1"/>
    <x v="3"/>
    <s v="S"/>
    <x v="8"/>
    <x v="0"/>
  </r>
  <r>
    <s v="STL"/>
    <x v="6"/>
    <x v="6"/>
    <x v="11"/>
    <n v="146"/>
    <x v="11"/>
    <n v="3"/>
    <x v="0"/>
    <n v="1"/>
    <n v="8.9700000000000006"/>
    <n v="9.07"/>
    <n v="65"/>
    <s v="BC JF S"/>
    <x v="0"/>
    <x v="7"/>
    <s v="S"/>
    <x v="9"/>
    <x v="0"/>
  </r>
  <r>
    <s v="STL"/>
    <x v="6"/>
    <x v="7"/>
    <x v="1"/>
    <n v="37"/>
    <x v="50"/>
    <n v="4"/>
    <x v="0"/>
    <n v="1"/>
    <n v="1.61"/>
    <n v="1.62"/>
    <n v="10"/>
    <s v="WCVI F/W T"/>
    <x v="0"/>
    <x v="1"/>
    <s v="T"/>
    <x v="1"/>
    <x v="1"/>
  </r>
  <r>
    <s v="STL"/>
    <x v="6"/>
    <x v="7"/>
    <x v="2"/>
    <n v="37"/>
    <x v="50"/>
    <n v="3"/>
    <x v="0"/>
    <n v="1"/>
    <n v="1.61"/>
    <n v="1.65"/>
    <n v="10"/>
    <s v="WCVI F/W T"/>
    <x v="0"/>
    <x v="1"/>
    <s v="T"/>
    <x v="1"/>
    <x v="1"/>
  </r>
  <r>
    <s v="STL"/>
    <x v="6"/>
    <x v="7"/>
    <x v="2"/>
    <n v="155"/>
    <x v="39"/>
    <n v="3"/>
    <x v="0"/>
    <n v="1"/>
    <n v="3.48"/>
    <n v="3.57"/>
    <n v="59"/>
    <s v="PGSDO S"/>
    <x v="1"/>
    <x v="3"/>
    <s v="S"/>
    <x v="8"/>
    <x v="0"/>
  </r>
  <r>
    <s v="STL"/>
    <x v="6"/>
    <x v="7"/>
    <x v="2"/>
    <n v="157"/>
    <x v="30"/>
    <n v="3"/>
    <x v="0"/>
    <n v="1"/>
    <n v="5.46"/>
    <n v="5.61"/>
    <n v="59"/>
    <s v="PGSDO S"/>
    <x v="1"/>
    <x v="3"/>
    <s v="S"/>
    <x v="8"/>
    <x v="0"/>
  </r>
  <r>
    <s v="STL"/>
    <x v="6"/>
    <x v="7"/>
    <x v="9"/>
    <n v="33"/>
    <x v="1"/>
    <n v="4"/>
    <x v="0"/>
    <n v="3"/>
    <n v="9.69"/>
    <n v="9.8000000000000007"/>
    <n v="10"/>
    <s v="WCVI F/W T"/>
    <x v="0"/>
    <x v="1"/>
    <s v="T"/>
    <x v="1"/>
    <x v="1"/>
  </r>
  <r>
    <s v="STL"/>
    <x v="6"/>
    <x v="7"/>
    <x v="9"/>
    <n v="155"/>
    <x v="39"/>
    <n v="3"/>
    <x v="0"/>
    <n v="1"/>
    <n v="3.24"/>
    <n v="3.33"/>
    <n v="59"/>
    <s v="PGSDO S"/>
    <x v="1"/>
    <x v="3"/>
    <s v="S"/>
    <x v="8"/>
    <x v="0"/>
  </r>
  <r>
    <s v="STL"/>
    <x v="6"/>
    <x v="7"/>
    <x v="9"/>
    <n v="157"/>
    <x v="30"/>
    <n v="5"/>
    <x v="0"/>
    <n v="1"/>
    <n v="2.0699999999999998"/>
    <n v="2.08"/>
    <n v="59"/>
    <s v="PGSDO S"/>
    <x v="1"/>
    <x v="3"/>
    <s v="S"/>
    <x v="8"/>
    <x v="0"/>
  </r>
  <r>
    <s v="STL"/>
    <x v="6"/>
    <x v="7"/>
    <x v="3"/>
    <n v="12"/>
    <x v="49"/>
    <n v="5"/>
    <x v="0"/>
    <n v="1"/>
    <n v="1.46"/>
    <n v="1.46"/>
    <n v="1"/>
    <s v="AK W/S T"/>
    <x v="1"/>
    <x v="3"/>
    <s v="T"/>
    <x v="11"/>
    <x v="1"/>
  </r>
  <r>
    <s v="STL"/>
    <x v="6"/>
    <x v="7"/>
    <x v="3"/>
    <n v="34"/>
    <x v="3"/>
    <n v="4"/>
    <x v="0"/>
    <n v="3"/>
    <n v="9.69"/>
    <n v="9.8000000000000007"/>
    <n v="11"/>
    <s v="WCVI SPR T"/>
    <x v="0"/>
    <x v="1"/>
    <s v="T"/>
    <x v="1"/>
    <x v="1"/>
  </r>
  <r>
    <s v="STL"/>
    <x v="6"/>
    <x v="7"/>
    <x v="3"/>
    <n v="38"/>
    <x v="4"/>
    <n v="3"/>
    <x v="0"/>
    <n v="1"/>
    <n v="2.96"/>
    <n v="3.04"/>
    <n v="11"/>
    <s v="WCVI SPR T"/>
    <x v="0"/>
    <x v="1"/>
    <s v="T"/>
    <x v="1"/>
    <x v="1"/>
  </r>
  <r>
    <s v="STL"/>
    <x v="6"/>
    <x v="7"/>
    <x v="3"/>
    <n v="43"/>
    <x v="14"/>
    <n v="3"/>
    <x v="0"/>
    <n v="1"/>
    <n v="1.74"/>
    <n v="1.78"/>
    <n v="13"/>
    <s v="N FALCON T"/>
    <x v="1"/>
    <x v="3"/>
    <s v="T"/>
    <x v="3"/>
    <x v="0"/>
  </r>
  <r>
    <s v="STL"/>
    <x v="6"/>
    <x v="7"/>
    <x v="3"/>
    <n v="108"/>
    <x v="107"/>
    <n v="3"/>
    <x v="0"/>
    <n v="1"/>
    <n v="2.16"/>
    <n v="2.2200000000000002"/>
    <n v="29"/>
    <s v="TPGSDO TERM N"/>
    <x v="1"/>
    <x v="3"/>
    <s v="N"/>
    <x v="10"/>
    <x v="0"/>
  </r>
  <r>
    <s v="STL"/>
    <x v="6"/>
    <x v="7"/>
    <x v="3"/>
    <n v="108"/>
    <x v="107"/>
    <n v="5"/>
    <x v="0"/>
    <n v="1"/>
    <n v="1.73"/>
    <n v="1.73"/>
    <n v="29"/>
    <s v="TPGSDO TERM N"/>
    <x v="1"/>
    <x v="3"/>
    <s v="N"/>
    <x v="10"/>
    <x v="0"/>
  </r>
  <r>
    <s v="STL"/>
    <x v="6"/>
    <x v="7"/>
    <x v="3"/>
    <n v="136"/>
    <x v="2"/>
    <n v="4"/>
    <x v="0"/>
    <n v="1"/>
    <n v="4"/>
    <n v="4.04"/>
    <n v="63"/>
    <s v="GEO ST S"/>
    <x v="0"/>
    <x v="2"/>
    <s v="S"/>
    <x v="2"/>
    <x v="0"/>
  </r>
  <r>
    <s v="STL"/>
    <x v="6"/>
    <x v="7"/>
    <x v="3"/>
    <n v="139"/>
    <x v="9"/>
    <n v="4"/>
    <x v="0"/>
    <n v="1"/>
    <n v="12.59"/>
    <n v="12.74"/>
    <n v="63"/>
    <s v="GEO ST S"/>
    <x v="0"/>
    <x v="6"/>
    <s v="S"/>
    <x v="7"/>
    <x v="0"/>
  </r>
  <r>
    <s v="STL"/>
    <x v="6"/>
    <x v="7"/>
    <x v="3"/>
    <n v="146"/>
    <x v="11"/>
    <n v="4"/>
    <x v="0"/>
    <n v="1"/>
    <n v="17.36"/>
    <n v="17.57"/>
    <n v="65"/>
    <s v="BC JF S"/>
    <x v="0"/>
    <x v="7"/>
    <s v="S"/>
    <x v="9"/>
    <x v="0"/>
  </r>
  <r>
    <s v="STL"/>
    <x v="6"/>
    <x v="7"/>
    <x v="4"/>
    <n v="64"/>
    <x v="64"/>
    <n v="3"/>
    <x v="0"/>
    <n v="1"/>
    <n v="1"/>
    <n v="1.02"/>
    <n v="17"/>
    <s v="ALASKA N"/>
    <x v="1"/>
    <x v="3"/>
    <s v="N"/>
    <x v="14"/>
    <x v="1"/>
  </r>
  <r>
    <s v="STL"/>
    <x v="6"/>
    <x v="7"/>
    <x v="4"/>
    <n v="104"/>
    <x v="23"/>
    <n v="3"/>
    <x v="0"/>
    <n v="1"/>
    <n v="2.21"/>
    <n v="2.27"/>
    <n v="38"/>
    <s v="TPS FN"/>
    <x v="1"/>
    <x v="3"/>
    <s v="N"/>
    <x v="10"/>
    <x v="0"/>
  </r>
  <r>
    <s v="STL"/>
    <x v="6"/>
    <x v="7"/>
    <x v="4"/>
    <n v="104"/>
    <x v="23"/>
    <n v="4"/>
    <x v="0"/>
    <n v="1"/>
    <n v="1"/>
    <n v="1.01"/>
    <n v="38"/>
    <s v="TPS FN"/>
    <x v="1"/>
    <x v="3"/>
    <s v="N"/>
    <x v="10"/>
    <x v="0"/>
  </r>
  <r>
    <s v="STL"/>
    <x v="6"/>
    <x v="7"/>
    <x v="4"/>
    <n v="108"/>
    <x v="107"/>
    <n v="3"/>
    <x v="0"/>
    <n v="2"/>
    <n v="5.0599999999999996"/>
    <n v="5.2"/>
    <n v="29"/>
    <s v="TPGSDO TERM N"/>
    <x v="1"/>
    <x v="3"/>
    <s v="N"/>
    <x v="10"/>
    <x v="0"/>
  </r>
  <r>
    <s v="STL"/>
    <x v="6"/>
    <x v="7"/>
    <x v="4"/>
    <n v="129"/>
    <x v="29"/>
    <n v="3"/>
    <x v="0"/>
    <n v="1"/>
    <n v="12.61"/>
    <n v="12.96"/>
    <n v="48"/>
    <s v="NBC ISBM S"/>
    <x v="0"/>
    <x v="12"/>
    <s v="S"/>
    <x v="18"/>
    <x v="0"/>
  </r>
  <r>
    <s v="STL"/>
    <x v="6"/>
    <x v="7"/>
    <x v="4"/>
    <n v="132"/>
    <x v="16"/>
    <n v="3"/>
    <x v="0"/>
    <n v="1"/>
    <n v="4.38"/>
    <n v="4.5"/>
    <n v="45"/>
    <s v="CBC S"/>
    <x v="0"/>
    <x v="9"/>
    <s v="S"/>
    <x v="13"/>
    <x v="0"/>
  </r>
  <r>
    <s v="STL"/>
    <x v="6"/>
    <x v="7"/>
    <x v="4"/>
    <n v="142"/>
    <x v="6"/>
    <n v="3"/>
    <x v="0"/>
    <n v="1"/>
    <n v="9.4499999999999993"/>
    <n v="9.7100000000000009"/>
    <n v="50"/>
    <s v="WCVI AABM S"/>
    <x v="0"/>
    <x v="4"/>
    <s v="S"/>
    <x v="4"/>
    <x v="1"/>
  </r>
  <r>
    <s v="STL"/>
    <x v="6"/>
    <x v="7"/>
    <x v="4"/>
    <n v="146"/>
    <x v="11"/>
    <n v="3"/>
    <x v="0"/>
    <n v="1"/>
    <n v="1"/>
    <n v="1.02"/>
    <n v="65"/>
    <s v="BC JF S"/>
    <x v="0"/>
    <x v="7"/>
    <s v="S"/>
    <x v="9"/>
    <x v="0"/>
  </r>
  <r>
    <s v="STL"/>
    <x v="6"/>
    <x v="7"/>
    <x v="5"/>
    <n v="43"/>
    <x v="14"/>
    <n v="3"/>
    <x v="0"/>
    <n v="1"/>
    <n v="1.77"/>
    <n v="1.82"/>
    <n v="13"/>
    <s v="N FALCON T"/>
    <x v="1"/>
    <x v="3"/>
    <s v="T"/>
    <x v="3"/>
    <x v="0"/>
  </r>
  <r>
    <s v="STL"/>
    <x v="6"/>
    <x v="7"/>
    <x v="5"/>
    <n v="92"/>
    <x v="7"/>
    <n v="2"/>
    <x v="0"/>
    <n v="1"/>
    <n v="7.72"/>
    <n v="7.77"/>
    <n v="51"/>
    <s v="WCVI ISBM S"/>
    <x v="0"/>
    <x v="5"/>
    <s v="S"/>
    <x v="5"/>
    <x v="0"/>
  </r>
  <r>
    <s v="STL"/>
    <x v="6"/>
    <x v="7"/>
    <x v="5"/>
    <n v="103"/>
    <x v="105"/>
    <n v="4"/>
    <x v="0"/>
    <n v="2"/>
    <n v="8.66"/>
    <n v="8.76"/>
    <n v="29"/>
    <s v="TPGSDO TERM N"/>
    <x v="1"/>
    <x v="3"/>
    <s v="N"/>
    <x v="10"/>
    <x v="0"/>
  </r>
  <r>
    <s v="STL"/>
    <x v="6"/>
    <x v="7"/>
    <x v="5"/>
    <n v="104"/>
    <x v="23"/>
    <n v="2"/>
    <x v="0"/>
    <n v="3"/>
    <n v="5.29"/>
    <n v="5.33"/>
    <n v="38"/>
    <s v="TPS FN"/>
    <x v="1"/>
    <x v="3"/>
    <s v="N"/>
    <x v="10"/>
    <x v="0"/>
  </r>
  <r>
    <s v="STL"/>
    <x v="6"/>
    <x v="7"/>
    <x v="5"/>
    <n v="104"/>
    <x v="23"/>
    <n v="3"/>
    <x v="0"/>
    <n v="2"/>
    <n v="3.3"/>
    <n v="3.39"/>
    <n v="38"/>
    <s v="TPS FN"/>
    <x v="1"/>
    <x v="3"/>
    <s v="N"/>
    <x v="10"/>
    <x v="0"/>
  </r>
  <r>
    <s v="STL"/>
    <x v="6"/>
    <x v="7"/>
    <x v="5"/>
    <n v="104"/>
    <x v="23"/>
    <n v="4"/>
    <x v="0"/>
    <n v="1"/>
    <n v="1.99"/>
    <n v="2.0099999999999998"/>
    <n v="38"/>
    <s v="TPS FN"/>
    <x v="1"/>
    <x v="3"/>
    <s v="N"/>
    <x v="10"/>
    <x v="0"/>
  </r>
  <r>
    <s v="STL"/>
    <x v="6"/>
    <x v="7"/>
    <x v="5"/>
    <n v="108"/>
    <x v="107"/>
    <n v="2"/>
    <x v="0"/>
    <n v="3"/>
    <n v="3"/>
    <n v="3.02"/>
    <n v="29"/>
    <s v="TPGSDO TERM N"/>
    <x v="1"/>
    <x v="3"/>
    <s v="N"/>
    <x v="10"/>
    <x v="0"/>
  </r>
  <r>
    <s v="STL"/>
    <x v="6"/>
    <x v="7"/>
    <x v="5"/>
    <n v="132"/>
    <x v="16"/>
    <n v="4"/>
    <x v="0"/>
    <n v="1"/>
    <n v="1"/>
    <n v="1.01"/>
    <n v="45"/>
    <s v="CBC S"/>
    <x v="0"/>
    <x v="9"/>
    <s v="S"/>
    <x v="13"/>
    <x v="0"/>
  </r>
  <r>
    <s v="STL"/>
    <x v="6"/>
    <x v="7"/>
    <x v="5"/>
    <n v="142"/>
    <x v="6"/>
    <n v="2"/>
    <x v="0"/>
    <n v="1"/>
    <n v="1"/>
    <n v="1"/>
    <n v="50"/>
    <s v="WCVI AABM S"/>
    <x v="0"/>
    <x v="4"/>
    <s v="S"/>
    <x v="4"/>
    <x v="1"/>
  </r>
  <r>
    <s v="STL"/>
    <x v="6"/>
    <x v="7"/>
    <x v="5"/>
    <n v="150"/>
    <x v="17"/>
    <n v="3"/>
    <x v="0"/>
    <n v="1"/>
    <n v="3.07"/>
    <n v="3.15"/>
    <n v="57"/>
    <s v="PGSDN S"/>
    <x v="1"/>
    <x v="3"/>
    <s v="S"/>
    <x v="8"/>
    <x v="0"/>
  </r>
  <r>
    <s v="STL"/>
    <x v="6"/>
    <x v="7"/>
    <x v="5"/>
    <n v="151"/>
    <x v="18"/>
    <n v="3"/>
    <x v="0"/>
    <n v="1"/>
    <n v="5.52"/>
    <n v="5.67"/>
    <n v="57"/>
    <s v="PGSDN S"/>
    <x v="1"/>
    <x v="3"/>
    <s v="S"/>
    <x v="8"/>
    <x v="0"/>
  </r>
  <r>
    <s v="STL"/>
    <x v="6"/>
    <x v="7"/>
    <x v="5"/>
    <n v="159"/>
    <x v="67"/>
    <n v="3"/>
    <x v="0"/>
    <n v="1"/>
    <n v="3.31"/>
    <n v="3.4"/>
    <n v="59"/>
    <s v="PGSDO S"/>
    <x v="1"/>
    <x v="3"/>
    <s v="S"/>
    <x v="8"/>
    <x v="0"/>
  </r>
  <r>
    <s v="STL"/>
    <x v="6"/>
    <x v="7"/>
    <x v="6"/>
    <n v="64"/>
    <x v="64"/>
    <n v="2"/>
    <x v="0"/>
    <n v="2"/>
    <n v="2"/>
    <n v="2.0099999999999998"/>
    <n v="17"/>
    <s v="ALASKA N"/>
    <x v="1"/>
    <x v="3"/>
    <s v="N"/>
    <x v="14"/>
    <x v="1"/>
  </r>
  <r>
    <s v="STL"/>
    <x v="6"/>
    <x v="7"/>
    <x v="6"/>
    <n v="92"/>
    <x v="7"/>
    <n v="2"/>
    <x v="0"/>
    <n v="1"/>
    <n v="9.77"/>
    <n v="9.84"/>
    <n v="51"/>
    <s v="WCVI ISBM S"/>
    <x v="0"/>
    <x v="5"/>
    <s v="S"/>
    <x v="5"/>
    <x v="0"/>
  </r>
  <r>
    <s v="STL"/>
    <x v="6"/>
    <x v="7"/>
    <x v="6"/>
    <n v="142"/>
    <x v="6"/>
    <n v="3"/>
    <x v="0"/>
    <n v="1"/>
    <n v="9.77"/>
    <n v="10.039999999999999"/>
    <n v="50"/>
    <s v="WCVI AABM S"/>
    <x v="0"/>
    <x v="4"/>
    <s v="S"/>
    <x v="4"/>
    <x v="1"/>
  </r>
  <r>
    <s v="STL"/>
    <x v="6"/>
    <x v="7"/>
    <x v="7"/>
    <n v="39"/>
    <x v="44"/>
    <n v="2"/>
    <x v="0"/>
    <n v="2"/>
    <n v="4.88"/>
    <n v="4.91"/>
    <n v="12"/>
    <s v="WCVI SUM T"/>
    <x v="0"/>
    <x v="1"/>
    <s v="T"/>
    <x v="1"/>
    <x v="1"/>
  </r>
  <r>
    <s v="STL"/>
    <x v="6"/>
    <x v="7"/>
    <x v="7"/>
    <n v="39"/>
    <x v="44"/>
    <n v="3"/>
    <x v="0"/>
    <n v="1"/>
    <n v="2.44"/>
    <n v="2.5"/>
    <n v="12"/>
    <s v="WCVI SUM T"/>
    <x v="0"/>
    <x v="1"/>
    <s v="T"/>
    <x v="1"/>
    <x v="1"/>
  </r>
  <r>
    <s v="STL"/>
    <x v="6"/>
    <x v="7"/>
    <x v="7"/>
    <n v="116"/>
    <x v="65"/>
    <n v="5"/>
    <x v="0"/>
    <n v="1"/>
    <n v="6.11"/>
    <n v="6.14"/>
    <n v="39"/>
    <s v="TWAC FN"/>
    <x v="1"/>
    <x v="3"/>
    <s v="N"/>
    <x v="15"/>
    <x v="0"/>
  </r>
  <r>
    <s v="STL"/>
    <x v="6"/>
    <x v="7"/>
    <x v="7"/>
    <n v="152"/>
    <x v="10"/>
    <n v="2"/>
    <x v="0"/>
    <n v="1"/>
    <n v="8.85"/>
    <n v="8.91"/>
    <n v="57"/>
    <s v="PGSDN S"/>
    <x v="1"/>
    <x v="3"/>
    <s v="S"/>
    <x v="8"/>
    <x v="0"/>
  </r>
  <r>
    <s v="STL"/>
    <x v="6"/>
    <x v="7"/>
    <x v="10"/>
    <n v="2"/>
    <x v="56"/>
    <n v="4"/>
    <x v="0"/>
    <n v="1"/>
    <n v="2.19"/>
    <n v="2.25"/>
    <n v="1"/>
    <s v="AK W/S T"/>
    <x v="1"/>
    <x v="3"/>
    <s v="T"/>
    <x v="11"/>
    <x v="1"/>
  </r>
  <r>
    <s v="STL"/>
    <x v="6"/>
    <x v="7"/>
    <x v="10"/>
    <n v="36"/>
    <x v="61"/>
    <n v="4"/>
    <x v="0"/>
    <n v="1"/>
    <n v="1.64"/>
    <n v="1.68"/>
    <n v="10"/>
    <s v="WCVI F/W T"/>
    <x v="0"/>
    <x v="1"/>
    <s v="T"/>
    <x v="1"/>
    <x v="1"/>
  </r>
  <r>
    <s v="STL"/>
    <x v="6"/>
    <x v="7"/>
    <x v="10"/>
    <n v="116"/>
    <x v="65"/>
    <n v="5"/>
    <x v="0"/>
    <n v="1"/>
    <n v="3.9"/>
    <n v="3.92"/>
    <n v="39"/>
    <s v="TWAC FN"/>
    <x v="1"/>
    <x v="3"/>
    <s v="N"/>
    <x v="15"/>
    <x v="0"/>
  </r>
  <r>
    <s v="STL"/>
    <x v="6"/>
    <x v="7"/>
    <x v="10"/>
    <n v="152"/>
    <x v="10"/>
    <n v="2"/>
    <x v="0"/>
    <n v="1"/>
    <n v="3.01"/>
    <n v="3.03"/>
    <n v="57"/>
    <s v="PGSDN S"/>
    <x v="1"/>
    <x v="3"/>
    <s v="S"/>
    <x v="8"/>
    <x v="0"/>
  </r>
  <r>
    <s v="STL"/>
    <x v="6"/>
    <x v="7"/>
    <x v="11"/>
    <n v="2"/>
    <x v="56"/>
    <n v="4"/>
    <x v="0"/>
    <n v="1"/>
    <n v="2.19"/>
    <n v="2.25"/>
    <n v="1"/>
    <s v="AK W/S T"/>
    <x v="1"/>
    <x v="3"/>
    <s v="T"/>
    <x v="11"/>
    <x v="1"/>
  </r>
  <r>
    <s v="STL"/>
    <x v="6"/>
    <x v="7"/>
    <x v="11"/>
    <n v="146"/>
    <x v="11"/>
    <n v="2"/>
    <x v="0"/>
    <n v="1"/>
    <n v="15.06"/>
    <n v="15.17"/>
    <n v="65"/>
    <s v="BC JF S"/>
    <x v="0"/>
    <x v="7"/>
    <s v="S"/>
    <x v="9"/>
    <x v="0"/>
  </r>
  <r>
    <s v="STL"/>
    <x v="6"/>
    <x v="7"/>
    <x v="8"/>
    <n v="156"/>
    <x v="37"/>
    <n v="2"/>
    <x v="0"/>
    <n v="1"/>
    <n v="4.8499999999999996"/>
    <n v="4.88"/>
    <n v="59"/>
    <s v="PGSDO S"/>
    <x v="1"/>
    <x v="3"/>
    <s v="S"/>
    <x v="8"/>
    <x v="0"/>
  </r>
  <r>
    <s v="STL"/>
    <x v="6"/>
    <x v="8"/>
    <x v="0"/>
    <n v="146"/>
    <x v="11"/>
    <n v="3"/>
    <x v="0"/>
    <n v="1"/>
    <n v="15.44"/>
    <n v="15.55"/>
    <n v="65"/>
    <s v="BC JF S"/>
    <x v="0"/>
    <x v="7"/>
    <s v="S"/>
    <x v="9"/>
    <x v="0"/>
  </r>
  <r>
    <s v="STL"/>
    <x v="6"/>
    <x v="8"/>
    <x v="0"/>
    <n v="151"/>
    <x v="18"/>
    <n v="4"/>
    <x v="0"/>
    <n v="1"/>
    <n v="2.4"/>
    <n v="2.46"/>
    <n v="57"/>
    <s v="PGSDN S"/>
    <x v="1"/>
    <x v="3"/>
    <s v="S"/>
    <x v="8"/>
    <x v="0"/>
  </r>
  <r>
    <s v="STL"/>
    <x v="6"/>
    <x v="8"/>
    <x v="0"/>
    <n v="152"/>
    <x v="10"/>
    <n v="3"/>
    <x v="0"/>
    <n v="3"/>
    <n v="12.36"/>
    <n v="12.45"/>
    <n v="57"/>
    <s v="PGSDN S"/>
    <x v="1"/>
    <x v="3"/>
    <s v="S"/>
    <x v="8"/>
    <x v="0"/>
  </r>
  <r>
    <s v="STL"/>
    <x v="6"/>
    <x v="8"/>
    <x v="1"/>
    <n v="37"/>
    <x v="50"/>
    <n v="3"/>
    <x v="0"/>
    <n v="4"/>
    <n v="7.76"/>
    <n v="7.81"/>
    <n v="10"/>
    <s v="WCVI F/W T"/>
    <x v="0"/>
    <x v="1"/>
    <s v="T"/>
    <x v="1"/>
    <x v="1"/>
  </r>
  <r>
    <s v="STL"/>
    <x v="6"/>
    <x v="8"/>
    <x v="1"/>
    <n v="37"/>
    <x v="50"/>
    <n v="4"/>
    <x v="0"/>
    <n v="1"/>
    <n v="1.94"/>
    <n v="1.99"/>
    <n v="10"/>
    <s v="WCVI F/W T"/>
    <x v="0"/>
    <x v="1"/>
    <s v="T"/>
    <x v="1"/>
    <x v="1"/>
  </r>
  <r>
    <s v="STL"/>
    <x v="6"/>
    <x v="8"/>
    <x v="1"/>
    <n v="157"/>
    <x v="30"/>
    <n v="3"/>
    <x v="0"/>
    <n v="1"/>
    <n v="3.59"/>
    <n v="3.61"/>
    <n v="59"/>
    <s v="PGSDO S"/>
    <x v="1"/>
    <x v="3"/>
    <s v="S"/>
    <x v="8"/>
    <x v="0"/>
  </r>
  <r>
    <s v="STL"/>
    <x v="6"/>
    <x v="8"/>
    <x v="1"/>
    <n v="157"/>
    <x v="30"/>
    <n v="4"/>
    <x v="0"/>
    <n v="1"/>
    <n v="3.59"/>
    <n v="3.69"/>
    <n v="59"/>
    <s v="PGSDO S"/>
    <x v="1"/>
    <x v="3"/>
    <s v="S"/>
    <x v="8"/>
    <x v="0"/>
  </r>
  <r>
    <s v="STL"/>
    <x v="6"/>
    <x v="8"/>
    <x v="2"/>
    <n v="37"/>
    <x v="50"/>
    <n v="3"/>
    <x v="0"/>
    <n v="2"/>
    <n v="3.88"/>
    <n v="3.9"/>
    <n v="10"/>
    <s v="WCVI F/W T"/>
    <x v="0"/>
    <x v="1"/>
    <s v="T"/>
    <x v="1"/>
    <x v="1"/>
  </r>
  <r>
    <s v="STL"/>
    <x v="6"/>
    <x v="8"/>
    <x v="2"/>
    <n v="37"/>
    <x v="50"/>
    <n v="4"/>
    <x v="0"/>
    <n v="1"/>
    <n v="1.94"/>
    <n v="1.99"/>
    <n v="10"/>
    <s v="WCVI F/W T"/>
    <x v="0"/>
    <x v="1"/>
    <s v="T"/>
    <x v="1"/>
    <x v="1"/>
  </r>
  <r>
    <s v="STL"/>
    <x v="6"/>
    <x v="8"/>
    <x v="2"/>
    <n v="139"/>
    <x v="9"/>
    <n v="4"/>
    <x v="0"/>
    <n v="1"/>
    <n v="1"/>
    <n v="1.02"/>
    <n v="63"/>
    <s v="GEO ST S"/>
    <x v="0"/>
    <x v="6"/>
    <s v="S"/>
    <x v="7"/>
    <x v="0"/>
  </r>
  <r>
    <s v="STL"/>
    <x v="6"/>
    <x v="8"/>
    <x v="2"/>
    <n v="151"/>
    <x v="18"/>
    <n v="3"/>
    <x v="0"/>
    <n v="2"/>
    <n v="4.9000000000000004"/>
    <n v="4.93"/>
    <n v="57"/>
    <s v="PGSDN S"/>
    <x v="1"/>
    <x v="3"/>
    <s v="S"/>
    <x v="8"/>
    <x v="0"/>
  </r>
  <r>
    <s v="STL"/>
    <x v="6"/>
    <x v="8"/>
    <x v="2"/>
    <n v="151"/>
    <x v="18"/>
    <n v="4"/>
    <x v="0"/>
    <n v="2"/>
    <n v="5.38"/>
    <n v="5.53"/>
    <n v="57"/>
    <s v="PGSDN S"/>
    <x v="1"/>
    <x v="3"/>
    <s v="S"/>
    <x v="8"/>
    <x v="0"/>
  </r>
  <r>
    <s v="STL"/>
    <x v="6"/>
    <x v="8"/>
    <x v="2"/>
    <n v="152"/>
    <x v="10"/>
    <n v="5"/>
    <x v="0"/>
    <n v="1"/>
    <n v="10.5"/>
    <n v="10.62"/>
    <n v="57"/>
    <s v="PGSDN S"/>
    <x v="1"/>
    <x v="3"/>
    <s v="S"/>
    <x v="8"/>
    <x v="0"/>
  </r>
  <r>
    <s v="STL"/>
    <x v="6"/>
    <x v="8"/>
    <x v="9"/>
    <n v="8"/>
    <x v="70"/>
    <n v="4"/>
    <x v="0"/>
    <n v="1"/>
    <n v="1.95"/>
    <n v="2"/>
    <n v="1"/>
    <s v="AK W/S T"/>
    <x v="1"/>
    <x v="3"/>
    <s v="T"/>
    <x v="11"/>
    <x v="1"/>
  </r>
  <r>
    <s v="STL"/>
    <x v="6"/>
    <x v="8"/>
    <x v="9"/>
    <n v="9"/>
    <x v="102"/>
    <n v="4"/>
    <x v="0"/>
    <n v="1"/>
    <n v="2.44"/>
    <n v="2.5"/>
    <n v="1"/>
    <s v="AK W/S T"/>
    <x v="1"/>
    <x v="3"/>
    <s v="T"/>
    <x v="11"/>
    <x v="1"/>
  </r>
  <r>
    <s v="STL"/>
    <x v="6"/>
    <x v="8"/>
    <x v="9"/>
    <n v="33"/>
    <x v="1"/>
    <n v="3"/>
    <x v="0"/>
    <n v="1"/>
    <n v="3.52"/>
    <n v="3.54"/>
    <n v="10"/>
    <s v="WCVI F/W T"/>
    <x v="0"/>
    <x v="1"/>
    <s v="T"/>
    <x v="1"/>
    <x v="1"/>
  </r>
  <r>
    <s v="STL"/>
    <x v="6"/>
    <x v="8"/>
    <x v="9"/>
    <n v="37"/>
    <x v="50"/>
    <n v="3"/>
    <x v="0"/>
    <n v="1"/>
    <n v="1.94"/>
    <n v="1.95"/>
    <n v="10"/>
    <s v="WCVI F/W T"/>
    <x v="0"/>
    <x v="1"/>
    <s v="T"/>
    <x v="1"/>
    <x v="1"/>
  </r>
  <r>
    <s v="STL"/>
    <x v="6"/>
    <x v="8"/>
    <x v="9"/>
    <n v="142"/>
    <x v="6"/>
    <n v="3"/>
    <x v="0"/>
    <n v="1"/>
    <n v="7.23"/>
    <n v="7.28"/>
    <n v="50"/>
    <s v="WCVI AABM S"/>
    <x v="0"/>
    <x v="4"/>
    <s v="S"/>
    <x v="4"/>
    <x v="1"/>
  </r>
  <r>
    <s v="STL"/>
    <x v="6"/>
    <x v="8"/>
    <x v="9"/>
    <n v="152"/>
    <x v="10"/>
    <n v="4"/>
    <x v="0"/>
    <n v="1"/>
    <n v="3.76"/>
    <n v="3.86"/>
    <n v="57"/>
    <s v="PGSDN S"/>
    <x v="1"/>
    <x v="3"/>
    <s v="S"/>
    <x v="8"/>
    <x v="0"/>
  </r>
  <r>
    <s v="STL"/>
    <x v="6"/>
    <x v="8"/>
    <x v="9"/>
    <n v="157"/>
    <x v="30"/>
    <n v="3"/>
    <x v="0"/>
    <n v="1"/>
    <n v="2.79"/>
    <n v="2.81"/>
    <n v="59"/>
    <s v="PGSDO S"/>
    <x v="1"/>
    <x v="3"/>
    <s v="S"/>
    <x v="8"/>
    <x v="0"/>
  </r>
  <r>
    <s v="STL"/>
    <x v="6"/>
    <x v="8"/>
    <x v="3"/>
    <n v="33"/>
    <x v="1"/>
    <n v="3"/>
    <x v="0"/>
    <n v="2"/>
    <n v="7.04"/>
    <n v="7.09"/>
    <n v="10"/>
    <s v="WCVI F/W T"/>
    <x v="0"/>
    <x v="1"/>
    <s v="T"/>
    <x v="1"/>
    <x v="1"/>
  </r>
  <r>
    <s v="STL"/>
    <x v="6"/>
    <x v="8"/>
    <x v="3"/>
    <n v="34"/>
    <x v="3"/>
    <n v="3"/>
    <x v="0"/>
    <n v="6"/>
    <n v="21.12"/>
    <n v="21.28"/>
    <n v="11"/>
    <s v="WCVI SPR T"/>
    <x v="0"/>
    <x v="1"/>
    <s v="T"/>
    <x v="1"/>
    <x v="1"/>
  </r>
  <r>
    <s v="STL"/>
    <x v="6"/>
    <x v="8"/>
    <x v="3"/>
    <n v="37"/>
    <x v="50"/>
    <n v="4"/>
    <x v="0"/>
    <n v="1"/>
    <n v="1.94"/>
    <n v="1.99"/>
    <n v="10"/>
    <s v="WCVI F/W T"/>
    <x v="0"/>
    <x v="1"/>
    <s v="T"/>
    <x v="1"/>
    <x v="1"/>
  </r>
  <r>
    <s v="STL"/>
    <x v="6"/>
    <x v="8"/>
    <x v="3"/>
    <n v="38"/>
    <x v="4"/>
    <n v="3"/>
    <x v="0"/>
    <n v="2"/>
    <n v="7.9"/>
    <n v="7.96"/>
    <n v="11"/>
    <s v="WCVI SPR T"/>
    <x v="0"/>
    <x v="1"/>
    <s v="T"/>
    <x v="1"/>
    <x v="1"/>
  </r>
  <r>
    <s v="STL"/>
    <x v="6"/>
    <x v="8"/>
    <x v="3"/>
    <n v="42"/>
    <x v="40"/>
    <n v="3"/>
    <x v="0"/>
    <n v="1"/>
    <n v="3.6"/>
    <n v="3.62"/>
    <n v="13"/>
    <s v="N FALCON T"/>
    <x v="1"/>
    <x v="3"/>
    <s v="T"/>
    <x v="3"/>
    <x v="0"/>
  </r>
  <r>
    <s v="STL"/>
    <x v="6"/>
    <x v="8"/>
    <x v="3"/>
    <n v="44"/>
    <x v="5"/>
    <n v="4"/>
    <x v="0"/>
    <n v="1"/>
    <n v="2.36"/>
    <n v="2.42"/>
    <n v="13"/>
    <s v="N FALCON T"/>
    <x v="1"/>
    <x v="3"/>
    <s v="T"/>
    <x v="3"/>
    <x v="0"/>
  </r>
  <r>
    <s v="STL"/>
    <x v="6"/>
    <x v="8"/>
    <x v="3"/>
    <n v="136"/>
    <x v="2"/>
    <n v="3"/>
    <x v="0"/>
    <n v="2"/>
    <n v="4.0199999999999996"/>
    <n v="4.05"/>
    <n v="63"/>
    <s v="GEO ST S"/>
    <x v="0"/>
    <x v="2"/>
    <s v="S"/>
    <x v="2"/>
    <x v="0"/>
  </r>
  <r>
    <s v="STL"/>
    <x v="6"/>
    <x v="8"/>
    <x v="3"/>
    <n v="139"/>
    <x v="9"/>
    <n v="4"/>
    <x v="0"/>
    <n v="1"/>
    <n v="8.41"/>
    <n v="8.64"/>
    <n v="63"/>
    <s v="GEO ST S"/>
    <x v="0"/>
    <x v="6"/>
    <s v="S"/>
    <x v="7"/>
    <x v="0"/>
  </r>
  <r>
    <s v="STL"/>
    <x v="6"/>
    <x v="8"/>
    <x v="3"/>
    <n v="142"/>
    <x v="6"/>
    <n v="3"/>
    <x v="0"/>
    <n v="1"/>
    <n v="3.71"/>
    <n v="3.73"/>
    <n v="50"/>
    <s v="WCVI AABM S"/>
    <x v="0"/>
    <x v="4"/>
    <s v="S"/>
    <x v="4"/>
    <x v="1"/>
  </r>
  <r>
    <s v="STL"/>
    <x v="6"/>
    <x v="8"/>
    <x v="3"/>
    <n v="146"/>
    <x v="11"/>
    <n v="4"/>
    <x v="0"/>
    <n v="1"/>
    <n v="9.4600000000000009"/>
    <n v="9.7200000000000006"/>
    <n v="65"/>
    <s v="BC JF S"/>
    <x v="0"/>
    <x v="7"/>
    <s v="S"/>
    <x v="9"/>
    <x v="0"/>
  </r>
  <r>
    <s v="STL"/>
    <x v="6"/>
    <x v="8"/>
    <x v="4"/>
    <n v="13"/>
    <x v="57"/>
    <n v="4"/>
    <x v="0"/>
    <n v="1"/>
    <n v="1.45"/>
    <n v="1.49"/>
    <n v="2"/>
    <s v="AK JNO T"/>
    <x v="1"/>
    <x v="3"/>
    <s v="T"/>
    <x v="11"/>
    <x v="1"/>
  </r>
  <r>
    <s v="STL"/>
    <x v="6"/>
    <x v="8"/>
    <x v="4"/>
    <n v="55"/>
    <x v="27"/>
    <n v="3"/>
    <x v="0"/>
    <n v="1"/>
    <n v="1.55"/>
    <n v="1.56"/>
    <n v="17"/>
    <s v="ALASKA N"/>
    <x v="1"/>
    <x v="3"/>
    <s v="N"/>
    <x v="14"/>
    <x v="1"/>
  </r>
  <r>
    <s v="STL"/>
    <x v="6"/>
    <x v="8"/>
    <x v="4"/>
    <n v="104"/>
    <x v="23"/>
    <n v="3"/>
    <x v="0"/>
    <n v="1"/>
    <n v="1.41"/>
    <n v="1.42"/>
    <n v="38"/>
    <s v="TPS FN"/>
    <x v="1"/>
    <x v="3"/>
    <s v="N"/>
    <x v="10"/>
    <x v="0"/>
  </r>
  <r>
    <s v="STL"/>
    <x v="6"/>
    <x v="8"/>
    <x v="4"/>
    <n v="132"/>
    <x v="16"/>
    <n v="3"/>
    <x v="0"/>
    <n v="1"/>
    <n v="1.34"/>
    <n v="1.35"/>
    <n v="45"/>
    <s v="CBC S"/>
    <x v="0"/>
    <x v="9"/>
    <s v="S"/>
    <x v="13"/>
    <x v="0"/>
  </r>
  <r>
    <s v="STL"/>
    <x v="6"/>
    <x v="8"/>
    <x v="4"/>
    <n v="136"/>
    <x v="2"/>
    <n v="3"/>
    <x v="0"/>
    <n v="1"/>
    <n v="7.39"/>
    <n v="7.44"/>
    <n v="63"/>
    <s v="GEO ST S"/>
    <x v="0"/>
    <x v="2"/>
    <s v="S"/>
    <x v="2"/>
    <x v="0"/>
  </r>
  <r>
    <s v="STL"/>
    <x v="6"/>
    <x v="8"/>
    <x v="4"/>
    <n v="139"/>
    <x v="9"/>
    <n v="3"/>
    <x v="0"/>
    <n v="1"/>
    <n v="4.04"/>
    <n v="4.07"/>
    <n v="63"/>
    <s v="GEO ST S"/>
    <x v="0"/>
    <x v="6"/>
    <s v="S"/>
    <x v="7"/>
    <x v="0"/>
  </r>
  <r>
    <s v="STL"/>
    <x v="6"/>
    <x v="8"/>
    <x v="4"/>
    <n v="142"/>
    <x v="6"/>
    <n v="3"/>
    <x v="0"/>
    <n v="3"/>
    <n v="20.010000000000002"/>
    <n v="20.16"/>
    <n v="50"/>
    <s v="WCVI AABM S"/>
    <x v="0"/>
    <x v="4"/>
    <s v="S"/>
    <x v="4"/>
    <x v="1"/>
  </r>
  <r>
    <s v="STL"/>
    <x v="6"/>
    <x v="8"/>
    <x v="4"/>
    <n v="156"/>
    <x v="37"/>
    <n v="3"/>
    <x v="0"/>
    <n v="1"/>
    <n v="1.93"/>
    <n v="1.94"/>
    <n v="59"/>
    <s v="PGSDO S"/>
    <x v="1"/>
    <x v="3"/>
    <s v="S"/>
    <x v="8"/>
    <x v="0"/>
  </r>
  <r>
    <s v="STL"/>
    <x v="6"/>
    <x v="8"/>
    <x v="4"/>
    <n v="156"/>
    <x v="37"/>
    <n v="4"/>
    <x v="0"/>
    <n v="1"/>
    <n v="1.97"/>
    <n v="2.02"/>
    <n v="59"/>
    <s v="PGSDO S"/>
    <x v="1"/>
    <x v="3"/>
    <s v="S"/>
    <x v="8"/>
    <x v="0"/>
  </r>
  <r>
    <s v="STL"/>
    <x v="6"/>
    <x v="8"/>
    <x v="4"/>
    <n v="159"/>
    <x v="67"/>
    <n v="3"/>
    <x v="0"/>
    <n v="1"/>
    <n v="5.3"/>
    <n v="5.34"/>
    <n v="59"/>
    <s v="PGSDO S"/>
    <x v="1"/>
    <x v="3"/>
    <s v="S"/>
    <x v="8"/>
    <x v="0"/>
  </r>
  <r>
    <s v="STL"/>
    <x v="6"/>
    <x v="8"/>
    <x v="5"/>
    <n v="43"/>
    <x v="14"/>
    <n v="3"/>
    <x v="0"/>
    <n v="5"/>
    <n v="6.78"/>
    <n v="6.83"/>
    <n v="13"/>
    <s v="N FALCON T"/>
    <x v="1"/>
    <x v="3"/>
    <s v="T"/>
    <x v="3"/>
    <x v="0"/>
  </r>
  <r>
    <s v="STL"/>
    <x v="6"/>
    <x v="8"/>
    <x v="5"/>
    <n v="104"/>
    <x v="23"/>
    <n v="3"/>
    <x v="0"/>
    <n v="1"/>
    <n v="2.41"/>
    <n v="2.42"/>
    <n v="38"/>
    <s v="TPS FN"/>
    <x v="1"/>
    <x v="3"/>
    <s v="N"/>
    <x v="10"/>
    <x v="0"/>
  </r>
  <r>
    <s v="STL"/>
    <x v="6"/>
    <x v="8"/>
    <x v="5"/>
    <n v="104"/>
    <x v="23"/>
    <n v="4"/>
    <x v="0"/>
    <n v="1"/>
    <n v="2.41"/>
    <n v="2.4700000000000002"/>
    <n v="38"/>
    <s v="TPS FN"/>
    <x v="1"/>
    <x v="3"/>
    <s v="N"/>
    <x v="10"/>
    <x v="0"/>
  </r>
  <r>
    <s v="STL"/>
    <x v="6"/>
    <x v="8"/>
    <x v="5"/>
    <n v="108"/>
    <x v="107"/>
    <n v="2"/>
    <x v="0"/>
    <n v="1"/>
    <n v="12.3"/>
    <n v="12.38"/>
    <n v="29"/>
    <s v="TPGSDO TERM N"/>
    <x v="1"/>
    <x v="3"/>
    <s v="N"/>
    <x v="10"/>
    <x v="0"/>
  </r>
  <r>
    <s v="STL"/>
    <x v="6"/>
    <x v="8"/>
    <x v="5"/>
    <n v="108"/>
    <x v="107"/>
    <n v="3"/>
    <x v="0"/>
    <n v="3"/>
    <n v="11.43"/>
    <n v="11.51"/>
    <n v="29"/>
    <s v="TPGSDO TERM N"/>
    <x v="1"/>
    <x v="3"/>
    <s v="N"/>
    <x v="10"/>
    <x v="0"/>
  </r>
  <r>
    <s v="STL"/>
    <x v="6"/>
    <x v="8"/>
    <x v="5"/>
    <n v="124"/>
    <x v="8"/>
    <n v="3"/>
    <x v="0"/>
    <n v="1"/>
    <n v="1.78"/>
    <n v="1.79"/>
    <n v="44"/>
    <s v="ALASKA S"/>
    <x v="1"/>
    <x v="3"/>
    <s v="S"/>
    <x v="6"/>
    <x v="1"/>
  </r>
  <r>
    <s v="STL"/>
    <x v="6"/>
    <x v="8"/>
    <x v="5"/>
    <n v="128"/>
    <x v="28"/>
    <n v="3"/>
    <x v="0"/>
    <n v="1"/>
    <n v="5.64"/>
    <n v="5.68"/>
    <n v="47"/>
    <s v="NBC AABM S"/>
    <x v="0"/>
    <x v="11"/>
    <s v="S"/>
    <x v="17"/>
    <x v="1"/>
  </r>
  <r>
    <s v="STL"/>
    <x v="6"/>
    <x v="8"/>
    <x v="5"/>
    <n v="129"/>
    <x v="29"/>
    <n v="3"/>
    <x v="0"/>
    <n v="1"/>
    <n v="3.74"/>
    <n v="3.76"/>
    <n v="48"/>
    <s v="NBC ISBM S"/>
    <x v="0"/>
    <x v="12"/>
    <s v="S"/>
    <x v="18"/>
    <x v="0"/>
  </r>
  <r>
    <s v="STL"/>
    <x v="6"/>
    <x v="8"/>
    <x v="5"/>
    <n v="135"/>
    <x v="15"/>
    <n v="3"/>
    <x v="0"/>
    <n v="2"/>
    <n v="13.28"/>
    <n v="13.38"/>
    <n v="61"/>
    <s v="JNST S"/>
    <x v="0"/>
    <x v="8"/>
    <s v="S"/>
    <x v="12"/>
    <x v="0"/>
  </r>
  <r>
    <s v="STL"/>
    <x v="6"/>
    <x v="8"/>
    <x v="5"/>
    <n v="142"/>
    <x v="6"/>
    <n v="3"/>
    <x v="0"/>
    <n v="3"/>
    <n v="15.22"/>
    <n v="15.33"/>
    <n v="50"/>
    <s v="WCVI AABM S"/>
    <x v="0"/>
    <x v="4"/>
    <s v="S"/>
    <x v="4"/>
    <x v="1"/>
  </r>
  <r>
    <s v="STL"/>
    <x v="6"/>
    <x v="8"/>
    <x v="5"/>
    <n v="146"/>
    <x v="11"/>
    <n v="3"/>
    <x v="0"/>
    <n v="1"/>
    <n v="1"/>
    <n v="1"/>
    <n v="65"/>
    <s v="BC JF S"/>
    <x v="0"/>
    <x v="7"/>
    <s v="S"/>
    <x v="9"/>
    <x v="0"/>
  </r>
  <r>
    <s v="STL"/>
    <x v="6"/>
    <x v="8"/>
    <x v="5"/>
    <n v="150"/>
    <x v="17"/>
    <n v="3"/>
    <x v="0"/>
    <n v="1"/>
    <n v="5.7"/>
    <n v="5.74"/>
    <n v="57"/>
    <s v="PGSDN S"/>
    <x v="1"/>
    <x v="3"/>
    <s v="S"/>
    <x v="8"/>
    <x v="0"/>
  </r>
  <r>
    <s v="STL"/>
    <x v="6"/>
    <x v="8"/>
    <x v="5"/>
    <n v="156"/>
    <x v="37"/>
    <n v="3"/>
    <x v="0"/>
    <n v="2"/>
    <n v="3.94"/>
    <n v="3.97"/>
    <n v="59"/>
    <s v="PGSDO S"/>
    <x v="1"/>
    <x v="3"/>
    <s v="S"/>
    <x v="8"/>
    <x v="0"/>
  </r>
  <r>
    <s v="STL"/>
    <x v="6"/>
    <x v="8"/>
    <x v="5"/>
    <n v="159"/>
    <x v="67"/>
    <n v="2"/>
    <x v="0"/>
    <n v="1"/>
    <n v="4.79"/>
    <n v="4.82"/>
    <n v="59"/>
    <s v="PGSDO S"/>
    <x v="1"/>
    <x v="3"/>
    <s v="S"/>
    <x v="8"/>
    <x v="0"/>
  </r>
  <r>
    <s v="STL"/>
    <x v="6"/>
    <x v="8"/>
    <x v="6"/>
    <n v="35"/>
    <x v="19"/>
    <n v="3"/>
    <x v="0"/>
    <n v="4"/>
    <n v="9.5399999999999991"/>
    <n v="9.61"/>
    <n v="12"/>
    <s v="WCVI SUM T"/>
    <x v="0"/>
    <x v="1"/>
    <s v="T"/>
    <x v="1"/>
    <x v="1"/>
  </r>
  <r>
    <s v="STL"/>
    <x v="6"/>
    <x v="8"/>
    <x v="6"/>
    <n v="104"/>
    <x v="23"/>
    <n v="3"/>
    <x v="0"/>
    <n v="1"/>
    <n v="1.1100000000000001"/>
    <n v="1.1100000000000001"/>
    <n v="38"/>
    <s v="TPS FN"/>
    <x v="1"/>
    <x v="3"/>
    <s v="N"/>
    <x v="10"/>
    <x v="0"/>
  </r>
  <r>
    <s v="STL"/>
    <x v="6"/>
    <x v="8"/>
    <x v="6"/>
    <n v="159"/>
    <x v="67"/>
    <n v="2"/>
    <x v="0"/>
    <n v="1"/>
    <n v="5.9"/>
    <n v="5.94"/>
    <n v="59"/>
    <s v="PGSDO S"/>
    <x v="1"/>
    <x v="3"/>
    <s v="S"/>
    <x v="8"/>
    <x v="0"/>
  </r>
  <r>
    <s v="STL"/>
    <x v="6"/>
    <x v="8"/>
    <x v="7"/>
    <n v="35"/>
    <x v="19"/>
    <n v="3"/>
    <x v="0"/>
    <n v="3"/>
    <n v="6.9"/>
    <n v="6.95"/>
    <n v="12"/>
    <s v="WCVI SUM T"/>
    <x v="0"/>
    <x v="1"/>
    <s v="T"/>
    <x v="1"/>
    <x v="1"/>
  </r>
  <r>
    <s v="STL"/>
    <x v="6"/>
    <x v="8"/>
    <x v="7"/>
    <n v="39"/>
    <x v="44"/>
    <n v="3"/>
    <x v="0"/>
    <n v="1"/>
    <n v="2.3199999999999998"/>
    <n v="2.33"/>
    <n v="12"/>
    <s v="WCVI SUM T"/>
    <x v="0"/>
    <x v="1"/>
    <s v="T"/>
    <x v="1"/>
    <x v="1"/>
  </r>
  <r>
    <s v="STL"/>
    <x v="6"/>
    <x v="8"/>
    <x v="7"/>
    <n v="55"/>
    <x v="27"/>
    <n v="3"/>
    <x v="0"/>
    <n v="1"/>
    <n v="1"/>
    <n v="1"/>
    <n v="17"/>
    <s v="ALASKA N"/>
    <x v="1"/>
    <x v="3"/>
    <s v="N"/>
    <x v="14"/>
    <x v="1"/>
  </r>
  <r>
    <s v="STL"/>
    <x v="6"/>
    <x v="8"/>
    <x v="7"/>
    <n v="136"/>
    <x v="2"/>
    <n v="3"/>
    <x v="0"/>
    <n v="1"/>
    <n v="2.12"/>
    <n v="2.13"/>
    <n v="63"/>
    <s v="GEO ST S"/>
    <x v="0"/>
    <x v="2"/>
    <s v="S"/>
    <x v="2"/>
    <x v="0"/>
  </r>
  <r>
    <s v="STL"/>
    <x v="6"/>
    <x v="8"/>
    <x v="7"/>
    <n v="159"/>
    <x v="67"/>
    <n v="2"/>
    <x v="0"/>
    <n v="1"/>
    <n v="4.8899999999999997"/>
    <n v="4.92"/>
    <n v="59"/>
    <s v="PGSDO S"/>
    <x v="1"/>
    <x v="3"/>
    <s v="S"/>
    <x v="8"/>
    <x v="0"/>
  </r>
  <r>
    <s v="STL"/>
    <x v="6"/>
    <x v="8"/>
    <x v="7"/>
    <n v="167"/>
    <x v="34"/>
    <n v="3"/>
    <x v="0"/>
    <n v="1"/>
    <n v="1.18"/>
    <n v="1.18"/>
    <n v="53"/>
    <s v="N FALCON S"/>
    <x v="1"/>
    <x v="3"/>
    <s v="S"/>
    <x v="19"/>
    <x v="0"/>
  </r>
  <r>
    <s v="STL"/>
    <x v="6"/>
    <x v="8"/>
    <x v="10"/>
    <n v="2"/>
    <x v="56"/>
    <n v="4"/>
    <x v="0"/>
    <n v="4"/>
    <n v="8.64"/>
    <n v="8.6999999999999993"/>
    <n v="1"/>
    <s v="AK W/S T"/>
    <x v="1"/>
    <x v="3"/>
    <s v="T"/>
    <x v="11"/>
    <x v="1"/>
  </r>
  <r>
    <s v="STL"/>
    <x v="6"/>
    <x v="8"/>
    <x v="10"/>
    <n v="146"/>
    <x v="11"/>
    <n v="3"/>
    <x v="0"/>
    <n v="1"/>
    <n v="10.01"/>
    <n v="10.08"/>
    <n v="65"/>
    <s v="BC JF S"/>
    <x v="0"/>
    <x v="7"/>
    <s v="S"/>
    <x v="9"/>
    <x v="0"/>
  </r>
  <r>
    <s v="STL"/>
    <x v="6"/>
    <x v="8"/>
    <x v="8"/>
    <n v="159"/>
    <x v="67"/>
    <n v="2"/>
    <x v="0"/>
    <n v="1"/>
    <n v="1"/>
    <n v="1"/>
    <n v="59"/>
    <s v="PGSDO S"/>
    <x v="1"/>
    <x v="3"/>
    <s v="S"/>
    <x v="8"/>
    <x v="0"/>
  </r>
  <r>
    <s v="STL"/>
    <x v="6"/>
    <x v="9"/>
    <x v="0"/>
    <n v="7"/>
    <x v="13"/>
    <n v="4"/>
    <x v="0"/>
    <n v="1"/>
    <n v="1.64"/>
    <n v="1.65"/>
    <n v="1"/>
    <s v="AK W/S T"/>
    <x v="1"/>
    <x v="3"/>
    <s v="T"/>
    <x v="11"/>
    <x v="1"/>
  </r>
  <r>
    <s v="STL"/>
    <x v="6"/>
    <x v="9"/>
    <x v="1"/>
    <n v="142"/>
    <x v="6"/>
    <n v="4"/>
    <x v="0"/>
    <n v="1"/>
    <n v="8.94"/>
    <n v="9"/>
    <n v="50"/>
    <s v="WCVI AABM S"/>
    <x v="0"/>
    <x v="4"/>
    <s v="S"/>
    <x v="4"/>
    <x v="1"/>
  </r>
  <r>
    <s v="STL"/>
    <x v="6"/>
    <x v="9"/>
    <x v="2"/>
    <n v="37"/>
    <x v="50"/>
    <n v="4"/>
    <x v="0"/>
    <n v="1"/>
    <n v="2.33"/>
    <n v="2.34"/>
    <n v="10"/>
    <s v="WCVI F/W T"/>
    <x v="0"/>
    <x v="1"/>
    <s v="T"/>
    <x v="1"/>
    <x v="1"/>
  </r>
  <r>
    <s v="STL"/>
    <x v="6"/>
    <x v="9"/>
    <x v="9"/>
    <n v="135"/>
    <x v="15"/>
    <n v="4"/>
    <x v="0"/>
    <n v="1"/>
    <n v="5.51"/>
    <n v="5.55"/>
    <n v="61"/>
    <s v="JNST S"/>
    <x v="0"/>
    <x v="8"/>
    <s v="S"/>
    <x v="12"/>
    <x v="0"/>
  </r>
  <r>
    <s v="STL"/>
    <x v="6"/>
    <x v="9"/>
    <x v="9"/>
    <n v="139"/>
    <x v="9"/>
    <n v="4"/>
    <x v="0"/>
    <n v="1"/>
    <n v="12.28"/>
    <n v="12.37"/>
    <n v="63"/>
    <s v="GEO ST S"/>
    <x v="0"/>
    <x v="6"/>
    <s v="S"/>
    <x v="7"/>
    <x v="0"/>
  </r>
  <r>
    <s v="STL"/>
    <x v="6"/>
    <x v="9"/>
    <x v="3"/>
    <n v="33"/>
    <x v="1"/>
    <n v="3"/>
    <x v="0"/>
    <n v="1"/>
    <n v="2.89"/>
    <n v="2.91"/>
    <n v="10"/>
    <s v="WCVI F/W T"/>
    <x v="0"/>
    <x v="1"/>
    <s v="T"/>
    <x v="1"/>
    <x v="1"/>
  </r>
  <r>
    <s v="STL"/>
    <x v="6"/>
    <x v="9"/>
    <x v="3"/>
    <n v="33"/>
    <x v="1"/>
    <n v="4"/>
    <x v="0"/>
    <n v="2"/>
    <n v="5.78"/>
    <n v="5.82"/>
    <n v="10"/>
    <s v="WCVI F/W T"/>
    <x v="0"/>
    <x v="1"/>
    <s v="T"/>
    <x v="1"/>
    <x v="1"/>
  </r>
  <r>
    <s v="STL"/>
    <x v="6"/>
    <x v="9"/>
    <x v="3"/>
    <n v="34"/>
    <x v="3"/>
    <n v="3"/>
    <x v="0"/>
    <n v="4"/>
    <n v="11.56"/>
    <n v="11.64"/>
    <n v="11"/>
    <s v="WCVI SPR T"/>
    <x v="0"/>
    <x v="1"/>
    <s v="T"/>
    <x v="1"/>
    <x v="1"/>
  </r>
  <r>
    <s v="STL"/>
    <x v="6"/>
    <x v="9"/>
    <x v="3"/>
    <n v="34"/>
    <x v="3"/>
    <n v="4"/>
    <x v="0"/>
    <n v="2"/>
    <n v="5.78"/>
    <n v="5.82"/>
    <n v="11"/>
    <s v="WCVI SPR T"/>
    <x v="0"/>
    <x v="1"/>
    <s v="T"/>
    <x v="1"/>
    <x v="1"/>
  </r>
  <r>
    <s v="STL"/>
    <x v="6"/>
    <x v="9"/>
    <x v="3"/>
    <n v="42"/>
    <x v="40"/>
    <n v="4"/>
    <x v="0"/>
    <n v="1"/>
    <n v="1.72"/>
    <n v="1.73"/>
    <n v="13"/>
    <s v="N FALCON T"/>
    <x v="1"/>
    <x v="3"/>
    <s v="T"/>
    <x v="3"/>
    <x v="0"/>
  </r>
  <r>
    <s v="STL"/>
    <x v="6"/>
    <x v="9"/>
    <x v="3"/>
    <n v="43"/>
    <x v="14"/>
    <n v="3"/>
    <x v="0"/>
    <n v="1"/>
    <n v="1.32"/>
    <n v="1.32"/>
    <n v="13"/>
    <s v="N FALCON T"/>
    <x v="1"/>
    <x v="3"/>
    <s v="T"/>
    <x v="3"/>
    <x v="0"/>
  </r>
  <r>
    <s v="STL"/>
    <x v="6"/>
    <x v="9"/>
    <x v="3"/>
    <n v="139"/>
    <x v="9"/>
    <n v="4"/>
    <x v="0"/>
    <n v="1"/>
    <n v="13.24"/>
    <n v="13.34"/>
    <n v="63"/>
    <s v="GEO ST S"/>
    <x v="0"/>
    <x v="6"/>
    <s v="S"/>
    <x v="7"/>
    <x v="0"/>
  </r>
  <r>
    <s v="STL"/>
    <x v="6"/>
    <x v="9"/>
    <x v="3"/>
    <n v="142"/>
    <x v="6"/>
    <n v="4"/>
    <x v="0"/>
    <n v="1"/>
    <n v="5.91"/>
    <n v="5.95"/>
    <n v="50"/>
    <s v="WCVI AABM S"/>
    <x v="0"/>
    <x v="4"/>
    <s v="S"/>
    <x v="4"/>
    <x v="1"/>
  </r>
  <r>
    <s v="STL"/>
    <x v="6"/>
    <x v="9"/>
    <x v="3"/>
    <n v="146"/>
    <x v="11"/>
    <n v="4"/>
    <x v="0"/>
    <n v="2"/>
    <n v="35.94"/>
    <n v="36.21"/>
    <n v="65"/>
    <s v="BC JF S"/>
    <x v="0"/>
    <x v="7"/>
    <s v="S"/>
    <x v="9"/>
    <x v="0"/>
  </r>
  <r>
    <s v="STL"/>
    <x v="6"/>
    <x v="9"/>
    <x v="4"/>
    <n v="34"/>
    <x v="3"/>
    <n v="3"/>
    <x v="0"/>
    <n v="1"/>
    <n v="2.89"/>
    <n v="2.91"/>
    <n v="11"/>
    <s v="WCVI SPR T"/>
    <x v="0"/>
    <x v="1"/>
    <s v="T"/>
    <x v="1"/>
    <x v="1"/>
  </r>
  <r>
    <s v="STL"/>
    <x v="6"/>
    <x v="9"/>
    <x v="4"/>
    <n v="38"/>
    <x v="4"/>
    <n v="4"/>
    <x v="0"/>
    <n v="1"/>
    <n v="2.54"/>
    <n v="2.5499999999999998"/>
    <n v="11"/>
    <s v="WCVI SPR T"/>
    <x v="0"/>
    <x v="1"/>
    <s v="T"/>
    <x v="1"/>
    <x v="1"/>
  </r>
  <r>
    <s v="STL"/>
    <x v="6"/>
    <x v="9"/>
    <x v="4"/>
    <n v="43"/>
    <x v="14"/>
    <n v="3"/>
    <x v="0"/>
    <n v="2"/>
    <n v="3.95"/>
    <n v="3.97"/>
    <n v="13"/>
    <s v="N FALCON T"/>
    <x v="1"/>
    <x v="3"/>
    <s v="T"/>
    <x v="3"/>
    <x v="0"/>
  </r>
  <r>
    <s v="STL"/>
    <x v="6"/>
    <x v="9"/>
    <x v="4"/>
    <n v="135"/>
    <x v="15"/>
    <n v="4"/>
    <x v="0"/>
    <n v="1"/>
    <n v="5.5"/>
    <n v="5.54"/>
    <n v="61"/>
    <s v="JNST S"/>
    <x v="0"/>
    <x v="8"/>
    <s v="S"/>
    <x v="12"/>
    <x v="0"/>
  </r>
  <r>
    <s v="STL"/>
    <x v="6"/>
    <x v="9"/>
    <x v="4"/>
    <n v="139"/>
    <x v="9"/>
    <n v="3"/>
    <x v="0"/>
    <n v="1"/>
    <n v="2.79"/>
    <n v="2.8"/>
    <n v="63"/>
    <s v="GEO ST S"/>
    <x v="0"/>
    <x v="6"/>
    <s v="S"/>
    <x v="7"/>
    <x v="0"/>
  </r>
  <r>
    <s v="STL"/>
    <x v="6"/>
    <x v="9"/>
    <x v="4"/>
    <n v="142"/>
    <x v="6"/>
    <n v="3"/>
    <x v="0"/>
    <n v="4"/>
    <n v="27"/>
    <n v="27.19"/>
    <n v="50"/>
    <s v="WCVI AABM S"/>
    <x v="0"/>
    <x v="4"/>
    <s v="S"/>
    <x v="4"/>
    <x v="1"/>
  </r>
  <r>
    <s v="STL"/>
    <x v="6"/>
    <x v="9"/>
    <x v="5"/>
    <n v="30"/>
    <x v="43"/>
    <n v="3"/>
    <x v="0"/>
    <n v="1"/>
    <n v="3"/>
    <n v="3.02"/>
    <n v="8"/>
    <s v="NORTH T"/>
    <x v="0"/>
    <x v="10"/>
    <s v="T"/>
    <x v="16"/>
    <x v="1"/>
  </r>
  <r>
    <s v="STL"/>
    <x v="6"/>
    <x v="9"/>
    <x v="5"/>
    <n v="39"/>
    <x v="44"/>
    <n v="3"/>
    <x v="0"/>
    <n v="1"/>
    <n v="3.38"/>
    <n v="3.4"/>
    <n v="12"/>
    <s v="WCVI SUM T"/>
    <x v="0"/>
    <x v="1"/>
    <s v="T"/>
    <x v="1"/>
    <x v="1"/>
  </r>
  <r>
    <s v="STL"/>
    <x v="6"/>
    <x v="9"/>
    <x v="5"/>
    <n v="64"/>
    <x v="64"/>
    <n v="2"/>
    <x v="0"/>
    <n v="1"/>
    <n v="1"/>
    <n v="1.01"/>
    <n v="17"/>
    <s v="ALASKA N"/>
    <x v="1"/>
    <x v="3"/>
    <s v="N"/>
    <x v="14"/>
    <x v="1"/>
  </r>
  <r>
    <s v="STL"/>
    <x v="6"/>
    <x v="9"/>
    <x v="5"/>
    <n v="132"/>
    <x v="16"/>
    <n v="3"/>
    <x v="0"/>
    <n v="1"/>
    <n v="1.06"/>
    <n v="1.06"/>
    <n v="45"/>
    <s v="CBC S"/>
    <x v="0"/>
    <x v="9"/>
    <s v="S"/>
    <x v="13"/>
    <x v="0"/>
  </r>
  <r>
    <s v="STL"/>
    <x v="6"/>
    <x v="9"/>
    <x v="5"/>
    <n v="142"/>
    <x v="6"/>
    <n v="3"/>
    <x v="0"/>
    <n v="3"/>
    <n v="28.56"/>
    <n v="28.76"/>
    <n v="50"/>
    <s v="WCVI AABM S"/>
    <x v="0"/>
    <x v="4"/>
    <s v="S"/>
    <x v="4"/>
    <x v="1"/>
  </r>
  <r>
    <s v="STL"/>
    <x v="6"/>
    <x v="9"/>
    <x v="5"/>
    <n v="146"/>
    <x v="11"/>
    <n v="4"/>
    <x v="0"/>
    <n v="1"/>
    <n v="1"/>
    <n v="1"/>
    <n v="65"/>
    <s v="BC JF S"/>
    <x v="0"/>
    <x v="7"/>
    <s v="S"/>
    <x v="9"/>
    <x v="0"/>
  </r>
  <r>
    <s v="STL"/>
    <x v="6"/>
    <x v="9"/>
    <x v="6"/>
    <n v="22"/>
    <x v="76"/>
    <n v="3"/>
    <x v="0"/>
    <n v="2"/>
    <n v="6.66"/>
    <n v="6.7"/>
    <n v="6"/>
    <s v="AK FALL T"/>
    <x v="1"/>
    <x v="3"/>
    <s v="T"/>
    <x v="11"/>
    <x v="1"/>
  </r>
  <r>
    <s v="STL"/>
    <x v="6"/>
    <x v="9"/>
    <x v="6"/>
    <n v="35"/>
    <x v="19"/>
    <n v="3"/>
    <x v="0"/>
    <n v="1"/>
    <n v="2.37"/>
    <n v="2.38"/>
    <n v="12"/>
    <s v="WCVI SUM T"/>
    <x v="0"/>
    <x v="1"/>
    <s v="T"/>
    <x v="1"/>
    <x v="1"/>
  </r>
  <r>
    <s v="STL"/>
    <x v="6"/>
    <x v="9"/>
    <x v="6"/>
    <n v="70"/>
    <x v="113"/>
    <n v="2"/>
    <x v="0"/>
    <n v="1"/>
    <n v="1"/>
    <n v="1.01"/>
    <n v="17"/>
    <s v="ALASKA N"/>
    <x v="1"/>
    <x v="3"/>
    <s v="N"/>
    <x v="14"/>
    <x v="1"/>
  </r>
  <r>
    <s v="STL"/>
    <x v="6"/>
    <x v="9"/>
    <x v="6"/>
    <n v="92"/>
    <x v="7"/>
    <n v="2"/>
    <x v="0"/>
    <n v="1"/>
    <n v="11.66"/>
    <n v="11.77"/>
    <n v="51"/>
    <s v="WCVI ISBM S"/>
    <x v="0"/>
    <x v="5"/>
    <s v="S"/>
    <x v="5"/>
    <x v="0"/>
  </r>
  <r>
    <s v="STL"/>
    <x v="6"/>
    <x v="9"/>
    <x v="6"/>
    <n v="92"/>
    <x v="7"/>
    <n v="3"/>
    <x v="0"/>
    <n v="1"/>
    <n v="11.66"/>
    <n v="11.74"/>
    <n v="51"/>
    <s v="WCVI ISBM S"/>
    <x v="0"/>
    <x v="5"/>
    <s v="S"/>
    <x v="5"/>
    <x v="0"/>
  </r>
  <r>
    <s v="STL"/>
    <x v="6"/>
    <x v="9"/>
    <x v="6"/>
    <n v="132"/>
    <x v="16"/>
    <n v="3"/>
    <x v="0"/>
    <n v="1"/>
    <n v="1.07"/>
    <n v="1.07"/>
    <n v="45"/>
    <s v="CBC S"/>
    <x v="0"/>
    <x v="9"/>
    <s v="S"/>
    <x v="13"/>
    <x v="0"/>
  </r>
  <r>
    <s v="STL"/>
    <x v="6"/>
    <x v="9"/>
    <x v="6"/>
    <n v="135"/>
    <x v="15"/>
    <n v="3"/>
    <x v="0"/>
    <n v="1"/>
    <n v="4.0599999999999996"/>
    <n v="4.08"/>
    <n v="61"/>
    <s v="JNST S"/>
    <x v="0"/>
    <x v="8"/>
    <s v="S"/>
    <x v="12"/>
    <x v="0"/>
  </r>
  <r>
    <s v="STL"/>
    <x v="6"/>
    <x v="9"/>
    <x v="6"/>
    <n v="146"/>
    <x v="11"/>
    <n v="3"/>
    <x v="0"/>
    <n v="1"/>
    <n v="14.27"/>
    <n v="14.37"/>
    <n v="65"/>
    <s v="BC JF S"/>
    <x v="0"/>
    <x v="7"/>
    <s v="S"/>
    <x v="9"/>
    <x v="0"/>
  </r>
  <r>
    <s v="STL"/>
    <x v="6"/>
    <x v="9"/>
    <x v="7"/>
    <n v="35"/>
    <x v="19"/>
    <n v="3"/>
    <x v="0"/>
    <n v="3"/>
    <n v="7.2"/>
    <n v="7.25"/>
    <n v="12"/>
    <s v="WCVI SUM T"/>
    <x v="0"/>
    <x v="1"/>
    <s v="T"/>
    <x v="1"/>
    <x v="1"/>
  </r>
  <r>
    <s v="STL"/>
    <x v="6"/>
    <x v="9"/>
    <x v="7"/>
    <n v="43"/>
    <x v="14"/>
    <n v="3"/>
    <x v="0"/>
    <n v="1"/>
    <n v="1.67"/>
    <n v="1.68"/>
    <n v="13"/>
    <s v="N FALCON T"/>
    <x v="1"/>
    <x v="3"/>
    <s v="T"/>
    <x v="3"/>
    <x v="0"/>
  </r>
  <r>
    <s v="STL"/>
    <x v="6"/>
    <x v="9"/>
    <x v="7"/>
    <n v="146"/>
    <x v="11"/>
    <n v="2"/>
    <x v="0"/>
    <n v="2"/>
    <n v="25.06"/>
    <n v="25.31"/>
    <n v="65"/>
    <s v="BC JF S"/>
    <x v="0"/>
    <x v="7"/>
    <s v="S"/>
    <x v="9"/>
    <x v="0"/>
  </r>
  <r>
    <s v="STL"/>
    <x v="6"/>
    <x v="9"/>
    <x v="10"/>
    <n v="139"/>
    <x v="9"/>
    <n v="3"/>
    <x v="0"/>
    <n v="1"/>
    <n v="9.32"/>
    <n v="9.3800000000000008"/>
    <n v="63"/>
    <s v="GEO ST S"/>
    <x v="0"/>
    <x v="6"/>
    <s v="S"/>
    <x v="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4:P26" firstHeaderRow="1" firstDataRow="2" firstDataCol="3" rowPageCount="2" colPageCount="1"/>
  <pivotFields count="18">
    <pivotField compact="0" outline="0" showAll="0"/>
    <pivotField axis="axisPage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compact="0" outline="0" showAll="0">
      <items count="13">
        <item x="0"/>
        <item x="1"/>
        <item x="2"/>
        <item x="9"/>
        <item x="3"/>
        <item x="4"/>
        <item x="5"/>
        <item x="6"/>
        <item x="7"/>
        <item x="10"/>
        <item x="11"/>
        <item x="8"/>
        <item t="default"/>
      </items>
    </pivotField>
    <pivotField compact="0" outline="0" showAll="0"/>
    <pivotField compact="0" outline="0" showAll="0" defaultSubtotal="0">
      <items count="114">
        <item x="64"/>
        <item x="27"/>
        <item x="60"/>
        <item x="47"/>
        <item x="20"/>
        <item x="99"/>
        <item x="113"/>
        <item x="88"/>
        <item x="96"/>
        <item x="56"/>
        <item x="74"/>
        <item x="98"/>
        <item x="77"/>
        <item x="76"/>
        <item x="32"/>
        <item x="31"/>
        <item x="87"/>
        <item x="42"/>
        <item x="59"/>
        <item x="41"/>
        <item x="80"/>
        <item x="86"/>
        <item x="51"/>
        <item x="57"/>
        <item x="70"/>
        <item x="38"/>
        <item x="13"/>
        <item x="69"/>
        <item x="83"/>
        <item x="8"/>
        <item x="49"/>
        <item x="95"/>
        <item x="63"/>
        <item x="102"/>
        <item x="108"/>
        <item x="104"/>
        <item x="89"/>
        <item x="112"/>
        <item x="11"/>
        <item x="90"/>
        <item x="16"/>
        <item x="101"/>
        <item x="72"/>
        <item x="54"/>
        <item x="79"/>
        <item x="0"/>
        <item x="24"/>
        <item x="111"/>
        <item x="15"/>
        <item x="92"/>
        <item x="73"/>
        <item x="68"/>
        <item x="28"/>
        <item x="85"/>
        <item x="48"/>
        <item x="2"/>
        <item x="91"/>
        <item x="29"/>
        <item x="71"/>
        <item x="12"/>
        <item x="26"/>
        <item x="43"/>
        <item x="97"/>
        <item x="3"/>
        <item x="19"/>
        <item x="1"/>
        <item x="84"/>
        <item x="81"/>
        <item x="78"/>
        <item x="67"/>
        <item x="66"/>
        <item x="62"/>
        <item x="109"/>
        <item x="82"/>
        <item x="17"/>
        <item x="18"/>
        <item x="103"/>
        <item x="10"/>
        <item x="39"/>
        <item x="37"/>
        <item x="106"/>
        <item x="30"/>
        <item x="21"/>
        <item x="94"/>
        <item x="23"/>
        <item x="55"/>
        <item x="105"/>
        <item x="9"/>
        <item x="33"/>
        <item x="61"/>
        <item x="4"/>
        <item x="44"/>
        <item x="50"/>
        <item x="45"/>
        <item x="107"/>
        <item x="93"/>
        <item x="36"/>
        <item x="75"/>
        <item x="53"/>
        <item x="35"/>
        <item x="5"/>
        <item x="58"/>
        <item x="52"/>
        <item x="40"/>
        <item x="14"/>
        <item x="34"/>
        <item x="22"/>
        <item x="100"/>
        <item x="46"/>
        <item x="25"/>
        <item x="65"/>
        <item x="6"/>
        <item x="7"/>
        <item x="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1">
        <item x="10"/>
        <item x="1"/>
        <item x="16"/>
        <item x="0"/>
        <item x="13"/>
        <item x="15"/>
        <item x="19"/>
        <item x="18"/>
        <item x="20"/>
        <item x="11"/>
        <item x="12"/>
        <item x="9"/>
        <item x="8"/>
        <item x="2"/>
        <item x="14"/>
        <item x="6"/>
        <item x="4"/>
        <item x="5"/>
        <item x="17"/>
        <item x="7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 defaultSubtotal="0">
      <items count="31">
        <item x="30"/>
        <item x="9"/>
        <item x="13"/>
        <item x="29"/>
        <item x="27"/>
        <item x="24"/>
        <item x="22"/>
        <item x="0"/>
        <item x="12"/>
        <item x="25"/>
        <item x="17"/>
        <item x="18"/>
        <item x="16"/>
        <item x="21"/>
        <item x="2"/>
        <item x="23"/>
        <item x="26"/>
        <item x="10"/>
        <item x="8"/>
        <item x="14"/>
        <item x="6"/>
        <item x="11"/>
        <item x="7"/>
        <item x="20"/>
        <item x="28"/>
        <item x="15"/>
        <item x="19"/>
        <item x="3"/>
        <item x="4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7"/>
    <field x="13"/>
    <field x="2"/>
  </rowFields>
  <rowItems count="21">
    <i>
      <x v="1"/>
      <x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1"/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2">
    <pageField fld="1" item="3" hier="-1"/>
    <pageField fld="7" item="0" hier="-1"/>
  </pageFields>
  <dataFields count="1">
    <dataField name="Sum of Observed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4:K79" firstHeaderRow="1" firstDataRow="2" firstDataCol="5" rowPageCount="2" colPageCount="1"/>
  <pivotFields count="18">
    <pivotField compact="0" outline="0" showAll="0"/>
    <pivotField axis="axisPage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compact="0" outline="0" showAll="0">
      <items count="13">
        <item x="0"/>
        <item x="1"/>
        <item x="2"/>
        <item x="9"/>
        <item x="3"/>
        <item x="4"/>
        <item x="5"/>
        <item x="6"/>
        <item x="7"/>
        <item x="10"/>
        <item x="11"/>
        <item x="8"/>
        <item t="default"/>
      </items>
    </pivotField>
    <pivotField compact="0" outline="0" showAll="0"/>
    <pivotField compact="0" outline="0" showAll="0" defaultSubtotal="0">
      <items count="114">
        <item x="64"/>
        <item x="27"/>
        <item x="60"/>
        <item x="47"/>
        <item x="20"/>
        <item x="99"/>
        <item x="113"/>
        <item x="88"/>
        <item x="96"/>
        <item x="56"/>
        <item x="74"/>
        <item x="98"/>
        <item x="77"/>
        <item x="76"/>
        <item x="32"/>
        <item x="31"/>
        <item x="87"/>
        <item x="42"/>
        <item x="59"/>
        <item x="41"/>
        <item x="80"/>
        <item x="86"/>
        <item x="51"/>
        <item x="57"/>
        <item x="70"/>
        <item x="38"/>
        <item x="13"/>
        <item x="69"/>
        <item x="83"/>
        <item x="8"/>
        <item x="49"/>
        <item x="95"/>
        <item x="63"/>
        <item x="102"/>
        <item x="108"/>
        <item x="104"/>
        <item x="89"/>
        <item x="112"/>
        <item x="11"/>
        <item x="90"/>
        <item x="16"/>
        <item x="101"/>
        <item x="72"/>
        <item x="54"/>
        <item x="79"/>
        <item x="0"/>
        <item x="24"/>
        <item x="111"/>
        <item x="15"/>
        <item x="92"/>
        <item x="73"/>
        <item x="68"/>
        <item x="28"/>
        <item x="85"/>
        <item x="48"/>
        <item x="2"/>
        <item x="91"/>
        <item x="29"/>
        <item x="71"/>
        <item x="12"/>
        <item x="26"/>
        <item x="43"/>
        <item x="97"/>
        <item x="3"/>
        <item x="19"/>
        <item x="1"/>
        <item x="84"/>
        <item x="81"/>
        <item x="78"/>
        <item x="67"/>
        <item x="66"/>
        <item x="62"/>
        <item x="109"/>
        <item x="82"/>
        <item x="17"/>
        <item x="18"/>
        <item x="103"/>
        <item x="10"/>
        <item x="39"/>
        <item x="37"/>
        <item x="106"/>
        <item x="30"/>
        <item x="21"/>
        <item x="94"/>
        <item x="23"/>
        <item x="55"/>
        <item x="105"/>
        <item x="9"/>
        <item x="33"/>
        <item x="61"/>
        <item x="4"/>
        <item x="44"/>
        <item x="50"/>
        <item x="45"/>
        <item x="107"/>
        <item x="93"/>
        <item x="36"/>
        <item x="75"/>
        <item x="53"/>
        <item x="35"/>
        <item x="5"/>
        <item x="58"/>
        <item x="52"/>
        <item x="40"/>
        <item x="14"/>
        <item x="34"/>
        <item x="22"/>
        <item x="100"/>
        <item x="46"/>
        <item x="25"/>
        <item x="65"/>
        <item x="6"/>
        <item x="7"/>
        <item x="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10"/>
        <item x="1"/>
        <item x="16"/>
        <item x="0"/>
        <item x="13"/>
        <item x="15"/>
        <item x="19"/>
        <item x="18"/>
        <item x="20"/>
        <item x="11"/>
        <item x="12"/>
        <item x="9"/>
        <item x="8"/>
        <item x="2"/>
        <item x="14"/>
        <item x="6"/>
        <item x="4"/>
        <item x="5"/>
        <item x="17"/>
        <item x="7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 defaultSubtotal="0">
      <items count="31">
        <item x="30"/>
        <item x="9"/>
        <item x="13"/>
        <item x="29"/>
        <item x="27"/>
        <item x="24"/>
        <item x="22"/>
        <item x="0"/>
        <item x="12"/>
        <item x="25"/>
        <item x="17"/>
        <item x="18"/>
        <item x="16"/>
        <item x="21"/>
        <item x="2"/>
        <item x="23"/>
        <item x="26"/>
        <item x="10"/>
        <item x="8"/>
        <item x="14"/>
        <item x="6"/>
        <item x="11"/>
        <item x="7"/>
        <item x="20"/>
        <item x="28"/>
        <item x="15"/>
        <item x="19"/>
        <item x="3"/>
        <item x="4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5">
    <field x="17"/>
    <field x="13"/>
    <field x="14"/>
    <field x="16"/>
    <field x="2"/>
  </rowFields>
  <rowItems count="74">
    <i>
      <x v="1"/>
      <x/>
      <x v="6"/>
      <x v="6"/>
      <x v="2"/>
    </i>
    <i r="4">
      <x v="3"/>
    </i>
    <i r="4">
      <x v="4"/>
    </i>
    <i r="4">
      <x v="5"/>
    </i>
    <i r="4">
      <x v="6"/>
    </i>
    <i r="4">
      <x v="7"/>
    </i>
    <i r="4">
      <x v="8"/>
    </i>
    <i r="4">
      <x v="9"/>
    </i>
    <i r="2">
      <x v="7"/>
      <x v="9"/>
      <x/>
    </i>
    <i r="4">
      <x v="1"/>
    </i>
    <i r="4">
      <x v="2"/>
    </i>
    <i r="4">
      <x v="3"/>
    </i>
    <i r="4">
      <x v="4"/>
    </i>
    <i r="4">
      <x v="5"/>
    </i>
    <i r="4">
      <x v="6"/>
    </i>
    <i r="4">
      <x v="7"/>
    </i>
    <i r="4">
      <x v="8"/>
    </i>
    <i r="4">
      <x v="9"/>
    </i>
    <i r="2">
      <x v="8"/>
      <x v="24"/>
      <x v="4"/>
    </i>
    <i r="2">
      <x v="10"/>
      <x v="11"/>
      <x v="4"/>
    </i>
    <i r="2">
      <x v="12"/>
      <x v="8"/>
      <x v="1"/>
    </i>
    <i r="4">
      <x v="2"/>
    </i>
    <i r="4">
      <x v="3"/>
    </i>
    <i r="4">
      <x v="6"/>
    </i>
    <i r="4">
      <x v="7"/>
    </i>
    <i r="4">
      <x v="9"/>
    </i>
    <i r="2">
      <x v="13"/>
      <x v="14"/>
      <x v="1"/>
    </i>
    <i r="4">
      <x v="2"/>
    </i>
    <i r="4">
      <x v="3"/>
    </i>
    <i r="4">
      <x v="4"/>
    </i>
    <i r="4">
      <x v="6"/>
    </i>
    <i r="4">
      <x v="7"/>
    </i>
    <i r="4">
      <x v="8"/>
    </i>
    <i r="4">
      <x v="9"/>
    </i>
    <i r="2">
      <x v="15"/>
      <x v="22"/>
      <x v="2"/>
    </i>
    <i r="4">
      <x v="4"/>
    </i>
    <i r="4">
      <x v="8"/>
    </i>
    <i r="2">
      <x v="18"/>
      <x v="5"/>
      <x/>
    </i>
    <i r="4">
      <x v="2"/>
    </i>
    <i r="4">
      <x v="3"/>
    </i>
    <i r="4">
      <x v="5"/>
    </i>
    <i r="2">
      <x v="19"/>
      <x v="1"/>
      <x/>
    </i>
    <i r="4">
      <x v="1"/>
    </i>
    <i r="4">
      <x v="2"/>
    </i>
    <i r="4">
      <x v="3"/>
    </i>
    <i r="4">
      <x v="4"/>
    </i>
    <i r="4">
      <x v="5"/>
    </i>
    <i r="4">
      <x v="6"/>
    </i>
    <i r="4">
      <x v="7"/>
    </i>
    <i r="4">
      <x v="8"/>
    </i>
    <i r="4">
      <x v="9"/>
    </i>
    <i r="1">
      <x v="1"/>
      <x v="20"/>
      <x v="16"/>
      <x v="3"/>
    </i>
    <i r="3">
      <x v="17"/>
      <x v="6"/>
    </i>
    <i r="4">
      <x v="9"/>
    </i>
    <i r="3">
      <x v="18"/>
      <x/>
    </i>
    <i r="4">
      <x v="1"/>
    </i>
    <i r="4">
      <x v="2"/>
    </i>
    <i r="4">
      <x v="4"/>
    </i>
    <i r="4">
      <x v="6"/>
    </i>
    <i r="4">
      <x v="9"/>
    </i>
    <i r="3">
      <x v="26"/>
      <x v="2"/>
    </i>
    <i r="4">
      <x v="4"/>
    </i>
    <i r="4">
      <x v="6"/>
    </i>
    <i r="3">
      <x v="27"/>
      <x/>
    </i>
    <i r="4">
      <x v="1"/>
    </i>
    <i r="4">
      <x v="2"/>
    </i>
    <i r="4">
      <x v="3"/>
    </i>
    <i r="4">
      <x v="4"/>
    </i>
    <i r="4">
      <x v="5"/>
    </i>
    <i r="4">
      <x v="6"/>
    </i>
    <i r="4">
      <x v="7"/>
    </i>
    <i r="4">
      <x v="8"/>
    </i>
    <i r="4">
      <x v="9"/>
    </i>
    <i t="grand">
      <x/>
    </i>
  </rowItems>
  <colFields count="1">
    <field x="3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2">
    <pageField fld="1" item="2" hier="-1"/>
    <pageField fld="7" item="0" hier="-1"/>
  </pageFields>
  <dataFields count="1">
    <dataField name="Sum of Observed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5:Q30" firstHeaderRow="1" firstDataRow="2" firstDataCol="4" rowPageCount="3" colPageCount="1"/>
  <pivotFields count="18">
    <pivotField compact="0" outline="0" showAll="0"/>
    <pivotField axis="axisPage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  <pivotField axis="axisCol" compact="0" outline="0" showAll="0">
      <items count="13">
        <item x="0"/>
        <item x="1"/>
        <item x="2"/>
        <item x="9"/>
        <item x="3"/>
        <item x="4"/>
        <item x="5"/>
        <item x="6"/>
        <item x="7"/>
        <item x="10"/>
        <item x="11"/>
        <item x="8"/>
        <item t="default"/>
      </items>
    </pivotField>
    <pivotField compact="0" outline="0" showAll="0"/>
    <pivotField compact="0" outline="0" showAll="0" defaultSubtotal="0">
      <items count="114">
        <item x="64"/>
        <item x="27"/>
        <item x="60"/>
        <item x="47"/>
        <item x="20"/>
        <item x="99"/>
        <item x="113"/>
        <item x="88"/>
        <item x="96"/>
        <item x="56"/>
        <item x="74"/>
        <item x="98"/>
        <item x="77"/>
        <item x="76"/>
        <item x="32"/>
        <item x="31"/>
        <item x="87"/>
        <item x="42"/>
        <item x="59"/>
        <item x="41"/>
        <item x="80"/>
        <item x="86"/>
        <item x="51"/>
        <item x="57"/>
        <item x="70"/>
        <item x="38"/>
        <item x="13"/>
        <item x="69"/>
        <item x="83"/>
        <item x="8"/>
        <item x="49"/>
        <item x="95"/>
        <item x="63"/>
        <item x="102"/>
        <item x="108"/>
        <item x="104"/>
        <item x="89"/>
        <item x="112"/>
        <item x="11"/>
        <item x="90"/>
        <item x="16"/>
        <item x="101"/>
        <item x="72"/>
        <item x="54"/>
        <item x="79"/>
        <item x="0"/>
        <item x="24"/>
        <item x="111"/>
        <item x="15"/>
        <item x="92"/>
        <item x="73"/>
        <item x="68"/>
        <item x="28"/>
        <item x="85"/>
        <item x="48"/>
        <item x="2"/>
        <item x="91"/>
        <item x="29"/>
        <item x="71"/>
        <item x="12"/>
        <item x="26"/>
        <item x="43"/>
        <item x="97"/>
        <item x="3"/>
        <item x="19"/>
        <item x="1"/>
        <item x="84"/>
        <item x="81"/>
        <item x="78"/>
        <item x="67"/>
        <item x="66"/>
        <item x="62"/>
        <item x="109"/>
        <item x="82"/>
        <item x="17"/>
        <item x="18"/>
        <item x="103"/>
        <item x="10"/>
        <item x="39"/>
        <item x="37"/>
        <item x="106"/>
        <item x="30"/>
        <item x="21"/>
        <item x="94"/>
        <item x="23"/>
        <item x="55"/>
        <item x="105"/>
        <item x="9"/>
        <item x="33"/>
        <item x="61"/>
        <item x="4"/>
        <item x="44"/>
        <item x="50"/>
        <item x="45"/>
        <item x="107"/>
        <item x="93"/>
        <item x="36"/>
        <item x="75"/>
        <item x="53"/>
        <item x="35"/>
        <item x="5"/>
        <item x="58"/>
        <item x="52"/>
        <item x="40"/>
        <item x="14"/>
        <item x="34"/>
        <item x="22"/>
        <item x="100"/>
        <item x="46"/>
        <item x="25"/>
        <item x="65"/>
        <item x="6"/>
        <item x="7"/>
        <item x="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10"/>
        <item x="1"/>
        <item x="16"/>
        <item x="0"/>
        <item x="13"/>
        <item x="15"/>
        <item x="19"/>
        <item x="18"/>
        <item x="20"/>
        <item x="11"/>
        <item x="12"/>
        <item x="9"/>
        <item x="8"/>
        <item x="2"/>
        <item x="14"/>
        <item x="6"/>
        <item x="4"/>
        <item x="5"/>
        <item x="17"/>
        <item x="7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 defaultSubtotal="0">
      <items count="31">
        <item x="30"/>
        <item x="9"/>
        <item x="13"/>
        <item x="29"/>
        <item x="27"/>
        <item x="22"/>
        <item x="0"/>
        <item x="12"/>
        <item x="25"/>
        <item x="17"/>
        <item x="18"/>
        <item x="16"/>
        <item x="21"/>
        <item x="2"/>
        <item x="23"/>
        <item x="26"/>
        <item x="10"/>
        <item x="8"/>
        <item x="14"/>
        <item x="6"/>
        <item x="11"/>
        <item x="7"/>
        <item x="20"/>
        <item x="28"/>
        <item x="15"/>
        <item x="19"/>
        <item x="3"/>
        <item x="4"/>
        <item x="5"/>
        <item x="1"/>
        <item x="2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7"/>
    <field x="13"/>
    <field x="14"/>
    <field x="16"/>
  </rowFields>
  <rowItems count="24">
    <i>
      <x v="1"/>
      <x/>
      <x v="2"/>
      <x v="14"/>
    </i>
    <i r="2">
      <x v="3"/>
      <x v="6"/>
    </i>
    <i r="2">
      <x v="4"/>
      <x v="22"/>
    </i>
    <i r="2">
      <x v="5"/>
      <x v="5"/>
    </i>
    <i r="2">
      <x v="6"/>
      <x v="5"/>
    </i>
    <i r="2">
      <x v="7"/>
      <x v="8"/>
    </i>
    <i r="2">
      <x v="8"/>
      <x v="23"/>
    </i>
    <i r="2">
      <x v="10"/>
      <x v="10"/>
    </i>
    <i r="2">
      <x v="11"/>
      <x v="2"/>
    </i>
    <i r="2">
      <x v="12"/>
      <x v="7"/>
    </i>
    <i r="2">
      <x v="13"/>
      <x v="13"/>
    </i>
    <i r="2">
      <x v="14"/>
      <x v="12"/>
    </i>
    <i r="2">
      <x v="15"/>
      <x v="21"/>
    </i>
    <i r="2">
      <x v="17"/>
      <x v="28"/>
    </i>
    <i r="2">
      <x v="18"/>
      <x v="30"/>
    </i>
    <i r="2">
      <x v="19"/>
      <x v="1"/>
    </i>
    <i r="1">
      <x v="1"/>
      <x v="20"/>
      <x/>
    </i>
    <i r="3">
      <x v="15"/>
    </i>
    <i r="3">
      <x v="16"/>
    </i>
    <i r="3">
      <x v="17"/>
    </i>
    <i r="3">
      <x v="24"/>
    </i>
    <i r="3">
      <x v="25"/>
    </i>
    <i r="3">
      <x v="26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3">
    <pageField fld="1" hier="-1"/>
    <pageField fld="7" item="0" hier="-1"/>
    <pageField fld="2" hier="-1"/>
  </pageFields>
  <dataFields count="1">
    <dataField name="Sum of ObservedTotal" fld="8" baseField="0" baseItem="0"/>
  </dataFields>
  <formats count="1">
    <format dxfId="0">
      <pivotArea outline="0" fieldPosition="0">
        <references count="5">
          <reference field="3" count="1" selected="0">
            <x v="6"/>
          </reference>
          <reference field="13" count="1" selected="0">
            <x v="0"/>
          </reference>
          <reference field="14" count="1" selected="0">
            <x v="17"/>
          </reference>
          <reference field="16" count="1" selected="0">
            <x v="28"/>
          </reference>
          <reference field="17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>
  <location ref="A5:Q20" firstHeaderRow="1" firstDataRow="2" firstDataCol="4" rowPageCount="3" colPageCount="1"/>
  <pivotFields count="18">
    <pivotField compact="0" outline="0" showAll="0"/>
    <pivotField axis="axisPage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compact="0" outline="0" multipleItemSelectionAllowed="1" showAll="0">
      <items count="11">
        <item x="0"/>
        <item x="1"/>
        <item x="2"/>
        <item x="3"/>
        <item x="4"/>
        <item x="5"/>
        <item x="6"/>
        <item x="7"/>
        <item x="8"/>
        <item h="1" x="9"/>
        <item t="default"/>
      </items>
    </pivotField>
    <pivotField axis="axisCol" compact="0" outline="0" showAll="0">
      <items count="13">
        <item x="0"/>
        <item x="1"/>
        <item x="2"/>
        <item x="9"/>
        <item x="3"/>
        <item x="4"/>
        <item x="5"/>
        <item x="6"/>
        <item x="7"/>
        <item x="10"/>
        <item x="11"/>
        <item x="8"/>
        <item t="default"/>
      </items>
    </pivotField>
    <pivotField compact="0" outline="0" showAll="0"/>
    <pivotField compact="0" outline="0" showAll="0" defaultSubtotal="0">
      <items count="114">
        <item x="64"/>
        <item x="27"/>
        <item x="60"/>
        <item x="47"/>
        <item x="20"/>
        <item x="99"/>
        <item x="113"/>
        <item x="88"/>
        <item x="96"/>
        <item x="56"/>
        <item x="74"/>
        <item x="98"/>
        <item x="77"/>
        <item x="76"/>
        <item x="32"/>
        <item x="31"/>
        <item x="87"/>
        <item x="42"/>
        <item x="59"/>
        <item x="41"/>
        <item x="80"/>
        <item x="86"/>
        <item x="51"/>
        <item x="57"/>
        <item x="70"/>
        <item x="38"/>
        <item x="13"/>
        <item x="69"/>
        <item x="83"/>
        <item x="8"/>
        <item x="49"/>
        <item x="95"/>
        <item x="63"/>
        <item x="102"/>
        <item x="108"/>
        <item x="104"/>
        <item x="89"/>
        <item x="112"/>
        <item x="11"/>
        <item x="90"/>
        <item x="16"/>
        <item x="101"/>
        <item x="72"/>
        <item x="54"/>
        <item x="79"/>
        <item x="0"/>
        <item x="24"/>
        <item x="111"/>
        <item x="15"/>
        <item x="92"/>
        <item x="73"/>
        <item x="68"/>
        <item x="28"/>
        <item x="85"/>
        <item x="48"/>
        <item x="2"/>
        <item x="91"/>
        <item x="29"/>
        <item x="71"/>
        <item x="12"/>
        <item x="26"/>
        <item x="43"/>
        <item x="97"/>
        <item x="3"/>
        <item x="19"/>
        <item x="1"/>
        <item x="84"/>
        <item x="81"/>
        <item x="78"/>
        <item x="67"/>
        <item x="66"/>
        <item x="62"/>
        <item x="109"/>
        <item x="82"/>
        <item x="17"/>
        <item x="18"/>
        <item x="103"/>
        <item x="10"/>
        <item x="39"/>
        <item x="37"/>
        <item x="106"/>
        <item x="30"/>
        <item x="21"/>
        <item x="94"/>
        <item x="23"/>
        <item x="55"/>
        <item x="105"/>
        <item x="9"/>
        <item x="33"/>
        <item x="61"/>
        <item x="4"/>
        <item x="44"/>
        <item x="50"/>
        <item x="45"/>
        <item x="107"/>
        <item x="93"/>
        <item x="36"/>
        <item x="75"/>
        <item x="53"/>
        <item x="35"/>
        <item x="5"/>
        <item x="58"/>
        <item x="52"/>
        <item x="40"/>
        <item x="14"/>
        <item x="34"/>
        <item x="22"/>
        <item x="100"/>
        <item x="46"/>
        <item x="25"/>
        <item x="65"/>
        <item x="6"/>
        <item x="7"/>
        <item x="1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Page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1">
        <item x="10"/>
        <item x="1"/>
        <item x="16"/>
        <item x="0"/>
        <item x="13"/>
        <item x="15"/>
        <item x="19"/>
        <item x="18"/>
        <item x="20"/>
        <item x="11"/>
        <item x="12"/>
        <item x="9"/>
        <item x="8"/>
        <item x="2"/>
        <item x="14"/>
        <item x="6"/>
        <item x="4"/>
        <item x="5"/>
        <item x="17"/>
        <item x="7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axis="axisRow" compact="0" outline="0" showAll="0" defaultSubtotal="0">
      <items count="31">
        <item x="30"/>
        <item x="9"/>
        <item x="13"/>
        <item x="29"/>
        <item x="27"/>
        <item x="24"/>
        <item x="22"/>
        <item x="0"/>
        <item x="12"/>
        <item x="25"/>
        <item x="17"/>
        <item x="18"/>
        <item x="16"/>
        <item x="21"/>
        <item x="2"/>
        <item x="23"/>
        <item x="26"/>
        <item x="10"/>
        <item x="8"/>
        <item x="14"/>
        <item x="6"/>
        <item x="11"/>
        <item x="7"/>
        <item x="20"/>
        <item x="28"/>
        <item x="15"/>
        <item x="19"/>
        <item x="3"/>
        <item x="4"/>
        <item x="5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h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7"/>
    <field x="13"/>
    <field x="14"/>
    <field x="16"/>
  </rowFields>
  <rowItems count="14">
    <i>
      <x v="1"/>
      <x/>
      <x v="2"/>
      <x v="15"/>
    </i>
    <i r="2">
      <x v="4"/>
      <x v="23"/>
    </i>
    <i r="2">
      <x v="10"/>
      <x v="11"/>
    </i>
    <i r="2">
      <x v="11"/>
      <x v="2"/>
    </i>
    <i r="2">
      <x v="12"/>
      <x v="8"/>
    </i>
    <i r="2">
      <x v="13"/>
      <x v="14"/>
    </i>
    <i r="2">
      <x v="15"/>
      <x v="22"/>
    </i>
    <i r="2">
      <x v="17"/>
      <x v="29"/>
    </i>
    <i r="2">
      <x v="19"/>
      <x v="1"/>
    </i>
    <i r="1">
      <x v="1"/>
      <x v="20"/>
      <x v="17"/>
    </i>
    <i r="3">
      <x v="18"/>
    </i>
    <i r="3">
      <x v="26"/>
    </i>
    <i r="3">
      <x v="27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3">
    <pageField fld="1" item="3" hier="-1"/>
    <pageField fld="7" item="0" hier="-1"/>
    <pageField fld="2" hier="-1"/>
  </pageFields>
  <dataFields count="1">
    <dataField name="Sum of Observed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opLeftCell="B2" workbookViewId="0">
      <selection activeCell="R17" sqref="R17"/>
    </sheetView>
  </sheetViews>
  <sheetFormatPr defaultRowHeight="15" x14ac:dyDescent="0.25"/>
  <cols>
    <col min="1" max="1" width="23.28515625" customWidth="1"/>
    <col min="2" max="2" width="16.28515625" customWidth="1"/>
    <col min="3" max="3" width="12.42578125" customWidth="1"/>
    <col min="4" max="15" width="5.7109375" customWidth="1"/>
    <col min="16" max="17" width="11.28515625" bestFit="1" customWidth="1"/>
  </cols>
  <sheetData>
    <row r="1" spans="1:16" x14ac:dyDescent="0.25">
      <c r="A1" s="2" t="s">
        <v>1</v>
      </c>
      <c r="B1" t="s">
        <v>154</v>
      </c>
      <c r="D1" t="s">
        <v>539</v>
      </c>
    </row>
    <row r="2" spans="1:16" x14ac:dyDescent="0.25">
      <c r="A2" s="2" t="s">
        <v>7</v>
      </c>
      <c r="B2" t="s">
        <v>12</v>
      </c>
    </row>
    <row r="4" spans="1:16" x14ac:dyDescent="0.25">
      <c r="A4" s="2" t="s">
        <v>538</v>
      </c>
      <c r="D4" s="2" t="s">
        <v>3</v>
      </c>
    </row>
    <row r="5" spans="1:16" x14ac:dyDescent="0.25">
      <c r="A5" s="2" t="s">
        <v>176</v>
      </c>
      <c r="B5" s="2" t="s">
        <v>172</v>
      </c>
      <c r="C5" s="2" t="s">
        <v>2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 t="s">
        <v>537</v>
      </c>
    </row>
    <row r="6" spans="1:16" x14ac:dyDescent="0.25">
      <c r="A6" t="s">
        <v>217</v>
      </c>
      <c r="B6" t="s">
        <v>209</v>
      </c>
      <c r="C6">
        <v>2009</v>
      </c>
      <c r="D6" s="3"/>
      <c r="E6" s="3">
        <v>2</v>
      </c>
      <c r="F6" s="3"/>
      <c r="G6" s="3">
        <v>1</v>
      </c>
      <c r="H6" s="3"/>
      <c r="I6" s="3">
        <v>1</v>
      </c>
      <c r="J6" s="3">
        <v>2</v>
      </c>
      <c r="K6" s="3">
        <v>4</v>
      </c>
      <c r="L6" s="3">
        <v>1</v>
      </c>
      <c r="M6" s="3">
        <v>1</v>
      </c>
      <c r="N6" s="3"/>
      <c r="O6" s="3">
        <v>1</v>
      </c>
      <c r="P6" s="3">
        <v>13</v>
      </c>
    </row>
    <row r="7" spans="1:16" x14ac:dyDescent="0.25">
      <c r="A7" t="s">
        <v>217</v>
      </c>
      <c r="B7" t="s">
        <v>209</v>
      </c>
      <c r="C7">
        <v>2010</v>
      </c>
      <c r="D7" s="3"/>
      <c r="E7" s="3"/>
      <c r="F7" s="3"/>
      <c r="G7" s="3">
        <v>1</v>
      </c>
      <c r="H7" s="3">
        <v>1</v>
      </c>
      <c r="I7" s="3"/>
      <c r="J7" s="3">
        <v>6</v>
      </c>
      <c r="K7" s="3">
        <v>1</v>
      </c>
      <c r="L7" s="3">
        <v>2</v>
      </c>
      <c r="M7" s="3"/>
      <c r="N7" s="3"/>
      <c r="O7" s="3"/>
      <c r="P7" s="3">
        <v>11</v>
      </c>
    </row>
    <row r="8" spans="1:16" x14ac:dyDescent="0.25">
      <c r="A8" t="s">
        <v>217</v>
      </c>
      <c r="B8" t="s">
        <v>209</v>
      </c>
      <c r="C8">
        <v>2011</v>
      </c>
      <c r="D8" s="3">
        <v>1</v>
      </c>
      <c r="E8" s="3"/>
      <c r="F8" s="3">
        <v>1</v>
      </c>
      <c r="G8" s="3">
        <v>2</v>
      </c>
      <c r="H8" s="3">
        <v>2</v>
      </c>
      <c r="I8" s="3">
        <v>2</v>
      </c>
      <c r="J8" s="3">
        <v>1</v>
      </c>
      <c r="K8" s="3">
        <v>1</v>
      </c>
      <c r="L8" s="3">
        <v>1</v>
      </c>
      <c r="M8" s="3"/>
      <c r="N8" s="3"/>
      <c r="O8" s="3">
        <v>1</v>
      </c>
      <c r="P8" s="3">
        <v>12</v>
      </c>
    </row>
    <row r="9" spans="1:16" x14ac:dyDescent="0.25">
      <c r="A9" t="s">
        <v>217</v>
      </c>
      <c r="B9" t="s">
        <v>209</v>
      </c>
      <c r="C9">
        <v>2012</v>
      </c>
      <c r="D9" s="3"/>
      <c r="E9" s="3"/>
      <c r="F9" s="3"/>
      <c r="G9" s="3">
        <v>1</v>
      </c>
      <c r="H9" s="3"/>
      <c r="I9" s="3"/>
      <c r="J9" s="3">
        <v>7</v>
      </c>
      <c r="K9" s="3">
        <v>3</v>
      </c>
      <c r="L9" s="3"/>
      <c r="M9" s="3"/>
      <c r="N9" s="3"/>
      <c r="O9" s="3">
        <v>1</v>
      </c>
      <c r="P9" s="3">
        <v>12</v>
      </c>
    </row>
    <row r="10" spans="1:16" x14ac:dyDescent="0.25">
      <c r="A10" t="s">
        <v>217</v>
      </c>
      <c r="B10" t="s">
        <v>209</v>
      </c>
      <c r="C10">
        <v>2013</v>
      </c>
      <c r="D10" s="3">
        <v>1</v>
      </c>
      <c r="E10" s="3"/>
      <c r="F10" s="3"/>
      <c r="G10" s="3">
        <v>4</v>
      </c>
      <c r="H10" s="3">
        <v>1</v>
      </c>
      <c r="I10" s="3">
        <v>3</v>
      </c>
      <c r="J10" s="3">
        <v>8</v>
      </c>
      <c r="K10" s="3">
        <v>7</v>
      </c>
      <c r="L10" s="3">
        <v>2</v>
      </c>
      <c r="M10" s="3"/>
      <c r="N10" s="3">
        <v>1</v>
      </c>
      <c r="O10" s="3">
        <v>3</v>
      </c>
      <c r="P10" s="3">
        <v>30</v>
      </c>
    </row>
    <row r="11" spans="1:16" x14ac:dyDescent="0.25">
      <c r="A11" t="s">
        <v>217</v>
      </c>
      <c r="B11" t="s">
        <v>209</v>
      </c>
      <c r="C11">
        <v>2014</v>
      </c>
      <c r="D11" s="3">
        <v>6</v>
      </c>
      <c r="E11" s="3">
        <v>3</v>
      </c>
      <c r="F11" s="3">
        <v>4</v>
      </c>
      <c r="G11" s="3">
        <v>4</v>
      </c>
      <c r="H11" s="3">
        <v>4</v>
      </c>
      <c r="I11" s="3">
        <v>9</v>
      </c>
      <c r="J11" s="3">
        <v>8</v>
      </c>
      <c r="K11" s="3">
        <v>9</v>
      </c>
      <c r="L11" s="3">
        <v>2</v>
      </c>
      <c r="M11" s="3">
        <v>1</v>
      </c>
      <c r="N11" s="3">
        <v>1</v>
      </c>
      <c r="O11" s="3"/>
      <c r="P11" s="3">
        <v>51</v>
      </c>
    </row>
    <row r="12" spans="1:16" x14ac:dyDescent="0.25">
      <c r="A12" t="s">
        <v>217</v>
      </c>
      <c r="B12" t="s">
        <v>209</v>
      </c>
      <c r="C12">
        <v>2015</v>
      </c>
      <c r="D12" s="3">
        <v>2</v>
      </c>
      <c r="E12" s="3">
        <v>2</v>
      </c>
      <c r="F12" s="3">
        <v>3</v>
      </c>
      <c r="G12" s="3">
        <v>2</v>
      </c>
      <c r="H12" s="3">
        <v>5</v>
      </c>
      <c r="I12" s="3">
        <v>4</v>
      </c>
      <c r="J12" s="3">
        <v>1</v>
      </c>
      <c r="K12" s="3">
        <v>5</v>
      </c>
      <c r="L12" s="3">
        <v>1</v>
      </c>
      <c r="M12" s="3"/>
      <c r="N12" s="3">
        <v>1</v>
      </c>
      <c r="O12" s="3"/>
      <c r="P12" s="3">
        <v>26</v>
      </c>
    </row>
    <row r="13" spans="1:16" x14ac:dyDescent="0.25">
      <c r="A13" t="s">
        <v>217</v>
      </c>
      <c r="B13" t="s">
        <v>209</v>
      </c>
      <c r="C13">
        <v>2016</v>
      </c>
      <c r="D13" s="3">
        <v>2</v>
      </c>
      <c r="E13" s="3"/>
      <c r="F13" s="3">
        <v>1</v>
      </c>
      <c r="G13" s="3">
        <v>1</v>
      </c>
      <c r="H13" s="3"/>
      <c r="I13" s="3">
        <v>6</v>
      </c>
      <c r="J13" s="3">
        <v>2</v>
      </c>
      <c r="K13" s="3">
        <v>4</v>
      </c>
      <c r="L13" s="3">
        <v>3</v>
      </c>
      <c r="M13" s="3"/>
      <c r="N13" s="3"/>
      <c r="O13" s="3">
        <v>2</v>
      </c>
      <c r="P13" s="3">
        <v>21</v>
      </c>
    </row>
    <row r="14" spans="1:16" x14ac:dyDescent="0.25">
      <c r="A14" t="s">
        <v>217</v>
      </c>
      <c r="B14" t="s">
        <v>209</v>
      </c>
      <c r="C14">
        <v>2017</v>
      </c>
      <c r="D14" s="3">
        <v>2</v>
      </c>
      <c r="E14" s="3">
        <v>2</v>
      </c>
      <c r="F14" s="3"/>
      <c r="G14" s="3">
        <v>3</v>
      </c>
      <c r="H14" s="3">
        <v>9</v>
      </c>
      <c r="I14" s="3">
        <v>7</v>
      </c>
      <c r="J14" s="3">
        <v>11</v>
      </c>
      <c r="K14" s="3">
        <v>5</v>
      </c>
      <c r="L14" s="3">
        <v>3</v>
      </c>
      <c r="M14" s="3"/>
      <c r="N14" s="3"/>
      <c r="O14" s="3"/>
      <c r="P14" s="3">
        <v>42</v>
      </c>
    </row>
    <row r="15" spans="1:16" x14ac:dyDescent="0.25">
      <c r="A15" t="s">
        <v>217</v>
      </c>
      <c r="B15" t="s">
        <v>209</v>
      </c>
      <c r="C15">
        <v>2018</v>
      </c>
      <c r="D15" s="3">
        <v>2</v>
      </c>
      <c r="E15" s="3"/>
      <c r="F15" s="3"/>
      <c r="G15" s="3">
        <v>2</v>
      </c>
      <c r="H15" s="3">
        <v>5</v>
      </c>
      <c r="I15" s="3">
        <v>10</v>
      </c>
      <c r="J15" s="3">
        <v>6</v>
      </c>
      <c r="K15" s="3">
        <v>3</v>
      </c>
      <c r="L15" s="3">
        <v>1</v>
      </c>
      <c r="M15" s="3"/>
      <c r="N15" s="3"/>
      <c r="O15" s="3"/>
      <c r="P15" s="3">
        <v>29</v>
      </c>
    </row>
    <row r="16" spans="1:16" x14ac:dyDescent="0.25">
      <c r="A16" t="s">
        <v>217</v>
      </c>
      <c r="B16" t="s">
        <v>178</v>
      </c>
      <c r="C16">
        <v>2009</v>
      </c>
      <c r="D16" s="3"/>
      <c r="E16" s="3">
        <v>5</v>
      </c>
      <c r="F16" s="3"/>
      <c r="G16" s="3"/>
      <c r="H16" s="3">
        <v>6</v>
      </c>
      <c r="I16" s="3">
        <v>1</v>
      </c>
      <c r="J16" s="3">
        <v>3</v>
      </c>
      <c r="K16" s="3">
        <v>3</v>
      </c>
      <c r="L16" s="3"/>
      <c r="M16" s="3"/>
      <c r="N16" s="3">
        <v>2</v>
      </c>
      <c r="O16" s="3"/>
      <c r="P16" s="3">
        <v>20</v>
      </c>
    </row>
    <row r="17" spans="1:16" x14ac:dyDescent="0.25">
      <c r="A17" t="s">
        <v>217</v>
      </c>
      <c r="B17" t="s">
        <v>178</v>
      </c>
      <c r="C17">
        <v>2010</v>
      </c>
      <c r="D17" s="3"/>
      <c r="E17" s="3">
        <v>3</v>
      </c>
      <c r="F17" s="3">
        <v>2</v>
      </c>
      <c r="G17" s="3">
        <v>3</v>
      </c>
      <c r="H17" s="3">
        <v>5</v>
      </c>
      <c r="I17" s="3">
        <v>5</v>
      </c>
      <c r="J17" s="3">
        <v>4</v>
      </c>
      <c r="K17" s="3">
        <v>3</v>
      </c>
      <c r="L17" s="3"/>
      <c r="M17" s="3"/>
      <c r="N17" s="3"/>
      <c r="O17" s="3"/>
      <c r="P17" s="3">
        <v>25</v>
      </c>
    </row>
    <row r="18" spans="1:16" x14ac:dyDescent="0.25">
      <c r="A18" t="s">
        <v>217</v>
      </c>
      <c r="B18" t="s">
        <v>178</v>
      </c>
      <c r="C18">
        <v>2011</v>
      </c>
      <c r="D18" s="3"/>
      <c r="E18" s="3">
        <v>1</v>
      </c>
      <c r="F18" s="3">
        <v>1</v>
      </c>
      <c r="G18" s="3"/>
      <c r="H18" s="3">
        <v>8</v>
      </c>
      <c r="I18" s="3">
        <v>2</v>
      </c>
      <c r="J18" s="3">
        <v>3</v>
      </c>
      <c r="K18" s="3"/>
      <c r="L18" s="3"/>
      <c r="M18" s="3"/>
      <c r="N18" s="3"/>
      <c r="O18" s="3">
        <v>1</v>
      </c>
      <c r="P18" s="3">
        <v>16</v>
      </c>
    </row>
    <row r="19" spans="1:16" x14ac:dyDescent="0.25">
      <c r="A19" t="s">
        <v>217</v>
      </c>
      <c r="B19" t="s">
        <v>178</v>
      </c>
      <c r="C19">
        <v>2012</v>
      </c>
      <c r="D19" s="3"/>
      <c r="E19" s="3"/>
      <c r="F19" s="3">
        <v>1</v>
      </c>
      <c r="G19" s="3">
        <v>3</v>
      </c>
      <c r="H19" s="3">
        <v>9</v>
      </c>
      <c r="I19" s="3">
        <v>5</v>
      </c>
      <c r="J19" s="3">
        <v>1</v>
      </c>
      <c r="K19" s="3">
        <v>3</v>
      </c>
      <c r="L19" s="3">
        <v>2</v>
      </c>
      <c r="M19" s="3"/>
      <c r="N19" s="3"/>
      <c r="O19" s="3">
        <v>2</v>
      </c>
      <c r="P19" s="3">
        <v>26</v>
      </c>
    </row>
    <row r="20" spans="1:16" x14ac:dyDescent="0.25">
      <c r="A20" t="s">
        <v>217</v>
      </c>
      <c r="B20" t="s">
        <v>178</v>
      </c>
      <c r="C20">
        <v>2013</v>
      </c>
      <c r="D20" s="3"/>
      <c r="E20" s="3">
        <v>3</v>
      </c>
      <c r="F20" s="3">
        <v>1</v>
      </c>
      <c r="G20" s="3">
        <v>7</v>
      </c>
      <c r="H20" s="3">
        <v>29</v>
      </c>
      <c r="I20" s="3">
        <v>16</v>
      </c>
      <c r="J20" s="3">
        <v>4</v>
      </c>
      <c r="K20" s="3">
        <v>3</v>
      </c>
      <c r="L20" s="3"/>
      <c r="M20" s="3"/>
      <c r="N20" s="3">
        <v>2</v>
      </c>
      <c r="O20" s="3">
        <v>1</v>
      </c>
      <c r="P20" s="3">
        <v>66</v>
      </c>
    </row>
    <row r="21" spans="1:16" x14ac:dyDescent="0.25">
      <c r="A21" t="s">
        <v>217</v>
      </c>
      <c r="B21" t="s">
        <v>178</v>
      </c>
      <c r="C21">
        <v>2014</v>
      </c>
      <c r="D21" s="3">
        <v>4</v>
      </c>
      <c r="E21" s="3">
        <v>2</v>
      </c>
      <c r="F21" s="3">
        <v>3</v>
      </c>
      <c r="G21" s="3">
        <v>29</v>
      </c>
      <c r="H21" s="3">
        <v>31</v>
      </c>
      <c r="I21" s="3">
        <v>7</v>
      </c>
      <c r="J21" s="3">
        <v>8</v>
      </c>
      <c r="K21" s="3"/>
      <c r="L21" s="3"/>
      <c r="M21" s="3"/>
      <c r="N21" s="3">
        <v>1</v>
      </c>
      <c r="O21" s="3"/>
      <c r="P21" s="3">
        <v>85</v>
      </c>
    </row>
    <row r="22" spans="1:16" x14ac:dyDescent="0.25">
      <c r="A22" t="s">
        <v>217</v>
      </c>
      <c r="B22" t="s">
        <v>178</v>
      </c>
      <c r="C22">
        <v>2015</v>
      </c>
      <c r="D22" s="3">
        <v>1</v>
      </c>
      <c r="E22" s="3">
        <v>4</v>
      </c>
      <c r="F22" s="3">
        <v>2</v>
      </c>
      <c r="G22" s="3"/>
      <c r="H22" s="3">
        <v>19</v>
      </c>
      <c r="I22" s="3">
        <v>10</v>
      </c>
      <c r="J22" s="3">
        <v>3</v>
      </c>
      <c r="K22" s="3">
        <v>1</v>
      </c>
      <c r="L22" s="3">
        <v>1</v>
      </c>
      <c r="M22" s="3"/>
      <c r="N22" s="3"/>
      <c r="O22" s="3">
        <v>1</v>
      </c>
      <c r="P22" s="3">
        <v>42</v>
      </c>
    </row>
    <row r="23" spans="1:16" x14ac:dyDescent="0.25">
      <c r="A23" t="s">
        <v>217</v>
      </c>
      <c r="B23" t="s">
        <v>178</v>
      </c>
      <c r="C23">
        <v>2016</v>
      </c>
      <c r="D23" s="3">
        <v>2</v>
      </c>
      <c r="E23" s="3"/>
      <c r="F23" s="3"/>
      <c r="G23" s="3">
        <v>23</v>
      </c>
      <c r="H23" s="3">
        <v>20</v>
      </c>
      <c r="I23" s="3">
        <v>5</v>
      </c>
      <c r="J23" s="3">
        <v>7</v>
      </c>
      <c r="K23" s="3">
        <v>1</v>
      </c>
      <c r="L23" s="3"/>
      <c r="M23" s="3">
        <v>1</v>
      </c>
      <c r="N23" s="3"/>
      <c r="O23" s="3"/>
      <c r="P23" s="3">
        <v>59</v>
      </c>
    </row>
    <row r="24" spans="1:16" x14ac:dyDescent="0.25">
      <c r="A24" t="s">
        <v>217</v>
      </c>
      <c r="B24" t="s">
        <v>178</v>
      </c>
      <c r="C24">
        <v>2017</v>
      </c>
      <c r="D24" s="3"/>
      <c r="E24" s="3">
        <v>1</v>
      </c>
      <c r="F24" s="3">
        <v>3</v>
      </c>
      <c r="G24" s="3">
        <v>5</v>
      </c>
      <c r="H24" s="3">
        <v>25</v>
      </c>
      <c r="I24" s="3">
        <v>2</v>
      </c>
      <c r="J24" s="3">
        <v>16</v>
      </c>
      <c r="K24" s="3">
        <v>6</v>
      </c>
      <c r="L24" s="3">
        <v>1</v>
      </c>
      <c r="M24" s="3"/>
      <c r="N24" s="3"/>
      <c r="O24" s="3"/>
      <c r="P24" s="3">
        <v>59</v>
      </c>
    </row>
    <row r="25" spans="1:16" x14ac:dyDescent="0.25">
      <c r="A25" t="s">
        <v>217</v>
      </c>
      <c r="B25" t="s">
        <v>178</v>
      </c>
      <c r="C25">
        <v>2018</v>
      </c>
      <c r="D25" s="3"/>
      <c r="E25" s="3"/>
      <c r="F25" s="3"/>
      <c r="G25" s="3"/>
      <c r="H25" s="3">
        <v>2</v>
      </c>
      <c r="I25" s="3">
        <v>4</v>
      </c>
      <c r="J25" s="3"/>
      <c r="K25" s="3">
        <v>1</v>
      </c>
      <c r="L25" s="3"/>
      <c r="M25" s="3"/>
      <c r="N25" s="3"/>
      <c r="O25" s="3"/>
      <c r="P25" s="3">
        <v>7</v>
      </c>
    </row>
    <row r="26" spans="1:16" x14ac:dyDescent="0.25">
      <c r="A26" t="s">
        <v>537</v>
      </c>
      <c r="D26" s="3">
        <v>23</v>
      </c>
      <c r="E26" s="3">
        <v>28</v>
      </c>
      <c r="F26" s="3">
        <v>22</v>
      </c>
      <c r="G26" s="3">
        <v>91</v>
      </c>
      <c r="H26" s="3">
        <v>181</v>
      </c>
      <c r="I26" s="3">
        <v>99</v>
      </c>
      <c r="J26" s="3">
        <v>101</v>
      </c>
      <c r="K26" s="3">
        <v>63</v>
      </c>
      <c r="L26" s="3">
        <v>20</v>
      </c>
      <c r="M26" s="3">
        <v>3</v>
      </c>
      <c r="N26" s="3">
        <v>8</v>
      </c>
      <c r="O26" s="3">
        <v>13</v>
      </c>
      <c r="P26" s="3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workbookViewId="0">
      <selection activeCell="A69" sqref="A69:XFD78"/>
    </sheetView>
  </sheetViews>
  <sheetFormatPr defaultRowHeight="15" x14ac:dyDescent="0.25"/>
  <cols>
    <col min="1" max="1" width="23.28515625" customWidth="1"/>
    <col min="2" max="2" width="16.28515625" customWidth="1"/>
    <col min="3" max="3" width="12.42578125" customWidth="1"/>
    <col min="4" max="4" width="33.28515625" customWidth="1"/>
    <col min="5" max="17" width="5.7109375" customWidth="1"/>
  </cols>
  <sheetData>
    <row r="1" spans="1:11" x14ac:dyDescent="0.25">
      <c r="A1" s="2" t="s">
        <v>1</v>
      </c>
      <c r="B1" t="s">
        <v>152</v>
      </c>
      <c r="D1" t="s">
        <v>539</v>
      </c>
    </row>
    <row r="2" spans="1:11" x14ac:dyDescent="0.25">
      <c r="A2" s="2" t="s">
        <v>7</v>
      </c>
      <c r="B2" t="s">
        <v>12</v>
      </c>
    </row>
    <row r="4" spans="1:11" x14ac:dyDescent="0.25">
      <c r="A4" s="2" t="s">
        <v>538</v>
      </c>
      <c r="F4" s="2" t="s">
        <v>3</v>
      </c>
    </row>
    <row r="5" spans="1:11" x14ac:dyDescent="0.25">
      <c r="A5" s="2" t="s">
        <v>176</v>
      </c>
      <c r="B5" s="2" t="s">
        <v>172</v>
      </c>
      <c r="C5" s="2" t="s">
        <v>173</v>
      </c>
      <c r="D5" s="2" t="s">
        <v>175</v>
      </c>
      <c r="E5" s="2" t="s">
        <v>2</v>
      </c>
      <c r="F5">
        <v>5</v>
      </c>
      <c r="G5">
        <v>6</v>
      </c>
      <c r="H5">
        <v>7</v>
      </c>
      <c r="I5">
        <v>8</v>
      </c>
      <c r="J5">
        <v>9</v>
      </c>
      <c r="K5" t="s">
        <v>537</v>
      </c>
    </row>
    <row r="6" spans="1:11" x14ac:dyDescent="0.25">
      <c r="A6" t="s">
        <v>217</v>
      </c>
      <c r="B6" t="s">
        <v>209</v>
      </c>
      <c r="C6">
        <v>16</v>
      </c>
      <c r="D6" t="s">
        <v>117</v>
      </c>
      <c r="E6">
        <v>2011</v>
      </c>
      <c r="F6" s="3"/>
      <c r="G6" s="3"/>
      <c r="H6" s="3"/>
      <c r="I6" s="3">
        <v>1</v>
      </c>
      <c r="J6" s="3"/>
      <c r="K6" s="3">
        <v>1</v>
      </c>
    </row>
    <row r="7" spans="1:11" x14ac:dyDescent="0.25">
      <c r="A7" t="s">
        <v>217</v>
      </c>
      <c r="B7" t="s">
        <v>209</v>
      </c>
      <c r="C7">
        <v>16</v>
      </c>
      <c r="D7" t="s">
        <v>117</v>
      </c>
      <c r="E7">
        <v>2012</v>
      </c>
      <c r="F7" s="3"/>
      <c r="G7" s="3"/>
      <c r="H7" s="3">
        <v>4</v>
      </c>
      <c r="I7" s="3"/>
      <c r="J7" s="3"/>
      <c r="K7" s="3">
        <v>4</v>
      </c>
    </row>
    <row r="8" spans="1:11" x14ac:dyDescent="0.25">
      <c r="A8" t="s">
        <v>217</v>
      </c>
      <c r="B8" t="s">
        <v>209</v>
      </c>
      <c r="C8">
        <v>16</v>
      </c>
      <c r="D8" t="s">
        <v>117</v>
      </c>
      <c r="E8">
        <v>2013</v>
      </c>
      <c r="F8" s="3"/>
      <c r="G8" s="3"/>
      <c r="H8" s="3">
        <v>3</v>
      </c>
      <c r="I8" s="3"/>
      <c r="J8" s="3"/>
      <c r="K8" s="3">
        <v>3</v>
      </c>
    </row>
    <row r="9" spans="1:11" x14ac:dyDescent="0.25">
      <c r="A9" t="s">
        <v>217</v>
      </c>
      <c r="B9" t="s">
        <v>209</v>
      </c>
      <c r="C9">
        <v>16</v>
      </c>
      <c r="D9" t="s">
        <v>117</v>
      </c>
      <c r="E9">
        <v>2014</v>
      </c>
      <c r="F9" s="3"/>
      <c r="G9" s="3">
        <v>2</v>
      </c>
      <c r="H9" s="3">
        <v>2</v>
      </c>
      <c r="I9" s="3"/>
      <c r="J9" s="3"/>
      <c r="K9" s="3">
        <v>4</v>
      </c>
    </row>
    <row r="10" spans="1:11" x14ac:dyDescent="0.25">
      <c r="A10" t="s">
        <v>217</v>
      </c>
      <c r="B10" t="s">
        <v>209</v>
      </c>
      <c r="C10">
        <v>16</v>
      </c>
      <c r="D10" t="s">
        <v>117</v>
      </c>
      <c r="E10">
        <v>2015</v>
      </c>
      <c r="F10" s="3"/>
      <c r="G10" s="3">
        <v>1</v>
      </c>
      <c r="H10" s="3">
        <v>11</v>
      </c>
      <c r="I10" s="3">
        <v>1</v>
      </c>
      <c r="J10" s="3"/>
      <c r="K10" s="3">
        <v>13</v>
      </c>
    </row>
    <row r="11" spans="1:11" x14ac:dyDescent="0.25">
      <c r="A11" t="s">
        <v>217</v>
      </c>
      <c r="B11" t="s">
        <v>209</v>
      </c>
      <c r="C11">
        <v>16</v>
      </c>
      <c r="D11" t="s">
        <v>117</v>
      </c>
      <c r="E11">
        <v>2016</v>
      </c>
      <c r="F11" s="3"/>
      <c r="G11" s="3">
        <v>3</v>
      </c>
      <c r="H11" s="3">
        <v>4</v>
      </c>
      <c r="I11" s="3"/>
      <c r="J11" s="3"/>
      <c r="K11" s="3">
        <v>7</v>
      </c>
    </row>
    <row r="12" spans="1:11" x14ac:dyDescent="0.25">
      <c r="A12" t="s">
        <v>217</v>
      </c>
      <c r="B12" t="s">
        <v>209</v>
      </c>
      <c r="C12">
        <v>16</v>
      </c>
      <c r="D12" t="s">
        <v>117</v>
      </c>
      <c r="E12">
        <v>2017</v>
      </c>
      <c r="F12" s="3"/>
      <c r="G12" s="3"/>
      <c r="H12" s="3">
        <v>2</v>
      </c>
      <c r="I12" s="3"/>
      <c r="J12" s="3"/>
      <c r="K12" s="3">
        <v>2</v>
      </c>
    </row>
    <row r="13" spans="1:11" x14ac:dyDescent="0.25">
      <c r="A13" t="s">
        <v>217</v>
      </c>
      <c r="B13" t="s">
        <v>209</v>
      </c>
      <c r="C13">
        <v>16</v>
      </c>
      <c r="D13" t="s">
        <v>117</v>
      </c>
      <c r="E13">
        <v>2018</v>
      </c>
      <c r="F13" s="3"/>
      <c r="G13" s="3"/>
      <c r="H13" s="3">
        <v>4</v>
      </c>
      <c r="I13" s="3"/>
      <c r="J13" s="3"/>
      <c r="K13" s="3">
        <v>4</v>
      </c>
    </row>
    <row r="14" spans="1:11" x14ac:dyDescent="0.25">
      <c r="A14" t="s">
        <v>217</v>
      </c>
      <c r="B14" t="s">
        <v>209</v>
      </c>
      <c r="C14">
        <v>17</v>
      </c>
      <c r="D14" t="s">
        <v>88</v>
      </c>
      <c r="E14">
        <v>2009</v>
      </c>
      <c r="F14" s="3"/>
      <c r="G14" s="3"/>
      <c r="H14" s="3">
        <v>8</v>
      </c>
      <c r="I14" s="3"/>
      <c r="J14" s="3"/>
      <c r="K14" s="3">
        <v>8</v>
      </c>
    </row>
    <row r="15" spans="1:11" x14ac:dyDescent="0.25">
      <c r="A15" t="s">
        <v>217</v>
      </c>
      <c r="B15" t="s">
        <v>209</v>
      </c>
      <c r="C15">
        <v>17</v>
      </c>
      <c r="D15" t="s">
        <v>88</v>
      </c>
      <c r="E15">
        <v>2010</v>
      </c>
      <c r="F15" s="3"/>
      <c r="G15" s="3">
        <v>1</v>
      </c>
      <c r="H15" s="3">
        <v>8</v>
      </c>
      <c r="I15" s="3"/>
      <c r="J15" s="3"/>
      <c r="K15" s="3">
        <v>9</v>
      </c>
    </row>
    <row r="16" spans="1:11" x14ac:dyDescent="0.25">
      <c r="A16" t="s">
        <v>217</v>
      </c>
      <c r="B16" t="s">
        <v>209</v>
      </c>
      <c r="C16">
        <v>17</v>
      </c>
      <c r="D16" t="s">
        <v>88</v>
      </c>
      <c r="E16">
        <v>2011</v>
      </c>
      <c r="F16" s="3"/>
      <c r="G16" s="3">
        <v>1</v>
      </c>
      <c r="H16" s="3"/>
      <c r="I16" s="3"/>
      <c r="J16" s="3"/>
      <c r="K16" s="3">
        <v>1</v>
      </c>
    </row>
    <row r="17" spans="1:11" x14ac:dyDescent="0.25">
      <c r="A17" t="s">
        <v>217</v>
      </c>
      <c r="B17" t="s">
        <v>209</v>
      </c>
      <c r="C17">
        <v>17</v>
      </c>
      <c r="D17" t="s">
        <v>88</v>
      </c>
      <c r="E17">
        <v>2012</v>
      </c>
      <c r="F17" s="3"/>
      <c r="G17" s="3">
        <v>1</v>
      </c>
      <c r="H17" s="3">
        <v>10</v>
      </c>
      <c r="I17" s="3">
        <v>1</v>
      </c>
      <c r="J17" s="3"/>
      <c r="K17" s="3">
        <v>12</v>
      </c>
    </row>
    <row r="18" spans="1:11" x14ac:dyDescent="0.25">
      <c r="A18" t="s">
        <v>217</v>
      </c>
      <c r="B18" t="s">
        <v>209</v>
      </c>
      <c r="C18">
        <v>17</v>
      </c>
      <c r="D18" t="s">
        <v>88</v>
      </c>
      <c r="E18">
        <v>2013</v>
      </c>
      <c r="F18" s="3"/>
      <c r="G18" s="3">
        <v>5</v>
      </c>
      <c r="H18" s="3"/>
      <c r="I18" s="3"/>
      <c r="J18" s="3"/>
      <c r="K18" s="3">
        <v>5</v>
      </c>
    </row>
    <row r="19" spans="1:11" x14ac:dyDescent="0.25">
      <c r="A19" t="s">
        <v>217</v>
      </c>
      <c r="B19" t="s">
        <v>209</v>
      </c>
      <c r="C19">
        <v>17</v>
      </c>
      <c r="D19" t="s">
        <v>88</v>
      </c>
      <c r="E19">
        <v>2014</v>
      </c>
      <c r="F19" s="3"/>
      <c r="G19" s="3">
        <v>2</v>
      </c>
      <c r="H19" s="3"/>
      <c r="I19" s="3"/>
      <c r="J19" s="3"/>
      <c r="K19" s="3">
        <v>2</v>
      </c>
    </row>
    <row r="20" spans="1:11" x14ac:dyDescent="0.25">
      <c r="A20" t="s">
        <v>217</v>
      </c>
      <c r="B20" t="s">
        <v>209</v>
      </c>
      <c r="C20">
        <v>17</v>
      </c>
      <c r="D20" t="s">
        <v>88</v>
      </c>
      <c r="E20">
        <v>2015</v>
      </c>
      <c r="F20" s="3">
        <v>1</v>
      </c>
      <c r="G20" s="3">
        <v>4</v>
      </c>
      <c r="H20" s="3"/>
      <c r="I20" s="3"/>
      <c r="J20" s="3"/>
      <c r="K20" s="3">
        <v>5</v>
      </c>
    </row>
    <row r="21" spans="1:11" x14ac:dyDescent="0.25">
      <c r="A21" t="s">
        <v>217</v>
      </c>
      <c r="B21" t="s">
        <v>209</v>
      </c>
      <c r="C21">
        <v>17</v>
      </c>
      <c r="D21" t="s">
        <v>88</v>
      </c>
      <c r="E21">
        <v>2016</v>
      </c>
      <c r="F21" s="3"/>
      <c r="G21" s="3">
        <v>2</v>
      </c>
      <c r="H21" s="3"/>
      <c r="I21" s="3"/>
      <c r="J21" s="3"/>
      <c r="K21" s="3">
        <v>2</v>
      </c>
    </row>
    <row r="22" spans="1:11" x14ac:dyDescent="0.25">
      <c r="A22" t="s">
        <v>217</v>
      </c>
      <c r="B22" t="s">
        <v>209</v>
      </c>
      <c r="C22">
        <v>17</v>
      </c>
      <c r="D22" t="s">
        <v>88</v>
      </c>
      <c r="E22">
        <v>2017</v>
      </c>
      <c r="F22" s="3">
        <v>1</v>
      </c>
      <c r="G22" s="3">
        <v>1</v>
      </c>
      <c r="H22" s="3">
        <v>1</v>
      </c>
      <c r="I22" s="3">
        <v>1</v>
      </c>
      <c r="J22" s="3"/>
      <c r="K22" s="3">
        <v>4</v>
      </c>
    </row>
    <row r="23" spans="1:11" x14ac:dyDescent="0.25">
      <c r="A23" t="s">
        <v>217</v>
      </c>
      <c r="B23" t="s">
        <v>209</v>
      </c>
      <c r="C23">
        <v>17</v>
      </c>
      <c r="D23" t="s">
        <v>88</v>
      </c>
      <c r="E23">
        <v>2018</v>
      </c>
      <c r="F23" s="3"/>
      <c r="G23" s="3">
        <v>3</v>
      </c>
      <c r="H23" s="3">
        <v>3</v>
      </c>
      <c r="I23" s="3"/>
      <c r="J23" s="3"/>
      <c r="K23" s="3">
        <v>6</v>
      </c>
    </row>
    <row r="24" spans="1:11" x14ac:dyDescent="0.25">
      <c r="A24" t="s">
        <v>217</v>
      </c>
      <c r="B24" t="s">
        <v>209</v>
      </c>
      <c r="C24">
        <v>18</v>
      </c>
      <c r="D24" t="s">
        <v>147</v>
      </c>
      <c r="E24">
        <v>2013</v>
      </c>
      <c r="F24" s="3"/>
      <c r="G24" s="3"/>
      <c r="H24" s="3">
        <v>2</v>
      </c>
      <c r="I24" s="3"/>
      <c r="J24" s="3"/>
      <c r="K24" s="3">
        <v>2</v>
      </c>
    </row>
    <row r="25" spans="1:11" x14ac:dyDescent="0.25">
      <c r="A25" t="s">
        <v>217</v>
      </c>
      <c r="B25" t="s">
        <v>209</v>
      </c>
      <c r="C25">
        <v>21</v>
      </c>
      <c r="D25" t="s">
        <v>357</v>
      </c>
      <c r="E25">
        <v>2013</v>
      </c>
      <c r="F25" s="3"/>
      <c r="G25" s="3"/>
      <c r="H25" s="3">
        <v>1</v>
      </c>
      <c r="I25" s="3"/>
      <c r="J25" s="3"/>
      <c r="K25" s="3">
        <v>1</v>
      </c>
    </row>
    <row r="26" spans="1:11" x14ac:dyDescent="0.25">
      <c r="A26" t="s">
        <v>217</v>
      </c>
      <c r="B26" t="s">
        <v>209</v>
      </c>
      <c r="C26">
        <v>26</v>
      </c>
      <c r="D26" t="s">
        <v>39</v>
      </c>
      <c r="E26">
        <v>2010</v>
      </c>
      <c r="F26" s="3"/>
      <c r="G26" s="3">
        <v>2</v>
      </c>
      <c r="H26" s="3">
        <v>1</v>
      </c>
      <c r="I26" s="3"/>
      <c r="J26" s="3"/>
      <c r="K26" s="3">
        <v>3</v>
      </c>
    </row>
    <row r="27" spans="1:11" x14ac:dyDescent="0.25">
      <c r="A27" t="s">
        <v>217</v>
      </c>
      <c r="B27" t="s">
        <v>209</v>
      </c>
      <c r="C27">
        <v>26</v>
      </c>
      <c r="D27" t="s">
        <v>39</v>
      </c>
      <c r="E27">
        <v>2011</v>
      </c>
      <c r="F27" s="3"/>
      <c r="G27" s="3"/>
      <c r="H27" s="3">
        <v>2</v>
      </c>
      <c r="I27" s="3"/>
      <c r="J27" s="3"/>
      <c r="K27" s="3">
        <v>2</v>
      </c>
    </row>
    <row r="28" spans="1:11" x14ac:dyDescent="0.25">
      <c r="A28" t="s">
        <v>217</v>
      </c>
      <c r="B28" t="s">
        <v>209</v>
      </c>
      <c r="C28">
        <v>26</v>
      </c>
      <c r="D28" t="s">
        <v>39</v>
      </c>
      <c r="E28">
        <v>2012</v>
      </c>
      <c r="F28" s="3"/>
      <c r="G28" s="3">
        <v>1</v>
      </c>
      <c r="H28" s="3">
        <v>1</v>
      </c>
      <c r="I28" s="3"/>
      <c r="J28" s="3"/>
      <c r="K28" s="3">
        <v>2</v>
      </c>
    </row>
    <row r="29" spans="1:11" x14ac:dyDescent="0.25">
      <c r="A29" t="s">
        <v>217</v>
      </c>
      <c r="B29" t="s">
        <v>209</v>
      </c>
      <c r="C29">
        <v>26</v>
      </c>
      <c r="D29" t="s">
        <v>39</v>
      </c>
      <c r="E29">
        <v>2015</v>
      </c>
      <c r="F29" s="3"/>
      <c r="G29" s="3">
        <v>1</v>
      </c>
      <c r="H29" s="3"/>
      <c r="I29" s="3"/>
      <c r="J29" s="3"/>
      <c r="K29" s="3">
        <v>1</v>
      </c>
    </row>
    <row r="30" spans="1:11" x14ac:dyDescent="0.25">
      <c r="A30" t="s">
        <v>217</v>
      </c>
      <c r="B30" t="s">
        <v>209</v>
      </c>
      <c r="C30">
        <v>26</v>
      </c>
      <c r="D30" t="s">
        <v>39</v>
      </c>
      <c r="E30">
        <v>2016</v>
      </c>
      <c r="F30" s="3"/>
      <c r="G30" s="3"/>
      <c r="H30" s="3">
        <v>1</v>
      </c>
      <c r="I30" s="3">
        <v>1</v>
      </c>
      <c r="J30" s="3"/>
      <c r="K30" s="3">
        <v>2</v>
      </c>
    </row>
    <row r="31" spans="1:11" x14ac:dyDescent="0.25">
      <c r="A31" t="s">
        <v>217</v>
      </c>
      <c r="B31" t="s">
        <v>209</v>
      </c>
      <c r="C31">
        <v>26</v>
      </c>
      <c r="D31" t="s">
        <v>39</v>
      </c>
      <c r="E31">
        <v>2018</v>
      </c>
      <c r="F31" s="3"/>
      <c r="G31" s="3"/>
      <c r="H31" s="3">
        <v>1</v>
      </c>
      <c r="I31" s="3"/>
      <c r="J31" s="3"/>
      <c r="K31" s="3">
        <v>1</v>
      </c>
    </row>
    <row r="32" spans="1:11" x14ac:dyDescent="0.25">
      <c r="A32" t="s">
        <v>217</v>
      </c>
      <c r="B32" t="s">
        <v>209</v>
      </c>
      <c r="C32">
        <v>27</v>
      </c>
      <c r="D32" t="s">
        <v>52</v>
      </c>
      <c r="E32">
        <v>2010</v>
      </c>
      <c r="F32" s="3">
        <v>1</v>
      </c>
      <c r="G32" s="3">
        <v>1</v>
      </c>
      <c r="H32" s="3">
        <v>1</v>
      </c>
      <c r="I32" s="3"/>
      <c r="J32" s="3"/>
      <c r="K32" s="3">
        <v>3</v>
      </c>
    </row>
    <row r="33" spans="1:11" x14ac:dyDescent="0.25">
      <c r="A33" t="s">
        <v>217</v>
      </c>
      <c r="B33" t="s">
        <v>209</v>
      </c>
      <c r="C33">
        <v>27</v>
      </c>
      <c r="D33" t="s">
        <v>52</v>
      </c>
      <c r="E33">
        <v>2011</v>
      </c>
      <c r="F33" s="3"/>
      <c r="G33" s="3"/>
      <c r="H33" s="3">
        <v>2</v>
      </c>
      <c r="I33" s="3"/>
      <c r="J33" s="3"/>
      <c r="K33" s="3">
        <v>2</v>
      </c>
    </row>
    <row r="34" spans="1:11" x14ac:dyDescent="0.25">
      <c r="A34" t="s">
        <v>217</v>
      </c>
      <c r="B34" t="s">
        <v>209</v>
      </c>
      <c r="C34">
        <v>27</v>
      </c>
      <c r="D34" t="s">
        <v>52</v>
      </c>
      <c r="E34">
        <v>2012</v>
      </c>
      <c r="F34" s="3"/>
      <c r="G34" s="3">
        <v>1</v>
      </c>
      <c r="H34" s="3">
        <v>1</v>
      </c>
      <c r="I34" s="3"/>
      <c r="J34" s="3"/>
      <c r="K34" s="3">
        <v>2</v>
      </c>
    </row>
    <row r="35" spans="1:11" x14ac:dyDescent="0.25">
      <c r="A35" t="s">
        <v>217</v>
      </c>
      <c r="B35" t="s">
        <v>209</v>
      </c>
      <c r="C35">
        <v>27</v>
      </c>
      <c r="D35" t="s">
        <v>52</v>
      </c>
      <c r="E35">
        <v>2013</v>
      </c>
      <c r="F35" s="3"/>
      <c r="G35" s="3">
        <v>1</v>
      </c>
      <c r="H35" s="3">
        <v>1</v>
      </c>
      <c r="I35" s="3"/>
      <c r="J35" s="3"/>
      <c r="K35" s="3">
        <v>2</v>
      </c>
    </row>
    <row r="36" spans="1:11" x14ac:dyDescent="0.25">
      <c r="A36" t="s">
        <v>217</v>
      </c>
      <c r="B36" t="s">
        <v>209</v>
      </c>
      <c r="C36">
        <v>27</v>
      </c>
      <c r="D36" t="s">
        <v>52</v>
      </c>
      <c r="E36">
        <v>2015</v>
      </c>
      <c r="F36" s="3"/>
      <c r="G36" s="3"/>
      <c r="H36" s="3">
        <v>2</v>
      </c>
      <c r="I36" s="3"/>
      <c r="J36" s="3"/>
      <c r="K36" s="3">
        <v>2</v>
      </c>
    </row>
    <row r="37" spans="1:11" x14ac:dyDescent="0.25">
      <c r="A37" t="s">
        <v>217</v>
      </c>
      <c r="B37" t="s">
        <v>209</v>
      </c>
      <c r="C37">
        <v>27</v>
      </c>
      <c r="D37" t="s">
        <v>52</v>
      </c>
      <c r="E37">
        <v>2016</v>
      </c>
      <c r="F37" s="3"/>
      <c r="G37" s="3">
        <v>1</v>
      </c>
      <c r="H37" s="3"/>
      <c r="I37" s="3"/>
      <c r="J37" s="3"/>
      <c r="K37" s="3">
        <v>1</v>
      </c>
    </row>
    <row r="38" spans="1:11" x14ac:dyDescent="0.25">
      <c r="A38" t="s">
        <v>217</v>
      </c>
      <c r="B38" t="s">
        <v>209</v>
      </c>
      <c r="C38">
        <v>27</v>
      </c>
      <c r="D38" t="s">
        <v>52</v>
      </c>
      <c r="E38">
        <v>2017</v>
      </c>
      <c r="F38" s="3"/>
      <c r="G38" s="3">
        <v>2</v>
      </c>
      <c r="H38" s="3">
        <v>3</v>
      </c>
      <c r="I38" s="3"/>
      <c r="J38" s="3"/>
      <c r="K38" s="3">
        <v>5</v>
      </c>
    </row>
    <row r="39" spans="1:11" x14ac:dyDescent="0.25">
      <c r="A39" t="s">
        <v>217</v>
      </c>
      <c r="B39" t="s">
        <v>209</v>
      </c>
      <c r="C39">
        <v>27</v>
      </c>
      <c r="D39" t="s">
        <v>52</v>
      </c>
      <c r="E39">
        <v>2018</v>
      </c>
      <c r="F39" s="3"/>
      <c r="G39" s="3"/>
      <c r="H39" s="3">
        <v>1</v>
      </c>
      <c r="I39" s="3"/>
      <c r="J39" s="3"/>
      <c r="K39" s="3">
        <v>1</v>
      </c>
    </row>
    <row r="40" spans="1:11" x14ac:dyDescent="0.25">
      <c r="A40" t="s">
        <v>217</v>
      </c>
      <c r="B40" t="s">
        <v>209</v>
      </c>
      <c r="C40">
        <v>29</v>
      </c>
      <c r="D40" t="s">
        <v>74</v>
      </c>
      <c r="E40">
        <v>2011</v>
      </c>
      <c r="F40" s="3">
        <v>1</v>
      </c>
      <c r="G40" s="3"/>
      <c r="H40" s="3"/>
      <c r="I40" s="3"/>
      <c r="J40" s="3"/>
      <c r="K40" s="3">
        <v>1</v>
      </c>
    </row>
    <row r="41" spans="1:11" x14ac:dyDescent="0.25">
      <c r="A41" t="s">
        <v>217</v>
      </c>
      <c r="B41" t="s">
        <v>209</v>
      </c>
      <c r="C41">
        <v>29</v>
      </c>
      <c r="D41" t="s">
        <v>74</v>
      </c>
      <c r="E41">
        <v>2013</v>
      </c>
      <c r="F41" s="3"/>
      <c r="G41" s="3">
        <v>1</v>
      </c>
      <c r="H41" s="3"/>
      <c r="I41" s="3"/>
      <c r="J41" s="3"/>
      <c r="K41" s="3">
        <v>1</v>
      </c>
    </row>
    <row r="42" spans="1:11" x14ac:dyDescent="0.25">
      <c r="A42" t="s">
        <v>217</v>
      </c>
      <c r="B42" t="s">
        <v>209</v>
      </c>
      <c r="C42">
        <v>29</v>
      </c>
      <c r="D42" t="s">
        <v>74</v>
      </c>
      <c r="E42">
        <v>2017</v>
      </c>
      <c r="F42" s="3"/>
      <c r="G42" s="3"/>
      <c r="H42" s="3">
        <v>1</v>
      </c>
      <c r="I42" s="3"/>
      <c r="J42" s="3"/>
      <c r="K42" s="3">
        <v>1</v>
      </c>
    </row>
    <row r="43" spans="1:11" x14ac:dyDescent="0.25">
      <c r="A43" t="s">
        <v>217</v>
      </c>
      <c r="B43" t="s">
        <v>209</v>
      </c>
      <c r="C43">
        <v>35</v>
      </c>
      <c r="D43" t="s">
        <v>89</v>
      </c>
      <c r="E43">
        <v>2009</v>
      </c>
      <c r="F43" s="3"/>
      <c r="G43" s="3">
        <v>2</v>
      </c>
      <c r="H43" s="3">
        <v>4</v>
      </c>
      <c r="I43" s="3">
        <v>7</v>
      </c>
      <c r="J43" s="3"/>
      <c r="K43" s="3">
        <v>13</v>
      </c>
    </row>
    <row r="44" spans="1:11" x14ac:dyDescent="0.25">
      <c r="A44" t="s">
        <v>217</v>
      </c>
      <c r="B44" t="s">
        <v>209</v>
      </c>
      <c r="C44">
        <v>35</v>
      </c>
      <c r="D44" t="s">
        <v>89</v>
      </c>
      <c r="E44">
        <v>2011</v>
      </c>
      <c r="F44" s="3"/>
      <c r="G44" s="3"/>
      <c r="H44" s="3">
        <v>2</v>
      </c>
      <c r="I44" s="3"/>
      <c r="J44" s="3"/>
      <c r="K44" s="3">
        <v>2</v>
      </c>
    </row>
    <row r="45" spans="1:11" x14ac:dyDescent="0.25">
      <c r="A45" t="s">
        <v>217</v>
      </c>
      <c r="B45" t="s">
        <v>209</v>
      </c>
      <c r="C45">
        <v>35</v>
      </c>
      <c r="D45" t="s">
        <v>89</v>
      </c>
      <c r="E45">
        <v>2012</v>
      </c>
      <c r="F45" s="3"/>
      <c r="G45" s="3"/>
      <c r="H45" s="3"/>
      <c r="I45" s="3">
        <v>1</v>
      </c>
      <c r="J45" s="3">
        <v>1</v>
      </c>
      <c r="K45" s="3">
        <v>2</v>
      </c>
    </row>
    <row r="46" spans="1:11" x14ac:dyDescent="0.25">
      <c r="A46" t="s">
        <v>217</v>
      </c>
      <c r="B46" t="s">
        <v>209</v>
      </c>
      <c r="C46">
        <v>35</v>
      </c>
      <c r="D46" t="s">
        <v>89</v>
      </c>
      <c r="E46">
        <v>2014</v>
      </c>
      <c r="F46" s="3"/>
      <c r="G46" s="3"/>
      <c r="H46" s="3"/>
      <c r="I46" s="3"/>
      <c r="J46" s="3">
        <v>1</v>
      </c>
      <c r="K46" s="3">
        <v>1</v>
      </c>
    </row>
    <row r="47" spans="1:11" x14ac:dyDescent="0.25">
      <c r="A47" t="s">
        <v>217</v>
      </c>
      <c r="B47" t="s">
        <v>209</v>
      </c>
      <c r="C47">
        <v>36</v>
      </c>
      <c r="D47" t="s">
        <v>75</v>
      </c>
      <c r="E47">
        <v>2009</v>
      </c>
      <c r="F47" s="3"/>
      <c r="G47" s="3">
        <v>2</v>
      </c>
      <c r="H47" s="3"/>
      <c r="I47" s="3"/>
      <c r="J47" s="3"/>
      <c r="K47" s="3">
        <v>2</v>
      </c>
    </row>
    <row r="48" spans="1:11" x14ac:dyDescent="0.25">
      <c r="A48" t="s">
        <v>217</v>
      </c>
      <c r="B48" t="s">
        <v>209</v>
      </c>
      <c r="C48">
        <v>36</v>
      </c>
      <c r="D48" t="s">
        <v>75</v>
      </c>
      <c r="E48">
        <v>2010</v>
      </c>
      <c r="F48" s="3"/>
      <c r="G48" s="3">
        <v>1</v>
      </c>
      <c r="H48" s="3">
        <v>1</v>
      </c>
      <c r="I48" s="3"/>
      <c r="J48" s="3"/>
      <c r="K48" s="3">
        <v>2</v>
      </c>
    </row>
    <row r="49" spans="1:11" x14ac:dyDescent="0.25">
      <c r="A49" t="s">
        <v>217</v>
      </c>
      <c r="B49" t="s">
        <v>209</v>
      </c>
      <c r="C49">
        <v>36</v>
      </c>
      <c r="D49" t="s">
        <v>75</v>
      </c>
      <c r="E49">
        <v>2011</v>
      </c>
      <c r="F49" s="3"/>
      <c r="G49" s="3">
        <v>1</v>
      </c>
      <c r="H49" s="3">
        <v>3</v>
      </c>
      <c r="I49" s="3"/>
      <c r="J49" s="3"/>
      <c r="K49" s="3">
        <v>4</v>
      </c>
    </row>
    <row r="50" spans="1:11" x14ac:dyDescent="0.25">
      <c r="A50" t="s">
        <v>217</v>
      </c>
      <c r="B50" t="s">
        <v>209</v>
      </c>
      <c r="C50">
        <v>36</v>
      </c>
      <c r="D50" t="s">
        <v>75</v>
      </c>
      <c r="E50">
        <v>2012</v>
      </c>
      <c r="F50" s="3"/>
      <c r="G50" s="3">
        <v>2</v>
      </c>
      <c r="H50" s="3">
        <v>1</v>
      </c>
      <c r="I50" s="3"/>
      <c r="J50" s="3"/>
      <c r="K50" s="3">
        <v>3</v>
      </c>
    </row>
    <row r="51" spans="1:11" x14ac:dyDescent="0.25">
      <c r="A51" t="s">
        <v>217</v>
      </c>
      <c r="B51" t="s">
        <v>209</v>
      </c>
      <c r="C51">
        <v>36</v>
      </c>
      <c r="D51" t="s">
        <v>75</v>
      </c>
      <c r="E51">
        <v>2013</v>
      </c>
      <c r="F51" s="3"/>
      <c r="G51" s="3">
        <v>4</v>
      </c>
      <c r="H51" s="3"/>
      <c r="I51" s="3"/>
      <c r="J51" s="3"/>
      <c r="K51" s="3">
        <v>4</v>
      </c>
    </row>
    <row r="52" spans="1:11" x14ac:dyDescent="0.25">
      <c r="A52" t="s">
        <v>217</v>
      </c>
      <c r="B52" t="s">
        <v>209</v>
      </c>
      <c r="C52">
        <v>36</v>
      </c>
      <c r="D52" t="s">
        <v>75</v>
      </c>
      <c r="E52">
        <v>2014</v>
      </c>
      <c r="F52" s="3"/>
      <c r="G52" s="3"/>
      <c r="H52" s="3">
        <v>1</v>
      </c>
      <c r="I52" s="3"/>
      <c r="J52" s="3"/>
      <c r="K52" s="3">
        <v>1</v>
      </c>
    </row>
    <row r="53" spans="1:11" x14ac:dyDescent="0.25">
      <c r="A53" t="s">
        <v>217</v>
      </c>
      <c r="B53" t="s">
        <v>209</v>
      </c>
      <c r="C53">
        <v>36</v>
      </c>
      <c r="D53" t="s">
        <v>75</v>
      </c>
      <c r="E53">
        <v>2015</v>
      </c>
      <c r="F53" s="3"/>
      <c r="G53" s="3">
        <v>3</v>
      </c>
      <c r="H53" s="3">
        <v>1</v>
      </c>
      <c r="I53" s="3">
        <v>1</v>
      </c>
      <c r="J53" s="3"/>
      <c r="K53" s="3">
        <v>5</v>
      </c>
    </row>
    <row r="54" spans="1:11" x14ac:dyDescent="0.25">
      <c r="A54" t="s">
        <v>217</v>
      </c>
      <c r="B54" t="s">
        <v>209</v>
      </c>
      <c r="C54">
        <v>36</v>
      </c>
      <c r="D54" t="s">
        <v>75</v>
      </c>
      <c r="E54">
        <v>2016</v>
      </c>
      <c r="F54" s="3">
        <v>1</v>
      </c>
      <c r="G54" s="3">
        <v>4</v>
      </c>
      <c r="H54" s="3">
        <v>1</v>
      </c>
      <c r="I54" s="3"/>
      <c r="J54" s="3"/>
      <c r="K54" s="3">
        <v>6</v>
      </c>
    </row>
    <row r="55" spans="1:11" x14ac:dyDescent="0.25">
      <c r="A55" t="s">
        <v>217</v>
      </c>
      <c r="B55" t="s">
        <v>209</v>
      </c>
      <c r="C55">
        <v>36</v>
      </c>
      <c r="D55" t="s">
        <v>75</v>
      </c>
      <c r="E55">
        <v>2017</v>
      </c>
      <c r="F55" s="3"/>
      <c r="G55" s="3">
        <v>3</v>
      </c>
      <c r="H55" s="3">
        <v>1</v>
      </c>
      <c r="I55" s="3"/>
      <c r="J55" s="3"/>
      <c r="K55" s="3">
        <v>4</v>
      </c>
    </row>
    <row r="56" spans="1:11" x14ac:dyDescent="0.25">
      <c r="A56" t="s">
        <v>217</v>
      </c>
      <c r="B56" t="s">
        <v>209</v>
      </c>
      <c r="C56">
        <v>36</v>
      </c>
      <c r="D56" t="s">
        <v>75</v>
      </c>
      <c r="E56">
        <v>2018</v>
      </c>
      <c r="F56" s="3"/>
      <c r="G56" s="3">
        <v>1</v>
      </c>
      <c r="H56" s="3">
        <v>1</v>
      </c>
      <c r="I56" s="3"/>
      <c r="J56" s="3"/>
      <c r="K56" s="3">
        <v>2</v>
      </c>
    </row>
    <row r="57" spans="1:11" x14ac:dyDescent="0.25">
      <c r="A57" t="s">
        <v>217</v>
      </c>
      <c r="B57" t="s">
        <v>178</v>
      </c>
      <c r="C57">
        <v>999</v>
      </c>
      <c r="D57" t="s">
        <v>240</v>
      </c>
      <c r="E57">
        <v>2012</v>
      </c>
      <c r="F57" s="3">
        <v>1</v>
      </c>
      <c r="G57" s="3"/>
      <c r="H57" s="3"/>
      <c r="I57" s="3"/>
      <c r="J57" s="3"/>
      <c r="K57" s="3">
        <v>1</v>
      </c>
    </row>
    <row r="58" spans="1:11" x14ac:dyDescent="0.25">
      <c r="A58" t="s">
        <v>217</v>
      </c>
      <c r="B58" t="s">
        <v>178</v>
      </c>
      <c r="C58">
        <v>999</v>
      </c>
      <c r="D58" t="s">
        <v>305</v>
      </c>
      <c r="E58">
        <v>2015</v>
      </c>
      <c r="F58" s="3"/>
      <c r="G58" s="3"/>
      <c r="H58" s="3"/>
      <c r="I58" s="3">
        <v>2</v>
      </c>
      <c r="J58" s="3"/>
      <c r="K58" s="3">
        <v>2</v>
      </c>
    </row>
    <row r="59" spans="1:11" x14ac:dyDescent="0.25">
      <c r="A59" t="s">
        <v>217</v>
      </c>
      <c r="B59" t="s">
        <v>178</v>
      </c>
      <c r="C59">
        <v>999</v>
      </c>
      <c r="D59" t="s">
        <v>305</v>
      </c>
      <c r="E59">
        <v>2018</v>
      </c>
      <c r="F59" s="3"/>
      <c r="G59" s="3"/>
      <c r="H59" s="3"/>
      <c r="I59" s="3">
        <v>1</v>
      </c>
      <c r="J59" s="3"/>
      <c r="K59" s="3">
        <v>1</v>
      </c>
    </row>
    <row r="60" spans="1:11" x14ac:dyDescent="0.25">
      <c r="A60" t="s">
        <v>217</v>
      </c>
      <c r="B60" t="s">
        <v>178</v>
      </c>
      <c r="C60">
        <v>999</v>
      </c>
      <c r="D60" t="s">
        <v>382</v>
      </c>
      <c r="E60">
        <v>2009</v>
      </c>
      <c r="F60" s="3"/>
      <c r="G60" s="3"/>
      <c r="H60" s="3">
        <v>1</v>
      </c>
      <c r="I60" s="3"/>
      <c r="J60" s="3"/>
      <c r="K60" s="3">
        <v>1</v>
      </c>
    </row>
    <row r="61" spans="1:11" x14ac:dyDescent="0.25">
      <c r="A61" t="s">
        <v>217</v>
      </c>
      <c r="B61" t="s">
        <v>178</v>
      </c>
      <c r="C61">
        <v>999</v>
      </c>
      <c r="D61" t="s">
        <v>382</v>
      </c>
      <c r="E61">
        <v>2010</v>
      </c>
      <c r="F61" s="3"/>
      <c r="G61" s="3"/>
      <c r="H61" s="3">
        <v>3</v>
      </c>
      <c r="I61" s="3"/>
      <c r="J61" s="3"/>
      <c r="K61" s="3">
        <v>3</v>
      </c>
    </row>
    <row r="62" spans="1:11" x14ac:dyDescent="0.25">
      <c r="A62" t="s">
        <v>217</v>
      </c>
      <c r="B62" t="s">
        <v>178</v>
      </c>
      <c r="C62">
        <v>999</v>
      </c>
      <c r="D62" t="s">
        <v>382</v>
      </c>
      <c r="E62">
        <v>2011</v>
      </c>
      <c r="F62" s="3"/>
      <c r="G62" s="3"/>
      <c r="H62" s="3">
        <v>1</v>
      </c>
      <c r="I62" s="3"/>
      <c r="J62" s="3"/>
      <c r="K62" s="3">
        <v>1</v>
      </c>
    </row>
    <row r="63" spans="1:11" x14ac:dyDescent="0.25">
      <c r="A63" t="s">
        <v>217</v>
      </c>
      <c r="B63" t="s">
        <v>178</v>
      </c>
      <c r="C63">
        <v>999</v>
      </c>
      <c r="D63" t="s">
        <v>382</v>
      </c>
      <c r="E63">
        <v>2013</v>
      </c>
      <c r="F63" s="3"/>
      <c r="G63" s="3"/>
      <c r="H63" s="3">
        <v>2</v>
      </c>
      <c r="I63" s="3"/>
      <c r="J63" s="3"/>
      <c r="K63" s="3">
        <v>2</v>
      </c>
    </row>
    <row r="64" spans="1:11" x14ac:dyDescent="0.25">
      <c r="A64" t="s">
        <v>217</v>
      </c>
      <c r="B64" t="s">
        <v>178</v>
      </c>
      <c r="C64">
        <v>999</v>
      </c>
      <c r="D64" t="s">
        <v>382</v>
      </c>
      <c r="E64">
        <v>2015</v>
      </c>
      <c r="F64" s="3"/>
      <c r="G64" s="3"/>
      <c r="H64" s="3">
        <v>1</v>
      </c>
      <c r="I64" s="3"/>
      <c r="J64" s="3"/>
      <c r="K64" s="3">
        <v>1</v>
      </c>
    </row>
    <row r="65" spans="1:11" x14ac:dyDescent="0.25">
      <c r="A65" t="s">
        <v>217</v>
      </c>
      <c r="B65" t="s">
        <v>178</v>
      </c>
      <c r="C65">
        <v>999</v>
      </c>
      <c r="D65" t="s">
        <v>382</v>
      </c>
      <c r="E65">
        <v>2018</v>
      </c>
      <c r="F65" s="3"/>
      <c r="G65" s="3"/>
      <c r="H65" s="3">
        <v>1</v>
      </c>
      <c r="I65" s="3"/>
      <c r="J65" s="3"/>
      <c r="K65" s="3">
        <v>1</v>
      </c>
    </row>
    <row r="66" spans="1:11" x14ac:dyDescent="0.25">
      <c r="A66" t="s">
        <v>217</v>
      </c>
      <c r="B66" t="s">
        <v>178</v>
      </c>
      <c r="C66">
        <v>999</v>
      </c>
      <c r="D66" t="s">
        <v>380</v>
      </c>
      <c r="E66">
        <v>2011</v>
      </c>
      <c r="F66" s="3"/>
      <c r="G66" s="3"/>
      <c r="H66" s="3">
        <v>1</v>
      </c>
      <c r="I66" s="3"/>
      <c r="J66" s="3"/>
      <c r="K66" s="3">
        <v>1</v>
      </c>
    </row>
    <row r="67" spans="1:11" x14ac:dyDescent="0.25">
      <c r="A67" t="s">
        <v>217</v>
      </c>
      <c r="B67" t="s">
        <v>178</v>
      </c>
      <c r="C67">
        <v>999</v>
      </c>
      <c r="D67" t="s">
        <v>380</v>
      </c>
      <c r="E67">
        <v>2013</v>
      </c>
      <c r="F67" s="3"/>
      <c r="G67" s="3"/>
      <c r="H67" s="3">
        <v>1</v>
      </c>
      <c r="I67" s="3"/>
      <c r="J67" s="3"/>
      <c r="K67" s="3">
        <v>1</v>
      </c>
    </row>
    <row r="68" spans="1:11" x14ac:dyDescent="0.25">
      <c r="A68" t="s">
        <v>217</v>
      </c>
      <c r="B68" t="s">
        <v>178</v>
      </c>
      <c r="C68">
        <v>999</v>
      </c>
      <c r="D68" t="s">
        <v>380</v>
      </c>
      <c r="E68">
        <v>2015</v>
      </c>
      <c r="F68" s="3"/>
      <c r="G68" s="3"/>
      <c r="H68" s="3">
        <v>1</v>
      </c>
      <c r="I68" s="3"/>
      <c r="J68" s="3"/>
      <c r="K68" s="3">
        <v>1</v>
      </c>
    </row>
    <row r="69" spans="1:11" x14ac:dyDescent="0.25">
      <c r="A69" t="s">
        <v>217</v>
      </c>
      <c r="B69" t="s">
        <v>178</v>
      </c>
      <c r="C69">
        <v>999</v>
      </c>
      <c r="D69" t="s">
        <v>230</v>
      </c>
      <c r="E69">
        <v>2009</v>
      </c>
      <c r="F69" s="3">
        <v>2</v>
      </c>
      <c r="G69" s="3">
        <v>3</v>
      </c>
      <c r="H69" s="3"/>
      <c r="I69" s="3"/>
      <c r="J69" s="3"/>
      <c r="K69" s="3">
        <v>5</v>
      </c>
    </row>
    <row r="70" spans="1:11" x14ac:dyDescent="0.25">
      <c r="A70" t="s">
        <v>217</v>
      </c>
      <c r="B70" t="s">
        <v>178</v>
      </c>
      <c r="C70">
        <v>999</v>
      </c>
      <c r="D70" t="s">
        <v>230</v>
      </c>
      <c r="E70">
        <v>2010</v>
      </c>
      <c r="F70" s="3">
        <v>3</v>
      </c>
      <c r="G70" s="3">
        <v>5</v>
      </c>
      <c r="H70" s="3"/>
      <c r="I70" s="3"/>
      <c r="J70" s="3"/>
      <c r="K70" s="3">
        <v>8</v>
      </c>
    </row>
    <row r="71" spans="1:11" x14ac:dyDescent="0.25">
      <c r="A71" t="s">
        <v>217</v>
      </c>
      <c r="B71" t="s">
        <v>178</v>
      </c>
      <c r="C71">
        <v>999</v>
      </c>
      <c r="D71" t="s">
        <v>230</v>
      </c>
      <c r="E71">
        <v>2011</v>
      </c>
      <c r="F71" s="3">
        <v>2</v>
      </c>
      <c r="G71" s="3">
        <v>2</v>
      </c>
      <c r="H71" s="3">
        <v>2</v>
      </c>
      <c r="I71" s="3"/>
      <c r="J71" s="3"/>
      <c r="K71" s="3">
        <v>6</v>
      </c>
    </row>
    <row r="72" spans="1:11" x14ac:dyDescent="0.25">
      <c r="A72" t="s">
        <v>217</v>
      </c>
      <c r="B72" t="s">
        <v>178</v>
      </c>
      <c r="C72">
        <v>999</v>
      </c>
      <c r="D72" t="s">
        <v>230</v>
      </c>
      <c r="E72">
        <v>2012</v>
      </c>
      <c r="F72" s="3">
        <v>1</v>
      </c>
      <c r="G72" s="3">
        <v>14</v>
      </c>
      <c r="H72" s="3">
        <v>1</v>
      </c>
      <c r="I72" s="3"/>
      <c r="J72" s="3"/>
      <c r="K72" s="3">
        <v>16</v>
      </c>
    </row>
    <row r="73" spans="1:11" x14ac:dyDescent="0.25">
      <c r="A73" t="s">
        <v>217</v>
      </c>
      <c r="B73" t="s">
        <v>178</v>
      </c>
      <c r="C73">
        <v>999</v>
      </c>
      <c r="D73" t="s">
        <v>230</v>
      </c>
      <c r="E73">
        <v>2013</v>
      </c>
      <c r="F73" s="3">
        <v>7</v>
      </c>
      <c r="G73" s="3">
        <v>10</v>
      </c>
      <c r="H73" s="3"/>
      <c r="I73" s="3"/>
      <c r="J73" s="3"/>
      <c r="K73" s="3">
        <v>17</v>
      </c>
    </row>
    <row r="74" spans="1:11" x14ac:dyDescent="0.25">
      <c r="A74" t="s">
        <v>217</v>
      </c>
      <c r="B74" t="s">
        <v>178</v>
      </c>
      <c r="C74">
        <v>999</v>
      </c>
      <c r="D74" t="s">
        <v>230</v>
      </c>
      <c r="E74">
        <v>2014</v>
      </c>
      <c r="F74" s="3">
        <v>1</v>
      </c>
      <c r="G74" s="3"/>
      <c r="H74" s="3"/>
      <c r="I74" s="3"/>
      <c r="J74" s="3"/>
      <c r="K74" s="3">
        <v>1</v>
      </c>
    </row>
    <row r="75" spans="1:11" x14ac:dyDescent="0.25">
      <c r="A75" t="s">
        <v>217</v>
      </c>
      <c r="B75" t="s">
        <v>178</v>
      </c>
      <c r="C75">
        <v>999</v>
      </c>
      <c r="D75" t="s">
        <v>230</v>
      </c>
      <c r="E75">
        <v>2015</v>
      </c>
      <c r="F75" s="3"/>
      <c r="G75" s="3">
        <v>3</v>
      </c>
      <c r="H75" s="3">
        <v>3</v>
      </c>
      <c r="I75" s="3"/>
      <c r="J75" s="3"/>
      <c r="K75" s="3">
        <v>6</v>
      </c>
    </row>
    <row r="76" spans="1:11" x14ac:dyDescent="0.25">
      <c r="A76" t="s">
        <v>217</v>
      </c>
      <c r="B76" t="s">
        <v>178</v>
      </c>
      <c r="C76">
        <v>999</v>
      </c>
      <c r="D76" t="s">
        <v>230</v>
      </c>
      <c r="E76">
        <v>2016</v>
      </c>
      <c r="F76" s="3"/>
      <c r="G76" s="3">
        <v>3</v>
      </c>
      <c r="H76" s="3">
        <v>1</v>
      </c>
      <c r="I76" s="3"/>
      <c r="J76" s="3"/>
      <c r="K76" s="3">
        <v>4</v>
      </c>
    </row>
    <row r="77" spans="1:11" x14ac:dyDescent="0.25">
      <c r="A77" t="s">
        <v>217</v>
      </c>
      <c r="B77" t="s">
        <v>178</v>
      </c>
      <c r="C77">
        <v>999</v>
      </c>
      <c r="D77" t="s">
        <v>230</v>
      </c>
      <c r="E77">
        <v>2017</v>
      </c>
      <c r="F77" s="3">
        <v>1</v>
      </c>
      <c r="G77" s="3">
        <v>1</v>
      </c>
      <c r="H77" s="3">
        <v>1</v>
      </c>
      <c r="I77" s="3"/>
      <c r="J77" s="3"/>
      <c r="K77" s="3">
        <v>3</v>
      </c>
    </row>
    <row r="78" spans="1:11" x14ac:dyDescent="0.25">
      <c r="A78" t="s">
        <v>217</v>
      </c>
      <c r="B78" t="s">
        <v>178</v>
      </c>
      <c r="C78">
        <v>999</v>
      </c>
      <c r="D78" t="s">
        <v>230</v>
      </c>
      <c r="E78">
        <v>2018</v>
      </c>
      <c r="F78" s="3">
        <v>2</v>
      </c>
      <c r="G78" s="3">
        <v>4</v>
      </c>
      <c r="H78" s="3">
        <v>1</v>
      </c>
      <c r="I78" s="3"/>
      <c r="J78" s="3"/>
      <c r="K78" s="3">
        <v>7</v>
      </c>
    </row>
    <row r="79" spans="1:11" x14ac:dyDescent="0.25">
      <c r="A79" t="s">
        <v>537</v>
      </c>
      <c r="F79" s="3">
        <v>25</v>
      </c>
      <c r="G79" s="3">
        <v>105</v>
      </c>
      <c r="H79" s="3">
        <v>118</v>
      </c>
      <c r="I79" s="3">
        <v>17</v>
      </c>
      <c r="J79" s="3">
        <v>2</v>
      </c>
      <c r="K79" s="3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C1" workbookViewId="0">
      <selection activeCell="K4" sqref="K4"/>
    </sheetView>
  </sheetViews>
  <sheetFormatPr defaultRowHeight="15" x14ac:dyDescent="0.25"/>
  <cols>
    <col min="1" max="1" width="23.28515625" customWidth="1"/>
    <col min="2" max="2" width="16.28515625" customWidth="1"/>
    <col min="3" max="3" width="12.42578125" customWidth="1"/>
    <col min="4" max="4" width="33.28515625" customWidth="1"/>
    <col min="5" max="17" width="5.7109375" customWidth="1"/>
  </cols>
  <sheetData>
    <row r="1" spans="1:17" x14ac:dyDescent="0.25">
      <c r="A1" s="2" t="s">
        <v>1</v>
      </c>
      <c r="B1" t="s">
        <v>540</v>
      </c>
      <c r="D1" t="s">
        <v>539</v>
      </c>
    </row>
    <row r="2" spans="1:17" x14ac:dyDescent="0.25">
      <c r="A2" s="2" t="s">
        <v>7</v>
      </c>
      <c r="B2" t="s">
        <v>12</v>
      </c>
      <c r="K2" t="s">
        <v>542</v>
      </c>
    </row>
    <row r="3" spans="1:17" x14ac:dyDescent="0.25">
      <c r="A3" s="2" t="s">
        <v>2</v>
      </c>
      <c r="B3" t="s">
        <v>541</v>
      </c>
      <c r="K3" t="s">
        <v>543</v>
      </c>
    </row>
    <row r="5" spans="1:17" x14ac:dyDescent="0.25">
      <c r="A5" s="2" t="s">
        <v>538</v>
      </c>
      <c r="E5" s="2" t="s">
        <v>3</v>
      </c>
    </row>
    <row r="6" spans="1:17" x14ac:dyDescent="0.25">
      <c r="A6" s="2" t="s">
        <v>176</v>
      </c>
      <c r="B6" s="2" t="s">
        <v>172</v>
      </c>
      <c r="C6" s="2" t="s">
        <v>173</v>
      </c>
      <c r="D6" s="2" t="s">
        <v>175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 t="s">
        <v>537</v>
      </c>
    </row>
    <row r="7" spans="1:17" x14ac:dyDescent="0.25">
      <c r="A7" t="s">
        <v>217</v>
      </c>
      <c r="B7" t="s">
        <v>209</v>
      </c>
      <c r="C7">
        <v>6</v>
      </c>
      <c r="D7" t="s">
        <v>83</v>
      </c>
      <c r="E7" s="3"/>
      <c r="F7" s="3"/>
      <c r="G7" s="3"/>
      <c r="H7" s="3"/>
      <c r="I7" s="3"/>
      <c r="J7" s="3"/>
      <c r="K7" s="3">
        <v>1</v>
      </c>
      <c r="L7" s="3">
        <v>1</v>
      </c>
      <c r="M7" s="3"/>
      <c r="N7" s="3"/>
      <c r="O7" s="3"/>
      <c r="P7" s="3"/>
      <c r="Q7" s="3">
        <v>2</v>
      </c>
    </row>
    <row r="8" spans="1:17" x14ac:dyDescent="0.25">
      <c r="A8" t="s">
        <v>217</v>
      </c>
      <c r="B8" t="s">
        <v>209</v>
      </c>
      <c r="C8">
        <v>12</v>
      </c>
      <c r="D8" t="s">
        <v>112</v>
      </c>
      <c r="E8" s="3">
        <v>81</v>
      </c>
      <c r="F8" s="3"/>
      <c r="G8" s="3"/>
      <c r="H8" s="3"/>
      <c r="I8" s="3"/>
      <c r="J8" s="3"/>
      <c r="K8" s="3"/>
      <c r="L8" s="3">
        <v>5</v>
      </c>
      <c r="M8" s="3">
        <v>30</v>
      </c>
      <c r="N8" s="3">
        <v>33</v>
      </c>
      <c r="O8" s="3"/>
      <c r="P8" s="3"/>
      <c r="Q8" s="3">
        <v>149</v>
      </c>
    </row>
    <row r="9" spans="1:17" x14ac:dyDescent="0.25">
      <c r="A9" t="s">
        <v>217</v>
      </c>
      <c r="B9" t="s">
        <v>209</v>
      </c>
      <c r="C9">
        <v>14</v>
      </c>
      <c r="D9" t="s">
        <v>116</v>
      </c>
      <c r="E9" s="3"/>
      <c r="F9" s="3"/>
      <c r="G9" s="3"/>
      <c r="H9" s="3"/>
      <c r="I9" s="3"/>
      <c r="J9" s="3"/>
      <c r="K9" s="3">
        <v>2</v>
      </c>
      <c r="L9" s="3"/>
      <c r="M9" s="3"/>
      <c r="N9" s="3"/>
      <c r="O9" s="3"/>
      <c r="P9" s="3"/>
      <c r="Q9" s="3">
        <v>2</v>
      </c>
    </row>
    <row r="10" spans="1:17" x14ac:dyDescent="0.25">
      <c r="A10" t="s">
        <v>217</v>
      </c>
      <c r="B10" t="s">
        <v>209</v>
      </c>
      <c r="C10">
        <v>15</v>
      </c>
      <c r="D10" t="s">
        <v>117</v>
      </c>
      <c r="E10" s="3"/>
      <c r="F10" s="3"/>
      <c r="G10" s="3"/>
      <c r="H10" s="3"/>
      <c r="I10" s="3"/>
      <c r="J10" s="3"/>
      <c r="K10" s="3"/>
      <c r="L10" s="3"/>
      <c r="M10" s="3">
        <v>1</v>
      </c>
      <c r="N10" s="3"/>
      <c r="O10" s="3"/>
      <c r="P10" s="3"/>
      <c r="Q10" s="3">
        <v>1</v>
      </c>
    </row>
    <row r="11" spans="1:17" x14ac:dyDescent="0.25">
      <c r="A11" t="s">
        <v>217</v>
      </c>
      <c r="B11" t="s">
        <v>209</v>
      </c>
      <c r="C11">
        <v>16</v>
      </c>
      <c r="D11" t="s">
        <v>117</v>
      </c>
      <c r="E11" s="3"/>
      <c r="F11" s="3"/>
      <c r="G11" s="3"/>
      <c r="H11" s="3"/>
      <c r="I11" s="3"/>
      <c r="J11" s="3">
        <v>6</v>
      </c>
      <c r="K11" s="3">
        <v>26</v>
      </c>
      <c r="L11" s="3">
        <v>4</v>
      </c>
      <c r="M11" s="3">
        <v>31</v>
      </c>
      <c r="N11" s="3">
        <v>48</v>
      </c>
      <c r="O11" s="3">
        <v>3</v>
      </c>
      <c r="P11" s="3"/>
      <c r="Q11" s="3">
        <v>118</v>
      </c>
    </row>
    <row r="12" spans="1:17" x14ac:dyDescent="0.25">
      <c r="A12" t="s">
        <v>217</v>
      </c>
      <c r="B12" t="s">
        <v>209</v>
      </c>
      <c r="C12">
        <v>17</v>
      </c>
      <c r="D12" t="s">
        <v>88</v>
      </c>
      <c r="E12" s="3"/>
      <c r="F12" s="3"/>
      <c r="G12" s="3"/>
      <c r="H12" s="3"/>
      <c r="I12" s="3">
        <v>2</v>
      </c>
      <c r="J12" s="3">
        <v>17</v>
      </c>
      <c r="K12" s="3">
        <v>27</v>
      </c>
      <c r="L12" s="3">
        <v>3</v>
      </c>
      <c r="M12" s="3">
        <v>17</v>
      </c>
      <c r="N12" s="3">
        <v>22</v>
      </c>
      <c r="O12" s="3"/>
      <c r="P12" s="3"/>
      <c r="Q12" s="3">
        <v>88</v>
      </c>
    </row>
    <row r="13" spans="1:17" x14ac:dyDescent="0.25">
      <c r="A13" t="s">
        <v>217</v>
      </c>
      <c r="B13" t="s">
        <v>209</v>
      </c>
      <c r="C13">
        <v>18</v>
      </c>
      <c r="D13" t="s">
        <v>147</v>
      </c>
      <c r="E13" s="3"/>
      <c r="F13" s="3"/>
      <c r="G13" s="3"/>
      <c r="H13" s="3"/>
      <c r="I13" s="3"/>
      <c r="J13" s="3"/>
      <c r="K13" s="3">
        <v>2</v>
      </c>
      <c r="L13" s="3"/>
      <c r="M13" s="3"/>
      <c r="N13" s="3"/>
      <c r="O13" s="3"/>
      <c r="P13" s="3"/>
      <c r="Q13" s="3">
        <v>2</v>
      </c>
    </row>
    <row r="14" spans="1:17" x14ac:dyDescent="0.25">
      <c r="A14" t="s">
        <v>217</v>
      </c>
      <c r="B14" t="s">
        <v>209</v>
      </c>
      <c r="C14">
        <v>21</v>
      </c>
      <c r="D14" t="s">
        <v>357</v>
      </c>
      <c r="E14" s="3"/>
      <c r="F14" s="3">
        <v>1</v>
      </c>
      <c r="G14" s="3">
        <v>3</v>
      </c>
      <c r="H14" s="3">
        <v>2</v>
      </c>
      <c r="I14" s="3">
        <v>1</v>
      </c>
      <c r="J14" s="3">
        <v>15</v>
      </c>
      <c r="K14" s="3">
        <v>9</v>
      </c>
      <c r="L14" s="3">
        <v>7</v>
      </c>
      <c r="M14" s="3"/>
      <c r="N14" s="3"/>
      <c r="O14" s="3">
        <v>1</v>
      </c>
      <c r="P14" s="3">
        <v>1</v>
      </c>
      <c r="Q14" s="3">
        <v>40</v>
      </c>
    </row>
    <row r="15" spans="1:17" x14ac:dyDescent="0.25">
      <c r="A15" t="s">
        <v>217</v>
      </c>
      <c r="B15" t="s">
        <v>209</v>
      </c>
      <c r="C15">
        <v>24</v>
      </c>
      <c r="D15" t="s">
        <v>21</v>
      </c>
      <c r="E15" s="3"/>
      <c r="F15" s="3"/>
      <c r="G15" s="3"/>
      <c r="H15" s="3"/>
      <c r="I15" s="3">
        <v>1</v>
      </c>
      <c r="J15" s="3">
        <v>29</v>
      </c>
      <c r="K15" s="3">
        <v>36</v>
      </c>
      <c r="L15" s="3">
        <v>24</v>
      </c>
      <c r="M15" s="3"/>
      <c r="N15" s="3"/>
      <c r="O15" s="3"/>
      <c r="P15" s="3"/>
      <c r="Q15" s="3">
        <v>90</v>
      </c>
    </row>
    <row r="16" spans="1:17" x14ac:dyDescent="0.25">
      <c r="A16" t="s">
        <v>217</v>
      </c>
      <c r="B16" t="s">
        <v>209</v>
      </c>
      <c r="C16">
        <v>26</v>
      </c>
      <c r="D16" t="s">
        <v>39</v>
      </c>
      <c r="E16" s="3"/>
      <c r="F16" s="3">
        <v>1</v>
      </c>
      <c r="G16" s="3"/>
      <c r="H16" s="3">
        <v>1</v>
      </c>
      <c r="I16" s="3">
        <v>3</v>
      </c>
      <c r="J16" s="3">
        <v>21</v>
      </c>
      <c r="K16" s="3">
        <v>51</v>
      </c>
      <c r="L16" s="3">
        <v>31</v>
      </c>
      <c r="M16" s="3"/>
      <c r="N16" s="3"/>
      <c r="O16" s="3"/>
      <c r="P16" s="3"/>
      <c r="Q16" s="3">
        <v>108</v>
      </c>
    </row>
    <row r="17" spans="1:17" x14ac:dyDescent="0.25">
      <c r="A17" t="s">
        <v>217</v>
      </c>
      <c r="B17" t="s">
        <v>209</v>
      </c>
      <c r="C17">
        <v>27</v>
      </c>
      <c r="D17" t="s">
        <v>52</v>
      </c>
      <c r="E17" s="3">
        <v>7</v>
      </c>
      <c r="F17" s="3">
        <v>6</v>
      </c>
      <c r="G17" s="3">
        <v>1</v>
      </c>
      <c r="H17" s="3">
        <v>16</v>
      </c>
      <c r="I17" s="3">
        <v>102</v>
      </c>
      <c r="J17" s="3">
        <v>255</v>
      </c>
      <c r="K17" s="3">
        <v>253</v>
      </c>
      <c r="L17" s="3">
        <v>149</v>
      </c>
      <c r="M17" s="3">
        <v>42</v>
      </c>
      <c r="N17" s="3">
        <v>3</v>
      </c>
      <c r="O17" s="3">
        <v>4</v>
      </c>
      <c r="P17" s="3">
        <v>4</v>
      </c>
      <c r="Q17" s="3">
        <v>842</v>
      </c>
    </row>
    <row r="18" spans="1:17" x14ac:dyDescent="0.25">
      <c r="A18" t="s">
        <v>217</v>
      </c>
      <c r="B18" t="s">
        <v>209</v>
      </c>
      <c r="C18">
        <v>28</v>
      </c>
      <c r="D18" t="s">
        <v>73</v>
      </c>
      <c r="E18" s="3"/>
      <c r="F18" s="3"/>
      <c r="G18" s="3"/>
      <c r="H18" s="3"/>
      <c r="I18" s="3"/>
      <c r="J18" s="3"/>
      <c r="K18" s="3"/>
      <c r="L18" s="3"/>
      <c r="M18" s="3">
        <v>1</v>
      </c>
      <c r="N18" s="3"/>
      <c r="O18" s="3"/>
      <c r="P18" s="3"/>
      <c r="Q18" s="3">
        <v>1</v>
      </c>
    </row>
    <row r="19" spans="1:17" x14ac:dyDescent="0.25">
      <c r="A19" t="s">
        <v>217</v>
      </c>
      <c r="B19" t="s">
        <v>209</v>
      </c>
      <c r="C19">
        <v>29</v>
      </c>
      <c r="D19" t="s">
        <v>74</v>
      </c>
      <c r="E19" s="3">
        <v>10</v>
      </c>
      <c r="F19" s="3">
        <v>14</v>
      </c>
      <c r="G19" s="3">
        <v>17</v>
      </c>
      <c r="H19" s="3">
        <v>39</v>
      </c>
      <c r="I19" s="3">
        <v>68</v>
      </c>
      <c r="J19" s="3">
        <v>79</v>
      </c>
      <c r="K19" s="3">
        <v>48</v>
      </c>
      <c r="L19" s="3">
        <v>23</v>
      </c>
      <c r="M19" s="3">
        <v>12</v>
      </c>
      <c r="N19" s="3">
        <v>3</v>
      </c>
      <c r="O19" s="3">
        <v>1</v>
      </c>
      <c r="P19" s="3">
        <v>10</v>
      </c>
      <c r="Q19" s="3">
        <v>324</v>
      </c>
    </row>
    <row r="20" spans="1:17" x14ac:dyDescent="0.25">
      <c r="A20" t="s">
        <v>217</v>
      </c>
      <c r="B20" t="s">
        <v>209</v>
      </c>
      <c r="C20">
        <v>32</v>
      </c>
      <c r="D20" t="s">
        <v>66</v>
      </c>
      <c r="E20" s="3"/>
      <c r="F20" s="3"/>
      <c r="G20" s="3"/>
      <c r="H20" s="3"/>
      <c r="I20" s="3"/>
      <c r="J20" s="3"/>
      <c r="K20" s="4">
        <v>53</v>
      </c>
      <c r="L20" s="3">
        <v>58</v>
      </c>
      <c r="M20" s="3">
        <v>16</v>
      </c>
      <c r="N20" s="3"/>
      <c r="O20" s="3"/>
      <c r="P20" s="3"/>
      <c r="Q20" s="3">
        <v>127</v>
      </c>
    </row>
    <row r="21" spans="1:17" x14ac:dyDescent="0.25">
      <c r="A21" t="s">
        <v>217</v>
      </c>
      <c r="B21" t="s">
        <v>209</v>
      </c>
      <c r="C21">
        <v>35</v>
      </c>
      <c r="D21" t="s">
        <v>89</v>
      </c>
      <c r="E21" s="3"/>
      <c r="F21" s="3"/>
      <c r="G21" s="3"/>
      <c r="H21" s="3"/>
      <c r="I21" s="3"/>
      <c r="J21" s="3">
        <v>2</v>
      </c>
      <c r="K21" s="3">
        <v>6</v>
      </c>
      <c r="L21" s="3">
        <v>10</v>
      </c>
      <c r="M21" s="3">
        <v>6</v>
      </c>
      <c r="N21" s="3">
        <v>4</v>
      </c>
      <c r="O21" s="3"/>
      <c r="P21" s="3"/>
      <c r="Q21" s="3">
        <v>28</v>
      </c>
    </row>
    <row r="22" spans="1:17" x14ac:dyDescent="0.25">
      <c r="A22" t="s">
        <v>217</v>
      </c>
      <c r="B22" t="s">
        <v>209</v>
      </c>
      <c r="C22">
        <v>36</v>
      </c>
      <c r="D22" t="s">
        <v>75</v>
      </c>
      <c r="E22" s="3">
        <v>28</v>
      </c>
      <c r="F22" s="3">
        <v>12</v>
      </c>
      <c r="G22" s="3">
        <v>12</v>
      </c>
      <c r="H22" s="3">
        <v>24</v>
      </c>
      <c r="I22" s="3">
        <v>25</v>
      </c>
      <c r="J22" s="3">
        <v>45</v>
      </c>
      <c r="K22" s="3">
        <v>63</v>
      </c>
      <c r="L22" s="3">
        <v>53</v>
      </c>
      <c r="M22" s="3">
        <v>37</v>
      </c>
      <c r="N22" s="3">
        <v>8</v>
      </c>
      <c r="O22" s="3">
        <v>8</v>
      </c>
      <c r="P22" s="3">
        <v>18</v>
      </c>
      <c r="Q22" s="3">
        <v>333</v>
      </c>
    </row>
    <row r="23" spans="1:17" x14ac:dyDescent="0.25">
      <c r="A23" t="s">
        <v>217</v>
      </c>
      <c r="B23" t="s">
        <v>178</v>
      </c>
      <c r="C23">
        <v>999</v>
      </c>
      <c r="D23" t="s">
        <v>424</v>
      </c>
      <c r="E23" s="3"/>
      <c r="F23" s="3"/>
      <c r="G23" s="3"/>
      <c r="H23" s="3">
        <v>1</v>
      </c>
      <c r="I23" s="3"/>
      <c r="J23" s="3"/>
      <c r="K23" s="3"/>
      <c r="L23" s="3"/>
      <c r="M23" s="3"/>
      <c r="N23" s="3"/>
      <c r="O23" s="3"/>
      <c r="P23" s="3"/>
      <c r="Q23" s="3">
        <v>1</v>
      </c>
    </row>
    <row r="24" spans="1:17" x14ac:dyDescent="0.25">
      <c r="A24" t="s">
        <v>217</v>
      </c>
      <c r="B24" t="s">
        <v>178</v>
      </c>
      <c r="C24">
        <v>999</v>
      </c>
      <c r="D24" t="s">
        <v>240</v>
      </c>
      <c r="E24" s="3"/>
      <c r="F24" s="3"/>
      <c r="G24" s="3"/>
      <c r="H24" s="3">
        <v>1</v>
      </c>
      <c r="I24" s="3">
        <v>4</v>
      </c>
      <c r="J24" s="3">
        <v>4</v>
      </c>
      <c r="K24" s="3">
        <v>2</v>
      </c>
      <c r="L24" s="3">
        <v>2</v>
      </c>
      <c r="M24" s="3">
        <v>4</v>
      </c>
      <c r="N24" s="3">
        <v>1</v>
      </c>
      <c r="O24" s="3"/>
      <c r="P24" s="3"/>
      <c r="Q24" s="3">
        <v>18</v>
      </c>
    </row>
    <row r="25" spans="1:17" x14ac:dyDescent="0.25">
      <c r="A25" t="s">
        <v>217</v>
      </c>
      <c r="B25" t="s">
        <v>178</v>
      </c>
      <c r="C25">
        <v>999</v>
      </c>
      <c r="D25" t="s">
        <v>305</v>
      </c>
      <c r="E25" s="3"/>
      <c r="F25" s="3"/>
      <c r="G25" s="3"/>
      <c r="H25" s="3">
        <v>57</v>
      </c>
      <c r="I25" s="3">
        <v>165</v>
      </c>
      <c r="J25" s="3">
        <v>63</v>
      </c>
      <c r="K25" s="3">
        <v>252</v>
      </c>
      <c r="L25" s="3">
        <v>269</v>
      </c>
      <c r="M25" s="3">
        <v>273</v>
      </c>
      <c r="N25" s="3">
        <v>23</v>
      </c>
      <c r="O25" s="3">
        <v>1</v>
      </c>
      <c r="P25" s="3"/>
      <c r="Q25" s="3">
        <v>1103</v>
      </c>
    </row>
    <row r="26" spans="1:17" x14ac:dyDescent="0.25">
      <c r="A26" t="s">
        <v>217</v>
      </c>
      <c r="B26" t="s">
        <v>178</v>
      </c>
      <c r="C26">
        <v>999</v>
      </c>
      <c r="D26" t="s">
        <v>382</v>
      </c>
      <c r="E26" s="3">
        <v>49</v>
      </c>
      <c r="F26" s="3">
        <v>70</v>
      </c>
      <c r="G26" s="3">
        <v>86</v>
      </c>
      <c r="H26" s="3">
        <v>57</v>
      </c>
      <c r="I26" s="3"/>
      <c r="J26" s="3">
        <v>20</v>
      </c>
      <c r="K26" s="3">
        <v>245</v>
      </c>
      <c r="L26" s="3">
        <v>78</v>
      </c>
      <c r="M26" s="3">
        <v>27</v>
      </c>
      <c r="N26" s="3">
        <v>14</v>
      </c>
      <c r="O26" s="3">
        <v>20</v>
      </c>
      <c r="P26" s="3">
        <v>36</v>
      </c>
      <c r="Q26" s="3">
        <v>702</v>
      </c>
    </row>
    <row r="27" spans="1:17" x14ac:dyDescent="0.25">
      <c r="A27" t="s">
        <v>217</v>
      </c>
      <c r="B27" t="s">
        <v>178</v>
      </c>
      <c r="C27">
        <v>999</v>
      </c>
      <c r="D27" t="s">
        <v>332</v>
      </c>
      <c r="E27" s="3"/>
      <c r="F27" s="3"/>
      <c r="G27" s="3"/>
      <c r="H27" s="3"/>
      <c r="I27" s="3"/>
      <c r="J27" s="3">
        <v>1</v>
      </c>
      <c r="K27" s="3"/>
      <c r="L27" s="3">
        <v>5</v>
      </c>
      <c r="M27" s="3">
        <v>2</v>
      </c>
      <c r="N27" s="3">
        <v>1</v>
      </c>
      <c r="O27" s="3"/>
      <c r="P27" s="3"/>
      <c r="Q27" s="3">
        <v>9</v>
      </c>
    </row>
    <row r="28" spans="1:17" x14ac:dyDescent="0.25">
      <c r="A28" t="s">
        <v>217</v>
      </c>
      <c r="B28" t="s">
        <v>178</v>
      </c>
      <c r="C28">
        <v>999</v>
      </c>
      <c r="D28" t="s">
        <v>380</v>
      </c>
      <c r="E28" s="3"/>
      <c r="F28" s="3"/>
      <c r="G28" s="3"/>
      <c r="H28" s="3"/>
      <c r="I28" s="3">
        <v>1</v>
      </c>
      <c r="J28" s="3">
        <v>14</v>
      </c>
      <c r="K28" s="3">
        <v>46</v>
      </c>
      <c r="L28" s="3">
        <v>33</v>
      </c>
      <c r="M28" s="3">
        <v>4</v>
      </c>
      <c r="N28" s="3"/>
      <c r="O28" s="3"/>
      <c r="P28" s="3"/>
      <c r="Q28" s="3">
        <v>98</v>
      </c>
    </row>
    <row r="29" spans="1:17" x14ac:dyDescent="0.25">
      <c r="A29" t="s">
        <v>217</v>
      </c>
      <c r="B29" t="s">
        <v>178</v>
      </c>
      <c r="C29">
        <v>999</v>
      </c>
      <c r="D29" t="s">
        <v>230</v>
      </c>
      <c r="E29" s="3">
        <v>5</v>
      </c>
      <c r="F29" s="3">
        <v>10</v>
      </c>
      <c r="G29" s="3">
        <v>10</v>
      </c>
      <c r="H29" s="3">
        <v>3</v>
      </c>
      <c r="I29" s="3">
        <v>151</v>
      </c>
      <c r="J29" s="3">
        <v>244</v>
      </c>
      <c r="K29" s="3">
        <v>150</v>
      </c>
      <c r="L29" s="3">
        <v>95</v>
      </c>
      <c r="M29" s="3">
        <v>17</v>
      </c>
      <c r="N29" s="3"/>
      <c r="O29" s="3">
        <v>1</v>
      </c>
      <c r="P29" s="3"/>
      <c r="Q29" s="3">
        <v>686</v>
      </c>
    </row>
    <row r="30" spans="1:17" x14ac:dyDescent="0.25">
      <c r="A30" t="s">
        <v>537</v>
      </c>
      <c r="E30" s="3">
        <v>180</v>
      </c>
      <c r="F30" s="3">
        <v>114</v>
      </c>
      <c r="G30" s="3">
        <v>129</v>
      </c>
      <c r="H30" s="3">
        <v>201</v>
      </c>
      <c r="I30" s="3">
        <v>523</v>
      </c>
      <c r="J30" s="3">
        <v>815</v>
      </c>
      <c r="K30" s="3">
        <v>1272</v>
      </c>
      <c r="L30" s="3">
        <v>850</v>
      </c>
      <c r="M30" s="3">
        <v>520</v>
      </c>
      <c r="N30" s="3">
        <v>160</v>
      </c>
      <c r="O30" s="3">
        <v>39</v>
      </c>
      <c r="P30" s="3">
        <v>69</v>
      </c>
      <c r="Q30" s="3">
        <v>4872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F7" sqref="F7"/>
    </sheetView>
  </sheetViews>
  <sheetFormatPr defaultRowHeight="15" x14ac:dyDescent="0.25"/>
  <cols>
    <col min="1" max="1" width="23.28515625" customWidth="1"/>
    <col min="2" max="2" width="16.28515625" customWidth="1"/>
    <col min="3" max="3" width="12.42578125" customWidth="1"/>
    <col min="4" max="4" width="33.28515625" customWidth="1"/>
    <col min="5" max="17" width="5.7109375" customWidth="1"/>
  </cols>
  <sheetData>
    <row r="1" spans="1:17" x14ac:dyDescent="0.25">
      <c r="A1" s="2" t="s">
        <v>1</v>
      </c>
      <c r="B1" t="s">
        <v>154</v>
      </c>
      <c r="D1" t="s">
        <v>539</v>
      </c>
    </row>
    <row r="2" spans="1:17" x14ac:dyDescent="0.25">
      <c r="A2" s="2" t="s">
        <v>7</v>
      </c>
      <c r="B2" t="s">
        <v>12</v>
      </c>
    </row>
    <row r="3" spans="1:17" x14ac:dyDescent="0.25">
      <c r="A3" s="2" t="s">
        <v>2</v>
      </c>
      <c r="B3" t="s">
        <v>541</v>
      </c>
    </row>
    <row r="5" spans="1:17" x14ac:dyDescent="0.25">
      <c r="A5" s="2" t="s">
        <v>538</v>
      </c>
      <c r="E5" s="2" t="s">
        <v>3</v>
      </c>
    </row>
    <row r="6" spans="1:17" x14ac:dyDescent="0.25">
      <c r="A6" s="2" t="s">
        <v>176</v>
      </c>
      <c r="B6" s="2" t="s">
        <v>172</v>
      </c>
      <c r="C6" s="2" t="s">
        <v>173</v>
      </c>
      <c r="D6" s="2" t="s">
        <v>175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 t="s">
        <v>537</v>
      </c>
    </row>
    <row r="7" spans="1:17" x14ac:dyDescent="0.25">
      <c r="A7" t="s">
        <v>217</v>
      </c>
      <c r="B7" t="s">
        <v>209</v>
      </c>
      <c r="C7">
        <v>6</v>
      </c>
      <c r="D7" t="s">
        <v>83</v>
      </c>
      <c r="E7" s="3"/>
      <c r="F7" s="3"/>
      <c r="G7" s="3"/>
      <c r="H7" s="3"/>
      <c r="I7" s="3"/>
      <c r="J7" s="3"/>
      <c r="K7" s="3"/>
      <c r="L7" s="3">
        <v>1</v>
      </c>
      <c r="M7" s="3"/>
      <c r="N7" s="3"/>
      <c r="O7" s="3"/>
      <c r="P7" s="3"/>
      <c r="Q7" s="3">
        <v>1</v>
      </c>
    </row>
    <row r="8" spans="1:17" x14ac:dyDescent="0.25">
      <c r="A8" t="s">
        <v>217</v>
      </c>
      <c r="B8" t="s">
        <v>209</v>
      </c>
      <c r="C8">
        <v>14</v>
      </c>
      <c r="D8" t="s">
        <v>116</v>
      </c>
      <c r="E8" s="3"/>
      <c r="F8" s="3"/>
      <c r="G8" s="3"/>
      <c r="H8" s="3"/>
      <c r="I8" s="3"/>
      <c r="J8" s="3"/>
      <c r="K8" s="3">
        <v>1</v>
      </c>
      <c r="L8" s="3"/>
      <c r="M8" s="3"/>
      <c r="N8" s="3"/>
      <c r="O8" s="3"/>
      <c r="P8" s="3"/>
      <c r="Q8" s="3">
        <v>1</v>
      </c>
    </row>
    <row r="9" spans="1:17" x14ac:dyDescent="0.25">
      <c r="A9" t="s">
        <v>217</v>
      </c>
      <c r="B9" t="s">
        <v>209</v>
      </c>
      <c r="C9">
        <v>21</v>
      </c>
      <c r="D9" t="s">
        <v>357</v>
      </c>
      <c r="E9" s="3"/>
      <c r="F9" s="3"/>
      <c r="G9" s="3"/>
      <c r="H9" s="3"/>
      <c r="I9" s="3"/>
      <c r="J9" s="3">
        <v>4</v>
      </c>
      <c r="K9" s="3">
        <v>3</v>
      </c>
      <c r="L9" s="3">
        <v>1</v>
      </c>
      <c r="M9" s="3"/>
      <c r="N9" s="3"/>
      <c r="O9" s="3">
        <v>1</v>
      </c>
      <c r="P9" s="3"/>
      <c r="Q9" s="3">
        <v>9</v>
      </c>
    </row>
    <row r="10" spans="1:17" x14ac:dyDescent="0.25">
      <c r="A10" t="s">
        <v>217</v>
      </c>
      <c r="B10" t="s">
        <v>209</v>
      </c>
      <c r="C10">
        <v>24</v>
      </c>
      <c r="D10" t="s">
        <v>21</v>
      </c>
      <c r="E10" s="3"/>
      <c r="F10" s="3"/>
      <c r="G10" s="3"/>
      <c r="H10" s="3"/>
      <c r="I10" s="3"/>
      <c r="J10" s="3">
        <v>3</v>
      </c>
      <c r="K10" s="3">
        <v>6</v>
      </c>
      <c r="L10" s="3">
        <v>7</v>
      </c>
      <c r="M10" s="3"/>
      <c r="N10" s="3"/>
      <c r="O10" s="3"/>
      <c r="P10" s="3"/>
      <c r="Q10" s="3">
        <v>16</v>
      </c>
    </row>
    <row r="11" spans="1:17" x14ac:dyDescent="0.25">
      <c r="A11" t="s">
        <v>217</v>
      </c>
      <c r="B11" t="s">
        <v>209</v>
      </c>
      <c r="C11">
        <v>26</v>
      </c>
      <c r="D11" t="s">
        <v>39</v>
      </c>
      <c r="E11" s="3"/>
      <c r="F11" s="3">
        <v>1</v>
      </c>
      <c r="G11" s="3"/>
      <c r="H11" s="3">
        <v>1</v>
      </c>
      <c r="I11" s="3"/>
      <c r="J11" s="3">
        <v>5</v>
      </c>
      <c r="K11" s="3">
        <v>1</v>
      </c>
      <c r="L11" s="3">
        <v>4</v>
      </c>
      <c r="M11" s="3"/>
      <c r="N11" s="3"/>
      <c r="O11" s="3"/>
      <c r="P11" s="3"/>
      <c r="Q11" s="3">
        <v>12</v>
      </c>
    </row>
    <row r="12" spans="1:17" x14ac:dyDescent="0.25">
      <c r="A12" t="s">
        <v>217</v>
      </c>
      <c r="B12" t="s">
        <v>209</v>
      </c>
      <c r="C12">
        <v>27</v>
      </c>
      <c r="D12" t="s">
        <v>52</v>
      </c>
      <c r="E12" s="3"/>
      <c r="F12" s="3">
        <v>1</v>
      </c>
      <c r="G12" s="3"/>
      <c r="H12" s="3">
        <v>1</v>
      </c>
      <c r="I12" s="3">
        <v>5</v>
      </c>
      <c r="J12" s="3">
        <v>10</v>
      </c>
      <c r="K12" s="3">
        <v>6</v>
      </c>
      <c r="L12" s="3">
        <v>7</v>
      </c>
      <c r="M12" s="3">
        <v>3</v>
      </c>
      <c r="N12" s="3"/>
      <c r="O12" s="3"/>
      <c r="P12" s="3">
        <v>1</v>
      </c>
      <c r="Q12" s="3">
        <v>34</v>
      </c>
    </row>
    <row r="13" spans="1:17" x14ac:dyDescent="0.25">
      <c r="A13" t="s">
        <v>217</v>
      </c>
      <c r="B13" t="s">
        <v>209</v>
      </c>
      <c r="C13">
        <v>29</v>
      </c>
      <c r="D13" t="s">
        <v>74</v>
      </c>
      <c r="E13" s="3">
        <v>4</v>
      </c>
      <c r="F13" s="3">
        <v>3</v>
      </c>
      <c r="G13" s="3">
        <v>3</v>
      </c>
      <c r="H13" s="3">
        <v>4</v>
      </c>
      <c r="I13" s="3">
        <v>6</v>
      </c>
      <c r="J13" s="3">
        <v>3</v>
      </c>
      <c r="K13" s="3">
        <v>1</v>
      </c>
      <c r="L13" s="3"/>
      <c r="M13" s="3">
        <v>1</v>
      </c>
      <c r="N13" s="3"/>
      <c r="O13" s="3"/>
      <c r="P13" s="3">
        <v>3</v>
      </c>
      <c r="Q13" s="3">
        <v>28</v>
      </c>
    </row>
    <row r="14" spans="1:17" x14ac:dyDescent="0.25">
      <c r="A14" t="s">
        <v>217</v>
      </c>
      <c r="B14" t="s">
        <v>209</v>
      </c>
      <c r="C14">
        <v>32</v>
      </c>
      <c r="D14" t="s">
        <v>66</v>
      </c>
      <c r="E14" s="3"/>
      <c r="F14" s="3"/>
      <c r="G14" s="3"/>
      <c r="H14" s="3"/>
      <c r="I14" s="3"/>
      <c r="J14" s="3"/>
      <c r="K14" s="3">
        <v>22</v>
      </c>
      <c r="L14" s="3">
        <v>15</v>
      </c>
      <c r="M14" s="3">
        <v>6</v>
      </c>
      <c r="N14" s="3"/>
      <c r="O14" s="3"/>
      <c r="P14" s="3"/>
      <c r="Q14" s="3">
        <v>43</v>
      </c>
    </row>
    <row r="15" spans="1:17" x14ac:dyDescent="0.25">
      <c r="A15" t="s">
        <v>217</v>
      </c>
      <c r="B15" t="s">
        <v>209</v>
      </c>
      <c r="C15">
        <v>36</v>
      </c>
      <c r="D15" t="s">
        <v>75</v>
      </c>
      <c r="E15" s="3">
        <v>10</v>
      </c>
      <c r="F15" s="3">
        <v>4</v>
      </c>
      <c r="G15" s="3">
        <v>6</v>
      </c>
      <c r="H15" s="3">
        <v>13</v>
      </c>
      <c r="I15" s="3">
        <v>11</v>
      </c>
      <c r="J15" s="3">
        <v>7</v>
      </c>
      <c r="K15" s="3">
        <v>6</v>
      </c>
      <c r="L15" s="3">
        <v>4</v>
      </c>
      <c r="M15" s="3">
        <v>5</v>
      </c>
      <c r="N15" s="3">
        <v>2</v>
      </c>
      <c r="O15" s="3">
        <v>2</v>
      </c>
      <c r="P15" s="3">
        <v>4</v>
      </c>
      <c r="Q15" s="3">
        <v>74</v>
      </c>
    </row>
    <row r="16" spans="1:17" x14ac:dyDescent="0.25">
      <c r="A16" t="s">
        <v>217</v>
      </c>
      <c r="B16" t="s">
        <v>178</v>
      </c>
      <c r="C16">
        <v>999</v>
      </c>
      <c r="D16" t="s">
        <v>305</v>
      </c>
      <c r="E16" s="3"/>
      <c r="F16" s="3"/>
      <c r="G16" s="3"/>
      <c r="H16" s="3">
        <v>57</v>
      </c>
      <c r="I16" s="3">
        <v>140</v>
      </c>
      <c r="J16" s="3">
        <v>28</v>
      </c>
      <c r="K16" s="3">
        <v>15</v>
      </c>
      <c r="L16" s="3">
        <v>5</v>
      </c>
      <c r="M16" s="3"/>
      <c r="N16" s="3">
        <v>1</v>
      </c>
      <c r="O16" s="3"/>
      <c r="P16" s="3"/>
      <c r="Q16" s="3">
        <v>246</v>
      </c>
    </row>
    <row r="17" spans="1:17" x14ac:dyDescent="0.25">
      <c r="A17" t="s">
        <v>217</v>
      </c>
      <c r="B17" t="s">
        <v>178</v>
      </c>
      <c r="C17">
        <v>999</v>
      </c>
      <c r="D17" t="s">
        <v>382</v>
      </c>
      <c r="E17" s="3">
        <v>7</v>
      </c>
      <c r="F17" s="3">
        <v>16</v>
      </c>
      <c r="G17" s="3">
        <v>11</v>
      </c>
      <c r="H17" s="3">
        <v>12</v>
      </c>
      <c r="I17" s="3"/>
      <c r="J17" s="3"/>
      <c r="K17" s="3">
        <v>14</v>
      </c>
      <c r="L17" s="3">
        <v>3</v>
      </c>
      <c r="M17" s="3">
        <v>4</v>
      </c>
      <c r="N17" s="3"/>
      <c r="O17" s="3">
        <v>5</v>
      </c>
      <c r="P17" s="3">
        <v>5</v>
      </c>
      <c r="Q17" s="3">
        <v>77</v>
      </c>
    </row>
    <row r="18" spans="1:17" x14ac:dyDescent="0.25">
      <c r="A18" t="s">
        <v>217</v>
      </c>
      <c r="B18" t="s">
        <v>178</v>
      </c>
      <c r="C18">
        <v>999</v>
      </c>
      <c r="D18" t="s">
        <v>380</v>
      </c>
      <c r="E18" s="3"/>
      <c r="F18" s="3"/>
      <c r="G18" s="3"/>
      <c r="H18" s="3"/>
      <c r="I18" s="3"/>
      <c r="J18" s="3">
        <v>1</v>
      </c>
      <c r="K18" s="3">
        <v>8</v>
      </c>
      <c r="L18" s="3">
        <v>2</v>
      </c>
      <c r="M18" s="3"/>
      <c r="N18" s="3"/>
      <c r="O18" s="3"/>
      <c r="P18" s="3"/>
      <c r="Q18" s="3">
        <v>11</v>
      </c>
    </row>
    <row r="19" spans="1:17" x14ac:dyDescent="0.25">
      <c r="A19" t="s">
        <v>217</v>
      </c>
      <c r="B19" t="s">
        <v>178</v>
      </c>
      <c r="C19">
        <v>999</v>
      </c>
      <c r="D19" t="s">
        <v>230</v>
      </c>
      <c r="E19" s="3"/>
      <c r="F19" s="3">
        <v>3</v>
      </c>
      <c r="G19" s="3">
        <v>2</v>
      </c>
      <c r="H19" s="3">
        <v>1</v>
      </c>
      <c r="I19" s="3">
        <v>12</v>
      </c>
      <c r="J19" s="3">
        <v>24</v>
      </c>
      <c r="K19" s="3">
        <v>12</v>
      </c>
      <c r="L19" s="3">
        <v>10</v>
      </c>
      <c r="M19" s="3"/>
      <c r="N19" s="3"/>
      <c r="O19" s="3"/>
      <c r="P19" s="3"/>
      <c r="Q19" s="3">
        <v>64</v>
      </c>
    </row>
    <row r="20" spans="1:17" x14ac:dyDescent="0.25">
      <c r="A20" t="s">
        <v>537</v>
      </c>
      <c r="E20" s="3">
        <v>21</v>
      </c>
      <c r="F20" s="3">
        <v>28</v>
      </c>
      <c r="G20" s="3">
        <v>22</v>
      </c>
      <c r="H20" s="3">
        <v>89</v>
      </c>
      <c r="I20" s="3">
        <v>174</v>
      </c>
      <c r="J20" s="3">
        <v>85</v>
      </c>
      <c r="K20" s="3">
        <v>95</v>
      </c>
      <c r="L20" s="3">
        <v>59</v>
      </c>
      <c r="M20" s="3">
        <v>19</v>
      </c>
      <c r="N20" s="3">
        <v>3</v>
      </c>
      <c r="O20" s="3">
        <v>8</v>
      </c>
      <c r="P20" s="3">
        <v>13</v>
      </c>
      <c r="Q20" s="3">
        <v>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4678"/>
  <sheetViews>
    <sheetView topLeftCell="F1" workbookViewId="0">
      <selection activeCell="K4097" sqref="A4097:K4678"/>
    </sheetView>
  </sheetViews>
  <sheetFormatPr defaultRowHeight="15" x14ac:dyDescent="0.25"/>
  <cols>
    <col min="2" max="2" width="19.85546875" customWidth="1"/>
    <col min="6" max="6" width="42.85546875" bestFit="1" customWidth="1"/>
    <col min="8" max="8" width="14.5703125" bestFit="1" customWidth="1"/>
    <col min="17" max="17" width="35" bestFit="1" customWidth="1"/>
  </cols>
  <sheetData>
    <row r="1" spans="1:18" x14ac:dyDescent="0.25">
      <c r="A1" t="s">
        <v>531</v>
      </c>
      <c r="B1" t="s">
        <v>532</v>
      </c>
    </row>
    <row r="2" spans="1:18" x14ac:dyDescent="0.25">
      <c r="B2" t="s">
        <v>533</v>
      </c>
    </row>
    <row r="3" spans="1:18" x14ac:dyDescent="0.25">
      <c r="A3" t="s">
        <v>535</v>
      </c>
      <c r="B3" t="s">
        <v>536</v>
      </c>
    </row>
    <row r="4" spans="1:18" x14ac:dyDescent="0.25">
      <c r="L4" t="s">
        <v>530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s="1" t="s">
        <v>459</v>
      </c>
      <c r="M6" s="1" t="s">
        <v>460</v>
      </c>
      <c r="N6" s="1" t="s">
        <v>172</v>
      </c>
      <c r="O6" s="1" t="s">
        <v>173</v>
      </c>
      <c r="P6" s="1" t="s">
        <v>174</v>
      </c>
      <c r="Q6" s="1" t="s">
        <v>175</v>
      </c>
      <c r="R6" s="1" t="s">
        <v>176</v>
      </c>
    </row>
    <row r="7" spans="1:18" x14ac:dyDescent="0.25">
      <c r="A7" t="s">
        <v>110</v>
      </c>
      <c r="B7" t="s">
        <v>111</v>
      </c>
      <c r="C7">
        <v>2009</v>
      </c>
      <c r="D7">
        <v>1</v>
      </c>
      <c r="E7">
        <v>82</v>
      </c>
      <c r="F7" t="s">
        <v>112</v>
      </c>
      <c r="G7">
        <v>2</v>
      </c>
      <c r="H7" t="s">
        <v>12</v>
      </c>
      <c r="I7">
        <v>10</v>
      </c>
      <c r="J7">
        <v>13.33</v>
      </c>
      <c r="K7">
        <v>13.33</v>
      </c>
      <c r="L7">
        <f>VLOOKUP($E7,'CFileFishery to ERA+'!$A$4:$J$198,4,FALSE)</f>
        <v>36</v>
      </c>
      <c r="M7" t="str">
        <f>VLOOKUP($E7,'CFileFishery to ERA+'!$A$4:$J$198,5,FALSE)</f>
        <v>TGEO ST FN</v>
      </c>
      <c r="N7" t="str">
        <f>VLOOKUP($E7,'CFileFishery to ERA+'!$A$4:$J$198,6,FALSE)</f>
        <v>CA</v>
      </c>
      <c r="O7">
        <f>VLOOKUP($E7,'CFileFishery to ERA+'!$A$4:$J$198,7,FALSE)</f>
        <v>12</v>
      </c>
      <c r="P7" t="str">
        <f>VLOOKUP($E7,'CFileFishery to ERA+'!$A$4:$J$198,8,FALSE)</f>
        <v>O</v>
      </c>
      <c r="Q7" t="str">
        <f>VLOOKUP($E7,'CFileFishery to ERA+'!$A$4:$J$198,9,FALSE)</f>
        <v>Georgia Strait Freshwater Net</v>
      </c>
      <c r="R7" t="str">
        <f>VLOOKUP($E7,'CFileFishery to ERA+'!$A$4:$J$198,10,FALSE)</f>
        <v>ISBM</v>
      </c>
    </row>
    <row r="8" spans="1:18" x14ac:dyDescent="0.25">
      <c r="A8" t="s">
        <v>110</v>
      </c>
      <c r="B8" t="s">
        <v>111</v>
      </c>
      <c r="C8">
        <v>2009</v>
      </c>
      <c r="D8">
        <v>1</v>
      </c>
      <c r="E8">
        <v>82</v>
      </c>
      <c r="F8" t="s">
        <v>112</v>
      </c>
      <c r="G8">
        <v>3</v>
      </c>
      <c r="H8" t="s">
        <v>12</v>
      </c>
      <c r="I8">
        <v>8</v>
      </c>
      <c r="J8">
        <v>12.25</v>
      </c>
      <c r="K8">
        <v>42.6</v>
      </c>
      <c r="L8">
        <f>VLOOKUP($E8,'CFileFishery to ERA+'!$A$4:$J$198,4,FALSE)</f>
        <v>36</v>
      </c>
      <c r="M8" t="str">
        <f>VLOOKUP($E8,'CFileFishery to ERA+'!$A$4:$J$198,5,FALSE)</f>
        <v>TGEO ST FN</v>
      </c>
      <c r="N8" t="str">
        <f>VLOOKUP($E8,'CFileFishery to ERA+'!$A$4:$J$198,6,FALSE)</f>
        <v>CA</v>
      </c>
      <c r="O8">
        <f>VLOOKUP($E8,'CFileFishery to ERA+'!$A$4:$J$198,7,FALSE)</f>
        <v>12</v>
      </c>
      <c r="P8" t="str">
        <f>VLOOKUP($E8,'CFileFishery to ERA+'!$A$4:$J$198,8,FALSE)</f>
        <v>O</v>
      </c>
      <c r="Q8" t="str">
        <f>VLOOKUP($E8,'CFileFishery to ERA+'!$A$4:$J$198,9,FALSE)</f>
        <v>Georgia Strait Freshwater Net</v>
      </c>
      <c r="R8" t="str">
        <f>VLOOKUP($E8,'CFileFishery to ERA+'!$A$4:$J$198,10,FALSE)</f>
        <v>ISBM</v>
      </c>
    </row>
    <row r="9" spans="1:18" x14ac:dyDescent="0.25">
      <c r="A9" t="s">
        <v>110</v>
      </c>
      <c r="B9" t="s">
        <v>111</v>
      </c>
      <c r="C9">
        <v>2009</v>
      </c>
      <c r="D9">
        <v>1</v>
      </c>
      <c r="E9">
        <v>82</v>
      </c>
      <c r="F9" t="s">
        <v>112</v>
      </c>
      <c r="G9">
        <v>4</v>
      </c>
      <c r="H9" t="s">
        <v>12</v>
      </c>
      <c r="I9">
        <v>5</v>
      </c>
      <c r="J9">
        <v>4.9000000000000004</v>
      </c>
      <c r="K9">
        <v>42.19</v>
      </c>
      <c r="L9">
        <f>VLOOKUP($E9,'CFileFishery to ERA+'!$A$4:$J$198,4,FALSE)</f>
        <v>36</v>
      </c>
      <c r="M9" t="str">
        <f>VLOOKUP($E9,'CFileFishery to ERA+'!$A$4:$J$198,5,FALSE)</f>
        <v>TGEO ST FN</v>
      </c>
      <c r="N9" t="str">
        <f>VLOOKUP($E9,'CFileFishery to ERA+'!$A$4:$J$198,6,FALSE)</f>
        <v>CA</v>
      </c>
      <c r="O9">
        <f>VLOOKUP($E9,'CFileFishery to ERA+'!$A$4:$J$198,7,FALSE)</f>
        <v>12</v>
      </c>
      <c r="P9" t="str">
        <f>VLOOKUP($E9,'CFileFishery to ERA+'!$A$4:$J$198,8,FALSE)</f>
        <v>O</v>
      </c>
      <c r="Q9" t="str">
        <f>VLOOKUP($E9,'CFileFishery to ERA+'!$A$4:$J$198,9,FALSE)</f>
        <v>Georgia Strait Freshwater Net</v>
      </c>
      <c r="R9" t="str">
        <f>VLOOKUP($E9,'CFileFishery to ERA+'!$A$4:$J$198,10,FALSE)</f>
        <v>ISBM</v>
      </c>
    </row>
    <row r="10" spans="1:18" x14ac:dyDescent="0.25">
      <c r="A10" t="s">
        <v>110</v>
      </c>
      <c r="B10" t="s">
        <v>111</v>
      </c>
      <c r="C10">
        <v>2009</v>
      </c>
      <c r="D10">
        <v>2</v>
      </c>
      <c r="E10">
        <v>33</v>
      </c>
      <c r="F10" t="s">
        <v>47</v>
      </c>
      <c r="G10">
        <v>4</v>
      </c>
      <c r="H10" t="s">
        <v>12</v>
      </c>
      <c r="I10">
        <v>1</v>
      </c>
      <c r="J10">
        <v>3.06</v>
      </c>
      <c r="K10">
        <v>26.34</v>
      </c>
      <c r="L10">
        <f>VLOOKUP($E10,'CFileFishery to ERA+'!$A$4:$J$198,4,FALSE)</f>
        <v>10</v>
      </c>
      <c r="M10" t="str">
        <f>VLOOKUP($E10,'CFileFishery to ERA+'!$A$4:$J$198,5,FALSE)</f>
        <v>WCVI F/W T</v>
      </c>
      <c r="N10" t="str">
        <f>VLOOKUP($E10,'CFileFishery to ERA+'!$A$4:$J$198,6,FALSE)</f>
        <v>CA</v>
      </c>
      <c r="O10">
        <f>VLOOKUP($E10,'CFileFishery to ERA+'!$A$4:$J$198,7,FALSE)</f>
        <v>3</v>
      </c>
      <c r="P10" t="str">
        <f>VLOOKUP($E10,'CFileFishery to ERA+'!$A$4:$J$198,8,FALSE)</f>
        <v>T</v>
      </c>
      <c r="Q10" t="str">
        <f>VLOOKUP($E10,'CFileFishery to ERA+'!$A$4:$J$198,9,FALSE)</f>
        <v>WCVI Troll</v>
      </c>
      <c r="R10" t="str">
        <f>VLOOKUP($E10,'CFileFishery to ERA+'!$A$4:$J$198,10,FALSE)</f>
        <v>AABM</v>
      </c>
    </row>
    <row r="11" spans="1:18" x14ac:dyDescent="0.25">
      <c r="A11" t="s">
        <v>110</v>
      </c>
      <c r="B11" t="s">
        <v>111</v>
      </c>
      <c r="C11">
        <v>2009</v>
      </c>
      <c r="D11">
        <v>3</v>
      </c>
      <c r="E11">
        <v>136</v>
      </c>
      <c r="F11" t="s">
        <v>52</v>
      </c>
      <c r="G11">
        <v>3</v>
      </c>
      <c r="H11" t="s">
        <v>12</v>
      </c>
      <c r="I11">
        <v>1</v>
      </c>
      <c r="J11">
        <v>5.3</v>
      </c>
      <c r="K11">
        <v>15.09</v>
      </c>
      <c r="L11">
        <f>VLOOKUP($E11,'CFileFishery to ERA+'!$A$4:$J$198,4,FALSE)</f>
        <v>63</v>
      </c>
      <c r="M11" t="str">
        <f>VLOOKUP($E11,'CFileFishery to ERA+'!$A$4:$J$198,5,FALSE)</f>
        <v>GEO ST S</v>
      </c>
      <c r="N11" t="str">
        <f>VLOOKUP($E11,'CFileFishery to ERA+'!$A$4:$J$198,6,FALSE)</f>
        <v>CA</v>
      </c>
      <c r="O11">
        <f>VLOOKUP($E11,'CFileFishery to ERA+'!$A$4:$J$198,7,FALSE)</f>
        <v>27</v>
      </c>
      <c r="P11" t="str">
        <f>VLOOKUP($E11,'CFileFishery to ERA+'!$A$4:$J$198,8,FALSE)</f>
        <v>S</v>
      </c>
      <c r="Q11" t="str">
        <f>VLOOKUP($E11,'CFileFishery to ERA+'!$A$4:$J$198,9,FALSE)</f>
        <v>North Georgia Strait Sport</v>
      </c>
      <c r="R11" t="str">
        <f>VLOOKUP($E11,'CFileFishery to ERA+'!$A$4:$J$198,10,FALSE)</f>
        <v>ISBM</v>
      </c>
    </row>
    <row r="12" spans="1:18" x14ac:dyDescent="0.25">
      <c r="A12" t="s">
        <v>110</v>
      </c>
      <c r="B12" t="s">
        <v>111</v>
      </c>
      <c r="C12">
        <v>2009</v>
      </c>
      <c r="D12">
        <v>5</v>
      </c>
      <c r="E12">
        <v>34</v>
      </c>
      <c r="F12" t="s">
        <v>54</v>
      </c>
      <c r="G12">
        <v>3</v>
      </c>
      <c r="H12" t="s">
        <v>12</v>
      </c>
      <c r="I12">
        <v>1</v>
      </c>
      <c r="J12">
        <v>2.61</v>
      </c>
      <c r="K12">
        <v>7.43</v>
      </c>
      <c r="L12">
        <f>VLOOKUP($E12,'CFileFishery to ERA+'!$A$4:$J$198,4,FALSE)</f>
        <v>11</v>
      </c>
      <c r="M12" t="str">
        <f>VLOOKUP($E12,'CFileFishery to ERA+'!$A$4:$J$198,5,FALSE)</f>
        <v>WCVI SPR T</v>
      </c>
      <c r="N12" t="str">
        <f>VLOOKUP($E12,'CFileFishery to ERA+'!$A$4:$J$198,6,FALSE)</f>
        <v>CA</v>
      </c>
      <c r="O12">
        <f>VLOOKUP($E12,'CFileFishery to ERA+'!$A$4:$J$198,7,FALSE)</f>
        <v>3</v>
      </c>
      <c r="P12" t="str">
        <f>VLOOKUP($E12,'CFileFishery to ERA+'!$A$4:$J$198,8,FALSE)</f>
        <v>T</v>
      </c>
      <c r="Q12" t="str">
        <f>VLOOKUP($E12,'CFileFishery to ERA+'!$A$4:$J$198,9,FALSE)</f>
        <v>WCVI Troll</v>
      </c>
      <c r="R12" t="str">
        <f>VLOOKUP($E12,'CFileFishery to ERA+'!$A$4:$J$198,10,FALSE)</f>
        <v>AABM</v>
      </c>
    </row>
    <row r="13" spans="1:18" x14ac:dyDescent="0.25">
      <c r="A13" t="s">
        <v>110</v>
      </c>
      <c r="B13" t="s">
        <v>111</v>
      </c>
      <c r="C13">
        <v>2009</v>
      </c>
      <c r="D13">
        <v>5</v>
      </c>
      <c r="E13">
        <v>38</v>
      </c>
      <c r="F13" t="s">
        <v>64</v>
      </c>
      <c r="G13">
        <v>3</v>
      </c>
      <c r="H13" t="s">
        <v>12</v>
      </c>
      <c r="I13">
        <v>1</v>
      </c>
      <c r="J13">
        <v>5.31</v>
      </c>
      <c r="K13">
        <v>15.12</v>
      </c>
      <c r="L13">
        <f>VLOOKUP($E13,'CFileFishery to ERA+'!$A$4:$J$198,4,FALSE)</f>
        <v>11</v>
      </c>
      <c r="M13" t="str">
        <f>VLOOKUP($E13,'CFileFishery to ERA+'!$A$4:$J$198,5,FALSE)</f>
        <v>WCVI SPR T</v>
      </c>
      <c r="N13" t="str">
        <f>VLOOKUP($E13,'CFileFishery to ERA+'!$A$4:$J$198,6,FALSE)</f>
        <v>CA</v>
      </c>
      <c r="O13">
        <f>VLOOKUP($E13,'CFileFishery to ERA+'!$A$4:$J$198,7,FALSE)</f>
        <v>3</v>
      </c>
      <c r="P13" t="str">
        <f>VLOOKUP($E13,'CFileFishery to ERA+'!$A$4:$J$198,8,FALSE)</f>
        <v>T</v>
      </c>
      <c r="Q13" t="str">
        <f>VLOOKUP($E13,'CFileFishery to ERA+'!$A$4:$J$198,9,FALSE)</f>
        <v>WCVI Troll</v>
      </c>
      <c r="R13" t="str">
        <f>VLOOKUP($E13,'CFileFishery to ERA+'!$A$4:$J$198,10,FALSE)</f>
        <v>AABM</v>
      </c>
    </row>
    <row r="14" spans="1:18" x14ac:dyDescent="0.25">
      <c r="A14" t="s">
        <v>110</v>
      </c>
      <c r="B14" t="s">
        <v>111</v>
      </c>
      <c r="C14">
        <v>2009</v>
      </c>
      <c r="D14">
        <v>5</v>
      </c>
      <c r="E14">
        <v>38</v>
      </c>
      <c r="F14" t="s">
        <v>64</v>
      </c>
      <c r="G14">
        <v>4</v>
      </c>
      <c r="H14" t="s">
        <v>12</v>
      </c>
      <c r="I14">
        <v>1</v>
      </c>
      <c r="J14">
        <v>5.31</v>
      </c>
      <c r="K14">
        <v>45.71</v>
      </c>
      <c r="L14">
        <f>VLOOKUP($E14,'CFileFishery to ERA+'!$A$4:$J$198,4,FALSE)</f>
        <v>11</v>
      </c>
      <c r="M14" t="str">
        <f>VLOOKUP($E14,'CFileFishery to ERA+'!$A$4:$J$198,5,FALSE)</f>
        <v>WCVI SPR T</v>
      </c>
      <c r="N14" t="str">
        <f>VLOOKUP($E14,'CFileFishery to ERA+'!$A$4:$J$198,6,FALSE)</f>
        <v>CA</v>
      </c>
      <c r="O14">
        <f>VLOOKUP($E14,'CFileFishery to ERA+'!$A$4:$J$198,7,FALSE)</f>
        <v>3</v>
      </c>
      <c r="P14" t="str">
        <f>VLOOKUP($E14,'CFileFishery to ERA+'!$A$4:$J$198,8,FALSE)</f>
        <v>T</v>
      </c>
      <c r="Q14" t="str">
        <f>VLOOKUP($E14,'CFileFishery to ERA+'!$A$4:$J$198,9,FALSE)</f>
        <v>WCVI Troll</v>
      </c>
      <c r="R14" t="str">
        <f>VLOOKUP($E14,'CFileFishery to ERA+'!$A$4:$J$198,10,FALSE)</f>
        <v>AABM</v>
      </c>
    </row>
    <row r="15" spans="1:18" x14ac:dyDescent="0.25">
      <c r="A15" t="s">
        <v>110</v>
      </c>
      <c r="B15" t="s">
        <v>111</v>
      </c>
      <c r="C15">
        <v>2009</v>
      </c>
      <c r="D15">
        <v>5</v>
      </c>
      <c r="E15">
        <v>44</v>
      </c>
      <c r="F15" t="s">
        <v>85</v>
      </c>
      <c r="G15">
        <v>4</v>
      </c>
      <c r="H15" t="s">
        <v>12</v>
      </c>
      <c r="I15">
        <v>1</v>
      </c>
      <c r="J15">
        <v>1.51</v>
      </c>
      <c r="K15">
        <v>12.99</v>
      </c>
      <c r="L15">
        <f>VLOOKUP($E15,'CFileFishery to ERA+'!$A$4:$J$198,4,FALSE)</f>
        <v>13</v>
      </c>
      <c r="M15" t="str">
        <f>VLOOKUP($E15,'CFileFishery to ERA+'!$A$4:$J$198,5,FALSE)</f>
        <v>N FALCON T</v>
      </c>
      <c r="N15" t="str">
        <f>VLOOKUP($E15,'CFileFishery to ERA+'!$A$4:$J$198,6,FALSE)</f>
        <v>US</v>
      </c>
      <c r="O15">
        <f>VLOOKUP($E15,'CFileFishery to ERA+'!$A$4:$J$198,7,FALSE)</f>
        <v>999</v>
      </c>
      <c r="P15" t="str">
        <f>VLOOKUP($E15,'CFileFishery to ERA+'!$A$4:$J$198,8,FALSE)</f>
        <v>T</v>
      </c>
      <c r="Q15" t="str">
        <f>VLOOKUP($E15,'CFileFishery to ERA+'!$A$4:$J$198,9,FALSE)</f>
        <v>WA Troll</v>
      </c>
      <c r="R15" t="str">
        <f>VLOOKUP($E15,'CFileFishery to ERA+'!$A$4:$J$198,10,FALSE)</f>
        <v>ISBM</v>
      </c>
    </row>
    <row r="16" spans="1:18" x14ac:dyDescent="0.25">
      <c r="A16" t="s">
        <v>110</v>
      </c>
      <c r="B16" t="s">
        <v>111</v>
      </c>
      <c r="C16">
        <v>2009</v>
      </c>
      <c r="D16">
        <v>5</v>
      </c>
      <c r="E16">
        <v>136</v>
      </c>
      <c r="F16" t="s">
        <v>52</v>
      </c>
      <c r="G16">
        <v>3</v>
      </c>
      <c r="H16" t="s">
        <v>12</v>
      </c>
      <c r="I16">
        <v>1</v>
      </c>
      <c r="J16">
        <v>8.81</v>
      </c>
      <c r="K16">
        <v>25.09</v>
      </c>
      <c r="L16">
        <f>VLOOKUP($E16,'CFileFishery to ERA+'!$A$4:$J$198,4,FALSE)</f>
        <v>63</v>
      </c>
      <c r="M16" t="str">
        <f>VLOOKUP($E16,'CFileFishery to ERA+'!$A$4:$J$198,5,FALSE)</f>
        <v>GEO ST S</v>
      </c>
      <c r="N16" t="str">
        <f>VLOOKUP($E16,'CFileFishery to ERA+'!$A$4:$J$198,6,FALSE)</f>
        <v>CA</v>
      </c>
      <c r="O16">
        <f>VLOOKUP($E16,'CFileFishery to ERA+'!$A$4:$J$198,7,FALSE)</f>
        <v>27</v>
      </c>
      <c r="P16" t="str">
        <f>VLOOKUP($E16,'CFileFishery to ERA+'!$A$4:$J$198,8,FALSE)</f>
        <v>S</v>
      </c>
      <c r="Q16" t="str">
        <f>VLOOKUP($E16,'CFileFishery to ERA+'!$A$4:$J$198,9,FALSE)</f>
        <v>North Georgia Strait Sport</v>
      </c>
      <c r="R16" t="str">
        <f>VLOOKUP($E16,'CFileFishery to ERA+'!$A$4:$J$198,10,FALSE)</f>
        <v>ISBM</v>
      </c>
    </row>
    <row r="17" spans="1:18" x14ac:dyDescent="0.25">
      <c r="A17" t="s">
        <v>110</v>
      </c>
      <c r="B17" t="s">
        <v>111</v>
      </c>
      <c r="C17">
        <v>2009</v>
      </c>
      <c r="D17">
        <v>6</v>
      </c>
      <c r="E17">
        <v>38</v>
      </c>
      <c r="F17" t="s">
        <v>64</v>
      </c>
      <c r="G17">
        <v>3</v>
      </c>
      <c r="H17" t="s">
        <v>12</v>
      </c>
      <c r="I17">
        <v>3</v>
      </c>
      <c r="J17">
        <v>9.66</v>
      </c>
      <c r="K17">
        <v>27.51</v>
      </c>
      <c r="L17">
        <f>VLOOKUP($E17,'CFileFishery to ERA+'!$A$4:$J$198,4,FALSE)</f>
        <v>11</v>
      </c>
      <c r="M17" t="str">
        <f>VLOOKUP($E17,'CFileFishery to ERA+'!$A$4:$J$198,5,FALSE)</f>
        <v>WCVI SPR T</v>
      </c>
      <c r="N17" t="str">
        <f>VLOOKUP($E17,'CFileFishery to ERA+'!$A$4:$J$198,6,FALSE)</f>
        <v>CA</v>
      </c>
      <c r="O17">
        <f>VLOOKUP($E17,'CFileFishery to ERA+'!$A$4:$J$198,7,FALSE)</f>
        <v>3</v>
      </c>
      <c r="P17" t="str">
        <f>VLOOKUP($E17,'CFileFishery to ERA+'!$A$4:$J$198,8,FALSE)</f>
        <v>T</v>
      </c>
      <c r="Q17" t="str">
        <f>VLOOKUP($E17,'CFileFishery to ERA+'!$A$4:$J$198,9,FALSE)</f>
        <v>WCVI Troll</v>
      </c>
      <c r="R17" t="str">
        <f>VLOOKUP($E17,'CFileFishery to ERA+'!$A$4:$J$198,10,FALSE)</f>
        <v>AABM</v>
      </c>
    </row>
    <row r="18" spans="1:18" x14ac:dyDescent="0.25">
      <c r="A18" t="s">
        <v>110</v>
      </c>
      <c r="B18" t="s">
        <v>111</v>
      </c>
      <c r="C18">
        <v>2009</v>
      </c>
      <c r="D18">
        <v>6</v>
      </c>
      <c r="E18">
        <v>136</v>
      </c>
      <c r="F18" t="s">
        <v>52</v>
      </c>
      <c r="G18">
        <v>3</v>
      </c>
      <c r="H18" t="s">
        <v>12</v>
      </c>
      <c r="I18">
        <v>1</v>
      </c>
      <c r="J18">
        <v>8.08</v>
      </c>
      <c r="K18">
        <v>23.01</v>
      </c>
      <c r="L18">
        <f>VLOOKUP($E18,'CFileFishery to ERA+'!$A$4:$J$198,4,FALSE)</f>
        <v>63</v>
      </c>
      <c r="M18" t="str">
        <f>VLOOKUP($E18,'CFileFishery to ERA+'!$A$4:$J$198,5,FALSE)</f>
        <v>GEO ST S</v>
      </c>
      <c r="N18" t="str">
        <f>VLOOKUP($E18,'CFileFishery to ERA+'!$A$4:$J$198,6,FALSE)</f>
        <v>CA</v>
      </c>
      <c r="O18">
        <f>VLOOKUP($E18,'CFileFishery to ERA+'!$A$4:$J$198,7,FALSE)</f>
        <v>27</v>
      </c>
      <c r="P18" t="str">
        <f>VLOOKUP($E18,'CFileFishery to ERA+'!$A$4:$J$198,8,FALSE)</f>
        <v>S</v>
      </c>
      <c r="Q18" t="str">
        <f>VLOOKUP($E18,'CFileFishery to ERA+'!$A$4:$J$198,9,FALSE)</f>
        <v>North Georgia Strait Sport</v>
      </c>
      <c r="R18" t="str">
        <f>VLOOKUP($E18,'CFileFishery to ERA+'!$A$4:$J$198,10,FALSE)</f>
        <v>ISBM</v>
      </c>
    </row>
    <row r="19" spans="1:18" x14ac:dyDescent="0.25">
      <c r="A19" t="s">
        <v>110</v>
      </c>
      <c r="B19" t="s">
        <v>111</v>
      </c>
      <c r="C19">
        <v>2009</v>
      </c>
      <c r="D19">
        <v>6</v>
      </c>
      <c r="E19">
        <v>142</v>
      </c>
      <c r="F19" t="s">
        <v>49</v>
      </c>
      <c r="G19">
        <v>2</v>
      </c>
      <c r="H19" t="s">
        <v>12</v>
      </c>
      <c r="I19">
        <v>2</v>
      </c>
      <c r="J19">
        <v>8.6999999999999993</v>
      </c>
      <c r="K19">
        <v>8.6999999999999993</v>
      </c>
      <c r="L19">
        <f>VLOOKUP($E19,'CFileFishery to ERA+'!$A$4:$J$198,4,FALSE)</f>
        <v>50</v>
      </c>
      <c r="M19" t="str">
        <f>VLOOKUP($E19,'CFileFishery to ERA+'!$A$4:$J$198,5,FALSE)</f>
        <v>WCVI AABM S</v>
      </c>
      <c r="N19" t="str">
        <f>VLOOKUP($E19,'CFileFishery to ERA+'!$A$4:$J$198,6,FALSE)</f>
        <v>CA</v>
      </c>
      <c r="O19">
        <f>VLOOKUP($E19,'CFileFishery to ERA+'!$A$4:$J$198,7,FALSE)</f>
        <v>31</v>
      </c>
      <c r="P19" t="str">
        <f>VLOOKUP($E19,'CFileFishery to ERA+'!$A$4:$J$198,8,FALSE)</f>
        <v>S</v>
      </c>
      <c r="Q19" t="str">
        <f>VLOOKUP($E19,'CFileFishery to ERA+'!$A$4:$J$198,9,FALSE)</f>
        <v>WCVI AABM Sport</v>
      </c>
      <c r="R19" t="str">
        <f>VLOOKUP($E19,'CFileFishery to ERA+'!$A$4:$J$198,10,FALSE)</f>
        <v>AABM</v>
      </c>
    </row>
    <row r="20" spans="1:18" x14ac:dyDescent="0.25">
      <c r="A20" t="s">
        <v>110</v>
      </c>
      <c r="B20" t="s">
        <v>111</v>
      </c>
      <c r="C20">
        <v>2009</v>
      </c>
      <c r="D20">
        <v>6</v>
      </c>
      <c r="E20">
        <v>142</v>
      </c>
      <c r="F20" t="s">
        <v>49</v>
      </c>
      <c r="G20">
        <v>3</v>
      </c>
      <c r="H20" t="s">
        <v>12</v>
      </c>
      <c r="I20">
        <v>2</v>
      </c>
      <c r="J20">
        <v>8.6999999999999993</v>
      </c>
      <c r="K20">
        <v>24.78</v>
      </c>
      <c r="L20">
        <f>VLOOKUP($E20,'CFileFishery to ERA+'!$A$4:$J$198,4,FALSE)</f>
        <v>50</v>
      </c>
      <c r="M20" t="str">
        <f>VLOOKUP($E20,'CFileFishery to ERA+'!$A$4:$J$198,5,FALSE)</f>
        <v>WCVI AABM S</v>
      </c>
      <c r="N20" t="str">
        <f>VLOOKUP($E20,'CFileFishery to ERA+'!$A$4:$J$198,6,FALSE)</f>
        <v>CA</v>
      </c>
      <c r="O20">
        <f>VLOOKUP($E20,'CFileFishery to ERA+'!$A$4:$J$198,7,FALSE)</f>
        <v>31</v>
      </c>
      <c r="P20" t="str">
        <f>VLOOKUP($E20,'CFileFishery to ERA+'!$A$4:$J$198,8,FALSE)</f>
        <v>S</v>
      </c>
      <c r="Q20" t="str">
        <f>VLOOKUP($E20,'CFileFishery to ERA+'!$A$4:$J$198,9,FALSE)</f>
        <v>WCVI AABM Sport</v>
      </c>
      <c r="R20" t="str">
        <f>VLOOKUP($E20,'CFileFishery to ERA+'!$A$4:$J$198,10,FALSE)</f>
        <v>AABM</v>
      </c>
    </row>
    <row r="21" spans="1:18" x14ac:dyDescent="0.25">
      <c r="A21" t="s">
        <v>110</v>
      </c>
      <c r="B21" t="s">
        <v>111</v>
      </c>
      <c r="C21">
        <v>2009</v>
      </c>
      <c r="D21">
        <v>7</v>
      </c>
      <c r="E21">
        <v>92</v>
      </c>
      <c r="F21" t="s">
        <v>66</v>
      </c>
      <c r="G21">
        <v>3</v>
      </c>
      <c r="H21" t="s">
        <v>12</v>
      </c>
      <c r="I21">
        <v>1</v>
      </c>
      <c r="J21">
        <v>6.04</v>
      </c>
      <c r="K21">
        <v>17.2</v>
      </c>
      <c r="L21">
        <f>VLOOKUP($E21,'CFileFishery to ERA+'!$A$4:$J$198,4,FALSE)</f>
        <v>51</v>
      </c>
      <c r="M21" t="str">
        <f>VLOOKUP($E21,'CFileFishery to ERA+'!$A$4:$J$198,5,FALSE)</f>
        <v>WCVI ISBM S</v>
      </c>
      <c r="N21" t="str">
        <f>VLOOKUP($E21,'CFileFishery to ERA+'!$A$4:$J$198,6,FALSE)</f>
        <v>CA</v>
      </c>
      <c r="O21">
        <f>VLOOKUP($E21,'CFileFishery to ERA+'!$A$4:$J$198,7,FALSE)</f>
        <v>32</v>
      </c>
      <c r="P21" t="str">
        <f>VLOOKUP($E21,'CFileFishery to ERA+'!$A$4:$J$198,8,FALSE)</f>
        <v>S</v>
      </c>
      <c r="Q21" t="str">
        <f>VLOOKUP($E21,'CFileFishery to ERA+'!$A$4:$J$198,9,FALSE)</f>
        <v>WCVI ISBM Sport</v>
      </c>
      <c r="R21" t="str">
        <f>VLOOKUP($E21,'CFileFishery to ERA+'!$A$4:$J$198,10,FALSE)</f>
        <v>ISBM</v>
      </c>
    </row>
    <row r="22" spans="1:18" x14ac:dyDescent="0.25">
      <c r="A22" t="s">
        <v>110</v>
      </c>
      <c r="B22" t="s">
        <v>111</v>
      </c>
      <c r="C22">
        <v>2009</v>
      </c>
      <c r="D22">
        <v>7</v>
      </c>
      <c r="E22">
        <v>124</v>
      </c>
      <c r="F22" t="s">
        <v>36</v>
      </c>
      <c r="G22">
        <v>4</v>
      </c>
      <c r="H22" t="s">
        <v>12</v>
      </c>
      <c r="I22">
        <v>1</v>
      </c>
      <c r="J22">
        <v>2.77</v>
      </c>
      <c r="K22">
        <v>23.84</v>
      </c>
      <c r="L22">
        <f>VLOOKUP($E22,'CFileFishery to ERA+'!$A$4:$J$198,4,FALSE)</f>
        <v>44</v>
      </c>
      <c r="M22" t="str">
        <f>VLOOKUP($E22,'CFileFishery to ERA+'!$A$4:$J$198,5,FALSE)</f>
        <v>ALASKA S</v>
      </c>
      <c r="N22" t="str">
        <f>VLOOKUP($E22,'CFileFishery to ERA+'!$A$4:$J$198,6,FALSE)</f>
        <v>US</v>
      </c>
      <c r="O22">
        <f>VLOOKUP($E22,'CFileFishery to ERA+'!$A$4:$J$198,7,FALSE)</f>
        <v>999</v>
      </c>
      <c r="P22" t="str">
        <f>VLOOKUP($E22,'CFileFishery to ERA+'!$A$4:$J$198,8,FALSE)</f>
        <v>S</v>
      </c>
      <c r="Q22" t="str">
        <f>VLOOKUP($E22,'CFileFishery to ERA+'!$A$4:$J$198,9,FALSE)</f>
        <v>SEAK Sport</v>
      </c>
      <c r="R22" t="str">
        <f>VLOOKUP($E22,'CFileFishery to ERA+'!$A$4:$J$198,10,FALSE)</f>
        <v>AABM</v>
      </c>
    </row>
    <row r="23" spans="1:18" x14ac:dyDescent="0.25">
      <c r="A23" t="s">
        <v>110</v>
      </c>
      <c r="B23" t="s">
        <v>111</v>
      </c>
      <c r="C23">
        <v>2009</v>
      </c>
      <c r="D23">
        <v>7</v>
      </c>
      <c r="E23">
        <v>136</v>
      </c>
      <c r="F23" t="s">
        <v>52</v>
      </c>
      <c r="G23">
        <v>2</v>
      </c>
      <c r="H23" t="s">
        <v>12</v>
      </c>
      <c r="I23">
        <v>1</v>
      </c>
      <c r="J23">
        <v>2</v>
      </c>
      <c r="K23">
        <v>2</v>
      </c>
      <c r="L23">
        <f>VLOOKUP($E23,'CFileFishery to ERA+'!$A$4:$J$198,4,FALSE)</f>
        <v>63</v>
      </c>
      <c r="M23" t="str">
        <f>VLOOKUP($E23,'CFileFishery to ERA+'!$A$4:$J$198,5,FALSE)</f>
        <v>GEO ST S</v>
      </c>
      <c r="N23" t="str">
        <f>VLOOKUP($E23,'CFileFishery to ERA+'!$A$4:$J$198,6,FALSE)</f>
        <v>CA</v>
      </c>
      <c r="O23">
        <f>VLOOKUP($E23,'CFileFishery to ERA+'!$A$4:$J$198,7,FALSE)</f>
        <v>27</v>
      </c>
      <c r="P23" t="str">
        <f>VLOOKUP($E23,'CFileFishery to ERA+'!$A$4:$J$198,8,FALSE)</f>
        <v>S</v>
      </c>
      <c r="Q23" t="str">
        <f>VLOOKUP($E23,'CFileFishery to ERA+'!$A$4:$J$198,9,FALSE)</f>
        <v>North Georgia Strait Sport</v>
      </c>
      <c r="R23" t="str">
        <f>VLOOKUP($E23,'CFileFishery to ERA+'!$A$4:$J$198,10,FALSE)</f>
        <v>ISBM</v>
      </c>
    </row>
    <row r="24" spans="1:18" x14ac:dyDescent="0.25">
      <c r="A24" t="s">
        <v>110</v>
      </c>
      <c r="B24" t="s">
        <v>111</v>
      </c>
      <c r="C24">
        <v>2009</v>
      </c>
      <c r="D24">
        <v>7</v>
      </c>
      <c r="E24">
        <v>136</v>
      </c>
      <c r="F24" t="s">
        <v>52</v>
      </c>
      <c r="G24">
        <v>3</v>
      </c>
      <c r="H24" t="s">
        <v>12</v>
      </c>
      <c r="I24">
        <v>2</v>
      </c>
      <c r="J24">
        <v>4</v>
      </c>
      <c r="K24">
        <v>17.68</v>
      </c>
      <c r="L24">
        <f>VLOOKUP($E24,'CFileFishery to ERA+'!$A$4:$J$198,4,FALSE)</f>
        <v>63</v>
      </c>
      <c r="M24" t="str">
        <f>VLOOKUP($E24,'CFileFishery to ERA+'!$A$4:$J$198,5,FALSE)</f>
        <v>GEO ST S</v>
      </c>
      <c r="N24" t="str">
        <f>VLOOKUP($E24,'CFileFishery to ERA+'!$A$4:$J$198,6,FALSE)</f>
        <v>CA</v>
      </c>
      <c r="O24">
        <f>VLOOKUP($E24,'CFileFishery to ERA+'!$A$4:$J$198,7,FALSE)</f>
        <v>27</v>
      </c>
      <c r="P24" t="str">
        <f>VLOOKUP($E24,'CFileFishery to ERA+'!$A$4:$J$198,8,FALSE)</f>
        <v>S</v>
      </c>
      <c r="Q24" t="str">
        <f>VLOOKUP($E24,'CFileFishery to ERA+'!$A$4:$J$198,9,FALSE)</f>
        <v>North Georgia Strait Sport</v>
      </c>
      <c r="R24" t="str">
        <f>VLOOKUP($E24,'CFileFishery to ERA+'!$A$4:$J$198,10,FALSE)</f>
        <v>ISBM</v>
      </c>
    </row>
    <row r="25" spans="1:18" x14ac:dyDescent="0.25">
      <c r="A25" t="s">
        <v>110</v>
      </c>
      <c r="B25" t="s">
        <v>111</v>
      </c>
      <c r="C25">
        <v>2009</v>
      </c>
      <c r="D25">
        <v>7</v>
      </c>
      <c r="E25">
        <v>139</v>
      </c>
      <c r="F25" t="s">
        <v>74</v>
      </c>
      <c r="G25">
        <v>3</v>
      </c>
      <c r="H25" t="s">
        <v>12</v>
      </c>
      <c r="I25">
        <v>2</v>
      </c>
      <c r="J25">
        <v>4</v>
      </c>
      <c r="K25">
        <v>11.39</v>
      </c>
      <c r="L25">
        <f>VLOOKUP($E25,'CFileFishery to ERA+'!$A$4:$J$198,4,FALSE)</f>
        <v>63</v>
      </c>
      <c r="M25" t="str">
        <f>VLOOKUP($E25,'CFileFishery to ERA+'!$A$4:$J$198,5,FALSE)</f>
        <v>GEO ST S</v>
      </c>
      <c r="N25" t="str">
        <f>VLOOKUP($E25,'CFileFishery to ERA+'!$A$4:$J$198,6,FALSE)</f>
        <v>CA</v>
      </c>
      <c r="O25">
        <f>VLOOKUP($E25,'CFileFishery to ERA+'!$A$4:$J$198,7,FALSE)</f>
        <v>29</v>
      </c>
      <c r="P25" t="str">
        <f>VLOOKUP($E25,'CFileFishery to ERA+'!$A$4:$J$198,8,FALSE)</f>
        <v>S</v>
      </c>
      <c r="Q25" t="str">
        <f>VLOOKUP($E25,'CFileFishery to ERA+'!$A$4:$J$198,9,FALSE)</f>
        <v>South Georgia Strait Sport</v>
      </c>
      <c r="R25" t="str">
        <f>VLOOKUP($E25,'CFileFishery to ERA+'!$A$4:$J$198,10,FALSE)</f>
        <v>ISBM</v>
      </c>
    </row>
    <row r="26" spans="1:18" x14ac:dyDescent="0.25">
      <c r="A26" t="s">
        <v>110</v>
      </c>
      <c r="B26" t="s">
        <v>111</v>
      </c>
      <c r="C26">
        <v>2009</v>
      </c>
      <c r="D26">
        <v>7</v>
      </c>
      <c r="E26">
        <v>142</v>
      </c>
      <c r="F26" t="s">
        <v>49</v>
      </c>
      <c r="G26">
        <v>2</v>
      </c>
      <c r="H26" t="s">
        <v>12</v>
      </c>
      <c r="I26">
        <v>1</v>
      </c>
      <c r="J26">
        <v>6.04</v>
      </c>
      <c r="K26">
        <v>6.04</v>
      </c>
      <c r="L26">
        <f>VLOOKUP($E26,'CFileFishery to ERA+'!$A$4:$J$198,4,FALSE)</f>
        <v>50</v>
      </c>
      <c r="M26" t="str">
        <f>VLOOKUP($E26,'CFileFishery to ERA+'!$A$4:$J$198,5,FALSE)</f>
        <v>WCVI AABM S</v>
      </c>
      <c r="N26" t="str">
        <f>VLOOKUP($E26,'CFileFishery to ERA+'!$A$4:$J$198,6,FALSE)</f>
        <v>CA</v>
      </c>
      <c r="O26">
        <f>VLOOKUP($E26,'CFileFishery to ERA+'!$A$4:$J$198,7,FALSE)</f>
        <v>31</v>
      </c>
      <c r="P26" t="str">
        <f>VLOOKUP($E26,'CFileFishery to ERA+'!$A$4:$J$198,8,FALSE)</f>
        <v>S</v>
      </c>
      <c r="Q26" t="str">
        <f>VLOOKUP($E26,'CFileFishery to ERA+'!$A$4:$J$198,9,FALSE)</f>
        <v>WCVI AABM Sport</v>
      </c>
      <c r="R26" t="str">
        <f>VLOOKUP($E26,'CFileFishery to ERA+'!$A$4:$J$198,10,FALSE)</f>
        <v>AABM</v>
      </c>
    </row>
    <row r="27" spans="1:18" x14ac:dyDescent="0.25">
      <c r="A27" t="s">
        <v>110</v>
      </c>
      <c r="B27" t="s">
        <v>111</v>
      </c>
      <c r="C27">
        <v>2009</v>
      </c>
      <c r="D27">
        <v>7</v>
      </c>
      <c r="E27">
        <v>142</v>
      </c>
      <c r="F27" t="s">
        <v>49</v>
      </c>
      <c r="G27">
        <v>3</v>
      </c>
      <c r="H27" t="s">
        <v>12</v>
      </c>
      <c r="I27">
        <v>1</v>
      </c>
      <c r="J27">
        <v>6.04</v>
      </c>
      <c r="K27">
        <v>17.2</v>
      </c>
      <c r="L27">
        <f>VLOOKUP($E27,'CFileFishery to ERA+'!$A$4:$J$198,4,FALSE)</f>
        <v>50</v>
      </c>
      <c r="M27" t="str">
        <f>VLOOKUP($E27,'CFileFishery to ERA+'!$A$4:$J$198,5,FALSE)</f>
        <v>WCVI AABM S</v>
      </c>
      <c r="N27" t="str">
        <f>VLOOKUP($E27,'CFileFishery to ERA+'!$A$4:$J$198,6,FALSE)</f>
        <v>CA</v>
      </c>
      <c r="O27">
        <f>VLOOKUP($E27,'CFileFishery to ERA+'!$A$4:$J$198,7,FALSE)</f>
        <v>31</v>
      </c>
      <c r="P27" t="str">
        <f>VLOOKUP($E27,'CFileFishery to ERA+'!$A$4:$J$198,8,FALSE)</f>
        <v>S</v>
      </c>
      <c r="Q27" t="str">
        <f>VLOOKUP($E27,'CFileFishery to ERA+'!$A$4:$J$198,9,FALSE)</f>
        <v>WCVI AABM Sport</v>
      </c>
      <c r="R27" t="str">
        <f>VLOOKUP($E27,'CFileFishery to ERA+'!$A$4:$J$198,10,FALSE)</f>
        <v>AABM</v>
      </c>
    </row>
    <row r="28" spans="1:18" x14ac:dyDescent="0.25">
      <c r="A28" t="s">
        <v>110</v>
      </c>
      <c r="B28" t="s">
        <v>111</v>
      </c>
      <c r="C28">
        <v>2009</v>
      </c>
      <c r="D28">
        <v>7</v>
      </c>
      <c r="E28">
        <v>152</v>
      </c>
      <c r="F28" t="s">
        <v>63</v>
      </c>
      <c r="G28">
        <v>3</v>
      </c>
      <c r="H28" t="s">
        <v>12</v>
      </c>
      <c r="I28">
        <v>1</v>
      </c>
      <c r="J28">
        <v>5.32</v>
      </c>
      <c r="K28">
        <v>15.15</v>
      </c>
      <c r="L28">
        <f>VLOOKUP($E28,'CFileFishery to ERA+'!$A$4:$J$198,4,FALSE)</f>
        <v>57</v>
      </c>
      <c r="M28" t="str">
        <f>VLOOKUP($E28,'CFileFishery to ERA+'!$A$4:$J$198,5,FALSE)</f>
        <v>PGSDN S</v>
      </c>
      <c r="N28" t="str">
        <f>VLOOKUP($E28,'CFileFishery to ERA+'!$A$4:$J$198,6,FALSE)</f>
        <v>US</v>
      </c>
      <c r="O28">
        <f>VLOOKUP($E28,'CFileFishery to ERA+'!$A$4:$J$198,7,FALSE)</f>
        <v>999</v>
      </c>
      <c r="P28" t="str">
        <f>VLOOKUP($E28,'CFileFishery to ERA+'!$A$4:$J$198,8,FALSE)</f>
        <v>S</v>
      </c>
      <c r="Q28" t="str">
        <f>VLOOKUP($E28,'CFileFishery to ERA+'!$A$4:$J$198,9,FALSE)</f>
        <v>PGSD Sport</v>
      </c>
      <c r="R28" t="str">
        <f>VLOOKUP($E28,'CFileFishery to ERA+'!$A$4:$J$198,10,FALSE)</f>
        <v>ISBM</v>
      </c>
    </row>
    <row r="29" spans="1:18" x14ac:dyDescent="0.25">
      <c r="A29" t="s">
        <v>110</v>
      </c>
      <c r="B29" t="s">
        <v>111</v>
      </c>
      <c r="C29">
        <v>2009</v>
      </c>
      <c r="D29">
        <v>8</v>
      </c>
      <c r="E29">
        <v>92</v>
      </c>
      <c r="F29" t="s">
        <v>66</v>
      </c>
      <c r="G29">
        <v>2</v>
      </c>
      <c r="H29" t="s">
        <v>12</v>
      </c>
      <c r="I29">
        <v>1</v>
      </c>
      <c r="J29">
        <v>7.48</v>
      </c>
      <c r="K29">
        <v>7.48</v>
      </c>
      <c r="L29">
        <f>VLOOKUP($E29,'CFileFishery to ERA+'!$A$4:$J$198,4,FALSE)</f>
        <v>51</v>
      </c>
      <c r="M29" t="str">
        <f>VLOOKUP($E29,'CFileFishery to ERA+'!$A$4:$J$198,5,FALSE)</f>
        <v>WCVI ISBM S</v>
      </c>
      <c r="N29" t="str">
        <f>VLOOKUP($E29,'CFileFishery to ERA+'!$A$4:$J$198,6,FALSE)</f>
        <v>CA</v>
      </c>
      <c r="O29">
        <f>VLOOKUP($E29,'CFileFishery to ERA+'!$A$4:$J$198,7,FALSE)</f>
        <v>32</v>
      </c>
      <c r="P29" t="str">
        <f>VLOOKUP($E29,'CFileFishery to ERA+'!$A$4:$J$198,8,FALSE)</f>
        <v>S</v>
      </c>
      <c r="Q29" t="str">
        <f>VLOOKUP($E29,'CFileFishery to ERA+'!$A$4:$J$198,9,FALSE)</f>
        <v>WCVI ISBM Sport</v>
      </c>
      <c r="R29" t="str">
        <f>VLOOKUP($E29,'CFileFishery to ERA+'!$A$4:$J$198,10,FALSE)</f>
        <v>ISBM</v>
      </c>
    </row>
    <row r="30" spans="1:18" x14ac:dyDescent="0.25">
      <c r="A30" t="s">
        <v>110</v>
      </c>
      <c r="B30" t="s">
        <v>111</v>
      </c>
      <c r="C30">
        <v>2009</v>
      </c>
      <c r="D30">
        <v>8</v>
      </c>
      <c r="E30">
        <v>139</v>
      </c>
      <c r="F30" t="s">
        <v>74</v>
      </c>
      <c r="G30">
        <v>2</v>
      </c>
      <c r="H30" t="s">
        <v>12</v>
      </c>
      <c r="I30">
        <v>1</v>
      </c>
      <c r="J30">
        <v>5.71</v>
      </c>
      <c r="K30">
        <v>5.71</v>
      </c>
      <c r="L30">
        <f>VLOOKUP($E30,'CFileFishery to ERA+'!$A$4:$J$198,4,FALSE)</f>
        <v>63</v>
      </c>
      <c r="M30" t="str">
        <f>VLOOKUP($E30,'CFileFishery to ERA+'!$A$4:$J$198,5,FALSE)</f>
        <v>GEO ST S</v>
      </c>
      <c r="N30" t="str">
        <f>VLOOKUP($E30,'CFileFishery to ERA+'!$A$4:$J$198,6,FALSE)</f>
        <v>CA</v>
      </c>
      <c r="O30">
        <f>VLOOKUP($E30,'CFileFishery to ERA+'!$A$4:$J$198,7,FALSE)</f>
        <v>29</v>
      </c>
      <c r="P30" t="str">
        <f>VLOOKUP($E30,'CFileFishery to ERA+'!$A$4:$J$198,8,FALSE)</f>
        <v>S</v>
      </c>
      <c r="Q30" t="str">
        <f>VLOOKUP($E30,'CFileFishery to ERA+'!$A$4:$J$198,9,FALSE)</f>
        <v>South Georgia Strait Sport</v>
      </c>
      <c r="R30" t="str">
        <f>VLOOKUP($E30,'CFileFishery to ERA+'!$A$4:$J$198,10,FALSE)</f>
        <v>ISBM</v>
      </c>
    </row>
    <row r="31" spans="1:18" x14ac:dyDescent="0.25">
      <c r="A31" t="s">
        <v>110</v>
      </c>
      <c r="B31" t="s">
        <v>111</v>
      </c>
      <c r="C31">
        <v>2009</v>
      </c>
      <c r="D31">
        <v>8</v>
      </c>
      <c r="E31">
        <v>142</v>
      </c>
      <c r="F31" t="s">
        <v>49</v>
      </c>
      <c r="G31">
        <v>3</v>
      </c>
      <c r="H31" t="s">
        <v>12</v>
      </c>
      <c r="I31">
        <v>1</v>
      </c>
      <c r="J31">
        <v>7.48</v>
      </c>
      <c r="K31">
        <v>21.3</v>
      </c>
      <c r="L31">
        <f>VLOOKUP($E31,'CFileFishery to ERA+'!$A$4:$J$198,4,FALSE)</f>
        <v>50</v>
      </c>
      <c r="M31" t="str">
        <f>VLOOKUP($E31,'CFileFishery to ERA+'!$A$4:$J$198,5,FALSE)</f>
        <v>WCVI AABM S</v>
      </c>
      <c r="N31" t="str">
        <f>VLOOKUP($E31,'CFileFishery to ERA+'!$A$4:$J$198,6,FALSE)</f>
        <v>CA</v>
      </c>
      <c r="O31">
        <f>VLOOKUP($E31,'CFileFishery to ERA+'!$A$4:$J$198,7,FALSE)</f>
        <v>31</v>
      </c>
      <c r="P31" t="str">
        <f>VLOOKUP($E31,'CFileFishery to ERA+'!$A$4:$J$198,8,FALSE)</f>
        <v>S</v>
      </c>
      <c r="Q31" t="str">
        <f>VLOOKUP($E31,'CFileFishery to ERA+'!$A$4:$J$198,9,FALSE)</f>
        <v>WCVI AABM Sport</v>
      </c>
      <c r="R31" t="str">
        <f>VLOOKUP($E31,'CFileFishery to ERA+'!$A$4:$J$198,10,FALSE)</f>
        <v>AABM</v>
      </c>
    </row>
    <row r="32" spans="1:18" x14ac:dyDescent="0.25">
      <c r="A32" t="s">
        <v>110</v>
      </c>
      <c r="B32" t="s">
        <v>111</v>
      </c>
      <c r="C32">
        <v>2009</v>
      </c>
      <c r="D32">
        <v>8</v>
      </c>
      <c r="E32">
        <v>146</v>
      </c>
      <c r="F32" t="s">
        <v>75</v>
      </c>
      <c r="G32">
        <v>2</v>
      </c>
      <c r="H32" t="s">
        <v>12</v>
      </c>
      <c r="I32">
        <v>2</v>
      </c>
      <c r="J32">
        <v>15.64</v>
      </c>
      <c r="K32">
        <v>15.64</v>
      </c>
      <c r="L32">
        <f>VLOOKUP($E32,'CFileFishery to ERA+'!$A$4:$J$198,4,FALSE)</f>
        <v>65</v>
      </c>
      <c r="M32" t="str">
        <f>VLOOKUP($E32,'CFileFishery to ERA+'!$A$4:$J$198,5,FALSE)</f>
        <v>BC JF S</v>
      </c>
      <c r="N32" t="str">
        <f>VLOOKUP($E32,'CFileFishery to ERA+'!$A$4:$J$198,6,FALSE)</f>
        <v>CA</v>
      </c>
      <c r="O32">
        <f>VLOOKUP($E32,'CFileFishery to ERA+'!$A$4:$J$198,7,FALSE)</f>
        <v>36</v>
      </c>
      <c r="P32" t="str">
        <f>VLOOKUP($E32,'CFileFishery to ERA+'!$A$4:$J$198,8,FALSE)</f>
        <v>S</v>
      </c>
      <c r="Q32" t="str">
        <f>VLOOKUP($E32,'CFileFishery to ERA+'!$A$4:$J$198,9,FALSE)</f>
        <v>Canadian Juan De Fuca Sport</v>
      </c>
      <c r="R32" t="str">
        <f>VLOOKUP($E32,'CFileFishery to ERA+'!$A$4:$J$198,10,FALSE)</f>
        <v>ISBM</v>
      </c>
    </row>
    <row r="33" spans="1:18" x14ac:dyDescent="0.25">
      <c r="A33" t="s">
        <v>110</v>
      </c>
      <c r="B33" t="s">
        <v>111</v>
      </c>
      <c r="C33">
        <v>2009</v>
      </c>
      <c r="D33">
        <v>8</v>
      </c>
      <c r="E33">
        <v>152</v>
      </c>
      <c r="F33" t="s">
        <v>63</v>
      </c>
      <c r="G33">
        <v>2</v>
      </c>
      <c r="H33" t="s">
        <v>12</v>
      </c>
      <c r="I33">
        <v>2</v>
      </c>
      <c r="J33">
        <v>12.08</v>
      </c>
      <c r="K33">
        <v>12.09</v>
      </c>
      <c r="L33">
        <f>VLOOKUP($E33,'CFileFishery to ERA+'!$A$4:$J$198,4,FALSE)</f>
        <v>57</v>
      </c>
      <c r="M33" t="str">
        <f>VLOOKUP($E33,'CFileFishery to ERA+'!$A$4:$J$198,5,FALSE)</f>
        <v>PGSDN S</v>
      </c>
      <c r="N33" t="str">
        <f>VLOOKUP($E33,'CFileFishery to ERA+'!$A$4:$J$198,6,FALSE)</f>
        <v>US</v>
      </c>
      <c r="O33">
        <f>VLOOKUP($E33,'CFileFishery to ERA+'!$A$4:$J$198,7,FALSE)</f>
        <v>999</v>
      </c>
      <c r="P33" t="str">
        <f>VLOOKUP($E33,'CFileFishery to ERA+'!$A$4:$J$198,8,FALSE)</f>
        <v>S</v>
      </c>
      <c r="Q33" t="str">
        <f>VLOOKUP($E33,'CFileFishery to ERA+'!$A$4:$J$198,9,FALSE)</f>
        <v>PGSD Sport</v>
      </c>
      <c r="R33" t="str">
        <f>VLOOKUP($E33,'CFileFishery to ERA+'!$A$4:$J$198,10,FALSE)</f>
        <v>ISBM</v>
      </c>
    </row>
    <row r="34" spans="1:18" x14ac:dyDescent="0.25">
      <c r="A34" t="s">
        <v>110</v>
      </c>
      <c r="B34" t="s">
        <v>111</v>
      </c>
      <c r="C34">
        <v>2009</v>
      </c>
      <c r="D34">
        <v>9</v>
      </c>
      <c r="E34">
        <v>101</v>
      </c>
      <c r="F34" t="s">
        <v>67</v>
      </c>
      <c r="G34">
        <v>2</v>
      </c>
      <c r="H34" t="s">
        <v>12</v>
      </c>
      <c r="I34">
        <v>9</v>
      </c>
      <c r="J34">
        <v>21.69</v>
      </c>
      <c r="K34">
        <v>21.7</v>
      </c>
      <c r="L34">
        <f>VLOOKUP($E34,'CFileFishery to ERA+'!$A$4:$J$198,4,FALSE)</f>
        <v>38</v>
      </c>
      <c r="M34" t="str">
        <f>VLOOKUP($E34,'CFileFishery to ERA+'!$A$4:$J$198,5,FALSE)</f>
        <v>TPS FN</v>
      </c>
      <c r="N34" t="str">
        <f>VLOOKUP($E34,'CFileFishery to ERA+'!$A$4:$J$198,6,FALSE)</f>
        <v>US</v>
      </c>
      <c r="O34">
        <f>VLOOKUP($E34,'CFileFishery to ERA+'!$A$4:$J$198,7,FALSE)</f>
        <v>999</v>
      </c>
      <c r="P34" t="str">
        <f>VLOOKUP($E34,'CFileFishery to ERA+'!$A$4:$J$198,8,FALSE)</f>
        <v>N</v>
      </c>
      <c r="Q34" t="str">
        <f>VLOOKUP($E34,'CFileFishery to ERA+'!$A$4:$J$198,9,FALSE)</f>
        <v>PGSD Net</v>
      </c>
      <c r="R34" t="str">
        <f>VLOOKUP($E34,'CFileFishery to ERA+'!$A$4:$J$198,10,FALSE)</f>
        <v>ISBM</v>
      </c>
    </row>
    <row r="35" spans="1:18" x14ac:dyDescent="0.25">
      <c r="A35" t="s">
        <v>110</v>
      </c>
      <c r="B35" t="s">
        <v>111</v>
      </c>
      <c r="C35">
        <v>2009</v>
      </c>
      <c r="D35">
        <v>9</v>
      </c>
      <c r="E35">
        <v>101</v>
      </c>
      <c r="F35" t="s">
        <v>67</v>
      </c>
      <c r="G35">
        <v>3</v>
      </c>
      <c r="H35" t="s">
        <v>12</v>
      </c>
      <c r="I35">
        <v>2</v>
      </c>
      <c r="J35">
        <v>4.38</v>
      </c>
      <c r="K35">
        <v>12.47</v>
      </c>
      <c r="L35">
        <f>VLOOKUP($E35,'CFileFishery to ERA+'!$A$4:$J$198,4,FALSE)</f>
        <v>38</v>
      </c>
      <c r="M35" t="str">
        <f>VLOOKUP($E35,'CFileFishery to ERA+'!$A$4:$J$198,5,FALSE)</f>
        <v>TPS FN</v>
      </c>
      <c r="N35" t="str">
        <f>VLOOKUP($E35,'CFileFishery to ERA+'!$A$4:$J$198,6,FALSE)</f>
        <v>US</v>
      </c>
      <c r="O35">
        <f>VLOOKUP($E35,'CFileFishery to ERA+'!$A$4:$J$198,7,FALSE)</f>
        <v>999</v>
      </c>
      <c r="P35" t="str">
        <f>VLOOKUP($E35,'CFileFishery to ERA+'!$A$4:$J$198,8,FALSE)</f>
        <v>N</v>
      </c>
      <c r="Q35" t="str">
        <f>VLOOKUP($E35,'CFileFishery to ERA+'!$A$4:$J$198,9,FALSE)</f>
        <v>PGSD Net</v>
      </c>
      <c r="R35" t="str">
        <f>VLOOKUP($E35,'CFileFishery to ERA+'!$A$4:$J$198,10,FALSE)</f>
        <v>ISBM</v>
      </c>
    </row>
    <row r="36" spans="1:18" x14ac:dyDescent="0.25">
      <c r="A36" t="s">
        <v>110</v>
      </c>
      <c r="B36" t="s">
        <v>111</v>
      </c>
      <c r="C36">
        <v>2009</v>
      </c>
      <c r="D36">
        <v>9</v>
      </c>
      <c r="E36">
        <v>146</v>
      </c>
      <c r="F36" t="s">
        <v>75</v>
      </c>
      <c r="G36">
        <v>2</v>
      </c>
      <c r="H36" t="s">
        <v>12</v>
      </c>
      <c r="I36">
        <v>1</v>
      </c>
      <c r="J36">
        <v>17.86</v>
      </c>
      <c r="K36">
        <v>17.86</v>
      </c>
      <c r="L36">
        <f>VLOOKUP($E36,'CFileFishery to ERA+'!$A$4:$J$198,4,FALSE)</f>
        <v>65</v>
      </c>
      <c r="M36" t="str">
        <f>VLOOKUP($E36,'CFileFishery to ERA+'!$A$4:$J$198,5,FALSE)</f>
        <v>BC JF S</v>
      </c>
      <c r="N36" t="str">
        <f>VLOOKUP($E36,'CFileFishery to ERA+'!$A$4:$J$198,6,FALSE)</f>
        <v>CA</v>
      </c>
      <c r="O36">
        <f>VLOOKUP($E36,'CFileFishery to ERA+'!$A$4:$J$198,7,FALSE)</f>
        <v>36</v>
      </c>
      <c r="P36" t="str">
        <f>VLOOKUP($E36,'CFileFishery to ERA+'!$A$4:$J$198,8,FALSE)</f>
        <v>S</v>
      </c>
      <c r="Q36" t="str">
        <f>VLOOKUP($E36,'CFileFishery to ERA+'!$A$4:$J$198,9,FALSE)</f>
        <v>Canadian Juan De Fuca Sport</v>
      </c>
      <c r="R36" t="str">
        <f>VLOOKUP($E36,'CFileFishery to ERA+'!$A$4:$J$198,10,FALSE)</f>
        <v>ISBM</v>
      </c>
    </row>
    <row r="37" spans="1:18" x14ac:dyDescent="0.25">
      <c r="A37" t="s">
        <v>110</v>
      </c>
      <c r="B37" t="s">
        <v>111</v>
      </c>
      <c r="C37">
        <v>2009</v>
      </c>
      <c r="D37">
        <v>12</v>
      </c>
      <c r="E37">
        <v>146</v>
      </c>
      <c r="F37" t="s">
        <v>75</v>
      </c>
      <c r="G37">
        <v>2</v>
      </c>
      <c r="H37" t="s">
        <v>12</v>
      </c>
      <c r="I37">
        <v>1</v>
      </c>
      <c r="J37">
        <v>42.21</v>
      </c>
      <c r="K37">
        <v>42.21</v>
      </c>
      <c r="L37">
        <f>VLOOKUP($E37,'CFileFishery to ERA+'!$A$4:$J$198,4,FALSE)</f>
        <v>65</v>
      </c>
      <c r="M37" t="str">
        <f>VLOOKUP($E37,'CFileFishery to ERA+'!$A$4:$J$198,5,FALSE)</f>
        <v>BC JF S</v>
      </c>
      <c r="N37" t="str">
        <f>VLOOKUP($E37,'CFileFishery to ERA+'!$A$4:$J$198,6,FALSE)</f>
        <v>CA</v>
      </c>
      <c r="O37">
        <f>VLOOKUP($E37,'CFileFishery to ERA+'!$A$4:$J$198,7,FALSE)</f>
        <v>36</v>
      </c>
      <c r="P37" t="str">
        <f>VLOOKUP($E37,'CFileFishery to ERA+'!$A$4:$J$198,8,FALSE)</f>
        <v>S</v>
      </c>
      <c r="Q37" t="str">
        <f>VLOOKUP($E37,'CFileFishery to ERA+'!$A$4:$J$198,9,FALSE)</f>
        <v>Canadian Juan De Fuca Sport</v>
      </c>
      <c r="R37" t="str">
        <f>VLOOKUP($E37,'CFileFishery to ERA+'!$A$4:$J$198,10,FALSE)</f>
        <v>ISBM</v>
      </c>
    </row>
    <row r="38" spans="1:18" x14ac:dyDescent="0.25">
      <c r="A38" t="s">
        <v>110</v>
      </c>
      <c r="B38" t="s">
        <v>111</v>
      </c>
      <c r="C38">
        <v>2009</v>
      </c>
      <c r="D38">
        <v>12</v>
      </c>
      <c r="E38">
        <v>146</v>
      </c>
      <c r="F38" t="s">
        <v>75</v>
      </c>
      <c r="G38">
        <v>3</v>
      </c>
      <c r="H38" t="s">
        <v>12</v>
      </c>
      <c r="I38">
        <v>1</v>
      </c>
      <c r="J38">
        <v>42.21</v>
      </c>
      <c r="K38">
        <v>120.25</v>
      </c>
      <c r="L38">
        <f>VLOOKUP($E38,'CFileFishery to ERA+'!$A$4:$J$198,4,FALSE)</f>
        <v>65</v>
      </c>
      <c r="M38" t="str">
        <f>VLOOKUP($E38,'CFileFishery to ERA+'!$A$4:$J$198,5,FALSE)</f>
        <v>BC JF S</v>
      </c>
      <c r="N38" t="str">
        <f>VLOOKUP($E38,'CFileFishery to ERA+'!$A$4:$J$198,6,FALSE)</f>
        <v>CA</v>
      </c>
      <c r="O38">
        <f>VLOOKUP($E38,'CFileFishery to ERA+'!$A$4:$J$198,7,FALSE)</f>
        <v>36</v>
      </c>
      <c r="P38" t="str">
        <f>VLOOKUP($E38,'CFileFishery to ERA+'!$A$4:$J$198,8,FALSE)</f>
        <v>S</v>
      </c>
      <c r="Q38" t="str">
        <f>VLOOKUP($E38,'CFileFishery to ERA+'!$A$4:$J$198,9,FALSE)</f>
        <v>Canadian Juan De Fuca Sport</v>
      </c>
      <c r="R38" t="str">
        <f>VLOOKUP($E38,'CFileFishery to ERA+'!$A$4:$J$198,10,FALSE)</f>
        <v>ISBM</v>
      </c>
    </row>
    <row r="39" spans="1:18" x14ac:dyDescent="0.25">
      <c r="A39" t="s">
        <v>110</v>
      </c>
      <c r="B39" t="s">
        <v>111</v>
      </c>
      <c r="C39">
        <v>2010</v>
      </c>
      <c r="D39">
        <v>1</v>
      </c>
      <c r="E39">
        <v>82</v>
      </c>
      <c r="F39" t="s">
        <v>112</v>
      </c>
      <c r="G39">
        <v>2</v>
      </c>
      <c r="H39" t="s">
        <v>12</v>
      </c>
      <c r="I39">
        <v>2</v>
      </c>
      <c r="J39">
        <v>15.47</v>
      </c>
      <c r="K39">
        <v>21.48</v>
      </c>
      <c r="L39">
        <f>VLOOKUP($E39,'CFileFishery to ERA+'!$A$4:$J$198,4,FALSE)</f>
        <v>36</v>
      </c>
      <c r="M39" t="str">
        <f>VLOOKUP($E39,'CFileFishery to ERA+'!$A$4:$J$198,5,FALSE)</f>
        <v>TGEO ST FN</v>
      </c>
      <c r="N39" t="str">
        <f>VLOOKUP($E39,'CFileFishery to ERA+'!$A$4:$J$198,6,FALSE)</f>
        <v>CA</v>
      </c>
      <c r="O39">
        <f>VLOOKUP($E39,'CFileFishery to ERA+'!$A$4:$J$198,7,FALSE)</f>
        <v>12</v>
      </c>
      <c r="P39" t="str">
        <f>VLOOKUP($E39,'CFileFishery to ERA+'!$A$4:$J$198,8,FALSE)</f>
        <v>O</v>
      </c>
      <c r="Q39" t="str">
        <f>VLOOKUP($E39,'CFileFishery to ERA+'!$A$4:$J$198,9,FALSE)</f>
        <v>Georgia Strait Freshwater Net</v>
      </c>
      <c r="R39" t="str">
        <f>VLOOKUP($E39,'CFileFishery to ERA+'!$A$4:$J$198,10,FALSE)</f>
        <v>ISBM</v>
      </c>
    </row>
    <row r="40" spans="1:18" x14ac:dyDescent="0.25">
      <c r="A40" t="s">
        <v>110</v>
      </c>
      <c r="B40" t="s">
        <v>111</v>
      </c>
      <c r="C40">
        <v>2010</v>
      </c>
      <c r="D40">
        <v>2</v>
      </c>
      <c r="E40">
        <v>7</v>
      </c>
      <c r="F40" t="s">
        <v>32</v>
      </c>
      <c r="G40">
        <v>4</v>
      </c>
      <c r="H40" t="s">
        <v>12</v>
      </c>
      <c r="I40">
        <v>1</v>
      </c>
      <c r="J40">
        <v>1.6</v>
      </c>
      <c r="K40">
        <v>9.59</v>
      </c>
      <c r="L40">
        <f>VLOOKUP($E40,'CFileFishery to ERA+'!$A$4:$J$198,4,FALSE)</f>
        <v>1</v>
      </c>
      <c r="M40" t="str">
        <f>VLOOKUP($E40,'CFileFishery to ERA+'!$A$4:$J$198,5,FALSE)</f>
        <v>AK W/S T</v>
      </c>
      <c r="N40" t="str">
        <f>VLOOKUP($E40,'CFileFishery to ERA+'!$A$4:$J$198,6,FALSE)</f>
        <v>US</v>
      </c>
      <c r="O40">
        <f>VLOOKUP($E40,'CFileFishery to ERA+'!$A$4:$J$198,7,FALSE)</f>
        <v>999</v>
      </c>
      <c r="P40" t="str">
        <f>VLOOKUP($E40,'CFileFishery to ERA+'!$A$4:$J$198,8,FALSE)</f>
        <v>T</v>
      </c>
      <c r="Q40" t="str">
        <f>VLOOKUP($E40,'CFileFishery to ERA+'!$A$4:$J$198,9,FALSE)</f>
        <v>SEAK Troll</v>
      </c>
      <c r="R40" t="str">
        <f>VLOOKUP($E40,'CFileFishery to ERA+'!$A$4:$J$198,10,FALSE)</f>
        <v>AABM</v>
      </c>
    </row>
    <row r="41" spans="1:18" x14ac:dyDescent="0.25">
      <c r="A41" t="s">
        <v>110</v>
      </c>
      <c r="B41" t="s">
        <v>111</v>
      </c>
      <c r="C41">
        <v>2010</v>
      </c>
      <c r="D41">
        <v>2</v>
      </c>
      <c r="E41">
        <v>139</v>
      </c>
      <c r="F41" t="s">
        <v>74</v>
      </c>
      <c r="G41">
        <v>3</v>
      </c>
      <c r="H41" t="s">
        <v>12</v>
      </c>
      <c r="I41">
        <v>1</v>
      </c>
      <c r="J41">
        <v>3.78</v>
      </c>
      <c r="K41">
        <v>3.78</v>
      </c>
      <c r="L41">
        <f>VLOOKUP($E41,'CFileFishery to ERA+'!$A$4:$J$198,4,FALSE)</f>
        <v>63</v>
      </c>
      <c r="M41" t="str">
        <f>VLOOKUP($E41,'CFileFishery to ERA+'!$A$4:$J$198,5,FALSE)</f>
        <v>GEO ST S</v>
      </c>
      <c r="N41" t="str">
        <f>VLOOKUP($E41,'CFileFishery to ERA+'!$A$4:$J$198,6,FALSE)</f>
        <v>CA</v>
      </c>
      <c r="O41">
        <f>VLOOKUP($E41,'CFileFishery to ERA+'!$A$4:$J$198,7,FALSE)</f>
        <v>29</v>
      </c>
      <c r="P41" t="str">
        <f>VLOOKUP($E41,'CFileFishery to ERA+'!$A$4:$J$198,8,FALSE)</f>
        <v>S</v>
      </c>
      <c r="Q41" t="str">
        <f>VLOOKUP($E41,'CFileFishery to ERA+'!$A$4:$J$198,9,FALSE)</f>
        <v>South Georgia Strait Sport</v>
      </c>
      <c r="R41" t="str">
        <f>VLOOKUP($E41,'CFileFishery to ERA+'!$A$4:$J$198,10,FALSE)</f>
        <v>ISBM</v>
      </c>
    </row>
    <row r="42" spans="1:18" x14ac:dyDescent="0.25">
      <c r="A42" t="s">
        <v>110</v>
      </c>
      <c r="B42" t="s">
        <v>111</v>
      </c>
      <c r="C42">
        <v>2010</v>
      </c>
      <c r="D42">
        <v>3</v>
      </c>
      <c r="E42">
        <v>152</v>
      </c>
      <c r="F42" t="s">
        <v>63</v>
      </c>
      <c r="G42">
        <v>3</v>
      </c>
      <c r="H42" t="s">
        <v>12</v>
      </c>
      <c r="I42">
        <v>3</v>
      </c>
      <c r="J42">
        <v>6.87</v>
      </c>
      <c r="K42">
        <v>6.87</v>
      </c>
      <c r="L42">
        <f>VLOOKUP($E42,'CFileFishery to ERA+'!$A$4:$J$198,4,FALSE)</f>
        <v>57</v>
      </c>
      <c r="M42" t="str">
        <f>VLOOKUP($E42,'CFileFishery to ERA+'!$A$4:$J$198,5,FALSE)</f>
        <v>PGSDN S</v>
      </c>
      <c r="N42" t="str">
        <f>VLOOKUP($E42,'CFileFishery to ERA+'!$A$4:$J$198,6,FALSE)</f>
        <v>US</v>
      </c>
      <c r="O42">
        <f>VLOOKUP($E42,'CFileFishery to ERA+'!$A$4:$J$198,7,FALSE)</f>
        <v>999</v>
      </c>
      <c r="P42" t="str">
        <f>VLOOKUP($E42,'CFileFishery to ERA+'!$A$4:$J$198,8,FALSE)</f>
        <v>S</v>
      </c>
      <c r="Q42" t="str">
        <f>VLOOKUP($E42,'CFileFishery to ERA+'!$A$4:$J$198,9,FALSE)</f>
        <v>PGSD Sport</v>
      </c>
      <c r="R42" t="str">
        <f>VLOOKUP($E42,'CFileFishery to ERA+'!$A$4:$J$198,10,FALSE)</f>
        <v>ISBM</v>
      </c>
    </row>
    <row r="43" spans="1:18" x14ac:dyDescent="0.25">
      <c r="A43" t="s">
        <v>110</v>
      </c>
      <c r="B43" t="s">
        <v>111</v>
      </c>
      <c r="C43">
        <v>2010</v>
      </c>
      <c r="D43">
        <v>4</v>
      </c>
      <c r="E43">
        <v>136</v>
      </c>
      <c r="F43" t="s">
        <v>52</v>
      </c>
      <c r="G43">
        <v>3</v>
      </c>
      <c r="H43" t="s">
        <v>12</v>
      </c>
      <c r="I43">
        <v>1</v>
      </c>
      <c r="J43">
        <v>6.35</v>
      </c>
      <c r="K43">
        <v>6.35</v>
      </c>
      <c r="L43">
        <f>VLOOKUP($E43,'CFileFishery to ERA+'!$A$4:$J$198,4,FALSE)</f>
        <v>63</v>
      </c>
      <c r="M43" t="str">
        <f>VLOOKUP($E43,'CFileFishery to ERA+'!$A$4:$J$198,5,FALSE)</f>
        <v>GEO ST S</v>
      </c>
      <c r="N43" t="str">
        <f>VLOOKUP($E43,'CFileFishery to ERA+'!$A$4:$J$198,6,FALSE)</f>
        <v>CA</v>
      </c>
      <c r="O43">
        <f>VLOOKUP($E43,'CFileFishery to ERA+'!$A$4:$J$198,7,FALSE)</f>
        <v>27</v>
      </c>
      <c r="P43" t="str">
        <f>VLOOKUP($E43,'CFileFishery to ERA+'!$A$4:$J$198,8,FALSE)</f>
        <v>S</v>
      </c>
      <c r="Q43" t="str">
        <f>VLOOKUP($E43,'CFileFishery to ERA+'!$A$4:$J$198,9,FALSE)</f>
        <v>North Georgia Strait Sport</v>
      </c>
      <c r="R43" t="str">
        <f>VLOOKUP($E43,'CFileFishery to ERA+'!$A$4:$J$198,10,FALSE)</f>
        <v>ISBM</v>
      </c>
    </row>
    <row r="44" spans="1:18" x14ac:dyDescent="0.25">
      <c r="A44" t="s">
        <v>110</v>
      </c>
      <c r="B44" t="s">
        <v>111</v>
      </c>
      <c r="C44">
        <v>2010</v>
      </c>
      <c r="D44">
        <v>4</v>
      </c>
      <c r="E44">
        <v>139</v>
      </c>
      <c r="F44" t="s">
        <v>74</v>
      </c>
      <c r="G44">
        <v>3</v>
      </c>
      <c r="H44" t="s">
        <v>12</v>
      </c>
      <c r="I44">
        <v>1</v>
      </c>
      <c r="J44">
        <v>3.78</v>
      </c>
      <c r="K44">
        <v>3.78</v>
      </c>
      <c r="L44">
        <f>VLOOKUP($E44,'CFileFishery to ERA+'!$A$4:$J$198,4,FALSE)</f>
        <v>63</v>
      </c>
      <c r="M44" t="str">
        <f>VLOOKUP($E44,'CFileFishery to ERA+'!$A$4:$J$198,5,FALSE)</f>
        <v>GEO ST S</v>
      </c>
      <c r="N44" t="str">
        <f>VLOOKUP($E44,'CFileFishery to ERA+'!$A$4:$J$198,6,FALSE)</f>
        <v>CA</v>
      </c>
      <c r="O44">
        <f>VLOOKUP($E44,'CFileFishery to ERA+'!$A$4:$J$198,7,FALSE)</f>
        <v>29</v>
      </c>
      <c r="P44" t="str">
        <f>VLOOKUP($E44,'CFileFishery to ERA+'!$A$4:$J$198,8,FALSE)</f>
        <v>S</v>
      </c>
      <c r="Q44" t="str">
        <f>VLOOKUP($E44,'CFileFishery to ERA+'!$A$4:$J$198,9,FALSE)</f>
        <v>South Georgia Strait Sport</v>
      </c>
      <c r="R44" t="str">
        <f>VLOOKUP($E44,'CFileFishery to ERA+'!$A$4:$J$198,10,FALSE)</f>
        <v>ISBM</v>
      </c>
    </row>
    <row r="45" spans="1:18" x14ac:dyDescent="0.25">
      <c r="A45" t="s">
        <v>110</v>
      </c>
      <c r="B45" t="s">
        <v>111</v>
      </c>
      <c r="C45">
        <v>2010</v>
      </c>
      <c r="D45">
        <v>5</v>
      </c>
      <c r="E45">
        <v>33</v>
      </c>
      <c r="F45" t="s">
        <v>47</v>
      </c>
      <c r="G45">
        <v>3</v>
      </c>
      <c r="H45" t="s">
        <v>12</v>
      </c>
      <c r="I45">
        <v>3</v>
      </c>
      <c r="J45">
        <v>16.440000000000001</v>
      </c>
      <c r="K45">
        <v>16.489999999999998</v>
      </c>
      <c r="L45">
        <f>VLOOKUP($E45,'CFileFishery to ERA+'!$A$4:$J$198,4,FALSE)</f>
        <v>10</v>
      </c>
      <c r="M45" t="str">
        <f>VLOOKUP($E45,'CFileFishery to ERA+'!$A$4:$J$198,5,FALSE)</f>
        <v>WCVI F/W T</v>
      </c>
      <c r="N45" t="str">
        <f>VLOOKUP($E45,'CFileFishery to ERA+'!$A$4:$J$198,6,FALSE)</f>
        <v>CA</v>
      </c>
      <c r="O45">
        <f>VLOOKUP($E45,'CFileFishery to ERA+'!$A$4:$J$198,7,FALSE)</f>
        <v>3</v>
      </c>
      <c r="P45" t="str">
        <f>VLOOKUP($E45,'CFileFishery to ERA+'!$A$4:$J$198,8,FALSE)</f>
        <v>T</v>
      </c>
      <c r="Q45" t="str">
        <f>VLOOKUP($E45,'CFileFishery to ERA+'!$A$4:$J$198,9,FALSE)</f>
        <v>WCVI Troll</v>
      </c>
      <c r="R45" t="str">
        <f>VLOOKUP($E45,'CFileFishery to ERA+'!$A$4:$J$198,10,FALSE)</f>
        <v>AABM</v>
      </c>
    </row>
    <row r="46" spans="1:18" x14ac:dyDescent="0.25">
      <c r="A46" t="s">
        <v>110</v>
      </c>
      <c r="B46" t="s">
        <v>111</v>
      </c>
      <c r="C46">
        <v>2010</v>
      </c>
      <c r="D46">
        <v>5</v>
      </c>
      <c r="E46">
        <v>34</v>
      </c>
      <c r="F46" t="s">
        <v>54</v>
      </c>
      <c r="G46">
        <v>3</v>
      </c>
      <c r="H46" t="s">
        <v>12</v>
      </c>
      <c r="I46">
        <v>2</v>
      </c>
      <c r="J46">
        <v>10.96</v>
      </c>
      <c r="K46">
        <v>10.98</v>
      </c>
      <c r="L46">
        <f>VLOOKUP($E46,'CFileFishery to ERA+'!$A$4:$J$198,4,FALSE)</f>
        <v>11</v>
      </c>
      <c r="M46" t="str">
        <f>VLOOKUP($E46,'CFileFishery to ERA+'!$A$4:$J$198,5,FALSE)</f>
        <v>WCVI SPR T</v>
      </c>
      <c r="N46" t="str">
        <f>VLOOKUP($E46,'CFileFishery to ERA+'!$A$4:$J$198,6,FALSE)</f>
        <v>CA</v>
      </c>
      <c r="O46">
        <f>VLOOKUP($E46,'CFileFishery to ERA+'!$A$4:$J$198,7,FALSE)</f>
        <v>3</v>
      </c>
      <c r="P46" t="str">
        <f>VLOOKUP($E46,'CFileFishery to ERA+'!$A$4:$J$198,8,FALSE)</f>
        <v>T</v>
      </c>
      <c r="Q46" t="str">
        <f>VLOOKUP($E46,'CFileFishery to ERA+'!$A$4:$J$198,9,FALSE)</f>
        <v>WCVI Troll</v>
      </c>
      <c r="R46" t="str">
        <f>VLOOKUP($E46,'CFileFishery to ERA+'!$A$4:$J$198,10,FALSE)</f>
        <v>AABM</v>
      </c>
    </row>
    <row r="47" spans="1:18" x14ac:dyDescent="0.25">
      <c r="A47" t="s">
        <v>110</v>
      </c>
      <c r="B47" t="s">
        <v>111</v>
      </c>
      <c r="C47">
        <v>2010</v>
      </c>
      <c r="D47">
        <v>5</v>
      </c>
      <c r="E47">
        <v>38</v>
      </c>
      <c r="F47" t="s">
        <v>64</v>
      </c>
      <c r="G47">
        <v>3</v>
      </c>
      <c r="H47" t="s">
        <v>12</v>
      </c>
      <c r="I47">
        <v>10</v>
      </c>
      <c r="J47">
        <v>37.200000000000003</v>
      </c>
      <c r="K47">
        <v>37.22</v>
      </c>
      <c r="L47">
        <f>VLOOKUP($E47,'CFileFishery to ERA+'!$A$4:$J$198,4,FALSE)</f>
        <v>11</v>
      </c>
      <c r="M47" t="str">
        <f>VLOOKUP($E47,'CFileFishery to ERA+'!$A$4:$J$198,5,FALSE)</f>
        <v>WCVI SPR T</v>
      </c>
      <c r="N47" t="str">
        <f>VLOOKUP($E47,'CFileFishery to ERA+'!$A$4:$J$198,6,FALSE)</f>
        <v>CA</v>
      </c>
      <c r="O47">
        <f>VLOOKUP($E47,'CFileFishery to ERA+'!$A$4:$J$198,7,FALSE)</f>
        <v>3</v>
      </c>
      <c r="P47" t="str">
        <f>VLOOKUP($E47,'CFileFishery to ERA+'!$A$4:$J$198,8,FALSE)</f>
        <v>T</v>
      </c>
      <c r="Q47" t="str">
        <f>VLOOKUP($E47,'CFileFishery to ERA+'!$A$4:$J$198,9,FALSE)</f>
        <v>WCVI Troll</v>
      </c>
      <c r="R47" t="str">
        <f>VLOOKUP($E47,'CFileFishery to ERA+'!$A$4:$J$198,10,FALSE)</f>
        <v>AABM</v>
      </c>
    </row>
    <row r="48" spans="1:18" x14ac:dyDescent="0.25">
      <c r="A48" t="s">
        <v>110</v>
      </c>
      <c r="B48" t="s">
        <v>111</v>
      </c>
      <c r="C48">
        <v>2010</v>
      </c>
      <c r="D48">
        <v>5</v>
      </c>
      <c r="E48">
        <v>43</v>
      </c>
      <c r="F48" t="s">
        <v>59</v>
      </c>
      <c r="G48">
        <v>3</v>
      </c>
      <c r="H48" t="s">
        <v>12</v>
      </c>
      <c r="I48">
        <v>1</v>
      </c>
      <c r="J48">
        <v>2.52</v>
      </c>
      <c r="K48">
        <v>2.52</v>
      </c>
      <c r="L48">
        <f>VLOOKUP($E48,'CFileFishery to ERA+'!$A$4:$J$198,4,FALSE)</f>
        <v>13</v>
      </c>
      <c r="M48" t="str">
        <f>VLOOKUP($E48,'CFileFishery to ERA+'!$A$4:$J$198,5,FALSE)</f>
        <v>N FALCON T</v>
      </c>
      <c r="N48" t="str">
        <f>VLOOKUP($E48,'CFileFishery to ERA+'!$A$4:$J$198,6,FALSE)</f>
        <v>US</v>
      </c>
      <c r="O48">
        <f>VLOOKUP($E48,'CFileFishery to ERA+'!$A$4:$J$198,7,FALSE)</f>
        <v>999</v>
      </c>
      <c r="P48" t="str">
        <f>VLOOKUP($E48,'CFileFishery to ERA+'!$A$4:$J$198,8,FALSE)</f>
        <v>T</v>
      </c>
      <c r="Q48" t="str">
        <f>VLOOKUP($E48,'CFileFishery to ERA+'!$A$4:$J$198,9,FALSE)</f>
        <v>WA Troll</v>
      </c>
      <c r="R48" t="str">
        <f>VLOOKUP($E48,'CFileFishery to ERA+'!$A$4:$J$198,10,FALSE)</f>
        <v>ISBM</v>
      </c>
    </row>
    <row r="49" spans="1:18" x14ac:dyDescent="0.25">
      <c r="A49" t="s">
        <v>110</v>
      </c>
      <c r="B49" t="s">
        <v>111</v>
      </c>
      <c r="C49">
        <v>2010</v>
      </c>
      <c r="D49">
        <v>5</v>
      </c>
      <c r="E49">
        <v>136</v>
      </c>
      <c r="F49" t="s">
        <v>52</v>
      </c>
      <c r="G49">
        <v>3</v>
      </c>
      <c r="H49" t="s">
        <v>12</v>
      </c>
      <c r="I49">
        <v>3</v>
      </c>
      <c r="J49">
        <v>8.3000000000000007</v>
      </c>
      <c r="K49">
        <v>8.31</v>
      </c>
      <c r="L49">
        <f>VLOOKUP($E49,'CFileFishery to ERA+'!$A$4:$J$198,4,FALSE)</f>
        <v>63</v>
      </c>
      <c r="M49" t="str">
        <f>VLOOKUP($E49,'CFileFishery to ERA+'!$A$4:$J$198,5,FALSE)</f>
        <v>GEO ST S</v>
      </c>
      <c r="N49" t="str">
        <f>VLOOKUP($E49,'CFileFishery to ERA+'!$A$4:$J$198,6,FALSE)</f>
        <v>CA</v>
      </c>
      <c r="O49">
        <f>VLOOKUP($E49,'CFileFishery to ERA+'!$A$4:$J$198,7,FALSE)</f>
        <v>27</v>
      </c>
      <c r="P49" t="str">
        <f>VLOOKUP($E49,'CFileFishery to ERA+'!$A$4:$J$198,8,FALSE)</f>
        <v>S</v>
      </c>
      <c r="Q49" t="str">
        <f>VLOOKUP($E49,'CFileFishery to ERA+'!$A$4:$J$198,9,FALSE)</f>
        <v>North Georgia Strait Sport</v>
      </c>
      <c r="R49" t="str">
        <f>VLOOKUP($E49,'CFileFishery to ERA+'!$A$4:$J$198,10,FALSE)</f>
        <v>ISBM</v>
      </c>
    </row>
    <row r="50" spans="1:18" x14ac:dyDescent="0.25">
      <c r="A50" t="s">
        <v>110</v>
      </c>
      <c r="B50" t="s">
        <v>111</v>
      </c>
      <c r="C50">
        <v>2010</v>
      </c>
      <c r="D50">
        <v>5</v>
      </c>
      <c r="E50">
        <v>139</v>
      </c>
      <c r="F50" t="s">
        <v>74</v>
      </c>
      <c r="G50">
        <v>3</v>
      </c>
      <c r="H50" t="s">
        <v>12</v>
      </c>
      <c r="I50">
        <v>4</v>
      </c>
      <c r="J50">
        <v>10.66</v>
      </c>
      <c r="K50">
        <v>10.66</v>
      </c>
      <c r="L50">
        <f>VLOOKUP($E50,'CFileFishery to ERA+'!$A$4:$J$198,4,FALSE)</f>
        <v>63</v>
      </c>
      <c r="M50" t="str">
        <f>VLOOKUP($E50,'CFileFishery to ERA+'!$A$4:$J$198,5,FALSE)</f>
        <v>GEO ST S</v>
      </c>
      <c r="N50" t="str">
        <f>VLOOKUP($E50,'CFileFishery to ERA+'!$A$4:$J$198,6,FALSE)</f>
        <v>CA</v>
      </c>
      <c r="O50">
        <f>VLOOKUP($E50,'CFileFishery to ERA+'!$A$4:$J$198,7,FALSE)</f>
        <v>29</v>
      </c>
      <c r="P50" t="str">
        <f>VLOOKUP($E50,'CFileFishery to ERA+'!$A$4:$J$198,8,FALSE)</f>
        <v>S</v>
      </c>
      <c r="Q50" t="str">
        <f>VLOOKUP($E50,'CFileFishery to ERA+'!$A$4:$J$198,9,FALSE)</f>
        <v>South Georgia Strait Sport</v>
      </c>
      <c r="R50" t="str">
        <f>VLOOKUP($E50,'CFileFishery to ERA+'!$A$4:$J$198,10,FALSE)</f>
        <v>ISBM</v>
      </c>
    </row>
    <row r="51" spans="1:18" x14ac:dyDescent="0.25">
      <c r="A51" t="s">
        <v>110</v>
      </c>
      <c r="B51" t="s">
        <v>111</v>
      </c>
      <c r="C51">
        <v>2010</v>
      </c>
      <c r="D51">
        <v>5</v>
      </c>
      <c r="E51">
        <v>142</v>
      </c>
      <c r="F51" t="s">
        <v>49</v>
      </c>
      <c r="G51">
        <v>3</v>
      </c>
      <c r="H51" t="s">
        <v>12</v>
      </c>
      <c r="I51">
        <v>1</v>
      </c>
      <c r="J51">
        <v>4</v>
      </c>
      <c r="K51">
        <v>4</v>
      </c>
      <c r="L51">
        <f>VLOOKUP($E51,'CFileFishery to ERA+'!$A$4:$J$198,4,FALSE)</f>
        <v>50</v>
      </c>
      <c r="M51" t="str">
        <f>VLOOKUP($E51,'CFileFishery to ERA+'!$A$4:$J$198,5,FALSE)</f>
        <v>WCVI AABM S</v>
      </c>
      <c r="N51" t="str">
        <f>VLOOKUP($E51,'CFileFishery to ERA+'!$A$4:$J$198,6,FALSE)</f>
        <v>CA</v>
      </c>
      <c r="O51">
        <f>VLOOKUP($E51,'CFileFishery to ERA+'!$A$4:$J$198,7,FALSE)</f>
        <v>31</v>
      </c>
      <c r="P51" t="str">
        <f>VLOOKUP($E51,'CFileFishery to ERA+'!$A$4:$J$198,8,FALSE)</f>
        <v>S</v>
      </c>
      <c r="Q51" t="str">
        <f>VLOOKUP($E51,'CFileFishery to ERA+'!$A$4:$J$198,9,FALSE)</f>
        <v>WCVI AABM Sport</v>
      </c>
      <c r="R51" t="str">
        <f>VLOOKUP($E51,'CFileFishery to ERA+'!$A$4:$J$198,10,FALSE)</f>
        <v>AABM</v>
      </c>
    </row>
    <row r="52" spans="1:18" x14ac:dyDescent="0.25">
      <c r="A52" t="s">
        <v>110</v>
      </c>
      <c r="B52" t="s">
        <v>111</v>
      </c>
      <c r="C52">
        <v>2010</v>
      </c>
      <c r="D52">
        <v>6</v>
      </c>
      <c r="E52">
        <v>34</v>
      </c>
      <c r="F52" t="s">
        <v>54</v>
      </c>
      <c r="G52">
        <v>3</v>
      </c>
      <c r="H52" t="s">
        <v>12</v>
      </c>
      <c r="I52">
        <v>1</v>
      </c>
      <c r="J52">
        <v>3.29</v>
      </c>
      <c r="K52">
        <v>3.29</v>
      </c>
      <c r="L52">
        <f>VLOOKUP($E52,'CFileFishery to ERA+'!$A$4:$J$198,4,FALSE)</f>
        <v>11</v>
      </c>
      <c r="M52" t="str">
        <f>VLOOKUP($E52,'CFileFishery to ERA+'!$A$4:$J$198,5,FALSE)</f>
        <v>WCVI SPR T</v>
      </c>
      <c r="N52" t="str">
        <f>VLOOKUP($E52,'CFileFishery to ERA+'!$A$4:$J$198,6,FALSE)</f>
        <v>CA</v>
      </c>
      <c r="O52">
        <f>VLOOKUP($E52,'CFileFishery to ERA+'!$A$4:$J$198,7,FALSE)</f>
        <v>3</v>
      </c>
      <c r="P52" t="str">
        <f>VLOOKUP($E52,'CFileFishery to ERA+'!$A$4:$J$198,8,FALSE)</f>
        <v>T</v>
      </c>
      <c r="Q52" t="str">
        <f>VLOOKUP($E52,'CFileFishery to ERA+'!$A$4:$J$198,9,FALSE)</f>
        <v>WCVI Troll</v>
      </c>
      <c r="R52" t="str">
        <f>VLOOKUP($E52,'CFileFishery to ERA+'!$A$4:$J$198,10,FALSE)</f>
        <v>AABM</v>
      </c>
    </row>
    <row r="53" spans="1:18" x14ac:dyDescent="0.25">
      <c r="A53" t="s">
        <v>110</v>
      </c>
      <c r="B53" t="s">
        <v>111</v>
      </c>
      <c r="C53">
        <v>2010</v>
      </c>
      <c r="D53">
        <v>6</v>
      </c>
      <c r="E53">
        <v>38</v>
      </c>
      <c r="F53" t="s">
        <v>64</v>
      </c>
      <c r="G53">
        <v>3</v>
      </c>
      <c r="H53" t="s">
        <v>12</v>
      </c>
      <c r="I53">
        <v>4</v>
      </c>
      <c r="J53">
        <v>26.08</v>
      </c>
      <c r="K53">
        <v>26.11</v>
      </c>
      <c r="L53">
        <f>VLOOKUP($E53,'CFileFishery to ERA+'!$A$4:$J$198,4,FALSE)</f>
        <v>11</v>
      </c>
      <c r="M53" t="str">
        <f>VLOOKUP($E53,'CFileFishery to ERA+'!$A$4:$J$198,5,FALSE)</f>
        <v>WCVI SPR T</v>
      </c>
      <c r="N53" t="str">
        <f>VLOOKUP($E53,'CFileFishery to ERA+'!$A$4:$J$198,6,FALSE)</f>
        <v>CA</v>
      </c>
      <c r="O53">
        <f>VLOOKUP($E53,'CFileFishery to ERA+'!$A$4:$J$198,7,FALSE)</f>
        <v>3</v>
      </c>
      <c r="P53" t="str">
        <f>VLOOKUP($E53,'CFileFishery to ERA+'!$A$4:$J$198,8,FALSE)</f>
        <v>T</v>
      </c>
      <c r="Q53" t="str">
        <f>VLOOKUP($E53,'CFileFishery to ERA+'!$A$4:$J$198,9,FALSE)</f>
        <v>WCVI Troll</v>
      </c>
      <c r="R53" t="str">
        <f>VLOOKUP($E53,'CFileFishery to ERA+'!$A$4:$J$198,10,FALSE)</f>
        <v>AABM</v>
      </c>
    </row>
    <row r="54" spans="1:18" x14ac:dyDescent="0.25">
      <c r="A54" t="s">
        <v>110</v>
      </c>
      <c r="B54" t="s">
        <v>111</v>
      </c>
      <c r="C54">
        <v>2010</v>
      </c>
      <c r="D54">
        <v>6</v>
      </c>
      <c r="E54">
        <v>43</v>
      </c>
      <c r="F54" t="s">
        <v>59</v>
      </c>
      <c r="G54">
        <v>3</v>
      </c>
      <c r="H54" t="s">
        <v>12</v>
      </c>
      <c r="I54">
        <v>1</v>
      </c>
      <c r="J54">
        <v>1.1399999999999999</v>
      </c>
      <c r="K54">
        <v>1.1399999999999999</v>
      </c>
      <c r="L54">
        <f>VLOOKUP($E54,'CFileFishery to ERA+'!$A$4:$J$198,4,FALSE)</f>
        <v>13</v>
      </c>
      <c r="M54" t="str">
        <f>VLOOKUP($E54,'CFileFishery to ERA+'!$A$4:$J$198,5,FALSE)</f>
        <v>N FALCON T</v>
      </c>
      <c r="N54" t="str">
        <f>VLOOKUP($E54,'CFileFishery to ERA+'!$A$4:$J$198,6,FALSE)</f>
        <v>US</v>
      </c>
      <c r="O54">
        <f>VLOOKUP($E54,'CFileFishery to ERA+'!$A$4:$J$198,7,FALSE)</f>
        <v>999</v>
      </c>
      <c r="P54" t="str">
        <f>VLOOKUP($E54,'CFileFishery to ERA+'!$A$4:$J$198,8,FALSE)</f>
        <v>T</v>
      </c>
      <c r="Q54" t="str">
        <f>VLOOKUP($E54,'CFileFishery to ERA+'!$A$4:$J$198,9,FALSE)</f>
        <v>WA Troll</v>
      </c>
      <c r="R54" t="str">
        <f>VLOOKUP($E54,'CFileFishery to ERA+'!$A$4:$J$198,10,FALSE)</f>
        <v>ISBM</v>
      </c>
    </row>
    <row r="55" spans="1:18" x14ac:dyDescent="0.25">
      <c r="A55" t="s">
        <v>110</v>
      </c>
      <c r="B55" t="s">
        <v>111</v>
      </c>
      <c r="C55">
        <v>2010</v>
      </c>
      <c r="D55">
        <v>6</v>
      </c>
      <c r="E55">
        <v>135</v>
      </c>
      <c r="F55" t="s">
        <v>39</v>
      </c>
      <c r="G55">
        <v>4</v>
      </c>
      <c r="H55" t="s">
        <v>12</v>
      </c>
      <c r="I55">
        <v>1</v>
      </c>
      <c r="J55">
        <v>5.7</v>
      </c>
      <c r="K55">
        <v>16.23</v>
      </c>
      <c r="L55">
        <f>VLOOKUP($E55,'CFileFishery to ERA+'!$A$4:$J$198,4,FALSE)</f>
        <v>61</v>
      </c>
      <c r="M55" t="str">
        <f>VLOOKUP($E55,'CFileFishery to ERA+'!$A$4:$J$198,5,FALSE)</f>
        <v>JNST S</v>
      </c>
      <c r="N55" t="str">
        <f>VLOOKUP($E55,'CFileFishery to ERA+'!$A$4:$J$198,6,FALSE)</f>
        <v>CA</v>
      </c>
      <c r="O55">
        <f>VLOOKUP($E55,'CFileFishery to ERA+'!$A$4:$J$198,7,FALSE)</f>
        <v>26</v>
      </c>
      <c r="P55" t="str">
        <f>VLOOKUP($E55,'CFileFishery to ERA+'!$A$4:$J$198,8,FALSE)</f>
        <v>S</v>
      </c>
      <c r="Q55" t="str">
        <f>VLOOKUP($E55,'CFileFishery to ERA+'!$A$4:$J$198,9,FALSE)</f>
        <v>Johnstone Strait Sport</v>
      </c>
      <c r="R55" t="str">
        <f>VLOOKUP($E55,'CFileFishery to ERA+'!$A$4:$J$198,10,FALSE)</f>
        <v>ISBM</v>
      </c>
    </row>
    <row r="56" spans="1:18" x14ac:dyDescent="0.25">
      <c r="A56" t="s">
        <v>110</v>
      </c>
      <c r="B56" t="s">
        <v>111</v>
      </c>
      <c r="C56">
        <v>2010</v>
      </c>
      <c r="D56">
        <v>6</v>
      </c>
      <c r="E56">
        <v>136</v>
      </c>
      <c r="F56" t="s">
        <v>52</v>
      </c>
      <c r="G56">
        <v>3</v>
      </c>
      <c r="H56" t="s">
        <v>12</v>
      </c>
      <c r="I56">
        <v>10</v>
      </c>
      <c r="J56">
        <v>34.49</v>
      </c>
      <c r="K56">
        <v>34.5</v>
      </c>
      <c r="L56">
        <f>VLOOKUP($E56,'CFileFishery to ERA+'!$A$4:$J$198,4,FALSE)</f>
        <v>63</v>
      </c>
      <c r="M56" t="str">
        <f>VLOOKUP($E56,'CFileFishery to ERA+'!$A$4:$J$198,5,FALSE)</f>
        <v>GEO ST S</v>
      </c>
      <c r="N56" t="str">
        <f>VLOOKUP($E56,'CFileFishery to ERA+'!$A$4:$J$198,6,FALSE)</f>
        <v>CA</v>
      </c>
      <c r="O56">
        <f>VLOOKUP($E56,'CFileFishery to ERA+'!$A$4:$J$198,7,FALSE)</f>
        <v>27</v>
      </c>
      <c r="P56" t="str">
        <f>VLOOKUP($E56,'CFileFishery to ERA+'!$A$4:$J$198,8,FALSE)</f>
        <v>S</v>
      </c>
      <c r="Q56" t="str">
        <f>VLOOKUP($E56,'CFileFishery to ERA+'!$A$4:$J$198,9,FALSE)</f>
        <v>North Georgia Strait Sport</v>
      </c>
      <c r="R56" t="str">
        <f>VLOOKUP($E56,'CFileFishery to ERA+'!$A$4:$J$198,10,FALSE)</f>
        <v>ISBM</v>
      </c>
    </row>
    <row r="57" spans="1:18" x14ac:dyDescent="0.25">
      <c r="A57" t="s">
        <v>110</v>
      </c>
      <c r="B57" t="s">
        <v>111</v>
      </c>
      <c r="C57">
        <v>2010</v>
      </c>
      <c r="D57">
        <v>6</v>
      </c>
      <c r="E57">
        <v>136</v>
      </c>
      <c r="F57" t="s">
        <v>52</v>
      </c>
      <c r="G57">
        <v>4</v>
      </c>
      <c r="H57" t="s">
        <v>12</v>
      </c>
      <c r="I57">
        <v>1</v>
      </c>
      <c r="J57">
        <v>2</v>
      </c>
      <c r="K57">
        <v>5.69</v>
      </c>
      <c r="L57">
        <f>VLOOKUP($E57,'CFileFishery to ERA+'!$A$4:$J$198,4,FALSE)</f>
        <v>63</v>
      </c>
      <c r="M57" t="str">
        <f>VLOOKUP($E57,'CFileFishery to ERA+'!$A$4:$J$198,5,FALSE)</f>
        <v>GEO ST S</v>
      </c>
      <c r="N57" t="str">
        <f>VLOOKUP($E57,'CFileFishery to ERA+'!$A$4:$J$198,6,FALSE)</f>
        <v>CA</v>
      </c>
      <c r="O57">
        <f>VLOOKUP($E57,'CFileFishery to ERA+'!$A$4:$J$198,7,FALSE)</f>
        <v>27</v>
      </c>
      <c r="P57" t="str">
        <f>VLOOKUP($E57,'CFileFishery to ERA+'!$A$4:$J$198,8,FALSE)</f>
        <v>S</v>
      </c>
      <c r="Q57" t="str">
        <f>VLOOKUP($E57,'CFileFishery to ERA+'!$A$4:$J$198,9,FALSE)</f>
        <v>North Georgia Strait Sport</v>
      </c>
      <c r="R57" t="str">
        <f>VLOOKUP($E57,'CFileFishery to ERA+'!$A$4:$J$198,10,FALSE)</f>
        <v>ISBM</v>
      </c>
    </row>
    <row r="58" spans="1:18" x14ac:dyDescent="0.25">
      <c r="A58" t="s">
        <v>110</v>
      </c>
      <c r="B58" t="s">
        <v>111</v>
      </c>
      <c r="C58">
        <v>2010</v>
      </c>
      <c r="D58">
        <v>6</v>
      </c>
      <c r="E58">
        <v>139</v>
      </c>
      <c r="F58" t="s">
        <v>74</v>
      </c>
      <c r="G58">
        <v>3</v>
      </c>
      <c r="H58" t="s">
        <v>12</v>
      </c>
      <c r="I58">
        <v>6</v>
      </c>
      <c r="J58">
        <v>32.340000000000003</v>
      </c>
      <c r="K58">
        <v>32.36</v>
      </c>
      <c r="L58">
        <f>VLOOKUP($E58,'CFileFishery to ERA+'!$A$4:$J$198,4,FALSE)</f>
        <v>63</v>
      </c>
      <c r="M58" t="str">
        <f>VLOOKUP($E58,'CFileFishery to ERA+'!$A$4:$J$198,5,FALSE)</f>
        <v>GEO ST S</v>
      </c>
      <c r="N58" t="str">
        <f>VLOOKUP($E58,'CFileFishery to ERA+'!$A$4:$J$198,6,FALSE)</f>
        <v>CA</v>
      </c>
      <c r="O58">
        <f>VLOOKUP($E58,'CFileFishery to ERA+'!$A$4:$J$198,7,FALSE)</f>
        <v>29</v>
      </c>
      <c r="P58" t="str">
        <f>VLOOKUP($E58,'CFileFishery to ERA+'!$A$4:$J$198,8,FALSE)</f>
        <v>S</v>
      </c>
      <c r="Q58" t="str">
        <f>VLOOKUP($E58,'CFileFishery to ERA+'!$A$4:$J$198,9,FALSE)</f>
        <v>South Georgia Strait Sport</v>
      </c>
      <c r="R58" t="str">
        <f>VLOOKUP($E58,'CFileFishery to ERA+'!$A$4:$J$198,10,FALSE)</f>
        <v>ISBM</v>
      </c>
    </row>
    <row r="59" spans="1:18" x14ac:dyDescent="0.25">
      <c r="A59" t="s">
        <v>110</v>
      </c>
      <c r="B59" t="s">
        <v>111</v>
      </c>
      <c r="C59">
        <v>2010</v>
      </c>
      <c r="D59">
        <v>6</v>
      </c>
      <c r="E59">
        <v>139</v>
      </c>
      <c r="F59" t="s">
        <v>74</v>
      </c>
      <c r="G59">
        <v>4</v>
      </c>
      <c r="H59" t="s">
        <v>12</v>
      </c>
      <c r="I59">
        <v>1</v>
      </c>
      <c r="J59">
        <v>5.39</v>
      </c>
      <c r="K59">
        <v>15.35</v>
      </c>
      <c r="L59">
        <f>VLOOKUP($E59,'CFileFishery to ERA+'!$A$4:$J$198,4,FALSE)</f>
        <v>63</v>
      </c>
      <c r="M59" t="str">
        <f>VLOOKUP($E59,'CFileFishery to ERA+'!$A$4:$J$198,5,FALSE)</f>
        <v>GEO ST S</v>
      </c>
      <c r="N59" t="str">
        <f>VLOOKUP($E59,'CFileFishery to ERA+'!$A$4:$J$198,6,FALSE)</f>
        <v>CA</v>
      </c>
      <c r="O59">
        <f>VLOOKUP($E59,'CFileFishery to ERA+'!$A$4:$J$198,7,FALSE)</f>
        <v>29</v>
      </c>
      <c r="P59" t="str">
        <f>VLOOKUP($E59,'CFileFishery to ERA+'!$A$4:$J$198,8,FALSE)</f>
        <v>S</v>
      </c>
      <c r="Q59" t="str">
        <f>VLOOKUP($E59,'CFileFishery to ERA+'!$A$4:$J$198,9,FALSE)</f>
        <v>South Georgia Strait Sport</v>
      </c>
      <c r="R59" t="str">
        <f>VLOOKUP($E59,'CFileFishery to ERA+'!$A$4:$J$198,10,FALSE)</f>
        <v>ISBM</v>
      </c>
    </row>
    <row r="60" spans="1:18" x14ac:dyDescent="0.25">
      <c r="A60" t="s">
        <v>110</v>
      </c>
      <c r="B60" t="s">
        <v>111</v>
      </c>
      <c r="C60">
        <v>2010</v>
      </c>
      <c r="D60">
        <v>6</v>
      </c>
      <c r="E60">
        <v>142</v>
      </c>
      <c r="F60" t="s">
        <v>49</v>
      </c>
      <c r="G60">
        <v>3</v>
      </c>
      <c r="H60" t="s">
        <v>12</v>
      </c>
      <c r="I60">
        <v>1</v>
      </c>
      <c r="J60">
        <v>2.23</v>
      </c>
      <c r="K60">
        <v>2.2400000000000002</v>
      </c>
      <c r="L60">
        <f>VLOOKUP($E60,'CFileFishery to ERA+'!$A$4:$J$198,4,FALSE)</f>
        <v>50</v>
      </c>
      <c r="M60" t="str">
        <f>VLOOKUP($E60,'CFileFishery to ERA+'!$A$4:$J$198,5,FALSE)</f>
        <v>WCVI AABM S</v>
      </c>
      <c r="N60" t="str">
        <f>VLOOKUP($E60,'CFileFishery to ERA+'!$A$4:$J$198,6,FALSE)</f>
        <v>CA</v>
      </c>
      <c r="O60">
        <f>VLOOKUP($E60,'CFileFishery to ERA+'!$A$4:$J$198,7,FALSE)</f>
        <v>31</v>
      </c>
      <c r="P60" t="str">
        <f>VLOOKUP($E60,'CFileFishery to ERA+'!$A$4:$J$198,8,FALSE)</f>
        <v>S</v>
      </c>
      <c r="Q60" t="str">
        <f>VLOOKUP($E60,'CFileFishery to ERA+'!$A$4:$J$198,9,FALSE)</f>
        <v>WCVI AABM Sport</v>
      </c>
      <c r="R60" t="str">
        <f>VLOOKUP($E60,'CFileFishery to ERA+'!$A$4:$J$198,10,FALSE)</f>
        <v>AABM</v>
      </c>
    </row>
    <row r="61" spans="1:18" x14ac:dyDescent="0.25">
      <c r="A61" t="s">
        <v>110</v>
      </c>
      <c r="B61" t="s">
        <v>111</v>
      </c>
      <c r="C61">
        <v>2010</v>
      </c>
      <c r="D61">
        <v>6</v>
      </c>
      <c r="E61">
        <v>146</v>
      </c>
      <c r="F61" t="s">
        <v>75</v>
      </c>
      <c r="G61">
        <v>3</v>
      </c>
      <c r="H61" t="s">
        <v>12</v>
      </c>
      <c r="I61">
        <v>1</v>
      </c>
      <c r="J61">
        <v>7.8</v>
      </c>
      <c r="K61">
        <v>7.8</v>
      </c>
      <c r="L61">
        <f>VLOOKUP($E61,'CFileFishery to ERA+'!$A$4:$J$198,4,FALSE)</f>
        <v>65</v>
      </c>
      <c r="M61" t="str">
        <f>VLOOKUP($E61,'CFileFishery to ERA+'!$A$4:$J$198,5,FALSE)</f>
        <v>BC JF S</v>
      </c>
      <c r="N61" t="str">
        <f>VLOOKUP($E61,'CFileFishery to ERA+'!$A$4:$J$198,6,FALSE)</f>
        <v>CA</v>
      </c>
      <c r="O61">
        <f>VLOOKUP($E61,'CFileFishery to ERA+'!$A$4:$J$198,7,FALSE)</f>
        <v>36</v>
      </c>
      <c r="P61" t="str">
        <f>VLOOKUP($E61,'CFileFishery to ERA+'!$A$4:$J$198,8,FALSE)</f>
        <v>S</v>
      </c>
      <c r="Q61" t="str">
        <f>VLOOKUP($E61,'CFileFishery to ERA+'!$A$4:$J$198,9,FALSE)</f>
        <v>Canadian Juan De Fuca Sport</v>
      </c>
      <c r="R61" t="str">
        <f>VLOOKUP($E61,'CFileFishery to ERA+'!$A$4:$J$198,10,FALSE)</f>
        <v>ISBM</v>
      </c>
    </row>
    <row r="62" spans="1:18" x14ac:dyDescent="0.25">
      <c r="A62" t="s">
        <v>110</v>
      </c>
      <c r="B62" t="s">
        <v>111</v>
      </c>
      <c r="C62">
        <v>2010</v>
      </c>
      <c r="D62">
        <v>7</v>
      </c>
      <c r="E62">
        <v>43</v>
      </c>
      <c r="F62" t="s">
        <v>59</v>
      </c>
      <c r="G62">
        <v>3</v>
      </c>
      <c r="H62" t="s">
        <v>12</v>
      </c>
      <c r="I62">
        <v>1</v>
      </c>
      <c r="J62">
        <v>1.1399999999999999</v>
      </c>
      <c r="K62">
        <v>1.1399999999999999</v>
      </c>
      <c r="L62">
        <f>VLOOKUP($E62,'CFileFishery to ERA+'!$A$4:$J$198,4,FALSE)</f>
        <v>13</v>
      </c>
      <c r="M62" t="str">
        <f>VLOOKUP($E62,'CFileFishery to ERA+'!$A$4:$J$198,5,FALSE)</f>
        <v>N FALCON T</v>
      </c>
      <c r="N62" t="str">
        <f>VLOOKUP($E62,'CFileFishery to ERA+'!$A$4:$J$198,6,FALSE)</f>
        <v>US</v>
      </c>
      <c r="O62">
        <f>VLOOKUP($E62,'CFileFishery to ERA+'!$A$4:$J$198,7,FALSE)</f>
        <v>999</v>
      </c>
      <c r="P62" t="str">
        <f>VLOOKUP($E62,'CFileFishery to ERA+'!$A$4:$J$198,8,FALSE)</f>
        <v>T</v>
      </c>
      <c r="Q62" t="str">
        <f>VLOOKUP($E62,'CFileFishery to ERA+'!$A$4:$J$198,9,FALSE)</f>
        <v>WA Troll</v>
      </c>
      <c r="R62" t="str">
        <f>VLOOKUP($E62,'CFileFishery to ERA+'!$A$4:$J$198,10,FALSE)</f>
        <v>ISBM</v>
      </c>
    </row>
    <row r="63" spans="1:18" x14ac:dyDescent="0.25">
      <c r="A63" t="s">
        <v>110</v>
      </c>
      <c r="B63" t="s">
        <v>111</v>
      </c>
      <c r="C63">
        <v>2010</v>
      </c>
      <c r="D63">
        <v>7</v>
      </c>
      <c r="E63">
        <v>132</v>
      </c>
      <c r="F63" t="s">
        <v>21</v>
      </c>
      <c r="G63">
        <v>3</v>
      </c>
      <c r="H63" t="s">
        <v>12</v>
      </c>
      <c r="I63">
        <v>1</v>
      </c>
      <c r="J63">
        <v>2.98</v>
      </c>
      <c r="K63">
        <v>2.98</v>
      </c>
      <c r="L63">
        <f>VLOOKUP($E63,'CFileFishery to ERA+'!$A$4:$J$198,4,FALSE)</f>
        <v>45</v>
      </c>
      <c r="M63" t="str">
        <f>VLOOKUP($E63,'CFileFishery to ERA+'!$A$4:$J$198,5,FALSE)</f>
        <v>CBC S</v>
      </c>
      <c r="N63" t="str">
        <f>VLOOKUP($E63,'CFileFishery to ERA+'!$A$4:$J$198,6,FALSE)</f>
        <v>CA</v>
      </c>
      <c r="O63">
        <f>VLOOKUP($E63,'CFileFishery to ERA+'!$A$4:$J$198,7,FALSE)</f>
        <v>24</v>
      </c>
      <c r="P63" t="str">
        <f>VLOOKUP($E63,'CFileFishery to ERA+'!$A$4:$J$198,8,FALSE)</f>
        <v>S</v>
      </c>
      <c r="Q63" t="str">
        <f>VLOOKUP($E63,'CFileFishery to ERA+'!$A$4:$J$198,9,FALSE)</f>
        <v>Central Sport</v>
      </c>
      <c r="R63" t="str">
        <f>VLOOKUP($E63,'CFileFishery to ERA+'!$A$4:$J$198,10,FALSE)</f>
        <v>ISBM</v>
      </c>
    </row>
    <row r="64" spans="1:18" x14ac:dyDescent="0.25">
      <c r="A64" t="s">
        <v>110</v>
      </c>
      <c r="B64" t="s">
        <v>111</v>
      </c>
      <c r="C64">
        <v>2010</v>
      </c>
      <c r="D64">
        <v>7</v>
      </c>
      <c r="E64">
        <v>136</v>
      </c>
      <c r="F64" t="s">
        <v>52</v>
      </c>
      <c r="G64">
        <v>3</v>
      </c>
      <c r="H64" t="s">
        <v>12</v>
      </c>
      <c r="I64">
        <v>3</v>
      </c>
      <c r="J64">
        <v>10.02</v>
      </c>
      <c r="K64">
        <v>10.02</v>
      </c>
      <c r="L64">
        <f>VLOOKUP($E64,'CFileFishery to ERA+'!$A$4:$J$198,4,FALSE)</f>
        <v>63</v>
      </c>
      <c r="M64" t="str">
        <f>VLOOKUP($E64,'CFileFishery to ERA+'!$A$4:$J$198,5,FALSE)</f>
        <v>GEO ST S</v>
      </c>
      <c r="N64" t="str">
        <f>VLOOKUP($E64,'CFileFishery to ERA+'!$A$4:$J$198,6,FALSE)</f>
        <v>CA</v>
      </c>
      <c r="O64">
        <f>VLOOKUP($E64,'CFileFishery to ERA+'!$A$4:$J$198,7,FALSE)</f>
        <v>27</v>
      </c>
      <c r="P64" t="str">
        <f>VLOOKUP($E64,'CFileFishery to ERA+'!$A$4:$J$198,8,FALSE)</f>
        <v>S</v>
      </c>
      <c r="Q64" t="str">
        <f>VLOOKUP($E64,'CFileFishery to ERA+'!$A$4:$J$198,9,FALSE)</f>
        <v>North Georgia Strait Sport</v>
      </c>
      <c r="R64" t="str">
        <f>VLOOKUP($E64,'CFileFishery to ERA+'!$A$4:$J$198,10,FALSE)</f>
        <v>ISBM</v>
      </c>
    </row>
    <row r="65" spans="1:18" x14ac:dyDescent="0.25">
      <c r="A65" t="s">
        <v>110</v>
      </c>
      <c r="B65" t="s">
        <v>111</v>
      </c>
      <c r="C65">
        <v>2010</v>
      </c>
      <c r="D65">
        <v>7</v>
      </c>
      <c r="E65">
        <v>139</v>
      </c>
      <c r="F65" t="s">
        <v>74</v>
      </c>
      <c r="G65">
        <v>3</v>
      </c>
      <c r="H65" t="s">
        <v>12</v>
      </c>
      <c r="I65">
        <v>5</v>
      </c>
      <c r="J65">
        <v>18.3</v>
      </c>
      <c r="K65">
        <v>18.3</v>
      </c>
      <c r="L65">
        <f>VLOOKUP($E65,'CFileFishery to ERA+'!$A$4:$J$198,4,FALSE)</f>
        <v>63</v>
      </c>
      <c r="M65" t="str">
        <f>VLOOKUP($E65,'CFileFishery to ERA+'!$A$4:$J$198,5,FALSE)</f>
        <v>GEO ST S</v>
      </c>
      <c r="N65" t="str">
        <f>VLOOKUP($E65,'CFileFishery to ERA+'!$A$4:$J$198,6,FALSE)</f>
        <v>CA</v>
      </c>
      <c r="O65">
        <f>VLOOKUP($E65,'CFileFishery to ERA+'!$A$4:$J$198,7,FALSE)</f>
        <v>29</v>
      </c>
      <c r="P65" t="str">
        <f>VLOOKUP($E65,'CFileFishery to ERA+'!$A$4:$J$198,8,FALSE)</f>
        <v>S</v>
      </c>
      <c r="Q65" t="str">
        <f>VLOOKUP($E65,'CFileFishery to ERA+'!$A$4:$J$198,9,FALSE)</f>
        <v>South Georgia Strait Sport</v>
      </c>
      <c r="R65" t="str">
        <f>VLOOKUP($E65,'CFileFishery to ERA+'!$A$4:$J$198,10,FALSE)</f>
        <v>ISBM</v>
      </c>
    </row>
    <row r="66" spans="1:18" x14ac:dyDescent="0.25">
      <c r="A66" t="s">
        <v>110</v>
      </c>
      <c r="B66" t="s">
        <v>111</v>
      </c>
      <c r="C66">
        <v>2010</v>
      </c>
      <c r="D66">
        <v>7</v>
      </c>
      <c r="E66">
        <v>142</v>
      </c>
      <c r="F66" t="s">
        <v>49</v>
      </c>
      <c r="G66">
        <v>3</v>
      </c>
      <c r="H66" t="s">
        <v>12</v>
      </c>
      <c r="I66">
        <v>2</v>
      </c>
      <c r="J66">
        <v>5.9</v>
      </c>
      <c r="K66">
        <v>5.91</v>
      </c>
      <c r="L66">
        <f>VLOOKUP($E66,'CFileFishery to ERA+'!$A$4:$J$198,4,FALSE)</f>
        <v>50</v>
      </c>
      <c r="M66" t="str">
        <f>VLOOKUP($E66,'CFileFishery to ERA+'!$A$4:$J$198,5,FALSE)</f>
        <v>WCVI AABM S</v>
      </c>
      <c r="N66" t="str">
        <f>VLOOKUP($E66,'CFileFishery to ERA+'!$A$4:$J$198,6,FALSE)</f>
        <v>CA</v>
      </c>
      <c r="O66">
        <f>VLOOKUP($E66,'CFileFishery to ERA+'!$A$4:$J$198,7,FALSE)</f>
        <v>31</v>
      </c>
      <c r="P66" t="str">
        <f>VLOOKUP($E66,'CFileFishery to ERA+'!$A$4:$J$198,8,FALSE)</f>
        <v>S</v>
      </c>
      <c r="Q66" t="str">
        <f>VLOOKUP($E66,'CFileFishery to ERA+'!$A$4:$J$198,9,FALSE)</f>
        <v>WCVI AABM Sport</v>
      </c>
      <c r="R66" t="str">
        <f>VLOOKUP($E66,'CFileFishery to ERA+'!$A$4:$J$198,10,FALSE)</f>
        <v>AABM</v>
      </c>
    </row>
    <row r="67" spans="1:18" x14ac:dyDescent="0.25">
      <c r="A67" t="s">
        <v>110</v>
      </c>
      <c r="B67" t="s">
        <v>111</v>
      </c>
      <c r="C67">
        <v>2010</v>
      </c>
      <c r="D67">
        <v>7</v>
      </c>
      <c r="E67">
        <v>146</v>
      </c>
      <c r="F67" t="s">
        <v>75</v>
      </c>
      <c r="G67">
        <v>3</v>
      </c>
      <c r="H67" t="s">
        <v>12</v>
      </c>
      <c r="I67">
        <v>1</v>
      </c>
      <c r="J67">
        <v>4.45</v>
      </c>
      <c r="K67">
        <v>4.45</v>
      </c>
      <c r="L67">
        <f>VLOOKUP($E67,'CFileFishery to ERA+'!$A$4:$J$198,4,FALSE)</f>
        <v>65</v>
      </c>
      <c r="M67" t="str">
        <f>VLOOKUP($E67,'CFileFishery to ERA+'!$A$4:$J$198,5,FALSE)</f>
        <v>BC JF S</v>
      </c>
      <c r="N67" t="str">
        <f>VLOOKUP($E67,'CFileFishery to ERA+'!$A$4:$J$198,6,FALSE)</f>
        <v>CA</v>
      </c>
      <c r="O67">
        <f>VLOOKUP($E67,'CFileFishery to ERA+'!$A$4:$J$198,7,FALSE)</f>
        <v>36</v>
      </c>
      <c r="P67" t="str">
        <f>VLOOKUP($E67,'CFileFishery to ERA+'!$A$4:$J$198,8,FALSE)</f>
        <v>S</v>
      </c>
      <c r="Q67" t="str">
        <f>VLOOKUP($E67,'CFileFishery to ERA+'!$A$4:$J$198,9,FALSE)</f>
        <v>Canadian Juan De Fuca Sport</v>
      </c>
      <c r="R67" t="str">
        <f>VLOOKUP($E67,'CFileFishery to ERA+'!$A$4:$J$198,10,FALSE)</f>
        <v>ISBM</v>
      </c>
    </row>
    <row r="68" spans="1:18" x14ac:dyDescent="0.25">
      <c r="A68" t="s">
        <v>110</v>
      </c>
      <c r="B68" t="s">
        <v>111</v>
      </c>
      <c r="C68">
        <v>2010</v>
      </c>
      <c r="D68">
        <v>7</v>
      </c>
      <c r="E68">
        <v>150</v>
      </c>
      <c r="F68" t="s">
        <v>76</v>
      </c>
      <c r="G68">
        <v>3</v>
      </c>
      <c r="H68" t="s">
        <v>12</v>
      </c>
      <c r="I68">
        <v>1</v>
      </c>
      <c r="J68">
        <v>2.66</v>
      </c>
      <c r="K68">
        <v>2.66</v>
      </c>
      <c r="L68">
        <f>VLOOKUP($E68,'CFileFishery to ERA+'!$A$4:$J$198,4,FALSE)</f>
        <v>57</v>
      </c>
      <c r="M68" t="str">
        <f>VLOOKUP($E68,'CFileFishery to ERA+'!$A$4:$J$198,5,FALSE)</f>
        <v>PGSDN S</v>
      </c>
      <c r="N68" t="str">
        <f>VLOOKUP($E68,'CFileFishery to ERA+'!$A$4:$J$198,6,FALSE)</f>
        <v>US</v>
      </c>
      <c r="O68">
        <f>VLOOKUP($E68,'CFileFishery to ERA+'!$A$4:$J$198,7,FALSE)</f>
        <v>999</v>
      </c>
      <c r="P68" t="str">
        <f>VLOOKUP($E68,'CFileFishery to ERA+'!$A$4:$J$198,8,FALSE)</f>
        <v>S</v>
      </c>
      <c r="Q68" t="str">
        <f>VLOOKUP($E68,'CFileFishery to ERA+'!$A$4:$J$198,9,FALSE)</f>
        <v>PGSD Sport</v>
      </c>
      <c r="R68" t="str">
        <f>VLOOKUP($E68,'CFileFishery to ERA+'!$A$4:$J$198,10,FALSE)</f>
        <v>ISBM</v>
      </c>
    </row>
    <row r="69" spans="1:18" x14ac:dyDescent="0.25">
      <c r="A69" t="s">
        <v>110</v>
      </c>
      <c r="B69" t="s">
        <v>111</v>
      </c>
      <c r="C69">
        <v>2010</v>
      </c>
      <c r="D69">
        <v>7</v>
      </c>
      <c r="E69">
        <v>151</v>
      </c>
      <c r="F69" t="s">
        <v>84</v>
      </c>
      <c r="G69">
        <v>3</v>
      </c>
      <c r="H69" t="s">
        <v>12</v>
      </c>
      <c r="I69">
        <v>1</v>
      </c>
      <c r="J69">
        <v>1.71</v>
      </c>
      <c r="K69">
        <v>1.71</v>
      </c>
      <c r="L69">
        <f>VLOOKUP($E69,'CFileFishery to ERA+'!$A$4:$J$198,4,FALSE)</f>
        <v>57</v>
      </c>
      <c r="M69" t="str">
        <f>VLOOKUP($E69,'CFileFishery to ERA+'!$A$4:$J$198,5,FALSE)</f>
        <v>PGSDN S</v>
      </c>
      <c r="N69" t="str">
        <f>VLOOKUP($E69,'CFileFishery to ERA+'!$A$4:$J$198,6,FALSE)</f>
        <v>US</v>
      </c>
      <c r="O69">
        <f>VLOOKUP($E69,'CFileFishery to ERA+'!$A$4:$J$198,7,FALSE)</f>
        <v>999</v>
      </c>
      <c r="P69" t="str">
        <f>VLOOKUP($E69,'CFileFishery to ERA+'!$A$4:$J$198,8,FALSE)</f>
        <v>S</v>
      </c>
      <c r="Q69" t="str">
        <f>VLOOKUP($E69,'CFileFishery to ERA+'!$A$4:$J$198,9,FALSE)</f>
        <v>PGSD Sport</v>
      </c>
      <c r="R69" t="str">
        <f>VLOOKUP($E69,'CFileFishery to ERA+'!$A$4:$J$198,10,FALSE)</f>
        <v>ISBM</v>
      </c>
    </row>
    <row r="70" spans="1:18" x14ac:dyDescent="0.25">
      <c r="A70" t="s">
        <v>110</v>
      </c>
      <c r="B70" t="s">
        <v>111</v>
      </c>
      <c r="C70">
        <v>2010</v>
      </c>
      <c r="D70">
        <v>7</v>
      </c>
      <c r="E70">
        <v>152</v>
      </c>
      <c r="F70" t="s">
        <v>63</v>
      </c>
      <c r="G70">
        <v>3</v>
      </c>
      <c r="H70" t="s">
        <v>12</v>
      </c>
      <c r="I70">
        <v>1</v>
      </c>
      <c r="J70">
        <v>6.52</v>
      </c>
      <c r="K70">
        <v>6.52</v>
      </c>
      <c r="L70">
        <f>VLOOKUP($E70,'CFileFishery to ERA+'!$A$4:$J$198,4,FALSE)</f>
        <v>57</v>
      </c>
      <c r="M70" t="str">
        <f>VLOOKUP($E70,'CFileFishery to ERA+'!$A$4:$J$198,5,FALSE)</f>
        <v>PGSDN S</v>
      </c>
      <c r="N70" t="str">
        <f>VLOOKUP($E70,'CFileFishery to ERA+'!$A$4:$J$198,6,FALSE)</f>
        <v>US</v>
      </c>
      <c r="O70">
        <f>VLOOKUP($E70,'CFileFishery to ERA+'!$A$4:$J$198,7,FALSE)</f>
        <v>999</v>
      </c>
      <c r="P70" t="str">
        <f>VLOOKUP($E70,'CFileFishery to ERA+'!$A$4:$J$198,8,FALSE)</f>
        <v>S</v>
      </c>
      <c r="Q70" t="str">
        <f>VLOOKUP($E70,'CFileFishery to ERA+'!$A$4:$J$198,9,FALSE)</f>
        <v>PGSD Sport</v>
      </c>
      <c r="R70" t="str">
        <f>VLOOKUP($E70,'CFileFishery to ERA+'!$A$4:$J$198,10,FALSE)</f>
        <v>ISBM</v>
      </c>
    </row>
    <row r="71" spans="1:18" x14ac:dyDescent="0.25">
      <c r="A71" t="s">
        <v>110</v>
      </c>
      <c r="B71" t="s">
        <v>111</v>
      </c>
      <c r="C71">
        <v>2010</v>
      </c>
      <c r="D71">
        <v>8</v>
      </c>
      <c r="E71">
        <v>35</v>
      </c>
      <c r="F71" t="s">
        <v>77</v>
      </c>
      <c r="G71">
        <v>3</v>
      </c>
      <c r="H71" t="s">
        <v>12</v>
      </c>
      <c r="I71">
        <v>1</v>
      </c>
      <c r="J71">
        <v>3.33</v>
      </c>
      <c r="K71">
        <v>3.33</v>
      </c>
      <c r="L71">
        <f>VLOOKUP($E71,'CFileFishery to ERA+'!$A$4:$J$198,4,FALSE)</f>
        <v>12</v>
      </c>
      <c r="M71" t="str">
        <f>VLOOKUP($E71,'CFileFishery to ERA+'!$A$4:$J$198,5,FALSE)</f>
        <v>WCVI SUM T</v>
      </c>
      <c r="N71" t="str">
        <f>VLOOKUP($E71,'CFileFishery to ERA+'!$A$4:$J$198,6,FALSE)</f>
        <v>CA</v>
      </c>
      <c r="O71">
        <f>VLOOKUP($E71,'CFileFishery to ERA+'!$A$4:$J$198,7,FALSE)</f>
        <v>3</v>
      </c>
      <c r="P71" t="str">
        <f>VLOOKUP($E71,'CFileFishery to ERA+'!$A$4:$J$198,8,FALSE)</f>
        <v>T</v>
      </c>
      <c r="Q71" t="str">
        <f>VLOOKUP($E71,'CFileFishery to ERA+'!$A$4:$J$198,9,FALSE)</f>
        <v>WCVI Troll</v>
      </c>
      <c r="R71" t="str">
        <f>VLOOKUP($E71,'CFileFishery to ERA+'!$A$4:$J$198,10,FALSE)</f>
        <v>AABM</v>
      </c>
    </row>
    <row r="72" spans="1:18" x14ac:dyDescent="0.25">
      <c r="A72" t="s">
        <v>110</v>
      </c>
      <c r="B72" t="s">
        <v>111</v>
      </c>
      <c r="C72">
        <v>2010</v>
      </c>
      <c r="D72">
        <v>8</v>
      </c>
      <c r="E72">
        <v>43</v>
      </c>
      <c r="F72" t="s">
        <v>59</v>
      </c>
      <c r="G72">
        <v>3</v>
      </c>
      <c r="H72" t="s">
        <v>12</v>
      </c>
      <c r="I72">
        <v>2</v>
      </c>
      <c r="J72">
        <v>6.33</v>
      </c>
      <c r="K72">
        <v>6.33</v>
      </c>
      <c r="L72">
        <f>VLOOKUP($E72,'CFileFishery to ERA+'!$A$4:$J$198,4,FALSE)</f>
        <v>13</v>
      </c>
      <c r="M72" t="str">
        <f>VLOOKUP($E72,'CFileFishery to ERA+'!$A$4:$J$198,5,FALSE)</f>
        <v>N FALCON T</v>
      </c>
      <c r="N72" t="str">
        <f>VLOOKUP($E72,'CFileFishery to ERA+'!$A$4:$J$198,6,FALSE)</f>
        <v>US</v>
      </c>
      <c r="O72">
        <f>VLOOKUP($E72,'CFileFishery to ERA+'!$A$4:$J$198,7,FALSE)</f>
        <v>999</v>
      </c>
      <c r="P72" t="str">
        <f>VLOOKUP($E72,'CFileFishery to ERA+'!$A$4:$J$198,8,FALSE)</f>
        <v>T</v>
      </c>
      <c r="Q72" t="str">
        <f>VLOOKUP($E72,'CFileFishery to ERA+'!$A$4:$J$198,9,FALSE)</f>
        <v>WA Troll</v>
      </c>
      <c r="R72" t="str">
        <f>VLOOKUP($E72,'CFileFishery to ERA+'!$A$4:$J$198,10,FALSE)</f>
        <v>ISBM</v>
      </c>
    </row>
    <row r="73" spans="1:18" x14ac:dyDescent="0.25">
      <c r="A73" t="s">
        <v>110</v>
      </c>
      <c r="B73" t="s">
        <v>111</v>
      </c>
      <c r="C73">
        <v>2010</v>
      </c>
      <c r="D73">
        <v>8</v>
      </c>
      <c r="E73">
        <v>67</v>
      </c>
      <c r="F73" t="s">
        <v>78</v>
      </c>
      <c r="G73">
        <v>2</v>
      </c>
      <c r="H73" t="s">
        <v>12</v>
      </c>
      <c r="I73">
        <v>1</v>
      </c>
      <c r="J73">
        <v>1.02</v>
      </c>
      <c r="K73">
        <v>1.41</v>
      </c>
      <c r="L73">
        <f>VLOOKUP($E73,'CFileFishery to ERA+'!$A$4:$J$198,4,FALSE)</f>
        <v>17</v>
      </c>
      <c r="M73" t="str">
        <f>VLOOKUP($E73,'CFileFishery to ERA+'!$A$4:$J$198,5,FALSE)</f>
        <v>ALASKA N</v>
      </c>
      <c r="N73" t="str">
        <f>VLOOKUP($E73,'CFileFishery to ERA+'!$A$4:$J$198,6,FALSE)</f>
        <v>US</v>
      </c>
      <c r="O73">
        <f>VLOOKUP($E73,'CFileFishery to ERA+'!$A$4:$J$198,7,FALSE)</f>
        <v>999</v>
      </c>
      <c r="P73" t="str">
        <f>VLOOKUP($E73,'CFileFishery to ERA+'!$A$4:$J$198,8,FALSE)</f>
        <v>N</v>
      </c>
      <c r="Q73" t="str">
        <f>VLOOKUP($E73,'CFileFishery to ERA+'!$A$4:$J$198,9,FALSE)</f>
        <v>SEAK Net</v>
      </c>
      <c r="R73" t="str">
        <f>VLOOKUP($E73,'CFileFishery to ERA+'!$A$4:$J$198,10,FALSE)</f>
        <v>AABM</v>
      </c>
    </row>
    <row r="74" spans="1:18" x14ac:dyDescent="0.25">
      <c r="A74" t="s">
        <v>110</v>
      </c>
      <c r="B74" t="s">
        <v>111</v>
      </c>
      <c r="C74">
        <v>2010</v>
      </c>
      <c r="D74">
        <v>8</v>
      </c>
      <c r="E74">
        <v>92</v>
      </c>
      <c r="F74" t="s">
        <v>66</v>
      </c>
      <c r="G74">
        <v>3</v>
      </c>
      <c r="H74" t="s">
        <v>12</v>
      </c>
      <c r="I74">
        <v>1</v>
      </c>
      <c r="J74">
        <v>3.05</v>
      </c>
      <c r="K74">
        <v>3.05</v>
      </c>
      <c r="L74">
        <f>VLOOKUP($E74,'CFileFishery to ERA+'!$A$4:$J$198,4,FALSE)</f>
        <v>51</v>
      </c>
      <c r="M74" t="str">
        <f>VLOOKUP($E74,'CFileFishery to ERA+'!$A$4:$J$198,5,FALSE)</f>
        <v>WCVI ISBM S</v>
      </c>
      <c r="N74" t="str">
        <f>VLOOKUP($E74,'CFileFishery to ERA+'!$A$4:$J$198,6,FALSE)</f>
        <v>CA</v>
      </c>
      <c r="O74">
        <f>VLOOKUP($E74,'CFileFishery to ERA+'!$A$4:$J$198,7,FALSE)</f>
        <v>32</v>
      </c>
      <c r="P74" t="str">
        <f>VLOOKUP($E74,'CFileFishery to ERA+'!$A$4:$J$198,8,FALSE)</f>
        <v>S</v>
      </c>
      <c r="Q74" t="str">
        <f>VLOOKUP($E74,'CFileFishery to ERA+'!$A$4:$J$198,9,FALSE)</f>
        <v>WCVI ISBM Sport</v>
      </c>
      <c r="R74" t="str">
        <f>VLOOKUP($E74,'CFileFishery to ERA+'!$A$4:$J$198,10,FALSE)</f>
        <v>ISBM</v>
      </c>
    </row>
    <row r="75" spans="1:18" x14ac:dyDescent="0.25">
      <c r="A75" t="s">
        <v>110</v>
      </c>
      <c r="B75" t="s">
        <v>111</v>
      </c>
      <c r="C75">
        <v>2010</v>
      </c>
      <c r="D75">
        <v>8</v>
      </c>
      <c r="E75">
        <v>95</v>
      </c>
      <c r="F75" t="s">
        <v>68</v>
      </c>
      <c r="G75">
        <v>2</v>
      </c>
      <c r="H75" t="s">
        <v>12</v>
      </c>
      <c r="I75">
        <v>1</v>
      </c>
      <c r="J75">
        <v>4.43</v>
      </c>
      <c r="K75">
        <v>6.14</v>
      </c>
      <c r="L75">
        <f>VLOOKUP($E75,'CFileFishery to ERA+'!$A$4:$J$198,4,FALSE)</f>
        <v>25</v>
      </c>
      <c r="M75" t="str">
        <f>VLOOKUP($E75,'CFileFishery to ERA+'!$A$4:$J$198,5,FALSE)</f>
        <v>PGSDN N</v>
      </c>
      <c r="N75" t="str">
        <f>VLOOKUP($E75,'CFileFishery to ERA+'!$A$4:$J$198,6,FALSE)</f>
        <v>US</v>
      </c>
      <c r="O75">
        <f>VLOOKUP($E75,'CFileFishery to ERA+'!$A$4:$J$198,7,FALSE)</f>
        <v>999</v>
      </c>
      <c r="P75" t="str">
        <f>VLOOKUP($E75,'CFileFishery to ERA+'!$A$4:$J$198,8,FALSE)</f>
        <v>N</v>
      </c>
      <c r="Q75" t="str">
        <f>VLOOKUP($E75,'CFileFishery to ERA+'!$A$4:$J$198,9,FALSE)</f>
        <v>PGSD Net</v>
      </c>
      <c r="R75" t="str">
        <f>VLOOKUP($E75,'CFileFishery to ERA+'!$A$4:$J$198,10,FALSE)</f>
        <v>ISBM</v>
      </c>
    </row>
    <row r="76" spans="1:18" x14ac:dyDescent="0.25">
      <c r="A76" t="s">
        <v>110</v>
      </c>
      <c r="B76" t="s">
        <v>111</v>
      </c>
      <c r="C76">
        <v>2010</v>
      </c>
      <c r="D76">
        <v>8</v>
      </c>
      <c r="E76">
        <v>95</v>
      </c>
      <c r="F76" t="s">
        <v>68</v>
      </c>
      <c r="G76">
        <v>3</v>
      </c>
      <c r="H76" t="s">
        <v>12</v>
      </c>
      <c r="I76">
        <v>1</v>
      </c>
      <c r="J76">
        <v>3.36</v>
      </c>
      <c r="K76">
        <v>3.36</v>
      </c>
      <c r="L76">
        <f>VLOOKUP($E76,'CFileFishery to ERA+'!$A$4:$J$198,4,FALSE)</f>
        <v>25</v>
      </c>
      <c r="M76" t="str">
        <f>VLOOKUP($E76,'CFileFishery to ERA+'!$A$4:$J$198,5,FALSE)</f>
        <v>PGSDN N</v>
      </c>
      <c r="N76" t="str">
        <f>VLOOKUP($E76,'CFileFishery to ERA+'!$A$4:$J$198,6,FALSE)</f>
        <v>US</v>
      </c>
      <c r="O76">
        <f>VLOOKUP($E76,'CFileFishery to ERA+'!$A$4:$J$198,7,FALSE)</f>
        <v>999</v>
      </c>
      <c r="P76" t="str">
        <f>VLOOKUP($E76,'CFileFishery to ERA+'!$A$4:$J$198,8,FALSE)</f>
        <v>N</v>
      </c>
      <c r="Q76" t="str">
        <f>VLOOKUP($E76,'CFileFishery to ERA+'!$A$4:$J$198,9,FALSE)</f>
        <v>PGSD Net</v>
      </c>
      <c r="R76" t="str">
        <f>VLOOKUP($E76,'CFileFishery to ERA+'!$A$4:$J$198,10,FALSE)</f>
        <v>ISBM</v>
      </c>
    </row>
    <row r="77" spans="1:18" x14ac:dyDescent="0.25">
      <c r="A77" t="s">
        <v>110</v>
      </c>
      <c r="B77" t="s">
        <v>111</v>
      </c>
      <c r="C77">
        <v>2010</v>
      </c>
      <c r="D77">
        <v>8</v>
      </c>
      <c r="E77">
        <v>101</v>
      </c>
      <c r="F77" t="s">
        <v>67</v>
      </c>
      <c r="G77">
        <v>3</v>
      </c>
      <c r="H77" t="s">
        <v>12</v>
      </c>
      <c r="I77">
        <v>3</v>
      </c>
      <c r="J77">
        <v>8.8800000000000008</v>
      </c>
      <c r="K77">
        <v>8.9</v>
      </c>
      <c r="L77">
        <f>VLOOKUP($E77,'CFileFishery to ERA+'!$A$4:$J$198,4,FALSE)</f>
        <v>38</v>
      </c>
      <c r="M77" t="str">
        <f>VLOOKUP($E77,'CFileFishery to ERA+'!$A$4:$J$198,5,FALSE)</f>
        <v>TPS FN</v>
      </c>
      <c r="N77" t="str">
        <f>VLOOKUP($E77,'CFileFishery to ERA+'!$A$4:$J$198,6,FALSE)</f>
        <v>US</v>
      </c>
      <c r="O77">
        <f>VLOOKUP($E77,'CFileFishery to ERA+'!$A$4:$J$198,7,FALSE)</f>
        <v>999</v>
      </c>
      <c r="P77" t="str">
        <f>VLOOKUP($E77,'CFileFishery to ERA+'!$A$4:$J$198,8,FALSE)</f>
        <v>N</v>
      </c>
      <c r="Q77" t="str">
        <f>VLOOKUP($E77,'CFileFishery to ERA+'!$A$4:$J$198,9,FALSE)</f>
        <v>PGSD Net</v>
      </c>
      <c r="R77" t="str">
        <f>VLOOKUP($E77,'CFileFishery to ERA+'!$A$4:$J$198,10,FALSE)</f>
        <v>ISBM</v>
      </c>
    </row>
    <row r="78" spans="1:18" x14ac:dyDescent="0.25">
      <c r="A78" t="s">
        <v>110</v>
      </c>
      <c r="B78" t="s">
        <v>111</v>
      </c>
      <c r="C78">
        <v>2010</v>
      </c>
      <c r="D78">
        <v>8</v>
      </c>
      <c r="E78">
        <v>115</v>
      </c>
      <c r="F78" t="s">
        <v>105</v>
      </c>
      <c r="G78">
        <v>2</v>
      </c>
      <c r="H78" t="s">
        <v>12</v>
      </c>
      <c r="I78">
        <v>1</v>
      </c>
      <c r="J78">
        <v>1.74</v>
      </c>
      <c r="K78">
        <v>2.41</v>
      </c>
      <c r="L78">
        <f>VLOOKUP($E78,'CFileFishery to ERA+'!$A$4:$J$198,4,FALSE)</f>
        <v>30</v>
      </c>
      <c r="M78" t="str">
        <f>VLOOKUP($E78,'CFileFishery to ERA+'!$A$4:$J$198,5,FALSE)</f>
        <v>WA CST N</v>
      </c>
      <c r="N78" t="str">
        <f>VLOOKUP($E78,'CFileFishery to ERA+'!$A$4:$J$198,6,FALSE)</f>
        <v>US</v>
      </c>
      <c r="O78">
        <f>VLOOKUP($E78,'CFileFishery to ERA+'!$A$4:$J$198,7,FALSE)</f>
        <v>999</v>
      </c>
      <c r="P78" t="str">
        <f>VLOOKUP($E78,'CFileFishery to ERA+'!$A$4:$J$198,8,FALSE)</f>
        <v>N</v>
      </c>
      <c r="Q78" t="str">
        <f>VLOOKUP($E78,'CFileFishery to ERA+'!$A$4:$J$198,9,FALSE)</f>
        <v>WA Net</v>
      </c>
      <c r="R78" t="str">
        <f>VLOOKUP($E78,'CFileFishery to ERA+'!$A$4:$J$198,10,FALSE)</f>
        <v>ISBM</v>
      </c>
    </row>
    <row r="79" spans="1:18" x14ac:dyDescent="0.25">
      <c r="A79" t="s">
        <v>110</v>
      </c>
      <c r="B79" t="s">
        <v>111</v>
      </c>
      <c r="C79">
        <v>2010</v>
      </c>
      <c r="D79">
        <v>8</v>
      </c>
      <c r="E79">
        <v>135</v>
      </c>
      <c r="F79" t="s">
        <v>39</v>
      </c>
      <c r="G79">
        <v>3</v>
      </c>
      <c r="H79" t="s">
        <v>12</v>
      </c>
      <c r="I79">
        <v>1</v>
      </c>
      <c r="J79">
        <v>8.83</v>
      </c>
      <c r="K79">
        <v>8.85</v>
      </c>
      <c r="L79">
        <f>VLOOKUP($E79,'CFileFishery to ERA+'!$A$4:$J$198,4,FALSE)</f>
        <v>61</v>
      </c>
      <c r="M79" t="str">
        <f>VLOOKUP($E79,'CFileFishery to ERA+'!$A$4:$J$198,5,FALSE)</f>
        <v>JNST S</v>
      </c>
      <c r="N79" t="str">
        <f>VLOOKUP($E79,'CFileFishery to ERA+'!$A$4:$J$198,6,FALSE)</f>
        <v>CA</v>
      </c>
      <c r="O79">
        <f>VLOOKUP($E79,'CFileFishery to ERA+'!$A$4:$J$198,7,FALSE)</f>
        <v>26</v>
      </c>
      <c r="P79" t="str">
        <f>VLOOKUP($E79,'CFileFishery to ERA+'!$A$4:$J$198,8,FALSE)</f>
        <v>S</v>
      </c>
      <c r="Q79" t="str">
        <f>VLOOKUP($E79,'CFileFishery to ERA+'!$A$4:$J$198,9,FALSE)</f>
        <v>Johnstone Strait Sport</v>
      </c>
      <c r="R79" t="str">
        <f>VLOOKUP($E79,'CFileFishery to ERA+'!$A$4:$J$198,10,FALSE)</f>
        <v>ISBM</v>
      </c>
    </row>
    <row r="80" spans="1:18" x14ac:dyDescent="0.25">
      <c r="A80" t="s">
        <v>110</v>
      </c>
      <c r="B80" t="s">
        <v>111</v>
      </c>
      <c r="C80">
        <v>2010</v>
      </c>
      <c r="D80">
        <v>8</v>
      </c>
      <c r="E80">
        <v>136</v>
      </c>
      <c r="F80" t="s">
        <v>52</v>
      </c>
      <c r="G80">
        <v>3</v>
      </c>
      <c r="H80" t="s">
        <v>12</v>
      </c>
      <c r="I80">
        <v>4</v>
      </c>
      <c r="J80">
        <v>38</v>
      </c>
      <c r="K80">
        <v>38</v>
      </c>
      <c r="L80">
        <f>VLOOKUP($E80,'CFileFishery to ERA+'!$A$4:$J$198,4,FALSE)</f>
        <v>63</v>
      </c>
      <c r="M80" t="str">
        <f>VLOOKUP($E80,'CFileFishery to ERA+'!$A$4:$J$198,5,FALSE)</f>
        <v>GEO ST S</v>
      </c>
      <c r="N80" t="str">
        <f>VLOOKUP($E80,'CFileFishery to ERA+'!$A$4:$J$198,6,FALSE)</f>
        <v>CA</v>
      </c>
      <c r="O80">
        <f>VLOOKUP($E80,'CFileFishery to ERA+'!$A$4:$J$198,7,FALSE)</f>
        <v>27</v>
      </c>
      <c r="P80" t="str">
        <f>VLOOKUP($E80,'CFileFishery to ERA+'!$A$4:$J$198,8,FALSE)</f>
        <v>S</v>
      </c>
      <c r="Q80" t="str">
        <f>VLOOKUP($E80,'CFileFishery to ERA+'!$A$4:$J$198,9,FALSE)</f>
        <v>North Georgia Strait Sport</v>
      </c>
      <c r="R80" t="str">
        <f>VLOOKUP($E80,'CFileFishery to ERA+'!$A$4:$J$198,10,FALSE)</f>
        <v>ISBM</v>
      </c>
    </row>
    <row r="81" spans="1:18" x14ac:dyDescent="0.25">
      <c r="A81" t="s">
        <v>110</v>
      </c>
      <c r="B81" t="s">
        <v>111</v>
      </c>
      <c r="C81">
        <v>2010</v>
      </c>
      <c r="D81">
        <v>8</v>
      </c>
      <c r="E81">
        <v>139</v>
      </c>
      <c r="F81" t="s">
        <v>74</v>
      </c>
      <c r="G81">
        <v>3</v>
      </c>
      <c r="H81" t="s">
        <v>12</v>
      </c>
      <c r="I81">
        <v>3</v>
      </c>
      <c r="J81">
        <v>6.06</v>
      </c>
      <c r="K81">
        <v>6.06</v>
      </c>
      <c r="L81">
        <f>VLOOKUP($E81,'CFileFishery to ERA+'!$A$4:$J$198,4,FALSE)</f>
        <v>63</v>
      </c>
      <c r="M81" t="str">
        <f>VLOOKUP($E81,'CFileFishery to ERA+'!$A$4:$J$198,5,FALSE)</f>
        <v>GEO ST S</v>
      </c>
      <c r="N81" t="str">
        <f>VLOOKUP($E81,'CFileFishery to ERA+'!$A$4:$J$198,6,FALSE)</f>
        <v>CA</v>
      </c>
      <c r="O81">
        <f>VLOOKUP($E81,'CFileFishery to ERA+'!$A$4:$J$198,7,FALSE)</f>
        <v>29</v>
      </c>
      <c r="P81" t="str">
        <f>VLOOKUP($E81,'CFileFishery to ERA+'!$A$4:$J$198,8,FALSE)</f>
        <v>S</v>
      </c>
      <c r="Q81" t="str">
        <f>VLOOKUP($E81,'CFileFishery to ERA+'!$A$4:$J$198,9,FALSE)</f>
        <v>South Georgia Strait Sport</v>
      </c>
      <c r="R81" t="str">
        <f>VLOOKUP($E81,'CFileFishery to ERA+'!$A$4:$J$198,10,FALSE)</f>
        <v>ISBM</v>
      </c>
    </row>
    <row r="82" spans="1:18" x14ac:dyDescent="0.25">
      <c r="A82" t="s">
        <v>110</v>
      </c>
      <c r="B82" t="s">
        <v>111</v>
      </c>
      <c r="C82">
        <v>2010</v>
      </c>
      <c r="D82">
        <v>8</v>
      </c>
      <c r="E82">
        <v>142</v>
      </c>
      <c r="F82" t="s">
        <v>49</v>
      </c>
      <c r="G82">
        <v>2</v>
      </c>
      <c r="H82" t="s">
        <v>12</v>
      </c>
      <c r="I82">
        <v>1</v>
      </c>
      <c r="J82">
        <v>3.05</v>
      </c>
      <c r="K82">
        <v>4.2300000000000004</v>
      </c>
      <c r="L82">
        <f>VLOOKUP($E82,'CFileFishery to ERA+'!$A$4:$J$198,4,FALSE)</f>
        <v>50</v>
      </c>
      <c r="M82" t="str">
        <f>VLOOKUP($E82,'CFileFishery to ERA+'!$A$4:$J$198,5,FALSE)</f>
        <v>WCVI AABM S</v>
      </c>
      <c r="N82" t="str">
        <f>VLOOKUP($E82,'CFileFishery to ERA+'!$A$4:$J$198,6,FALSE)</f>
        <v>CA</v>
      </c>
      <c r="O82">
        <f>VLOOKUP($E82,'CFileFishery to ERA+'!$A$4:$J$198,7,FALSE)</f>
        <v>31</v>
      </c>
      <c r="P82" t="str">
        <f>VLOOKUP($E82,'CFileFishery to ERA+'!$A$4:$J$198,8,FALSE)</f>
        <v>S</v>
      </c>
      <c r="Q82" t="str">
        <f>VLOOKUP($E82,'CFileFishery to ERA+'!$A$4:$J$198,9,FALSE)</f>
        <v>WCVI AABM Sport</v>
      </c>
      <c r="R82" t="str">
        <f>VLOOKUP($E82,'CFileFishery to ERA+'!$A$4:$J$198,10,FALSE)</f>
        <v>AABM</v>
      </c>
    </row>
    <row r="83" spans="1:18" x14ac:dyDescent="0.25">
      <c r="A83" t="s">
        <v>110</v>
      </c>
      <c r="B83" t="s">
        <v>111</v>
      </c>
      <c r="C83">
        <v>2010</v>
      </c>
      <c r="D83">
        <v>8</v>
      </c>
      <c r="E83">
        <v>142</v>
      </c>
      <c r="F83" t="s">
        <v>49</v>
      </c>
      <c r="G83">
        <v>3</v>
      </c>
      <c r="H83" t="s">
        <v>12</v>
      </c>
      <c r="I83">
        <v>3</v>
      </c>
      <c r="J83">
        <v>9.15</v>
      </c>
      <c r="K83">
        <v>9.16</v>
      </c>
      <c r="L83">
        <f>VLOOKUP($E83,'CFileFishery to ERA+'!$A$4:$J$198,4,FALSE)</f>
        <v>50</v>
      </c>
      <c r="M83" t="str">
        <f>VLOOKUP($E83,'CFileFishery to ERA+'!$A$4:$J$198,5,FALSE)</f>
        <v>WCVI AABM S</v>
      </c>
      <c r="N83" t="str">
        <f>VLOOKUP($E83,'CFileFishery to ERA+'!$A$4:$J$198,6,FALSE)</f>
        <v>CA</v>
      </c>
      <c r="O83">
        <f>VLOOKUP($E83,'CFileFishery to ERA+'!$A$4:$J$198,7,FALSE)</f>
        <v>31</v>
      </c>
      <c r="P83" t="str">
        <f>VLOOKUP($E83,'CFileFishery to ERA+'!$A$4:$J$198,8,FALSE)</f>
        <v>S</v>
      </c>
      <c r="Q83" t="str">
        <f>VLOOKUP($E83,'CFileFishery to ERA+'!$A$4:$J$198,9,FALSE)</f>
        <v>WCVI AABM Sport</v>
      </c>
      <c r="R83" t="str">
        <f>VLOOKUP($E83,'CFileFishery to ERA+'!$A$4:$J$198,10,FALSE)</f>
        <v>AABM</v>
      </c>
    </row>
    <row r="84" spans="1:18" x14ac:dyDescent="0.25">
      <c r="A84" t="s">
        <v>110</v>
      </c>
      <c r="B84" t="s">
        <v>111</v>
      </c>
      <c r="C84">
        <v>2010</v>
      </c>
      <c r="D84">
        <v>8</v>
      </c>
      <c r="E84">
        <v>150</v>
      </c>
      <c r="F84" t="s">
        <v>76</v>
      </c>
      <c r="G84">
        <v>3</v>
      </c>
      <c r="H84" t="s">
        <v>12</v>
      </c>
      <c r="I84">
        <v>1</v>
      </c>
      <c r="J84">
        <v>2.68</v>
      </c>
      <c r="K84">
        <v>2.68</v>
      </c>
      <c r="L84">
        <f>VLOOKUP($E84,'CFileFishery to ERA+'!$A$4:$J$198,4,FALSE)</f>
        <v>57</v>
      </c>
      <c r="M84" t="str">
        <f>VLOOKUP($E84,'CFileFishery to ERA+'!$A$4:$J$198,5,FALSE)</f>
        <v>PGSDN S</v>
      </c>
      <c r="N84" t="str">
        <f>VLOOKUP($E84,'CFileFishery to ERA+'!$A$4:$J$198,6,FALSE)</f>
        <v>US</v>
      </c>
      <c r="O84">
        <f>VLOOKUP($E84,'CFileFishery to ERA+'!$A$4:$J$198,7,FALSE)</f>
        <v>999</v>
      </c>
      <c r="P84" t="str">
        <f>VLOOKUP($E84,'CFileFishery to ERA+'!$A$4:$J$198,8,FALSE)</f>
        <v>S</v>
      </c>
      <c r="Q84" t="str">
        <f>VLOOKUP($E84,'CFileFishery to ERA+'!$A$4:$J$198,9,FALSE)</f>
        <v>PGSD Sport</v>
      </c>
      <c r="R84" t="str">
        <f>VLOOKUP($E84,'CFileFishery to ERA+'!$A$4:$J$198,10,FALSE)</f>
        <v>ISBM</v>
      </c>
    </row>
    <row r="85" spans="1:18" x14ac:dyDescent="0.25">
      <c r="A85" t="s">
        <v>110</v>
      </c>
      <c r="B85" t="s">
        <v>111</v>
      </c>
      <c r="C85">
        <v>2010</v>
      </c>
      <c r="D85">
        <v>9</v>
      </c>
      <c r="E85">
        <v>101</v>
      </c>
      <c r="F85" t="s">
        <v>67</v>
      </c>
      <c r="G85">
        <v>2</v>
      </c>
      <c r="H85" t="s">
        <v>12</v>
      </c>
      <c r="I85">
        <v>3</v>
      </c>
      <c r="J85">
        <v>9.1</v>
      </c>
      <c r="K85">
        <v>17.14</v>
      </c>
      <c r="L85">
        <f>VLOOKUP($E85,'CFileFishery to ERA+'!$A$4:$J$198,4,FALSE)</f>
        <v>38</v>
      </c>
      <c r="M85" t="str">
        <f>VLOOKUP($E85,'CFileFishery to ERA+'!$A$4:$J$198,5,FALSE)</f>
        <v>TPS FN</v>
      </c>
      <c r="N85" t="str">
        <f>VLOOKUP($E85,'CFileFishery to ERA+'!$A$4:$J$198,6,FALSE)</f>
        <v>US</v>
      </c>
      <c r="O85">
        <f>VLOOKUP($E85,'CFileFishery to ERA+'!$A$4:$J$198,7,FALSE)</f>
        <v>999</v>
      </c>
      <c r="P85" t="str">
        <f>VLOOKUP($E85,'CFileFishery to ERA+'!$A$4:$J$198,8,FALSE)</f>
        <v>N</v>
      </c>
      <c r="Q85" t="str">
        <f>VLOOKUP($E85,'CFileFishery to ERA+'!$A$4:$J$198,9,FALSE)</f>
        <v>PGSD Net</v>
      </c>
      <c r="R85" t="str">
        <f>VLOOKUP($E85,'CFileFishery to ERA+'!$A$4:$J$198,10,FALSE)</f>
        <v>ISBM</v>
      </c>
    </row>
    <row r="86" spans="1:18" x14ac:dyDescent="0.25">
      <c r="A86" t="s">
        <v>110</v>
      </c>
      <c r="B86" t="s">
        <v>111</v>
      </c>
      <c r="C86">
        <v>2010</v>
      </c>
      <c r="D86">
        <v>9</v>
      </c>
      <c r="E86">
        <v>101</v>
      </c>
      <c r="F86" t="s">
        <v>67</v>
      </c>
      <c r="G86">
        <v>3</v>
      </c>
      <c r="H86" t="s">
        <v>12</v>
      </c>
      <c r="I86">
        <v>9</v>
      </c>
      <c r="J86">
        <v>31.61</v>
      </c>
      <c r="K86">
        <v>31.62</v>
      </c>
      <c r="L86">
        <f>VLOOKUP($E86,'CFileFishery to ERA+'!$A$4:$J$198,4,FALSE)</f>
        <v>38</v>
      </c>
      <c r="M86" t="str">
        <f>VLOOKUP($E86,'CFileFishery to ERA+'!$A$4:$J$198,5,FALSE)</f>
        <v>TPS FN</v>
      </c>
      <c r="N86" t="str">
        <f>VLOOKUP($E86,'CFileFishery to ERA+'!$A$4:$J$198,6,FALSE)</f>
        <v>US</v>
      </c>
      <c r="O86">
        <f>VLOOKUP($E86,'CFileFishery to ERA+'!$A$4:$J$198,7,FALSE)</f>
        <v>999</v>
      </c>
      <c r="P86" t="str">
        <f>VLOOKUP($E86,'CFileFishery to ERA+'!$A$4:$J$198,8,FALSE)</f>
        <v>N</v>
      </c>
      <c r="Q86" t="str">
        <f>VLOOKUP($E86,'CFileFishery to ERA+'!$A$4:$J$198,9,FALSE)</f>
        <v>PGSD Net</v>
      </c>
      <c r="R86" t="str">
        <f>VLOOKUP($E86,'CFileFishery to ERA+'!$A$4:$J$198,10,FALSE)</f>
        <v>ISBM</v>
      </c>
    </row>
    <row r="87" spans="1:18" x14ac:dyDescent="0.25">
      <c r="A87" t="s">
        <v>110</v>
      </c>
      <c r="B87" t="s">
        <v>111</v>
      </c>
      <c r="C87">
        <v>2010</v>
      </c>
      <c r="D87">
        <v>9</v>
      </c>
      <c r="E87">
        <v>104</v>
      </c>
      <c r="F87" t="s">
        <v>113</v>
      </c>
      <c r="G87">
        <v>2</v>
      </c>
      <c r="H87" t="s">
        <v>12</v>
      </c>
      <c r="I87">
        <v>1</v>
      </c>
      <c r="J87">
        <v>1.1599999999999999</v>
      </c>
      <c r="K87">
        <v>3.38</v>
      </c>
      <c r="L87">
        <f>VLOOKUP($E87,'CFileFishery to ERA+'!$A$4:$J$198,4,FALSE)</f>
        <v>38</v>
      </c>
      <c r="M87" t="str">
        <f>VLOOKUP($E87,'CFileFishery to ERA+'!$A$4:$J$198,5,FALSE)</f>
        <v>TPS FN</v>
      </c>
      <c r="N87" t="str">
        <f>VLOOKUP($E87,'CFileFishery to ERA+'!$A$4:$J$198,6,FALSE)</f>
        <v>US</v>
      </c>
      <c r="O87">
        <f>VLOOKUP($E87,'CFileFishery to ERA+'!$A$4:$J$198,7,FALSE)</f>
        <v>999</v>
      </c>
      <c r="P87" t="str">
        <f>VLOOKUP($E87,'CFileFishery to ERA+'!$A$4:$J$198,8,FALSE)</f>
        <v>N</v>
      </c>
      <c r="Q87" t="str">
        <f>VLOOKUP($E87,'CFileFishery to ERA+'!$A$4:$J$198,9,FALSE)</f>
        <v>PGSD Net</v>
      </c>
      <c r="R87" t="str">
        <f>VLOOKUP($E87,'CFileFishery to ERA+'!$A$4:$J$198,10,FALSE)</f>
        <v>ISBM</v>
      </c>
    </row>
    <row r="88" spans="1:18" x14ac:dyDescent="0.25">
      <c r="A88" t="s">
        <v>110</v>
      </c>
      <c r="B88" t="s">
        <v>111</v>
      </c>
      <c r="C88">
        <v>2010</v>
      </c>
      <c r="D88">
        <v>9</v>
      </c>
      <c r="E88">
        <v>112</v>
      </c>
      <c r="F88" t="s">
        <v>114</v>
      </c>
      <c r="G88">
        <v>3</v>
      </c>
      <c r="H88" t="s">
        <v>12</v>
      </c>
      <c r="I88">
        <v>1</v>
      </c>
      <c r="J88">
        <v>2</v>
      </c>
      <c r="K88">
        <v>2</v>
      </c>
      <c r="L88">
        <f>VLOOKUP($E88,'CFileFishery to ERA+'!$A$4:$J$198,4,FALSE)</f>
        <v>28</v>
      </c>
      <c r="M88" t="str">
        <f>VLOOKUP($E88,'CFileFishery to ERA+'!$A$4:$J$198,5,FALSE)</f>
        <v>PGSDO N</v>
      </c>
      <c r="N88" t="str">
        <f>VLOOKUP($E88,'CFileFishery to ERA+'!$A$4:$J$198,6,FALSE)</f>
        <v>US</v>
      </c>
      <c r="O88">
        <f>VLOOKUP($E88,'CFileFishery to ERA+'!$A$4:$J$198,7,FALSE)</f>
        <v>999</v>
      </c>
      <c r="P88" t="str">
        <f>VLOOKUP($E88,'CFileFishery to ERA+'!$A$4:$J$198,8,FALSE)</f>
        <v>N</v>
      </c>
      <c r="Q88" t="str">
        <f>VLOOKUP($E88,'CFileFishery to ERA+'!$A$4:$J$198,9,FALSE)</f>
        <v>PGSD Net</v>
      </c>
      <c r="R88" t="str">
        <f>VLOOKUP($E88,'CFileFishery to ERA+'!$A$4:$J$198,10,FALSE)</f>
        <v>ISBM</v>
      </c>
    </row>
    <row r="89" spans="1:18" x14ac:dyDescent="0.25">
      <c r="A89" t="s">
        <v>110</v>
      </c>
      <c r="B89" t="s">
        <v>111</v>
      </c>
      <c r="C89">
        <v>2010</v>
      </c>
      <c r="D89">
        <v>9</v>
      </c>
      <c r="E89">
        <v>146</v>
      </c>
      <c r="F89" t="s">
        <v>75</v>
      </c>
      <c r="G89">
        <v>3</v>
      </c>
      <c r="H89" t="s">
        <v>12</v>
      </c>
      <c r="I89">
        <v>2</v>
      </c>
      <c r="J89">
        <v>26.26</v>
      </c>
      <c r="K89">
        <v>26.32</v>
      </c>
      <c r="L89">
        <f>VLOOKUP($E89,'CFileFishery to ERA+'!$A$4:$J$198,4,FALSE)</f>
        <v>65</v>
      </c>
      <c r="M89" t="str">
        <f>VLOOKUP($E89,'CFileFishery to ERA+'!$A$4:$J$198,5,FALSE)</f>
        <v>BC JF S</v>
      </c>
      <c r="N89" t="str">
        <f>VLOOKUP($E89,'CFileFishery to ERA+'!$A$4:$J$198,6,FALSE)</f>
        <v>CA</v>
      </c>
      <c r="O89">
        <f>VLOOKUP($E89,'CFileFishery to ERA+'!$A$4:$J$198,7,FALSE)</f>
        <v>36</v>
      </c>
      <c r="P89" t="str">
        <f>VLOOKUP($E89,'CFileFishery to ERA+'!$A$4:$J$198,8,FALSE)</f>
        <v>S</v>
      </c>
      <c r="Q89" t="str">
        <f>VLOOKUP($E89,'CFileFishery to ERA+'!$A$4:$J$198,9,FALSE)</f>
        <v>Canadian Juan De Fuca Sport</v>
      </c>
      <c r="R89" t="str">
        <f>VLOOKUP($E89,'CFileFishery to ERA+'!$A$4:$J$198,10,FALSE)</f>
        <v>ISBM</v>
      </c>
    </row>
    <row r="90" spans="1:18" x14ac:dyDescent="0.25">
      <c r="A90" t="s">
        <v>110</v>
      </c>
      <c r="B90" t="s">
        <v>111</v>
      </c>
      <c r="C90">
        <v>2010</v>
      </c>
      <c r="D90">
        <v>10</v>
      </c>
      <c r="E90">
        <v>101</v>
      </c>
      <c r="F90" t="s">
        <v>67</v>
      </c>
      <c r="G90">
        <v>2</v>
      </c>
      <c r="H90" t="s">
        <v>12</v>
      </c>
      <c r="I90">
        <v>2</v>
      </c>
      <c r="J90">
        <v>13.39</v>
      </c>
      <c r="K90">
        <v>18.579999999999998</v>
      </c>
      <c r="L90">
        <f>VLOOKUP($E90,'CFileFishery to ERA+'!$A$4:$J$198,4,FALSE)</f>
        <v>38</v>
      </c>
      <c r="M90" t="str">
        <f>VLOOKUP($E90,'CFileFishery to ERA+'!$A$4:$J$198,5,FALSE)</f>
        <v>TPS FN</v>
      </c>
      <c r="N90" t="str">
        <f>VLOOKUP($E90,'CFileFishery to ERA+'!$A$4:$J$198,6,FALSE)</f>
        <v>US</v>
      </c>
      <c r="O90">
        <f>VLOOKUP($E90,'CFileFishery to ERA+'!$A$4:$J$198,7,FALSE)</f>
        <v>999</v>
      </c>
      <c r="P90" t="str">
        <f>VLOOKUP($E90,'CFileFishery to ERA+'!$A$4:$J$198,8,FALSE)</f>
        <v>N</v>
      </c>
      <c r="Q90" t="str">
        <f>VLOOKUP($E90,'CFileFishery to ERA+'!$A$4:$J$198,9,FALSE)</f>
        <v>PGSD Net</v>
      </c>
      <c r="R90" t="str">
        <f>VLOOKUP($E90,'CFileFishery to ERA+'!$A$4:$J$198,10,FALSE)</f>
        <v>ISBM</v>
      </c>
    </row>
    <row r="91" spans="1:18" x14ac:dyDescent="0.25">
      <c r="A91" t="s">
        <v>110</v>
      </c>
      <c r="B91" t="s">
        <v>111</v>
      </c>
      <c r="C91">
        <v>2010</v>
      </c>
      <c r="D91">
        <v>10</v>
      </c>
      <c r="E91">
        <v>101</v>
      </c>
      <c r="F91" t="s">
        <v>67</v>
      </c>
      <c r="G91">
        <v>3</v>
      </c>
      <c r="H91" t="s">
        <v>12</v>
      </c>
      <c r="I91">
        <v>1</v>
      </c>
      <c r="J91">
        <v>2.4700000000000002</v>
      </c>
      <c r="K91">
        <v>2.4700000000000002</v>
      </c>
      <c r="L91">
        <f>VLOOKUP($E91,'CFileFishery to ERA+'!$A$4:$J$198,4,FALSE)</f>
        <v>38</v>
      </c>
      <c r="M91" t="str">
        <f>VLOOKUP($E91,'CFileFishery to ERA+'!$A$4:$J$198,5,FALSE)</f>
        <v>TPS FN</v>
      </c>
      <c r="N91" t="str">
        <f>VLOOKUP($E91,'CFileFishery to ERA+'!$A$4:$J$198,6,FALSE)</f>
        <v>US</v>
      </c>
      <c r="O91">
        <f>VLOOKUP($E91,'CFileFishery to ERA+'!$A$4:$J$198,7,FALSE)</f>
        <v>999</v>
      </c>
      <c r="P91" t="str">
        <f>VLOOKUP($E91,'CFileFishery to ERA+'!$A$4:$J$198,8,FALSE)</f>
        <v>N</v>
      </c>
      <c r="Q91" t="str">
        <f>VLOOKUP($E91,'CFileFishery to ERA+'!$A$4:$J$198,9,FALSE)</f>
        <v>PGSD Net</v>
      </c>
      <c r="R91" t="str">
        <f>VLOOKUP($E91,'CFileFishery to ERA+'!$A$4:$J$198,10,FALSE)</f>
        <v>ISBM</v>
      </c>
    </row>
    <row r="92" spans="1:18" x14ac:dyDescent="0.25">
      <c r="A92" t="s">
        <v>110</v>
      </c>
      <c r="B92" t="s">
        <v>111</v>
      </c>
      <c r="C92">
        <v>2010</v>
      </c>
      <c r="D92">
        <v>10</v>
      </c>
      <c r="E92">
        <v>139</v>
      </c>
      <c r="F92" t="s">
        <v>74</v>
      </c>
      <c r="G92">
        <v>3</v>
      </c>
      <c r="H92" t="s">
        <v>12</v>
      </c>
      <c r="I92">
        <v>1</v>
      </c>
      <c r="J92">
        <v>3.78</v>
      </c>
      <c r="K92">
        <v>3.78</v>
      </c>
      <c r="L92">
        <f>VLOOKUP($E92,'CFileFishery to ERA+'!$A$4:$J$198,4,FALSE)</f>
        <v>63</v>
      </c>
      <c r="M92" t="str">
        <f>VLOOKUP($E92,'CFileFishery to ERA+'!$A$4:$J$198,5,FALSE)</f>
        <v>GEO ST S</v>
      </c>
      <c r="N92" t="str">
        <f>VLOOKUP($E92,'CFileFishery to ERA+'!$A$4:$J$198,6,FALSE)</f>
        <v>CA</v>
      </c>
      <c r="O92">
        <f>VLOOKUP($E92,'CFileFishery to ERA+'!$A$4:$J$198,7,FALSE)</f>
        <v>29</v>
      </c>
      <c r="P92" t="str">
        <f>VLOOKUP($E92,'CFileFishery to ERA+'!$A$4:$J$198,8,FALSE)</f>
        <v>S</v>
      </c>
      <c r="Q92" t="str">
        <f>VLOOKUP($E92,'CFileFishery to ERA+'!$A$4:$J$198,9,FALSE)</f>
        <v>South Georgia Strait Sport</v>
      </c>
      <c r="R92" t="str">
        <f>VLOOKUP($E92,'CFileFishery to ERA+'!$A$4:$J$198,10,FALSE)</f>
        <v>ISBM</v>
      </c>
    </row>
    <row r="93" spans="1:18" x14ac:dyDescent="0.25">
      <c r="A93" t="s">
        <v>110</v>
      </c>
      <c r="B93" t="s">
        <v>111</v>
      </c>
      <c r="C93">
        <v>2011</v>
      </c>
      <c r="D93">
        <v>1</v>
      </c>
      <c r="E93">
        <v>139</v>
      </c>
      <c r="F93" t="s">
        <v>74</v>
      </c>
      <c r="G93">
        <v>3</v>
      </c>
      <c r="H93" t="s">
        <v>12</v>
      </c>
      <c r="I93">
        <v>1</v>
      </c>
      <c r="J93">
        <v>3.46</v>
      </c>
      <c r="K93">
        <v>10.1</v>
      </c>
      <c r="L93">
        <f>VLOOKUP($E93,'CFileFishery to ERA+'!$A$4:$J$198,4,FALSE)</f>
        <v>63</v>
      </c>
      <c r="M93" t="str">
        <f>VLOOKUP($E93,'CFileFishery to ERA+'!$A$4:$J$198,5,FALSE)</f>
        <v>GEO ST S</v>
      </c>
      <c r="N93" t="str">
        <f>VLOOKUP($E93,'CFileFishery to ERA+'!$A$4:$J$198,6,FALSE)</f>
        <v>CA</v>
      </c>
      <c r="O93">
        <f>VLOOKUP($E93,'CFileFishery to ERA+'!$A$4:$J$198,7,FALSE)</f>
        <v>29</v>
      </c>
      <c r="P93" t="str">
        <f>VLOOKUP($E93,'CFileFishery to ERA+'!$A$4:$J$198,8,FALSE)</f>
        <v>S</v>
      </c>
      <c r="Q93" t="str">
        <f>VLOOKUP($E93,'CFileFishery to ERA+'!$A$4:$J$198,9,FALSE)</f>
        <v>South Georgia Strait Sport</v>
      </c>
      <c r="R93" t="str">
        <f>VLOOKUP($E93,'CFileFishery to ERA+'!$A$4:$J$198,10,FALSE)</f>
        <v>ISBM</v>
      </c>
    </row>
    <row r="94" spans="1:18" x14ac:dyDescent="0.25">
      <c r="A94" t="s">
        <v>110</v>
      </c>
      <c r="B94" t="s">
        <v>111</v>
      </c>
      <c r="C94">
        <v>2011</v>
      </c>
      <c r="D94">
        <v>1</v>
      </c>
      <c r="E94">
        <v>146</v>
      </c>
      <c r="F94" t="s">
        <v>75</v>
      </c>
      <c r="G94">
        <v>3</v>
      </c>
      <c r="H94" t="s">
        <v>12</v>
      </c>
      <c r="I94">
        <v>1</v>
      </c>
      <c r="J94">
        <v>10.33</v>
      </c>
      <c r="K94">
        <v>30.17</v>
      </c>
      <c r="L94">
        <f>VLOOKUP($E94,'CFileFishery to ERA+'!$A$4:$J$198,4,FALSE)</f>
        <v>65</v>
      </c>
      <c r="M94" t="str">
        <f>VLOOKUP($E94,'CFileFishery to ERA+'!$A$4:$J$198,5,FALSE)</f>
        <v>BC JF S</v>
      </c>
      <c r="N94" t="str">
        <f>VLOOKUP($E94,'CFileFishery to ERA+'!$A$4:$J$198,6,FALSE)</f>
        <v>CA</v>
      </c>
      <c r="O94">
        <f>VLOOKUP($E94,'CFileFishery to ERA+'!$A$4:$J$198,7,FALSE)</f>
        <v>36</v>
      </c>
      <c r="P94" t="str">
        <f>VLOOKUP($E94,'CFileFishery to ERA+'!$A$4:$J$198,8,FALSE)</f>
        <v>S</v>
      </c>
      <c r="Q94" t="str">
        <f>VLOOKUP($E94,'CFileFishery to ERA+'!$A$4:$J$198,9,FALSE)</f>
        <v>Canadian Juan De Fuca Sport</v>
      </c>
      <c r="R94" t="str">
        <f>VLOOKUP($E94,'CFileFishery to ERA+'!$A$4:$J$198,10,FALSE)</f>
        <v>ISBM</v>
      </c>
    </row>
    <row r="95" spans="1:18" x14ac:dyDescent="0.25">
      <c r="A95" t="s">
        <v>110</v>
      </c>
      <c r="B95" t="s">
        <v>111</v>
      </c>
      <c r="C95">
        <v>2011</v>
      </c>
      <c r="D95">
        <v>1</v>
      </c>
      <c r="E95">
        <v>152</v>
      </c>
      <c r="F95" t="s">
        <v>63</v>
      </c>
      <c r="G95">
        <v>3</v>
      </c>
      <c r="H95" t="s">
        <v>12</v>
      </c>
      <c r="I95">
        <v>1</v>
      </c>
      <c r="J95">
        <v>4.03</v>
      </c>
      <c r="K95">
        <v>5.58</v>
      </c>
      <c r="L95">
        <f>VLOOKUP($E95,'CFileFishery to ERA+'!$A$4:$J$198,4,FALSE)</f>
        <v>57</v>
      </c>
      <c r="M95" t="str">
        <f>VLOOKUP($E95,'CFileFishery to ERA+'!$A$4:$J$198,5,FALSE)</f>
        <v>PGSDN S</v>
      </c>
      <c r="N95" t="str">
        <f>VLOOKUP($E95,'CFileFishery to ERA+'!$A$4:$J$198,6,FALSE)</f>
        <v>US</v>
      </c>
      <c r="O95">
        <f>VLOOKUP($E95,'CFileFishery to ERA+'!$A$4:$J$198,7,FALSE)</f>
        <v>999</v>
      </c>
      <c r="P95" t="str">
        <f>VLOOKUP($E95,'CFileFishery to ERA+'!$A$4:$J$198,8,FALSE)</f>
        <v>S</v>
      </c>
      <c r="Q95" t="str">
        <f>VLOOKUP($E95,'CFileFishery to ERA+'!$A$4:$J$198,9,FALSE)</f>
        <v>PGSD Sport</v>
      </c>
      <c r="R95" t="str">
        <f>VLOOKUP($E95,'CFileFishery to ERA+'!$A$4:$J$198,10,FALSE)</f>
        <v>ISBM</v>
      </c>
    </row>
    <row r="96" spans="1:18" x14ac:dyDescent="0.25">
      <c r="A96" t="s">
        <v>110</v>
      </c>
      <c r="B96" t="s">
        <v>111</v>
      </c>
      <c r="C96">
        <v>2011</v>
      </c>
      <c r="D96">
        <v>2</v>
      </c>
      <c r="E96">
        <v>41</v>
      </c>
      <c r="F96" t="s">
        <v>70</v>
      </c>
      <c r="G96">
        <v>3</v>
      </c>
      <c r="H96" t="s">
        <v>12</v>
      </c>
      <c r="I96">
        <v>1</v>
      </c>
      <c r="J96">
        <v>10.07</v>
      </c>
      <c r="K96">
        <v>13.96</v>
      </c>
      <c r="L96">
        <f>VLOOKUP($E96,'CFileFishery to ERA+'!$A$4:$J$198,4,FALSE)</f>
        <v>13</v>
      </c>
      <c r="M96" t="str">
        <f>VLOOKUP($E96,'CFileFishery to ERA+'!$A$4:$J$198,5,FALSE)</f>
        <v>N FALCON T</v>
      </c>
      <c r="N96" t="str">
        <f>VLOOKUP($E96,'CFileFishery to ERA+'!$A$4:$J$198,6,FALSE)</f>
        <v>US</v>
      </c>
      <c r="O96">
        <f>VLOOKUP($E96,'CFileFishery to ERA+'!$A$4:$J$198,7,FALSE)</f>
        <v>999</v>
      </c>
      <c r="P96" t="str">
        <f>VLOOKUP($E96,'CFileFishery to ERA+'!$A$4:$J$198,8,FALSE)</f>
        <v>T</v>
      </c>
      <c r="Q96" t="str">
        <f>VLOOKUP($E96,'CFileFishery to ERA+'!$A$4:$J$198,9,FALSE)</f>
        <v>WA Troll</v>
      </c>
      <c r="R96" t="str">
        <f>VLOOKUP($E96,'CFileFishery to ERA+'!$A$4:$J$198,10,FALSE)</f>
        <v>ISBM</v>
      </c>
    </row>
    <row r="97" spans="1:18" x14ac:dyDescent="0.25">
      <c r="A97" t="s">
        <v>110</v>
      </c>
      <c r="B97" t="s">
        <v>111</v>
      </c>
      <c r="C97">
        <v>2011</v>
      </c>
      <c r="D97">
        <v>2</v>
      </c>
      <c r="E97">
        <v>152</v>
      </c>
      <c r="F97" t="s">
        <v>63</v>
      </c>
      <c r="G97">
        <v>3</v>
      </c>
      <c r="H97" t="s">
        <v>12</v>
      </c>
      <c r="I97">
        <v>2</v>
      </c>
      <c r="J97">
        <v>8.06</v>
      </c>
      <c r="K97">
        <v>17.329999999999998</v>
      </c>
      <c r="L97">
        <f>VLOOKUP($E97,'CFileFishery to ERA+'!$A$4:$J$198,4,FALSE)</f>
        <v>57</v>
      </c>
      <c r="M97" t="str">
        <f>VLOOKUP($E97,'CFileFishery to ERA+'!$A$4:$J$198,5,FALSE)</f>
        <v>PGSDN S</v>
      </c>
      <c r="N97" t="str">
        <f>VLOOKUP($E97,'CFileFishery to ERA+'!$A$4:$J$198,6,FALSE)</f>
        <v>US</v>
      </c>
      <c r="O97">
        <f>VLOOKUP($E97,'CFileFishery to ERA+'!$A$4:$J$198,7,FALSE)</f>
        <v>999</v>
      </c>
      <c r="P97" t="str">
        <f>VLOOKUP($E97,'CFileFishery to ERA+'!$A$4:$J$198,8,FALSE)</f>
        <v>S</v>
      </c>
      <c r="Q97" t="str">
        <f>VLOOKUP($E97,'CFileFishery to ERA+'!$A$4:$J$198,9,FALSE)</f>
        <v>PGSD Sport</v>
      </c>
      <c r="R97" t="str">
        <f>VLOOKUP($E97,'CFileFishery to ERA+'!$A$4:$J$198,10,FALSE)</f>
        <v>ISBM</v>
      </c>
    </row>
    <row r="98" spans="1:18" x14ac:dyDescent="0.25">
      <c r="A98" t="s">
        <v>110</v>
      </c>
      <c r="B98" t="s">
        <v>111</v>
      </c>
      <c r="C98">
        <v>2011</v>
      </c>
      <c r="D98">
        <v>3</v>
      </c>
      <c r="E98">
        <v>41</v>
      </c>
      <c r="F98" t="s">
        <v>70</v>
      </c>
      <c r="G98">
        <v>3</v>
      </c>
      <c r="H98" t="s">
        <v>12</v>
      </c>
      <c r="I98">
        <v>1</v>
      </c>
      <c r="J98">
        <v>3.73</v>
      </c>
      <c r="K98">
        <v>5.17</v>
      </c>
      <c r="L98">
        <f>VLOOKUP($E98,'CFileFishery to ERA+'!$A$4:$J$198,4,FALSE)</f>
        <v>13</v>
      </c>
      <c r="M98" t="str">
        <f>VLOOKUP($E98,'CFileFishery to ERA+'!$A$4:$J$198,5,FALSE)</f>
        <v>N FALCON T</v>
      </c>
      <c r="N98" t="str">
        <f>VLOOKUP($E98,'CFileFishery to ERA+'!$A$4:$J$198,6,FALSE)</f>
        <v>US</v>
      </c>
      <c r="O98">
        <f>VLOOKUP($E98,'CFileFishery to ERA+'!$A$4:$J$198,7,FALSE)</f>
        <v>999</v>
      </c>
      <c r="P98" t="str">
        <f>VLOOKUP($E98,'CFileFishery to ERA+'!$A$4:$J$198,8,FALSE)</f>
        <v>T</v>
      </c>
      <c r="Q98" t="str">
        <f>VLOOKUP($E98,'CFileFishery to ERA+'!$A$4:$J$198,9,FALSE)</f>
        <v>WA Troll</v>
      </c>
      <c r="R98" t="str">
        <f>VLOOKUP($E98,'CFileFishery to ERA+'!$A$4:$J$198,10,FALSE)</f>
        <v>ISBM</v>
      </c>
    </row>
    <row r="99" spans="1:18" x14ac:dyDescent="0.25">
      <c r="A99" t="s">
        <v>110</v>
      </c>
      <c r="B99" t="s">
        <v>111</v>
      </c>
      <c r="C99">
        <v>2011</v>
      </c>
      <c r="D99">
        <v>3</v>
      </c>
      <c r="E99">
        <v>139</v>
      </c>
      <c r="F99" t="s">
        <v>74</v>
      </c>
      <c r="G99">
        <v>3</v>
      </c>
      <c r="H99" t="s">
        <v>12</v>
      </c>
      <c r="I99">
        <v>1</v>
      </c>
      <c r="J99">
        <v>3.46</v>
      </c>
      <c r="K99">
        <v>10.1</v>
      </c>
      <c r="L99">
        <f>VLOOKUP($E99,'CFileFishery to ERA+'!$A$4:$J$198,4,FALSE)</f>
        <v>63</v>
      </c>
      <c r="M99" t="str">
        <f>VLOOKUP($E99,'CFileFishery to ERA+'!$A$4:$J$198,5,FALSE)</f>
        <v>GEO ST S</v>
      </c>
      <c r="N99" t="str">
        <f>VLOOKUP($E99,'CFileFishery to ERA+'!$A$4:$J$198,6,FALSE)</f>
        <v>CA</v>
      </c>
      <c r="O99">
        <f>VLOOKUP($E99,'CFileFishery to ERA+'!$A$4:$J$198,7,FALSE)</f>
        <v>29</v>
      </c>
      <c r="P99" t="str">
        <f>VLOOKUP($E99,'CFileFishery to ERA+'!$A$4:$J$198,8,FALSE)</f>
        <v>S</v>
      </c>
      <c r="Q99" t="str">
        <f>VLOOKUP($E99,'CFileFishery to ERA+'!$A$4:$J$198,9,FALSE)</f>
        <v>South Georgia Strait Sport</v>
      </c>
      <c r="R99" t="str">
        <f>VLOOKUP($E99,'CFileFishery to ERA+'!$A$4:$J$198,10,FALSE)</f>
        <v>ISBM</v>
      </c>
    </row>
    <row r="100" spans="1:18" x14ac:dyDescent="0.25">
      <c r="A100" t="s">
        <v>110</v>
      </c>
      <c r="B100" t="s">
        <v>111</v>
      </c>
      <c r="C100">
        <v>2011</v>
      </c>
      <c r="D100">
        <v>3</v>
      </c>
      <c r="E100">
        <v>139</v>
      </c>
      <c r="F100" t="s">
        <v>74</v>
      </c>
      <c r="G100">
        <v>4</v>
      </c>
      <c r="H100" t="s">
        <v>12</v>
      </c>
      <c r="I100">
        <v>1</v>
      </c>
      <c r="J100">
        <v>3.46</v>
      </c>
      <c r="K100">
        <v>3.46</v>
      </c>
      <c r="L100">
        <f>VLOOKUP($E100,'CFileFishery to ERA+'!$A$4:$J$198,4,FALSE)</f>
        <v>63</v>
      </c>
      <c r="M100" t="str">
        <f>VLOOKUP($E100,'CFileFishery to ERA+'!$A$4:$J$198,5,FALSE)</f>
        <v>GEO ST S</v>
      </c>
      <c r="N100" t="str">
        <f>VLOOKUP($E100,'CFileFishery to ERA+'!$A$4:$J$198,6,FALSE)</f>
        <v>CA</v>
      </c>
      <c r="O100">
        <f>VLOOKUP($E100,'CFileFishery to ERA+'!$A$4:$J$198,7,FALSE)</f>
        <v>29</v>
      </c>
      <c r="P100" t="str">
        <f>VLOOKUP($E100,'CFileFishery to ERA+'!$A$4:$J$198,8,FALSE)</f>
        <v>S</v>
      </c>
      <c r="Q100" t="str">
        <f>VLOOKUP($E100,'CFileFishery to ERA+'!$A$4:$J$198,9,FALSE)</f>
        <v>South Georgia Strait Sport</v>
      </c>
      <c r="R100" t="str">
        <f>VLOOKUP($E100,'CFileFishery to ERA+'!$A$4:$J$198,10,FALSE)</f>
        <v>ISBM</v>
      </c>
    </row>
    <row r="101" spans="1:18" x14ac:dyDescent="0.25">
      <c r="A101" t="s">
        <v>110</v>
      </c>
      <c r="B101" t="s">
        <v>111</v>
      </c>
      <c r="C101">
        <v>2011</v>
      </c>
      <c r="D101">
        <v>4</v>
      </c>
      <c r="E101">
        <v>33</v>
      </c>
      <c r="F101" t="s">
        <v>47</v>
      </c>
      <c r="G101">
        <v>4</v>
      </c>
      <c r="H101" t="s">
        <v>12</v>
      </c>
      <c r="I101">
        <v>1</v>
      </c>
      <c r="J101">
        <v>5.36</v>
      </c>
      <c r="K101">
        <v>5.36</v>
      </c>
      <c r="L101">
        <f>VLOOKUP($E101,'CFileFishery to ERA+'!$A$4:$J$198,4,FALSE)</f>
        <v>10</v>
      </c>
      <c r="M101" t="str">
        <f>VLOOKUP($E101,'CFileFishery to ERA+'!$A$4:$J$198,5,FALSE)</f>
        <v>WCVI F/W T</v>
      </c>
      <c r="N101" t="str">
        <f>VLOOKUP($E101,'CFileFishery to ERA+'!$A$4:$J$198,6,FALSE)</f>
        <v>CA</v>
      </c>
      <c r="O101">
        <f>VLOOKUP($E101,'CFileFishery to ERA+'!$A$4:$J$198,7,FALSE)</f>
        <v>3</v>
      </c>
      <c r="P101" t="str">
        <f>VLOOKUP($E101,'CFileFishery to ERA+'!$A$4:$J$198,8,FALSE)</f>
        <v>T</v>
      </c>
      <c r="Q101" t="str">
        <f>VLOOKUP($E101,'CFileFishery to ERA+'!$A$4:$J$198,9,FALSE)</f>
        <v>WCVI Troll</v>
      </c>
      <c r="R101" t="str">
        <f>VLOOKUP($E101,'CFileFishery to ERA+'!$A$4:$J$198,10,FALSE)</f>
        <v>AABM</v>
      </c>
    </row>
    <row r="102" spans="1:18" x14ac:dyDescent="0.25">
      <c r="A102" t="s">
        <v>110</v>
      </c>
      <c r="B102" t="s">
        <v>111</v>
      </c>
      <c r="C102">
        <v>2011</v>
      </c>
      <c r="D102">
        <v>4</v>
      </c>
      <c r="E102">
        <v>136</v>
      </c>
      <c r="F102" t="s">
        <v>52</v>
      </c>
      <c r="G102">
        <v>3</v>
      </c>
      <c r="H102" t="s">
        <v>12</v>
      </c>
      <c r="I102">
        <v>1</v>
      </c>
      <c r="J102">
        <v>2.41</v>
      </c>
      <c r="K102">
        <v>3.34</v>
      </c>
      <c r="L102">
        <f>VLOOKUP($E102,'CFileFishery to ERA+'!$A$4:$J$198,4,FALSE)</f>
        <v>63</v>
      </c>
      <c r="M102" t="str">
        <f>VLOOKUP($E102,'CFileFishery to ERA+'!$A$4:$J$198,5,FALSE)</f>
        <v>GEO ST S</v>
      </c>
      <c r="N102" t="str">
        <f>VLOOKUP($E102,'CFileFishery to ERA+'!$A$4:$J$198,6,FALSE)</f>
        <v>CA</v>
      </c>
      <c r="O102">
        <f>VLOOKUP($E102,'CFileFishery to ERA+'!$A$4:$J$198,7,FALSE)</f>
        <v>27</v>
      </c>
      <c r="P102" t="str">
        <f>VLOOKUP($E102,'CFileFishery to ERA+'!$A$4:$J$198,8,FALSE)</f>
        <v>S</v>
      </c>
      <c r="Q102" t="str">
        <f>VLOOKUP($E102,'CFileFishery to ERA+'!$A$4:$J$198,9,FALSE)</f>
        <v>North Georgia Strait Sport</v>
      </c>
      <c r="R102" t="str">
        <f>VLOOKUP($E102,'CFileFishery to ERA+'!$A$4:$J$198,10,FALSE)</f>
        <v>ISBM</v>
      </c>
    </row>
    <row r="103" spans="1:18" x14ac:dyDescent="0.25">
      <c r="A103" t="s">
        <v>110</v>
      </c>
      <c r="B103" t="s">
        <v>111</v>
      </c>
      <c r="C103">
        <v>2011</v>
      </c>
      <c r="D103">
        <v>4</v>
      </c>
      <c r="E103">
        <v>136</v>
      </c>
      <c r="F103" t="s">
        <v>52</v>
      </c>
      <c r="G103">
        <v>4</v>
      </c>
      <c r="H103" t="s">
        <v>12</v>
      </c>
      <c r="I103">
        <v>1</v>
      </c>
      <c r="J103">
        <v>2</v>
      </c>
      <c r="K103">
        <v>2</v>
      </c>
      <c r="L103">
        <f>VLOOKUP($E103,'CFileFishery to ERA+'!$A$4:$J$198,4,FALSE)</f>
        <v>63</v>
      </c>
      <c r="M103" t="str">
        <f>VLOOKUP($E103,'CFileFishery to ERA+'!$A$4:$J$198,5,FALSE)</f>
        <v>GEO ST S</v>
      </c>
      <c r="N103" t="str">
        <f>VLOOKUP($E103,'CFileFishery to ERA+'!$A$4:$J$198,6,FALSE)</f>
        <v>CA</v>
      </c>
      <c r="O103">
        <f>VLOOKUP($E103,'CFileFishery to ERA+'!$A$4:$J$198,7,FALSE)</f>
        <v>27</v>
      </c>
      <c r="P103" t="str">
        <f>VLOOKUP($E103,'CFileFishery to ERA+'!$A$4:$J$198,8,FALSE)</f>
        <v>S</v>
      </c>
      <c r="Q103" t="str">
        <f>VLOOKUP($E103,'CFileFishery to ERA+'!$A$4:$J$198,9,FALSE)</f>
        <v>North Georgia Strait Sport</v>
      </c>
      <c r="R103" t="str">
        <f>VLOOKUP($E103,'CFileFishery to ERA+'!$A$4:$J$198,10,FALSE)</f>
        <v>ISBM</v>
      </c>
    </row>
    <row r="104" spans="1:18" x14ac:dyDescent="0.25">
      <c r="A104" t="s">
        <v>110</v>
      </c>
      <c r="B104" t="s">
        <v>111</v>
      </c>
      <c r="C104">
        <v>2011</v>
      </c>
      <c r="D104">
        <v>4</v>
      </c>
      <c r="E104">
        <v>142</v>
      </c>
      <c r="F104" t="s">
        <v>49</v>
      </c>
      <c r="G104">
        <v>4</v>
      </c>
      <c r="H104" t="s">
        <v>12</v>
      </c>
      <c r="I104">
        <v>1</v>
      </c>
      <c r="J104">
        <v>6.39</v>
      </c>
      <c r="K104">
        <v>6.42</v>
      </c>
      <c r="L104">
        <f>VLOOKUP($E104,'CFileFishery to ERA+'!$A$4:$J$198,4,FALSE)</f>
        <v>50</v>
      </c>
      <c r="M104" t="str">
        <f>VLOOKUP($E104,'CFileFishery to ERA+'!$A$4:$J$198,5,FALSE)</f>
        <v>WCVI AABM S</v>
      </c>
      <c r="N104" t="str">
        <f>VLOOKUP($E104,'CFileFishery to ERA+'!$A$4:$J$198,6,FALSE)</f>
        <v>CA</v>
      </c>
      <c r="O104">
        <f>VLOOKUP($E104,'CFileFishery to ERA+'!$A$4:$J$198,7,FALSE)</f>
        <v>31</v>
      </c>
      <c r="P104" t="str">
        <f>VLOOKUP($E104,'CFileFishery to ERA+'!$A$4:$J$198,8,FALSE)</f>
        <v>S</v>
      </c>
      <c r="Q104" t="str">
        <f>VLOOKUP($E104,'CFileFishery to ERA+'!$A$4:$J$198,9,FALSE)</f>
        <v>WCVI AABM Sport</v>
      </c>
      <c r="R104" t="str">
        <f>VLOOKUP($E104,'CFileFishery to ERA+'!$A$4:$J$198,10,FALSE)</f>
        <v>AABM</v>
      </c>
    </row>
    <row r="105" spans="1:18" x14ac:dyDescent="0.25">
      <c r="A105" t="s">
        <v>110</v>
      </c>
      <c r="B105" t="s">
        <v>111</v>
      </c>
      <c r="C105">
        <v>2011</v>
      </c>
      <c r="D105">
        <v>4</v>
      </c>
      <c r="E105">
        <v>151</v>
      </c>
      <c r="F105" t="s">
        <v>84</v>
      </c>
      <c r="G105">
        <v>3</v>
      </c>
      <c r="H105" t="s">
        <v>12</v>
      </c>
      <c r="I105">
        <v>1</v>
      </c>
      <c r="J105">
        <v>3.22</v>
      </c>
      <c r="K105">
        <v>4.46</v>
      </c>
      <c r="L105">
        <f>VLOOKUP($E105,'CFileFishery to ERA+'!$A$4:$J$198,4,FALSE)</f>
        <v>57</v>
      </c>
      <c r="M105" t="str">
        <f>VLOOKUP($E105,'CFileFishery to ERA+'!$A$4:$J$198,5,FALSE)</f>
        <v>PGSDN S</v>
      </c>
      <c r="N105" t="str">
        <f>VLOOKUP($E105,'CFileFishery to ERA+'!$A$4:$J$198,6,FALSE)</f>
        <v>US</v>
      </c>
      <c r="O105">
        <f>VLOOKUP($E105,'CFileFishery to ERA+'!$A$4:$J$198,7,FALSE)</f>
        <v>999</v>
      </c>
      <c r="P105" t="str">
        <f>VLOOKUP($E105,'CFileFishery to ERA+'!$A$4:$J$198,8,FALSE)</f>
        <v>S</v>
      </c>
      <c r="Q105" t="str">
        <f>VLOOKUP($E105,'CFileFishery to ERA+'!$A$4:$J$198,9,FALSE)</f>
        <v>PGSD Sport</v>
      </c>
      <c r="R105" t="str">
        <f>VLOOKUP($E105,'CFileFishery to ERA+'!$A$4:$J$198,10,FALSE)</f>
        <v>ISBM</v>
      </c>
    </row>
    <row r="106" spans="1:18" x14ac:dyDescent="0.25">
      <c r="A106" t="s">
        <v>110</v>
      </c>
      <c r="B106" t="s">
        <v>111</v>
      </c>
      <c r="C106">
        <v>2011</v>
      </c>
      <c r="D106">
        <v>4</v>
      </c>
      <c r="E106">
        <v>152</v>
      </c>
      <c r="F106" t="s">
        <v>63</v>
      </c>
      <c r="G106">
        <v>3</v>
      </c>
      <c r="H106" t="s">
        <v>12</v>
      </c>
      <c r="I106">
        <v>1</v>
      </c>
      <c r="J106">
        <v>5.96</v>
      </c>
      <c r="K106">
        <v>8.26</v>
      </c>
      <c r="L106">
        <f>VLOOKUP($E106,'CFileFishery to ERA+'!$A$4:$J$198,4,FALSE)</f>
        <v>57</v>
      </c>
      <c r="M106" t="str">
        <f>VLOOKUP($E106,'CFileFishery to ERA+'!$A$4:$J$198,5,FALSE)</f>
        <v>PGSDN S</v>
      </c>
      <c r="N106" t="str">
        <f>VLOOKUP($E106,'CFileFishery to ERA+'!$A$4:$J$198,6,FALSE)</f>
        <v>US</v>
      </c>
      <c r="O106">
        <f>VLOOKUP($E106,'CFileFishery to ERA+'!$A$4:$J$198,7,FALSE)</f>
        <v>999</v>
      </c>
      <c r="P106" t="str">
        <f>VLOOKUP($E106,'CFileFishery to ERA+'!$A$4:$J$198,8,FALSE)</f>
        <v>S</v>
      </c>
      <c r="Q106" t="str">
        <f>VLOOKUP($E106,'CFileFishery to ERA+'!$A$4:$J$198,9,FALSE)</f>
        <v>PGSD Sport</v>
      </c>
      <c r="R106" t="str">
        <f>VLOOKUP($E106,'CFileFishery to ERA+'!$A$4:$J$198,10,FALSE)</f>
        <v>ISBM</v>
      </c>
    </row>
    <row r="107" spans="1:18" x14ac:dyDescent="0.25">
      <c r="A107" t="s">
        <v>110</v>
      </c>
      <c r="B107" t="s">
        <v>111</v>
      </c>
      <c r="C107">
        <v>2011</v>
      </c>
      <c r="D107">
        <v>5</v>
      </c>
      <c r="E107">
        <v>34</v>
      </c>
      <c r="F107" t="s">
        <v>54</v>
      </c>
      <c r="G107">
        <v>3</v>
      </c>
      <c r="H107" t="s">
        <v>12</v>
      </c>
      <c r="I107">
        <v>3</v>
      </c>
      <c r="J107">
        <v>16.079999999999998</v>
      </c>
      <c r="K107">
        <v>22.31</v>
      </c>
      <c r="L107">
        <f>VLOOKUP($E107,'CFileFishery to ERA+'!$A$4:$J$198,4,FALSE)</f>
        <v>11</v>
      </c>
      <c r="M107" t="str">
        <f>VLOOKUP($E107,'CFileFishery to ERA+'!$A$4:$J$198,5,FALSE)</f>
        <v>WCVI SPR T</v>
      </c>
      <c r="N107" t="str">
        <f>VLOOKUP($E107,'CFileFishery to ERA+'!$A$4:$J$198,6,FALSE)</f>
        <v>CA</v>
      </c>
      <c r="O107">
        <f>VLOOKUP($E107,'CFileFishery to ERA+'!$A$4:$J$198,7,FALSE)</f>
        <v>3</v>
      </c>
      <c r="P107" t="str">
        <f>VLOOKUP($E107,'CFileFishery to ERA+'!$A$4:$J$198,8,FALSE)</f>
        <v>T</v>
      </c>
      <c r="Q107" t="str">
        <f>VLOOKUP($E107,'CFileFishery to ERA+'!$A$4:$J$198,9,FALSE)</f>
        <v>WCVI Troll</v>
      </c>
      <c r="R107" t="str">
        <f>VLOOKUP($E107,'CFileFishery to ERA+'!$A$4:$J$198,10,FALSE)</f>
        <v>AABM</v>
      </c>
    </row>
    <row r="108" spans="1:18" x14ac:dyDescent="0.25">
      <c r="A108" t="s">
        <v>110</v>
      </c>
      <c r="B108" t="s">
        <v>111</v>
      </c>
      <c r="C108">
        <v>2011</v>
      </c>
      <c r="D108">
        <v>5</v>
      </c>
      <c r="E108">
        <v>38</v>
      </c>
      <c r="F108" t="s">
        <v>64</v>
      </c>
      <c r="G108">
        <v>3</v>
      </c>
      <c r="H108" t="s">
        <v>12</v>
      </c>
      <c r="I108">
        <v>6</v>
      </c>
      <c r="J108">
        <v>25.44</v>
      </c>
      <c r="K108">
        <v>41.86</v>
      </c>
      <c r="L108">
        <f>VLOOKUP($E108,'CFileFishery to ERA+'!$A$4:$J$198,4,FALSE)</f>
        <v>11</v>
      </c>
      <c r="M108" t="str">
        <f>VLOOKUP($E108,'CFileFishery to ERA+'!$A$4:$J$198,5,FALSE)</f>
        <v>WCVI SPR T</v>
      </c>
      <c r="N108" t="str">
        <f>VLOOKUP($E108,'CFileFishery to ERA+'!$A$4:$J$198,6,FALSE)</f>
        <v>CA</v>
      </c>
      <c r="O108">
        <f>VLOOKUP($E108,'CFileFishery to ERA+'!$A$4:$J$198,7,FALSE)</f>
        <v>3</v>
      </c>
      <c r="P108" t="str">
        <f>VLOOKUP($E108,'CFileFishery to ERA+'!$A$4:$J$198,8,FALSE)</f>
        <v>T</v>
      </c>
      <c r="Q108" t="str">
        <f>VLOOKUP($E108,'CFileFishery to ERA+'!$A$4:$J$198,9,FALSE)</f>
        <v>WCVI Troll</v>
      </c>
      <c r="R108" t="str">
        <f>VLOOKUP($E108,'CFileFishery to ERA+'!$A$4:$J$198,10,FALSE)</f>
        <v>AABM</v>
      </c>
    </row>
    <row r="109" spans="1:18" x14ac:dyDescent="0.25">
      <c r="A109" t="s">
        <v>110</v>
      </c>
      <c r="B109" t="s">
        <v>111</v>
      </c>
      <c r="C109">
        <v>2011</v>
      </c>
      <c r="D109">
        <v>5</v>
      </c>
      <c r="E109">
        <v>38</v>
      </c>
      <c r="F109" t="s">
        <v>64</v>
      </c>
      <c r="G109">
        <v>4</v>
      </c>
      <c r="H109" t="s">
        <v>12</v>
      </c>
      <c r="I109">
        <v>2</v>
      </c>
      <c r="J109">
        <v>8.48</v>
      </c>
      <c r="K109">
        <v>8.49</v>
      </c>
      <c r="L109">
        <f>VLOOKUP($E109,'CFileFishery to ERA+'!$A$4:$J$198,4,FALSE)</f>
        <v>11</v>
      </c>
      <c r="M109" t="str">
        <f>VLOOKUP($E109,'CFileFishery to ERA+'!$A$4:$J$198,5,FALSE)</f>
        <v>WCVI SPR T</v>
      </c>
      <c r="N109" t="str">
        <f>VLOOKUP($E109,'CFileFishery to ERA+'!$A$4:$J$198,6,FALSE)</f>
        <v>CA</v>
      </c>
      <c r="O109">
        <f>VLOOKUP($E109,'CFileFishery to ERA+'!$A$4:$J$198,7,FALSE)</f>
        <v>3</v>
      </c>
      <c r="P109" t="str">
        <f>VLOOKUP($E109,'CFileFishery to ERA+'!$A$4:$J$198,8,FALSE)</f>
        <v>T</v>
      </c>
      <c r="Q109" t="str">
        <f>VLOOKUP($E109,'CFileFishery to ERA+'!$A$4:$J$198,9,FALSE)</f>
        <v>WCVI Troll</v>
      </c>
      <c r="R109" t="str">
        <f>VLOOKUP($E109,'CFileFishery to ERA+'!$A$4:$J$198,10,FALSE)</f>
        <v>AABM</v>
      </c>
    </row>
    <row r="110" spans="1:18" x14ac:dyDescent="0.25">
      <c r="A110" t="s">
        <v>110</v>
      </c>
      <c r="B110" t="s">
        <v>111</v>
      </c>
      <c r="C110">
        <v>2011</v>
      </c>
      <c r="D110">
        <v>5</v>
      </c>
      <c r="E110">
        <v>136</v>
      </c>
      <c r="F110" t="s">
        <v>52</v>
      </c>
      <c r="G110">
        <v>3</v>
      </c>
      <c r="H110" t="s">
        <v>12</v>
      </c>
      <c r="I110">
        <v>2</v>
      </c>
      <c r="J110">
        <v>5.78</v>
      </c>
      <c r="K110">
        <v>13.81</v>
      </c>
      <c r="L110">
        <f>VLOOKUP($E110,'CFileFishery to ERA+'!$A$4:$J$198,4,FALSE)</f>
        <v>63</v>
      </c>
      <c r="M110" t="str">
        <f>VLOOKUP($E110,'CFileFishery to ERA+'!$A$4:$J$198,5,FALSE)</f>
        <v>GEO ST S</v>
      </c>
      <c r="N110" t="str">
        <f>VLOOKUP($E110,'CFileFishery to ERA+'!$A$4:$J$198,6,FALSE)</f>
        <v>CA</v>
      </c>
      <c r="O110">
        <f>VLOOKUP($E110,'CFileFishery to ERA+'!$A$4:$J$198,7,FALSE)</f>
        <v>27</v>
      </c>
      <c r="P110" t="str">
        <f>VLOOKUP($E110,'CFileFishery to ERA+'!$A$4:$J$198,8,FALSE)</f>
        <v>S</v>
      </c>
      <c r="Q110" t="str">
        <f>VLOOKUP($E110,'CFileFishery to ERA+'!$A$4:$J$198,9,FALSE)</f>
        <v>North Georgia Strait Sport</v>
      </c>
      <c r="R110" t="str">
        <f>VLOOKUP($E110,'CFileFishery to ERA+'!$A$4:$J$198,10,FALSE)</f>
        <v>ISBM</v>
      </c>
    </row>
    <row r="111" spans="1:18" x14ac:dyDescent="0.25">
      <c r="A111" t="s">
        <v>110</v>
      </c>
      <c r="B111" t="s">
        <v>111</v>
      </c>
      <c r="C111">
        <v>2011</v>
      </c>
      <c r="D111">
        <v>5</v>
      </c>
      <c r="E111">
        <v>146</v>
      </c>
      <c r="F111" t="s">
        <v>75</v>
      </c>
      <c r="G111">
        <v>3</v>
      </c>
      <c r="H111" t="s">
        <v>12</v>
      </c>
      <c r="I111">
        <v>1</v>
      </c>
      <c r="J111">
        <v>7.95</v>
      </c>
      <c r="K111">
        <v>11.02</v>
      </c>
      <c r="L111">
        <f>VLOOKUP($E111,'CFileFishery to ERA+'!$A$4:$J$198,4,FALSE)</f>
        <v>65</v>
      </c>
      <c r="M111" t="str">
        <f>VLOOKUP($E111,'CFileFishery to ERA+'!$A$4:$J$198,5,FALSE)</f>
        <v>BC JF S</v>
      </c>
      <c r="N111" t="str">
        <f>VLOOKUP($E111,'CFileFishery to ERA+'!$A$4:$J$198,6,FALSE)</f>
        <v>CA</v>
      </c>
      <c r="O111">
        <f>VLOOKUP($E111,'CFileFishery to ERA+'!$A$4:$J$198,7,FALSE)</f>
        <v>36</v>
      </c>
      <c r="P111" t="str">
        <f>VLOOKUP($E111,'CFileFishery to ERA+'!$A$4:$J$198,8,FALSE)</f>
        <v>S</v>
      </c>
      <c r="Q111" t="str">
        <f>VLOOKUP($E111,'CFileFishery to ERA+'!$A$4:$J$198,9,FALSE)</f>
        <v>Canadian Juan De Fuca Sport</v>
      </c>
      <c r="R111" t="str">
        <f>VLOOKUP($E111,'CFileFishery to ERA+'!$A$4:$J$198,10,FALSE)</f>
        <v>ISBM</v>
      </c>
    </row>
    <row r="112" spans="1:18" x14ac:dyDescent="0.25">
      <c r="A112" t="s">
        <v>110</v>
      </c>
      <c r="B112" t="s">
        <v>111</v>
      </c>
      <c r="C112">
        <v>2011</v>
      </c>
      <c r="D112">
        <v>6</v>
      </c>
      <c r="E112">
        <v>29</v>
      </c>
      <c r="F112" t="s">
        <v>17</v>
      </c>
      <c r="G112">
        <v>3</v>
      </c>
      <c r="H112" t="s">
        <v>12</v>
      </c>
      <c r="I112">
        <v>1</v>
      </c>
      <c r="J112">
        <v>3.95</v>
      </c>
      <c r="K112">
        <v>11.53</v>
      </c>
      <c r="L112">
        <f>VLOOKUP($E112,'CFileFishery to ERA+'!$A$4:$J$198,4,FALSE)</f>
        <v>8</v>
      </c>
      <c r="M112" t="str">
        <f>VLOOKUP($E112,'CFileFishery to ERA+'!$A$4:$J$198,5,FALSE)</f>
        <v>NORTH T</v>
      </c>
      <c r="N112" t="str">
        <f>VLOOKUP($E112,'CFileFishery to ERA+'!$A$4:$J$198,6,FALSE)</f>
        <v>CA</v>
      </c>
      <c r="O112">
        <f>VLOOKUP($E112,'CFileFishery to ERA+'!$A$4:$J$198,7,FALSE)</f>
        <v>1</v>
      </c>
      <c r="P112" t="str">
        <f>VLOOKUP($E112,'CFileFishery to ERA+'!$A$4:$J$198,8,FALSE)</f>
        <v>T</v>
      </c>
      <c r="Q112" t="str">
        <f>VLOOKUP($E112,'CFileFishery to ERA+'!$A$4:$J$198,9,FALSE)</f>
        <v>NBC Troll</v>
      </c>
      <c r="R112" t="str">
        <f>VLOOKUP($E112,'CFileFishery to ERA+'!$A$4:$J$198,10,FALSE)</f>
        <v>AABM</v>
      </c>
    </row>
    <row r="113" spans="1:18" x14ac:dyDescent="0.25">
      <c r="A113" t="s">
        <v>110</v>
      </c>
      <c r="B113" t="s">
        <v>111</v>
      </c>
      <c r="C113">
        <v>2011</v>
      </c>
      <c r="D113">
        <v>6</v>
      </c>
      <c r="E113">
        <v>34</v>
      </c>
      <c r="F113" t="s">
        <v>54</v>
      </c>
      <c r="G113">
        <v>3</v>
      </c>
      <c r="H113" t="s">
        <v>12</v>
      </c>
      <c r="I113">
        <v>3</v>
      </c>
      <c r="J113">
        <v>23.25</v>
      </c>
      <c r="K113">
        <v>44.1</v>
      </c>
      <c r="L113">
        <f>VLOOKUP($E113,'CFileFishery to ERA+'!$A$4:$J$198,4,FALSE)</f>
        <v>11</v>
      </c>
      <c r="M113" t="str">
        <f>VLOOKUP($E113,'CFileFishery to ERA+'!$A$4:$J$198,5,FALSE)</f>
        <v>WCVI SPR T</v>
      </c>
      <c r="N113" t="str">
        <f>VLOOKUP($E113,'CFileFishery to ERA+'!$A$4:$J$198,6,FALSE)</f>
        <v>CA</v>
      </c>
      <c r="O113">
        <f>VLOOKUP($E113,'CFileFishery to ERA+'!$A$4:$J$198,7,FALSE)</f>
        <v>3</v>
      </c>
      <c r="P113" t="str">
        <f>VLOOKUP($E113,'CFileFishery to ERA+'!$A$4:$J$198,8,FALSE)</f>
        <v>T</v>
      </c>
      <c r="Q113" t="str">
        <f>VLOOKUP($E113,'CFileFishery to ERA+'!$A$4:$J$198,9,FALSE)</f>
        <v>WCVI Troll</v>
      </c>
      <c r="R113" t="str">
        <f>VLOOKUP($E113,'CFileFishery to ERA+'!$A$4:$J$198,10,FALSE)</f>
        <v>AABM</v>
      </c>
    </row>
    <row r="114" spans="1:18" x14ac:dyDescent="0.25">
      <c r="A114" t="s">
        <v>110</v>
      </c>
      <c r="B114" t="s">
        <v>111</v>
      </c>
      <c r="C114">
        <v>2011</v>
      </c>
      <c r="D114">
        <v>6</v>
      </c>
      <c r="E114">
        <v>34</v>
      </c>
      <c r="F114" t="s">
        <v>54</v>
      </c>
      <c r="G114">
        <v>4</v>
      </c>
      <c r="H114" t="s">
        <v>12</v>
      </c>
      <c r="I114">
        <v>1</v>
      </c>
      <c r="J114">
        <v>7.75</v>
      </c>
      <c r="K114">
        <v>7.75</v>
      </c>
      <c r="L114">
        <f>VLOOKUP($E114,'CFileFishery to ERA+'!$A$4:$J$198,4,FALSE)</f>
        <v>11</v>
      </c>
      <c r="M114" t="str">
        <f>VLOOKUP($E114,'CFileFishery to ERA+'!$A$4:$J$198,5,FALSE)</f>
        <v>WCVI SPR T</v>
      </c>
      <c r="N114" t="str">
        <f>VLOOKUP($E114,'CFileFishery to ERA+'!$A$4:$J$198,6,FALSE)</f>
        <v>CA</v>
      </c>
      <c r="O114">
        <f>VLOOKUP($E114,'CFileFishery to ERA+'!$A$4:$J$198,7,FALSE)</f>
        <v>3</v>
      </c>
      <c r="P114" t="str">
        <f>VLOOKUP($E114,'CFileFishery to ERA+'!$A$4:$J$198,8,FALSE)</f>
        <v>T</v>
      </c>
      <c r="Q114" t="str">
        <f>VLOOKUP($E114,'CFileFishery to ERA+'!$A$4:$J$198,9,FALSE)</f>
        <v>WCVI Troll</v>
      </c>
      <c r="R114" t="str">
        <f>VLOOKUP($E114,'CFileFishery to ERA+'!$A$4:$J$198,10,FALSE)</f>
        <v>AABM</v>
      </c>
    </row>
    <row r="115" spans="1:18" x14ac:dyDescent="0.25">
      <c r="A115" t="s">
        <v>110</v>
      </c>
      <c r="B115" t="s">
        <v>111</v>
      </c>
      <c r="C115">
        <v>2011</v>
      </c>
      <c r="D115">
        <v>6</v>
      </c>
      <c r="E115">
        <v>38</v>
      </c>
      <c r="F115" t="s">
        <v>64</v>
      </c>
      <c r="G115">
        <v>3</v>
      </c>
      <c r="H115" t="s">
        <v>12</v>
      </c>
      <c r="I115">
        <v>2</v>
      </c>
      <c r="J115">
        <v>8.6199999999999992</v>
      </c>
      <c r="K115">
        <v>11.98</v>
      </c>
      <c r="L115">
        <f>VLOOKUP($E115,'CFileFishery to ERA+'!$A$4:$J$198,4,FALSE)</f>
        <v>11</v>
      </c>
      <c r="M115" t="str">
        <f>VLOOKUP($E115,'CFileFishery to ERA+'!$A$4:$J$198,5,FALSE)</f>
        <v>WCVI SPR T</v>
      </c>
      <c r="N115" t="str">
        <f>VLOOKUP($E115,'CFileFishery to ERA+'!$A$4:$J$198,6,FALSE)</f>
        <v>CA</v>
      </c>
      <c r="O115">
        <f>VLOOKUP($E115,'CFileFishery to ERA+'!$A$4:$J$198,7,FALSE)</f>
        <v>3</v>
      </c>
      <c r="P115" t="str">
        <f>VLOOKUP($E115,'CFileFishery to ERA+'!$A$4:$J$198,8,FALSE)</f>
        <v>T</v>
      </c>
      <c r="Q115" t="str">
        <f>VLOOKUP($E115,'CFileFishery to ERA+'!$A$4:$J$198,9,FALSE)</f>
        <v>WCVI Troll</v>
      </c>
      <c r="R115" t="str">
        <f>VLOOKUP($E115,'CFileFishery to ERA+'!$A$4:$J$198,10,FALSE)</f>
        <v>AABM</v>
      </c>
    </row>
    <row r="116" spans="1:18" x14ac:dyDescent="0.25">
      <c r="A116" t="s">
        <v>110</v>
      </c>
      <c r="B116" t="s">
        <v>111</v>
      </c>
      <c r="C116">
        <v>2011</v>
      </c>
      <c r="D116">
        <v>6</v>
      </c>
      <c r="E116">
        <v>38</v>
      </c>
      <c r="F116" t="s">
        <v>64</v>
      </c>
      <c r="G116">
        <v>4</v>
      </c>
      <c r="H116" t="s">
        <v>12</v>
      </c>
      <c r="I116">
        <v>1</v>
      </c>
      <c r="J116">
        <v>4.3099999999999996</v>
      </c>
      <c r="K116">
        <v>4.3099999999999996</v>
      </c>
      <c r="L116">
        <f>VLOOKUP($E116,'CFileFishery to ERA+'!$A$4:$J$198,4,FALSE)</f>
        <v>11</v>
      </c>
      <c r="M116" t="str">
        <f>VLOOKUP($E116,'CFileFishery to ERA+'!$A$4:$J$198,5,FALSE)</f>
        <v>WCVI SPR T</v>
      </c>
      <c r="N116" t="str">
        <f>VLOOKUP($E116,'CFileFishery to ERA+'!$A$4:$J$198,6,FALSE)</f>
        <v>CA</v>
      </c>
      <c r="O116">
        <f>VLOOKUP($E116,'CFileFishery to ERA+'!$A$4:$J$198,7,FALSE)</f>
        <v>3</v>
      </c>
      <c r="P116" t="str">
        <f>VLOOKUP($E116,'CFileFishery to ERA+'!$A$4:$J$198,8,FALSE)</f>
        <v>T</v>
      </c>
      <c r="Q116" t="str">
        <f>VLOOKUP($E116,'CFileFishery to ERA+'!$A$4:$J$198,9,FALSE)</f>
        <v>WCVI Troll</v>
      </c>
      <c r="R116" t="str">
        <f>VLOOKUP($E116,'CFileFishery to ERA+'!$A$4:$J$198,10,FALSE)</f>
        <v>AABM</v>
      </c>
    </row>
    <row r="117" spans="1:18" x14ac:dyDescent="0.25">
      <c r="A117" t="s">
        <v>110</v>
      </c>
      <c r="B117" t="s">
        <v>111</v>
      </c>
      <c r="C117">
        <v>2011</v>
      </c>
      <c r="D117">
        <v>6</v>
      </c>
      <c r="E117">
        <v>43</v>
      </c>
      <c r="F117" t="s">
        <v>59</v>
      </c>
      <c r="G117">
        <v>3</v>
      </c>
      <c r="H117" t="s">
        <v>12</v>
      </c>
      <c r="I117">
        <v>3</v>
      </c>
      <c r="J117">
        <v>7.63</v>
      </c>
      <c r="K117">
        <v>13.3</v>
      </c>
      <c r="L117">
        <f>VLOOKUP($E117,'CFileFishery to ERA+'!$A$4:$J$198,4,FALSE)</f>
        <v>13</v>
      </c>
      <c r="M117" t="str">
        <f>VLOOKUP($E117,'CFileFishery to ERA+'!$A$4:$J$198,5,FALSE)</f>
        <v>N FALCON T</v>
      </c>
      <c r="N117" t="str">
        <f>VLOOKUP($E117,'CFileFishery to ERA+'!$A$4:$J$198,6,FALSE)</f>
        <v>US</v>
      </c>
      <c r="O117">
        <f>VLOOKUP($E117,'CFileFishery to ERA+'!$A$4:$J$198,7,FALSE)</f>
        <v>999</v>
      </c>
      <c r="P117" t="str">
        <f>VLOOKUP($E117,'CFileFishery to ERA+'!$A$4:$J$198,8,FALSE)</f>
        <v>T</v>
      </c>
      <c r="Q117" t="str">
        <f>VLOOKUP($E117,'CFileFishery to ERA+'!$A$4:$J$198,9,FALSE)</f>
        <v>WA Troll</v>
      </c>
      <c r="R117" t="str">
        <f>VLOOKUP($E117,'CFileFishery to ERA+'!$A$4:$J$198,10,FALSE)</f>
        <v>ISBM</v>
      </c>
    </row>
    <row r="118" spans="1:18" x14ac:dyDescent="0.25">
      <c r="A118" t="s">
        <v>110</v>
      </c>
      <c r="B118" t="s">
        <v>111</v>
      </c>
      <c r="C118">
        <v>2011</v>
      </c>
      <c r="D118">
        <v>6</v>
      </c>
      <c r="E118">
        <v>55</v>
      </c>
      <c r="F118" t="s">
        <v>46</v>
      </c>
      <c r="G118">
        <v>3</v>
      </c>
      <c r="H118" t="s">
        <v>12</v>
      </c>
      <c r="I118">
        <v>1</v>
      </c>
      <c r="J118">
        <v>1.0900000000000001</v>
      </c>
      <c r="K118">
        <v>3.17</v>
      </c>
      <c r="L118">
        <f>VLOOKUP($E118,'CFileFishery to ERA+'!$A$4:$J$198,4,FALSE)</f>
        <v>17</v>
      </c>
      <c r="M118" t="str">
        <f>VLOOKUP($E118,'CFileFishery to ERA+'!$A$4:$J$198,5,FALSE)</f>
        <v>ALASKA N</v>
      </c>
      <c r="N118" t="str">
        <f>VLOOKUP($E118,'CFileFishery to ERA+'!$A$4:$J$198,6,FALSE)</f>
        <v>US</v>
      </c>
      <c r="O118">
        <f>VLOOKUP($E118,'CFileFishery to ERA+'!$A$4:$J$198,7,FALSE)</f>
        <v>999</v>
      </c>
      <c r="P118" t="str">
        <f>VLOOKUP($E118,'CFileFishery to ERA+'!$A$4:$J$198,8,FALSE)</f>
        <v>N</v>
      </c>
      <c r="Q118" t="str">
        <f>VLOOKUP($E118,'CFileFishery to ERA+'!$A$4:$J$198,9,FALSE)</f>
        <v>SEAK Net</v>
      </c>
      <c r="R118" t="str">
        <f>VLOOKUP($E118,'CFileFishery to ERA+'!$A$4:$J$198,10,FALSE)</f>
        <v>AABM</v>
      </c>
    </row>
    <row r="119" spans="1:18" x14ac:dyDescent="0.25">
      <c r="A119" t="s">
        <v>110</v>
      </c>
      <c r="B119" t="s">
        <v>111</v>
      </c>
      <c r="C119">
        <v>2011</v>
      </c>
      <c r="D119">
        <v>6</v>
      </c>
      <c r="E119">
        <v>128</v>
      </c>
      <c r="F119" t="s">
        <v>20</v>
      </c>
      <c r="G119">
        <v>3</v>
      </c>
      <c r="H119" t="s">
        <v>12</v>
      </c>
      <c r="I119">
        <v>1</v>
      </c>
      <c r="J119">
        <v>3.43</v>
      </c>
      <c r="K119">
        <v>10.01</v>
      </c>
      <c r="L119">
        <f>VLOOKUP($E119,'CFileFishery to ERA+'!$A$4:$J$198,4,FALSE)</f>
        <v>47</v>
      </c>
      <c r="M119" t="str">
        <f>VLOOKUP($E119,'CFileFishery to ERA+'!$A$4:$J$198,5,FALSE)</f>
        <v>NBC AABM S</v>
      </c>
      <c r="N119" t="str">
        <f>VLOOKUP($E119,'CFileFishery to ERA+'!$A$4:$J$198,6,FALSE)</f>
        <v>CA</v>
      </c>
      <c r="O119">
        <f>VLOOKUP($E119,'CFileFishery to ERA+'!$A$4:$J$198,7,FALSE)</f>
        <v>20</v>
      </c>
      <c r="P119" t="str">
        <f>VLOOKUP($E119,'CFileFishery to ERA+'!$A$4:$J$198,8,FALSE)</f>
        <v>S</v>
      </c>
      <c r="Q119" t="str">
        <f>VLOOKUP($E119,'CFileFishery to ERA+'!$A$4:$J$198,9,FALSE)</f>
        <v>NBC AABM Sport</v>
      </c>
      <c r="R119" t="str">
        <f>VLOOKUP($E119,'CFileFishery to ERA+'!$A$4:$J$198,10,FALSE)</f>
        <v>AABM</v>
      </c>
    </row>
    <row r="120" spans="1:18" x14ac:dyDescent="0.25">
      <c r="A120" t="s">
        <v>110</v>
      </c>
      <c r="B120" t="s">
        <v>111</v>
      </c>
      <c r="C120">
        <v>2011</v>
      </c>
      <c r="D120">
        <v>6</v>
      </c>
      <c r="E120">
        <v>129</v>
      </c>
      <c r="F120" t="s">
        <v>38</v>
      </c>
      <c r="G120">
        <v>3</v>
      </c>
      <c r="H120" t="s">
        <v>12</v>
      </c>
      <c r="I120">
        <v>1</v>
      </c>
      <c r="J120">
        <v>12.78</v>
      </c>
      <c r="K120">
        <v>37.26</v>
      </c>
      <c r="L120">
        <f>VLOOKUP($E120,'CFileFishery to ERA+'!$A$4:$J$198,4,FALSE)</f>
        <v>48</v>
      </c>
      <c r="M120" t="str">
        <f>VLOOKUP($E120,'CFileFishery to ERA+'!$A$4:$J$198,5,FALSE)</f>
        <v>NBC ISBM S</v>
      </c>
      <c r="N120" t="str">
        <f>VLOOKUP($E120,'CFileFishery to ERA+'!$A$4:$J$198,6,FALSE)</f>
        <v>CA</v>
      </c>
      <c r="O120">
        <f>VLOOKUP($E120,'CFileFishery to ERA+'!$A$4:$J$198,7,FALSE)</f>
        <v>21</v>
      </c>
      <c r="P120" t="str">
        <f>VLOOKUP($E120,'CFileFishery to ERA+'!$A$4:$J$198,8,FALSE)</f>
        <v>S</v>
      </c>
      <c r="Q120" t="str">
        <f>VLOOKUP($E120,'CFileFishery to ERA+'!$A$4:$J$198,9,FALSE)</f>
        <v>NBC ISBM Sport</v>
      </c>
      <c r="R120" t="str">
        <f>VLOOKUP($E120,'CFileFishery to ERA+'!$A$4:$J$198,10,FALSE)</f>
        <v>ISBM</v>
      </c>
    </row>
    <row r="121" spans="1:18" x14ac:dyDescent="0.25">
      <c r="A121" t="s">
        <v>110</v>
      </c>
      <c r="B121" t="s">
        <v>111</v>
      </c>
      <c r="C121">
        <v>2011</v>
      </c>
      <c r="D121">
        <v>6</v>
      </c>
      <c r="E121">
        <v>132</v>
      </c>
      <c r="F121" t="s">
        <v>21</v>
      </c>
      <c r="G121">
        <v>3</v>
      </c>
      <c r="H121" t="s">
        <v>12</v>
      </c>
      <c r="I121">
        <v>1</v>
      </c>
      <c r="J121">
        <v>2.99</v>
      </c>
      <c r="K121">
        <v>8.7100000000000009</v>
      </c>
      <c r="L121">
        <f>VLOOKUP($E121,'CFileFishery to ERA+'!$A$4:$J$198,4,FALSE)</f>
        <v>45</v>
      </c>
      <c r="M121" t="str">
        <f>VLOOKUP($E121,'CFileFishery to ERA+'!$A$4:$J$198,5,FALSE)</f>
        <v>CBC S</v>
      </c>
      <c r="N121" t="str">
        <f>VLOOKUP($E121,'CFileFishery to ERA+'!$A$4:$J$198,6,FALSE)</f>
        <v>CA</v>
      </c>
      <c r="O121">
        <f>VLOOKUP($E121,'CFileFishery to ERA+'!$A$4:$J$198,7,FALSE)</f>
        <v>24</v>
      </c>
      <c r="P121" t="str">
        <f>VLOOKUP($E121,'CFileFishery to ERA+'!$A$4:$J$198,8,FALSE)</f>
        <v>S</v>
      </c>
      <c r="Q121" t="str">
        <f>VLOOKUP($E121,'CFileFishery to ERA+'!$A$4:$J$198,9,FALSE)</f>
        <v>Central Sport</v>
      </c>
      <c r="R121" t="str">
        <f>VLOOKUP($E121,'CFileFishery to ERA+'!$A$4:$J$198,10,FALSE)</f>
        <v>ISBM</v>
      </c>
    </row>
    <row r="122" spans="1:18" x14ac:dyDescent="0.25">
      <c r="A122" t="s">
        <v>110</v>
      </c>
      <c r="B122" t="s">
        <v>111</v>
      </c>
      <c r="C122">
        <v>2011</v>
      </c>
      <c r="D122">
        <v>6</v>
      </c>
      <c r="E122">
        <v>136</v>
      </c>
      <c r="F122" t="s">
        <v>52</v>
      </c>
      <c r="G122">
        <v>3</v>
      </c>
      <c r="H122" t="s">
        <v>12</v>
      </c>
      <c r="I122">
        <v>6</v>
      </c>
      <c r="J122">
        <v>12.27</v>
      </c>
      <c r="K122">
        <v>29.67</v>
      </c>
      <c r="L122">
        <f>VLOOKUP($E122,'CFileFishery to ERA+'!$A$4:$J$198,4,FALSE)</f>
        <v>63</v>
      </c>
      <c r="M122" t="str">
        <f>VLOOKUP($E122,'CFileFishery to ERA+'!$A$4:$J$198,5,FALSE)</f>
        <v>GEO ST S</v>
      </c>
      <c r="N122" t="str">
        <f>VLOOKUP($E122,'CFileFishery to ERA+'!$A$4:$J$198,6,FALSE)</f>
        <v>CA</v>
      </c>
      <c r="O122">
        <f>VLOOKUP($E122,'CFileFishery to ERA+'!$A$4:$J$198,7,FALSE)</f>
        <v>27</v>
      </c>
      <c r="P122" t="str">
        <f>VLOOKUP($E122,'CFileFishery to ERA+'!$A$4:$J$198,8,FALSE)</f>
        <v>S</v>
      </c>
      <c r="Q122" t="str">
        <f>VLOOKUP($E122,'CFileFishery to ERA+'!$A$4:$J$198,9,FALSE)</f>
        <v>North Georgia Strait Sport</v>
      </c>
      <c r="R122" t="str">
        <f>VLOOKUP($E122,'CFileFishery to ERA+'!$A$4:$J$198,10,FALSE)</f>
        <v>ISBM</v>
      </c>
    </row>
    <row r="123" spans="1:18" x14ac:dyDescent="0.25">
      <c r="A123" t="s">
        <v>110</v>
      </c>
      <c r="B123" t="s">
        <v>111</v>
      </c>
      <c r="C123">
        <v>2011</v>
      </c>
      <c r="D123">
        <v>6</v>
      </c>
      <c r="E123">
        <v>139</v>
      </c>
      <c r="F123" t="s">
        <v>74</v>
      </c>
      <c r="G123">
        <v>3</v>
      </c>
      <c r="H123" t="s">
        <v>12</v>
      </c>
      <c r="I123">
        <v>6</v>
      </c>
      <c r="J123">
        <v>25.38</v>
      </c>
      <c r="K123">
        <v>67.569999999999993</v>
      </c>
      <c r="L123">
        <f>VLOOKUP($E123,'CFileFishery to ERA+'!$A$4:$J$198,4,FALSE)</f>
        <v>63</v>
      </c>
      <c r="M123" t="str">
        <f>VLOOKUP($E123,'CFileFishery to ERA+'!$A$4:$J$198,5,FALSE)</f>
        <v>GEO ST S</v>
      </c>
      <c r="N123" t="str">
        <f>VLOOKUP($E123,'CFileFishery to ERA+'!$A$4:$J$198,6,FALSE)</f>
        <v>CA</v>
      </c>
      <c r="O123">
        <f>VLOOKUP($E123,'CFileFishery to ERA+'!$A$4:$J$198,7,FALSE)</f>
        <v>29</v>
      </c>
      <c r="P123" t="str">
        <f>VLOOKUP($E123,'CFileFishery to ERA+'!$A$4:$J$198,8,FALSE)</f>
        <v>S</v>
      </c>
      <c r="Q123" t="str">
        <f>VLOOKUP($E123,'CFileFishery to ERA+'!$A$4:$J$198,9,FALSE)</f>
        <v>South Georgia Strait Sport</v>
      </c>
      <c r="R123" t="str">
        <f>VLOOKUP($E123,'CFileFishery to ERA+'!$A$4:$J$198,10,FALSE)</f>
        <v>ISBM</v>
      </c>
    </row>
    <row r="124" spans="1:18" x14ac:dyDescent="0.25">
      <c r="A124" t="s">
        <v>110</v>
      </c>
      <c r="B124" t="s">
        <v>111</v>
      </c>
      <c r="C124">
        <v>2011</v>
      </c>
      <c r="D124">
        <v>6</v>
      </c>
      <c r="E124">
        <v>142</v>
      </c>
      <c r="F124" t="s">
        <v>49</v>
      </c>
      <c r="G124">
        <v>4</v>
      </c>
      <c r="H124" t="s">
        <v>12</v>
      </c>
      <c r="I124">
        <v>1</v>
      </c>
      <c r="J124">
        <v>3.09</v>
      </c>
      <c r="K124">
        <v>3.09</v>
      </c>
      <c r="L124">
        <f>VLOOKUP($E124,'CFileFishery to ERA+'!$A$4:$J$198,4,FALSE)</f>
        <v>50</v>
      </c>
      <c r="M124" t="str">
        <f>VLOOKUP($E124,'CFileFishery to ERA+'!$A$4:$J$198,5,FALSE)</f>
        <v>WCVI AABM S</v>
      </c>
      <c r="N124" t="str">
        <f>VLOOKUP($E124,'CFileFishery to ERA+'!$A$4:$J$198,6,FALSE)</f>
        <v>CA</v>
      </c>
      <c r="O124">
        <f>VLOOKUP($E124,'CFileFishery to ERA+'!$A$4:$J$198,7,FALSE)</f>
        <v>31</v>
      </c>
      <c r="P124" t="str">
        <f>VLOOKUP($E124,'CFileFishery to ERA+'!$A$4:$J$198,8,FALSE)</f>
        <v>S</v>
      </c>
      <c r="Q124" t="str">
        <f>VLOOKUP($E124,'CFileFishery to ERA+'!$A$4:$J$198,9,FALSE)</f>
        <v>WCVI AABM Sport</v>
      </c>
      <c r="R124" t="str">
        <f>VLOOKUP($E124,'CFileFishery to ERA+'!$A$4:$J$198,10,FALSE)</f>
        <v>AABM</v>
      </c>
    </row>
    <row r="125" spans="1:18" x14ac:dyDescent="0.25">
      <c r="A125" t="s">
        <v>110</v>
      </c>
      <c r="B125" t="s">
        <v>111</v>
      </c>
      <c r="C125">
        <v>2011</v>
      </c>
      <c r="D125">
        <v>6</v>
      </c>
      <c r="E125">
        <v>146</v>
      </c>
      <c r="F125" t="s">
        <v>75</v>
      </c>
      <c r="G125">
        <v>3</v>
      </c>
      <c r="H125" t="s">
        <v>12</v>
      </c>
      <c r="I125">
        <v>1</v>
      </c>
      <c r="J125">
        <v>4.1100000000000003</v>
      </c>
      <c r="K125">
        <v>11.98</v>
      </c>
      <c r="L125">
        <f>VLOOKUP($E125,'CFileFishery to ERA+'!$A$4:$J$198,4,FALSE)</f>
        <v>65</v>
      </c>
      <c r="M125" t="str">
        <f>VLOOKUP($E125,'CFileFishery to ERA+'!$A$4:$J$198,5,FALSE)</f>
        <v>BC JF S</v>
      </c>
      <c r="N125" t="str">
        <f>VLOOKUP($E125,'CFileFishery to ERA+'!$A$4:$J$198,6,FALSE)</f>
        <v>CA</v>
      </c>
      <c r="O125">
        <f>VLOOKUP($E125,'CFileFishery to ERA+'!$A$4:$J$198,7,FALSE)</f>
        <v>36</v>
      </c>
      <c r="P125" t="str">
        <f>VLOOKUP($E125,'CFileFishery to ERA+'!$A$4:$J$198,8,FALSE)</f>
        <v>S</v>
      </c>
      <c r="Q125" t="str">
        <f>VLOOKUP($E125,'CFileFishery to ERA+'!$A$4:$J$198,9,FALSE)</f>
        <v>Canadian Juan De Fuca Sport</v>
      </c>
      <c r="R125" t="str">
        <f>VLOOKUP($E125,'CFileFishery to ERA+'!$A$4:$J$198,10,FALSE)</f>
        <v>ISBM</v>
      </c>
    </row>
    <row r="126" spans="1:18" x14ac:dyDescent="0.25">
      <c r="A126" t="s">
        <v>110</v>
      </c>
      <c r="B126" t="s">
        <v>111</v>
      </c>
      <c r="C126">
        <v>2011</v>
      </c>
      <c r="D126">
        <v>7</v>
      </c>
      <c r="E126">
        <v>35</v>
      </c>
      <c r="F126" t="s">
        <v>77</v>
      </c>
      <c r="G126">
        <v>3</v>
      </c>
      <c r="H126" t="s">
        <v>12</v>
      </c>
      <c r="I126">
        <v>3</v>
      </c>
      <c r="J126">
        <v>11.76</v>
      </c>
      <c r="K126">
        <v>34.31</v>
      </c>
      <c r="L126">
        <f>VLOOKUP($E126,'CFileFishery to ERA+'!$A$4:$J$198,4,FALSE)</f>
        <v>12</v>
      </c>
      <c r="M126" t="str">
        <f>VLOOKUP($E126,'CFileFishery to ERA+'!$A$4:$J$198,5,FALSE)</f>
        <v>WCVI SUM T</v>
      </c>
      <c r="N126" t="str">
        <f>VLOOKUP($E126,'CFileFishery to ERA+'!$A$4:$J$198,6,FALSE)</f>
        <v>CA</v>
      </c>
      <c r="O126">
        <f>VLOOKUP($E126,'CFileFishery to ERA+'!$A$4:$J$198,7,FALSE)</f>
        <v>3</v>
      </c>
      <c r="P126" t="str">
        <f>VLOOKUP($E126,'CFileFishery to ERA+'!$A$4:$J$198,8,FALSE)</f>
        <v>T</v>
      </c>
      <c r="Q126" t="str">
        <f>VLOOKUP($E126,'CFileFishery to ERA+'!$A$4:$J$198,9,FALSE)</f>
        <v>WCVI Troll</v>
      </c>
      <c r="R126" t="str">
        <f>VLOOKUP($E126,'CFileFishery to ERA+'!$A$4:$J$198,10,FALSE)</f>
        <v>AABM</v>
      </c>
    </row>
    <row r="127" spans="1:18" x14ac:dyDescent="0.25">
      <c r="A127" t="s">
        <v>110</v>
      </c>
      <c r="B127" t="s">
        <v>111</v>
      </c>
      <c r="C127">
        <v>2011</v>
      </c>
      <c r="D127">
        <v>7</v>
      </c>
      <c r="E127">
        <v>43</v>
      </c>
      <c r="F127" t="s">
        <v>59</v>
      </c>
      <c r="G127">
        <v>3</v>
      </c>
      <c r="H127" t="s">
        <v>12</v>
      </c>
      <c r="I127">
        <v>2</v>
      </c>
      <c r="J127">
        <v>4.0599999999999996</v>
      </c>
      <c r="K127">
        <v>8.73</v>
      </c>
      <c r="L127">
        <f>VLOOKUP($E127,'CFileFishery to ERA+'!$A$4:$J$198,4,FALSE)</f>
        <v>13</v>
      </c>
      <c r="M127" t="str">
        <f>VLOOKUP($E127,'CFileFishery to ERA+'!$A$4:$J$198,5,FALSE)</f>
        <v>N FALCON T</v>
      </c>
      <c r="N127" t="str">
        <f>VLOOKUP($E127,'CFileFishery to ERA+'!$A$4:$J$198,6,FALSE)</f>
        <v>US</v>
      </c>
      <c r="O127">
        <f>VLOOKUP($E127,'CFileFishery to ERA+'!$A$4:$J$198,7,FALSE)</f>
        <v>999</v>
      </c>
      <c r="P127" t="str">
        <f>VLOOKUP($E127,'CFileFishery to ERA+'!$A$4:$J$198,8,FALSE)</f>
        <v>T</v>
      </c>
      <c r="Q127" t="str">
        <f>VLOOKUP($E127,'CFileFishery to ERA+'!$A$4:$J$198,9,FALSE)</f>
        <v>WA Troll</v>
      </c>
      <c r="R127" t="str">
        <f>VLOOKUP($E127,'CFileFishery to ERA+'!$A$4:$J$198,10,FALSE)</f>
        <v>ISBM</v>
      </c>
    </row>
    <row r="128" spans="1:18" x14ac:dyDescent="0.25">
      <c r="A128" t="s">
        <v>110</v>
      </c>
      <c r="B128" t="s">
        <v>111</v>
      </c>
      <c r="C128">
        <v>2011</v>
      </c>
      <c r="D128">
        <v>7</v>
      </c>
      <c r="E128">
        <v>55</v>
      </c>
      <c r="F128" t="s">
        <v>46</v>
      </c>
      <c r="G128">
        <v>3</v>
      </c>
      <c r="H128" t="s">
        <v>12</v>
      </c>
      <c r="I128">
        <v>1</v>
      </c>
      <c r="J128">
        <v>1.41</v>
      </c>
      <c r="K128">
        <v>1.96</v>
      </c>
      <c r="L128">
        <f>VLOOKUP($E128,'CFileFishery to ERA+'!$A$4:$J$198,4,FALSE)</f>
        <v>17</v>
      </c>
      <c r="M128" t="str">
        <f>VLOOKUP($E128,'CFileFishery to ERA+'!$A$4:$J$198,5,FALSE)</f>
        <v>ALASKA N</v>
      </c>
      <c r="N128" t="str">
        <f>VLOOKUP($E128,'CFileFishery to ERA+'!$A$4:$J$198,6,FALSE)</f>
        <v>US</v>
      </c>
      <c r="O128">
        <f>VLOOKUP($E128,'CFileFishery to ERA+'!$A$4:$J$198,7,FALSE)</f>
        <v>999</v>
      </c>
      <c r="P128" t="str">
        <f>VLOOKUP($E128,'CFileFishery to ERA+'!$A$4:$J$198,8,FALSE)</f>
        <v>N</v>
      </c>
      <c r="Q128" t="str">
        <f>VLOOKUP($E128,'CFileFishery to ERA+'!$A$4:$J$198,9,FALSE)</f>
        <v>SEAK Net</v>
      </c>
      <c r="R128" t="str">
        <f>VLOOKUP($E128,'CFileFishery to ERA+'!$A$4:$J$198,10,FALSE)</f>
        <v>AABM</v>
      </c>
    </row>
    <row r="129" spans="1:18" x14ac:dyDescent="0.25">
      <c r="A129" t="s">
        <v>110</v>
      </c>
      <c r="B129" t="s">
        <v>111</v>
      </c>
      <c r="C129">
        <v>2011</v>
      </c>
      <c r="D129">
        <v>7</v>
      </c>
      <c r="E129">
        <v>92</v>
      </c>
      <c r="F129" t="s">
        <v>66</v>
      </c>
      <c r="G129">
        <v>2</v>
      </c>
      <c r="H129" t="s">
        <v>12</v>
      </c>
      <c r="I129">
        <v>1</v>
      </c>
      <c r="J129">
        <v>5.33</v>
      </c>
      <c r="K129">
        <v>5.36</v>
      </c>
      <c r="L129">
        <f>VLOOKUP($E129,'CFileFishery to ERA+'!$A$4:$J$198,4,FALSE)</f>
        <v>51</v>
      </c>
      <c r="M129" t="str">
        <f>VLOOKUP($E129,'CFileFishery to ERA+'!$A$4:$J$198,5,FALSE)</f>
        <v>WCVI ISBM S</v>
      </c>
      <c r="N129" t="str">
        <f>VLOOKUP($E129,'CFileFishery to ERA+'!$A$4:$J$198,6,FALSE)</f>
        <v>CA</v>
      </c>
      <c r="O129">
        <f>VLOOKUP($E129,'CFileFishery to ERA+'!$A$4:$J$198,7,FALSE)</f>
        <v>32</v>
      </c>
      <c r="P129" t="str">
        <f>VLOOKUP($E129,'CFileFishery to ERA+'!$A$4:$J$198,8,FALSE)</f>
        <v>S</v>
      </c>
      <c r="Q129" t="str">
        <f>VLOOKUP($E129,'CFileFishery to ERA+'!$A$4:$J$198,9,FALSE)</f>
        <v>WCVI ISBM Sport</v>
      </c>
      <c r="R129" t="str">
        <f>VLOOKUP($E129,'CFileFishery to ERA+'!$A$4:$J$198,10,FALSE)</f>
        <v>ISBM</v>
      </c>
    </row>
    <row r="130" spans="1:18" x14ac:dyDescent="0.25">
      <c r="A130" t="s">
        <v>110</v>
      </c>
      <c r="B130" t="s">
        <v>111</v>
      </c>
      <c r="C130">
        <v>2011</v>
      </c>
      <c r="D130">
        <v>7</v>
      </c>
      <c r="E130">
        <v>92</v>
      </c>
      <c r="F130" t="s">
        <v>66</v>
      </c>
      <c r="G130">
        <v>3</v>
      </c>
      <c r="H130" t="s">
        <v>12</v>
      </c>
      <c r="I130">
        <v>2</v>
      </c>
      <c r="J130">
        <v>10.66</v>
      </c>
      <c r="K130">
        <v>31.11</v>
      </c>
      <c r="L130">
        <f>VLOOKUP($E130,'CFileFishery to ERA+'!$A$4:$J$198,4,FALSE)</f>
        <v>51</v>
      </c>
      <c r="M130" t="str">
        <f>VLOOKUP($E130,'CFileFishery to ERA+'!$A$4:$J$198,5,FALSE)</f>
        <v>WCVI ISBM S</v>
      </c>
      <c r="N130" t="str">
        <f>VLOOKUP($E130,'CFileFishery to ERA+'!$A$4:$J$198,6,FALSE)</f>
        <v>CA</v>
      </c>
      <c r="O130">
        <f>VLOOKUP($E130,'CFileFishery to ERA+'!$A$4:$J$198,7,FALSE)</f>
        <v>32</v>
      </c>
      <c r="P130" t="str">
        <f>VLOOKUP($E130,'CFileFishery to ERA+'!$A$4:$J$198,8,FALSE)</f>
        <v>S</v>
      </c>
      <c r="Q130" t="str">
        <f>VLOOKUP($E130,'CFileFishery to ERA+'!$A$4:$J$198,9,FALSE)</f>
        <v>WCVI ISBM Sport</v>
      </c>
      <c r="R130" t="str">
        <f>VLOOKUP($E130,'CFileFishery to ERA+'!$A$4:$J$198,10,FALSE)</f>
        <v>ISBM</v>
      </c>
    </row>
    <row r="131" spans="1:18" x14ac:dyDescent="0.25">
      <c r="A131" t="s">
        <v>110</v>
      </c>
      <c r="B131" t="s">
        <v>111</v>
      </c>
      <c r="C131">
        <v>2011</v>
      </c>
      <c r="D131">
        <v>7</v>
      </c>
      <c r="E131">
        <v>135</v>
      </c>
      <c r="F131" t="s">
        <v>39</v>
      </c>
      <c r="G131">
        <v>3</v>
      </c>
      <c r="H131" t="s">
        <v>12</v>
      </c>
      <c r="I131">
        <v>2</v>
      </c>
      <c r="J131">
        <v>10.42</v>
      </c>
      <c r="K131">
        <v>30.38</v>
      </c>
      <c r="L131">
        <f>VLOOKUP($E131,'CFileFishery to ERA+'!$A$4:$J$198,4,FALSE)</f>
        <v>61</v>
      </c>
      <c r="M131" t="str">
        <f>VLOOKUP($E131,'CFileFishery to ERA+'!$A$4:$J$198,5,FALSE)</f>
        <v>JNST S</v>
      </c>
      <c r="N131" t="str">
        <f>VLOOKUP($E131,'CFileFishery to ERA+'!$A$4:$J$198,6,FALSE)</f>
        <v>CA</v>
      </c>
      <c r="O131">
        <f>VLOOKUP($E131,'CFileFishery to ERA+'!$A$4:$J$198,7,FALSE)</f>
        <v>26</v>
      </c>
      <c r="P131" t="str">
        <f>VLOOKUP($E131,'CFileFishery to ERA+'!$A$4:$J$198,8,FALSE)</f>
        <v>S</v>
      </c>
      <c r="Q131" t="str">
        <f>VLOOKUP($E131,'CFileFishery to ERA+'!$A$4:$J$198,9,FALSE)</f>
        <v>Johnstone Strait Sport</v>
      </c>
      <c r="R131" t="str">
        <f>VLOOKUP($E131,'CFileFishery to ERA+'!$A$4:$J$198,10,FALSE)</f>
        <v>ISBM</v>
      </c>
    </row>
    <row r="132" spans="1:18" x14ac:dyDescent="0.25">
      <c r="A132" t="s">
        <v>110</v>
      </c>
      <c r="B132" t="s">
        <v>111</v>
      </c>
      <c r="C132">
        <v>2011</v>
      </c>
      <c r="D132">
        <v>7</v>
      </c>
      <c r="E132">
        <v>136</v>
      </c>
      <c r="F132" t="s">
        <v>52</v>
      </c>
      <c r="G132">
        <v>3</v>
      </c>
      <c r="H132" t="s">
        <v>12</v>
      </c>
      <c r="I132">
        <v>5</v>
      </c>
      <c r="J132">
        <v>10</v>
      </c>
      <c r="K132">
        <v>16.93</v>
      </c>
      <c r="L132">
        <f>VLOOKUP($E132,'CFileFishery to ERA+'!$A$4:$J$198,4,FALSE)</f>
        <v>63</v>
      </c>
      <c r="M132" t="str">
        <f>VLOOKUP($E132,'CFileFishery to ERA+'!$A$4:$J$198,5,FALSE)</f>
        <v>GEO ST S</v>
      </c>
      <c r="N132" t="str">
        <f>VLOOKUP($E132,'CFileFishery to ERA+'!$A$4:$J$198,6,FALSE)</f>
        <v>CA</v>
      </c>
      <c r="O132">
        <f>VLOOKUP($E132,'CFileFishery to ERA+'!$A$4:$J$198,7,FALSE)</f>
        <v>27</v>
      </c>
      <c r="P132" t="str">
        <f>VLOOKUP($E132,'CFileFishery to ERA+'!$A$4:$J$198,8,FALSE)</f>
        <v>S</v>
      </c>
      <c r="Q132" t="str">
        <f>VLOOKUP($E132,'CFileFishery to ERA+'!$A$4:$J$198,9,FALSE)</f>
        <v>North Georgia Strait Sport</v>
      </c>
      <c r="R132" t="str">
        <f>VLOOKUP($E132,'CFileFishery to ERA+'!$A$4:$J$198,10,FALSE)</f>
        <v>ISBM</v>
      </c>
    </row>
    <row r="133" spans="1:18" x14ac:dyDescent="0.25">
      <c r="A133" t="s">
        <v>110</v>
      </c>
      <c r="B133" t="s">
        <v>111</v>
      </c>
      <c r="C133">
        <v>2011</v>
      </c>
      <c r="D133">
        <v>7</v>
      </c>
      <c r="E133">
        <v>136</v>
      </c>
      <c r="F133" t="s">
        <v>52</v>
      </c>
      <c r="G133">
        <v>4</v>
      </c>
      <c r="H133" t="s">
        <v>12</v>
      </c>
      <c r="I133">
        <v>1</v>
      </c>
      <c r="J133">
        <v>2</v>
      </c>
      <c r="K133">
        <v>2</v>
      </c>
      <c r="L133">
        <f>VLOOKUP($E133,'CFileFishery to ERA+'!$A$4:$J$198,4,FALSE)</f>
        <v>63</v>
      </c>
      <c r="M133" t="str">
        <f>VLOOKUP($E133,'CFileFishery to ERA+'!$A$4:$J$198,5,FALSE)</f>
        <v>GEO ST S</v>
      </c>
      <c r="N133" t="str">
        <f>VLOOKUP($E133,'CFileFishery to ERA+'!$A$4:$J$198,6,FALSE)</f>
        <v>CA</v>
      </c>
      <c r="O133">
        <f>VLOOKUP($E133,'CFileFishery to ERA+'!$A$4:$J$198,7,FALSE)</f>
        <v>27</v>
      </c>
      <c r="P133" t="str">
        <f>VLOOKUP($E133,'CFileFishery to ERA+'!$A$4:$J$198,8,FALSE)</f>
        <v>S</v>
      </c>
      <c r="Q133" t="str">
        <f>VLOOKUP($E133,'CFileFishery to ERA+'!$A$4:$J$198,9,FALSE)</f>
        <v>North Georgia Strait Sport</v>
      </c>
      <c r="R133" t="str">
        <f>VLOOKUP($E133,'CFileFishery to ERA+'!$A$4:$J$198,10,FALSE)</f>
        <v>ISBM</v>
      </c>
    </row>
    <row r="134" spans="1:18" x14ac:dyDescent="0.25">
      <c r="A134" t="s">
        <v>110</v>
      </c>
      <c r="B134" t="s">
        <v>111</v>
      </c>
      <c r="C134">
        <v>2011</v>
      </c>
      <c r="D134">
        <v>7</v>
      </c>
      <c r="E134">
        <v>139</v>
      </c>
      <c r="F134" t="s">
        <v>74</v>
      </c>
      <c r="G134">
        <v>3</v>
      </c>
      <c r="H134" t="s">
        <v>12</v>
      </c>
      <c r="I134">
        <v>5</v>
      </c>
      <c r="J134">
        <v>29.8</v>
      </c>
      <c r="K134">
        <v>68.69</v>
      </c>
      <c r="L134">
        <f>VLOOKUP($E134,'CFileFishery to ERA+'!$A$4:$J$198,4,FALSE)</f>
        <v>63</v>
      </c>
      <c r="M134" t="str">
        <f>VLOOKUP($E134,'CFileFishery to ERA+'!$A$4:$J$198,5,FALSE)</f>
        <v>GEO ST S</v>
      </c>
      <c r="N134" t="str">
        <f>VLOOKUP($E134,'CFileFishery to ERA+'!$A$4:$J$198,6,FALSE)</f>
        <v>CA</v>
      </c>
      <c r="O134">
        <f>VLOOKUP($E134,'CFileFishery to ERA+'!$A$4:$J$198,7,FALSE)</f>
        <v>29</v>
      </c>
      <c r="P134" t="str">
        <f>VLOOKUP($E134,'CFileFishery to ERA+'!$A$4:$J$198,8,FALSE)</f>
        <v>S</v>
      </c>
      <c r="Q134" t="str">
        <f>VLOOKUP($E134,'CFileFishery to ERA+'!$A$4:$J$198,9,FALSE)</f>
        <v>South Georgia Strait Sport</v>
      </c>
      <c r="R134" t="str">
        <f>VLOOKUP($E134,'CFileFishery to ERA+'!$A$4:$J$198,10,FALSE)</f>
        <v>ISBM</v>
      </c>
    </row>
    <row r="135" spans="1:18" x14ac:dyDescent="0.25">
      <c r="A135" t="s">
        <v>110</v>
      </c>
      <c r="B135" t="s">
        <v>111</v>
      </c>
      <c r="C135">
        <v>2011</v>
      </c>
      <c r="D135">
        <v>7</v>
      </c>
      <c r="E135">
        <v>142</v>
      </c>
      <c r="F135" t="s">
        <v>49</v>
      </c>
      <c r="G135">
        <v>3</v>
      </c>
      <c r="H135" t="s">
        <v>12</v>
      </c>
      <c r="I135">
        <v>4</v>
      </c>
      <c r="J135">
        <v>21.32</v>
      </c>
      <c r="K135">
        <v>54.09</v>
      </c>
      <c r="L135">
        <f>VLOOKUP($E135,'CFileFishery to ERA+'!$A$4:$J$198,4,FALSE)</f>
        <v>50</v>
      </c>
      <c r="M135" t="str">
        <f>VLOOKUP($E135,'CFileFishery to ERA+'!$A$4:$J$198,5,FALSE)</f>
        <v>WCVI AABM S</v>
      </c>
      <c r="N135" t="str">
        <f>VLOOKUP($E135,'CFileFishery to ERA+'!$A$4:$J$198,6,FALSE)</f>
        <v>CA</v>
      </c>
      <c r="O135">
        <f>VLOOKUP($E135,'CFileFishery to ERA+'!$A$4:$J$198,7,FALSE)</f>
        <v>31</v>
      </c>
      <c r="P135" t="str">
        <f>VLOOKUP($E135,'CFileFishery to ERA+'!$A$4:$J$198,8,FALSE)</f>
        <v>S</v>
      </c>
      <c r="Q135" t="str">
        <f>VLOOKUP($E135,'CFileFishery to ERA+'!$A$4:$J$198,9,FALSE)</f>
        <v>WCVI AABM Sport</v>
      </c>
      <c r="R135" t="str">
        <f>VLOOKUP($E135,'CFileFishery to ERA+'!$A$4:$J$198,10,FALSE)</f>
        <v>AABM</v>
      </c>
    </row>
    <row r="136" spans="1:18" x14ac:dyDescent="0.25">
      <c r="A136" t="s">
        <v>110</v>
      </c>
      <c r="B136" t="s">
        <v>111</v>
      </c>
      <c r="C136">
        <v>2011</v>
      </c>
      <c r="D136">
        <v>7</v>
      </c>
      <c r="E136">
        <v>150</v>
      </c>
      <c r="F136" t="s">
        <v>76</v>
      </c>
      <c r="G136">
        <v>3</v>
      </c>
      <c r="H136" t="s">
        <v>12</v>
      </c>
      <c r="I136">
        <v>1</v>
      </c>
      <c r="J136">
        <v>3.28</v>
      </c>
      <c r="K136">
        <v>9.58</v>
      </c>
      <c r="L136">
        <f>VLOOKUP($E136,'CFileFishery to ERA+'!$A$4:$J$198,4,FALSE)</f>
        <v>57</v>
      </c>
      <c r="M136" t="str">
        <f>VLOOKUP($E136,'CFileFishery to ERA+'!$A$4:$J$198,5,FALSE)</f>
        <v>PGSDN S</v>
      </c>
      <c r="N136" t="str">
        <f>VLOOKUP($E136,'CFileFishery to ERA+'!$A$4:$J$198,6,FALSE)</f>
        <v>US</v>
      </c>
      <c r="O136">
        <f>VLOOKUP($E136,'CFileFishery to ERA+'!$A$4:$J$198,7,FALSE)</f>
        <v>999</v>
      </c>
      <c r="P136" t="str">
        <f>VLOOKUP($E136,'CFileFishery to ERA+'!$A$4:$J$198,8,FALSE)</f>
        <v>S</v>
      </c>
      <c r="Q136" t="str">
        <f>VLOOKUP($E136,'CFileFishery to ERA+'!$A$4:$J$198,9,FALSE)</f>
        <v>PGSD Sport</v>
      </c>
      <c r="R136" t="str">
        <f>VLOOKUP($E136,'CFileFishery to ERA+'!$A$4:$J$198,10,FALSE)</f>
        <v>ISBM</v>
      </c>
    </row>
    <row r="137" spans="1:18" x14ac:dyDescent="0.25">
      <c r="A137" t="s">
        <v>110</v>
      </c>
      <c r="B137" t="s">
        <v>111</v>
      </c>
      <c r="C137">
        <v>2011</v>
      </c>
      <c r="D137">
        <v>7</v>
      </c>
      <c r="E137">
        <v>151</v>
      </c>
      <c r="F137" t="s">
        <v>84</v>
      </c>
      <c r="G137">
        <v>3</v>
      </c>
      <c r="H137" t="s">
        <v>12</v>
      </c>
      <c r="I137">
        <v>1</v>
      </c>
      <c r="J137">
        <v>3.32</v>
      </c>
      <c r="K137">
        <v>9.68</v>
      </c>
      <c r="L137">
        <f>VLOOKUP($E137,'CFileFishery to ERA+'!$A$4:$J$198,4,FALSE)</f>
        <v>57</v>
      </c>
      <c r="M137" t="str">
        <f>VLOOKUP($E137,'CFileFishery to ERA+'!$A$4:$J$198,5,FALSE)</f>
        <v>PGSDN S</v>
      </c>
      <c r="N137" t="str">
        <f>VLOOKUP($E137,'CFileFishery to ERA+'!$A$4:$J$198,6,FALSE)</f>
        <v>US</v>
      </c>
      <c r="O137">
        <f>VLOOKUP($E137,'CFileFishery to ERA+'!$A$4:$J$198,7,FALSE)</f>
        <v>999</v>
      </c>
      <c r="P137" t="str">
        <f>VLOOKUP($E137,'CFileFishery to ERA+'!$A$4:$J$198,8,FALSE)</f>
        <v>S</v>
      </c>
      <c r="Q137" t="str">
        <f>VLOOKUP($E137,'CFileFishery to ERA+'!$A$4:$J$198,9,FALSE)</f>
        <v>PGSD Sport</v>
      </c>
      <c r="R137" t="str">
        <f>VLOOKUP($E137,'CFileFishery to ERA+'!$A$4:$J$198,10,FALSE)</f>
        <v>ISBM</v>
      </c>
    </row>
    <row r="138" spans="1:18" x14ac:dyDescent="0.25">
      <c r="A138" t="s">
        <v>110</v>
      </c>
      <c r="B138" t="s">
        <v>111</v>
      </c>
      <c r="C138">
        <v>2011</v>
      </c>
      <c r="D138">
        <v>7</v>
      </c>
      <c r="E138">
        <v>152</v>
      </c>
      <c r="F138" t="s">
        <v>63</v>
      </c>
      <c r="G138">
        <v>2</v>
      </c>
      <c r="H138" t="s">
        <v>12</v>
      </c>
      <c r="I138">
        <v>1</v>
      </c>
      <c r="J138">
        <v>5.7</v>
      </c>
      <c r="K138">
        <v>5.7</v>
      </c>
      <c r="L138">
        <f>VLOOKUP($E138,'CFileFishery to ERA+'!$A$4:$J$198,4,FALSE)</f>
        <v>57</v>
      </c>
      <c r="M138" t="str">
        <f>VLOOKUP($E138,'CFileFishery to ERA+'!$A$4:$J$198,5,FALSE)</f>
        <v>PGSDN S</v>
      </c>
      <c r="N138" t="str">
        <f>VLOOKUP($E138,'CFileFishery to ERA+'!$A$4:$J$198,6,FALSE)</f>
        <v>US</v>
      </c>
      <c r="O138">
        <f>VLOOKUP($E138,'CFileFishery to ERA+'!$A$4:$J$198,7,FALSE)</f>
        <v>999</v>
      </c>
      <c r="P138" t="str">
        <f>VLOOKUP($E138,'CFileFishery to ERA+'!$A$4:$J$198,8,FALSE)</f>
        <v>S</v>
      </c>
      <c r="Q138" t="str">
        <f>VLOOKUP($E138,'CFileFishery to ERA+'!$A$4:$J$198,9,FALSE)</f>
        <v>PGSD Sport</v>
      </c>
      <c r="R138" t="str">
        <f>VLOOKUP($E138,'CFileFishery to ERA+'!$A$4:$J$198,10,FALSE)</f>
        <v>ISBM</v>
      </c>
    </row>
    <row r="139" spans="1:18" x14ac:dyDescent="0.25">
      <c r="A139" t="s">
        <v>110</v>
      </c>
      <c r="B139" t="s">
        <v>111</v>
      </c>
      <c r="C139">
        <v>2011</v>
      </c>
      <c r="D139">
        <v>7</v>
      </c>
      <c r="E139">
        <v>152</v>
      </c>
      <c r="F139" t="s">
        <v>63</v>
      </c>
      <c r="G139">
        <v>3</v>
      </c>
      <c r="H139" t="s">
        <v>12</v>
      </c>
      <c r="I139">
        <v>1</v>
      </c>
      <c r="J139">
        <v>5.7</v>
      </c>
      <c r="K139">
        <v>16.64</v>
      </c>
      <c r="L139">
        <f>VLOOKUP($E139,'CFileFishery to ERA+'!$A$4:$J$198,4,FALSE)</f>
        <v>57</v>
      </c>
      <c r="M139" t="str">
        <f>VLOOKUP($E139,'CFileFishery to ERA+'!$A$4:$J$198,5,FALSE)</f>
        <v>PGSDN S</v>
      </c>
      <c r="N139" t="str">
        <f>VLOOKUP($E139,'CFileFishery to ERA+'!$A$4:$J$198,6,FALSE)</f>
        <v>US</v>
      </c>
      <c r="O139">
        <f>VLOOKUP($E139,'CFileFishery to ERA+'!$A$4:$J$198,7,FALSE)</f>
        <v>999</v>
      </c>
      <c r="P139" t="str">
        <f>VLOOKUP($E139,'CFileFishery to ERA+'!$A$4:$J$198,8,FALSE)</f>
        <v>S</v>
      </c>
      <c r="Q139" t="str">
        <f>VLOOKUP($E139,'CFileFishery to ERA+'!$A$4:$J$198,9,FALSE)</f>
        <v>PGSD Sport</v>
      </c>
      <c r="R139" t="str">
        <f>VLOOKUP($E139,'CFileFishery to ERA+'!$A$4:$J$198,10,FALSE)</f>
        <v>ISBM</v>
      </c>
    </row>
    <row r="140" spans="1:18" x14ac:dyDescent="0.25">
      <c r="A140" t="s">
        <v>110</v>
      </c>
      <c r="B140" t="s">
        <v>111</v>
      </c>
      <c r="C140">
        <v>2011</v>
      </c>
      <c r="D140">
        <v>7</v>
      </c>
      <c r="E140">
        <v>157</v>
      </c>
      <c r="F140" t="s">
        <v>79</v>
      </c>
      <c r="G140">
        <v>3</v>
      </c>
      <c r="H140" t="s">
        <v>12</v>
      </c>
      <c r="I140">
        <v>1</v>
      </c>
      <c r="J140">
        <v>5.25</v>
      </c>
      <c r="K140">
        <v>7.29</v>
      </c>
      <c r="L140">
        <f>VLOOKUP($E140,'CFileFishery to ERA+'!$A$4:$J$198,4,FALSE)</f>
        <v>59</v>
      </c>
      <c r="M140" t="str">
        <f>VLOOKUP($E140,'CFileFishery to ERA+'!$A$4:$J$198,5,FALSE)</f>
        <v>PGSDO S</v>
      </c>
      <c r="N140" t="str">
        <f>VLOOKUP($E140,'CFileFishery to ERA+'!$A$4:$J$198,6,FALSE)</f>
        <v>US</v>
      </c>
      <c r="O140">
        <f>VLOOKUP($E140,'CFileFishery to ERA+'!$A$4:$J$198,7,FALSE)</f>
        <v>999</v>
      </c>
      <c r="P140" t="str">
        <f>VLOOKUP($E140,'CFileFishery to ERA+'!$A$4:$J$198,8,FALSE)</f>
        <v>S</v>
      </c>
      <c r="Q140" t="str">
        <f>VLOOKUP($E140,'CFileFishery to ERA+'!$A$4:$J$198,9,FALSE)</f>
        <v>PGSD Sport</v>
      </c>
      <c r="R140" t="str">
        <f>VLOOKUP($E140,'CFileFishery to ERA+'!$A$4:$J$198,10,FALSE)</f>
        <v>ISBM</v>
      </c>
    </row>
    <row r="141" spans="1:18" x14ac:dyDescent="0.25">
      <c r="A141" t="s">
        <v>110</v>
      </c>
      <c r="B141" t="s">
        <v>111</v>
      </c>
      <c r="C141">
        <v>2011</v>
      </c>
      <c r="D141">
        <v>8</v>
      </c>
      <c r="E141">
        <v>21</v>
      </c>
      <c r="F141" t="s">
        <v>27</v>
      </c>
      <c r="G141">
        <v>3</v>
      </c>
      <c r="H141" t="s">
        <v>12</v>
      </c>
      <c r="I141">
        <v>3</v>
      </c>
      <c r="J141">
        <v>8.82</v>
      </c>
      <c r="K141">
        <v>25.73</v>
      </c>
      <c r="L141">
        <f>VLOOKUP($E141,'CFileFishery to ERA+'!$A$4:$J$198,4,FALSE)</f>
        <v>6</v>
      </c>
      <c r="M141" t="str">
        <f>VLOOKUP($E141,'CFileFishery to ERA+'!$A$4:$J$198,5,FALSE)</f>
        <v>AK FALL T</v>
      </c>
      <c r="N141" t="str">
        <f>VLOOKUP($E141,'CFileFishery to ERA+'!$A$4:$J$198,6,FALSE)</f>
        <v>US</v>
      </c>
      <c r="O141">
        <f>VLOOKUP($E141,'CFileFishery to ERA+'!$A$4:$J$198,7,FALSE)</f>
        <v>999</v>
      </c>
      <c r="P141" t="str">
        <f>VLOOKUP($E141,'CFileFishery to ERA+'!$A$4:$J$198,8,FALSE)</f>
        <v>T</v>
      </c>
      <c r="Q141" t="str">
        <f>VLOOKUP($E141,'CFileFishery to ERA+'!$A$4:$J$198,9,FALSE)</f>
        <v>SEAK Troll</v>
      </c>
      <c r="R141" t="str">
        <f>VLOOKUP($E141,'CFileFishery to ERA+'!$A$4:$J$198,10,FALSE)</f>
        <v>AABM</v>
      </c>
    </row>
    <row r="142" spans="1:18" x14ac:dyDescent="0.25">
      <c r="A142" t="s">
        <v>110</v>
      </c>
      <c r="B142" t="s">
        <v>111</v>
      </c>
      <c r="C142">
        <v>2011</v>
      </c>
      <c r="D142">
        <v>8</v>
      </c>
      <c r="E142">
        <v>23</v>
      </c>
      <c r="F142" t="s">
        <v>60</v>
      </c>
      <c r="G142">
        <v>4</v>
      </c>
      <c r="H142" t="s">
        <v>12</v>
      </c>
      <c r="I142">
        <v>1</v>
      </c>
      <c r="J142">
        <v>1.32</v>
      </c>
      <c r="K142">
        <v>1.32</v>
      </c>
      <c r="L142">
        <f>VLOOKUP($E142,'CFileFishery to ERA+'!$A$4:$J$198,4,FALSE)</f>
        <v>6</v>
      </c>
      <c r="M142" t="str">
        <f>VLOOKUP($E142,'CFileFishery to ERA+'!$A$4:$J$198,5,FALSE)</f>
        <v>AK FALL T</v>
      </c>
      <c r="N142" t="str">
        <f>VLOOKUP($E142,'CFileFishery to ERA+'!$A$4:$J$198,6,FALSE)</f>
        <v>US</v>
      </c>
      <c r="O142">
        <f>VLOOKUP($E142,'CFileFishery to ERA+'!$A$4:$J$198,7,FALSE)</f>
        <v>999</v>
      </c>
      <c r="P142" t="str">
        <f>VLOOKUP($E142,'CFileFishery to ERA+'!$A$4:$J$198,8,FALSE)</f>
        <v>T</v>
      </c>
      <c r="Q142" t="str">
        <f>VLOOKUP($E142,'CFileFishery to ERA+'!$A$4:$J$198,9,FALSE)</f>
        <v>SEAK Troll</v>
      </c>
      <c r="R142" t="str">
        <f>VLOOKUP($E142,'CFileFishery to ERA+'!$A$4:$J$198,10,FALSE)</f>
        <v>AABM</v>
      </c>
    </row>
    <row r="143" spans="1:18" x14ac:dyDescent="0.25">
      <c r="A143" t="s">
        <v>110</v>
      </c>
      <c r="B143" t="s">
        <v>111</v>
      </c>
      <c r="C143">
        <v>2011</v>
      </c>
      <c r="D143">
        <v>8</v>
      </c>
      <c r="E143">
        <v>82</v>
      </c>
      <c r="F143" t="s">
        <v>112</v>
      </c>
      <c r="G143">
        <v>2</v>
      </c>
      <c r="H143" t="s">
        <v>12</v>
      </c>
      <c r="I143">
        <v>1</v>
      </c>
      <c r="J143">
        <v>2.5099999999999998</v>
      </c>
      <c r="K143">
        <v>2.5099999999999998</v>
      </c>
      <c r="L143">
        <f>VLOOKUP($E143,'CFileFishery to ERA+'!$A$4:$J$198,4,FALSE)</f>
        <v>36</v>
      </c>
      <c r="M143" t="str">
        <f>VLOOKUP($E143,'CFileFishery to ERA+'!$A$4:$J$198,5,FALSE)</f>
        <v>TGEO ST FN</v>
      </c>
      <c r="N143" t="str">
        <f>VLOOKUP($E143,'CFileFishery to ERA+'!$A$4:$J$198,6,FALSE)</f>
        <v>CA</v>
      </c>
      <c r="O143">
        <f>VLOOKUP($E143,'CFileFishery to ERA+'!$A$4:$J$198,7,FALSE)</f>
        <v>12</v>
      </c>
      <c r="P143" t="str">
        <f>VLOOKUP($E143,'CFileFishery to ERA+'!$A$4:$J$198,8,FALSE)</f>
        <v>O</v>
      </c>
      <c r="Q143" t="str">
        <f>VLOOKUP($E143,'CFileFishery to ERA+'!$A$4:$J$198,9,FALSE)</f>
        <v>Georgia Strait Freshwater Net</v>
      </c>
      <c r="R143" t="str">
        <f>VLOOKUP($E143,'CFileFishery to ERA+'!$A$4:$J$198,10,FALSE)</f>
        <v>ISBM</v>
      </c>
    </row>
    <row r="144" spans="1:18" x14ac:dyDescent="0.25">
      <c r="A144" t="s">
        <v>110</v>
      </c>
      <c r="B144" t="s">
        <v>111</v>
      </c>
      <c r="C144">
        <v>2011</v>
      </c>
      <c r="D144">
        <v>8</v>
      </c>
      <c r="E144">
        <v>82</v>
      </c>
      <c r="F144" t="s">
        <v>112</v>
      </c>
      <c r="G144">
        <v>3</v>
      </c>
      <c r="H144" t="s">
        <v>12</v>
      </c>
      <c r="I144">
        <v>2</v>
      </c>
      <c r="J144">
        <v>5.0199999999999996</v>
      </c>
      <c r="K144">
        <v>10.81</v>
      </c>
      <c r="L144">
        <f>VLOOKUP($E144,'CFileFishery to ERA+'!$A$4:$J$198,4,FALSE)</f>
        <v>36</v>
      </c>
      <c r="M144" t="str">
        <f>VLOOKUP($E144,'CFileFishery to ERA+'!$A$4:$J$198,5,FALSE)</f>
        <v>TGEO ST FN</v>
      </c>
      <c r="N144" t="str">
        <f>VLOOKUP($E144,'CFileFishery to ERA+'!$A$4:$J$198,6,FALSE)</f>
        <v>CA</v>
      </c>
      <c r="O144">
        <f>VLOOKUP($E144,'CFileFishery to ERA+'!$A$4:$J$198,7,FALSE)</f>
        <v>12</v>
      </c>
      <c r="P144" t="str">
        <f>VLOOKUP($E144,'CFileFishery to ERA+'!$A$4:$J$198,8,FALSE)</f>
        <v>O</v>
      </c>
      <c r="Q144" t="str">
        <f>VLOOKUP($E144,'CFileFishery to ERA+'!$A$4:$J$198,9,FALSE)</f>
        <v>Georgia Strait Freshwater Net</v>
      </c>
      <c r="R144" t="str">
        <f>VLOOKUP($E144,'CFileFishery to ERA+'!$A$4:$J$198,10,FALSE)</f>
        <v>ISBM</v>
      </c>
    </row>
    <row r="145" spans="1:18" x14ac:dyDescent="0.25">
      <c r="A145" t="s">
        <v>110</v>
      </c>
      <c r="B145" t="s">
        <v>111</v>
      </c>
      <c r="C145">
        <v>2011</v>
      </c>
      <c r="D145">
        <v>8</v>
      </c>
      <c r="E145">
        <v>92</v>
      </c>
      <c r="F145" t="s">
        <v>66</v>
      </c>
      <c r="G145">
        <v>2</v>
      </c>
      <c r="H145" t="s">
        <v>12</v>
      </c>
      <c r="I145">
        <v>1</v>
      </c>
      <c r="J145">
        <v>5.41</v>
      </c>
      <c r="K145">
        <v>5.43</v>
      </c>
      <c r="L145">
        <f>VLOOKUP($E145,'CFileFishery to ERA+'!$A$4:$J$198,4,FALSE)</f>
        <v>51</v>
      </c>
      <c r="M145" t="str">
        <f>VLOOKUP($E145,'CFileFishery to ERA+'!$A$4:$J$198,5,FALSE)</f>
        <v>WCVI ISBM S</v>
      </c>
      <c r="N145" t="str">
        <f>VLOOKUP($E145,'CFileFishery to ERA+'!$A$4:$J$198,6,FALSE)</f>
        <v>CA</v>
      </c>
      <c r="O145">
        <f>VLOOKUP($E145,'CFileFishery to ERA+'!$A$4:$J$198,7,FALSE)</f>
        <v>32</v>
      </c>
      <c r="P145" t="str">
        <f>VLOOKUP($E145,'CFileFishery to ERA+'!$A$4:$J$198,8,FALSE)</f>
        <v>S</v>
      </c>
      <c r="Q145" t="str">
        <f>VLOOKUP($E145,'CFileFishery to ERA+'!$A$4:$J$198,9,FALSE)</f>
        <v>WCVI ISBM Sport</v>
      </c>
      <c r="R145" t="str">
        <f>VLOOKUP($E145,'CFileFishery to ERA+'!$A$4:$J$198,10,FALSE)</f>
        <v>ISBM</v>
      </c>
    </row>
    <row r="146" spans="1:18" x14ac:dyDescent="0.25">
      <c r="A146" t="s">
        <v>110</v>
      </c>
      <c r="B146" t="s">
        <v>111</v>
      </c>
      <c r="C146">
        <v>2011</v>
      </c>
      <c r="D146">
        <v>8</v>
      </c>
      <c r="E146">
        <v>92</v>
      </c>
      <c r="F146" t="s">
        <v>66</v>
      </c>
      <c r="G146">
        <v>3</v>
      </c>
      <c r="H146" t="s">
        <v>12</v>
      </c>
      <c r="I146">
        <v>1</v>
      </c>
      <c r="J146">
        <v>5.41</v>
      </c>
      <c r="K146">
        <v>7.5</v>
      </c>
      <c r="L146">
        <f>VLOOKUP($E146,'CFileFishery to ERA+'!$A$4:$J$198,4,FALSE)</f>
        <v>51</v>
      </c>
      <c r="M146" t="str">
        <f>VLOOKUP($E146,'CFileFishery to ERA+'!$A$4:$J$198,5,FALSE)</f>
        <v>WCVI ISBM S</v>
      </c>
      <c r="N146" t="str">
        <f>VLOOKUP($E146,'CFileFishery to ERA+'!$A$4:$J$198,6,FALSE)</f>
        <v>CA</v>
      </c>
      <c r="O146">
        <f>VLOOKUP($E146,'CFileFishery to ERA+'!$A$4:$J$198,7,FALSE)</f>
        <v>32</v>
      </c>
      <c r="P146" t="str">
        <f>VLOOKUP($E146,'CFileFishery to ERA+'!$A$4:$J$198,8,FALSE)</f>
        <v>S</v>
      </c>
      <c r="Q146" t="str">
        <f>VLOOKUP($E146,'CFileFishery to ERA+'!$A$4:$J$198,9,FALSE)</f>
        <v>WCVI ISBM Sport</v>
      </c>
      <c r="R146" t="str">
        <f>VLOOKUP($E146,'CFileFishery to ERA+'!$A$4:$J$198,10,FALSE)</f>
        <v>ISBM</v>
      </c>
    </row>
    <row r="147" spans="1:18" x14ac:dyDescent="0.25">
      <c r="A147" t="s">
        <v>110</v>
      </c>
      <c r="B147" t="s">
        <v>111</v>
      </c>
      <c r="C147">
        <v>2011</v>
      </c>
      <c r="D147">
        <v>8</v>
      </c>
      <c r="E147">
        <v>95</v>
      </c>
      <c r="F147" t="s">
        <v>68</v>
      </c>
      <c r="G147">
        <v>2</v>
      </c>
      <c r="H147" t="s">
        <v>12</v>
      </c>
      <c r="I147">
        <v>1</v>
      </c>
      <c r="J147">
        <v>2.64</v>
      </c>
      <c r="K147">
        <v>2.64</v>
      </c>
      <c r="L147">
        <f>VLOOKUP($E147,'CFileFishery to ERA+'!$A$4:$J$198,4,FALSE)</f>
        <v>25</v>
      </c>
      <c r="M147" t="str">
        <f>VLOOKUP($E147,'CFileFishery to ERA+'!$A$4:$J$198,5,FALSE)</f>
        <v>PGSDN N</v>
      </c>
      <c r="N147" t="str">
        <f>VLOOKUP($E147,'CFileFishery to ERA+'!$A$4:$J$198,6,FALSE)</f>
        <v>US</v>
      </c>
      <c r="O147">
        <f>VLOOKUP($E147,'CFileFishery to ERA+'!$A$4:$J$198,7,FALSE)</f>
        <v>999</v>
      </c>
      <c r="P147" t="str">
        <f>VLOOKUP($E147,'CFileFishery to ERA+'!$A$4:$J$198,8,FALSE)</f>
        <v>N</v>
      </c>
      <c r="Q147" t="str">
        <f>VLOOKUP($E147,'CFileFishery to ERA+'!$A$4:$J$198,9,FALSE)</f>
        <v>PGSD Net</v>
      </c>
      <c r="R147" t="str">
        <f>VLOOKUP($E147,'CFileFishery to ERA+'!$A$4:$J$198,10,FALSE)</f>
        <v>ISBM</v>
      </c>
    </row>
    <row r="148" spans="1:18" x14ac:dyDescent="0.25">
      <c r="A148" t="s">
        <v>110</v>
      </c>
      <c r="B148" t="s">
        <v>111</v>
      </c>
      <c r="C148">
        <v>2011</v>
      </c>
      <c r="D148">
        <v>8</v>
      </c>
      <c r="E148">
        <v>95</v>
      </c>
      <c r="F148" t="s">
        <v>68</v>
      </c>
      <c r="G148">
        <v>3</v>
      </c>
      <c r="H148" t="s">
        <v>12</v>
      </c>
      <c r="I148">
        <v>2</v>
      </c>
      <c r="J148">
        <v>9.1</v>
      </c>
      <c r="K148">
        <v>12.61</v>
      </c>
      <c r="L148">
        <f>VLOOKUP($E148,'CFileFishery to ERA+'!$A$4:$J$198,4,FALSE)</f>
        <v>25</v>
      </c>
      <c r="M148" t="str">
        <f>VLOOKUP($E148,'CFileFishery to ERA+'!$A$4:$J$198,5,FALSE)</f>
        <v>PGSDN N</v>
      </c>
      <c r="N148" t="str">
        <f>VLOOKUP($E148,'CFileFishery to ERA+'!$A$4:$J$198,6,FALSE)</f>
        <v>US</v>
      </c>
      <c r="O148">
        <f>VLOOKUP($E148,'CFileFishery to ERA+'!$A$4:$J$198,7,FALSE)</f>
        <v>999</v>
      </c>
      <c r="P148" t="str">
        <f>VLOOKUP($E148,'CFileFishery to ERA+'!$A$4:$J$198,8,FALSE)</f>
        <v>N</v>
      </c>
      <c r="Q148" t="str">
        <f>VLOOKUP($E148,'CFileFishery to ERA+'!$A$4:$J$198,9,FALSE)</f>
        <v>PGSD Net</v>
      </c>
      <c r="R148" t="str">
        <f>VLOOKUP($E148,'CFileFishery to ERA+'!$A$4:$J$198,10,FALSE)</f>
        <v>ISBM</v>
      </c>
    </row>
    <row r="149" spans="1:18" x14ac:dyDescent="0.25">
      <c r="A149" t="s">
        <v>110</v>
      </c>
      <c r="B149" t="s">
        <v>111</v>
      </c>
      <c r="C149">
        <v>2011</v>
      </c>
      <c r="D149">
        <v>8</v>
      </c>
      <c r="E149">
        <v>101</v>
      </c>
      <c r="F149" t="s">
        <v>67</v>
      </c>
      <c r="G149">
        <v>3</v>
      </c>
      <c r="H149" t="s">
        <v>12</v>
      </c>
      <c r="I149">
        <v>1</v>
      </c>
      <c r="J149">
        <v>2.38</v>
      </c>
      <c r="K149">
        <v>3.31</v>
      </c>
      <c r="L149">
        <f>VLOOKUP($E149,'CFileFishery to ERA+'!$A$4:$J$198,4,FALSE)</f>
        <v>38</v>
      </c>
      <c r="M149" t="str">
        <f>VLOOKUP($E149,'CFileFishery to ERA+'!$A$4:$J$198,5,FALSE)</f>
        <v>TPS FN</v>
      </c>
      <c r="N149" t="str">
        <f>VLOOKUP($E149,'CFileFishery to ERA+'!$A$4:$J$198,6,FALSE)</f>
        <v>US</v>
      </c>
      <c r="O149">
        <f>VLOOKUP($E149,'CFileFishery to ERA+'!$A$4:$J$198,7,FALSE)</f>
        <v>999</v>
      </c>
      <c r="P149" t="str">
        <f>VLOOKUP($E149,'CFileFishery to ERA+'!$A$4:$J$198,8,FALSE)</f>
        <v>N</v>
      </c>
      <c r="Q149" t="str">
        <f>VLOOKUP($E149,'CFileFishery to ERA+'!$A$4:$J$198,9,FALSE)</f>
        <v>PGSD Net</v>
      </c>
      <c r="R149" t="str">
        <f>VLOOKUP($E149,'CFileFishery to ERA+'!$A$4:$J$198,10,FALSE)</f>
        <v>ISBM</v>
      </c>
    </row>
    <row r="150" spans="1:18" x14ac:dyDescent="0.25">
      <c r="A150" t="s">
        <v>110</v>
      </c>
      <c r="B150" t="s">
        <v>111</v>
      </c>
      <c r="C150">
        <v>2011</v>
      </c>
      <c r="D150">
        <v>8</v>
      </c>
      <c r="E150">
        <v>132</v>
      </c>
      <c r="F150" t="s">
        <v>21</v>
      </c>
      <c r="G150">
        <v>3</v>
      </c>
      <c r="H150" t="s">
        <v>12</v>
      </c>
      <c r="I150">
        <v>2</v>
      </c>
      <c r="J150">
        <v>7.55</v>
      </c>
      <c r="K150">
        <v>22.01</v>
      </c>
      <c r="L150">
        <f>VLOOKUP($E150,'CFileFishery to ERA+'!$A$4:$J$198,4,FALSE)</f>
        <v>45</v>
      </c>
      <c r="M150" t="str">
        <f>VLOOKUP($E150,'CFileFishery to ERA+'!$A$4:$J$198,5,FALSE)</f>
        <v>CBC S</v>
      </c>
      <c r="N150" t="str">
        <f>VLOOKUP($E150,'CFileFishery to ERA+'!$A$4:$J$198,6,FALSE)</f>
        <v>CA</v>
      </c>
      <c r="O150">
        <f>VLOOKUP($E150,'CFileFishery to ERA+'!$A$4:$J$198,7,FALSE)</f>
        <v>24</v>
      </c>
      <c r="P150" t="str">
        <f>VLOOKUP($E150,'CFileFishery to ERA+'!$A$4:$J$198,8,FALSE)</f>
        <v>S</v>
      </c>
      <c r="Q150" t="str">
        <f>VLOOKUP($E150,'CFileFishery to ERA+'!$A$4:$J$198,9,FALSE)</f>
        <v>Central Sport</v>
      </c>
      <c r="R150" t="str">
        <f>VLOOKUP($E150,'CFileFishery to ERA+'!$A$4:$J$198,10,FALSE)</f>
        <v>ISBM</v>
      </c>
    </row>
    <row r="151" spans="1:18" x14ac:dyDescent="0.25">
      <c r="A151" t="s">
        <v>110</v>
      </c>
      <c r="B151" t="s">
        <v>111</v>
      </c>
      <c r="C151">
        <v>2011</v>
      </c>
      <c r="D151">
        <v>8</v>
      </c>
      <c r="E151">
        <v>136</v>
      </c>
      <c r="F151" t="s">
        <v>52</v>
      </c>
      <c r="G151">
        <v>3</v>
      </c>
      <c r="H151" t="s">
        <v>12</v>
      </c>
      <c r="I151">
        <v>4</v>
      </c>
      <c r="J151">
        <v>8</v>
      </c>
      <c r="K151">
        <v>17.22</v>
      </c>
      <c r="L151">
        <f>VLOOKUP($E151,'CFileFishery to ERA+'!$A$4:$J$198,4,FALSE)</f>
        <v>63</v>
      </c>
      <c r="M151" t="str">
        <f>VLOOKUP($E151,'CFileFishery to ERA+'!$A$4:$J$198,5,FALSE)</f>
        <v>GEO ST S</v>
      </c>
      <c r="N151" t="str">
        <f>VLOOKUP($E151,'CFileFishery to ERA+'!$A$4:$J$198,6,FALSE)</f>
        <v>CA</v>
      </c>
      <c r="O151">
        <f>VLOOKUP($E151,'CFileFishery to ERA+'!$A$4:$J$198,7,FALSE)</f>
        <v>27</v>
      </c>
      <c r="P151" t="str">
        <f>VLOOKUP($E151,'CFileFishery to ERA+'!$A$4:$J$198,8,FALSE)</f>
        <v>S</v>
      </c>
      <c r="Q151" t="str">
        <f>VLOOKUP($E151,'CFileFishery to ERA+'!$A$4:$J$198,9,FALSE)</f>
        <v>North Georgia Strait Sport</v>
      </c>
      <c r="R151" t="str">
        <f>VLOOKUP($E151,'CFileFishery to ERA+'!$A$4:$J$198,10,FALSE)</f>
        <v>ISBM</v>
      </c>
    </row>
    <row r="152" spans="1:18" x14ac:dyDescent="0.25">
      <c r="A152" t="s">
        <v>110</v>
      </c>
      <c r="B152" t="s">
        <v>111</v>
      </c>
      <c r="C152">
        <v>2011</v>
      </c>
      <c r="D152">
        <v>8</v>
      </c>
      <c r="E152">
        <v>140</v>
      </c>
      <c r="F152" t="s">
        <v>115</v>
      </c>
      <c r="G152">
        <v>3</v>
      </c>
      <c r="H152" t="s">
        <v>12</v>
      </c>
      <c r="I152">
        <v>1</v>
      </c>
      <c r="J152">
        <v>2.2400000000000002</v>
      </c>
      <c r="K152">
        <v>3.1</v>
      </c>
      <c r="L152">
        <f>VLOOKUP($E152,'CFileFishery to ERA+'!$A$4:$J$198,4,FALSE)</f>
        <v>64</v>
      </c>
      <c r="M152" t="str">
        <f>VLOOKUP($E152,'CFileFishery to ERA+'!$A$4:$J$198,5,FALSE)</f>
        <v>TGEO ST TERM S</v>
      </c>
      <c r="N152" t="str">
        <f>VLOOKUP($E152,'CFileFishery to ERA+'!$A$4:$J$198,6,FALSE)</f>
        <v>CA</v>
      </c>
      <c r="O152">
        <f>VLOOKUP($E152,'CFileFishery to ERA+'!$A$4:$J$198,7,FALSE)</f>
        <v>29</v>
      </c>
      <c r="P152" t="str">
        <f>VLOOKUP($E152,'CFileFishery to ERA+'!$A$4:$J$198,8,FALSE)</f>
        <v>S</v>
      </c>
      <c r="Q152" t="str">
        <f>VLOOKUP($E152,'CFileFishery to ERA+'!$A$4:$J$198,9,FALSE)</f>
        <v>South Georgia Strait Sport</v>
      </c>
      <c r="R152" t="str">
        <f>VLOOKUP($E152,'CFileFishery to ERA+'!$A$4:$J$198,10,FALSE)</f>
        <v>ISBM</v>
      </c>
    </row>
    <row r="153" spans="1:18" x14ac:dyDescent="0.25">
      <c r="A153" t="s">
        <v>110</v>
      </c>
      <c r="B153" t="s">
        <v>111</v>
      </c>
      <c r="C153">
        <v>2011</v>
      </c>
      <c r="D153">
        <v>8</v>
      </c>
      <c r="E153">
        <v>142</v>
      </c>
      <c r="F153" t="s">
        <v>49</v>
      </c>
      <c r="G153">
        <v>3</v>
      </c>
      <c r="H153" t="s">
        <v>12</v>
      </c>
      <c r="I153">
        <v>4</v>
      </c>
      <c r="J153">
        <v>21.64</v>
      </c>
      <c r="K153">
        <v>46.56</v>
      </c>
      <c r="L153">
        <f>VLOOKUP($E153,'CFileFishery to ERA+'!$A$4:$J$198,4,FALSE)</f>
        <v>50</v>
      </c>
      <c r="M153" t="str">
        <f>VLOOKUP($E153,'CFileFishery to ERA+'!$A$4:$J$198,5,FALSE)</f>
        <v>WCVI AABM S</v>
      </c>
      <c r="N153" t="str">
        <f>VLOOKUP($E153,'CFileFishery to ERA+'!$A$4:$J$198,6,FALSE)</f>
        <v>CA</v>
      </c>
      <c r="O153">
        <f>VLOOKUP($E153,'CFileFishery to ERA+'!$A$4:$J$198,7,FALSE)</f>
        <v>31</v>
      </c>
      <c r="P153" t="str">
        <f>VLOOKUP($E153,'CFileFishery to ERA+'!$A$4:$J$198,8,FALSE)</f>
        <v>S</v>
      </c>
      <c r="Q153" t="str">
        <f>VLOOKUP($E153,'CFileFishery to ERA+'!$A$4:$J$198,9,FALSE)</f>
        <v>WCVI AABM Sport</v>
      </c>
      <c r="R153" t="str">
        <f>VLOOKUP($E153,'CFileFishery to ERA+'!$A$4:$J$198,10,FALSE)</f>
        <v>AABM</v>
      </c>
    </row>
    <row r="154" spans="1:18" x14ac:dyDescent="0.25">
      <c r="A154" t="s">
        <v>110</v>
      </c>
      <c r="B154" t="s">
        <v>111</v>
      </c>
      <c r="C154">
        <v>2011</v>
      </c>
      <c r="D154">
        <v>8</v>
      </c>
      <c r="E154">
        <v>142</v>
      </c>
      <c r="F154" t="s">
        <v>49</v>
      </c>
      <c r="G154">
        <v>4</v>
      </c>
      <c r="H154" t="s">
        <v>12</v>
      </c>
      <c r="I154">
        <v>1</v>
      </c>
      <c r="J154">
        <v>5.41</v>
      </c>
      <c r="K154">
        <v>5.41</v>
      </c>
      <c r="L154">
        <f>VLOOKUP($E154,'CFileFishery to ERA+'!$A$4:$J$198,4,FALSE)</f>
        <v>50</v>
      </c>
      <c r="M154" t="str">
        <f>VLOOKUP($E154,'CFileFishery to ERA+'!$A$4:$J$198,5,FALSE)</f>
        <v>WCVI AABM S</v>
      </c>
      <c r="N154" t="str">
        <f>VLOOKUP($E154,'CFileFishery to ERA+'!$A$4:$J$198,6,FALSE)</f>
        <v>CA</v>
      </c>
      <c r="O154">
        <f>VLOOKUP($E154,'CFileFishery to ERA+'!$A$4:$J$198,7,FALSE)</f>
        <v>31</v>
      </c>
      <c r="P154" t="str">
        <f>VLOOKUP($E154,'CFileFishery to ERA+'!$A$4:$J$198,8,FALSE)</f>
        <v>S</v>
      </c>
      <c r="Q154" t="str">
        <f>VLOOKUP($E154,'CFileFishery to ERA+'!$A$4:$J$198,9,FALSE)</f>
        <v>WCVI AABM Sport</v>
      </c>
      <c r="R154" t="str">
        <f>VLOOKUP($E154,'CFileFishery to ERA+'!$A$4:$J$198,10,FALSE)</f>
        <v>AABM</v>
      </c>
    </row>
    <row r="155" spans="1:18" x14ac:dyDescent="0.25">
      <c r="A155" t="s">
        <v>110</v>
      </c>
      <c r="B155" t="s">
        <v>111</v>
      </c>
      <c r="C155">
        <v>2011</v>
      </c>
      <c r="D155">
        <v>8</v>
      </c>
      <c r="E155">
        <v>146</v>
      </c>
      <c r="F155" t="s">
        <v>75</v>
      </c>
      <c r="G155">
        <v>4</v>
      </c>
      <c r="H155" t="s">
        <v>12</v>
      </c>
      <c r="I155">
        <v>1</v>
      </c>
      <c r="J155">
        <v>4.33</v>
      </c>
      <c r="K155">
        <v>4.33</v>
      </c>
      <c r="L155">
        <f>VLOOKUP($E155,'CFileFishery to ERA+'!$A$4:$J$198,4,FALSE)</f>
        <v>65</v>
      </c>
      <c r="M155" t="str">
        <f>VLOOKUP($E155,'CFileFishery to ERA+'!$A$4:$J$198,5,FALSE)</f>
        <v>BC JF S</v>
      </c>
      <c r="N155" t="str">
        <f>VLOOKUP($E155,'CFileFishery to ERA+'!$A$4:$J$198,6,FALSE)</f>
        <v>CA</v>
      </c>
      <c r="O155">
        <f>VLOOKUP($E155,'CFileFishery to ERA+'!$A$4:$J$198,7,FALSE)</f>
        <v>36</v>
      </c>
      <c r="P155" t="str">
        <f>VLOOKUP($E155,'CFileFishery to ERA+'!$A$4:$J$198,8,FALSE)</f>
        <v>S</v>
      </c>
      <c r="Q155" t="str">
        <f>VLOOKUP($E155,'CFileFishery to ERA+'!$A$4:$J$198,9,FALSE)</f>
        <v>Canadian Juan De Fuca Sport</v>
      </c>
      <c r="R155" t="str">
        <f>VLOOKUP($E155,'CFileFishery to ERA+'!$A$4:$J$198,10,FALSE)</f>
        <v>ISBM</v>
      </c>
    </row>
    <row r="156" spans="1:18" x14ac:dyDescent="0.25">
      <c r="A156" t="s">
        <v>110</v>
      </c>
      <c r="B156" t="s">
        <v>111</v>
      </c>
      <c r="C156">
        <v>2011</v>
      </c>
      <c r="D156">
        <v>8</v>
      </c>
      <c r="E156">
        <v>157</v>
      </c>
      <c r="F156" t="s">
        <v>79</v>
      </c>
      <c r="G156">
        <v>2</v>
      </c>
      <c r="H156" t="s">
        <v>12</v>
      </c>
      <c r="I156">
        <v>1</v>
      </c>
      <c r="J156">
        <v>8.16</v>
      </c>
      <c r="K156">
        <v>8.17</v>
      </c>
      <c r="L156">
        <f>VLOOKUP($E156,'CFileFishery to ERA+'!$A$4:$J$198,4,FALSE)</f>
        <v>59</v>
      </c>
      <c r="M156" t="str">
        <f>VLOOKUP($E156,'CFileFishery to ERA+'!$A$4:$J$198,5,FALSE)</f>
        <v>PGSDO S</v>
      </c>
      <c r="N156" t="str">
        <f>VLOOKUP($E156,'CFileFishery to ERA+'!$A$4:$J$198,6,FALSE)</f>
        <v>US</v>
      </c>
      <c r="O156">
        <f>VLOOKUP($E156,'CFileFishery to ERA+'!$A$4:$J$198,7,FALSE)</f>
        <v>999</v>
      </c>
      <c r="P156" t="str">
        <f>VLOOKUP($E156,'CFileFishery to ERA+'!$A$4:$J$198,8,FALSE)</f>
        <v>S</v>
      </c>
      <c r="Q156" t="str">
        <f>VLOOKUP($E156,'CFileFishery to ERA+'!$A$4:$J$198,9,FALSE)</f>
        <v>PGSD Sport</v>
      </c>
      <c r="R156" t="str">
        <f>VLOOKUP($E156,'CFileFishery to ERA+'!$A$4:$J$198,10,FALSE)</f>
        <v>ISBM</v>
      </c>
    </row>
    <row r="157" spans="1:18" x14ac:dyDescent="0.25">
      <c r="A157" t="s">
        <v>110</v>
      </c>
      <c r="B157" t="s">
        <v>111</v>
      </c>
      <c r="C157">
        <v>2011</v>
      </c>
      <c r="D157">
        <v>8</v>
      </c>
      <c r="E157">
        <v>167</v>
      </c>
      <c r="F157" t="s">
        <v>82</v>
      </c>
      <c r="G157">
        <v>3</v>
      </c>
      <c r="H157" t="s">
        <v>12</v>
      </c>
      <c r="I157">
        <v>1</v>
      </c>
      <c r="J157">
        <v>1.45</v>
      </c>
      <c r="K157">
        <v>2.0099999999999998</v>
      </c>
      <c r="L157">
        <f>VLOOKUP($E157,'CFileFishery to ERA+'!$A$4:$J$198,4,FALSE)</f>
        <v>53</v>
      </c>
      <c r="M157" t="str">
        <f>VLOOKUP($E157,'CFileFishery to ERA+'!$A$4:$J$198,5,FALSE)</f>
        <v>N FALCON S</v>
      </c>
      <c r="N157" t="str">
        <f>VLOOKUP($E157,'CFileFishery to ERA+'!$A$4:$J$198,6,FALSE)</f>
        <v>US</v>
      </c>
      <c r="O157">
        <f>VLOOKUP($E157,'CFileFishery to ERA+'!$A$4:$J$198,7,FALSE)</f>
        <v>999</v>
      </c>
      <c r="P157" t="str">
        <f>VLOOKUP($E157,'CFileFishery to ERA+'!$A$4:$J$198,8,FALSE)</f>
        <v>S</v>
      </c>
      <c r="Q157" t="str">
        <f>VLOOKUP($E157,'CFileFishery to ERA+'!$A$4:$J$198,9,FALSE)</f>
        <v>WA Sport</v>
      </c>
      <c r="R157" t="str">
        <f>VLOOKUP($E157,'CFileFishery to ERA+'!$A$4:$J$198,10,FALSE)</f>
        <v>ISBM</v>
      </c>
    </row>
    <row r="158" spans="1:18" x14ac:dyDescent="0.25">
      <c r="A158" t="s">
        <v>110</v>
      </c>
      <c r="B158" t="s">
        <v>111</v>
      </c>
      <c r="C158">
        <v>2011</v>
      </c>
      <c r="D158">
        <v>8</v>
      </c>
      <c r="E158">
        <v>169</v>
      </c>
      <c r="F158" t="s">
        <v>87</v>
      </c>
      <c r="G158">
        <v>3</v>
      </c>
      <c r="H158" t="s">
        <v>12</v>
      </c>
      <c r="I158">
        <v>1</v>
      </c>
      <c r="J158">
        <v>3.33</v>
      </c>
      <c r="K158">
        <v>9.7100000000000009</v>
      </c>
      <c r="L158">
        <f>VLOOKUP($E158,'CFileFishery to ERA+'!$A$4:$J$198,4,FALSE)</f>
        <v>53</v>
      </c>
      <c r="M158" t="str">
        <f>VLOOKUP($E158,'CFileFishery to ERA+'!$A$4:$J$198,5,FALSE)</f>
        <v>N FALCON S</v>
      </c>
      <c r="N158" t="str">
        <f>VLOOKUP($E158,'CFileFishery to ERA+'!$A$4:$J$198,6,FALSE)</f>
        <v>US</v>
      </c>
      <c r="O158">
        <f>VLOOKUP($E158,'CFileFishery to ERA+'!$A$4:$J$198,7,FALSE)</f>
        <v>999</v>
      </c>
      <c r="P158" t="str">
        <f>VLOOKUP($E158,'CFileFishery to ERA+'!$A$4:$J$198,8,FALSE)</f>
        <v>S</v>
      </c>
      <c r="Q158" t="str">
        <f>VLOOKUP($E158,'CFileFishery to ERA+'!$A$4:$J$198,9,FALSE)</f>
        <v>WA Sport</v>
      </c>
      <c r="R158" t="str">
        <f>VLOOKUP($E158,'CFileFishery to ERA+'!$A$4:$J$198,10,FALSE)</f>
        <v>ISBM</v>
      </c>
    </row>
    <row r="159" spans="1:18" x14ac:dyDescent="0.25">
      <c r="A159" t="s">
        <v>110</v>
      </c>
      <c r="B159" t="s">
        <v>111</v>
      </c>
      <c r="C159">
        <v>2011</v>
      </c>
      <c r="D159">
        <v>8</v>
      </c>
      <c r="E159">
        <v>170</v>
      </c>
      <c r="F159" t="s">
        <v>95</v>
      </c>
      <c r="G159">
        <v>2</v>
      </c>
      <c r="H159" t="s">
        <v>12</v>
      </c>
      <c r="I159">
        <v>1</v>
      </c>
      <c r="J159">
        <v>1.43</v>
      </c>
      <c r="K159">
        <v>1.43</v>
      </c>
      <c r="L159">
        <f>VLOOKUP($E159,'CFileFishery to ERA+'!$A$4:$J$198,4,FALSE)</f>
        <v>53</v>
      </c>
      <c r="M159" t="str">
        <f>VLOOKUP($E159,'CFileFishery to ERA+'!$A$4:$J$198,5,FALSE)</f>
        <v>N FALCON S</v>
      </c>
      <c r="N159" t="str">
        <f>VLOOKUP($E159,'CFileFishery to ERA+'!$A$4:$J$198,6,FALSE)</f>
        <v>US</v>
      </c>
      <c r="O159">
        <f>VLOOKUP($E159,'CFileFishery to ERA+'!$A$4:$J$198,7,FALSE)</f>
        <v>999</v>
      </c>
      <c r="P159" t="str">
        <f>VLOOKUP($E159,'CFileFishery to ERA+'!$A$4:$J$198,8,FALSE)</f>
        <v>S</v>
      </c>
      <c r="Q159" t="str">
        <f>VLOOKUP($E159,'CFileFishery to ERA+'!$A$4:$J$198,9,FALSE)</f>
        <v>WA Sport</v>
      </c>
      <c r="R159" t="str">
        <f>VLOOKUP($E159,'CFileFishery to ERA+'!$A$4:$J$198,10,FALSE)</f>
        <v>ISBM</v>
      </c>
    </row>
    <row r="160" spans="1:18" x14ac:dyDescent="0.25">
      <c r="A160" t="s">
        <v>110</v>
      </c>
      <c r="B160" t="s">
        <v>111</v>
      </c>
      <c r="C160">
        <v>2011</v>
      </c>
      <c r="D160">
        <v>9</v>
      </c>
      <c r="E160">
        <v>67</v>
      </c>
      <c r="F160" t="s">
        <v>78</v>
      </c>
      <c r="G160">
        <v>2</v>
      </c>
      <c r="H160" t="s">
        <v>12</v>
      </c>
      <c r="I160">
        <v>1</v>
      </c>
      <c r="J160">
        <v>1.46</v>
      </c>
      <c r="K160">
        <v>1.46</v>
      </c>
      <c r="L160">
        <f>VLOOKUP($E160,'CFileFishery to ERA+'!$A$4:$J$198,4,FALSE)</f>
        <v>17</v>
      </c>
      <c r="M160" t="str">
        <f>VLOOKUP($E160,'CFileFishery to ERA+'!$A$4:$J$198,5,FALSE)</f>
        <v>ALASKA N</v>
      </c>
      <c r="N160" t="str">
        <f>VLOOKUP($E160,'CFileFishery to ERA+'!$A$4:$J$198,6,FALSE)</f>
        <v>US</v>
      </c>
      <c r="O160">
        <f>VLOOKUP($E160,'CFileFishery to ERA+'!$A$4:$J$198,7,FALSE)</f>
        <v>999</v>
      </c>
      <c r="P160" t="str">
        <f>VLOOKUP($E160,'CFileFishery to ERA+'!$A$4:$J$198,8,FALSE)</f>
        <v>N</v>
      </c>
      <c r="Q160" t="str">
        <f>VLOOKUP($E160,'CFileFishery to ERA+'!$A$4:$J$198,9,FALSE)</f>
        <v>SEAK Net</v>
      </c>
      <c r="R160" t="str">
        <f>VLOOKUP($E160,'CFileFishery to ERA+'!$A$4:$J$198,10,FALSE)</f>
        <v>AABM</v>
      </c>
    </row>
    <row r="161" spans="1:18" x14ac:dyDescent="0.25">
      <c r="A161" t="s">
        <v>110</v>
      </c>
      <c r="B161" t="s">
        <v>111</v>
      </c>
      <c r="C161">
        <v>2011</v>
      </c>
      <c r="D161">
        <v>9</v>
      </c>
      <c r="E161">
        <v>82</v>
      </c>
      <c r="F161" t="s">
        <v>112</v>
      </c>
      <c r="G161">
        <v>4</v>
      </c>
      <c r="H161" t="s">
        <v>12</v>
      </c>
      <c r="I161">
        <v>1</v>
      </c>
      <c r="J161">
        <v>2.5099999999999998</v>
      </c>
      <c r="K161">
        <v>2.5099999999999998</v>
      </c>
      <c r="L161">
        <f>VLOOKUP($E161,'CFileFishery to ERA+'!$A$4:$J$198,4,FALSE)</f>
        <v>36</v>
      </c>
      <c r="M161" t="str">
        <f>VLOOKUP($E161,'CFileFishery to ERA+'!$A$4:$J$198,5,FALSE)</f>
        <v>TGEO ST FN</v>
      </c>
      <c r="N161" t="str">
        <f>VLOOKUP($E161,'CFileFishery to ERA+'!$A$4:$J$198,6,FALSE)</f>
        <v>CA</v>
      </c>
      <c r="O161">
        <f>VLOOKUP($E161,'CFileFishery to ERA+'!$A$4:$J$198,7,FALSE)</f>
        <v>12</v>
      </c>
      <c r="P161" t="str">
        <f>VLOOKUP($E161,'CFileFishery to ERA+'!$A$4:$J$198,8,FALSE)</f>
        <v>O</v>
      </c>
      <c r="Q161" t="str">
        <f>VLOOKUP($E161,'CFileFishery to ERA+'!$A$4:$J$198,9,FALSE)</f>
        <v>Georgia Strait Freshwater Net</v>
      </c>
      <c r="R161" t="str">
        <f>VLOOKUP($E161,'CFileFishery to ERA+'!$A$4:$J$198,10,FALSE)</f>
        <v>ISBM</v>
      </c>
    </row>
    <row r="162" spans="1:18" x14ac:dyDescent="0.25">
      <c r="A162" t="s">
        <v>110</v>
      </c>
      <c r="B162" t="s">
        <v>111</v>
      </c>
      <c r="C162">
        <v>2011</v>
      </c>
      <c r="D162">
        <v>9</v>
      </c>
      <c r="E162">
        <v>92</v>
      </c>
      <c r="F162" t="s">
        <v>66</v>
      </c>
      <c r="G162">
        <v>3</v>
      </c>
      <c r="H162" t="s">
        <v>12</v>
      </c>
      <c r="I162">
        <v>1</v>
      </c>
      <c r="J162">
        <v>9.6300000000000008</v>
      </c>
      <c r="K162">
        <v>13.35</v>
      </c>
      <c r="L162">
        <f>VLOOKUP($E162,'CFileFishery to ERA+'!$A$4:$J$198,4,FALSE)</f>
        <v>51</v>
      </c>
      <c r="M162" t="str">
        <f>VLOOKUP($E162,'CFileFishery to ERA+'!$A$4:$J$198,5,FALSE)</f>
        <v>WCVI ISBM S</v>
      </c>
      <c r="N162" t="str">
        <f>VLOOKUP($E162,'CFileFishery to ERA+'!$A$4:$J$198,6,FALSE)</f>
        <v>CA</v>
      </c>
      <c r="O162">
        <f>VLOOKUP($E162,'CFileFishery to ERA+'!$A$4:$J$198,7,FALSE)</f>
        <v>32</v>
      </c>
      <c r="P162" t="str">
        <f>VLOOKUP($E162,'CFileFishery to ERA+'!$A$4:$J$198,8,FALSE)</f>
        <v>S</v>
      </c>
      <c r="Q162" t="str">
        <f>VLOOKUP($E162,'CFileFishery to ERA+'!$A$4:$J$198,9,FALSE)</f>
        <v>WCVI ISBM Sport</v>
      </c>
      <c r="R162" t="str">
        <f>VLOOKUP($E162,'CFileFishery to ERA+'!$A$4:$J$198,10,FALSE)</f>
        <v>ISBM</v>
      </c>
    </row>
    <row r="163" spans="1:18" x14ac:dyDescent="0.25">
      <c r="A163" t="s">
        <v>110</v>
      </c>
      <c r="B163" t="s">
        <v>111</v>
      </c>
      <c r="C163">
        <v>2011</v>
      </c>
      <c r="D163">
        <v>9</v>
      </c>
      <c r="E163">
        <v>95</v>
      </c>
      <c r="F163" t="s">
        <v>68</v>
      </c>
      <c r="G163">
        <v>2</v>
      </c>
      <c r="H163" t="s">
        <v>12</v>
      </c>
      <c r="I163">
        <v>1</v>
      </c>
      <c r="J163">
        <v>2.98</v>
      </c>
      <c r="K163">
        <v>2.98</v>
      </c>
      <c r="L163">
        <f>VLOOKUP($E163,'CFileFishery to ERA+'!$A$4:$J$198,4,FALSE)</f>
        <v>25</v>
      </c>
      <c r="M163" t="str">
        <f>VLOOKUP($E163,'CFileFishery to ERA+'!$A$4:$J$198,5,FALSE)</f>
        <v>PGSDN N</v>
      </c>
      <c r="N163" t="str">
        <f>VLOOKUP($E163,'CFileFishery to ERA+'!$A$4:$J$198,6,FALSE)</f>
        <v>US</v>
      </c>
      <c r="O163">
        <f>VLOOKUP($E163,'CFileFishery to ERA+'!$A$4:$J$198,7,FALSE)</f>
        <v>999</v>
      </c>
      <c r="P163" t="str">
        <f>VLOOKUP($E163,'CFileFishery to ERA+'!$A$4:$J$198,8,FALSE)</f>
        <v>N</v>
      </c>
      <c r="Q163" t="str">
        <f>VLOOKUP($E163,'CFileFishery to ERA+'!$A$4:$J$198,9,FALSE)</f>
        <v>PGSD Net</v>
      </c>
      <c r="R163" t="str">
        <f>VLOOKUP($E163,'CFileFishery to ERA+'!$A$4:$J$198,10,FALSE)</f>
        <v>ISBM</v>
      </c>
    </row>
    <row r="164" spans="1:18" x14ac:dyDescent="0.25">
      <c r="A164" t="s">
        <v>110</v>
      </c>
      <c r="B164" t="s">
        <v>111</v>
      </c>
      <c r="C164">
        <v>2011</v>
      </c>
      <c r="D164">
        <v>9</v>
      </c>
      <c r="E164">
        <v>95</v>
      </c>
      <c r="F164" t="s">
        <v>68</v>
      </c>
      <c r="G164">
        <v>3</v>
      </c>
      <c r="H164" t="s">
        <v>12</v>
      </c>
      <c r="I164">
        <v>1</v>
      </c>
      <c r="J164">
        <v>2.98</v>
      </c>
      <c r="K164">
        <v>4.13</v>
      </c>
      <c r="L164">
        <f>VLOOKUP($E164,'CFileFishery to ERA+'!$A$4:$J$198,4,FALSE)</f>
        <v>25</v>
      </c>
      <c r="M164" t="str">
        <f>VLOOKUP($E164,'CFileFishery to ERA+'!$A$4:$J$198,5,FALSE)</f>
        <v>PGSDN N</v>
      </c>
      <c r="N164" t="str">
        <f>VLOOKUP($E164,'CFileFishery to ERA+'!$A$4:$J$198,6,FALSE)</f>
        <v>US</v>
      </c>
      <c r="O164">
        <f>VLOOKUP($E164,'CFileFishery to ERA+'!$A$4:$J$198,7,FALSE)</f>
        <v>999</v>
      </c>
      <c r="P164" t="str">
        <f>VLOOKUP($E164,'CFileFishery to ERA+'!$A$4:$J$198,8,FALSE)</f>
        <v>N</v>
      </c>
      <c r="Q164" t="str">
        <f>VLOOKUP($E164,'CFileFishery to ERA+'!$A$4:$J$198,9,FALSE)</f>
        <v>PGSD Net</v>
      </c>
      <c r="R164" t="str">
        <f>VLOOKUP($E164,'CFileFishery to ERA+'!$A$4:$J$198,10,FALSE)</f>
        <v>ISBM</v>
      </c>
    </row>
    <row r="165" spans="1:18" x14ac:dyDescent="0.25">
      <c r="A165" t="s">
        <v>110</v>
      </c>
      <c r="B165" t="s">
        <v>111</v>
      </c>
      <c r="C165">
        <v>2011</v>
      </c>
      <c r="D165">
        <v>9</v>
      </c>
      <c r="E165">
        <v>101</v>
      </c>
      <c r="F165" t="s">
        <v>67</v>
      </c>
      <c r="G165">
        <v>2</v>
      </c>
      <c r="H165" t="s">
        <v>12</v>
      </c>
      <c r="I165">
        <v>8</v>
      </c>
      <c r="J165">
        <v>29.17</v>
      </c>
      <c r="K165">
        <v>29.27</v>
      </c>
      <c r="L165">
        <f>VLOOKUP($E165,'CFileFishery to ERA+'!$A$4:$J$198,4,FALSE)</f>
        <v>38</v>
      </c>
      <c r="M165" t="str">
        <f>VLOOKUP($E165,'CFileFishery to ERA+'!$A$4:$J$198,5,FALSE)</f>
        <v>TPS FN</v>
      </c>
      <c r="N165" t="str">
        <f>VLOOKUP($E165,'CFileFishery to ERA+'!$A$4:$J$198,6,FALSE)</f>
        <v>US</v>
      </c>
      <c r="O165">
        <f>VLOOKUP($E165,'CFileFishery to ERA+'!$A$4:$J$198,7,FALSE)</f>
        <v>999</v>
      </c>
      <c r="P165" t="str">
        <f>VLOOKUP($E165,'CFileFishery to ERA+'!$A$4:$J$198,8,FALSE)</f>
        <v>N</v>
      </c>
      <c r="Q165" t="str">
        <f>VLOOKUP($E165,'CFileFishery to ERA+'!$A$4:$J$198,9,FALSE)</f>
        <v>PGSD Net</v>
      </c>
      <c r="R165" t="str">
        <f>VLOOKUP($E165,'CFileFishery to ERA+'!$A$4:$J$198,10,FALSE)</f>
        <v>ISBM</v>
      </c>
    </row>
    <row r="166" spans="1:18" x14ac:dyDescent="0.25">
      <c r="A166" t="s">
        <v>110</v>
      </c>
      <c r="B166" t="s">
        <v>111</v>
      </c>
      <c r="C166">
        <v>2011</v>
      </c>
      <c r="D166">
        <v>9</v>
      </c>
      <c r="E166">
        <v>101</v>
      </c>
      <c r="F166" t="s">
        <v>67</v>
      </c>
      <c r="G166">
        <v>3</v>
      </c>
      <c r="H166" t="s">
        <v>12</v>
      </c>
      <c r="I166">
        <v>14</v>
      </c>
      <c r="J166">
        <v>38.86</v>
      </c>
      <c r="K166">
        <v>96.69</v>
      </c>
      <c r="L166">
        <f>VLOOKUP($E166,'CFileFishery to ERA+'!$A$4:$J$198,4,FALSE)</f>
        <v>38</v>
      </c>
      <c r="M166" t="str">
        <f>VLOOKUP($E166,'CFileFishery to ERA+'!$A$4:$J$198,5,FALSE)</f>
        <v>TPS FN</v>
      </c>
      <c r="N166" t="str">
        <f>VLOOKUP($E166,'CFileFishery to ERA+'!$A$4:$J$198,6,FALSE)</f>
        <v>US</v>
      </c>
      <c r="O166">
        <f>VLOOKUP($E166,'CFileFishery to ERA+'!$A$4:$J$198,7,FALSE)</f>
        <v>999</v>
      </c>
      <c r="P166" t="str">
        <f>VLOOKUP($E166,'CFileFishery to ERA+'!$A$4:$J$198,8,FALSE)</f>
        <v>N</v>
      </c>
      <c r="Q166" t="str">
        <f>VLOOKUP($E166,'CFileFishery to ERA+'!$A$4:$J$198,9,FALSE)</f>
        <v>PGSD Net</v>
      </c>
      <c r="R166" t="str">
        <f>VLOOKUP($E166,'CFileFishery to ERA+'!$A$4:$J$198,10,FALSE)</f>
        <v>ISBM</v>
      </c>
    </row>
    <row r="167" spans="1:18" x14ac:dyDescent="0.25">
      <c r="A167" t="s">
        <v>110</v>
      </c>
      <c r="B167" t="s">
        <v>111</v>
      </c>
      <c r="C167">
        <v>2011</v>
      </c>
      <c r="D167">
        <v>9</v>
      </c>
      <c r="E167">
        <v>101</v>
      </c>
      <c r="F167" t="s">
        <v>67</v>
      </c>
      <c r="G167">
        <v>4</v>
      </c>
      <c r="H167" t="s">
        <v>12</v>
      </c>
      <c r="I167">
        <v>1</v>
      </c>
      <c r="J167">
        <v>2.98</v>
      </c>
      <c r="K167">
        <v>2.98</v>
      </c>
      <c r="L167">
        <f>VLOOKUP($E167,'CFileFishery to ERA+'!$A$4:$J$198,4,FALSE)</f>
        <v>38</v>
      </c>
      <c r="M167" t="str">
        <f>VLOOKUP($E167,'CFileFishery to ERA+'!$A$4:$J$198,5,FALSE)</f>
        <v>TPS FN</v>
      </c>
      <c r="N167" t="str">
        <f>VLOOKUP($E167,'CFileFishery to ERA+'!$A$4:$J$198,6,FALSE)</f>
        <v>US</v>
      </c>
      <c r="O167">
        <f>VLOOKUP($E167,'CFileFishery to ERA+'!$A$4:$J$198,7,FALSE)</f>
        <v>999</v>
      </c>
      <c r="P167" t="str">
        <f>VLOOKUP($E167,'CFileFishery to ERA+'!$A$4:$J$198,8,FALSE)</f>
        <v>N</v>
      </c>
      <c r="Q167" t="str">
        <f>VLOOKUP($E167,'CFileFishery to ERA+'!$A$4:$J$198,9,FALSE)</f>
        <v>PGSD Net</v>
      </c>
      <c r="R167" t="str">
        <f>VLOOKUP($E167,'CFileFishery to ERA+'!$A$4:$J$198,10,FALSE)</f>
        <v>ISBM</v>
      </c>
    </row>
    <row r="168" spans="1:18" x14ac:dyDescent="0.25">
      <c r="A168" t="s">
        <v>110</v>
      </c>
      <c r="B168" t="s">
        <v>111</v>
      </c>
      <c r="C168">
        <v>2011</v>
      </c>
      <c r="D168">
        <v>9</v>
      </c>
      <c r="E168">
        <v>104</v>
      </c>
      <c r="F168" t="s">
        <v>113</v>
      </c>
      <c r="G168">
        <v>4</v>
      </c>
      <c r="H168" t="s">
        <v>12</v>
      </c>
      <c r="I168">
        <v>1</v>
      </c>
      <c r="J168">
        <v>3.56</v>
      </c>
      <c r="K168">
        <v>3.56</v>
      </c>
      <c r="L168">
        <f>VLOOKUP($E168,'CFileFishery to ERA+'!$A$4:$J$198,4,FALSE)</f>
        <v>38</v>
      </c>
      <c r="M168" t="str">
        <f>VLOOKUP($E168,'CFileFishery to ERA+'!$A$4:$J$198,5,FALSE)</f>
        <v>TPS FN</v>
      </c>
      <c r="N168" t="str">
        <f>VLOOKUP($E168,'CFileFishery to ERA+'!$A$4:$J$198,6,FALSE)</f>
        <v>US</v>
      </c>
      <c r="O168">
        <f>VLOOKUP($E168,'CFileFishery to ERA+'!$A$4:$J$198,7,FALSE)</f>
        <v>999</v>
      </c>
      <c r="P168" t="str">
        <f>VLOOKUP($E168,'CFileFishery to ERA+'!$A$4:$J$198,8,FALSE)</f>
        <v>N</v>
      </c>
      <c r="Q168" t="str">
        <f>VLOOKUP($E168,'CFileFishery to ERA+'!$A$4:$J$198,9,FALSE)</f>
        <v>PGSD Net</v>
      </c>
      <c r="R168" t="str">
        <f>VLOOKUP($E168,'CFileFishery to ERA+'!$A$4:$J$198,10,FALSE)</f>
        <v>ISBM</v>
      </c>
    </row>
    <row r="169" spans="1:18" x14ac:dyDescent="0.25">
      <c r="A169" t="s">
        <v>110</v>
      </c>
      <c r="B169" t="s">
        <v>111</v>
      </c>
      <c r="C169">
        <v>2011</v>
      </c>
      <c r="D169">
        <v>9</v>
      </c>
      <c r="E169">
        <v>136</v>
      </c>
      <c r="F169" t="s">
        <v>52</v>
      </c>
      <c r="G169">
        <v>3</v>
      </c>
      <c r="H169" t="s">
        <v>12</v>
      </c>
      <c r="I169">
        <v>3</v>
      </c>
      <c r="J169">
        <v>6</v>
      </c>
      <c r="K169">
        <v>11.38</v>
      </c>
      <c r="L169">
        <f>VLOOKUP($E169,'CFileFishery to ERA+'!$A$4:$J$198,4,FALSE)</f>
        <v>63</v>
      </c>
      <c r="M169" t="str">
        <f>VLOOKUP($E169,'CFileFishery to ERA+'!$A$4:$J$198,5,FALSE)</f>
        <v>GEO ST S</v>
      </c>
      <c r="N169" t="str">
        <f>VLOOKUP($E169,'CFileFishery to ERA+'!$A$4:$J$198,6,FALSE)</f>
        <v>CA</v>
      </c>
      <c r="O169">
        <f>VLOOKUP($E169,'CFileFishery to ERA+'!$A$4:$J$198,7,FALSE)</f>
        <v>27</v>
      </c>
      <c r="P169" t="str">
        <f>VLOOKUP($E169,'CFileFishery to ERA+'!$A$4:$J$198,8,FALSE)</f>
        <v>S</v>
      </c>
      <c r="Q169" t="str">
        <f>VLOOKUP($E169,'CFileFishery to ERA+'!$A$4:$J$198,9,FALSE)</f>
        <v>North Georgia Strait Sport</v>
      </c>
      <c r="R169" t="str">
        <f>VLOOKUP($E169,'CFileFishery to ERA+'!$A$4:$J$198,10,FALSE)</f>
        <v>ISBM</v>
      </c>
    </row>
    <row r="170" spans="1:18" x14ac:dyDescent="0.25">
      <c r="A170" t="s">
        <v>110</v>
      </c>
      <c r="B170" t="s">
        <v>111</v>
      </c>
      <c r="C170">
        <v>2011</v>
      </c>
      <c r="D170">
        <v>9</v>
      </c>
      <c r="E170">
        <v>140</v>
      </c>
      <c r="F170" t="s">
        <v>115</v>
      </c>
      <c r="G170">
        <v>2</v>
      </c>
      <c r="H170" t="s">
        <v>12</v>
      </c>
      <c r="I170">
        <v>1</v>
      </c>
      <c r="J170">
        <v>21.17</v>
      </c>
      <c r="K170">
        <v>21.17</v>
      </c>
      <c r="L170">
        <f>VLOOKUP($E170,'CFileFishery to ERA+'!$A$4:$J$198,4,FALSE)</f>
        <v>64</v>
      </c>
      <c r="M170" t="str">
        <f>VLOOKUP($E170,'CFileFishery to ERA+'!$A$4:$J$198,5,FALSE)</f>
        <v>TGEO ST TERM S</v>
      </c>
      <c r="N170" t="str">
        <f>VLOOKUP($E170,'CFileFishery to ERA+'!$A$4:$J$198,6,FALSE)</f>
        <v>CA</v>
      </c>
      <c r="O170">
        <f>VLOOKUP($E170,'CFileFishery to ERA+'!$A$4:$J$198,7,FALSE)</f>
        <v>29</v>
      </c>
      <c r="P170" t="str">
        <f>VLOOKUP($E170,'CFileFishery to ERA+'!$A$4:$J$198,8,FALSE)</f>
        <v>S</v>
      </c>
      <c r="Q170" t="str">
        <f>VLOOKUP($E170,'CFileFishery to ERA+'!$A$4:$J$198,9,FALSE)</f>
        <v>South Georgia Strait Sport</v>
      </c>
      <c r="R170" t="str">
        <f>VLOOKUP($E170,'CFileFishery to ERA+'!$A$4:$J$198,10,FALSE)</f>
        <v>ISBM</v>
      </c>
    </row>
    <row r="171" spans="1:18" x14ac:dyDescent="0.25">
      <c r="A171" t="s">
        <v>110</v>
      </c>
      <c r="B171" t="s">
        <v>111</v>
      </c>
      <c r="C171">
        <v>2011</v>
      </c>
      <c r="D171">
        <v>9</v>
      </c>
      <c r="E171">
        <v>142</v>
      </c>
      <c r="F171" t="s">
        <v>49</v>
      </c>
      <c r="G171">
        <v>3</v>
      </c>
      <c r="H171" t="s">
        <v>12</v>
      </c>
      <c r="I171">
        <v>1</v>
      </c>
      <c r="J171">
        <v>14.66</v>
      </c>
      <c r="K171">
        <v>42.82</v>
      </c>
      <c r="L171">
        <f>VLOOKUP($E171,'CFileFishery to ERA+'!$A$4:$J$198,4,FALSE)</f>
        <v>50</v>
      </c>
      <c r="M171" t="str">
        <f>VLOOKUP($E171,'CFileFishery to ERA+'!$A$4:$J$198,5,FALSE)</f>
        <v>WCVI AABM S</v>
      </c>
      <c r="N171" t="str">
        <f>VLOOKUP($E171,'CFileFishery to ERA+'!$A$4:$J$198,6,FALSE)</f>
        <v>CA</v>
      </c>
      <c r="O171">
        <f>VLOOKUP($E171,'CFileFishery to ERA+'!$A$4:$J$198,7,FALSE)</f>
        <v>31</v>
      </c>
      <c r="P171" t="str">
        <f>VLOOKUP($E171,'CFileFishery to ERA+'!$A$4:$J$198,8,FALSE)</f>
        <v>S</v>
      </c>
      <c r="Q171" t="str">
        <f>VLOOKUP($E171,'CFileFishery to ERA+'!$A$4:$J$198,9,FALSE)</f>
        <v>WCVI AABM Sport</v>
      </c>
      <c r="R171" t="str">
        <f>VLOOKUP($E171,'CFileFishery to ERA+'!$A$4:$J$198,10,FALSE)</f>
        <v>AABM</v>
      </c>
    </row>
    <row r="172" spans="1:18" x14ac:dyDescent="0.25">
      <c r="A172" t="s">
        <v>110</v>
      </c>
      <c r="B172" t="s">
        <v>111</v>
      </c>
      <c r="C172">
        <v>2011</v>
      </c>
      <c r="D172">
        <v>9</v>
      </c>
      <c r="E172">
        <v>146</v>
      </c>
      <c r="F172" t="s">
        <v>75</v>
      </c>
      <c r="G172">
        <v>2</v>
      </c>
      <c r="H172" t="s">
        <v>12</v>
      </c>
      <c r="I172">
        <v>1</v>
      </c>
      <c r="J172">
        <v>21.17</v>
      </c>
      <c r="K172">
        <v>21.17</v>
      </c>
      <c r="L172">
        <f>VLOOKUP($E172,'CFileFishery to ERA+'!$A$4:$J$198,4,FALSE)</f>
        <v>65</v>
      </c>
      <c r="M172" t="str">
        <f>VLOOKUP($E172,'CFileFishery to ERA+'!$A$4:$J$198,5,FALSE)</f>
        <v>BC JF S</v>
      </c>
      <c r="N172" t="str">
        <f>VLOOKUP($E172,'CFileFishery to ERA+'!$A$4:$J$198,6,FALSE)</f>
        <v>CA</v>
      </c>
      <c r="O172">
        <f>VLOOKUP($E172,'CFileFishery to ERA+'!$A$4:$J$198,7,FALSE)</f>
        <v>36</v>
      </c>
      <c r="P172" t="str">
        <f>VLOOKUP($E172,'CFileFishery to ERA+'!$A$4:$J$198,8,FALSE)</f>
        <v>S</v>
      </c>
      <c r="Q172" t="str">
        <f>VLOOKUP($E172,'CFileFishery to ERA+'!$A$4:$J$198,9,FALSE)</f>
        <v>Canadian Juan De Fuca Sport</v>
      </c>
      <c r="R172" t="str">
        <f>VLOOKUP($E172,'CFileFishery to ERA+'!$A$4:$J$198,10,FALSE)</f>
        <v>ISBM</v>
      </c>
    </row>
    <row r="173" spans="1:18" x14ac:dyDescent="0.25">
      <c r="A173" t="s">
        <v>110</v>
      </c>
      <c r="B173" t="s">
        <v>111</v>
      </c>
      <c r="C173">
        <v>2011</v>
      </c>
      <c r="D173">
        <v>9</v>
      </c>
      <c r="E173">
        <v>146</v>
      </c>
      <c r="F173" t="s">
        <v>75</v>
      </c>
      <c r="G173">
        <v>3</v>
      </c>
      <c r="H173" t="s">
        <v>12</v>
      </c>
      <c r="I173">
        <v>2</v>
      </c>
      <c r="J173">
        <v>42.34</v>
      </c>
      <c r="K173">
        <v>123.56</v>
      </c>
      <c r="L173">
        <f>VLOOKUP($E173,'CFileFishery to ERA+'!$A$4:$J$198,4,FALSE)</f>
        <v>65</v>
      </c>
      <c r="M173" t="str">
        <f>VLOOKUP($E173,'CFileFishery to ERA+'!$A$4:$J$198,5,FALSE)</f>
        <v>BC JF S</v>
      </c>
      <c r="N173" t="str">
        <f>VLOOKUP($E173,'CFileFishery to ERA+'!$A$4:$J$198,6,FALSE)</f>
        <v>CA</v>
      </c>
      <c r="O173">
        <f>VLOOKUP($E173,'CFileFishery to ERA+'!$A$4:$J$198,7,FALSE)</f>
        <v>36</v>
      </c>
      <c r="P173" t="str">
        <f>VLOOKUP($E173,'CFileFishery to ERA+'!$A$4:$J$198,8,FALSE)</f>
        <v>S</v>
      </c>
      <c r="Q173" t="str">
        <f>VLOOKUP($E173,'CFileFishery to ERA+'!$A$4:$J$198,9,FALSE)</f>
        <v>Canadian Juan De Fuca Sport</v>
      </c>
      <c r="R173" t="str">
        <f>VLOOKUP($E173,'CFileFishery to ERA+'!$A$4:$J$198,10,FALSE)</f>
        <v>ISBM</v>
      </c>
    </row>
    <row r="174" spans="1:18" x14ac:dyDescent="0.25">
      <c r="A174" t="s">
        <v>110</v>
      </c>
      <c r="B174" t="s">
        <v>111</v>
      </c>
      <c r="C174">
        <v>2011</v>
      </c>
      <c r="D174">
        <v>9</v>
      </c>
      <c r="E174">
        <v>146</v>
      </c>
      <c r="F174" t="s">
        <v>75</v>
      </c>
      <c r="G174">
        <v>4</v>
      </c>
      <c r="H174" t="s">
        <v>12</v>
      </c>
      <c r="I174">
        <v>1</v>
      </c>
      <c r="J174">
        <v>21.17</v>
      </c>
      <c r="K174">
        <v>21.17</v>
      </c>
      <c r="L174">
        <f>VLOOKUP($E174,'CFileFishery to ERA+'!$A$4:$J$198,4,FALSE)</f>
        <v>65</v>
      </c>
      <c r="M174" t="str">
        <f>VLOOKUP($E174,'CFileFishery to ERA+'!$A$4:$J$198,5,FALSE)</f>
        <v>BC JF S</v>
      </c>
      <c r="N174" t="str">
        <f>VLOOKUP($E174,'CFileFishery to ERA+'!$A$4:$J$198,6,FALSE)</f>
        <v>CA</v>
      </c>
      <c r="O174">
        <f>VLOOKUP($E174,'CFileFishery to ERA+'!$A$4:$J$198,7,FALSE)</f>
        <v>36</v>
      </c>
      <c r="P174" t="str">
        <f>VLOOKUP($E174,'CFileFishery to ERA+'!$A$4:$J$198,8,FALSE)</f>
        <v>S</v>
      </c>
      <c r="Q174" t="str">
        <f>VLOOKUP($E174,'CFileFishery to ERA+'!$A$4:$J$198,9,FALSE)</f>
        <v>Canadian Juan De Fuca Sport</v>
      </c>
      <c r="R174" t="str">
        <f>VLOOKUP($E174,'CFileFishery to ERA+'!$A$4:$J$198,10,FALSE)</f>
        <v>ISBM</v>
      </c>
    </row>
    <row r="175" spans="1:18" x14ac:dyDescent="0.25">
      <c r="A175" t="s">
        <v>110</v>
      </c>
      <c r="B175" t="s">
        <v>111</v>
      </c>
      <c r="C175">
        <v>2011</v>
      </c>
      <c r="D175">
        <v>9</v>
      </c>
      <c r="E175">
        <v>152</v>
      </c>
      <c r="F175" t="s">
        <v>63</v>
      </c>
      <c r="G175">
        <v>3</v>
      </c>
      <c r="H175" t="s">
        <v>12</v>
      </c>
      <c r="I175">
        <v>1</v>
      </c>
      <c r="J175">
        <v>5</v>
      </c>
      <c r="K175">
        <v>14.57</v>
      </c>
      <c r="L175">
        <f>VLOOKUP($E175,'CFileFishery to ERA+'!$A$4:$J$198,4,FALSE)</f>
        <v>57</v>
      </c>
      <c r="M175" t="str">
        <f>VLOOKUP($E175,'CFileFishery to ERA+'!$A$4:$J$198,5,FALSE)</f>
        <v>PGSDN S</v>
      </c>
      <c r="N175" t="str">
        <f>VLOOKUP($E175,'CFileFishery to ERA+'!$A$4:$J$198,6,FALSE)</f>
        <v>US</v>
      </c>
      <c r="O175">
        <f>VLOOKUP($E175,'CFileFishery to ERA+'!$A$4:$J$198,7,FALSE)</f>
        <v>999</v>
      </c>
      <c r="P175" t="str">
        <f>VLOOKUP($E175,'CFileFishery to ERA+'!$A$4:$J$198,8,FALSE)</f>
        <v>S</v>
      </c>
      <c r="Q175" t="str">
        <f>VLOOKUP($E175,'CFileFishery to ERA+'!$A$4:$J$198,9,FALSE)</f>
        <v>PGSD Sport</v>
      </c>
      <c r="R175" t="str">
        <f>VLOOKUP($E175,'CFileFishery to ERA+'!$A$4:$J$198,10,FALSE)</f>
        <v>ISBM</v>
      </c>
    </row>
    <row r="176" spans="1:18" x14ac:dyDescent="0.25">
      <c r="A176" t="s">
        <v>110</v>
      </c>
      <c r="B176" t="s">
        <v>111</v>
      </c>
      <c r="C176">
        <v>2011</v>
      </c>
      <c r="D176">
        <v>10</v>
      </c>
      <c r="E176">
        <v>82</v>
      </c>
      <c r="F176" t="s">
        <v>112</v>
      </c>
      <c r="G176">
        <v>2</v>
      </c>
      <c r="H176" t="s">
        <v>12</v>
      </c>
      <c r="I176">
        <v>1</v>
      </c>
      <c r="J176">
        <v>2.5099999999999998</v>
      </c>
      <c r="K176">
        <v>2.5099999999999998</v>
      </c>
      <c r="L176">
        <f>VLOOKUP($E176,'CFileFishery to ERA+'!$A$4:$J$198,4,FALSE)</f>
        <v>36</v>
      </c>
      <c r="M176" t="str">
        <f>VLOOKUP($E176,'CFileFishery to ERA+'!$A$4:$J$198,5,FALSE)</f>
        <v>TGEO ST FN</v>
      </c>
      <c r="N176" t="str">
        <f>VLOOKUP($E176,'CFileFishery to ERA+'!$A$4:$J$198,6,FALSE)</f>
        <v>CA</v>
      </c>
      <c r="O176">
        <f>VLOOKUP($E176,'CFileFishery to ERA+'!$A$4:$J$198,7,FALSE)</f>
        <v>12</v>
      </c>
      <c r="P176" t="str">
        <f>VLOOKUP($E176,'CFileFishery to ERA+'!$A$4:$J$198,8,FALSE)</f>
        <v>O</v>
      </c>
      <c r="Q176" t="str">
        <f>VLOOKUP($E176,'CFileFishery to ERA+'!$A$4:$J$198,9,FALSE)</f>
        <v>Georgia Strait Freshwater Net</v>
      </c>
      <c r="R176" t="str">
        <f>VLOOKUP($E176,'CFileFishery to ERA+'!$A$4:$J$198,10,FALSE)</f>
        <v>ISBM</v>
      </c>
    </row>
    <row r="177" spans="1:18" x14ac:dyDescent="0.25">
      <c r="A177" t="s">
        <v>110</v>
      </c>
      <c r="B177" t="s">
        <v>111</v>
      </c>
      <c r="C177">
        <v>2011</v>
      </c>
      <c r="D177">
        <v>10</v>
      </c>
      <c r="E177">
        <v>82</v>
      </c>
      <c r="F177" t="s">
        <v>112</v>
      </c>
      <c r="G177">
        <v>3</v>
      </c>
      <c r="H177" t="s">
        <v>12</v>
      </c>
      <c r="I177">
        <v>6</v>
      </c>
      <c r="J177">
        <v>15.06</v>
      </c>
      <c r="K177">
        <v>28.58</v>
      </c>
      <c r="L177">
        <f>VLOOKUP($E177,'CFileFishery to ERA+'!$A$4:$J$198,4,FALSE)</f>
        <v>36</v>
      </c>
      <c r="M177" t="str">
        <f>VLOOKUP($E177,'CFileFishery to ERA+'!$A$4:$J$198,5,FALSE)</f>
        <v>TGEO ST FN</v>
      </c>
      <c r="N177" t="str">
        <f>VLOOKUP($E177,'CFileFishery to ERA+'!$A$4:$J$198,6,FALSE)</f>
        <v>CA</v>
      </c>
      <c r="O177">
        <f>VLOOKUP($E177,'CFileFishery to ERA+'!$A$4:$J$198,7,FALSE)</f>
        <v>12</v>
      </c>
      <c r="P177" t="str">
        <f>VLOOKUP($E177,'CFileFishery to ERA+'!$A$4:$J$198,8,FALSE)</f>
        <v>O</v>
      </c>
      <c r="Q177" t="str">
        <f>VLOOKUP($E177,'CFileFishery to ERA+'!$A$4:$J$198,9,FALSE)</f>
        <v>Georgia Strait Freshwater Net</v>
      </c>
      <c r="R177" t="str">
        <f>VLOOKUP($E177,'CFileFishery to ERA+'!$A$4:$J$198,10,FALSE)</f>
        <v>ISBM</v>
      </c>
    </row>
    <row r="178" spans="1:18" x14ac:dyDescent="0.25">
      <c r="A178" t="s">
        <v>110</v>
      </c>
      <c r="B178" t="s">
        <v>111</v>
      </c>
      <c r="C178">
        <v>2011</v>
      </c>
      <c r="D178">
        <v>10</v>
      </c>
      <c r="E178">
        <v>101</v>
      </c>
      <c r="F178" t="s">
        <v>67</v>
      </c>
      <c r="G178">
        <v>3</v>
      </c>
      <c r="H178" t="s">
        <v>12</v>
      </c>
      <c r="I178">
        <v>3</v>
      </c>
      <c r="J178">
        <v>3.96</v>
      </c>
      <c r="K178">
        <v>11.54</v>
      </c>
      <c r="L178">
        <f>VLOOKUP($E178,'CFileFishery to ERA+'!$A$4:$J$198,4,FALSE)</f>
        <v>38</v>
      </c>
      <c r="M178" t="str">
        <f>VLOOKUP($E178,'CFileFishery to ERA+'!$A$4:$J$198,5,FALSE)</f>
        <v>TPS FN</v>
      </c>
      <c r="N178" t="str">
        <f>VLOOKUP($E178,'CFileFishery to ERA+'!$A$4:$J$198,6,FALSE)</f>
        <v>US</v>
      </c>
      <c r="O178">
        <f>VLOOKUP($E178,'CFileFishery to ERA+'!$A$4:$J$198,7,FALSE)</f>
        <v>999</v>
      </c>
      <c r="P178" t="str">
        <f>VLOOKUP($E178,'CFileFishery to ERA+'!$A$4:$J$198,8,FALSE)</f>
        <v>N</v>
      </c>
      <c r="Q178" t="str">
        <f>VLOOKUP($E178,'CFileFishery to ERA+'!$A$4:$J$198,9,FALSE)</f>
        <v>PGSD Net</v>
      </c>
      <c r="R178" t="str">
        <f>VLOOKUP($E178,'CFileFishery to ERA+'!$A$4:$J$198,10,FALSE)</f>
        <v>ISBM</v>
      </c>
    </row>
    <row r="179" spans="1:18" x14ac:dyDescent="0.25">
      <c r="A179" t="s">
        <v>110</v>
      </c>
      <c r="B179" t="s">
        <v>111</v>
      </c>
      <c r="C179">
        <v>2011</v>
      </c>
      <c r="D179">
        <v>12</v>
      </c>
      <c r="E179">
        <v>146</v>
      </c>
      <c r="F179" t="s">
        <v>75</v>
      </c>
      <c r="G179">
        <v>2</v>
      </c>
      <c r="H179" t="s">
        <v>12</v>
      </c>
      <c r="I179">
        <v>1</v>
      </c>
      <c r="J179">
        <v>13.1</v>
      </c>
      <c r="K179">
        <v>13.1</v>
      </c>
      <c r="L179">
        <f>VLOOKUP($E179,'CFileFishery to ERA+'!$A$4:$J$198,4,FALSE)</f>
        <v>65</v>
      </c>
      <c r="M179" t="str">
        <f>VLOOKUP($E179,'CFileFishery to ERA+'!$A$4:$J$198,5,FALSE)</f>
        <v>BC JF S</v>
      </c>
      <c r="N179" t="str">
        <f>VLOOKUP($E179,'CFileFishery to ERA+'!$A$4:$J$198,6,FALSE)</f>
        <v>CA</v>
      </c>
      <c r="O179">
        <f>VLOOKUP($E179,'CFileFishery to ERA+'!$A$4:$J$198,7,FALSE)</f>
        <v>36</v>
      </c>
      <c r="P179" t="str">
        <f>VLOOKUP($E179,'CFileFishery to ERA+'!$A$4:$J$198,8,FALSE)</f>
        <v>S</v>
      </c>
      <c r="Q179" t="str">
        <f>VLOOKUP($E179,'CFileFishery to ERA+'!$A$4:$J$198,9,FALSE)</f>
        <v>Canadian Juan De Fuca Sport</v>
      </c>
      <c r="R179" t="str">
        <f>VLOOKUP($E179,'CFileFishery to ERA+'!$A$4:$J$198,10,FALSE)</f>
        <v>ISBM</v>
      </c>
    </row>
    <row r="180" spans="1:18" x14ac:dyDescent="0.25">
      <c r="A180" t="s">
        <v>110</v>
      </c>
      <c r="B180" t="s">
        <v>111</v>
      </c>
      <c r="C180">
        <v>2011</v>
      </c>
      <c r="D180">
        <v>12</v>
      </c>
      <c r="E180">
        <v>152</v>
      </c>
      <c r="F180" t="s">
        <v>63</v>
      </c>
      <c r="G180">
        <v>2</v>
      </c>
      <c r="H180" t="s">
        <v>12</v>
      </c>
      <c r="I180">
        <v>3</v>
      </c>
      <c r="J180">
        <v>8.07</v>
      </c>
      <c r="K180">
        <v>8.07</v>
      </c>
      <c r="L180">
        <f>VLOOKUP($E180,'CFileFishery to ERA+'!$A$4:$J$198,4,FALSE)</f>
        <v>57</v>
      </c>
      <c r="M180" t="str">
        <f>VLOOKUP($E180,'CFileFishery to ERA+'!$A$4:$J$198,5,FALSE)</f>
        <v>PGSDN S</v>
      </c>
      <c r="N180" t="str">
        <f>VLOOKUP($E180,'CFileFishery to ERA+'!$A$4:$J$198,6,FALSE)</f>
        <v>US</v>
      </c>
      <c r="O180">
        <f>VLOOKUP($E180,'CFileFishery to ERA+'!$A$4:$J$198,7,FALSE)</f>
        <v>999</v>
      </c>
      <c r="P180" t="str">
        <f>VLOOKUP($E180,'CFileFishery to ERA+'!$A$4:$J$198,8,FALSE)</f>
        <v>S</v>
      </c>
      <c r="Q180" t="str">
        <f>VLOOKUP($E180,'CFileFishery to ERA+'!$A$4:$J$198,9,FALSE)</f>
        <v>PGSD Sport</v>
      </c>
      <c r="R180" t="str">
        <f>VLOOKUP($E180,'CFileFishery to ERA+'!$A$4:$J$198,10,FALSE)</f>
        <v>ISBM</v>
      </c>
    </row>
    <row r="181" spans="1:18" x14ac:dyDescent="0.25">
      <c r="A181" t="s">
        <v>110</v>
      </c>
      <c r="B181" t="s">
        <v>111</v>
      </c>
      <c r="C181">
        <v>2011</v>
      </c>
      <c r="D181">
        <v>12</v>
      </c>
      <c r="E181">
        <v>152</v>
      </c>
      <c r="F181" t="s">
        <v>63</v>
      </c>
      <c r="G181">
        <v>3</v>
      </c>
      <c r="H181" t="s">
        <v>12</v>
      </c>
      <c r="I181">
        <v>1</v>
      </c>
      <c r="J181">
        <v>2.69</v>
      </c>
      <c r="K181">
        <v>3.73</v>
      </c>
      <c r="L181">
        <f>VLOOKUP($E181,'CFileFishery to ERA+'!$A$4:$J$198,4,FALSE)</f>
        <v>57</v>
      </c>
      <c r="M181" t="str">
        <f>VLOOKUP($E181,'CFileFishery to ERA+'!$A$4:$J$198,5,FALSE)</f>
        <v>PGSDN S</v>
      </c>
      <c r="N181" t="str">
        <f>VLOOKUP($E181,'CFileFishery to ERA+'!$A$4:$J$198,6,FALSE)</f>
        <v>US</v>
      </c>
      <c r="O181">
        <f>VLOOKUP($E181,'CFileFishery to ERA+'!$A$4:$J$198,7,FALSE)</f>
        <v>999</v>
      </c>
      <c r="P181" t="str">
        <f>VLOOKUP($E181,'CFileFishery to ERA+'!$A$4:$J$198,8,FALSE)</f>
        <v>S</v>
      </c>
      <c r="Q181" t="str">
        <f>VLOOKUP($E181,'CFileFishery to ERA+'!$A$4:$J$198,9,FALSE)</f>
        <v>PGSD Sport</v>
      </c>
      <c r="R181" t="str">
        <f>VLOOKUP($E181,'CFileFishery to ERA+'!$A$4:$J$198,10,FALSE)</f>
        <v>ISBM</v>
      </c>
    </row>
    <row r="182" spans="1:18" x14ac:dyDescent="0.25">
      <c r="A182" t="s">
        <v>110</v>
      </c>
      <c r="B182" t="s">
        <v>111</v>
      </c>
      <c r="C182">
        <v>2011</v>
      </c>
      <c r="D182">
        <v>12</v>
      </c>
      <c r="E182">
        <v>156</v>
      </c>
      <c r="F182" t="s">
        <v>90</v>
      </c>
      <c r="G182">
        <v>2</v>
      </c>
      <c r="H182" t="s">
        <v>12</v>
      </c>
      <c r="I182">
        <v>1</v>
      </c>
      <c r="J182">
        <v>2.06</v>
      </c>
      <c r="K182">
        <v>2.0699999999999998</v>
      </c>
      <c r="L182">
        <f>VLOOKUP($E182,'CFileFishery to ERA+'!$A$4:$J$198,4,FALSE)</f>
        <v>59</v>
      </c>
      <c r="M182" t="str">
        <f>VLOOKUP($E182,'CFileFishery to ERA+'!$A$4:$J$198,5,FALSE)</f>
        <v>PGSDO S</v>
      </c>
      <c r="N182" t="str">
        <f>VLOOKUP($E182,'CFileFishery to ERA+'!$A$4:$J$198,6,FALSE)</f>
        <v>US</v>
      </c>
      <c r="O182">
        <f>VLOOKUP($E182,'CFileFishery to ERA+'!$A$4:$J$198,7,FALSE)</f>
        <v>999</v>
      </c>
      <c r="P182" t="str">
        <f>VLOOKUP($E182,'CFileFishery to ERA+'!$A$4:$J$198,8,FALSE)</f>
        <v>S</v>
      </c>
      <c r="Q182" t="str">
        <f>VLOOKUP($E182,'CFileFishery to ERA+'!$A$4:$J$198,9,FALSE)</f>
        <v>PGSD Sport</v>
      </c>
      <c r="R182" t="str">
        <f>VLOOKUP($E182,'CFileFishery to ERA+'!$A$4:$J$198,10,FALSE)</f>
        <v>ISBM</v>
      </c>
    </row>
    <row r="183" spans="1:18" x14ac:dyDescent="0.25">
      <c r="A183" t="s">
        <v>110</v>
      </c>
      <c r="B183" t="s">
        <v>111</v>
      </c>
      <c r="C183">
        <v>2012</v>
      </c>
      <c r="D183">
        <v>1</v>
      </c>
      <c r="E183">
        <v>41</v>
      </c>
      <c r="F183" t="s">
        <v>70</v>
      </c>
      <c r="G183">
        <v>3</v>
      </c>
      <c r="H183" t="s">
        <v>12</v>
      </c>
      <c r="I183">
        <v>1</v>
      </c>
      <c r="J183">
        <v>2.13</v>
      </c>
      <c r="K183">
        <v>2.14</v>
      </c>
      <c r="L183">
        <f>VLOOKUP($E183,'CFileFishery to ERA+'!$A$4:$J$198,4,FALSE)</f>
        <v>13</v>
      </c>
      <c r="M183" t="str">
        <f>VLOOKUP($E183,'CFileFishery to ERA+'!$A$4:$J$198,5,FALSE)</f>
        <v>N FALCON T</v>
      </c>
      <c r="N183" t="str">
        <f>VLOOKUP($E183,'CFileFishery to ERA+'!$A$4:$J$198,6,FALSE)</f>
        <v>US</v>
      </c>
      <c r="O183">
        <f>VLOOKUP($E183,'CFileFishery to ERA+'!$A$4:$J$198,7,FALSE)</f>
        <v>999</v>
      </c>
      <c r="P183" t="str">
        <f>VLOOKUP($E183,'CFileFishery to ERA+'!$A$4:$J$198,8,FALSE)</f>
        <v>T</v>
      </c>
      <c r="Q183" t="str">
        <f>VLOOKUP($E183,'CFileFishery to ERA+'!$A$4:$J$198,9,FALSE)</f>
        <v>WA Troll</v>
      </c>
      <c r="R183" t="str">
        <f>VLOOKUP($E183,'CFileFishery to ERA+'!$A$4:$J$198,10,FALSE)</f>
        <v>ISBM</v>
      </c>
    </row>
    <row r="184" spans="1:18" x14ac:dyDescent="0.25">
      <c r="A184" t="s">
        <v>110</v>
      </c>
      <c r="B184" t="s">
        <v>111</v>
      </c>
      <c r="C184">
        <v>2012</v>
      </c>
      <c r="D184">
        <v>1</v>
      </c>
      <c r="E184">
        <v>152</v>
      </c>
      <c r="F184" t="s">
        <v>63</v>
      </c>
      <c r="G184">
        <v>3</v>
      </c>
      <c r="H184" t="s">
        <v>12</v>
      </c>
      <c r="I184">
        <v>1</v>
      </c>
      <c r="J184">
        <v>3.04</v>
      </c>
      <c r="K184">
        <v>3.06</v>
      </c>
      <c r="L184">
        <f>VLOOKUP($E184,'CFileFishery to ERA+'!$A$4:$J$198,4,FALSE)</f>
        <v>57</v>
      </c>
      <c r="M184" t="str">
        <f>VLOOKUP($E184,'CFileFishery to ERA+'!$A$4:$J$198,5,FALSE)</f>
        <v>PGSDN S</v>
      </c>
      <c r="N184" t="str">
        <f>VLOOKUP($E184,'CFileFishery to ERA+'!$A$4:$J$198,6,FALSE)</f>
        <v>US</v>
      </c>
      <c r="O184">
        <f>VLOOKUP($E184,'CFileFishery to ERA+'!$A$4:$J$198,7,FALSE)</f>
        <v>999</v>
      </c>
      <c r="P184" t="str">
        <f>VLOOKUP($E184,'CFileFishery to ERA+'!$A$4:$J$198,8,FALSE)</f>
        <v>S</v>
      </c>
      <c r="Q184" t="str">
        <f>VLOOKUP($E184,'CFileFishery to ERA+'!$A$4:$J$198,9,FALSE)</f>
        <v>PGSD Sport</v>
      </c>
      <c r="R184" t="str">
        <f>VLOOKUP($E184,'CFileFishery to ERA+'!$A$4:$J$198,10,FALSE)</f>
        <v>ISBM</v>
      </c>
    </row>
    <row r="185" spans="1:18" x14ac:dyDescent="0.25">
      <c r="A185" t="s">
        <v>110</v>
      </c>
      <c r="B185" t="s">
        <v>111</v>
      </c>
      <c r="C185">
        <v>2012</v>
      </c>
      <c r="D185">
        <v>2</v>
      </c>
      <c r="E185">
        <v>139</v>
      </c>
      <c r="F185" t="s">
        <v>74</v>
      </c>
      <c r="G185">
        <v>3</v>
      </c>
      <c r="H185" t="s">
        <v>12</v>
      </c>
      <c r="I185">
        <v>1</v>
      </c>
      <c r="J185">
        <v>8.6199999999999992</v>
      </c>
      <c r="K185">
        <v>8.6300000000000008</v>
      </c>
      <c r="L185">
        <f>VLOOKUP($E185,'CFileFishery to ERA+'!$A$4:$J$198,4,FALSE)</f>
        <v>63</v>
      </c>
      <c r="M185" t="str">
        <f>VLOOKUP($E185,'CFileFishery to ERA+'!$A$4:$J$198,5,FALSE)</f>
        <v>GEO ST S</v>
      </c>
      <c r="N185" t="str">
        <f>VLOOKUP($E185,'CFileFishery to ERA+'!$A$4:$J$198,6,FALSE)</f>
        <v>CA</v>
      </c>
      <c r="O185">
        <f>VLOOKUP($E185,'CFileFishery to ERA+'!$A$4:$J$198,7,FALSE)</f>
        <v>29</v>
      </c>
      <c r="P185" t="str">
        <f>VLOOKUP($E185,'CFileFishery to ERA+'!$A$4:$J$198,8,FALSE)</f>
        <v>S</v>
      </c>
      <c r="Q185" t="str">
        <f>VLOOKUP($E185,'CFileFishery to ERA+'!$A$4:$J$198,9,FALSE)</f>
        <v>South Georgia Strait Sport</v>
      </c>
      <c r="R185" t="str">
        <f>VLOOKUP($E185,'CFileFishery to ERA+'!$A$4:$J$198,10,FALSE)</f>
        <v>ISBM</v>
      </c>
    </row>
    <row r="186" spans="1:18" x14ac:dyDescent="0.25">
      <c r="A186" t="s">
        <v>110</v>
      </c>
      <c r="B186" t="s">
        <v>111</v>
      </c>
      <c r="C186">
        <v>2012</v>
      </c>
      <c r="D186">
        <v>3</v>
      </c>
      <c r="E186">
        <v>6</v>
      </c>
      <c r="F186" t="s">
        <v>11</v>
      </c>
      <c r="G186">
        <v>4</v>
      </c>
      <c r="H186" t="s">
        <v>12</v>
      </c>
      <c r="I186">
        <v>1</v>
      </c>
      <c r="J186">
        <v>2.98</v>
      </c>
      <c r="K186">
        <v>4.13</v>
      </c>
      <c r="L186">
        <f>VLOOKUP($E186,'CFileFishery to ERA+'!$A$4:$J$198,4,FALSE)</f>
        <v>1</v>
      </c>
      <c r="M186" t="str">
        <f>VLOOKUP($E186,'CFileFishery to ERA+'!$A$4:$J$198,5,FALSE)</f>
        <v>AK W/S T</v>
      </c>
      <c r="N186" t="str">
        <f>VLOOKUP($E186,'CFileFishery to ERA+'!$A$4:$J$198,6,FALSE)</f>
        <v>US</v>
      </c>
      <c r="O186">
        <f>VLOOKUP($E186,'CFileFishery to ERA+'!$A$4:$J$198,7,FALSE)</f>
        <v>999</v>
      </c>
      <c r="P186" t="str">
        <f>VLOOKUP($E186,'CFileFishery to ERA+'!$A$4:$J$198,8,FALSE)</f>
        <v>T</v>
      </c>
      <c r="Q186" t="str">
        <f>VLOOKUP($E186,'CFileFishery to ERA+'!$A$4:$J$198,9,FALSE)</f>
        <v>SEAK Troll</v>
      </c>
      <c r="R186" t="str">
        <f>VLOOKUP($E186,'CFileFishery to ERA+'!$A$4:$J$198,10,FALSE)</f>
        <v>AABM</v>
      </c>
    </row>
    <row r="187" spans="1:18" x14ac:dyDescent="0.25">
      <c r="A187" t="s">
        <v>110</v>
      </c>
      <c r="B187" t="s">
        <v>111</v>
      </c>
      <c r="C187">
        <v>2012</v>
      </c>
      <c r="D187">
        <v>3</v>
      </c>
      <c r="E187">
        <v>150</v>
      </c>
      <c r="F187" t="s">
        <v>76</v>
      </c>
      <c r="G187">
        <v>3</v>
      </c>
      <c r="H187" t="s">
        <v>12</v>
      </c>
      <c r="I187">
        <v>1</v>
      </c>
      <c r="J187">
        <v>3.15</v>
      </c>
      <c r="K187">
        <v>3.15</v>
      </c>
      <c r="L187">
        <f>VLOOKUP($E187,'CFileFishery to ERA+'!$A$4:$J$198,4,FALSE)</f>
        <v>57</v>
      </c>
      <c r="M187" t="str">
        <f>VLOOKUP($E187,'CFileFishery to ERA+'!$A$4:$J$198,5,FALSE)</f>
        <v>PGSDN S</v>
      </c>
      <c r="N187" t="str">
        <f>VLOOKUP($E187,'CFileFishery to ERA+'!$A$4:$J$198,6,FALSE)</f>
        <v>US</v>
      </c>
      <c r="O187">
        <f>VLOOKUP($E187,'CFileFishery to ERA+'!$A$4:$J$198,7,FALSE)</f>
        <v>999</v>
      </c>
      <c r="P187" t="str">
        <f>VLOOKUP($E187,'CFileFishery to ERA+'!$A$4:$J$198,8,FALSE)</f>
        <v>S</v>
      </c>
      <c r="Q187" t="str">
        <f>VLOOKUP($E187,'CFileFishery to ERA+'!$A$4:$J$198,9,FALSE)</f>
        <v>PGSD Sport</v>
      </c>
      <c r="R187" t="str">
        <f>VLOOKUP($E187,'CFileFishery to ERA+'!$A$4:$J$198,10,FALSE)</f>
        <v>ISBM</v>
      </c>
    </row>
    <row r="188" spans="1:18" x14ac:dyDescent="0.25">
      <c r="A188" t="s">
        <v>110</v>
      </c>
      <c r="B188" t="s">
        <v>111</v>
      </c>
      <c r="C188">
        <v>2012</v>
      </c>
      <c r="D188">
        <v>3</v>
      </c>
      <c r="E188">
        <v>152</v>
      </c>
      <c r="F188" t="s">
        <v>63</v>
      </c>
      <c r="G188">
        <v>3</v>
      </c>
      <c r="H188" t="s">
        <v>12</v>
      </c>
      <c r="I188">
        <v>3</v>
      </c>
      <c r="J188">
        <v>13.63</v>
      </c>
      <c r="K188">
        <v>13.66</v>
      </c>
      <c r="L188">
        <f>VLOOKUP($E188,'CFileFishery to ERA+'!$A$4:$J$198,4,FALSE)</f>
        <v>57</v>
      </c>
      <c r="M188" t="str">
        <f>VLOOKUP($E188,'CFileFishery to ERA+'!$A$4:$J$198,5,FALSE)</f>
        <v>PGSDN S</v>
      </c>
      <c r="N188" t="str">
        <f>VLOOKUP($E188,'CFileFishery to ERA+'!$A$4:$J$198,6,FALSE)</f>
        <v>US</v>
      </c>
      <c r="O188">
        <f>VLOOKUP($E188,'CFileFishery to ERA+'!$A$4:$J$198,7,FALSE)</f>
        <v>999</v>
      </c>
      <c r="P188" t="str">
        <f>VLOOKUP($E188,'CFileFishery to ERA+'!$A$4:$J$198,8,FALSE)</f>
        <v>S</v>
      </c>
      <c r="Q188" t="str">
        <f>VLOOKUP($E188,'CFileFishery to ERA+'!$A$4:$J$198,9,FALSE)</f>
        <v>PGSD Sport</v>
      </c>
      <c r="R188" t="str">
        <f>VLOOKUP($E188,'CFileFishery to ERA+'!$A$4:$J$198,10,FALSE)</f>
        <v>ISBM</v>
      </c>
    </row>
    <row r="189" spans="1:18" x14ac:dyDescent="0.25">
      <c r="A189" t="s">
        <v>110</v>
      </c>
      <c r="B189" t="s">
        <v>111</v>
      </c>
      <c r="C189">
        <v>2012</v>
      </c>
      <c r="D189">
        <v>4</v>
      </c>
      <c r="E189">
        <v>6</v>
      </c>
      <c r="F189" t="s">
        <v>11</v>
      </c>
      <c r="G189">
        <v>4</v>
      </c>
      <c r="H189" t="s">
        <v>12</v>
      </c>
      <c r="I189">
        <v>1</v>
      </c>
      <c r="J189">
        <v>2.98</v>
      </c>
      <c r="K189">
        <v>4.13</v>
      </c>
      <c r="L189">
        <f>VLOOKUP($E189,'CFileFishery to ERA+'!$A$4:$J$198,4,FALSE)</f>
        <v>1</v>
      </c>
      <c r="M189" t="str">
        <f>VLOOKUP($E189,'CFileFishery to ERA+'!$A$4:$J$198,5,FALSE)</f>
        <v>AK W/S T</v>
      </c>
      <c r="N189" t="str">
        <f>VLOOKUP($E189,'CFileFishery to ERA+'!$A$4:$J$198,6,FALSE)</f>
        <v>US</v>
      </c>
      <c r="O189">
        <f>VLOOKUP($E189,'CFileFishery to ERA+'!$A$4:$J$198,7,FALSE)</f>
        <v>999</v>
      </c>
      <c r="P189" t="str">
        <f>VLOOKUP($E189,'CFileFishery to ERA+'!$A$4:$J$198,8,FALSE)</f>
        <v>T</v>
      </c>
      <c r="Q189" t="str">
        <f>VLOOKUP($E189,'CFileFishery to ERA+'!$A$4:$J$198,9,FALSE)</f>
        <v>SEAK Troll</v>
      </c>
      <c r="R189" t="str">
        <f>VLOOKUP($E189,'CFileFishery to ERA+'!$A$4:$J$198,10,FALSE)</f>
        <v>AABM</v>
      </c>
    </row>
    <row r="190" spans="1:18" x14ac:dyDescent="0.25">
      <c r="A190" t="s">
        <v>110</v>
      </c>
      <c r="B190" t="s">
        <v>111</v>
      </c>
      <c r="C190">
        <v>2012</v>
      </c>
      <c r="D190">
        <v>4</v>
      </c>
      <c r="E190">
        <v>33</v>
      </c>
      <c r="F190" t="s">
        <v>47</v>
      </c>
      <c r="G190">
        <v>4</v>
      </c>
      <c r="H190" t="s">
        <v>12</v>
      </c>
      <c r="I190">
        <v>1</v>
      </c>
      <c r="J190">
        <v>2.88</v>
      </c>
      <c r="K190">
        <v>8.39</v>
      </c>
      <c r="L190">
        <f>VLOOKUP($E190,'CFileFishery to ERA+'!$A$4:$J$198,4,FALSE)</f>
        <v>10</v>
      </c>
      <c r="M190" t="str">
        <f>VLOOKUP($E190,'CFileFishery to ERA+'!$A$4:$J$198,5,FALSE)</f>
        <v>WCVI F/W T</v>
      </c>
      <c r="N190" t="str">
        <f>VLOOKUP($E190,'CFileFishery to ERA+'!$A$4:$J$198,6,FALSE)</f>
        <v>CA</v>
      </c>
      <c r="O190">
        <f>VLOOKUP($E190,'CFileFishery to ERA+'!$A$4:$J$198,7,FALSE)</f>
        <v>3</v>
      </c>
      <c r="P190" t="str">
        <f>VLOOKUP($E190,'CFileFishery to ERA+'!$A$4:$J$198,8,FALSE)</f>
        <v>T</v>
      </c>
      <c r="Q190" t="str">
        <f>VLOOKUP($E190,'CFileFishery to ERA+'!$A$4:$J$198,9,FALSE)</f>
        <v>WCVI Troll</v>
      </c>
      <c r="R190" t="str">
        <f>VLOOKUP($E190,'CFileFishery to ERA+'!$A$4:$J$198,10,FALSE)</f>
        <v>AABM</v>
      </c>
    </row>
    <row r="191" spans="1:18" x14ac:dyDescent="0.25">
      <c r="A191" t="s">
        <v>110</v>
      </c>
      <c r="B191" t="s">
        <v>111</v>
      </c>
      <c r="C191">
        <v>2012</v>
      </c>
      <c r="D191">
        <v>4</v>
      </c>
      <c r="E191">
        <v>136</v>
      </c>
      <c r="F191" t="s">
        <v>52</v>
      </c>
      <c r="G191">
        <v>4</v>
      </c>
      <c r="H191" t="s">
        <v>12</v>
      </c>
      <c r="I191">
        <v>1</v>
      </c>
      <c r="J191">
        <v>2.9</v>
      </c>
      <c r="K191">
        <v>4.04</v>
      </c>
      <c r="L191">
        <f>VLOOKUP($E191,'CFileFishery to ERA+'!$A$4:$J$198,4,FALSE)</f>
        <v>63</v>
      </c>
      <c r="M191" t="str">
        <f>VLOOKUP($E191,'CFileFishery to ERA+'!$A$4:$J$198,5,FALSE)</f>
        <v>GEO ST S</v>
      </c>
      <c r="N191" t="str">
        <f>VLOOKUP($E191,'CFileFishery to ERA+'!$A$4:$J$198,6,FALSE)</f>
        <v>CA</v>
      </c>
      <c r="O191">
        <f>VLOOKUP($E191,'CFileFishery to ERA+'!$A$4:$J$198,7,FALSE)</f>
        <v>27</v>
      </c>
      <c r="P191" t="str">
        <f>VLOOKUP($E191,'CFileFishery to ERA+'!$A$4:$J$198,8,FALSE)</f>
        <v>S</v>
      </c>
      <c r="Q191" t="str">
        <f>VLOOKUP($E191,'CFileFishery to ERA+'!$A$4:$J$198,9,FALSE)</f>
        <v>North Georgia Strait Sport</v>
      </c>
      <c r="R191" t="str">
        <f>VLOOKUP($E191,'CFileFishery to ERA+'!$A$4:$J$198,10,FALSE)</f>
        <v>ISBM</v>
      </c>
    </row>
    <row r="192" spans="1:18" x14ac:dyDescent="0.25">
      <c r="A192" t="s">
        <v>110</v>
      </c>
      <c r="B192" t="s">
        <v>111</v>
      </c>
      <c r="C192">
        <v>2012</v>
      </c>
      <c r="D192">
        <v>4</v>
      </c>
      <c r="E192">
        <v>139</v>
      </c>
      <c r="F192" t="s">
        <v>74</v>
      </c>
      <c r="G192">
        <v>3</v>
      </c>
      <c r="H192" t="s">
        <v>12</v>
      </c>
      <c r="I192">
        <v>1</v>
      </c>
      <c r="J192">
        <v>9.1300000000000008</v>
      </c>
      <c r="K192">
        <v>9.1300000000000008</v>
      </c>
      <c r="L192">
        <f>VLOOKUP($E192,'CFileFishery to ERA+'!$A$4:$J$198,4,FALSE)</f>
        <v>63</v>
      </c>
      <c r="M192" t="str">
        <f>VLOOKUP($E192,'CFileFishery to ERA+'!$A$4:$J$198,5,FALSE)</f>
        <v>GEO ST S</v>
      </c>
      <c r="N192" t="str">
        <f>VLOOKUP($E192,'CFileFishery to ERA+'!$A$4:$J$198,6,FALSE)</f>
        <v>CA</v>
      </c>
      <c r="O192">
        <f>VLOOKUP($E192,'CFileFishery to ERA+'!$A$4:$J$198,7,FALSE)</f>
        <v>29</v>
      </c>
      <c r="P192" t="str">
        <f>VLOOKUP($E192,'CFileFishery to ERA+'!$A$4:$J$198,8,FALSE)</f>
        <v>S</v>
      </c>
      <c r="Q192" t="str">
        <f>VLOOKUP($E192,'CFileFishery to ERA+'!$A$4:$J$198,9,FALSE)</f>
        <v>South Georgia Strait Sport</v>
      </c>
      <c r="R192" t="str">
        <f>VLOOKUP($E192,'CFileFishery to ERA+'!$A$4:$J$198,10,FALSE)</f>
        <v>ISBM</v>
      </c>
    </row>
    <row r="193" spans="1:18" x14ac:dyDescent="0.25">
      <c r="A193" t="s">
        <v>110</v>
      </c>
      <c r="B193" t="s">
        <v>111</v>
      </c>
      <c r="C193">
        <v>2012</v>
      </c>
      <c r="D193">
        <v>4</v>
      </c>
      <c r="E193">
        <v>152</v>
      </c>
      <c r="F193" t="s">
        <v>63</v>
      </c>
      <c r="G193">
        <v>3</v>
      </c>
      <c r="H193" t="s">
        <v>12</v>
      </c>
      <c r="I193">
        <v>2</v>
      </c>
      <c r="J193">
        <v>6.58</v>
      </c>
      <c r="K193">
        <v>6.62</v>
      </c>
      <c r="L193">
        <f>VLOOKUP($E193,'CFileFishery to ERA+'!$A$4:$J$198,4,FALSE)</f>
        <v>57</v>
      </c>
      <c r="M193" t="str">
        <f>VLOOKUP($E193,'CFileFishery to ERA+'!$A$4:$J$198,5,FALSE)</f>
        <v>PGSDN S</v>
      </c>
      <c r="N193" t="str">
        <f>VLOOKUP($E193,'CFileFishery to ERA+'!$A$4:$J$198,6,FALSE)</f>
        <v>US</v>
      </c>
      <c r="O193">
        <f>VLOOKUP($E193,'CFileFishery to ERA+'!$A$4:$J$198,7,FALSE)</f>
        <v>999</v>
      </c>
      <c r="P193" t="str">
        <f>VLOOKUP($E193,'CFileFishery to ERA+'!$A$4:$J$198,8,FALSE)</f>
        <v>S</v>
      </c>
      <c r="Q193" t="str">
        <f>VLOOKUP($E193,'CFileFishery to ERA+'!$A$4:$J$198,9,FALSE)</f>
        <v>PGSD Sport</v>
      </c>
      <c r="R193" t="str">
        <f>VLOOKUP($E193,'CFileFishery to ERA+'!$A$4:$J$198,10,FALSE)</f>
        <v>ISBM</v>
      </c>
    </row>
    <row r="194" spans="1:18" x14ac:dyDescent="0.25">
      <c r="A194" t="s">
        <v>110</v>
      </c>
      <c r="B194" t="s">
        <v>111</v>
      </c>
      <c r="C194">
        <v>2012</v>
      </c>
      <c r="D194">
        <v>4</v>
      </c>
      <c r="E194">
        <v>155</v>
      </c>
      <c r="F194" t="s">
        <v>103</v>
      </c>
      <c r="G194">
        <v>3</v>
      </c>
      <c r="H194" t="s">
        <v>12</v>
      </c>
      <c r="I194">
        <v>1</v>
      </c>
      <c r="J194">
        <v>3.83</v>
      </c>
      <c r="K194">
        <v>3.83</v>
      </c>
      <c r="L194">
        <f>VLOOKUP($E194,'CFileFishery to ERA+'!$A$4:$J$198,4,FALSE)</f>
        <v>59</v>
      </c>
      <c r="M194" t="str">
        <f>VLOOKUP($E194,'CFileFishery to ERA+'!$A$4:$J$198,5,FALSE)</f>
        <v>PGSDO S</v>
      </c>
      <c r="N194" t="str">
        <f>VLOOKUP($E194,'CFileFishery to ERA+'!$A$4:$J$198,6,FALSE)</f>
        <v>US</v>
      </c>
      <c r="O194">
        <f>VLOOKUP($E194,'CFileFishery to ERA+'!$A$4:$J$198,7,FALSE)</f>
        <v>999</v>
      </c>
      <c r="P194" t="str">
        <f>VLOOKUP($E194,'CFileFishery to ERA+'!$A$4:$J$198,8,FALSE)</f>
        <v>S</v>
      </c>
      <c r="Q194" t="str">
        <f>VLOOKUP($E194,'CFileFishery to ERA+'!$A$4:$J$198,9,FALSE)</f>
        <v>PGSD Sport</v>
      </c>
      <c r="R194" t="str">
        <f>VLOOKUP($E194,'CFileFishery to ERA+'!$A$4:$J$198,10,FALSE)</f>
        <v>ISBM</v>
      </c>
    </row>
    <row r="195" spans="1:18" x14ac:dyDescent="0.25">
      <c r="A195" t="s">
        <v>110</v>
      </c>
      <c r="B195" t="s">
        <v>111</v>
      </c>
      <c r="C195">
        <v>2012</v>
      </c>
      <c r="D195">
        <v>5</v>
      </c>
      <c r="E195">
        <v>33</v>
      </c>
      <c r="F195" t="s">
        <v>47</v>
      </c>
      <c r="G195">
        <v>3</v>
      </c>
      <c r="H195" t="s">
        <v>12</v>
      </c>
      <c r="I195">
        <v>2</v>
      </c>
      <c r="J195">
        <v>5.76</v>
      </c>
      <c r="K195">
        <v>5.76</v>
      </c>
      <c r="L195">
        <f>VLOOKUP($E195,'CFileFishery to ERA+'!$A$4:$J$198,4,FALSE)</f>
        <v>10</v>
      </c>
      <c r="M195" t="str">
        <f>VLOOKUP($E195,'CFileFishery to ERA+'!$A$4:$J$198,5,FALSE)</f>
        <v>WCVI F/W T</v>
      </c>
      <c r="N195" t="str">
        <f>VLOOKUP($E195,'CFileFishery to ERA+'!$A$4:$J$198,6,FALSE)</f>
        <v>CA</v>
      </c>
      <c r="O195">
        <f>VLOOKUP($E195,'CFileFishery to ERA+'!$A$4:$J$198,7,FALSE)</f>
        <v>3</v>
      </c>
      <c r="P195" t="str">
        <f>VLOOKUP($E195,'CFileFishery to ERA+'!$A$4:$J$198,8,FALSE)</f>
        <v>T</v>
      </c>
      <c r="Q195" t="str">
        <f>VLOOKUP($E195,'CFileFishery to ERA+'!$A$4:$J$198,9,FALSE)</f>
        <v>WCVI Troll</v>
      </c>
      <c r="R195" t="str">
        <f>VLOOKUP($E195,'CFileFishery to ERA+'!$A$4:$J$198,10,FALSE)</f>
        <v>AABM</v>
      </c>
    </row>
    <row r="196" spans="1:18" x14ac:dyDescent="0.25">
      <c r="A196" t="s">
        <v>110</v>
      </c>
      <c r="B196" t="s">
        <v>111</v>
      </c>
      <c r="C196">
        <v>2012</v>
      </c>
      <c r="D196">
        <v>5</v>
      </c>
      <c r="E196">
        <v>33</v>
      </c>
      <c r="F196" t="s">
        <v>47</v>
      </c>
      <c r="G196">
        <v>4</v>
      </c>
      <c r="H196" t="s">
        <v>12</v>
      </c>
      <c r="I196">
        <v>4</v>
      </c>
      <c r="J196">
        <v>11.52</v>
      </c>
      <c r="K196">
        <v>29.2</v>
      </c>
      <c r="L196">
        <f>VLOOKUP($E196,'CFileFishery to ERA+'!$A$4:$J$198,4,FALSE)</f>
        <v>10</v>
      </c>
      <c r="M196" t="str">
        <f>VLOOKUP($E196,'CFileFishery to ERA+'!$A$4:$J$198,5,FALSE)</f>
        <v>WCVI F/W T</v>
      </c>
      <c r="N196" t="str">
        <f>VLOOKUP($E196,'CFileFishery to ERA+'!$A$4:$J$198,6,FALSE)</f>
        <v>CA</v>
      </c>
      <c r="O196">
        <f>VLOOKUP($E196,'CFileFishery to ERA+'!$A$4:$J$198,7,FALSE)</f>
        <v>3</v>
      </c>
      <c r="P196" t="str">
        <f>VLOOKUP($E196,'CFileFishery to ERA+'!$A$4:$J$198,8,FALSE)</f>
        <v>T</v>
      </c>
      <c r="Q196" t="str">
        <f>VLOOKUP($E196,'CFileFishery to ERA+'!$A$4:$J$198,9,FALSE)</f>
        <v>WCVI Troll</v>
      </c>
      <c r="R196" t="str">
        <f>VLOOKUP($E196,'CFileFishery to ERA+'!$A$4:$J$198,10,FALSE)</f>
        <v>AABM</v>
      </c>
    </row>
    <row r="197" spans="1:18" x14ac:dyDescent="0.25">
      <c r="A197" t="s">
        <v>110</v>
      </c>
      <c r="B197" t="s">
        <v>111</v>
      </c>
      <c r="C197">
        <v>2012</v>
      </c>
      <c r="D197">
        <v>5</v>
      </c>
      <c r="E197">
        <v>34</v>
      </c>
      <c r="F197" t="s">
        <v>54</v>
      </c>
      <c r="G197">
        <v>3</v>
      </c>
      <c r="H197" t="s">
        <v>12</v>
      </c>
      <c r="I197">
        <v>4</v>
      </c>
      <c r="J197">
        <v>11.52</v>
      </c>
      <c r="K197">
        <v>11.54</v>
      </c>
      <c r="L197">
        <f>VLOOKUP($E197,'CFileFishery to ERA+'!$A$4:$J$198,4,FALSE)</f>
        <v>11</v>
      </c>
      <c r="M197" t="str">
        <f>VLOOKUP($E197,'CFileFishery to ERA+'!$A$4:$J$198,5,FALSE)</f>
        <v>WCVI SPR T</v>
      </c>
      <c r="N197" t="str">
        <f>VLOOKUP($E197,'CFileFishery to ERA+'!$A$4:$J$198,6,FALSE)</f>
        <v>CA</v>
      </c>
      <c r="O197">
        <f>VLOOKUP($E197,'CFileFishery to ERA+'!$A$4:$J$198,7,FALSE)</f>
        <v>3</v>
      </c>
      <c r="P197" t="str">
        <f>VLOOKUP($E197,'CFileFishery to ERA+'!$A$4:$J$198,8,FALSE)</f>
        <v>T</v>
      </c>
      <c r="Q197" t="str">
        <f>VLOOKUP($E197,'CFileFishery to ERA+'!$A$4:$J$198,9,FALSE)</f>
        <v>WCVI Troll</v>
      </c>
      <c r="R197" t="str">
        <f>VLOOKUP($E197,'CFileFishery to ERA+'!$A$4:$J$198,10,FALSE)</f>
        <v>AABM</v>
      </c>
    </row>
    <row r="198" spans="1:18" x14ac:dyDescent="0.25">
      <c r="A198" t="s">
        <v>110</v>
      </c>
      <c r="B198" t="s">
        <v>111</v>
      </c>
      <c r="C198">
        <v>2012</v>
      </c>
      <c r="D198">
        <v>5</v>
      </c>
      <c r="E198">
        <v>34</v>
      </c>
      <c r="F198" t="s">
        <v>54</v>
      </c>
      <c r="G198">
        <v>4</v>
      </c>
      <c r="H198" t="s">
        <v>12</v>
      </c>
      <c r="I198">
        <v>8</v>
      </c>
      <c r="J198">
        <v>23.04</v>
      </c>
      <c r="K198">
        <v>58.41</v>
      </c>
      <c r="L198">
        <f>VLOOKUP($E198,'CFileFishery to ERA+'!$A$4:$J$198,4,FALSE)</f>
        <v>11</v>
      </c>
      <c r="M198" t="str">
        <f>VLOOKUP($E198,'CFileFishery to ERA+'!$A$4:$J$198,5,FALSE)</f>
        <v>WCVI SPR T</v>
      </c>
      <c r="N198" t="str">
        <f>VLOOKUP($E198,'CFileFishery to ERA+'!$A$4:$J$198,6,FALSE)</f>
        <v>CA</v>
      </c>
      <c r="O198">
        <f>VLOOKUP($E198,'CFileFishery to ERA+'!$A$4:$J$198,7,FALSE)</f>
        <v>3</v>
      </c>
      <c r="P198" t="str">
        <f>VLOOKUP($E198,'CFileFishery to ERA+'!$A$4:$J$198,8,FALSE)</f>
        <v>T</v>
      </c>
      <c r="Q198" t="str">
        <f>VLOOKUP($E198,'CFileFishery to ERA+'!$A$4:$J$198,9,FALSE)</f>
        <v>WCVI Troll</v>
      </c>
      <c r="R198" t="str">
        <f>VLOOKUP($E198,'CFileFishery to ERA+'!$A$4:$J$198,10,FALSE)</f>
        <v>AABM</v>
      </c>
    </row>
    <row r="199" spans="1:18" x14ac:dyDescent="0.25">
      <c r="A199" t="s">
        <v>110</v>
      </c>
      <c r="B199" t="s">
        <v>111</v>
      </c>
      <c r="C199">
        <v>2012</v>
      </c>
      <c r="D199">
        <v>5</v>
      </c>
      <c r="E199">
        <v>34</v>
      </c>
      <c r="F199" t="s">
        <v>54</v>
      </c>
      <c r="G199">
        <v>5</v>
      </c>
      <c r="H199" t="s">
        <v>12</v>
      </c>
      <c r="I199">
        <v>1</v>
      </c>
      <c r="J199">
        <v>2.88</v>
      </c>
      <c r="K199">
        <v>2.88</v>
      </c>
      <c r="L199">
        <f>VLOOKUP($E199,'CFileFishery to ERA+'!$A$4:$J$198,4,FALSE)</f>
        <v>11</v>
      </c>
      <c r="M199" t="str">
        <f>VLOOKUP($E199,'CFileFishery to ERA+'!$A$4:$J$198,5,FALSE)</f>
        <v>WCVI SPR T</v>
      </c>
      <c r="N199" t="str">
        <f>VLOOKUP($E199,'CFileFishery to ERA+'!$A$4:$J$198,6,FALSE)</f>
        <v>CA</v>
      </c>
      <c r="O199">
        <f>VLOOKUP($E199,'CFileFishery to ERA+'!$A$4:$J$198,7,FALSE)</f>
        <v>3</v>
      </c>
      <c r="P199" t="str">
        <f>VLOOKUP($E199,'CFileFishery to ERA+'!$A$4:$J$198,8,FALSE)</f>
        <v>T</v>
      </c>
      <c r="Q199" t="str">
        <f>VLOOKUP($E199,'CFileFishery to ERA+'!$A$4:$J$198,9,FALSE)</f>
        <v>WCVI Troll</v>
      </c>
      <c r="R199" t="str">
        <f>VLOOKUP($E199,'CFileFishery to ERA+'!$A$4:$J$198,10,FALSE)</f>
        <v>AABM</v>
      </c>
    </row>
    <row r="200" spans="1:18" x14ac:dyDescent="0.25">
      <c r="A200" t="s">
        <v>110</v>
      </c>
      <c r="B200" t="s">
        <v>111</v>
      </c>
      <c r="C200">
        <v>2012</v>
      </c>
      <c r="D200">
        <v>5</v>
      </c>
      <c r="E200">
        <v>38</v>
      </c>
      <c r="F200" t="s">
        <v>64</v>
      </c>
      <c r="G200">
        <v>4</v>
      </c>
      <c r="H200" t="s">
        <v>12</v>
      </c>
      <c r="I200">
        <v>2</v>
      </c>
      <c r="J200">
        <v>8.36</v>
      </c>
      <c r="K200">
        <v>11.6</v>
      </c>
      <c r="L200">
        <f>VLOOKUP($E200,'CFileFishery to ERA+'!$A$4:$J$198,4,FALSE)</f>
        <v>11</v>
      </c>
      <c r="M200" t="str">
        <f>VLOOKUP($E200,'CFileFishery to ERA+'!$A$4:$J$198,5,FALSE)</f>
        <v>WCVI SPR T</v>
      </c>
      <c r="N200" t="str">
        <f>VLOOKUP($E200,'CFileFishery to ERA+'!$A$4:$J$198,6,FALSE)</f>
        <v>CA</v>
      </c>
      <c r="O200">
        <f>VLOOKUP($E200,'CFileFishery to ERA+'!$A$4:$J$198,7,FALSE)</f>
        <v>3</v>
      </c>
      <c r="P200" t="str">
        <f>VLOOKUP($E200,'CFileFishery to ERA+'!$A$4:$J$198,8,FALSE)</f>
        <v>T</v>
      </c>
      <c r="Q200" t="str">
        <f>VLOOKUP($E200,'CFileFishery to ERA+'!$A$4:$J$198,9,FALSE)</f>
        <v>WCVI Troll</v>
      </c>
      <c r="R200" t="str">
        <f>VLOOKUP($E200,'CFileFishery to ERA+'!$A$4:$J$198,10,FALSE)</f>
        <v>AABM</v>
      </c>
    </row>
    <row r="201" spans="1:18" x14ac:dyDescent="0.25">
      <c r="A201" t="s">
        <v>110</v>
      </c>
      <c r="B201" t="s">
        <v>111</v>
      </c>
      <c r="C201">
        <v>2012</v>
      </c>
      <c r="D201">
        <v>5</v>
      </c>
      <c r="E201">
        <v>42</v>
      </c>
      <c r="F201" t="s">
        <v>86</v>
      </c>
      <c r="G201">
        <v>4</v>
      </c>
      <c r="H201" t="s">
        <v>12</v>
      </c>
      <c r="I201">
        <v>2</v>
      </c>
      <c r="J201">
        <v>4.0199999999999996</v>
      </c>
      <c r="K201">
        <v>8.65</v>
      </c>
      <c r="L201">
        <f>VLOOKUP($E201,'CFileFishery to ERA+'!$A$4:$J$198,4,FALSE)</f>
        <v>13</v>
      </c>
      <c r="M201" t="str">
        <f>VLOOKUP($E201,'CFileFishery to ERA+'!$A$4:$J$198,5,FALSE)</f>
        <v>N FALCON T</v>
      </c>
      <c r="N201" t="str">
        <f>VLOOKUP($E201,'CFileFishery to ERA+'!$A$4:$J$198,6,FALSE)</f>
        <v>US</v>
      </c>
      <c r="O201">
        <f>VLOOKUP($E201,'CFileFishery to ERA+'!$A$4:$J$198,7,FALSE)</f>
        <v>999</v>
      </c>
      <c r="P201" t="str">
        <f>VLOOKUP($E201,'CFileFishery to ERA+'!$A$4:$J$198,8,FALSE)</f>
        <v>T</v>
      </c>
      <c r="Q201" t="str">
        <f>VLOOKUP($E201,'CFileFishery to ERA+'!$A$4:$J$198,9,FALSE)</f>
        <v>WA Troll</v>
      </c>
      <c r="R201" t="str">
        <f>VLOOKUP($E201,'CFileFishery to ERA+'!$A$4:$J$198,10,FALSE)</f>
        <v>ISBM</v>
      </c>
    </row>
    <row r="202" spans="1:18" x14ac:dyDescent="0.25">
      <c r="A202" t="s">
        <v>110</v>
      </c>
      <c r="B202" t="s">
        <v>111</v>
      </c>
      <c r="C202">
        <v>2012</v>
      </c>
      <c r="D202">
        <v>5</v>
      </c>
      <c r="E202">
        <v>43</v>
      </c>
      <c r="F202" t="s">
        <v>59</v>
      </c>
      <c r="G202">
        <v>3</v>
      </c>
      <c r="H202" t="s">
        <v>12</v>
      </c>
      <c r="I202">
        <v>5</v>
      </c>
      <c r="J202">
        <v>8.85</v>
      </c>
      <c r="K202">
        <v>8.85</v>
      </c>
      <c r="L202">
        <f>VLOOKUP($E202,'CFileFishery to ERA+'!$A$4:$J$198,4,FALSE)</f>
        <v>13</v>
      </c>
      <c r="M202" t="str">
        <f>VLOOKUP($E202,'CFileFishery to ERA+'!$A$4:$J$198,5,FALSE)</f>
        <v>N FALCON T</v>
      </c>
      <c r="N202" t="str">
        <f>VLOOKUP($E202,'CFileFishery to ERA+'!$A$4:$J$198,6,FALSE)</f>
        <v>US</v>
      </c>
      <c r="O202">
        <f>VLOOKUP($E202,'CFileFishery to ERA+'!$A$4:$J$198,7,FALSE)</f>
        <v>999</v>
      </c>
      <c r="P202" t="str">
        <f>VLOOKUP($E202,'CFileFishery to ERA+'!$A$4:$J$198,8,FALSE)</f>
        <v>T</v>
      </c>
      <c r="Q202" t="str">
        <f>VLOOKUP($E202,'CFileFishery to ERA+'!$A$4:$J$198,9,FALSE)</f>
        <v>WA Troll</v>
      </c>
      <c r="R202" t="str">
        <f>VLOOKUP($E202,'CFileFishery to ERA+'!$A$4:$J$198,10,FALSE)</f>
        <v>ISBM</v>
      </c>
    </row>
    <row r="203" spans="1:18" x14ac:dyDescent="0.25">
      <c r="A203" t="s">
        <v>110</v>
      </c>
      <c r="B203" t="s">
        <v>111</v>
      </c>
      <c r="C203">
        <v>2012</v>
      </c>
      <c r="D203">
        <v>5</v>
      </c>
      <c r="E203">
        <v>44</v>
      </c>
      <c r="F203" t="s">
        <v>85</v>
      </c>
      <c r="G203">
        <v>3</v>
      </c>
      <c r="H203" t="s">
        <v>12</v>
      </c>
      <c r="I203">
        <v>1</v>
      </c>
      <c r="J203">
        <v>1.83</v>
      </c>
      <c r="K203">
        <v>1.83</v>
      </c>
      <c r="L203">
        <f>VLOOKUP($E203,'CFileFishery to ERA+'!$A$4:$J$198,4,FALSE)</f>
        <v>13</v>
      </c>
      <c r="M203" t="str">
        <f>VLOOKUP($E203,'CFileFishery to ERA+'!$A$4:$J$198,5,FALSE)</f>
        <v>N FALCON T</v>
      </c>
      <c r="N203" t="str">
        <f>VLOOKUP($E203,'CFileFishery to ERA+'!$A$4:$J$198,6,FALSE)</f>
        <v>US</v>
      </c>
      <c r="O203">
        <f>VLOOKUP($E203,'CFileFishery to ERA+'!$A$4:$J$198,7,FALSE)</f>
        <v>999</v>
      </c>
      <c r="P203" t="str">
        <f>VLOOKUP($E203,'CFileFishery to ERA+'!$A$4:$J$198,8,FALSE)</f>
        <v>T</v>
      </c>
      <c r="Q203" t="str">
        <f>VLOOKUP($E203,'CFileFishery to ERA+'!$A$4:$J$198,9,FALSE)</f>
        <v>WA Troll</v>
      </c>
      <c r="R203" t="str">
        <f>VLOOKUP($E203,'CFileFishery to ERA+'!$A$4:$J$198,10,FALSE)</f>
        <v>ISBM</v>
      </c>
    </row>
    <row r="204" spans="1:18" x14ac:dyDescent="0.25">
      <c r="A204" t="s">
        <v>110</v>
      </c>
      <c r="B204" t="s">
        <v>111</v>
      </c>
      <c r="C204">
        <v>2012</v>
      </c>
      <c r="D204">
        <v>5</v>
      </c>
      <c r="E204">
        <v>136</v>
      </c>
      <c r="F204" t="s">
        <v>52</v>
      </c>
      <c r="G204">
        <v>3</v>
      </c>
      <c r="H204" t="s">
        <v>12</v>
      </c>
      <c r="I204">
        <v>6</v>
      </c>
      <c r="J204">
        <v>12</v>
      </c>
      <c r="K204">
        <v>12.03</v>
      </c>
      <c r="L204">
        <f>VLOOKUP($E204,'CFileFishery to ERA+'!$A$4:$J$198,4,FALSE)</f>
        <v>63</v>
      </c>
      <c r="M204" t="str">
        <f>VLOOKUP($E204,'CFileFishery to ERA+'!$A$4:$J$198,5,FALSE)</f>
        <v>GEO ST S</v>
      </c>
      <c r="N204" t="str">
        <f>VLOOKUP($E204,'CFileFishery to ERA+'!$A$4:$J$198,6,FALSE)</f>
        <v>CA</v>
      </c>
      <c r="O204">
        <f>VLOOKUP($E204,'CFileFishery to ERA+'!$A$4:$J$198,7,FALSE)</f>
        <v>27</v>
      </c>
      <c r="P204" t="str">
        <f>VLOOKUP($E204,'CFileFishery to ERA+'!$A$4:$J$198,8,FALSE)</f>
        <v>S</v>
      </c>
      <c r="Q204" t="str">
        <f>VLOOKUP($E204,'CFileFishery to ERA+'!$A$4:$J$198,9,FALSE)</f>
        <v>North Georgia Strait Sport</v>
      </c>
      <c r="R204" t="str">
        <f>VLOOKUP($E204,'CFileFishery to ERA+'!$A$4:$J$198,10,FALSE)</f>
        <v>ISBM</v>
      </c>
    </row>
    <row r="205" spans="1:18" x14ac:dyDescent="0.25">
      <c r="A205" t="s">
        <v>110</v>
      </c>
      <c r="B205" t="s">
        <v>111</v>
      </c>
      <c r="C205">
        <v>2012</v>
      </c>
      <c r="D205">
        <v>5</v>
      </c>
      <c r="E205">
        <v>136</v>
      </c>
      <c r="F205" t="s">
        <v>52</v>
      </c>
      <c r="G205">
        <v>4</v>
      </c>
      <c r="H205" t="s">
        <v>12</v>
      </c>
      <c r="I205">
        <v>5</v>
      </c>
      <c r="J205">
        <v>10</v>
      </c>
      <c r="K205">
        <v>26.1</v>
      </c>
      <c r="L205">
        <f>VLOOKUP($E205,'CFileFishery to ERA+'!$A$4:$J$198,4,FALSE)</f>
        <v>63</v>
      </c>
      <c r="M205" t="str">
        <f>VLOOKUP($E205,'CFileFishery to ERA+'!$A$4:$J$198,5,FALSE)</f>
        <v>GEO ST S</v>
      </c>
      <c r="N205" t="str">
        <f>VLOOKUP($E205,'CFileFishery to ERA+'!$A$4:$J$198,6,FALSE)</f>
        <v>CA</v>
      </c>
      <c r="O205">
        <f>VLOOKUP($E205,'CFileFishery to ERA+'!$A$4:$J$198,7,FALSE)</f>
        <v>27</v>
      </c>
      <c r="P205" t="str">
        <f>VLOOKUP($E205,'CFileFishery to ERA+'!$A$4:$J$198,8,FALSE)</f>
        <v>S</v>
      </c>
      <c r="Q205" t="str">
        <f>VLOOKUP($E205,'CFileFishery to ERA+'!$A$4:$J$198,9,FALSE)</f>
        <v>North Georgia Strait Sport</v>
      </c>
      <c r="R205" t="str">
        <f>VLOOKUP($E205,'CFileFishery to ERA+'!$A$4:$J$198,10,FALSE)</f>
        <v>ISBM</v>
      </c>
    </row>
    <row r="206" spans="1:18" x14ac:dyDescent="0.25">
      <c r="A206" t="s">
        <v>110</v>
      </c>
      <c r="B206" t="s">
        <v>111</v>
      </c>
      <c r="C206">
        <v>2012</v>
      </c>
      <c r="D206">
        <v>5</v>
      </c>
      <c r="E206">
        <v>139</v>
      </c>
      <c r="F206" t="s">
        <v>74</v>
      </c>
      <c r="G206">
        <v>3</v>
      </c>
      <c r="H206" t="s">
        <v>12</v>
      </c>
      <c r="I206">
        <v>1</v>
      </c>
      <c r="J206">
        <v>13.8</v>
      </c>
      <c r="K206">
        <v>13.82</v>
      </c>
      <c r="L206">
        <f>VLOOKUP($E206,'CFileFishery to ERA+'!$A$4:$J$198,4,FALSE)</f>
        <v>63</v>
      </c>
      <c r="M206" t="str">
        <f>VLOOKUP($E206,'CFileFishery to ERA+'!$A$4:$J$198,5,FALSE)</f>
        <v>GEO ST S</v>
      </c>
      <c r="N206" t="str">
        <f>VLOOKUP($E206,'CFileFishery to ERA+'!$A$4:$J$198,6,FALSE)</f>
        <v>CA</v>
      </c>
      <c r="O206">
        <f>VLOOKUP($E206,'CFileFishery to ERA+'!$A$4:$J$198,7,FALSE)</f>
        <v>29</v>
      </c>
      <c r="P206" t="str">
        <f>VLOOKUP($E206,'CFileFishery to ERA+'!$A$4:$J$198,8,FALSE)</f>
        <v>S</v>
      </c>
      <c r="Q206" t="str">
        <f>VLOOKUP($E206,'CFileFishery to ERA+'!$A$4:$J$198,9,FALSE)</f>
        <v>South Georgia Strait Sport</v>
      </c>
      <c r="R206" t="str">
        <f>VLOOKUP($E206,'CFileFishery to ERA+'!$A$4:$J$198,10,FALSE)</f>
        <v>ISBM</v>
      </c>
    </row>
    <row r="207" spans="1:18" x14ac:dyDescent="0.25">
      <c r="A207" t="s">
        <v>110</v>
      </c>
      <c r="B207" t="s">
        <v>111</v>
      </c>
      <c r="C207">
        <v>2012</v>
      </c>
      <c r="D207">
        <v>5</v>
      </c>
      <c r="E207">
        <v>142</v>
      </c>
      <c r="F207" t="s">
        <v>49</v>
      </c>
      <c r="G207">
        <v>4</v>
      </c>
      <c r="H207" t="s">
        <v>12</v>
      </c>
      <c r="I207">
        <v>1</v>
      </c>
      <c r="J207">
        <v>2</v>
      </c>
      <c r="K207">
        <v>5.83</v>
      </c>
      <c r="L207">
        <f>VLOOKUP($E207,'CFileFishery to ERA+'!$A$4:$J$198,4,FALSE)</f>
        <v>50</v>
      </c>
      <c r="M207" t="str">
        <f>VLOOKUP($E207,'CFileFishery to ERA+'!$A$4:$J$198,5,FALSE)</f>
        <v>WCVI AABM S</v>
      </c>
      <c r="N207" t="str">
        <f>VLOOKUP($E207,'CFileFishery to ERA+'!$A$4:$J$198,6,FALSE)</f>
        <v>CA</v>
      </c>
      <c r="O207">
        <f>VLOOKUP($E207,'CFileFishery to ERA+'!$A$4:$J$198,7,FALSE)</f>
        <v>31</v>
      </c>
      <c r="P207" t="str">
        <f>VLOOKUP($E207,'CFileFishery to ERA+'!$A$4:$J$198,8,FALSE)</f>
        <v>S</v>
      </c>
      <c r="Q207" t="str">
        <f>VLOOKUP($E207,'CFileFishery to ERA+'!$A$4:$J$198,9,FALSE)</f>
        <v>WCVI AABM Sport</v>
      </c>
      <c r="R207" t="str">
        <f>VLOOKUP($E207,'CFileFishery to ERA+'!$A$4:$J$198,10,FALSE)</f>
        <v>AABM</v>
      </c>
    </row>
    <row r="208" spans="1:18" x14ac:dyDescent="0.25">
      <c r="A208" t="s">
        <v>110</v>
      </c>
      <c r="B208" t="s">
        <v>111</v>
      </c>
      <c r="C208">
        <v>2012</v>
      </c>
      <c r="D208">
        <v>6</v>
      </c>
      <c r="E208">
        <v>29</v>
      </c>
      <c r="F208" t="s">
        <v>17</v>
      </c>
      <c r="G208">
        <v>4</v>
      </c>
      <c r="H208" t="s">
        <v>12</v>
      </c>
      <c r="I208">
        <v>2</v>
      </c>
      <c r="J208">
        <v>5.26</v>
      </c>
      <c r="K208">
        <v>11.33</v>
      </c>
      <c r="L208">
        <f>VLOOKUP($E208,'CFileFishery to ERA+'!$A$4:$J$198,4,FALSE)</f>
        <v>8</v>
      </c>
      <c r="M208" t="str">
        <f>VLOOKUP($E208,'CFileFishery to ERA+'!$A$4:$J$198,5,FALSE)</f>
        <v>NORTH T</v>
      </c>
      <c r="N208" t="str">
        <f>VLOOKUP($E208,'CFileFishery to ERA+'!$A$4:$J$198,6,FALSE)</f>
        <v>CA</v>
      </c>
      <c r="O208">
        <f>VLOOKUP($E208,'CFileFishery to ERA+'!$A$4:$J$198,7,FALSE)</f>
        <v>1</v>
      </c>
      <c r="P208" t="str">
        <f>VLOOKUP($E208,'CFileFishery to ERA+'!$A$4:$J$198,8,FALSE)</f>
        <v>T</v>
      </c>
      <c r="Q208" t="str">
        <f>VLOOKUP($E208,'CFileFishery to ERA+'!$A$4:$J$198,9,FALSE)</f>
        <v>NBC Troll</v>
      </c>
      <c r="R208" t="str">
        <f>VLOOKUP($E208,'CFileFishery to ERA+'!$A$4:$J$198,10,FALSE)</f>
        <v>AABM</v>
      </c>
    </row>
    <row r="209" spans="1:18" x14ac:dyDescent="0.25">
      <c r="A209" t="s">
        <v>110</v>
      </c>
      <c r="B209" t="s">
        <v>111</v>
      </c>
      <c r="C209">
        <v>2012</v>
      </c>
      <c r="D209">
        <v>6</v>
      </c>
      <c r="E209">
        <v>43</v>
      </c>
      <c r="F209" t="s">
        <v>59</v>
      </c>
      <c r="G209">
        <v>3</v>
      </c>
      <c r="H209" t="s">
        <v>12</v>
      </c>
      <c r="I209">
        <v>9</v>
      </c>
      <c r="J209">
        <v>30.55</v>
      </c>
      <c r="K209">
        <v>30.6</v>
      </c>
      <c r="L209">
        <f>VLOOKUP($E209,'CFileFishery to ERA+'!$A$4:$J$198,4,FALSE)</f>
        <v>13</v>
      </c>
      <c r="M209" t="str">
        <f>VLOOKUP($E209,'CFileFishery to ERA+'!$A$4:$J$198,5,FALSE)</f>
        <v>N FALCON T</v>
      </c>
      <c r="N209" t="str">
        <f>VLOOKUP($E209,'CFileFishery to ERA+'!$A$4:$J$198,6,FALSE)</f>
        <v>US</v>
      </c>
      <c r="O209">
        <f>VLOOKUP($E209,'CFileFishery to ERA+'!$A$4:$J$198,7,FALSE)</f>
        <v>999</v>
      </c>
      <c r="P209" t="str">
        <f>VLOOKUP($E209,'CFileFishery to ERA+'!$A$4:$J$198,8,FALSE)</f>
        <v>T</v>
      </c>
      <c r="Q209" t="str">
        <f>VLOOKUP($E209,'CFileFishery to ERA+'!$A$4:$J$198,9,FALSE)</f>
        <v>WA Troll</v>
      </c>
      <c r="R209" t="str">
        <f>VLOOKUP($E209,'CFileFishery to ERA+'!$A$4:$J$198,10,FALSE)</f>
        <v>ISBM</v>
      </c>
    </row>
    <row r="210" spans="1:18" x14ac:dyDescent="0.25">
      <c r="A210" t="s">
        <v>110</v>
      </c>
      <c r="B210" t="s">
        <v>111</v>
      </c>
      <c r="C210">
        <v>2012</v>
      </c>
      <c r="D210">
        <v>6</v>
      </c>
      <c r="E210">
        <v>43</v>
      </c>
      <c r="F210" t="s">
        <v>59</v>
      </c>
      <c r="G210">
        <v>4</v>
      </c>
      <c r="H210" t="s">
        <v>12</v>
      </c>
      <c r="I210">
        <v>5</v>
      </c>
      <c r="J210">
        <v>17.13</v>
      </c>
      <c r="K210">
        <v>34.17</v>
      </c>
      <c r="L210">
        <f>VLOOKUP($E210,'CFileFishery to ERA+'!$A$4:$J$198,4,FALSE)</f>
        <v>13</v>
      </c>
      <c r="M210" t="str">
        <f>VLOOKUP($E210,'CFileFishery to ERA+'!$A$4:$J$198,5,FALSE)</f>
        <v>N FALCON T</v>
      </c>
      <c r="N210" t="str">
        <f>VLOOKUP($E210,'CFileFishery to ERA+'!$A$4:$J$198,6,FALSE)</f>
        <v>US</v>
      </c>
      <c r="O210">
        <f>VLOOKUP($E210,'CFileFishery to ERA+'!$A$4:$J$198,7,FALSE)</f>
        <v>999</v>
      </c>
      <c r="P210" t="str">
        <f>VLOOKUP($E210,'CFileFishery to ERA+'!$A$4:$J$198,8,FALSE)</f>
        <v>T</v>
      </c>
      <c r="Q210" t="str">
        <f>VLOOKUP($E210,'CFileFishery to ERA+'!$A$4:$J$198,9,FALSE)</f>
        <v>WA Troll</v>
      </c>
      <c r="R210" t="str">
        <f>VLOOKUP($E210,'CFileFishery to ERA+'!$A$4:$J$198,10,FALSE)</f>
        <v>ISBM</v>
      </c>
    </row>
    <row r="211" spans="1:18" x14ac:dyDescent="0.25">
      <c r="A211" t="s">
        <v>110</v>
      </c>
      <c r="B211" t="s">
        <v>111</v>
      </c>
      <c r="C211">
        <v>2012</v>
      </c>
      <c r="D211">
        <v>6</v>
      </c>
      <c r="E211">
        <v>44</v>
      </c>
      <c r="F211" t="s">
        <v>85</v>
      </c>
      <c r="G211">
        <v>3</v>
      </c>
      <c r="H211" t="s">
        <v>12</v>
      </c>
      <c r="I211">
        <v>1</v>
      </c>
      <c r="J211">
        <v>2.38</v>
      </c>
      <c r="K211">
        <v>2.38</v>
      </c>
      <c r="L211">
        <f>VLOOKUP($E211,'CFileFishery to ERA+'!$A$4:$J$198,4,FALSE)</f>
        <v>13</v>
      </c>
      <c r="M211" t="str">
        <f>VLOOKUP($E211,'CFileFishery to ERA+'!$A$4:$J$198,5,FALSE)</f>
        <v>N FALCON T</v>
      </c>
      <c r="N211" t="str">
        <f>VLOOKUP($E211,'CFileFishery to ERA+'!$A$4:$J$198,6,FALSE)</f>
        <v>US</v>
      </c>
      <c r="O211">
        <f>VLOOKUP($E211,'CFileFishery to ERA+'!$A$4:$J$198,7,FALSE)</f>
        <v>999</v>
      </c>
      <c r="P211" t="str">
        <f>VLOOKUP($E211,'CFileFishery to ERA+'!$A$4:$J$198,8,FALSE)</f>
        <v>T</v>
      </c>
      <c r="Q211" t="str">
        <f>VLOOKUP($E211,'CFileFishery to ERA+'!$A$4:$J$198,9,FALSE)</f>
        <v>WA Troll</v>
      </c>
      <c r="R211" t="str">
        <f>VLOOKUP($E211,'CFileFishery to ERA+'!$A$4:$J$198,10,FALSE)</f>
        <v>ISBM</v>
      </c>
    </row>
    <row r="212" spans="1:18" x14ac:dyDescent="0.25">
      <c r="A212" t="s">
        <v>110</v>
      </c>
      <c r="B212" t="s">
        <v>111</v>
      </c>
      <c r="C212">
        <v>2012</v>
      </c>
      <c r="D212">
        <v>6</v>
      </c>
      <c r="E212">
        <v>124</v>
      </c>
      <c r="F212" t="s">
        <v>36</v>
      </c>
      <c r="G212">
        <v>4</v>
      </c>
      <c r="H212" t="s">
        <v>12</v>
      </c>
      <c r="I212">
        <v>1</v>
      </c>
      <c r="J212">
        <v>2.5</v>
      </c>
      <c r="K212">
        <v>7.28</v>
      </c>
      <c r="L212">
        <f>VLOOKUP($E212,'CFileFishery to ERA+'!$A$4:$J$198,4,FALSE)</f>
        <v>44</v>
      </c>
      <c r="M212" t="str">
        <f>VLOOKUP($E212,'CFileFishery to ERA+'!$A$4:$J$198,5,FALSE)</f>
        <v>ALASKA S</v>
      </c>
      <c r="N212" t="str">
        <f>VLOOKUP($E212,'CFileFishery to ERA+'!$A$4:$J$198,6,FALSE)</f>
        <v>US</v>
      </c>
      <c r="O212">
        <f>VLOOKUP($E212,'CFileFishery to ERA+'!$A$4:$J$198,7,FALSE)</f>
        <v>999</v>
      </c>
      <c r="P212" t="str">
        <f>VLOOKUP($E212,'CFileFishery to ERA+'!$A$4:$J$198,8,FALSE)</f>
        <v>S</v>
      </c>
      <c r="Q212" t="str">
        <f>VLOOKUP($E212,'CFileFishery to ERA+'!$A$4:$J$198,9,FALSE)</f>
        <v>SEAK Sport</v>
      </c>
      <c r="R212" t="str">
        <f>VLOOKUP($E212,'CFileFishery to ERA+'!$A$4:$J$198,10,FALSE)</f>
        <v>AABM</v>
      </c>
    </row>
    <row r="213" spans="1:18" x14ac:dyDescent="0.25">
      <c r="A213" t="s">
        <v>110</v>
      </c>
      <c r="B213" t="s">
        <v>111</v>
      </c>
      <c r="C213">
        <v>2012</v>
      </c>
      <c r="D213">
        <v>6</v>
      </c>
      <c r="E213">
        <v>132</v>
      </c>
      <c r="F213" t="s">
        <v>21</v>
      </c>
      <c r="G213">
        <v>4</v>
      </c>
      <c r="H213" t="s">
        <v>12</v>
      </c>
      <c r="I213">
        <v>1</v>
      </c>
      <c r="J213">
        <v>1.32</v>
      </c>
      <c r="K213">
        <v>1.83</v>
      </c>
      <c r="L213">
        <f>VLOOKUP($E213,'CFileFishery to ERA+'!$A$4:$J$198,4,FALSE)</f>
        <v>45</v>
      </c>
      <c r="M213" t="str">
        <f>VLOOKUP($E213,'CFileFishery to ERA+'!$A$4:$J$198,5,FALSE)</f>
        <v>CBC S</v>
      </c>
      <c r="N213" t="str">
        <f>VLOOKUP($E213,'CFileFishery to ERA+'!$A$4:$J$198,6,FALSE)</f>
        <v>CA</v>
      </c>
      <c r="O213">
        <f>VLOOKUP($E213,'CFileFishery to ERA+'!$A$4:$J$198,7,FALSE)</f>
        <v>24</v>
      </c>
      <c r="P213" t="str">
        <f>VLOOKUP($E213,'CFileFishery to ERA+'!$A$4:$J$198,8,FALSE)</f>
        <v>S</v>
      </c>
      <c r="Q213" t="str">
        <f>VLOOKUP($E213,'CFileFishery to ERA+'!$A$4:$J$198,9,FALSE)</f>
        <v>Central Sport</v>
      </c>
      <c r="R213" t="str">
        <f>VLOOKUP($E213,'CFileFishery to ERA+'!$A$4:$J$198,10,FALSE)</f>
        <v>ISBM</v>
      </c>
    </row>
    <row r="214" spans="1:18" x14ac:dyDescent="0.25">
      <c r="A214" t="s">
        <v>110</v>
      </c>
      <c r="B214" t="s">
        <v>111</v>
      </c>
      <c r="C214">
        <v>2012</v>
      </c>
      <c r="D214">
        <v>6</v>
      </c>
      <c r="E214">
        <v>135</v>
      </c>
      <c r="F214" t="s">
        <v>39</v>
      </c>
      <c r="G214">
        <v>4</v>
      </c>
      <c r="H214" t="s">
        <v>12</v>
      </c>
      <c r="I214">
        <v>1</v>
      </c>
      <c r="J214">
        <v>3.25</v>
      </c>
      <c r="K214">
        <v>9.4700000000000006</v>
      </c>
      <c r="L214">
        <f>VLOOKUP($E214,'CFileFishery to ERA+'!$A$4:$J$198,4,FALSE)</f>
        <v>61</v>
      </c>
      <c r="M214" t="str">
        <f>VLOOKUP($E214,'CFileFishery to ERA+'!$A$4:$J$198,5,FALSE)</f>
        <v>JNST S</v>
      </c>
      <c r="N214" t="str">
        <f>VLOOKUP($E214,'CFileFishery to ERA+'!$A$4:$J$198,6,FALSE)</f>
        <v>CA</v>
      </c>
      <c r="O214">
        <f>VLOOKUP($E214,'CFileFishery to ERA+'!$A$4:$J$198,7,FALSE)</f>
        <v>26</v>
      </c>
      <c r="P214" t="str">
        <f>VLOOKUP($E214,'CFileFishery to ERA+'!$A$4:$J$198,8,FALSE)</f>
        <v>S</v>
      </c>
      <c r="Q214" t="str">
        <f>VLOOKUP($E214,'CFileFishery to ERA+'!$A$4:$J$198,9,FALSE)</f>
        <v>Johnstone Strait Sport</v>
      </c>
      <c r="R214" t="str">
        <f>VLOOKUP($E214,'CFileFishery to ERA+'!$A$4:$J$198,10,FALSE)</f>
        <v>ISBM</v>
      </c>
    </row>
    <row r="215" spans="1:18" x14ac:dyDescent="0.25">
      <c r="A215" t="s">
        <v>110</v>
      </c>
      <c r="B215" t="s">
        <v>111</v>
      </c>
      <c r="C215">
        <v>2012</v>
      </c>
      <c r="D215">
        <v>6</v>
      </c>
      <c r="E215">
        <v>136</v>
      </c>
      <c r="F215" t="s">
        <v>52</v>
      </c>
      <c r="G215">
        <v>3</v>
      </c>
      <c r="H215" t="s">
        <v>12</v>
      </c>
      <c r="I215">
        <v>7</v>
      </c>
      <c r="J215">
        <v>25.43</v>
      </c>
      <c r="K215">
        <v>25.48</v>
      </c>
      <c r="L215">
        <f>VLOOKUP($E215,'CFileFishery to ERA+'!$A$4:$J$198,4,FALSE)</f>
        <v>63</v>
      </c>
      <c r="M215" t="str">
        <f>VLOOKUP($E215,'CFileFishery to ERA+'!$A$4:$J$198,5,FALSE)</f>
        <v>GEO ST S</v>
      </c>
      <c r="N215" t="str">
        <f>VLOOKUP($E215,'CFileFishery to ERA+'!$A$4:$J$198,6,FALSE)</f>
        <v>CA</v>
      </c>
      <c r="O215">
        <f>VLOOKUP($E215,'CFileFishery to ERA+'!$A$4:$J$198,7,FALSE)</f>
        <v>27</v>
      </c>
      <c r="P215" t="str">
        <f>VLOOKUP($E215,'CFileFishery to ERA+'!$A$4:$J$198,8,FALSE)</f>
        <v>S</v>
      </c>
      <c r="Q215" t="str">
        <f>VLOOKUP($E215,'CFileFishery to ERA+'!$A$4:$J$198,9,FALSE)</f>
        <v>North Georgia Strait Sport</v>
      </c>
      <c r="R215" t="str">
        <f>VLOOKUP($E215,'CFileFishery to ERA+'!$A$4:$J$198,10,FALSE)</f>
        <v>ISBM</v>
      </c>
    </row>
    <row r="216" spans="1:18" x14ac:dyDescent="0.25">
      <c r="A216" t="s">
        <v>110</v>
      </c>
      <c r="B216" t="s">
        <v>111</v>
      </c>
      <c r="C216">
        <v>2012</v>
      </c>
      <c r="D216">
        <v>6</v>
      </c>
      <c r="E216">
        <v>136</v>
      </c>
      <c r="F216" t="s">
        <v>52</v>
      </c>
      <c r="G216">
        <v>4</v>
      </c>
      <c r="H216" t="s">
        <v>12</v>
      </c>
      <c r="I216">
        <v>5</v>
      </c>
      <c r="J216">
        <v>21.43</v>
      </c>
      <c r="K216">
        <v>50.55</v>
      </c>
      <c r="L216">
        <f>VLOOKUP($E216,'CFileFishery to ERA+'!$A$4:$J$198,4,FALSE)</f>
        <v>63</v>
      </c>
      <c r="M216" t="str">
        <f>VLOOKUP($E216,'CFileFishery to ERA+'!$A$4:$J$198,5,FALSE)</f>
        <v>GEO ST S</v>
      </c>
      <c r="N216" t="str">
        <f>VLOOKUP($E216,'CFileFishery to ERA+'!$A$4:$J$198,6,FALSE)</f>
        <v>CA</v>
      </c>
      <c r="O216">
        <f>VLOOKUP($E216,'CFileFishery to ERA+'!$A$4:$J$198,7,FALSE)</f>
        <v>27</v>
      </c>
      <c r="P216" t="str">
        <f>VLOOKUP($E216,'CFileFishery to ERA+'!$A$4:$J$198,8,FALSE)</f>
        <v>S</v>
      </c>
      <c r="Q216" t="str">
        <f>VLOOKUP($E216,'CFileFishery to ERA+'!$A$4:$J$198,9,FALSE)</f>
        <v>North Georgia Strait Sport</v>
      </c>
      <c r="R216" t="str">
        <f>VLOOKUP($E216,'CFileFishery to ERA+'!$A$4:$J$198,10,FALSE)</f>
        <v>ISBM</v>
      </c>
    </row>
    <row r="217" spans="1:18" x14ac:dyDescent="0.25">
      <c r="A217" t="s">
        <v>110</v>
      </c>
      <c r="B217" t="s">
        <v>111</v>
      </c>
      <c r="C217">
        <v>2012</v>
      </c>
      <c r="D217">
        <v>6</v>
      </c>
      <c r="E217">
        <v>139</v>
      </c>
      <c r="F217" t="s">
        <v>74</v>
      </c>
      <c r="G217">
        <v>3</v>
      </c>
      <c r="H217" t="s">
        <v>12</v>
      </c>
      <c r="I217">
        <v>8</v>
      </c>
      <c r="J217">
        <v>65.52</v>
      </c>
      <c r="K217">
        <v>65.7</v>
      </c>
      <c r="L217">
        <f>VLOOKUP($E217,'CFileFishery to ERA+'!$A$4:$J$198,4,FALSE)</f>
        <v>63</v>
      </c>
      <c r="M217" t="str">
        <f>VLOOKUP($E217,'CFileFishery to ERA+'!$A$4:$J$198,5,FALSE)</f>
        <v>GEO ST S</v>
      </c>
      <c r="N217" t="str">
        <f>VLOOKUP($E217,'CFileFishery to ERA+'!$A$4:$J$198,6,FALSE)</f>
        <v>CA</v>
      </c>
      <c r="O217">
        <f>VLOOKUP($E217,'CFileFishery to ERA+'!$A$4:$J$198,7,FALSE)</f>
        <v>29</v>
      </c>
      <c r="P217" t="str">
        <f>VLOOKUP($E217,'CFileFishery to ERA+'!$A$4:$J$198,8,FALSE)</f>
        <v>S</v>
      </c>
      <c r="Q217" t="str">
        <f>VLOOKUP($E217,'CFileFishery to ERA+'!$A$4:$J$198,9,FALSE)</f>
        <v>South Georgia Strait Sport</v>
      </c>
      <c r="R217" t="str">
        <f>VLOOKUP($E217,'CFileFishery to ERA+'!$A$4:$J$198,10,FALSE)</f>
        <v>ISBM</v>
      </c>
    </row>
    <row r="218" spans="1:18" x14ac:dyDescent="0.25">
      <c r="A218" t="s">
        <v>110</v>
      </c>
      <c r="B218" t="s">
        <v>111</v>
      </c>
      <c r="C218">
        <v>2012</v>
      </c>
      <c r="D218">
        <v>6</v>
      </c>
      <c r="E218">
        <v>139</v>
      </c>
      <c r="F218" t="s">
        <v>74</v>
      </c>
      <c r="G218">
        <v>4</v>
      </c>
      <c r="H218" t="s">
        <v>12</v>
      </c>
      <c r="I218">
        <v>2</v>
      </c>
      <c r="J218">
        <v>16.38</v>
      </c>
      <c r="K218">
        <v>35.229999999999997</v>
      </c>
      <c r="L218">
        <f>VLOOKUP($E218,'CFileFishery to ERA+'!$A$4:$J$198,4,FALSE)</f>
        <v>63</v>
      </c>
      <c r="M218" t="str">
        <f>VLOOKUP($E218,'CFileFishery to ERA+'!$A$4:$J$198,5,FALSE)</f>
        <v>GEO ST S</v>
      </c>
      <c r="N218" t="str">
        <f>VLOOKUP($E218,'CFileFishery to ERA+'!$A$4:$J$198,6,FALSE)</f>
        <v>CA</v>
      </c>
      <c r="O218">
        <f>VLOOKUP($E218,'CFileFishery to ERA+'!$A$4:$J$198,7,FALSE)</f>
        <v>29</v>
      </c>
      <c r="P218" t="str">
        <f>VLOOKUP($E218,'CFileFishery to ERA+'!$A$4:$J$198,8,FALSE)</f>
        <v>S</v>
      </c>
      <c r="Q218" t="str">
        <f>VLOOKUP($E218,'CFileFishery to ERA+'!$A$4:$J$198,9,FALSE)</f>
        <v>South Georgia Strait Sport</v>
      </c>
      <c r="R218" t="str">
        <f>VLOOKUP($E218,'CFileFishery to ERA+'!$A$4:$J$198,10,FALSE)</f>
        <v>ISBM</v>
      </c>
    </row>
    <row r="219" spans="1:18" x14ac:dyDescent="0.25">
      <c r="A219" t="s">
        <v>110</v>
      </c>
      <c r="B219" t="s">
        <v>111</v>
      </c>
      <c r="C219">
        <v>2012</v>
      </c>
      <c r="D219">
        <v>6</v>
      </c>
      <c r="E219">
        <v>142</v>
      </c>
      <c r="F219" t="s">
        <v>49</v>
      </c>
      <c r="G219">
        <v>3</v>
      </c>
      <c r="H219" t="s">
        <v>12</v>
      </c>
      <c r="I219">
        <v>3</v>
      </c>
      <c r="J219">
        <v>9.15</v>
      </c>
      <c r="K219">
        <v>9.15</v>
      </c>
      <c r="L219">
        <f>VLOOKUP($E219,'CFileFishery to ERA+'!$A$4:$J$198,4,FALSE)</f>
        <v>50</v>
      </c>
      <c r="M219" t="str">
        <f>VLOOKUP($E219,'CFileFishery to ERA+'!$A$4:$J$198,5,FALSE)</f>
        <v>WCVI AABM S</v>
      </c>
      <c r="N219" t="str">
        <f>VLOOKUP($E219,'CFileFishery to ERA+'!$A$4:$J$198,6,FALSE)</f>
        <v>CA</v>
      </c>
      <c r="O219">
        <f>VLOOKUP($E219,'CFileFishery to ERA+'!$A$4:$J$198,7,FALSE)</f>
        <v>31</v>
      </c>
      <c r="P219" t="str">
        <f>VLOOKUP($E219,'CFileFishery to ERA+'!$A$4:$J$198,8,FALSE)</f>
        <v>S</v>
      </c>
      <c r="Q219" t="str">
        <f>VLOOKUP($E219,'CFileFishery to ERA+'!$A$4:$J$198,9,FALSE)</f>
        <v>WCVI AABM Sport</v>
      </c>
      <c r="R219" t="str">
        <f>VLOOKUP($E219,'CFileFishery to ERA+'!$A$4:$J$198,10,FALSE)</f>
        <v>AABM</v>
      </c>
    </row>
    <row r="220" spans="1:18" x14ac:dyDescent="0.25">
      <c r="A220" t="s">
        <v>110</v>
      </c>
      <c r="B220" t="s">
        <v>111</v>
      </c>
      <c r="C220">
        <v>2012</v>
      </c>
      <c r="D220">
        <v>6</v>
      </c>
      <c r="E220">
        <v>142</v>
      </c>
      <c r="F220" t="s">
        <v>49</v>
      </c>
      <c r="G220">
        <v>4</v>
      </c>
      <c r="H220" t="s">
        <v>12</v>
      </c>
      <c r="I220">
        <v>1</v>
      </c>
      <c r="J220">
        <v>3.05</v>
      </c>
      <c r="K220">
        <v>8.9</v>
      </c>
      <c r="L220">
        <f>VLOOKUP($E220,'CFileFishery to ERA+'!$A$4:$J$198,4,FALSE)</f>
        <v>50</v>
      </c>
      <c r="M220" t="str">
        <f>VLOOKUP($E220,'CFileFishery to ERA+'!$A$4:$J$198,5,FALSE)</f>
        <v>WCVI AABM S</v>
      </c>
      <c r="N220" t="str">
        <f>VLOOKUP($E220,'CFileFishery to ERA+'!$A$4:$J$198,6,FALSE)</f>
        <v>CA</v>
      </c>
      <c r="O220">
        <f>VLOOKUP($E220,'CFileFishery to ERA+'!$A$4:$J$198,7,FALSE)</f>
        <v>31</v>
      </c>
      <c r="P220" t="str">
        <f>VLOOKUP($E220,'CFileFishery to ERA+'!$A$4:$J$198,8,FALSE)</f>
        <v>S</v>
      </c>
      <c r="Q220" t="str">
        <f>VLOOKUP($E220,'CFileFishery to ERA+'!$A$4:$J$198,9,FALSE)</f>
        <v>WCVI AABM Sport</v>
      </c>
      <c r="R220" t="str">
        <f>VLOOKUP($E220,'CFileFishery to ERA+'!$A$4:$J$198,10,FALSE)</f>
        <v>AABM</v>
      </c>
    </row>
    <row r="221" spans="1:18" x14ac:dyDescent="0.25">
      <c r="A221" t="s">
        <v>110</v>
      </c>
      <c r="B221" t="s">
        <v>111</v>
      </c>
      <c r="C221">
        <v>2012</v>
      </c>
      <c r="D221">
        <v>6</v>
      </c>
      <c r="E221">
        <v>146</v>
      </c>
      <c r="F221" t="s">
        <v>75</v>
      </c>
      <c r="G221">
        <v>3</v>
      </c>
      <c r="H221" t="s">
        <v>12</v>
      </c>
      <c r="I221">
        <v>2</v>
      </c>
      <c r="J221">
        <v>9.3800000000000008</v>
      </c>
      <c r="K221">
        <v>9.3800000000000008</v>
      </c>
      <c r="L221">
        <f>VLOOKUP($E221,'CFileFishery to ERA+'!$A$4:$J$198,4,FALSE)</f>
        <v>65</v>
      </c>
      <c r="M221" t="str">
        <f>VLOOKUP($E221,'CFileFishery to ERA+'!$A$4:$J$198,5,FALSE)</f>
        <v>BC JF S</v>
      </c>
      <c r="N221" t="str">
        <f>VLOOKUP($E221,'CFileFishery to ERA+'!$A$4:$J$198,6,FALSE)</f>
        <v>CA</v>
      </c>
      <c r="O221">
        <f>VLOOKUP($E221,'CFileFishery to ERA+'!$A$4:$J$198,7,FALSE)</f>
        <v>36</v>
      </c>
      <c r="P221" t="str">
        <f>VLOOKUP($E221,'CFileFishery to ERA+'!$A$4:$J$198,8,FALSE)</f>
        <v>S</v>
      </c>
      <c r="Q221" t="str">
        <f>VLOOKUP($E221,'CFileFishery to ERA+'!$A$4:$J$198,9,FALSE)</f>
        <v>Canadian Juan De Fuca Sport</v>
      </c>
      <c r="R221" t="str">
        <f>VLOOKUP($E221,'CFileFishery to ERA+'!$A$4:$J$198,10,FALSE)</f>
        <v>ISBM</v>
      </c>
    </row>
    <row r="222" spans="1:18" x14ac:dyDescent="0.25">
      <c r="A222" t="s">
        <v>110</v>
      </c>
      <c r="B222" t="s">
        <v>111</v>
      </c>
      <c r="C222">
        <v>2012</v>
      </c>
      <c r="D222">
        <v>6</v>
      </c>
      <c r="E222">
        <v>167</v>
      </c>
      <c r="F222" t="s">
        <v>82</v>
      </c>
      <c r="G222">
        <v>3</v>
      </c>
      <c r="H222" t="s">
        <v>12</v>
      </c>
      <c r="I222">
        <v>2</v>
      </c>
      <c r="J222">
        <v>2.96</v>
      </c>
      <c r="K222">
        <v>2.96</v>
      </c>
      <c r="L222">
        <f>VLOOKUP($E222,'CFileFishery to ERA+'!$A$4:$J$198,4,FALSE)</f>
        <v>53</v>
      </c>
      <c r="M222" t="str">
        <f>VLOOKUP($E222,'CFileFishery to ERA+'!$A$4:$J$198,5,FALSE)</f>
        <v>N FALCON S</v>
      </c>
      <c r="N222" t="str">
        <f>VLOOKUP($E222,'CFileFishery to ERA+'!$A$4:$J$198,6,FALSE)</f>
        <v>US</v>
      </c>
      <c r="O222">
        <f>VLOOKUP($E222,'CFileFishery to ERA+'!$A$4:$J$198,7,FALSE)</f>
        <v>999</v>
      </c>
      <c r="P222" t="str">
        <f>VLOOKUP($E222,'CFileFishery to ERA+'!$A$4:$J$198,8,FALSE)</f>
        <v>S</v>
      </c>
      <c r="Q222" t="str">
        <f>VLOOKUP($E222,'CFileFishery to ERA+'!$A$4:$J$198,9,FALSE)</f>
        <v>WA Sport</v>
      </c>
      <c r="R222" t="str">
        <f>VLOOKUP($E222,'CFileFishery to ERA+'!$A$4:$J$198,10,FALSE)</f>
        <v>ISBM</v>
      </c>
    </row>
    <row r="223" spans="1:18" x14ac:dyDescent="0.25">
      <c r="A223" t="s">
        <v>110</v>
      </c>
      <c r="B223" t="s">
        <v>111</v>
      </c>
      <c r="C223">
        <v>2012</v>
      </c>
      <c r="D223">
        <v>7</v>
      </c>
      <c r="E223">
        <v>17</v>
      </c>
      <c r="F223" t="s">
        <v>40</v>
      </c>
      <c r="G223">
        <v>4</v>
      </c>
      <c r="H223" t="s">
        <v>12</v>
      </c>
      <c r="I223">
        <v>1</v>
      </c>
      <c r="J223">
        <v>4.38</v>
      </c>
      <c r="K223">
        <v>6.07</v>
      </c>
      <c r="L223">
        <f>VLOOKUP($E223,'CFileFishery to ERA+'!$A$4:$J$198,4,FALSE)</f>
        <v>4</v>
      </c>
      <c r="M223" t="str">
        <f>VLOOKUP($E223,'CFileFishery to ERA+'!$A$4:$J$198,5,FALSE)</f>
        <v>AK JLO T</v>
      </c>
      <c r="N223" t="str">
        <f>VLOOKUP($E223,'CFileFishery to ERA+'!$A$4:$J$198,6,FALSE)</f>
        <v>US</v>
      </c>
      <c r="O223">
        <f>VLOOKUP($E223,'CFileFishery to ERA+'!$A$4:$J$198,7,FALSE)</f>
        <v>999</v>
      </c>
      <c r="P223" t="str">
        <f>VLOOKUP($E223,'CFileFishery to ERA+'!$A$4:$J$198,8,FALSE)</f>
        <v>T</v>
      </c>
      <c r="Q223" t="str">
        <f>VLOOKUP($E223,'CFileFishery to ERA+'!$A$4:$J$198,9,FALSE)</f>
        <v>SEAK Troll</v>
      </c>
      <c r="R223" t="str">
        <f>VLOOKUP($E223,'CFileFishery to ERA+'!$A$4:$J$198,10,FALSE)</f>
        <v>AABM</v>
      </c>
    </row>
    <row r="224" spans="1:18" x14ac:dyDescent="0.25">
      <c r="A224" t="s">
        <v>110</v>
      </c>
      <c r="B224" t="s">
        <v>111</v>
      </c>
      <c r="C224">
        <v>2012</v>
      </c>
      <c r="D224">
        <v>7</v>
      </c>
      <c r="E224">
        <v>18</v>
      </c>
      <c r="F224" t="s">
        <v>23</v>
      </c>
      <c r="G224">
        <v>4</v>
      </c>
      <c r="H224" t="s">
        <v>12</v>
      </c>
      <c r="I224">
        <v>1</v>
      </c>
      <c r="J224">
        <v>2.65</v>
      </c>
      <c r="K224">
        <v>7.74</v>
      </c>
      <c r="L224">
        <f>VLOOKUP($E224,'CFileFishery to ERA+'!$A$4:$J$198,4,FALSE)</f>
        <v>4</v>
      </c>
      <c r="M224" t="str">
        <f>VLOOKUP($E224,'CFileFishery to ERA+'!$A$4:$J$198,5,FALSE)</f>
        <v>AK JLO T</v>
      </c>
      <c r="N224" t="str">
        <f>VLOOKUP($E224,'CFileFishery to ERA+'!$A$4:$J$198,6,FALSE)</f>
        <v>US</v>
      </c>
      <c r="O224">
        <f>VLOOKUP($E224,'CFileFishery to ERA+'!$A$4:$J$198,7,FALSE)</f>
        <v>999</v>
      </c>
      <c r="P224" t="str">
        <f>VLOOKUP($E224,'CFileFishery to ERA+'!$A$4:$J$198,8,FALSE)</f>
        <v>T</v>
      </c>
      <c r="Q224" t="str">
        <f>VLOOKUP($E224,'CFileFishery to ERA+'!$A$4:$J$198,9,FALSE)</f>
        <v>SEAK Troll</v>
      </c>
      <c r="R224" t="str">
        <f>VLOOKUP($E224,'CFileFishery to ERA+'!$A$4:$J$198,10,FALSE)</f>
        <v>AABM</v>
      </c>
    </row>
    <row r="225" spans="1:18" x14ac:dyDescent="0.25">
      <c r="A225" t="s">
        <v>110</v>
      </c>
      <c r="B225" t="s">
        <v>111</v>
      </c>
      <c r="C225">
        <v>2012</v>
      </c>
      <c r="D225">
        <v>7</v>
      </c>
      <c r="E225">
        <v>30</v>
      </c>
      <c r="F225" t="s">
        <v>25</v>
      </c>
      <c r="G225">
        <v>4</v>
      </c>
      <c r="H225" t="s">
        <v>12</v>
      </c>
      <c r="I225">
        <v>1</v>
      </c>
      <c r="J225">
        <v>2.63</v>
      </c>
      <c r="K225">
        <v>3.66</v>
      </c>
      <c r="L225">
        <f>VLOOKUP($E225,'CFileFishery to ERA+'!$A$4:$J$198,4,FALSE)</f>
        <v>8</v>
      </c>
      <c r="M225" t="str">
        <f>VLOOKUP($E225,'CFileFishery to ERA+'!$A$4:$J$198,5,FALSE)</f>
        <v>NORTH T</v>
      </c>
      <c r="N225" t="str">
        <f>VLOOKUP($E225,'CFileFishery to ERA+'!$A$4:$J$198,6,FALSE)</f>
        <v>CA</v>
      </c>
      <c r="O225">
        <f>VLOOKUP($E225,'CFileFishery to ERA+'!$A$4:$J$198,7,FALSE)</f>
        <v>1</v>
      </c>
      <c r="P225" t="str">
        <f>VLOOKUP($E225,'CFileFishery to ERA+'!$A$4:$J$198,8,FALSE)</f>
        <v>T</v>
      </c>
      <c r="Q225" t="str">
        <f>VLOOKUP($E225,'CFileFishery to ERA+'!$A$4:$J$198,9,FALSE)</f>
        <v>NBC Troll</v>
      </c>
      <c r="R225" t="str">
        <f>VLOOKUP($E225,'CFileFishery to ERA+'!$A$4:$J$198,10,FALSE)</f>
        <v>AABM</v>
      </c>
    </row>
    <row r="226" spans="1:18" x14ac:dyDescent="0.25">
      <c r="A226" t="s">
        <v>110</v>
      </c>
      <c r="B226" t="s">
        <v>111</v>
      </c>
      <c r="C226">
        <v>2012</v>
      </c>
      <c r="D226">
        <v>7</v>
      </c>
      <c r="E226">
        <v>39</v>
      </c>
      <c r="F226" t="s">
        <v>50</v>
      </c>
      <c r="G226">
        <v>4</v>
      </c>
      <c r="H226" t="s">
        <v>12</v>
      </c>
      <c r="I226">
        <v>2</v>
      </c>
      <c r="J226">
        <v>4.82</v>
      </c>
      <c r="K226">
        <v>6.68</v>
      </c>
      <c r="L226">
        <f>VLOOKUP($E226,'CFileFishery to ERA+'!$A$4:$J$198,4,FALSE)</f>
        <v>12</v>
      </c>
      <c r="M226" t="str">
        <f>VLOOKUP($E226,'CFileFishery to ERA+'!$A$4:$J$198,5,FALSE)</f>
        <v>WCVI SUM T</v>
      </c>
      <c r="N226" t="str">
        <f>VLOOKUP($E226,'CFileFishery to ERA+'!$A$4:$J$198,6,FALSE)</f>
        <v>CA</v>
      </c>
      <c r="O226">
        <f>VLOOKUP($E226,'CFileFishery to ERA+'!$A$4:$J$198,7,FALSE)</f>
        <v>3</v>
      </c>
      <c r="P226" t="str">
        <f>VLOOKUP($E226,'CFileFishery to ERA+'!$A$4:$J$198,8,FALSE)</f>
        <v>T</v>
      </c>
      <c r="Q226" t="str">
        <f>VLOOKUP($E226,'CFileFishery to ERA+'!$A$4:$J$198,9,FALSE)</f>
        <v>WCVI Troll</v>
      </c>
      <c r="R226" t="str">
        <f>VLOOKUP($E226,'CFileFishery to ERA+'!$A$4:$J$198,10,FALSE)</f>
        <v>AABM</v>
      </c>
    </row>
    <row r="227" spans="1:18" x14ac:dyDescent="0.25">
      <c r="A227" t="s">
        <v>110</v>
      </c>
      <c r="B227" t="s">
        <v>111</v>
      </c>
      <c r="C227">
        <v>2012</v>
      </c>
      <c r="D227">
        <v>7</v>
      </c>
      <c r="E227">
        <v>43</v>
      </c>
      <c r="F227" t="s">
        <v>59</v>
      </c>
      <c r="G227">
        <v>3</v>
      </c>
      <c r="H227" t="s">
        <v>12</v>
      </c>
      <c r="I227">
        <v>1</v>
      </c>
      <c r="J227">
        <v>2.89</v>
      </c>
      <c r="K227">
        <v>2.91</v>
      </c>
      <c r="L227">
        <f>VLOOKUP($E227,'CFileFishery to ERA+'!$A$4:$J$198,4,FALSE)</f>
        <v>13</v>
      </c>
      <c r="M227" t="str">
        <f>VLOOKUP($E227,'CFileFishery to ERA+'!$A$4:$J$198,5,FALSE)</f>
        <v>N FALCON T</v>
      </c>
      <c r="N227" t="str">
        <f>VLOOKUP($E227,'CFileFishery to ERA+'!$A$4:$J$198,6,FALSE)</f>
        <v>US</v>
      </c>
      <c r="O227">
        <f>VLOOKUP($E227,'CFileFishery to ERA+'!$A$4:$J$198,7,FALSE)</f>
        <v>999</v>
      </c>
      <c r="P227" t="str">
        <f>VLOOKUP($E227,'CFileFishery to ERA+'!$A$4:$J$198,8,FALSE)</f>
        <v>T</v>
      </c>
      <c r="Q227" t="str">
        <f>VLOOKUP($E227,'CFileFishery to ERA+'!$A$4:$J$198,9,FALSE)</f>
        <v>WA Troll</v>
      </c>
      <c r="R227" t="str">
        <f>VLOOKUP($E227,'CFileFishery to ERA+'!$A$4:$J$198,10,FALSE)</f>
        <v>ISBM</v>
      </c>
    </row>
    <row r="228" spans="1:18" x14ac:dyDescent="0.25">
      <c r="A228" t="s">
        <v>110</v>
      </c>
      <c r="B228" t="s">
        <v>111</v>
      </c>
      <c r="C228">
        <v>2012</v>
      </c>
      <c r="D228">
        <v>7</v>
      </c>
      <c r="E228">
        <v>85</v>
      </c>
      <c r="F228" t="s">
        <v>116</v>
      </c>
      <c r="G228">
        <v>3</v>
      </c>
      <c r="H228" t="s">
        <v>12</v>
      </c>
      <c r="I228">
        <v>1</v>
      </c>
      <c r="J228">
        <v>3.9</v>
      </c>
      <c r="K228">
        <v>3.9</v>
      </c>
      <c r="L228">
        <f>VLOOKUP($E228,'CFileFishery to ERA+'!$A$4:$J$198,4,FALSE)</f>
        <v>23</v>
      </c>
      <c r="M228" t="str">
        <f>VLOOKUP($E228,'CFileFishery to ERA+'!$A$4:$J$198,5,FALSE)</f>
        <v>WCVI N</v>
      </c>
      <c r="N228" t="str">
        <f>VLOOKUP($E228,'CFileFishery to ERA+'!$A$4:$J$198,6,FALSE)</f>
        <v>CA</v>
      </c>
      <c r="O228">
        <f>VLOOKUP($E228,'CFileFishery to ERA+'!$A$4:$J$198,7,FALSE)</f>
        <v>14</v>
      </c>
      <c r="P228" t="str">
        <f>VLOOKUP($E228,'CFileFishery to ERA+'!$A$4:$J$198,8,FALSE)</f>
        <v>N</v>
      </c>
      <c r="Q228" t="str">
        <f>VLOOKUP($E228,'CFileFishery to ERA+'!$A$4:$J$198,9,FALSE)</f>
        <v>Southwest WCVI Net</v>
      </c>
      <c r="R228" t="str">
        <f>VLOOKUP($E228,'CFileFishery to ERA+'!$A$4:$J$198,10,FALSE)</f>
        <v>ISBM</v>
      </c>
    </row>
    <row r="229" spans="1:18" x14ac:dyDescent="0.25">
      <c r="A229" t="s">
        <v>110</v>
      </c>
      <c r="B229" t="s">
        <v>111</v>
      </c>
      <c r="C229">
        <v>2012</v>
      </c>
      <c r="D229">
        <v>7</v>
      </c>
      <c r="E229">
        <v>92</v>
      </c>
      <c r="F229" t="s">
        <v>66</v>
      </c>
      <c r="G229">
        <v>3</v>
      </c>
      <c r="H229" t="s">
        <v>12</v>
      </c>
      <c r="I229">
        <v>1</v>
      </c>
      <c r="J229">
        <v>4.76</v>
      </c>
      <c r="K229">
        <v>4.76</v>
      </c>
      <c r="L229">
        <f>VLOOKUP($E229,'CFileFishery to ERA+'!$A$4:$J$198,4,FALSE)</f>
        <v>51</v>
      </c>
      <c r="M229" t="str">
        <f>VLOOKUP($E229,'CFileFishery to ERA+'!$A$4:$J$198,5,FALSE)</f>
        <v>WCVI ISBM S</v>
      </c>
      <c r="N229" t="str">
        <f>VLOOKUP($E229,'CFileFishery to ERA+'!$A$4:$J$198,6,FALSE)</f>
        <v>CA</v>
      </c>
      <c r="O229">
        <f>VLOOKUP($E229,'CFileFishery to ERA+'!$A$4:$J$198,7,FALSE)</f>
        <v>32</v>
      </c>
      <c r="P229" t="str">
        <f>VLOOKUP($E229,'CFileFishery to ERA+'!$A$4:$J$198,8,FALSE)</f>
        <v>S</v>
      </c>
      <c r="Q229" t="str">
        <f>VLOOKUP($E229,'CFileFishery to ERA+'!$A$4:$J$198,9,FALSE)</f>
        <v>WCVI ISBM Sport</v>
      </c>
      <c r="R229" t="str">
        <f>VLOOKUP($E229,'CFileFishery to ERA+'!$A$4:$J$198,10,FALSE)</f>
        <v>ISBM</v>
      </c>
    </row>
    <row r="230" spans="1:18" x14ac:dyDescent="0.25">
      <c r="A230" t="s">
        <v>110</v>
      </c>
      <c r="B230" t="s">
        <v>111</v>
      </c>
      <c r="C230">
        <v>2012</v>
      </c>
      <c r="D230">
        <v>7</v>
      </c>
      <c r="E230">
        <v>93</v>
      </c>
      <c r="F230" t="s">
        <v>93</v>
      </c>
      <c r="G230">
        <v>2</v>
      </c>
      <c r="H230" t="s">
        <v>12</v>
      </c>
      <c r="I230">
        <v>1</v>
      </c>
      <c r="J230">
        <v>1.39</v>
      </c>
      <c r="K230">
        <v>1.39</v>
      </c>
      <c r="L230">
        <f>VLOOKUP($E230,'CFileFishery to ERA+'!$A$4:$J$198,4,FALSE)</f>
        <v>27</v>
      </c>
      <c r="M230" t="str">
        <f>VLOOKUP($E230,'CFileFishery to ERA+'!$A$4:$J$198,5,FALSE)</f>
        <v>US JF N</v>
      </c>
      <c r="N230" t="str">
        <f>VLOOKUP($E230,'CFileFishery to ERA+'!$A$4:$J$198,6,FALSE)</f>
        <v>US</v>
      </c>
      <c r="O230">
        <f>VLOOKUP($E230,'CFileFishery to ERA+'!$A$4:$J$198,7,FALSE)</f>
        <v>999</v>
      </c>
      <c r="P230" t="str">
        <f>VLOOKUP($E230,'CFileFishery to ERA+'!$A$4:$J$198,8,FALSE)</f>
        <v>N</v>
      </c>
      <c r="Q230" t="str">
        <f>VLOOKUP($E230,'CFileFishery to ERA+'!$A$4:$J$198,9,FALSE)</f>
        <v>PGSD Net</v>
      </c>
      <c r="R230" t="str">
        <f>VLOOKUP($E230,'CFileFishery to ERA+'!$A$4:$J$198,10,FALSE)</f>
        <v>ISBM</v>
      </c>
    </row>
    <row r="231" spans="1:18" x14ac:dyDescent="0.25">
      <c r="A231" t="s">
        <v>110</v>
      </c>
      <c r="B231" t="s">
        <v>111</v>
      </c>
      <c r="C231">
        <v>2012</v>
      </c>
      <c r="D231">
        <v>7</v>
      </c>
      <c r="E231">
        <v>128</v>
      </c>
      <c r="F231" t="s">
        <v>20</v>
      </c>
      <c r="G231">
        <v>4</v>
      </c>
      <c r="H231" t="s">
        <v>12</v>
      </c>
      <c r="I231">
        <v>1</v>
      </c>
      <c r="J231">
        <v>1.39</v>
      </c>
      <c r="K231">
        <v>1.92</v>
      </c>
      <c r="L231">
        <f>VLOOKUP($E231,'CFileFishery to ERA+'!$A$4:$J$198,4,FALSE)</f>
        <v>47</v>
      </c>
      <c r="M231" t="str">
        <f>VLOOKUP($E231,'CFileFishery to ERA+'!$A$4:$J$198,5,FALSE)</f>
        <v>NBC AABM S</v>
      </c>
      <c r="N231" t="str">
        <f>VLOOKUP($E231,'CFileFishery to ERA+'!$A$4:$J$198,6,FALSE)</f>
        <v>CA</v>
      </c>
      <c r="O231">
        <f>VLOOKUP($E231,'CFileFishery to ERA+'!$A$4:$J$198,7,FALSE)</f>
        <v>20</v>
      </c>
      <c r="P231" t="str">
        <f>VLOOKUP($E231,'CFileFishery to ERA+'!$A$4:$J$198,8,FALSE)</f>
        <v>S</v>
      </c>
      <c r="Q231" t="str">
        <f>VLOOKUP($E231,'CFileFishery to ERA+'!$A$4:$J$198,9,FALSE)</f>
        <v>NBC AABM Sport</v>
      </c>
      <c r="R231" t="str">
        <f>VLOOKUP($E231,'CFileFishery to ERA+'!$A$4:$J$198,10,FALSE)</f>
        <v>AABM</v>
      </c>
    </row>
    <row r="232" spans="1:18" x14ac:dyDescent="0.25">
      <c r="A232" t="s">
        <v>110</v>
      </c>
      <c r="B232" t="s">
        <v>111</v>
      </c>
      <c r="C232">
        <v>2012</v>
      </c>
      <c r="D232">
        <v>7</v>
      </c>
      <c r="E232">
        <v>132</v>
      </c>
      <c r="F232" t="s">
        <v>21</v>
      </c>
      <c r="G232">
        <v>3</v>
      </c>
      <c r="H232" t="s">
        <v>12</v>
      </c>
      <c r="I232">
        <v>1</v>
      </c>
      <c r="J232">
        <v>1.32</v>
      </c>
      <c r="K232">
        <v>1.32</v>
      </c>
      <c r="L232">
        <f>VLOOKUP($E232,'CFileFishery to ERA+'!$A$4:$J$198,4,FALSE)</f>
        <v>45</v>
      </c>
      <c r="M232" t="str">
        <f>VLOOKUP($E232,'CFileFishery to ERA+'!$A$4:$J$198,5,FALSE)</f>
        <v>CBC S</v>
      </c>
      <c r="N232" t="str">
        <f>VLOOKUP($E232,'CFileFishery to ERA+'!$A$4:$J$198,6,FALSE)</f>
        <v>CA</v>
      </c>
      <c r="O232">
        <f>VLOOKUP($E232,'CFileFishery to ERA+'!$A$4:$J$198,7,FALSE)</f>
        <v>24</v>
      </c>
      <c r="P232" t="str">
        <f>VLOOKUP($E232,'CFileFishery to ERA+'!$A$4:$J$198,8,FALSE)</f>
        <v>S</v>
      </c>
      <c r="Q232" t="str">
        <f>VLOOKUP($E232,'CFileFishery to ERA+'!$A$4:$J$198,9,FALSE)</f>
        <v>Central Sport</v>
      </c>
      <c r="R232" t="str">
        <f>VLOOKUP($E232,'CFileFishery to ERA+'!$A$4:$J$198,10,FALSE)</f>
        <v>ISBM</v>
      </c>
    </row>
    <row r="233" spans="1:18" x14ac:dyDescent="0.25">
      <c r="A233" t="s">
        <v>110</v>
      </c>
      <c r="B233" t="s">
        <v>111</v>
      </c>
      <c r="C233">
        <v>2012</v>
      </c>
      <c r="D233">
        <v>7</v>
      </c>
      <c r="E233">
        <v>132</v>
      </c>
      <c r="F233" t="s">
        <v>21</v>
      </c>
      <c r="G233">
        <v>4</v>
      </c>
      <c r="H233" t="s">
        <v>12</v>
      </c>
      <c r="I233">
        <v>1</v>
      </c>
      <c r="J233">
        <v>1.32</v>
      </c>
      <c r="K233">
        <v>3.85</v>
      </c>
      <c r="L233">
        <f>VLOOKUP($E233,'CFileFishery to ERA+'!$A$4:$J$198,4,FALSE)</f>
        <v>45</v>
      </c>
      <c r="M233" t="str">
        <f>VLOOKUP($E233,'CFileFishery to ERA+'!$A$4:$J$198,5,FALSE)</f>
        <v>CBC S</v>
      </c>
      <c r="N233" t="str">
        <f>VLOOKUP($E233,'CFileFishery to ERA+'!$A$4:$J$198,6,FALSE)</f>
        <v>CA</v>
      </c>
      <c r="O233">
        <f>VLOOKUP($E233,'CFileFishery to ERA+'!$A$4:$J$198,7,FALSE)</f>
        <v>24</v>
      </c>
      <c r="P233" t="str">
        <f>VLOOKUP($E233,'CFileFishery to ERA+'!$A$4:$J$198,8,FALSE)</f>
        <v>S</v>
      </c>
      <c r="Q233" t="str">
        <f>VLOOKUP($E233,'CFileFishery to ERA+'!$A$4:$J$198,9,FALSE)</f>
        <v>Central Sport</v>
      </c>
      <c r="R233" t="str">
        <f>VLOOKUP($E233,'CFileFishery to ERA+'!$A$4:$J$198,10,FALSE)</f>
        <v>ISBM</v>
      </c>
    </row>
    <row r="234" spans="1:18" x14ac:dyDescent="0.25">
      <c r="A234" t="s">
        <v>110</v>
      </c>
      <c r="B234" t="s">
        <v>111</v>
      </c>
      <c r="C234">
        <v>2012</v>
      </c>
      <c r="D234">
        <v>7</v>
      </c>
      <c r="E234">
        <v>135</v>
      </c>
      <c r="F234" t="s">
        <v>39</v>
      </c>
      <c r="G234">
        <v>3</v>
      </c>
      <c r="H234" t="s">
        <v>12</v>
      </c>
      <c r="I234">
        <v>1</v>
      </c>
      <c r="J234">
        <v>3.01</v>
      </c>
      <c r="K234">
        <v>3.01</v>
      </c>
      <c r="L234">
        <f>VLOOKUP($E234,'CFileFishery to ERA+'!$A$4:$J$198,4,FALSE)</f>
        <v>61</v>
      </c>
      <c r="M234" t="str">
        <f>VLOOKUP($E234,'CFileFishery to ERA+'!$A$4:$J$198,5,FALSE)</f>
        <v>JNST S</v>
      </c>
      <c r="N234" t="str">
        <f>VLOOKUP($E234,'CFileFishery to ERA+'!$A$4:$J$198,6,FALSE)</f>
        <v>CA</v>
      </c>
      <c r="O234">
        <f>VLOOKUP($E234,'CFileFishery to ERA+'!$A$4:$J$198,7,FALSE)</f>
        <v>26</v>
      </c>
      <c r="P234" t="str">
        <f>VLOOKUP($E234,'CFileFishery to ERA+'!$A$4:$J$198,8,FALSE)</f>
        <v>S</v>
      </c>
      <c r="Q234" t="str">
        <f>VLOOKUP($E234,'CFileFishery to ERA+'!$A$4:$J$198,9,FALSE)</f>
        <v>Johnstone Strait Sport</v>
      </c>
      <c r="R234" t="str">
        <f>VLOOKUP($E234,'CFileFishery to ERA+'!$A$4:$J$198,10,FALSE)</f>
        <v>ISBM</v>
      </c>
    </row>
    <row r="235" spans="1:18" x14ac:dyDescent="0.25">
      <c r="A235" t="s">
        <v>110</v>
      </c>
      <c r="B235" t="s">
        <v>111</v>
      </c>
      <c r="C235">
        <v>2012</v>
      </c>
      <c r="D235">
        <v>7</v>
      </c>
      <c r="E235">
        <v>135</v>
      </c>
      <c r="F235" t="s">
        <v>39</v>
      </c>
      <c r="G235">
        <v>4</v>
      </c>
      <c r="H235" t="s">
        <v>12</v>
      </c>
      <c r="I235">
        <v>1</v>
      </c>
      <c r="J235">
        <v>3.01</v>
      </c>
      <c r="K235">
        <v>8.77</v>
      </c>
      <c r="L235">
        <f>VLOOKUP($E235,'CFileFishery to ERA+'!$A$4:$J$198,4,FALSE)</f>
        <v>61</v>
      </c>
      <c r="M235" t="str">
        <f>VLOOKUP($E235,'CFileFishery to ERA+'!$A$4:$J$198,5,FALSE)</f>
        <v>JNST S</v>
      </c>
      <c r="N235" t="str">
        <f>VLOOKUP($E235,'CFileFishery to ERA+'!$A$4:$J$198,6,FALSE)</f>
        <v>CA</v>
      </c>
      <c r="O235">
        <f>VLOOKUP($E235,'CFileFishery to ERA+'!$A$4:$J$198,7,FALSE)</f>
        <v>26</v>
      </c>
      <c r="P235" t="str">
        <f>VLOOKUP($E235,'CFileFishery to ERA+'!$A$4:$J$198,8,FALSE)</f>
        <v>S</v>
      </c>
      <c r="Q235" t="str">
        <f>VLOOKUP($E235,'CFileFishery to ERA+'!$A$4:$J$198,9,FALSE)</f>
        <v>Johnstone Strait Sport</v>
      </c>
      <c r="R235" t="str">
        <f>VLOOKUP($E235,'CFileFishery to ERA+'!$A$4:$J$198,10,FALSE)</f>
        <v>ISBM</v>
      </c>
    </row>
    <row r="236" spans="1:18" x14ac:dyDescent="0.25">
      <c r="A236" t="s">
        <v>110</v>
      </c>
      <c r="B236" t="s">
        <v>111</v>
      </c>
      <c r="C236">
        <v>2012</v>
      </c>
      <c r="D236">
        <v>7</v>
      </c>
      <c r="E236">
        <v>136</v>
      </c>
      <c r="F236" t="s">
        <v>52</v>
      </c>
      <c r="G236">
        <v>3</v>
      </c>
      <c r="H236" t="s">
        <v>12</v>
      </c>
      <c r="I236">
        <v>13</v>
      </c>
      <c r="J236">
        <v>49.42</v>
      </c>
      <c r="K236">
        <v>49.52</v>
      </c>
      <c r="L236">
        <f>VLOOKUP($E236,'CFileFishery to ERA+'!$A$4:$J$198,4,FALSE)</f>
        <v>63</v>
      </c>
      <c r="M236" t="str">
        <f>VLOOKUP($E236,'CFileFishery to ERA+'!$A$4:$J$198,5,FALSE)</f>
        <v>GEO ST S</v>
      </c>
      <c r="N236" t="str">
        <f>VLOOKUP($E236,'CFileFishery to ERA+'!$A$4:$J$198,6,FALSE)</f>
        <v>CA</v>
      </c>
      <c r="O236">
        <f>VLOOKUP($E236,'CFileFishery to ERA+'!$A$4:$J$198,7,FALSE)</f>
        <v>27</v>
      </c>
      <c r="P236" t="str">
        <f>VLOOKUP($E236,'CFileFishery to ERA+'!$A$4:$J$198,8,FALSE)</f>
        <v>S</v>
      </c>
      <c r="Q236" t="str">
        <f>VLOOKUP($E236,'CFileFishery to ERA+'!$A$4:$J$198,9,FALSE)</f>
        <v>North Georgia Strait Sport</v>
      </c>
      <c r="R236" t="str">
        <f>VLOOKUP($E236,'CFileFishery to ERA+'!$A$4:$J$198,10,FALSE)</f>
        <v>ISBM</v>
      </c>
    </row>
    <row r="237" spans="1:18" x14ac:dyDescent="0.25">
      <c r="A237" t="s">
        <v>110</v>
      </c>
      <c r="B237" t="s">
        <v>111</v>
      </c>
      <c r="C237">
        <v>2012</v>
      </c>
      <c r="D237">
        <v>7</v>
      </c>
      <c r="E237">
        <v>136</v>
      </c>
      <c r="F237" t="s">
        <v>52</v>
      </c>
      <c r="G237">
        <v>4</v>
      </c>
      <c r="H237" t="s">
        <v>12</v>
      </c>
      <c r="I237">
        <v>8</v>
      </c>
      <c r="J237">
        <v>31.16</v>
      </c>
      <c r="K237">
        <v>67.11</v>
      </c>
      <c r="L237">
        <f>VLOOKUP($E237,'CFileFishery to ERA+'!$A$4:$J$198,4,FALSE)</f>
        <v>63</v>
      </c>
      <c r="M237" t="str">
        <f>VLOOKUP($E237,'CFileFishery to ERA+'!$A$4:$J$198,5,FALSE)</f>
        <v>GEO ST S</v>
      </c>
      <c r="N237" t="str">
        <f>VLOOKUP($E237,'CFileFishery to ERA+'!$A$4:$J$198,6,FALSE)</f>
        <v>CA</v>
      </c>
      <c r="O237">
        <f>VLOOKUP($E237,'CFileFishery to ERA+'!$A$4:$J$198,7,FALSE)</f>
        <v>27</v>
      </c>
      <c r="P237" t="str">
        <f>VLOOKUP($E237,'CFileFishery to ERA+'!$A$4:$J$198,8,FALSE)</f>
        <v>S</v>
      </c>
      <c r="Q237" t="str">
        <f>VLOOKUP($E237,'CFileFishery to ERA+'!$A$4:$J$198,9,FALSE)</f>
        <v>North Georgia Strait Sport</v>
      </c>
      <c r="R237" t="str">
        <f>VLOOKUP($E237,'CFileFishery to ERA+'!$A$4:$J$198,10,FALSE)</f>
        <v>ISBM</v>
      </c>
    </row>
    <row r="238" spans="1:18" x14ac:dyDescent="0.25">
      <c r="A238" t="s">
        <v>110</v>
      </c>
      <c r="B238" t="s">
        <v>111</v>
      </c>
      <c r="C238">
        <v>2012</v>
      </c>
      <c r="D238">
        <v>7</v>
      </c>
      <c r="E238">
        <v>139</v>
      </c>
      <c r="F238" t="s">
        <v>74</v>
      </c>
      <c r="G238">
        <v>3</v>
      </c>
      <c r="H238" t="s">
        <v>12</v>
      </c>
      <c r="I238">
        <v>6</v>
      </c>
      <c r="J238">
        <v>12</v>
      </c>
      <c r="K238">
        <v>12.02</v>
      </c>
      <c r="L238">
        <f>VLOOKUP($E238,'CFileFishery to ERA+'!$A$4:$J$198,4,FALSE)</f>
        <v>63</v>
      </c>
      <c r="M238" t="str">
        <f>VLOOKUP($E238,'CFileFishery to ERA+'!$A$4:$J$198,5,FALSE)</f>
        <v>GEO ST S</v>
      </c>
      <c r="N238" t="str">
        <f>VLOOKUP($E238,'CFileFishery to ERA+'!$A$4:$J$198,6,FALSE)</f>
        <v>CA</v>
      </c>
      <c r="O238">
        <f>VLOOKUP($E238,'CFileFishery to ERA+'!$A$4:$J$198,7,FALSE)</f>
        <v>29</v>
      </c>
      <c r="P238" t="str">
        <f>VLOOKUP($E238,'CFileFishery to ERA+'!$A$4:$J$198,8,FALSE)</f>
        <v>S</v>
      </c>
      <c r="Q238" t="str">
        <f>VLOOKUP($E238,'CFileFishery to ERA+'!$A$4:$J$198,9,FALSE)</f>
        <v>South Georgia Strait Sport</v>
      </c>
      <c r="R238" t="str">
        <f>VLOOKUP($E238,'CFileFishery to ERA+'!$A$4:$J$198,10,FALSE)</f>
        <v>ISBM</v>
      </c>
    </row>
    <row r="239" spans="1:18" x14ac:dyDescent="0.25">
      <c r="A239" t="s">
        <v>110</v>
      </c>
      <c r="B239" t="s">
        <v>111</v>
      </c>
      <c r="C239">
        <v>2012</v>
      </c>
      <c r="D239">
        <v>7</v>
      </c>
      <c r="E239">
        <v>139</v>
      </c>
      <c r="F239" t="s">
        <v>74</v>
      </c>
      <c r="G239">
        <v>4</v>
      </c>
      <c r="H239" t="s">
        <v>12</v>
      </c>
      <c r="I239">
        <v>1</v>
      </c>
      <c r="J239">
        <v>2</v>
      </c>
      <c r="K239">
        <v>5.83</v>
      </c>
      <c r="L239">
        <f>VLOOKUP($E239,'CFileFishery to ERA+'!$A$4:$J$198,4,FALSE)</f>
        <v>63</v>
      </c>
      <c r="M239" t="str">
        <f>VLOOKUP($E239,'CFileFishery to ERA+'!$A$4:$J$198,5,FALSE)</f>
        <v>GEO ST S</v>
      </c>
      <c r="N239" t="str">
        <f>VLOOKUP($E239,'CFileFishery to ERA+'!$A$4:$J$198,6,FALSE)</f>
        <v>CA</v>
      </c>
      <c r="O239">
        <f>VLOOKUP($E239,'CFileFishery to ERA+'!$A$4:$J$198,7,FALSE)</f>
        <v>29</v>
      </c>
      <c r="P239" t="str">
        <f>VLOOKUP($E239,'CFileFishery to ERA+'!$A$4:$J$198,8,FALSE)</f>
        <v>S</v>
      </c>
      <c r="Q239" t="str">
        <f>VLOOKUP($E239,'CFileFishery to ERA+'!$A$4:$J$198,9,FALSE)</f>
        <v>South Georgia Strait Sport</v>
      </c>
      <c r="R239" t="str">
        <f>VLOOKUP($E239,'CFileFishery to ERA+'!$A$4:$J$198,10,FALSE)</f>
        <v>ISBM</v>
      </c>
    </row>
    <row r="240" spans="1:18" x14ac:dyDescent="0.25">
      <c r="A240" t="s">
        <v>110</v>
      </c>
      <c r="B240" t="s">
        <v>111</v>
      </c>
      <c r="C240">
        <v>2012</v>
      </c>
      <c r="D240">
        <v>7</v>
      </c>
      <c r="E240">
        <v>142</v>
      </c>
      <c r="F240" t="s">
        <v>49</v>
      </c>
      <c r="G240">
        <v>2</v>
      </c>
      <c r="H240" t="s">
        <v>12</v>
      </c>
      <c r="I240">
        <v>2</v>
      </c>
      <c r="J240">
        <v>9.52</v>
      </c>
      <c r="K240">
        <v>9.52</v>
      </c>
      <c r="L240">
        <f>VLOOKUP($E240,'CFileFishery to ERA+'!$A$4:$J$198,4,FALSE)</f>
        <v>50</v>
      </c>
      <c r="M240" t="str">
        <f>VLOOKUP($E240,'CFileFishery to ERA+'!$A$4:$J$198,5,FALSE)</f>
        <v>WCVI AABM S</v>
      </c>
      <c r="N240" t="str">
        <f>VLOOKUP($E240,'CFileFishery to ERA+'!$A$4:$J$198,6,FALSE)</f>
        <v>CA</v>
      </c>
      <c r="O240">
        <f>VLOOKUP($E240,'CFileFishery to ERA+'!$A$4:$J$198,7,FALSE)</f>
        <v>31</v>
      </c>
      <c r="P240" t="str">
        <f>VLOOKUP($E240,'CFileFishery to ERA+'!$A$4:$J$198,8,FALSE)</f>
        <v>S</v>
      </c>
      <c r="Q240" t="str">
        <f>VLOOKUP($E240,'CFileFishery to ERA+'!$A$4:$J$198,9,FALSE)</f>
        <v>WCVI AABM Sport</v>
      </c>
      <c r="R240" t="str">
        <f>VLOOKUP($E240,'CFileFishery to ERA+'!$A$4:$J$198,10,FALSE)</f>
        <v>AABM</v>
      </c>
    </row>
    <row r="241" spans="1:18" x14ac:dyDescent="0.25">
      <c r="A241" t="s">
        <v>110</v>
      </c>
      <c r="B241" t="s">
        <v>111</v>
      </c>
      <c r="C241">
        <v>2012</v>
      </c>
      <c r="D241">
        <v>7</v>
      </c>
      <c r="E241">
        <v>142</v>
      </c>
      <c r="F241" t="s">
        <v>49</v>
      </c>
      <c r="G241">
        <v>3</v>
      </c>
      <c r="H241" t="s">
        <v>12</v>
      </c>
      <c r="I241">
        <v>3</v>
      </c>
      <c r="J241">
        <v>14.28</v>
      </c>
      <c r="K241">
        <v>14.28</v>
      </c>
      <c r="L241">
        <f>VLOOKUP($E241,'CFileFishery to ERA+'!$A$4:$J$198,4,FALSE)</f>
        <v>50</v>
      </c>
      <c r="M241" t="str">
        <f>VLOOKUP($E241,'CFileFishery to ERA+'!$A$4:$J$198,5,FALSE)</f>
        <v>WCVI AABM S</v>
      </c>
      <c r="N241" t="str">
        <f>VLOOKUP($E241,'CFileFishery to ERA+'!$A$4:$J$198,6,FALSE)</f>
        <v>CA</v>
      </c>
      <c r="O241">
        <f>VLOOKUP($E241,'CFileFishery to ERA+'!$A$4:$J$198,7,FALSE)</f>
        <v>31</v>
      </c>
      <c r="P241" t="str">
        <f>VLOOKUP($E241,'CFileFishery to ERA+'!$A$4:$J$198,8,FALSE)</f>
        <v>S</v>
      </c>
      <c r="Q241" t="str">
        <f>VLOOKUP($E241,'CFileFishery to ERA+'!$A$4:$J$198,9,FALSE)</f>
        <v>WCVI AABM Sport</v>
      </c>
      <c r="R241" t="str">
        <f>VLOOKUP($E241,'CFileFishery to ERA+'!$A$4:$J$198,10,FALSE)</f>
        <v>AABM</v>
      </c>
    </row>
    <row r="242" spans="1:18" x14ac:dyDescent="0.25">
      <c r="A242" t="s">
        <v>110</v>
      </c>
      <c r="B242" t="s">
        <v>111</v>
      </c>
      <c r="C242">
        <v>2012</v>
      </c>
      <c r="D242">
        <v>7</v>
      </c>
      <c r="E242">
        <v>142</v>
      </c>
      <c r="F242" t="s">
        <v>49</v>
      </c>
      <c r="G242">
        <v>4</v>
      </c>
      <c r="H242" t="s">
        <v>12</v>
      </c>
      <c r="I242">
        <v>3</v>
      </c>
      <c r="J242">
        <v>14.28</v>
      </c>
      <c r="K242">
        <v>34.35</v>
      </c>
      <c r="L242">
        <f>VLOOKUP($E242,'CFileFishery to ERA+'!$A$4:$J$198,4,FALSE)</f>
        <v>50</v>
      </c>
      <c r="M242" t="str">
        <f>VLOOKUP($E242,'CFileFishery to ERA+'!$A$4:$J$198,5,FALSE)</f>
        <v>WCVI AABM S</v>
      </c>
      <c r="N242" t="str">
        <f>VLOOKUP($E242,'CFileFishery to ERA+'!$A$4:$J$198,6,FALSE)</f>
        <v>CA</v>
      </c>
      <c r="O242">
        <f>VLOOKUP($E242,'CFileFishery to ERA+'!$A$4:$J$198,7,FALSE)</f>
        <v>31</v>
      </c>
      <c r="P242" t="str">
        <f>VLOOKUP($E242,'CFileFishery to ERA+'!$A$4:$J$198,8,FALSE)</f>
        <v>S</v>
      </c>
      <c r="Q242" t="str">
        <f>VLOOKUP($E242,'CFileFishery to ERA+'!$A$4:$J$198,9,FALSE)</f>
        <v>WCVI AABM Sport</v>
      </c>
      <c r="R242" t="str">
        <f>VLOOKUP($E242,'CFileFishery to ERA+'!$A$4:$J$198,10,FALSE)</f>
        <v>AABM</v>
      </c>
    </row>
    <row r="243" spans="1:18" x14ac:dyDescent="0.25">
      <c r="A243" t="s">
        <v>110</v>
      </c>
      <c r="B243" t="s">
        <v>111</v>
      </c>
      <c r="C243">
        <v>2012</v>
      </c>
      <c r="D243">
        <v>7</v>
      </c>
      <c r="E243">
        <v>146</v>
      </c>
      <c r="F243" t="s">
        <v>75</v>
      </c>
      <c r="G243">
        <v>3</v>
      </c>
      <c r="H243" t="s">
        <v>12</v>
      </c>
      <c r="I243">
        <v>2</v>
      </c>
      <c r="J243">
        <v>9.48</v>
      </c>
      <c r="K243">
        <v>9.51</v>
      </c>
      <c r="L243">
        <f>VLOOKUP($E243,'CFileFishery to ERA+'!$A$4:$J$198,4,FALSE)</f>
        <v>65</v>
      </c>
      <c r="M243" t="str">
        <f>VLOOKUP($E243,'CFileFishery to ERA+'!$A$4:$J$198,5,FALSE)</f>
        <v>BC JF S</v>
      </c>
      <c r="N243" t="str">
        <f>VLOOKUP($E243,'CFileFishery to ERA+'!$A$4:$J$198,6,FALSE)</f>
        <v>CA</v>
      </c>
      <c r="O243">
        <f>VLOOKUP($E243,'CFileFishery to ERA+'!$A$4:$J$198,7,FALSE)</f>
        <v>36</v>
      </c>
      <c r="P243" t="str">
        <f>VLOOKUP($E243,'CFileFishery to ERA+'!$A$4:$J$198,8,FALSE)</f>
        <v>S</v>
      </c>
      <c r="Q243" t="str">
        <f>VLOOKUP($E243,'CFileFishery to ERA+'!$A$4:$J$198,9,FALSE)</f>
        <v>Canadian Juan De Fuca Sport</v>
      </c>
      <c r="R243" t="str">
        <f>VLOOKUP($E243,'CFileFishery to ERA+'!$A$4:$J$198,10,FALSE)</f>
        <v>ISBM</v>
      </c>
    </row>
    <row r="244" spans="1:18" x14ac:dyDescent="0.25">
      <c r="A244" t="s">
        <v>110</v>
      </c>
      <c r="B244" t="s">
        <v>111</v>
      </c>
      <c r="C244">
        <v>2012</v>
      </c>
      <c r="D244">
        <v>7</v>
      </c>
      <c r="E244">
        <v>150</v>
      </c>
      <c r="F244" t="s">
        <v>76</v>
      </c>
      <c r="G244">
        <v>3</v>
      </c>
      <c r="H244" t="s">
        <v>12</v>
      </c>
      <c r="I244">
        <v>5</v>
      </c>
      <c r="J244">
        <v>22.5</v>
      </c>
      <c r="K244">
        <v>22.54</v>
      </c>
      <c r="L244">
        <f>VLOOKUP($E244,'CFileFishery to ERA+'!$A$4:$J$198,4,FALSE)</f>
        <v>57</v>
      </c>
      <c r="M244" t="str">
        <f>VLOOKUP($E244,'CFileFishery to ERA+'!$A$4:$J$198,5,FALSE)</f>
        <v>PGSDN S</v>
      </c>
      <c r="N244" t="str">
        <f>VLOOKUP($E244,'CFileFishery to ERA+'!$A$4:$J$198,6,FALSE)</f>
        <v>US</v>
      </c>
      <c r="O244">
        <f>VLOOKUP($E244,'CFileFishery to ERA+'!$A$4:$J$198,7,FALSE)</f>
        <v>999</v>
      </c>
      <c r="P244" t="str">
        <f>VLOOKUP($E244,'CFileFishery to ERA+'!$A$4:$J$198,8,FALSE)</f>
        <v>S</v>
      </c>
      <c r="Q244" t="str">
        <f>VLOOKUP($E244,'CFileFishery to ERA+'!$A$4:$J$198,9,FALSE)</f>
        <v>PGSD Sport</v>
      </c>
      <c r="R244" t="str">
        <f>VLOOKUP($E244,'CFileFishery to ERA+'!$A$4:$J$198,10,FALSE)</f>
        <v>ISBM</v>
      </c>
    </row>
    <row r="245" spans="1:18" x14ac:dyDescent="0.25">
      <c r="A245" t="s">
        <v>110</v>
      </c>
      <c r="B245" t="s">
        <v>111</v>
      </c>
      <c r="C245">
        <v>2012</v>
      </c>
      <c r="D245">
        <v>7</v>
      </c>
      <c r="E245">
        <v>151</v>
      </c>
      <c r="F245" t="s">
        <v>84</v>
      </c>
      <c r="G245">
        <v>3</v>
      </c>
      <c r="H245" t="s">
        <v>12</v>
      </c>
      <c r="I245">
        <v>3</v>
      </c>
      <c r="J245">
        <v>9.6</v>
      </c>
      <c r="K245">
        <v>9.6</v>
      </c>
      <c r="L245">
        <f>VLOOKUP($E245,'CFileFishery to ERA+'!$A$4:$J$198,4,FALSE)</f>
        <v>57</v>
      </c>
      <c r="M245" t="str">
        <f>VLOOKUP($E245,'CFileFishery to ERA+'!$A$4:$J$198,5,FALSE)</f>
        <v>PGSDN S</v>
      </c>
      <c r="N245" t="str">
        <f>VLOOKUP($E245,'CFileFishery to ERA+'!$A$4:$J$198,6,FALSE)</f>
        <v>US</v>
      </c>
      <c r="O245">
        <f>VLOOKUP($E245,'CFileFishery to ERA+'!$A$4:$J$198,7,FALSE)</f>
        <v>999</v>
      </c>
      <c r="P245" t="str">
        <f>VLOOKUP($E245,'CFileFishery to ERA+'!$A$4:$J$198,8,FALSE)</f>
        <v>S</v>
      </c>
      <c r="Q245" t="str">
        <f>VLOOKUP($E245,'CFileFishery to ERA+'!$A$4:$J$198,9,FALSE)</f>
        <v>PGSD Sport</v>
      </c>
      <c r="R245" t="str">
        <f>VLOOKUP($E245,'CFileFishery to ERA+'!$A$4:$J$198,10,FALSE)</f>
        <v>ISBM</v>
      </c>
    </row>
    <row r="246" spans="1:18" x14ac:dyDescent="0.25">
      <c r="A246" t="s">
        <v>110</v>
      </c>
      <c r="B246" t="s">
        <v>111</v>
      </c>
      <c r="C246">
        <v>2012</v>
      </c>
      <c r="D246">
        <v>7</v>
      </c>
      <c r="E246">
        <v>152</v>
      </c>
      <c r="F246" t="s">
        <v>63</v>
      </c>
      <c r="G246">
        <v>3</v>
      </c>
      <c r="H246" t="s">
        <v>12</v>
      </c>
      <c r="I246">
        <v>5</v>
      </c>
      <c r="J246">
        <v>48.01</v>
      </c>
      <c r="K246">
        <v>48.16</v>
      </c>
      <c r="L246">
        <f>VLOOKUP($E246,'CFileFishery to ERA+'!$A$4:$J$198,4,FALSE)</f>
        <v>57</v>
      </c>
      <c r="M246" t="str">
        <f>VLOOKUP($E246,'CFileFishery to ERA+'!$A$4:$J$198,5,FALSE)</f>
        <v>PGSDN S</v>
      </c>
      <c r="N246" t="str">
        <f>VLOOKUP($E246,'CFileFishery to ERA+'!$A$4:$J$198,6,FALSE)</f>
        <v>US</v>
      </c>
      <c r="O246">
        <f>VLOOKUP($E246,'CFileFishery to ERA+'!$A$4:$J$198,7,FALSE)</f>
        <v>999</v>
      </c>
      <c r="P246" t="str">
        <f>VLOOKUP($E246,'CFileFishery to ERA+'!$A$4:$J$198,8,FALSE)</f>
        <v>S</v>
      </c>
      <c r="Q246" t="str">
        <f>VLOOKUP($E246,'CFileFishery to ERA+'!$A$4:$J$198,9,FALSE)</f>
        <v>PGSD Sport</v>
      </c>
      <c r="R246" t="str">
        <f>VLOOKUP($E246,'CFileFishery to ERA+'!$A$4:$J$198,10,FALSE)</f>
        <v>ISBM</v>
      </c>
    </row>
    <row r="247" spans="1:18" x14ac:dyDescent="0.25">
      <c r="A247" t="s">
        <v>110</v>
      </c>
      <c r="B247" t="s">
        <v>111</v>
      </c>
      <c r="C247">
        <v>2012</v>
      </c>
      <c r="D247">
        <v>7</v>
      </c>
      <c r="E247">
        <v>152</v>
      </c>
      <c r="F247" t="s">
        <v>63</v>
      </c>
      <c r="G247">
        <v>4</v>
      </c>
      <c r="H247" t="s">
        <v>12</v>
      </c>
      <c r="I247">
        <v>2</v>
      </c>
      <c r="J247">
        <v>19.760000000000002</v>
      </c>
      <c r="K247">
        <v>42.58</v>
      </c>
      <c r="L247">
        <f>VLOOKUP($E247,'CFileFishery to ERA+'!$A$4:$J$198,4,FALSE)</f>
        <v>57</v>
      </c>
      <c r="M247" t="str">
        <f>VLOOKUP($E247,'CFileFishery to ERA+'!$A$4:$J$198,5,FALSE)</f>
        <v>PGSDN S</v>
      </c>
      <c r="N247" t="str">
        <f>VLOOKUP($E247,'CFileFishery to ERA+'!$A$4:$J$198,6,FALSE)</f>
        <v>US</v>
      </c>
      <c r="O247">
        <f>VLOOKUP($E247,'CFileFishery to ERA+'!$A$4:$J$198,7,FALSE)</f>
        <v>999</v>
      </c>
      <c r="P247" t="str">
        <f>VLOOKUP($E247,'CFileFishery to ERA+'!$A$4:$J$198,8,FALSE)</f>
        <v>S</v>
      </c>
      <c r="Q247" t="str">
        <f>VLOOKUP($E247,'CFileFishery to ERA+'!$A$4:$J$198,9,FALSE)</f>
        <v>PGSD Sport</v>
      </c>
      <c r="R247" t="str">
        <f>VLOOKUP($E247,'CFileFishery to ERA+'!$A$4:$J$198,10,FALSE)</f>
        <v>ISBM</v>
      </c>
    </row>
    <row r="248" spans="1:18" x14ac:dyDescent="0.25">
      <c r="A248" t="s">
        <v>110</v>
      </c>
      <c r="B248" t="s">
        <v>111</v>
      </c>
      <c r="C248">
        <v>2012</v>
      </c>
      <c r="D248">
        <v>7</v>
      </c>
      <c r="E248">
        <v>157</v>
      </c>
      <c r="F248" t="s">
        <v>79</v>
      </c>
      <c r="G248">
        <v>3</v>
      </c>
      <c r="H248" t="s">
        <v>12</v>
      </c>
      <c r="I248">
        <v>1</v>
      </c>
      <c r="J248">
        <v>6.1</v>
      </c>
      <c r="K248">
        <v>6.1</v>
      </c>
      <c r="L248">
        <f>VLOOKUP($E248,'CFileFishery to ERA+'!$A$4:$J$198,4,FALSE)</f>
        <v>59</v>
      </c>
      <c r="M248" t="str">
        <f>VLOOKUP($E248,'CFileFishery to ERA+'!$A$4:$J$198,5,FALSE)</f>
        <v>PGSDO S</v>
      </c>
      <c r="N248" t="str">
        <f>VLOOKUP($E248,'CFileFishery to ERA+'!$A$4:$J$198,6,FALSE)</f>
        <v>US</v>
      </c>
      <c r="O248">
        <f>VLOOKUP($E248,'CFileFishery to ERA+'!$A$4:$J$198,7,FALSE)</f>
        <v>999</v>
      </c>
      <c r="P248" t="str">
        <f>VLOOKUP($E248,'CFileFishery to ERA+'!$A$4:$J$198,8,FALSE)</f>
        <v>S</v>
      </c>
      <c r="Q248" t="str">
        <f>VLOOKUP($E248,'CFileFishery to ERA+'!$A$4:$J$198,9,FALSE)</f>
        <v>PGSD Sport</v>
      </c>
      <c r="R248" t="str">
        <f>VLOOKUP($E248,'CFileFishery to ERA+'!$A$4:$J$198,10,FALSE)</f>
        <v>ISBM</v>
      </c>
    </row>
    <row r="249" spans="1:18" x14ac:dyDescent="0.25">
      <c r="A249" t="s">
        <v>110</v>
      </c>
      <c r="B249" t="s">
        <v>111</v>
      </c>
      <c r="C249">
        <v>2012</v>
      </c>
      <c r="D249">
        <v>7</v>
      </c>
      <c r="E249">
        <v>167</v>
      </c>
      <c r="F249" t="s">
        <v>82</v>
      </c>
      <c r="G249">
        <v>3</v>
      </c>
      <c r="H249" t="s">
        <v>12</v>
      </c>
      <c r="I249">
        <v>1</v>
      </c>
      <c r="J249">
        <v>2.0699999999999998</v>
      </c>
      <c r="K249">
        <v>2.0699999999999998</v>
      </c>
      <c r="L249">
        <f>VLOOKUP($E249,'CFileFishery to ERA+'!$A$4:$J$198,4,FALSE)</f>
        <v>53</v>
      </c>
      <c r="M249" t="str">
        <f>VLOOKUP($E249,'CFileFishery to ERA+'!$A$4:$J$198,5,FALSE)</f>
        <v>N FALCON S</v>
      </c>
      <c r="N249" t="str">
        <f>VLOOKUP($E249,'CFileFishery to ERA+'!$A$4:$J$198,6,FALSE)</f>
        <v>US</v>
      </c>
      <c r="O249">
        <f>VLOOKUP($E249,'CFileFishery to ERA+'!$A$4:$J$198,7,FALSE)</f>
        <v>999</v>
      </c>
      <c r="P249" t="str">
        <f>VLOOKUP($E249,'CFileFishery to ERA+'!$A$4:$J$198,8,FALSE)</f>
        <v>S</v>
      </c>
      <c r="Q249" t="str">
        <f>VLOOKUP($E249,'CFileFishery to ERA+'!$A$4:$J$198,9,FALSE)</f>
        <v>WA Sport</v>
      </c>
      <c r="R249" t="str">
        <f>VLOOKUP($E249,'CFileFishery to ERA+'!$A$4:$J$198,10,FALSE)</f>
        <v>ISBM</v>
      </c>
    </row>
    <row r="250" spans="1:18" x14ac:dyDescent="0.25">
      <c r="A250" t="s">
        <v>110</v>
      </c>
      <c r="B250" t="s">
        <v>111</v>
      </c>
      <c r="C250">
        <v>2012</v>
      </c>
      <c r="D250">
        <v>8</v>
      </c>
      <c r="E250">
        <v>21</v>
      </c>
      <c r="F250" t="s">
        <v>27</v>
      </c>
      <c r="G250">
        <v>3</v>
      </c>
      <c r="H250" t="s">
        <v>12</v>
      </c>
      <c r="I250">
        <v>1</v>
      </c>
      <c r="J250">
        <v>3.08</v>
      </c>
      <c r="K250">
        <v>3.08</v>
      </c>
      <c r="L250">
        <f>VLOOKUP($E250,'CFileFishery to ERA+'!$A$4:$J$198,4,FALSE)</f>
        <v>6</v>
      </c>
      <c r="M250" t="str">
        <f>VLOOKUP($E250,'CFileFishery to ERA+'!$A$4:$J$198,5,FALSE)</f>
        <v>AK FALL T</v>
      </c>
      <c r="N250" t="str">
        <f>VLOOKUP($E250,'CFileFishery to ERA+'!$A$4:$J$198,6,FALSE)</f>
        <v>US</v>
      </c>
      <c r="O250">
        <f>VLOOKUP($E250,'CFileFishery to ERA+'!$A$4:$J$198,7,FALSE)</f>
        <v>999</v>
      </c>
      <c r="P250" t="str">
        <f>VLOOKUP($E250,'CFileFishery to ERA+'!$A$4:$J$198,8,FALSE)</f>
        <v>T</v>
      </c>
      <c r="Q250" t="str">
        <f>VLOOKUP($E250,'CFileFishery to ERA+'!$A$4:$J$198,9,FALSE)</f>
        <v>SEAK Troll</v>
      </c>
      <c r="R250" t="str">
        <f>VLOOKUP($E250,'CFileFishery to ERA+'!$A$4:$J$198,10,FALSE)</f>
        <v>AABM</v>
      </c>
    </row>
    <row r="251" spans="1:18" x14ac:dyDescent="0.25">
      <c r="A251" t="s">
        <v>110</v>
      </c>
      <c r="B251" t="s">
        <v>111</v>
      </c>
      <c r="C251">
        <v>2012</v>
      </c>
      <c r="D251">
        <v>8</v>
      </c>
      <c r="E251">
        <v>23</v>
      </c>
      <c r="F251" t="s">
        <v>60</v>
      </c>
      <c r="G251">
        <v>3</v>
      </c>
      <c r="H251" t="s">
        <v>12</v>
      </c>
      <c r="I251">
        <v>1</v>
      </c>
      <c r="J251">
        <v>1.96</v>
      </c>
      <c r="K251">
        <v>1.96</v>
      </c>
      <c r="L251">
        <f>VLOOKUP($E251,'CFileFishery to ERA+'!$A$4:$J$198,4,FALSE)</f>
        <v>6</v>
      </c>
      <c r="M251" t="str">
        <f>VLOOKUP($E251,'CFileFishery to ERA+'!$A$4:$J$198,5,FALSE)</f>
        <v>AK FALL T</v>
      </c>
      <c r="N251" t="str">
        <f>VLOOKUP($E251,'CFileFishery to ERA+'!$A$4:$J$198,6,FALSE)</f>
        <v>US</v>
      </c>
      <c r="O251">
        <f>VLOOKUP($E251,'CFileFishery to ERA+'!$A$4:$J$198,7,FALSE)</f>
        <v>999</v>
      </c>
      <c r="P251" t="str">
        <f>VLOOKUP($E251,'CFileFishery to ERA+'!$A$4:$J$198,8,FALSE)</f>
        <v>T</v>
      </c>
      <c r="Q251" t="str">
        <f>VLOOKUP($E251,'CFileFishery to ERA+'!$A$4:$J$198,9,FALSE)</f>
        <v>SEAK Troll</v>
      </c>
      <c r="R251" t="str">
        <f>VLOOKUP($E251,'CFileFishery to ERA+'!$A$4:$J$198,10,FALSE)</f>
        <v>AABM</v>
      </c>
    </row>
    <row r="252" spans="1:18" x14ac:dyDescent="0.25">
      <c r="A252" t="s">
        <v>110</v>
      </c>
      <c r="B252" t="s">
        <v>111</v>
      </c>
      <c r="C252">
        <v>2012</v>
      </c>
      <c r="D252">
        <v>8</v>
      </c>
      <c r="E252">
        <v>30</v>
      </c>
      <c r="F252" t="s">
        <v>25</v>
      </c>
      <c r="G252">
        <v>4</v>
      </c>
      <c r="H252" t="s">
        <v>12</v>
      </c>
      <c r="I252">
        <v>2</v>
      </c>
      <c r="J252">
        <v>5.26</v>
      </c>
      <c r="K252">
        <v>11.31</v>
      </c>
      <c r="L252">
        <f>VLOOKUP($E252,'CFileFishery to ERA+'!$A$4:$J$198,4,FALSE)</f>
        <v>8</v>
      </c>
      <c r="M252" t="str">
        <f>VLOOKUP($E252,'CFileFishery to ERA+'!$A$4:$J$198,5,FALSE)</f>
        <v>NORTH T</v>
      </c>
      <c r="N252" t="str">
        <f>VLOOKUP($E252,'CFileFishery to ERA+'!$A$4:$J$198,6,FALSE)</f>
        <v>CA</v>
      </c>
      <c r="O252">
        <f>VLOOKUP($E252,'CFileFishery to ERA+'!$A$4:$J$198,7,FALSE)</f>
        <v>1</v>
      </c>
      <c r="P252" t="str">
        <f>VLOOKUP($E252,'CFileFishery to ERA+'!$A$4:$J$198,8,FALSE)</f>
        <v>T</v>
      </c>
      <c r="Q252" t="str">
        <f>VLOOKUP($E252,'CFileFishery to ERA+'!$A$4:$J$198,9,FALSE)</f>
        <v>NBC Troll</v>
      </c>
      <c r="R252" t="str">
        <f>VLOOKUP($E252,'CFileFishery to ERA+'!$A$4:$J$198,10,FALSE)</f>
        <v>AABM</v>
      </c>
    </row>
    <row r="253" spans="1:18" x14ac:dyDescent="0.25">
      <c r="A253" t="s">
        <v>110</v>
      </c>
      <c r="B253" t="s">
        <v>111</v>
      </c>
      <c r="C253">
        <v>2012</v>
      </c>
      <c r="D253">
        <v>8</v>
      </c>
      <c r="E253">
        <v>35</v>
      </c>
      <c r="F253" t="s">
        <v>77</v>
      </c>
      <c r="G253">
        <v>3</v>
      </c>
      <c r="H253" t="s">
        <v>12</v>
      </c>
      <c r="I253">
        <v>3</v>
      </c>
      <c r="J253">
        <v>4.1399999999999997</v>
      </c>
      <c r="K253">
        <v>4.1399999999999997</v>
      </c>
      <c r="L253">
        <f>VLOOKUP($E253,'CFileFishery to ERA+'!$A$4:$J$198,4,FALSE)</f>
        <v>12</v>
      </c>
      <c r="M253" t="str">
        <f>VLOOKUP($E253,'CFileFishery to ERA+'!$A$4:$J$198,5,FALSE)</f>
        <v>WCVI SUM T</v>
      </c>
      <c r="N253" t="str">
        <f>VLOOKUP($E253,'CFileFishery to ERA+'!$A$4:$J$198,6,FALSE)</f>
        <v>CA</v>
      </c>
      <c r="O253">
        <f>VLOOKUP($E253,'CFileFishery to ERA+'!$A$4:$J$198,7,FALSE)</f>
        <v>3</v>
      </c>
      <c r="P253" t="str">
        <f>VLOOKUP($E253,'CFileFishery to ERA+'!$A$4:$J$198,8,FALSE)</f>
        <v>T</v>
      </c>
      <c r="Q253" t="str">
        <f>VLOOKUP($E253,'CFileFishery to ERA+'!$A$4:$J$198,9,FALSE)</f>
        <v>WCVI Troll</v>
      </c>
      <c r="R253" t="str">
        <f>VLOOKUP($E253,'CFileFishery to ERA+'!$A$4:$J$198,10,FALSE)</f>
        <v>AABM</v>
      </c>
    </row>
    <row r="254" spans="1:18" x14ac:dyDescent="0.25">
      <c r="A254" t="s">
        <v>110</v>
      </c>
      <c r="B254" t="s">
        <v>111</v>
      </c>
      <c r="C254">
        <v>2012</v>
      </c>
      <c r="D254">
        <v>8</v>
      </c>
      <c r="E254">
        <v>39</v>
      </c>
      <c r="F254" t="s">
        <v>50</v>
      </c>
      <c r="G254">
        <v>3</v>
      </c>
      <c r="H254" t="s">
        <v>12</v>
      </c>
      <c r="I254">
        <v>2</v>
      </c>
      <c r="J254">
        <v>5.26</v>
      </c>
      <c r="K254">
        <v>5.27</v>
      </c>
      <c r="L254">
        <f>VLOOKUP($E254,'CFileFishery to ERA+'!$A$4:$J$198,4,FALSE)</f>
        <v>12</v>
      </c>
      <c r="M254" t="str">
        <f>VLOOKUP($E254,'CFileFishery to ERA+'!$A$4:$J$198,5,FALSE)</f>
        <v>WCVI SUM T</v>
      </c>
      <c r="N254" t="str">
        <f>VLOOKUP($E254,'CFileFishery to ERA+'!$A$4:$J$198,6,FALSE)</f>
        <v>CA</v>
      </c>
      <c r="O254">
        <f>VLOOKUP($E254,'CFileFishery to ERA+'!$A$4:$J$198,7,FALSE)</f>
        <v>3</v>
      </c>
      <c r="P254" t="str">
        <f>VLOOKUP($E254,'CFileFishery to ERA+'!$A$4:$J$198,8,FALSE)</f>
        <v>T</v>
      </c>
      <c r="Q254" t="str">
        <f>VLOOKUP($E254,'CFileFishery to ERA+'!$A$4:$J$198,9,FALSE)</f>
        <v>WCVI Troll</v>
      </c>
      <c r="R254" t="str">
        <f>VLOOKUP($E254,'CFileFishery to ERA+'!$A$4:$J$198,10,FALSE)</f>
        <v>AABM</v>
      </c>
    </row>
    <row r="255" spans="1:18" x14ac:dyDescent="0.25">
      <c r="A255" t="s">
        <v>110</v>
      </c>
      <c r="B255" t="s">
        <v>111</v>
      </c>
      <c r="C255">
        <v>2012</v>
      </c>
      <c r="D255">
        <v>8</v>
      </c>
      <c r="E255">
        <v>43</v>
      </c>
      <c r="F255" t="s">
        <v>59</v>
      </c>
      <c r="G255">
        <v>3</v>
      </c>
      <c r="H255" t="s">
        <v>12</v>
      </c>
      <c r="I255">
        <v>2</v>
      </c>
      <c r="J255">
        <v>5.93</v>
      </c>
      <c r="K255">
        <v>5.93</v>
      </c>
      <c r="L255">
        <f>VLOOKUP($E255,'CFileFishery to ERA+'!$A$4:$J$198,4,FALSE)</f>
        <v>13</v>
      </c>
      <c r="M255" t="str">
        <f>VLOOKUP($E255,'CFileFishery to ERA+'!$A$4:$J$198,5,FALSE)</f>
        <v>N FALCON T</v>
      </c>
      <c r="N255" t="str">
        <f>VLOOKUP($E255,'CFileFishery to ERA+'!$A$4:$J$198,6,FALSE)</f>
        <v>US</v>
      </c>
      <c r="O255">
        <f>VLOOKUP($E255,'CFileFishery to ERA+'!$A$4:$J$198,7,FALSE)</f>
        <v>999</v>
      </c>
      <c r="P255" t="str">
        <f>VLOOKUP($E255,'CFileFishery to ERA+'!$A$4:$J$198,8,FALSE)</f>
        <v>T</v>
      </c>
      <c r="Q255" t="str">
        <f>VLOOKUP($E255,'CFileFishery to ERA+'!$A$4:$J$198,9,FALSE)</f>
        <v>WA Troll</v>
      </c>
      <c r="R255" t="str">
        <f>VLOOKUP($E255,'CFileFishery to ERA+'!$A$4:$J$198,10,FALSE)</f>
        <v>ISBM</v>
      </c>
    </row>
    <row r="256" spans="1:18" x14ac:dyDescent="0.25">
      <c r="A256" t="s">
        <v>110</v>
      </c>
      <c r="B256" t="s">
        <v>111</v>
      </c>
      <c r="C256">
        <v>2012</v>
      </c>
      <c r="D256">
        <v>8</v>
      </c>
      <c r="E256">
        <v>43</v>
      </c>
      <c r="F256" t="s">
        <v>59</v>
      </c>
      <c r="G256">
        <v>4</v>
      </c>
      <c r="H256" t="s">
        <v>12</v>
      </c>
      <c r="I256">
        <v>1</v>
      </c>
      <c r="J256">
        <v>2.4300000000000002</v>
      </c>
      <c r="K256">
        <v>7.09</v>
      </c>
      <c r="L256">
        <f>VLOOKUP($E256,'CFileFishery to ERA+'!$A$4:$J$198,4,FALSE)</f>
        <v>13</v>
      </c>
      <c r="M256" t="str">
        <f>VLOOKUP($E256,'CFileFishery to ERA+'!$A$4:$J$198,5,FALSE)</f>
        <v>N FALCON T</v>
      </c>
      <c r="N256" t="str">
        <f>VLOOKUP($E256,'CFileFishery to ERA+'!$A$4:$J$198,6,FALSE)</f>
        <v>US</v>
      </c>
      <c r="O256">
        <f>VLOOKUP($E256,'CFileFishery to ERA+'!$A$4:$J$198,7,FALSE)</f>
        <v>999</v>
      </c>
      <c r="P256" t="str">
        <f>VLOOKUP($E256,'CFileFishery to ERA+'!$A$4:$J$198,8,FALSE)</f>
        <v>T</v>
      </c>
      <c r="Q256" t="str">
        <f>VLOOKUP($E256,'CFileFishery to ERA+'!$A$4:$J$198,9,FALSE)</f>
        <v>WA Troll</v>
      </c>
      <c r="R256" t="str">
        <f>VLOOKUP($E256,'CFileFishery to ERA+'!$A$4:$J$198,10,FALSE)</f>
        <v>ISBM</v>
      </c>
    </row>
    <row r="257" spans="1:18" x14ac:dyDescent="0.25">
      <c r="A257" t="s">
        <v>110</v>
      </c>
      <c r="B257" t="s">
        <v>111</v>
      </c>
      <c r="C257">
        <v>2012</v>
      </c>
      <c r="D257">
        <v>8</v>
      </c>
      <c r="E257">
        <v>66</v>
      </c>
      <c r="F257" t="s">
        <v>72</v>
      </c>
      <c r="G257">
        <v>2</v>
      </c>
      <c r="H257" t="s">
        <v>12</v>
      </c>
      <c r="I257">
        <v>1</v>
      </c>
      <c r="J257">
        <v>1</v>
      </c>
      <c r="K257">
        <v>1</v>
      </c>
      <c r="L257">
        <f>VLOOKUP($E257,'CFileFishery to ERA+'!$A$4:$J$198,4,FALSE)</f>
        <v>17</v>
      </c>
      <c r="M257" t="str">
        <f>VLOOKUP($E257,'CFileFishery to ERA+'!$A$4:$J$198,5,FALSE)</f>
        <v>ALASKA N</v>
      </c>
      <c r="N257" t="str">
        <f>VLOOKUP($E257,'CFileFishery to ERA+'!$A$4:$J$198,6,FALSE)</f>
        <v>US</v>
      </c>
      <c r="O257">
        <f>VLOOKUP($E257,'CFileFishery to ERA+'!$A$4:$J$198,7,FALSE)</f>
        <v>999</v>
      </c>
      <c r="P257" t="str">
        <f>VLOOKUP($E257,'CFileFishery to ERA+'!$A$4:$J$198,8,FALSE)</f>
        <v>N</v>
      </c>
      <c r="Q257" t="str">
        <f>VLOOKUP($E257,'CFileFishery to ERA+'!$A$4:$J$198,9,FALSE)</f>
        <v>SEAK Net</v>
      </c>
      <c r="R257" t="str">
        <f>VLOOKUP($E257,'CFileFishery to ERA+'!$A$4:$J$198,10,FALSE)</f>
        <v>AABM</v>
      </c>
    </row>
    <row r="258" spans="1:18" x14ac:dyDescent="0.25">
      <c r="A258" t="s">
        <v>110</v>
      </c>
      <c r="B258" t="s">
        <v>111</v>
      </c>
      <c r="C258">
        <v>2012</v>
      </c>
      <c r="D258">
        <v>8</v>
      </c>
      <c r="E258">
        <v>92</v>
      </c>
      <c r="F258" t="s">
        <v>66</v>
      </c>
      <c r="G258">
        <v>3</v>
      </c>
      <c r="H258" t="s">
        <v>12</v>
      </c>
      <c r="I258">
        <v>1</v>
      </c>
      <c r="J258">
        <v>4.3600000000000003</v>
      </c>
      <c r="K258">
        <v>4.38</v>
      </c>
      <c r="L258">
        <f>VLOOKUP($E258,'CFileFishery to ERA+'!$A$4:$J$198,4,FALSE)</f>
        <v>51</v>
      </c>
      <c r="M258" t="str">
        <f>VLOOKUP($E258,'CFileFishery to ERA+'!$A$4:$J$198,5,FALSE)</f>
        <v>WCVI ISBM S</v>
      </c>
      <c r="N258" t="str">
        <f>VLOOKUP($E258,'CFileFishery to ERA+'!$A$4:$J$198,6,FALSE)</f>
        <v>CA</v>
      </c>
      <c r="O258">
        <f>VLOOKUP($E258,'CFileFishery to ERA+'!$A$4:$J$198,7,FALSE)</f>
        <v>32</v>
      </c>
      <c r="P258" t="str">
        <f>VLOOKUP($E258,'CFileFishery to ERA+'!$A$4:$J$198,8,FALSE)</f>
        <v>S</v>
      </c>
      <c r="Q258" t="str">
        <f>VLOOKUP($E258,'CFileFishery to ERA+'!$A$4:$J$198,9,FALSE)</f>
        <v>WCVI ISBM Sport</v>
      </c>
      <c r="R258" t="str">
        <f>VLOOKUP($E258,'CFileFishery to ERA+'!$A$4:$J$198,10,FALSE)</f>
        <v>ISBM</v>
      </c>
    </row>
    <row r="259" spans="1:18" x14ac:dyDescent="0.25">
      <c r="A259" t="s">
        <v>110</v>
      </c>
      <c r="B259" t="s">
        <v>111</v>
      </c>
      <c r="C259">
        <v>2012</v>
      </c>
      <c r="D259">
        <v>8</v>
      </c>
      <c r="E259">
        <v>101</v>
      </c>
      <c r="F259" t="s">
        <v>67</v>
      </c>
      <c r="G259">
        <v>2</v>
      </c>
      <c r="H259" t="s">
        <v>12</v>
      </c>
      <c r="I259">
        <v>2</v>
      </c>
      <c r="J259">
        <v>4.5999999999999996</v>
      </c>
      <c r="K259">
        <v>4.6100000000000003</v>
      </c>
      <c r="L259">
        <f>VLOOKUP($E259,'CFileFishery to ERA+'!$A$4:$J$198,4,FALSE)</f>
        <v>38</v>
      </c>
      <c r="M259" t="str">
        <f>VLOOKUP($E259,'CFileFishery to ERA+'!$A$4:$J$198,5,FALSE)</f>
        <v>TPS FN</v>
      </c>
      <c r="N259" t="str">
        <f>VLOOKUP($E259,'CFileFishery to ERA+'!$A$4:$J$198,6,FALSE)</f>
        <v>US</v>
      </c>
      <c r="O259">
        <f>VLOOKUP($E259,'CFileFishery to ERA+'!$A$4:$J$198,7,FALSE)</f>
        <v>999</v>
      </c>
      <c r="P259" t="str">
        <f>VLOOKUP($E259,'CFileFishery to ERA+'!$A$4:$J$198,8,FALSE)</f>
        <v>N</v>
      </c>
      <c r="Q259" t="str">
        <f>VLOOKUP($E259,'CFileFishery to ERA+'!$A$4:$J$198,9,FALSE)</f>
        <v>PGSD Net</v>
      </c>
      <c r="R259" t="str">
        <f>VLOOKUP($E259,'CFileFishery to ERA+'!$A$4:$J$198,10,FALSE)</f>
        <v>ISBM</v>
      </c>
    </row>
    <row r="260" spans="1:18" x14ac:dyDescent="0.25">
      <c r="A260" t="s">
        <v>110</v>
      </c>
      <c r="B260" t="s">
        <v>111</v>
      </c>
      <c r="C260">
        <v>2012</v>
      </c>
      <c r="D260">
        <v>8</v>
      </c>
      <c r="E260">
        <v>101</v>
      </c>
      <c r="F260" t="s">
        <v>67</v>
      </c>
      <c r="G260">
        <v>3</v>
      </c>
      <c r="H260" t="s">
        <v>12</v>
      </c>
      <c r="I260">
        <v>4</v>
      </c>
      <c r="J260">
        <v>9.0500000000000007</v>
      </c>
      <c r="K260">
        <v>9.08</v>
      </c>
      <c r="L260">
        <f>VLOOKUP($E260,'CFileFishery to ERA+'!$A$4:$J$198,4,FALSE)</f>
        <v>38</v>
      </c>
      <c r="M260" t="str">
        <f>VLOOKUP($E260,'CFileFishery to ERA+'!$A$4:$J$198,5,FALSE)</f>
        <v>TPS FN</v>
      </c>
      <c r="N260" t="str">
        <f>VLOOKUP($E260,'CFileFishery to ERA+'!$A$4:$J$198,6,FALSE)</f>
        <v>US</v>
      </c>
      <c r="O260">
        <f>VLOOKUP($E260,'CFileFishery to ERA+'!$A$4:$J$198,7,FALSE)</f>
        <v>999</v>
      </c>
      <c r="P260" t="str">
        <f>VLOOKUP($E260,'CFileFishery to ERA+'!$A$4:$J$198,8,FALSE)</f>
        <v>N</v>
      </c>
      <c r="Q260" t="str">
        <f>VLOOKUP($E260,'CFileFishery to ERA+'!$A$4:$J$198,9,FALSE)</f>
        <v>PGSD Net</v>
      </c>
      <c r="R260" t="str">
        <f>VLOOKUP($E260,'CFileFishery to ERA+'!$A$4:$J$198,10,FALSE)</f>
        <v>ISBM</v>
      </c>
    </row>
    <row r="261" spans="1:18" x14ac:dyDescent="0.25">
      <c r="A261" t="s">
        <v>110</v>
      </c>
      <c r="B261" t="s">
        <v>111</v>
      </c>
      <c r="C261">
        <v>2012</v>
      </c>
      <c r="D261">
        <v>8</v>
      </c>
      <c r="E261">
        <v>101</v>
      </c>
      <c r="F261" t="s">
        <v>67</v>
      </c>
      <c r="G261">
        <v>4</v>
      </c>
      <c r="H261" t="s">
        <v>12</v>
      </c>
      <c r="I261">
        <v>4</v>
      </c>
      <c r="J261">
        <v>9.0500000000000007</v>
      </c>
      <c r="K261">
        <v>22.88</v>
      </c>
      <c r="L261">
        <f>VLOOKUP($E261,'CFileFishery to ERA+'!$A$4:$J$198,4,FALSE)</f>
        <v>38</v>
      </c>
      <c r="M261" t="str">
        <f>VLOOKUP($E261,'CFileFishery to ERA+'!$A$4:$J$198,5,FALSE)</f>
        <v>TPS FN</v>
      </c>
      <c r="N261" t="str">
        <f>VLOOKUP($E261,'CFileFishery to ERA+'!$A$4:$J$198,6,FALSE)</f>
        <v>US</v>
      </c>
      <c r="O261">
        <f>VLOOKUP($E261,'CFileFishery to ERA+'!$A$4:$J$198,7,FALSE)</f>
        <v>999</v>
      </c>
      <c r="P261" t="str">
        <f>VLOOKUP($E261,'CFileFishery to ERA+'!$A$4:$J$198,8,FALSE)</f>
        <v>N</v>
      </c>
      <c r="Q261" t="str">
        <f>VLOOKUP($E261,'CFileFishery to ERA+'!$A$4:$J$198,9,FALSE)</f>
        <v>PGSD Net</v>
      </c>
      <c r="R261" t="str">
        <f>VLOOKUP($E261,'CFileFishery to ERA+'!$A$4:$J$198,10,FALSE)</f>
        <v>ISBM</v>
      </c>
    </row>
    <row r="262" spans="1:18" x14ac:dyDescent="0.25">
      <c r="A262" t="s">
        <v>110</v>
      </c>
      <c r="B262" t="s">
        <v>111</v>
      </c>
      <c r="C262">
        <v>2012</v>
      </c>
      <c r="D262">
        <v>8</v>
      </c>
      <c r="E262">
        <v>129</v>
      </c>
      <c r="F262" t="s">
        <v>38</v>
      </c>
      <c r="G262">
        <v>4</v>
      </c>
      <c r="H262" t="s">
        <v>12</v>
      </c>
      <c r="I262">
        <v>1</v>
      </c>
      <c r="J262">
        <v>3.03</v>
      </c>
      <c r="K262">
        <v>4.2</v>
      </c>
      <c r="L262">
        <f>VLOOKUP($E262,'CFileFishery to ERA+'!$A$4:$J$198,4,FALSE)</f>
        <v>48</v>
      </c>
      <c r="M262" t="str">
        <f>VLOOKUP($E262,'CFileFishery to ERA+'!$A$4:$J$198,5,FALSE)</f>
        <v>NBC ISBM S</v>
      </c>
      <c r="N262" t="str">
        <f>VLOOKUP($E262,'CFileFishery to ERA+'!$A$4:$J$198,6,FALSE)</f>
        <v>CA</v>
      </c>
      <c r="O262">
        <f>VLOOKUP($E262,'CFileFishery to ERA+'!$A$4:$J$198,7,FALSE)</f>
        <v>21</v>
      </c>
      <c r="P262" t="str">
        <f>VLOOKUP($E262,'CFileFishery to ERA+'!$A$4:$J$198,8,FALSE)</f>
        <v>S</v>
      </c>
      <c r="Q262" t="str">
        <f>VLOOKUP($E262,'CFileFishery to ERA+'!$A$4:$J$198,9,FALSE)</f>
        <v>NBC ISBM Sport</v>
      </c>
      <c r="R262" t="str">
        <f>VLOOKUP($E262,'CFileFishery to ERA+'!$A$4:$J$198,10,FALSE)</f>
        <v>ISBM</v>
      </c>
    </row>
    <row r="263" spans="1:18" x14ac:dyDescent="0.25">
      <c r="A263" t="s">
        <v>110</v>
      </c>
      <c r="B263" t="s">
        <v>111</v>
      </c>
      <c r="C263">
        <v>2012</v>
      </c>
      <c r="D263">
        <v>8</v>
      </c>
      <c r="E263">
        <v>132</v>
      </c>
      <c r="F263" t="s">
        <v>21</v>
      </c>
      <c r="G263">
        <v>4</v>
      </c>
      <c r="H263" t="s">
        <v>12</v>
      </c>
      <c r="I263">
        <v>1</v>
      </c>
      <c r="J263">
        <v>4.33</v>
      </c>
      <c r="K263">
        <v>6.03</v>
      </c>
      <c r="L263">
        <f>VLOOKUP($E263,'CFileFishery to ERA+'!$A$4:$J$198,4,FALSE)</f>
        <v>45</v>
      </c>
      <c r="M263" t="str">
        <f>VLOOKUP($E263,'CFileFishery to ERA+'!$A$4:$J$198,5,FALSE)</f>
        <v>CBC S</v>
      </c>
      <c r="N263" t="str">
        <f>VLOOKUP($E263,'CFileFishery to ERA+'!$A$4:$J$198,6,FALSE)</f>
        <v>CA</v>
      </c>
      <c r="O263">
        <f>VLOOKUP($E263,'CFileFishery to ERA+'!$A$4:$J$198,7,FALSE)</f>
        <v>24</v>
      </c>
      <c r="P263" t="str">
        <f>VLOOKUP($E263,'CFileFishery to ERA+'!$A$4:$J$198,8,FALSE)</f>
        <v>S</v>
      </c>
      <c r="Q263" t="str">
        <f>VLOOKUP($E263,'CFileFishery to ERA+'!$A$4:$J$198,9,FALSE)</f>
        <v>Central Sport</v>
      </c>
      <c r="R263" t="str">
        <f>VLOOKUP($E263,'CFileFishery to ERA+'!$A$4:$J$198,10,FALSE)</f>
        <v>ISBM</v>
      </c>
    </row>
    <row r="264" spans="1:18" x14ac:dyDescent="0.25">
      <c r="A264" t="s">
        <v>110</v>
      </c>
      <c r="B264" t="s">
        <v>111</v>
      </c>
      <c r="C264">
        <v>2012</v>
      </c>
      <c r="D264">
        <v>8</v>
      </c>
      <c r="E264">
        <v>135</v>
      </c>
      <c r="F264" t="s">
        <v>39</v>
      </c>
      <c r="G264">
        <v>3</v>
      </c>
      <c r="H264" t="s">
        <v>12</v>
      </c>
      <c r="I264">
        <v>2</v>
      </c>
      <c r="J264">
        <v>5.76</v>
      </c>
      <c r="K264">
        <v>5.78</v>
      </c>
      <c r="L264">
        <f>VLOOKUP($E264,'CFileFishery to ERA+'!$A$4:$J$198,4,FALSE)</f>
        <v>61</v>
      </c>
      <c r="M264" t="str">
        <f>VLOOKUP($E264,'CFileFishery to ERA+'!$A$4:$J$198,5,FALSE)</f>
        <v>JNST S</v>
      </c>
      <c r="N264" t="str">
        <f>VLOOKUP($E264,'CFileFishery to ERA+'!$A$4:$J$198,6,FALSE)</f>
        <v>CA</v>
      </c>
      <c r="O264">
        <f>VLOOKUP($E264,'CFileFishery to ERA+'!$A$4:$J$198,7,FALSE)</f>
        <v>26</v>
      </c>
      <c r="P264" t="str">
        <f>VLOOKUP($E264,'CFileFishery to ERA+'!$A$4:$J$198,8,FALSE)</f>
        <v>S</v>
      </c>
      <c r="Q264" t="str">
        <f>VLOOKUP($E264,'CFileFishery to ERA+'!$A$4:$J$198,9,FALSE)</f>
        <v>Johnstone Strait Sport</v>
      </c>
      <c r="R264" t="str">
        <f>VLOOKUP($E264,'CFileFishery to ERA+'!$A$4:$J$198,10,FALSE)</f>
        <v>ISBM</v>
      </c>
    </row>
    <row r="265" spans="1:18" x14ac:dyDescent="0.25">
      <c r="A265" t="s">
        <v>110</v>
      </c>
      <c r="B265" t="s">
        <v>111</v>
      </c>
      <c r="C265">
        <v>2012</v>
      </c>
      <c r="D265">
        <v>8</v>
      </c>
      <c r="E265">
        <v>136</v>
      </c>
      <c r="F265" t="s">
        <v>52</v>
      </c>
      <c r="G265">
        <v>2</v>
      </c>
      <c r="H265" t="s">
        <v>12</v>
      </c>
      <c r="I265">
        <v>2</v>
      </c>
      <c r="J265">
        <v>4</v>
      </c>
      <c r="K265">
        <v>4.01</v>
      </c>
      <c r="L265">
        <f>VLOOKUP($E265,'CFileFishery to ERA+'!$A$4:$J$198,4,FALSE)</f>
        <v>63</v>
      </c>
      <c r="M265" t="str">
        <f>VLOOKUP($E265,'CFileFishery to ERA+'!$A$4:$J$198,5,FALSE)</f>
        <v>GEO ST S</v>
      </c>
      <c r="N265" t="str">
        <f>VLOOKUP($E265,'CFileFishery to ERA+'!$A$4:$J$198,6,FALSE)</f>
        <v>CA</v>
      </c>
      <c r="O265">
        <f>VLOOKUP($E265,'CFileFishery to ERA+'!$A$4:$J$198,7,FALSE)</f>
        <v>27</v>
      </c>
      <c r="P265" t="str">
        <f>VLOOKUP($E265,'CFileFishery to ERA+'!$A$4:$J$198,8,FALSE)</f>
        <v>S</v>
      </c>
      <c r="Q265" t="str">
        <f>VLOOKUP($E265,'CFileFishery to ERA+'!$A$4:$J$198,9,FALSE)</f>
        <v>North Georgia Strait Sport</v>
      </c>
      <c r="R265" t="str">
        <f>VLOOKUP($E265,'CFileFishery to ERA+'!$A$4:$J$198,10,FALSE)</f>
        <v>ISBM</v>
      </c>
    </row>
    <row r="266" spans="1:18" x14ac:dyDescent="0.25">
      <c r="A266" t="s">
        <v>110</v>
      </c>
      <c r="B266" t="s">
        <v>111</v>
      </c>
      <c r="C266">
        <v>2012</v>
      </c>
      <c r="D266">
        <v>8</v>
      </c>
      <c r="E266">
        <v>136</v>
      </c>
      <c r="F266" t="s">
        <v>52</v>
      </c>
      <c r="G266">
        <v>3</v>
      </c>
      <c r="H266" t="s">
        <v>12</v>
      </c>
      <c r="I266">
        <v>8</v>
      </c>
      <c r="J266">
        <v>16.16</v>
      </c>
      <c r="K266">
        <v>16.2</v>
      </c>
      <c r="L266">
        <f>VLOOKUP($E266,'CFileFishery to ERA+'!$A$4:$J$198,4,FALSE)</f>
        <v>63</v>
      </c>
      <c r="M266" t="str">
        <f>VLOOKUP($E266,'CFileFishery to ERA+'!$A$4:$J$198,5,FALSE)</f>
        <v>GEO ST S</v>
      </c>
      <c r="N266" t="str">
        <f>VLOOKUP($E266,'CFileFishery to ERA+'!$A$4:$J$198,6,FALSE)</f>
        <v>CA</v>
      </c>
      <c r="O266">
        <f>VLOOKUP($E266,'CFileFishery to ERA+'!$A$4:$J$198,7,FALSE)</f>
        <v>27</v>
      </c>
      <c r="P266" t="str">
        <f>VLOOKUP($E266,'CFileFishery to ERA+'!$A$4:$J$198,8,FALSE)</f>
        <v>S</v>
      </c>
      <c r="Q266" t="str">
        <f>VLOOKUP($E266,'CFileFishery to ERA+'!$A$4:$J$198,9,FALSE)</f>
        <v>North Georgia Strait Sport</v>
      </c>
      <c r="R266" t="str">
        <f>VLOOKUP($E266,'CFileFishery to ERA+'!$A$4:$J$198,10,FALSE)</f>
        <v>ISBM</v>
      </c>
    </row>
    <row r="267" spans="1:18" x14ac:dyDescent="0.25">
      <c r="A267" t="s">
        <v>110</v>
      </c>
      <c r="B267" t="s">
        <v>111</v>
      </c>
      <c r="C267">
        <v>2012</v>
      </c>
      <c r="D267">
        <v>8</v>
      </c>
      <c r="E267">
        <v>136</v>
      </c>
      <c r="F267" t="s">
        <v>52</v>
      </c>
      <c r="G267">
        <v>4</v>
      </c>
      <c r="H267" t="s">
        <v>12</v>
      </c>
      <c r="I267">
        <v>7</v>
      </c>
      <c r="J267">
        <v>14.16</v>
      </c>
      <c r="K267">
        <v>32.14</v>
      </c>
      <c r="L267">
        <f>VLOOKUP($E267,'CFileFishery to ERA+'!$A$4:$J$198,4,FALSE)</f>
        <v>63</v>
      </c>
      <c r="M267" t="str">
        <f>VLOOKUP($E267,'CFileFishery to ERA+'!$A$4:$J$198,5,FALSE)</f>
        <v>GEO ST S</v>
      </c>
      <c r="N267" t="str">
        <f>VLOOKUP($E267,'CFileFishery to ERA+'!$A$4:$J$198,6,FALSE)</f>
        <v>CA</v>
      </c>
      <c r="O267">
        <f>VLOOKUP($E267,'CFileFishery to ERA+'!$A$4:$J$198,7,FALSE)</f>
        <v>27</v>
      </c>
      <c r="P267" t="str">
        <f>VLOOKUP($E267,'CFileFishery to ERA+'!$A$4:$J$198,8,FALSE)</f>
        <v>S</v>
      </c>
      <c r="Q267" t="str">
        <f>VLOOKUP($E267,'CFileFishery to ERA+'!$A$4:$J$198,9,FALSE)</f>
        <v>North Georgia Strait Sport</v>
      </c>
      <c r="R267" t="str">
        <f>VLOOKUP($E267,'CFileFishery to ERA+'!$A$4:$J$198,10,FALSE)</f>
        <v>ISBM</v>
      </c>
    </row>
    <row r="268" spans="1:18" x14ac:dyDescent="0.25">
      <c r="A268" t="s">
        <v>110</v>
      </c>
      <c r="B268" t="s">
        <v>111</v>
      </c>
      <c r="C268">
        <v>2012</v>
      </c>
      <c r="D268">
        <v>8</v>
      </c>
      <c r="E268">
        <v>139</v>
      </c>
      <c r="F268" t="s">
        <v>74</v>
      </c>
      <c r="G268">
        <v>3</v>
      </c>
      <c r="H268" t="s">
        <v>12</v>
      </c>
      <c r="I268">
        <v>4</v>
      </c>
      <c r="J268">
        <v>68.52</v>
      </c>
      <c r="K268">
        <v>68.67</v>
      </c>
      <c r="L268">
        <f>VLOOKUP($E268,'CFileFishery to ERA+'!$A$4:$J$198,4,FALSE)</f>
        <v>63</v>
      </c>
      <c r="M268" t="str">
        <f>VLOOKUP($E268,'CFileFishery to ERA+'!$A$4:$J$198,5,FALSE)</f>
        <v>GEO ST S</v>
      </c>
      <c r="N268" t="str">
        <f>VLOOKUP($E268,'CFileFishery to ERA+'!$A$4:$J$198,6,FALSE)</f>
        <v>CA</v>
      </c>
      <c r="O268">
        <f>VLOOKUP($E268,'CFileFishery to ERA+'!$A$4:$J$198,7,FALSE)</f>
        <v>29</v>
      </c>
      <c r="P268" t="str">
        <f>VLOOKUP($E268,'CFileFishery to ERA+'!$A$4:$J$198,8,FALSE)</f>
        <v>S</v>
      </c>
      <c r="Q268" t="str">
        <f>VLOOKUP($E268,'CFileFishery to ERA+'!$A$4:$J$198,9,FALSE)</f>
        <v>South Georgia Strait Sport</v>
      </c>
      <c r="R268" t="str">
        <f>VLOOKUP($E268,'CFileFishery to ERA+'!$A$4:$J$198,10,FALSE)</f>
        <v>ISBM</v>
      </c>
    </row>
    <row r="269" spans="1:18" x14ac:dyDescent="0.25">
      <c r="A269" t="s">
        <v>110</v>
      </c>
      <c r="B269" t="s">
        <v>111</v>
      </c>
      <c r="C269">
        <v>2012</v>
      </c>
      <c r="D269">
        <v>8</v>
      </c>
      <c r="E269">
        <v>139</v>
      </c>
      <c r="F269" t="s">
        <v>74</v>
      </c>
      <c r="G269">
        <v>4</v>
      </c>
      <c r="H269" t="s">
        <v>12</v>
      </c>
      <c r="I269">
        <v>1</v>
      </c>
      <c r="J269">
        <v>17.13</v>
      </c>
      <c r="K269">
        <v>49.94</v>
      </c>
      <c r="L269">
        <f>VLOOKUP($E269,'CFileFishery to ERA+'!$A$4:$J$198,4,FALSE)</f>
        <v>63</v>
      </c>
      <c r="M269" t="str">
        <f>VLOOKUP($E269,'CFileFishery to ERA+'!$A$4:$J$198,5,FALSE)</f>
        <v>GEO ST S</v>
      </c>
      <c r="N269" t="str">
        <f>VLOOKUP($E269,'CFileFishery to ERA+'!$A$4:$J$198,6,FALSE)</f>
        <v>CA</v>
      </c>
      <c r="O269">
        <f>VLOOKUP($E269,'CFileFishery to ERA+'!$A$4:$J$198,7,FALSE)</f>
        <v>29</v>
      </c>
      <c r="P269" t="str">
        <f>VLOOKUP($E269,'CFileFishery to ERA+'!$A$4:$J$198,8,FALSE)</f>
        <v>S</v>
      </c>
      <c r="Q269" t="str">
        <f>VLOOKUP($E269,'CFileFishery to ERA+'!$A$4:$J$198,9,FALSE)</f>
        <v>South Georgia Strait Sport</v>
      </c>
      <c r="R269" t="str">
        <f>VLOOKUP($E269,'CFileFishery to ERA+'!$A$4:$J$198,10,FALSE)</f>
        <v>ISBM</v>
      </c>
    </row>
    <row r="270" spans="1:18" x14ac:dyDescent="0.25">
      <c r="A270" t="s">
        <v>110</v>
      </c>
      <c r="B270" t="s">
        <v>111</v>
      </c>
      <c r="C270">
        <v>2012</v>
      </c>
      <c r="D270">
        <v>8</v>
      </c>
      <c r="E270">
        <v>142</v>
      </c>
      <c r="F270" t="s">
        <v>49</v>
      </c>
      <c r="G270">
        <v>2</v>
      </c>
      <c r="H270" t="s">
        <v>12</v>
      </c>
      <c r="I270">
        <v>1</v>
      </c>
      <c r="J270">
        <v>4.3600000000000003</v>
      </c>
      <c r="K270">
        <v>4.3600000000000003</v>
      </c>
      <c r="L270">
        <f>VLOOKUP($E270,'CFileFishery to ERA+'!$A$4:$J$198,4,FALSE)</f>
        <v>50</v>
      </c>
      <c r="M270" t="str">
        <f>VLOOKUP($E270,'CFileFishery to ERA+'!$A$4:$J$198,5,FALSE)</f>
        <v>WCVI AABM S</v>
      </c>
      <c r="N270" t="str">
        <f>VLOOKUP($E270,'CFileFishery to ERA+'!$A$4:$J$198,6,FALSE)</f>
        <v>CA</v>
      </c>
      <c r="O270">
        <f>VLOOKUP($E270,'CFileFishery to ERA+'!$A$4:$J$198,7,FALSE)</f>
        <v>31</v>
      </c>
      <c r="P270" t="str">
        <f>VLOOKUP($E270,'CFileFishery to ERA+'!$A$4:$J$198,8,FALSE)</f>
        <v>S</v>
      </c>
      <c r="Q270" t="str">
        <f>VLOOKUP($E270,'CFileFishery to ERA+'!$A$4:$J$198,9,FALSE)</f>
        <v>WCVI AABM Sport</v>
      </c>
      <c r="R270" t="str">
        <f>VLOOKUP($E270,'CFileFishery to ERA+'!$A$4:$J$198,10,FALSE)</f>
        <v>AABM</v>
      </c>
    </row>
    <row r="271" spans="1:18" x14ac:dyDescent="0.25">
      <c r="A271" t="s">
        <v>110</v>
      </c>
      <c r="B271" t="s">
        <v>111</v>
      </c>
      <c r="C271">
        <v>2012</v>
      </c>
      <c r="D271">
        <v>8</v>
      </c>
      <c r="E271">
        <v>142</v>
      </c>
      <c r="F271" t="s">
        <v>49</v>
      </c>
      <c r="G271">
        <v>3</v>
      </c>
      <c r="H271" t="s">
        <v>12</v>
      </c>
      <c r="I271">
        <v>4</v>
      </c>
      <c r="J271">
        <v>17.440000000000001</v>
      </c>
      <c r="K271">
        <v>17.47</v>
      </c>
      <c r="L271">
        <f>VLOOKUP($E271,'CFileFishery to ERA+'!$A$4:$J$198,4,FALSE)</f>
        <v>50</v>
      </c>
      <c r="M271" t="str">
        <f>VLOOKUP($E271,'CFileFishery to ERA+'!$A$4:$J$198,5,FALSE)</f>
        <v>WCVI AABM S</v>
      </c>
      <c r="N271" t="str">
        <f>VLOOKUP($E271,'CFileFishery to ERA+'!$A$4:$J$198,6,FALSE)</f>
        <v>CA</v>
      </c>
      <c r="O271">
        <f>VLOOKUP($E271,'CFileFishery to ERA+'!$A$4:$J$198,7,FALSE)</f>
        <v>31</v>
      </c>
      <c r="P271" t="str">
        <f>VLOOKUP($E271,'CFileFishery to ERA+'!$A$4:$J$198,8,FALSE)</f>
        <v>S</v>
      </c>
      <c r="Q271" t="str">
        <f>VLOOKUP($E271,'CFileFishery to ERA+'!$A$4:$J$198,9,FALSE)</f>
        <v>WCVI AABM Sport</v>
      </c>
      <c r="R271" t="str">
        <f>VLOOKUP($E271,'CFileFishery to ERA+'!$A$4:$J$198,10,FALSE)</f>
        <v>AABM</v>
      </c>
    </row>
    <row r="272" spans="1:18" x14ac:dyDescent="0.25">
      <c r="A272" t="s">
        <v>110</v>
      </c>
      <c r="B272" t="s">
        <v>111</v>
      </c>
      <c r="C272">
        <v>2012</v>
      </c>
      <c r="D272">
        <v>8</v>
      </c>
      <c r="E272">
        <v>142</v>
      </c>
      <c r="F272" t="s">
        <v>49</v>
      </c>
      <c r="G272">
        <v>4</v>
      </c>
      <c r="H272" t="s">
        <v>12</v>
      </c>
      <c r="I272">
        <v>3</v>
      </c>
      <c r="J272">
        <v>13.08</v>
      </c>
      <c r="K272">
        <v>24.89</v>
      </c>
      <c r="L272">
        <f>VLOOKUP($E272,'CFileFishery to ERA+'!$A$4:$J$198,4,FALSE)</f>
        <v>50</v>
      </c>
      <c r="M272" t="str">
        <f>VLOOKUP($E272,'CFileFishery to ERA+'!$A$4:$J$198,5,FALSE)</f>
        <v>WCVI AABM S</v>
      </c>
      <c r="N272" t="str">
        <f>VLOOKUP($E272,'CFileFishery to ERA+'!$A$4:$J$198,6,FALSE)</f>
        <v>CA</v>
      </c>
      <c r="O272">
        <f>VLOOKUP($E272,'CFileFishery to ERA+'!$A$4:$J$198,7,FALSE)</f>
        <v>31</v>
      </c>
      <c r="P272" t="str">
        <f>VLOOKUP($E272,'CFileFishery to ERA+'!$A$4:$J$198,8,FALSE)</f>
        <v>S</v>
      </c>
      <c r="Q272" t="str">
        <f>VLOOKUP($E272,'CFileFishery to ERA+'!$A$4:$J$198,9,FALSE)</f>
        <v>WCVI AABM Sport</v>
      </c>
      <c r="R272" t="str">
        <f>VLOOKUP($E272,'CFileFishery to ERA+'!$A$4:$J$198,10,FALSE)</f>
        <v>AABM</v>
      </c>
    </row>
    <row r="273" spans="1:18" x14ac:dyDescent="0.25">
      <c r="A273" t="s">
        <v>110</v>
      </c>
      <c r="B273" t="s">
        <v>111</v>
      </c>
      <c r="C273">
        <v>2012</v>
      </c>
      <c r="D273">
        <v>8</v>
      </c>
      <c r="E273">
        <v>146</v>
      </c>
      <c r="F273" t="s">
        <v>75</v>
      </c>
      <c r="G273">
        <v>2</v>
      </c>
      <c r="H273" t="s">
        <v>12</v>
      </c>
      <c r="I273">
        <v>2</v>
      </c>
      <c r="J273">
        <v>10.46</v>
      </c>
      <c r="K273">
        <v>10.48</v>
      </c>
      <c r="L273">
        <f>VLOOKUP($E273,'CFileFishery to ERA+'!$A$4:$J$198,4,FALSE)</f>
        <v>65</v>
      </c>
      <c r="M273" t="str">
        <f>VLOOKUP($E273,'CFileFishery to ERA+'!$A$4:$J$198,5,FALSE)</f>
        <v>BC JF S</v>
      </c>
      <c r="N273" t="str">
        <f>VLOOKUP($E273,'CFileFishery to ERA+'!$A$4:$J$198,6,FALSE)</f>
        <v>CA</v>
      </c>
      <c r="O273">
        <f>VLOOKUP($E273,'CFileFishery to ERA+'!$A$4:$J$198,7,FALSE)</f>
        <v>36</v>
      </c>
      <c r="P273" t="str">
        <f>VLOOKUP($E273,'CFileFishery to ERA+'!$A$4:$J$198,8,FALSE)</f>
        <v>S</v>
      </c>
      <c r="Q273" t="str">
        <f>VLOOKUP($E273,'CFileFishery to ERA+'!$A$4:$J$198,9,FALSE)</f>
        <v>Canadian Juan De Fuca Sport</v>
      </c>
      <c r="R273" t="str">
        <f>VLOOKUP($E273,'CFileFishery to ERA+'!$A$4:$J$198,10,FALSE)</f>
        <v>ISBM</v>
      </c>
    </row>
    <row r="274" spans="1:18" x14ac:dyDescent="0.25">
      <c r="A274" t="s">
        <v>110</v>
      </c>
      <c r="B274" t="s">
        <v>111</v>
      </c>
      <c r="C274">
        <v>2012</v>
      </c>
      <c r="D274">
        <v>8</v>
      </c>
      <c r="E274">
        <v>152</v>
      </c>
      <c r="F274" t="s">
        <v>63</v>
      </c>
      <c r="G274">
        <v>3</v>
      </c>
      <c r="H274" t="s">
        <v>12</v>
      </c>
      <c r="I274">
        <v>2</v>
      </c>
      <c r="J274">
        <v>16.98</v>
      </c>
      <c r="K274">
        <v>17.03</v>
      </c>
      <c r="L274">
        <f>VLOOKUP($E274,'CFileFishery to ERA+'!$A$4:$J$198,4,FALSE)</f>
        <v>57</v>
      </c>
      <c r="M274" t="str">
        <f>VLOOKUP($E274,'CFileFishery to ERA+'!$A$4:$J$198,5,FALSE)</f>
        <v>PGSDN S</v>
      </c>
      <c r="N274" t="str">
        <f>VLOOKUP($E274,'CFileFishery to ERA+'!$A$4:$J$198,6,FALSE)</f>
        <v>US</v>
      </c>
      <c r="O274">
        <f>VLOOKUP($E274,'CFileFishery to ERA+'!$A$4:$J$198,7,FALSE)</f>
        <v>999</v>
      </c>
      <c r="P274" t="str">
        <f>VLOOKUP($E274,'CFileFishery to ERA+'!$A$4:$J$198,8,FALSE)</f>
        <v>S</v>
      </c>
      <c r="Q274" t="str">
        <f>VLOOKUP($E274,'CFileFishery to ERA+'!$A$4:$J$198,9,FALSE)</f>
        <v>PGSD Sport</v>
      </c>
      <c r="R274" t="str">
        <f>VLOOKUP($E274,'CFileFishery to ERA+'!$A$4:$J$198,10,FALSE)</f>
        <v>ISBM</v>
      </c>
    </row>
    <row r="275" spans="1:18" x14ac:dyDescent="0.25">
      <c r="A275" t="s">
        <v>110</v>
      </c>
      <c r="B275" t="s">
        <v>111</v>
      </c>
      <c r="C275">
        <v>2012</v>
      </c>
      <c r="D275">
        <v>8</v>
      </c>
      <c r="E275">
        <v>167</v>
      </c>
      <c r="F275" t="s">
        <v>82</v>
      </c>
      <c r="G275">
        <v>3</v>
      </c>
      <c r="H275" t="s">
        <v>12</v>
      </c>
      <c r="I275">
        <v>3</v>
      </c>
      <c r="J275">
        <v>4.71</v>
      </c>
      <c r="K275">
        <v>4.7300000000000004</v>
      </c>
      <c r="L275">
        <f>VLOOKUP($E275,'CFileFishery to ERA+'!$A$4:$J$198,4,FALSE)</f>
        <v>53</v>
      </c>
      <c r="M275" t="str">
        <f>VLOOKUP($E275,'CFileFishery to ERA+'!$A$4:$J$198,5,FALSE)</f>
        <v>N FALCON S</v>
      </c>
      <c r="N275" t="str">
        <f>VLOOKUP($E275,'CFileFishery to ERA+'!$A$4:$J$198,6,FALSE)</f>
        <v>US</v>
      </c>
      <c r="O275">
        <f>VLOOKUP($E275,'CFileFishery to ERA+'!$A$4:$J$198,7,FALSE)</f>
        <v>999</v>
      </c>
      <c r="P275" t="str">
        <f>VLOOKUP($E275,'CFileFishery to ERA+'!$A$4:$J$198,8,FALSE)</f>
        <v>S</v>
      </c>
      <c r="Q275" t="str">
        <f>VLOOKUP($E275,'CFileFishery to ERA+'!$A$4:$J$198,9,FALSE)</f>
        <v>WA Sport</v>
      </c>
      <c r="R275" t="str">
        <f>VLOOKUP($E275,'CFileFishery to ERA+'!$A$4:$J$198,10,FALSE)</f>
        <v>ISBM</v>
      </c>
    </row>
    <row r="276" spans="1:18" x14ac:dyDescent="0.25">
      <c r="A276" t="s">
        <v>110</v>
      </c>
      <c r="B276" t="s">
        <v>111</v>
      </c>
      <c r="C276">
        <v>2012</v>
      </c>
      <c r="D276">
        <v>8</v>
      </c>
      <c r="E276">
        <v>167</v>
      </c>
      <c r="F276" t="s">
        <v>82</v>
      </c>
      <c r="G276">
        <v>4</v>
      </c>
      <c r="H276" t="s">
        <v>12</v>
      </c>
      <c r="I276">
        <v>1</v>
      </c>
      <c r="J276">
        <v>1.36</v>
      </c>
      <c r="K276">
        <v>1.89</v>
      </c>
      <c r="L276">
        <f>VLOOKUP($E276,'CFileFishery to ERA+'!$A$4:$J$198,4,FALSE)</f>
        <v>53</v>
      </c>
      <c r="M276" t="str">
        <f>VLOOKUP($E276,'CFileFishery to ERA+'!$A$4:$J$198,5,FALSE)</f>
        <v>N FALCON S</v>
      </c>
      <c r="N276" t="str">
        <f>VLOOKUP($E276,'CFileFishery to ERA+'!$A$4:$J$198,6,FALSE)</f>
        <v>US</v>
      </c>
      <c r="O276">
        <f>VLOOKUP($E276,'CFileFishery to ERA+'!$A$4:$J$198,7,FALSE)</f>
        <v>999</v>
      </c>
      <c r="P276" t="str">
        <f>VLOOKUP($E276,'CFileFishery to ERA+'!$A$4:$J$198,8,FALSE)</f>
        <v>S</v>
      </c>
      <c r="Q276" t="str">
        <f>VLOOKUP($E276,'CFileFishery to ERA+'!$A$4:$J$198,9,FALSE)</f>
        <v>WA Sport</v>
      </c>
      <c r="R276" t="str">
        <f>VLOOKUP($E276,'CFileFishery to ERA+'!$A$4:$J$198,10,FALSE)</f>
        <v>ISBM</v>
      </c>
    </row>
    <row r="277" spans="1:18" x14ac:dyDescent="0.25">
      <c r="A277" t="s">
        <v>110</v>
      </c>
      <c r="B277" t="s">
        <v>111</v>
      </c>
      <c r="C277">
        <v>2012</v>
      </c>
      <c r="D277">
        <v>9</v>
      </c>
      <c r="E277">
        <v>35</v>
      </c>
      <c r="F277" t="s">
        <v>77</v>
      </c>
      <c r="G277">
        <v>3</v>
      </c>
      <c r="H277" t="s">
        <v>12</v>
      </c>
      <c r="I277">
        <v>10</v>
      </c>
      <c r="J277">
        <v>16.600000000000001</v>
      </c>
      <c r="K277">
        <v>16.62</v>
      </c>
      <c r="L277">
        <f>VLOOKUP($E277,'CFileFishery to ERA+'!$A$4:$J$198,4,FALSE)</f>
        <v>12</v>
      </c>
      <c r="M277" t="str">
        <f>VLOOKUP($E277,'CFileFishery to ERA+'!$A$4:$J$198,5,FALSE)</f>
        <v>WCVI SUM T</v>
      </c>
      <c r="N277" t="str">
        <f>VLOOKUP($E277,'CFileFishery to ERA+'!$A$4:$J$198,6,FALSE)</f>
        <v>CA</v>
      </c>
      <c r="O277">
        <f>VLOOKUP($E277,'CFileFishery to ERA+'!$A$4:$J$198,7,FALSE)</f>
        <v>3</v>
      </c>
      <c r="P277" t="str">
        <f>VLOOKUP($E277,'CFileFishery to ERA+'!$A$4:$J$198,8,FALSE)</f>
        <v>T</v>
      </c>
      <c r="Q277" t="str">
        <f>VLOOKUP($E277,'CFileFishery to ERA+'!$A$4:$J$198,9,FALSE)</f>
        <v>WCVI Troll</v>
      </c>
      <c r="R277" t="str">
        <f>VLOOKUP($E277,'CFileFishery to ERA+'!$A$4:$J$198,10,FALSE)</f>
        <v>AABM</v>
      </c>
    </row>
    <row r="278" spans="1:18" x14ac:dyDescent="0.25">
      <c r="A278" t="s">
        <v>110</v>
      </c>
      <c r="B278" t="s">
        <v>111</v>
      </c>
      <c r="C278">
        <v>2012</v>
      </c>
      <c r="D278">
        <v>9</v>
      </c>
      <c r="E278">
        <v>39</v>
      </c>
      <c r="F278" t="s">
        <v>50</v>
      </c>
      <c r="G278">
        <v>2</v>
      </c>
      <c r="H278" t="s">
        <v>12</v>
      </c>
      <c r="I278">
        <v>1</v>
      </c>
      <c r="J278">
        <v>1.53</v>
      </c>
      <c r="K278">
        <v>1.53</v>
      </c>
      <c r="L278">
        <f>VLOOKUP($E278,'CFileFishery to ERA+'!$A$4:$J$198,4,FALSE)</f>
        <v>12</v>
      </c>
      <c r="M278" t="str">
        <f>VLOOKUP($E278,'CFileFishery to ERA+'!$A$4:$J$198,5,FALSE)</f>
        <v>WCVI SUM T</v>
      </c>
      <c r="N278" t="str">
        <f>VLOOKUP($E278,'CFileFishery to ERA+'!$A$4:$J$198,6,FALSE)</f>
        <v>CA</v>
      </c>
      <c r="O278">
        <f>VLOOKUP($E278,'CFileFishery to ERA+'!$A$4:$J$198,7,FALSE)</f>
        <v>3</v>
      </c>
      <c r="P278" t="str">
        <f>VLOOKUP($E278,'CFileFishery to ERA+'!$A$4:$J$198,8,FALSE)</f>
        <v>T</v>
      </c>
      <c r="Q278" t="str">
        <f>VLOOKUP($E278,'CFileFishery to ERA+'!$A$4:$J$198,9,FALSE)</f>
        <v>WCVI Troll</v>
      </c>
      <c r="R278" t="str">
        <f>VLOOKUP($E278,'CFileFishery to ERA+'!$A$4:$J$198,10,FALSE)</f>
        <v>AABM</v>
      </c>
    </row>
    <row r="279" spans="1:18" x14ac:dyDescent="0.25">
      <c r="A279" t="s">
        <v>110</v>
      </c>
      <c r="B279" t="s">
        <v>111</v>
      </c>
      <c r="C279">
        <v>2012</v>
      </c>
      <c r="D279">
        <v>9</v>
      </c>
      <c r="E279">
        <v>39</v>
      </c>
      <c r="F279" t="s">
        <v>50</v>
      </c>
      <c r="G279">
        <v>3</v>
      </c>
      <c r="H279" t="s">
        <v>12</v>
      </c>
      <c r="I279">
        <v>5</v>
      </c>
      <c r="J279">
        <v>11.73</v>
      </c>
      <c r="K279">
        <v>11.74</v>
      </c>
      <c r="L279">
        <f>VLOOKUP($E279,'CFileFishery to ERA+'!$A$4:$J$198,4,FALSE)</f>
        <v>12</v>
      </c>
      <c r="M279" t="str">
        <f>VLOOKUP($E279,'CFileFishery to ERA+'!$A$4:$J$198,5,FALSE)</f>
        <v>WCVI SUM T</v>
      </c>
      <c r="N279" t="str">
        <f>VLOOKUP($E279,'CFileFishery to ERA+'!$A$4:$J$198,6,FALSE)</f>
        <v>CA</v>
      </c>
      <c r="O279">
        <f>VLOOKUP($E279,'CFileFishery to ERA+'!$A$4:$J$198,7,FALSE)</f>
        <v>3</v>
      </c>
      <c r="P279" t="str">
        <f>VLOOKUP($E279,'CFileFishery to ERA+'!$A$4:$J$198,8,FALSE)</f>
        <v>T</v>
      </c>
      <c r="Q279" t="str">
        <f>VLOOKUP($E279,'CFileFishery to ERA+'!$A$4:$J$198,9,FALSE)</f>
        <v>WCVI Troll</v>
      </c>
      <c r="R279" t="str">
        <f>VLOOKUP($E279,'CFileFishery to ERA+'!$A$4:$J$198,10,FALSE)</f>
        <v>AABM</v>
      </c>
    </row>
    <row r="280" spans="1:18" x14ac:dyDescent="0.25">
      <c r="A280" t="s">
        <v>110</v>
      </c>
      <c r="B280" t="s">
        <v>111</v>
      </c>
      <c r="C280">
        <v>2012</v>
      </c>
      <c r="D280">
        <v>9</v>
      </c>
      <c r="E280">
        <v>39</v>
      </c>
      <c r="F280" t="s">
        <v>50</v>
      </c>
      <c r="G280">
        <v>4</v>
      </c>
      <c r="H280" t="s">
        <v>12</v>
      </c>
      <c r="I280">
        <v>1</v>
      </c>
      <c r="J280">
        <v>1</v>
      </c>
      <c r="K280">
        <v>2.91</v>
      </c>
      <c r="L280">
        <f>VLOOKUP($E280,'CFileFishery to ERA+'!$A$4:$J$198,4,FALSE)</f>
        <v>12</v>
      </c>
      <c r="M280" t="str">
        <f>VLOOKUP($E280,'CFileFishery to ERA+'!$A$4:$J$198,5,FALSE)</f>
        <v>WCVI SUM T</v>
      </c>
      <c r="N280" t="str">
        <f>VLOOKUP($E280,'CFileFishery to ERA+'!$A$4:$J$198,6,FALSE)</f>
        <v>CA</v>
      </c>
      <c r="O280">
        <f>VLOOKUP($E280,'CFileFishery to ERA+'!$A$4:$J$198,7,FALSE)</f>
        <v>3</v>
      </c>
      <c r="P280" t="str">
        <f>VLOOKUP($E280,'CFileFishery to ERA+'!$A$4:$J$198,8,FALSE)</f>
        <v>T</v>
      </c>
      <c r="Q280" t="str">
        <f>VLOOKUP($E280,'CFileFishery to ERA+'!$A$4:$J$198,9,FALSE)</f>
        <v>WCVI Troll</v>
      </c>
      <c r="R280" t="str">
        <f>VLOOKUP($E280,'CFileFishery to ERA+'!$A$4:$J$198,10,FALSE)</f>
        <v>AABM</v>
      </c>
    </row>
    <row r="281" spans="1:18" x14ac:dyDescent="0.25">
      <c r="A281" t="s">
        <v>110</v>
      </c>
      <c r="B281" t="s">
        <v>111</v>
      </c>
      <c r="C281">
        <v>2012</v>
      </c>
      <c r="D281">
        <v>9</v>
      </c>
      <c r="E281">
        <v>82</v>
      </c>
      <c r="F281" t="s">
        <v>112</v>
      </c>
      <c r="G281">
        <v>2</v>
      </c>
      <c r="H281" t="s">
        <v>12</v>
      </c>
      <c r="I281">
        <v>3</v>
      </c>
      <c r="J281">
        <v>58.74</v>
      </c>
      <c r="K281">
        <v>58.93</v>
      </c>
      <c r="L281">
        <f>VLOOKUP($E281,'CFileFishery to ERA+'!$A$4:$J$198,4,FALSE)</f>
        <v>36</v>
      </c>
      <c r="M281" t="str">
        <f>VLOOKUP($E281,'CFileFishery to ERA+'!$A$4:$J$198,5,FALSE)</f>
        <v>TGEO ST FN</v>
      </c>
      <c r="N281" t="str">
        <f>VLOOKUP($E281,'CFileFishery to ERA+'!$A$4:$J$198,6,FALSE)</f>
        <v>CA</v>
      </c>
      <c r="O281">
        <f>VLOOKUP($E281,'CFileFishery to ERA+'!$A$4:$J$198,7,FALSE)</f>
        <v>12</v>
      </c>
      <c r="P281" t="str">
        <f>VLOOKUP($E281,'CFileFishery to ERA+'!$A$4:$J$198,8,FALSE)</f>
        <v>O</v>
      </c>
      <c r="Q281" t="str">
        <f>VLOOKUP($E281,'CFileFishery to ERA+'!$A$4:$J$198,9,FALSE)</f>
        <v>Georgia Strait Freshwater Net</v>
      </c>
      <c r="R281" t="str">
        <f>VLOOKUP($E281,'CFileFishery to ERA+'!$A$4:$J$198,10,FALSE)</f>
        <v>ISBM</v>
      </c>
    </row>
    <row r="282" spans="1:18" x14ac:dyDescent="0.25">
      <c r="A282" t="s">
        <v>110</v>
      </c>
      <c r="B282" t="s">
        <v>111</v>
      </c>
      <c r="C282">
        <v>2012</v>
      </c>
      <c r="D282">
        <v>9</v>
      </c>
      <c r="E282">
        <v>82</v>
      </c>
      <c r="F282" t="s">
        <v>112</v>
      </c>
      <c r="G282">
        <v>3</v>
      </c>
      <c r="H282" t="s">
        <v>12</v>
      </c>
      <c r="I282">
        <v>5</v>
      </c>
      <c r="J282">
        <v>97.9</v>
      </c>
      <c r="K282">
        <v>97.9</v>
      </c>
      <c r="L282">
        <f>VLOOKUP($E282,'CFileFishery to ERA+'!$A$4:$J$198,4,FALSE)</f>
        <v>36</v>
      </c>
      <c r="M282" t="str">
        <f>VLOOKUP($E282,'CFileFishery to ERA+'!$A$4:$J$198,5,FALSE)</f>
        <v>TGEO ST FN</v>
      </c>
      <c r="N282" t="str">
        <f>VLOOKUP($E282,'CFileFishery to ERA+'!$A$4:$J$198,6,FALSE)</f>
        <v>CA</v>
      </c>
      <c r="O282">
        <f>VLOOKUP($E282,'CFileFishery to ERA+'!$A$4:$J$198,7,FALSE)</f>
        <v>12</v>
      </c>
      <c r="P282" t="str">
        <f>VLOOKUP($E282,'CFileFishery to ERA+'!$A$4:$J$198,8,FALSE)</f>
        <v>O</v>
      </c>
      <c r="Q282" t="str">
        <f>VLOOKUP($E282,'CFileFishery to ERA+'!$A$4:$J$198,9,FALSE)</f>
        <v>Georgia Strait Freshwater Net</v>
      </c>
      <c r="R282" t="str">
        <f>VLOOKUP($E282,'CFileFishery to ERA+'!$A$4:$J$198,10,FALSE)</f>
        <v>ISBM</v>
      </c>
    </row>
    <row r="283" spans="1:18" x14ac:dyDescent="0.25">
      <c r="A283" t="s">
        <v>110</v>
      </c>
      <c r="B283" t="s">
        <v>111</v>
      </c>
      <c r="C283">
        <v>2012</v>
      </c>
      <c r="D283">
        <v>9</v>
      </c>
      <c r="E283">
        <v>82</v>
      </c>
      <c r="F283" t="s">
        <v>112</v>
      </c>
      <c r="G283">
        <v>4</v>
      </c>
      <c r="H283" t="s">
        <v>12</v>
      </c>
      <c r="I283">
        <v>5</v>
      </c>
      <c r="J283">
        <v>97.9</v>
      </c>
      <c r="K283">
        <v>255.81</v>
      </c>
      <c r="L283">
        <f>VLOOKUP($E283,'CFileFishery to ERA+'!$A$4:$J$198,4,FALSE)</f>
        <v>36</v>
      </c>
      <c r="M283" t="str">
        <f>VLOOKUP($E283,'CFileFishery to ERA+'!$A$4:$J$198,5,FALSE)</f>
        <v>TGEO ST FN</v>
      </c>
      <c r="N283" t="str">
        <f>VLOOKUP($E283,'CFileFishery to ERA+'!$A$4:$J$198,6,FALSE)</f>
        <v>CA</v>
      </c>
      <c r="O283">
        <f>VLOOKUP($E283,'CFileFishery to ERA+'!$A$4:$J$198,7,FALSE)</f>
        <v>12</v>
      </c>
      <c r="P283" t="str">
        <f>VLOOKUP($E283,'CFileFishery to ERA+'!$A$4:$J$198,8,FALSE)</f>
        <v>O</v>
      </c>
      <c r="Q283" t="str">
        <f>VLOOKUP($E283,'CFileFishery to ERA+'!$A$4:$J$198,9,FALSE)</f>
        <v>Georgia Strait Freshwater Net</v>
      </c>
      <c r="R283" t="str">
        <f>VLOOKUP($E283,'CFileFishery to ERA+'!$A$4:$J$198,10,FALSE)</f>
        <v>ISBM</v>
      </c>
    </row>
    <row r="284" spans="1:18" x14ac:dyDescent="0.25">
      <c r="A284" t="s">
        <v>110</v>
      </c>
      <c r="B284" t="s">
        <v>111</v>
      </c>
      <c r="C284">
        <v>2012</v>
      </c>
      <c r="D284">
        <v>9</v>
      </c>
      <c r="E284">
        <v>92</v>
      </c>
      <c r="F284" t="s">
        <v>66</v>
      </c>
      <c r="G284">
        <v>3</v>
      </c>
      <c r="H284" t="s">
        <v>12</v>
      </c>
      <c r="I284">
        <v>1</v>
      </c>
      <c r="J284">
        <v>2.59</v>
      </c>
      <c r="K284">
        <v>2.59</v>
      </c>
      <c r="L284">
        <f>VLOOKUP($E284,'CFileFishery to ERA+'!$A$4:$J$198,4,FALSE)</f>
        <v>51</v>
      </c>
      <c r="M284" t="str">
        <f>VLOOKUP($E284,'CFileFishery to ERA+'!$A$4:$J$198,5,FALSE)</f>
        <v>WCVI ISBM S</v>
      </c>
      <c r="N284" t="str">
        <f>VLOOKUP($E284,'CFileFishery to ERA+'!$A$4:$J$198,6,FALSE)</f>
        <v>CA</v>
      </c>
      <c r="O284">
        <f>VLOOKUP($E284,'CFileFishery to ERA+'!$A$4:$J$198,7,FALSE)</f>
        <v>32</v>
      </c>
      <c r="P284" t="str">
        <f>VLOOKUP($E284,'CFileFishery to ERA+'!$A$4:$J$198,8,FALSE)</f>
        <v>S</v>
      </c>
      <c r="Q284" t="str">
        <f>VLOOKUP($E284,'CFileFishery to ERA+'!$A$4:$J$198,9,FALSE)</f>
        <v>WCVI ISBM Sport</v>
      </c>
      <c r="R284" t="str">
        <f>VLOOKUP($E284,'CFileFishery to ERA+'!$A$4:$J$198,10,FALSE)</f>
        <v>ISBM</v>
      </c>
    </row>
    <row r="285" spans="1:18" x14ac:dyDescent="0.25">
      <c r="A285" t="s">
        <v>110</v>
      </c>
      <c r="B285" t="s">
        <v>111</v>
      </c>
      <c r="C285">
        <v>2012</v>
      </c>
      <c r="D285">
        <v>9</v>
      </c>
      <c r="E285">
        <v>101</v>
      </c>
      <c r="F285" t="s">
        <v>67</v>
      </c>
      <c r="G285">
        <v>2</v>
      </c>
      <c r="H285" t="s">
        <v>12</v>
      </c>
      <c r="I285">
        <v>13</v>
      </c>
      <c r="J285">
        <v>31.56</v>
      </c>
      <c r="K285">
        <v>31.62</v>
      </c>
      <c r="L285">
        <f>VLOOKUP($E285,'CFileFishery to ERA+'!$A$4:$J$198,4,FALSE)</f>
        <v>38</v>
      </c>
      <c r="M285" t="str">
        <f>VLOOKUP($E285,'CFileFishery to ERA+'!$A$4:$J$198,5,FALSE)</f>
        <v>TPS FN</v>
      </c>
      <c r="N285" t="str">
        <f>VLOOKUP($E285,'CFileFishery to ERA+'!$A$4:$J$198,6,FALSE)</f>
        <v>US</v>
      </c>
      <c r="O285">
        <f>VLOOKUP($E285,'CFileFishery to ERA+'!$A$4:$J$198,7,FALSE)</f>
        <v>999</v>
      </c>
      <c r="P285" t="str">
        <f>VLOOKUP($E285,'CFileFishery to ERA+'!$A$4:$J$198,8,FALSE)</f>
        <v>N</v>
      </c>
      <c r="Q285" t="str">
        <f>VLOOKUP($E285,'CFileFishery to ERA+'!$A$4:$J$198,9,FALSE)</f>
        <v>PGSD Net</v>
      </c>
      <c r="R285" t="str">
        <f>VLOOKUP($E285,'CFileFishery to ERA+'!$A$4:$J$198,10,FALSE)</f>
        <v>ISBM</v>
      </c>
    </row>
    <row r="286" spans="1:18" x14ac:dyDescent="0.25">
      <c r="A286" t="s">
        <v>110</v>
      </c>
      <c r="B286" t="s">
        <v>111</v>
      </c>
      <c r="C286">
        <v>2012</v>
      </c>
      <c r="D286">
        <v>9</v>
      </c>
      <c r="E286">
        <v>101</v>
      </c>
      <c r="F286" t="s">
        <v>67</v>
      </c>
      <c r="G286">
        <v>3</v>
      </c>
      <c r="H286" t="s">
        <v>12</v>
      </c>
      <c r="I286">
        <v>20</v>
      </c>
      <c r="J286">
        <v>41.33</v>
      </c>
      <c r="K286">
        <v>41.42</v>
      </c>
      <c r="L286">
        <f>VLOOKUP($E286,'CFileFishery to ERA+'!$A$4:$J$198,4,FALSE)</f>
        <v>38</v>
      </c>
      <c r="M286" t="str">
        <f>VLOOKUP($E286,'CFileFishery to ERA+'!$A$4:$J$198,5,FALSE)</f>
        <v>TPS FN</v>
      </c>
      <c r="N286" t="str">
        <f>VLOOKUP($E286,'CFileFishery to ERA+'!$A$4:$J$198,6,FALSE)</f>
        <v>US</v>
      </c>
      <c r="O286">
        <f>VLOOKUP($E286,'CFileFishery to ERA+'!$A$4:$J$198,7,FALSE)</f>
        <v>999</v>
      </c>
      <c r="P286" t="str">
        <f>VLOOKUP($E286,'CFileFishery to ERA+'!$A$4:$J$198,8,FALSE)</f>
        <v>N</v>
      </c>
      <c r="Q286" t="str">
        <f>VLOOKUP($E286,'CFileFishery to ERA+'!$A$4:$J$198,9,FALSE)</f>
        <v>PGSD Net</v>
      </c>
      <c r="R286" t="str">
        <f>VLOOKUP($E286,'CFileFishery to ERA+'!$A$4:$J$198,10,FALSE)</f>
        <v>ISBM</v>
      </c>
    </row>
    <row r="287" spans="1:18" x14ac:dyDescent="0.25">
      <c r="A287" t="s">
        <v>110</v>
      </c>
      <c r="B287" t="s">
        <v>111</v>
      </c>
      <c r="C287">
        <v>2012</v>
      </c>
      <c r="D287">
        <v>9</v>
      </c>
      <c r="E287">
        <v>101</v>
      </c>
      <c r="F287" t="s">
        <v>67</v>
      </c>
      <c r="G287">
        <v>4</v>
      </c>
      <c r="H287" t="s">
        <v>12</v>
      </c>
      <c r="I287">
        <v>11</v>
      </c>
      <c r="J287">
        <v>25.02</v>
      </c>
      <c r="K287">
        <v>61.27</v>
      </c>
      <c r="L287">
        <f>VLOOKUP($E287,'CFileFishery to ERA+'!$A$4:$J$198,4,FALSE)</f>
        <v>38</v>
      </c>
      <c r="M287" t="str">
        <f>VLOOKUP($E287,'CFileFishery to ERA+'!$A$4:$J$198,5,FALSE)</f>
        <v>TPS FN</v>
      </c>
      <c r="N287" t="str">
        <f>VLOOKUP($E287,'CFileFishery to ERA+'!$A$4:$J$198,6,FALSE)</f>
        <v>US</v>
      </c>
      <c r="O287">
        <f>VLOOKUP($E287,'CFileFishery to ERA+'!$A$4:$J$198,7,FALSE)</f>
        <v>999</v>
      </c>
      <c r="P287" t="str">
        <f>VLOOKUP($E287,'CFileFishery to ERA+'!$A$4:$J$198,8,FALSE)</f>
        <v>N</v>
      </c>
      <c r="Q287" t="str">
        <f>VLOOKUP($E287,'CFileFishery to ERA+'!$A$4:$J$198,9,FALSE)</f>
        <v>PGSD Net</v>
      </c>
      <c r="R287" t="str">
        <f>VLOOKUP($E287,'CFileFishery to ERA+'!$A$4:$J$198,10,FALSE)</f>
        <v>ISBM</v>
      </c>
    </row>
    <row r="288" spans="1:18" x14ac:dyDescent="0.25">
      <c r="A288" t="s">
        <v>110</v>
      </c>
      <c r="B288" t="s">
        <v>111</v>
      </c>
      <c r="C288">
        <v>2012</v>
      </c>
      <c r="D288">
        <v>9</v>
      </c>
      <c r="E288">
        <v>104</v>
      </c>
      <c r="F288" t="s">
        <v>113</v>
      </c>
      <c r="G288">
        <v>3</v>
      </c>
      <c r="H288" t="s">
        <v>12</v>
      </c>
      <c r="I288">
        <v>1</v>
      </c>
      <c r="J288">
        <v>1.28</v>
      </c>
      <c r="K288">
        <v>1.28</v>
      </c>
      <c r="L288">
        <f>VLOOKUP($E288,'CFileFishery to ERA+'!$A$4:$J$198,4,FALSE)</f>
        <v>38</v>
      </c>
      <c r="M288" t="str">
        <f>VLOOKUP($E288,'CFileFishery to ERA+'!$A$4:$J$198,5,FALSE)</f>
        <v>TPS FN</v>
      </c>
      <c r="N288" t="str">
        <f>VLOOKUP($E288,'CFileFishery to ERA+'!$A$4:$J$198,6,FALSE)</f>
        <v>US</v>
      </c>
      <c r="O288">
        <f>VLOOKUP($E288,'CFileFishery to ERA+'!$A$4:$J$198,7,FALSE)</f>
        <v>999</v>
      </c>
      <c r="P288" t="str">
        <f>VLOOKUP($E288,'CFileFishery to ERA+'!$A$4:$J$198,8,FALSE)</f>
        <v>N</v>
      </c>
      <c r="Q288" t="str">
        <f>VLOOKUP($E288,'CFileFishery to ERA+'!$A$4:$J$198,9,FALSE)</f>
        <v>PGSD Net</v>
      </c>
      <c r="R288" t="str">
        <f>VLOOKUP($E288,'CFileFishery to ERA+'!$A$4:$J$198,10,FALSE)</f>
        <v>ISBM</v>
      </c>
    </row>
    <row r="289" spans="1:18" x14ac:dyDescent="0.25">
      <c r="A289" t="s">
        <v>110</v>
      </c>
      <c r="B289" t="s">
        <v>111</v>
      </c>
      <c r="C289">
        <v>2012</v>
      </c>
      <c r="D289">
        <v>9</v>
      </c>
      <c r="E289">
        <v>136</v>
      </c>
      <c r="F289" t="s">
        <v>52</v>
      </c>
      <c r="G289">
        <v>3</v>
      </c>
      <c r="H289" t="s">
        <v>12</v>
      </c>
      <c r="I289">
        <v>4</v>
      </c>
      <c r="J289">
        <v>22.6</v>
      </c>
      <c r="K289">
        <v>22.65</v>
      </c>
      <c r="L289">
        <f>VLOOKUP($E289,'CFileFishery to ERA+'!$A$4:$J$198,4,FALSE)</f>
        <v>63</v>
      </c>
      <c r="M289" t="str">
        <f>VLOOKUP($E289,'CFileFishery to ERA+'!$A$4:$J$198,5,FALSE)</f>
        <v>GEO ST S</v>
      </c>
      <c r="N289" t="str">
        <f>VLOOKUP($E289,'CFileFishery to ERA+'!$A$4:$J$198,6,FALSE)</f>
        <v>CA</v>
      </c>
      <c r="O289">
        <f>VLOOKUP($E289,'CFileFishery to ERA+'!$A$4:$J$198,7,FALSE)</f>
        <v>27</v>
      </c>
      <c r="P289" t="str">
        <f>VLOOKUP($E289,'CFileFishery to ERA+'!$A$4:$J$198,8,FALSE)</f>
        <v>S</v>
      </c>
      <c r="Q289" t="str">
        <f>VLOOKUP($E289,'CFileFishery to ERA+'!$A$4:$J$198,9,FALSE)</f>
        <v>North Georgia Strait Sport</v>
      </c>
      <c r="R289" t="str">
        <f>VLOOKUP($E289,'CFileFishery to ERA+'!$A$4:$J$198,10,FALSE)</f>
        <v>ISBM</v>
      </c>
    </row>
    <row r="290" spans="1:18" x14ac:dyDescent="0.25">
      <c r="A290" t="s">
        <v>110</v>
      </c>
      <c r="B290" t="s">
        <v>111</v>
      </c>
      <c r="C290">
        <v>2012</v>
      </c>
      <c r="D290">
        <v>9</v>
      </c>
      <c r="E290">
        <v>138</v>
      </c>
      <c r="F290" t="s">
        <v>73</v>
      </c>
      <c r="G290">
        <v>3</v>
      </c>
      <c r="H290" t="s">
        <v>12</v>
      </c>
      <c r="I290">
        <v>1</v>
      </c>
      <c r="J290">
        <v>4.0999999999999996</v>
      </c>
      <c r="K290">
        <v>4.0999999999999996</v>
      </c>
      <c r="L290">
        <f>VLOOKUP($E290,'CFileFishery to ERA+'!$A$4:$J$198,4,FALSE)</f>
        <v>74</v>
      </c>
      <c r="M290" t="str">
        <f>VLOOKUP($E290,'CFileFishery to ERA+'!$A$4:$J$198,5,FALSE)</f>
        <v>TGS FS</v>
      </c>
      <c r="N290" t="str">
        <f>VLOOKUP($E290,'CFileFishery to ERA+'!$A$4:$J$198,6,FALSE)</f>
        <v>CA</v>
      </c>
      <c r="O290">
        <f>VLOOKUP($E290,'CFileFishery to ERA+'!$A$4:$J$198,7,FALSE)</f>
        <v>28</v>
      </c>
      <c r="P290" t="str">
        <f>VLOOKUP($E290,'CFileFishery to ERA+'!$A$4:$J$198,8,FALSE)</f>
        <v>S</v>
      </c>
      <c r="Q290" t="str">
        <f>VLOOKUP($E290,'CFileFishery to ERA+'!$A$4:$J$198,9,FALSE)</f>
        <v>North Georgia Strait Freshwater Sport</v>
      </c>
      <c r="R290" t="str">
        <f>VLOOKUP($E290,'CFileFishery to ERA+'!$A$4:$J$198,10,FALSE)</f>
        <v>ISBM</v>
      </c>
    </row>
    <row r="291" spans="1:18" x14ac:dyDescent="0.25">
      <c r="A291" t="s">
        <v>110</v>
      </c>
      <c r="B291" t="s">
        <v>111</v>
      </c>
      <c r="C291">
        <v>2012</v>
      </c>
      <c r="D291">
        <v>9</v>
      </c>
      <c r="E291">
        <v>140</v>
      </c>
      <c r="F291" t="s">
        <v>115</v>
      </c>
      <c r="G291">
        <v>2</v>
      </c>
      <c r="H291" t="s">
        <v>12</v>
      </c>
      <c r="I291">
        <v>1</v>
      </c>
      <c r="J291">
        <v>8.48</v>
      </c>
      <c r="K291">
        <v>8.48</v>
      </c>
      <c r="L291">
        <f>VLOOKUP($E291,'CFileFishery to ERA+'!$A$4:$J$198,4,FALSE)</f>
        <v>64</v>
      </c>
      <c r="M291" t="str">
        <f>VLOOKUP($E291,'CFileFishery to ERA+'!$A$4:$J$198,5,FALSE)</f>
        <v>TGEO ST TERM S</v>
      </c>
      <c r="N291" t="str">
        <f>VLOOKUP($E291,'CFileFishery to ERA+'!$A$4:$J$198,6,FALSE)</f>
        <v>CA</v>
      </c>
      <c r="O291">
        <f>VLOOKUP($E291,'CFileFishery to ERA+'!$A$4:$J$198,7,FALSE)</f>
        <v>29</v>
      </c>
      <c r="P291" t="str">
        <f>VLOOKUP($E291,'CFileFishery to ERA+'!$A$4:$J$198,8,FALSE)</f>
        <v>S</v>
      </c>
      <c r="Q291" t="str">
        <f>VLOOKUP($E291,'CFileFishery to ERA+'!$A$4:$J$198,9,FALSE)</f>
        <v>South Georgia Strait Sport</v>
      </c>
      <c r="R291" t="str">
        <f>VLOOKUP($E291,'CFileFishery to ERA+'!$A$4:$J$198,10,FALSE)</f>
        <v>ISBM</v>
      </c>
    </row>
    <row r="292" spans="1:18" x14ac:dyDescent="0.25">
      <c r="A292" t="s">
        <v>110</v>
      </c>
      <c r="B292" t="s">
        <v>111</v>
      </c>
      <c r="C292">
        <v>2012</v>
      </c>
      <c r="D292">
        <v>9</v>
      </c>
      <c r="E292">
        <v>146</v>
      </c>
      <c r="F292" t="s">
        <v>75</v>
      </c>
      <c r="G292">
        <v>2</v>
      </c>
      <c r="H292" t="s">
        <v>12</v>
      </c>
      <c r="I292">
        <v>1</v>
      </c>
      <c r="J292">
        <v>8.48</v>
      </c>
      <c r="K292">
        <v>8.5</v>
      </c>
      <c r="L292">
        <f>VLOOKUP($E292,'CFileFishery to ERA+'!$A$4:$J$198,4,FALSE)</f>
        <v>65</v>
      </c>
      <c r="M292" t="str">
        <f>VLOOKUP($E292,'CFileFishery to ERA+'!$A$4:$J$198,5,FALSE)</f>
        <v>BC JF S</v>
      </c>
      <c r="N292" t="str">
        <f>VLOOKUP($E292,'CFileFishery to ERA+'!$A$4:$J$198,6,FALSE)</f>
        <v>CA</v>
      </c>
      <c r="O292">
        <f>VLOOKUP($E292,'CFileFishery to ERA+'!$A$4:$J$198,7,FALSE)</f>
        <v>36</v>
      </c>
      <c r="P292" t="str">
        <f>VLOOKUP($E292,'CFileFishery to ERA+'!$A$4:$J$198,8,FALSE)</f>
        <v>S</v>
      </c>
      <c r="Q292" t="str">
        <f>VLOOKUP($E292,'CFileFishery to ERA+'!$A$4:$J$198,9,FALSE)</f>
        <v>Canadian Juan De Fuca Sport</v>
      </c>
      <c r="R292" t="str">
        <f>VLOOKUP($E292,'CFileFishery to ERA+'!$A$4:$J$198,10,FALSE)</f>
        <v>ISBM</v>
      </c>
    </row>
    <row r="293" spans="1:18" x14ac:dyDescent="0.25">
      <c r="A293" t="s">
        <v>110</v>
      </c>
      <c r="B293" t="s">
        <v>111</v>
      </c>
      <c r="C293">
        <v>2012</v>
      </c>
      <c r="D293">
        <v>9</v>
      </c>
      <c r="E293">
        <v>146</v>
      </c>
      <c r="F293" t="s">
        <v>75</v>
      </c>
      <c r="G293">
        <v>3</v>
      </c>
      <c r="H293" t="s">
        <v>12</v>
      </c>
      <c r="I293">
        <v>1</v>
      </c>
      <c r="J293">
        <v>8.48</v>
      </c>
      <c r="K293">
        <v>8.49</v>
      </c>
      <c r="L293">
        <f>VLOOKUP($E293,'CFileFishery to ERA+'!$A$4:$J$198,4,FALSE)</f>
        <v>65</v>
      </c>
      <c r="M293" t="str">
        <f>VLOOKUP($E293,'CFileFishery to ERA+'!$A$4:$J$198,5,FALSE)</f>
        <v>BC JF S</v>
      </c>
      <c r="N293" t="str">
        <f>VLOOKUP($E293,'CFileFishery to ERA+'!$A$4:$J$198,6,FALSE)</f>
        <v>CA</v>
      </c>
      <c r="O293">
        <f>VLOOKUP($E293,'CFileFishery to ERA+'!$A$4:$J$198,7,FALSE)</f>
        <v>36</v>
      </c>
      <c r="P293" t="str">
        <f>VLOOKUP($E293,'CFileFishery to ERA+'!$A$4:$J$198,8,FALSE)</f>
        <v>S</v>
      </c>
      <c r="Q293" t="str">
        <f>VLOOKUP($E293,'CFileFishery to ERA+'!$A$4:$J$198,9,FALSE)</f>
        <v>Canadian Juan De Fuca Sport</v>
      </c>
      <c r="R293" t="str">
        <f>VLOOKUP($E293,'CFileFishery to ERA+'!$A$4:$J$198,10,FALSE)</f>
        <v>ISBM</v>
      </c>
    </row>
    <row r="294" spans="1:18" x14ac:dyDescent="0.25">
      <c r="A294" t="s">
        <v>110</v>
      </c>
      <c r="B294" t="s">
        <v>111</v>
      </c>
      <c r="C294">
        <v>2012</v>
      </c>
      <c r="D294">
        <v>9</v>
      </c>
      <c r="E294">
        <v>146</v>
      </c>
      <c r="F294" t="s">
        <v>75</v>
      </c>
      <c r="G294">
        <v>4</v>
      </c>
      <c r="H294" t="s">
        <v>12</v>
      </c>
      <c r="I294">
        <v>1</v>
      </c>
      <c r="J294">
        <v>8.48</v>
      </c>
      <c r="K294">
        <v>24.72</v>
      </c>
      <c r="L294">
        <f>VLOOKUP($E294,'CFileFishery to ERA+'!$A$4:$J$198,4,FALSE)</f>
        <v>65</v>
      </c>
      <c r="M294" t="str">
        <f>VLOOKUP($E294,'CFileFishery to ERA+'!$A$4:$J$198,5,FALSE)</f>
        <v>BC JF S</v>
      </c>
      <c r="N294" t="str">
        <f>VLOOKUP($E294,'CFileFishery to ERA+'!$A$4:$J$198,6,FALSE)</f>
        <v>CA</v>
      </c>
      <c r="O294">
        <f>VLOOKUP($E294,'CFileFishery to ERA+'!$A$4:$J$198,7,FALSE)</f>
        <v>36</v>
      </c>
      <c r="P294" t="str">
        <f>VLOOKUP($E294,'CFileFishery to ERA+'!$A$4:$J$198,8,FALSE)</f>
        <v>S</v>
      </c>
      <c r="Q294" t="str">
        <f>VLOOKUP($E294,'CFileFishery to ERA+'!$A$4:$J$198,9,FALSE)</f>
        <v>Canadian Juan De Fuca Sport</v>
      </c>
      <c r="R294" t="str">
        <f>VLOOKUP($E294,'CFileFishery to ERA+'!$A$4:$J$198,10,FALSE)</f>
        <v>ISBM</v>
      </c>
    </row>
    <row r="295" spans="1:18" x14ac:dyDescent="0.25">
      <c r="A295" t="s">
        <v>110</v>
      </c>
      <c r="B295" t="s">
        <v>111</v>
      </c>
      <c r="C295">
        <v>2012</v>
      </c>
      <c r="D295">
        <v>10</v>
      </c>
      <c r="E295">
        <v>82</v>
      </c>
      <c r="F295" t="s">
        <v>112</v>
      </c>
      <c r="G295">
        <v>3</v>
      </c>
      <c r="H295" t="s">
        <v>12</v>
      </c>
      <c r="I295">
        <v>3</v>
      </c>
      <c r="J295">
        <v>58.74</v>
      </c>
      <c r="K295">
        <v>58.87</v>
      </c>
      <c r="L295">
        <f>VLOOKUP($E295,'CFileFishery to ERA+'!$A$4:$J$198,4,FALSE)</f>
        <v>36</v>
      </c>
      <c r="M295" t="str">
        <f>VLOOKUP($E295,'CFileFishery to ERA+'!$A$4:$J$198,5,FALSE)</f>
        <v>TGEO ST FN</v>
      </c>
      <c r="N295" t="str">
        <f>VLOOKUP($E295,'CFileFishery to ERA+'!$A$4:$J$198,6,FALSE)</f>
        <v>CA</v>
      </c>
      <c r="O295">
        <f>VLOOKUP($E295,'CFileFishery to ERA+'!$A$4:$J$198,7,FALSE)</f>
        <v>12</v>
      </c>
      <c r="P295" t="str">
        <f>VLOOKUP($E295,'CFileFishery to ERA+'!$A$4:$J$198,8,FALSE)</f>
        <v>O</v>
      </c>
      <c r="Q295" t="str">
        <f>VLOOKUP($E295,'CFileFishery to ERA+'!$A$4:$J$198,9,FALSE)</f>
        <v>Georgia Strait Freshwater Net</v>
      </c>
      <c r="R295" t="str">
        <f>VLOOKUP($E295,'CFileFishery to ERA+'!$A$4:$J$198,10,FALSE)</f>
        <v>ISBM</v>
      </c>
    </row>
    <row r="296" spans="1:18" x14ac:dyDescent="0.25">
      <c r="A296" t="s">
        <v>110</v>
      </c>
      <c r="B296" t="s">
        <v>111</v>
      </c>
      <c r="C296">
        <v>2012</v>
      </c>
      <c r="D296">
        <v>10</v>
      </c>
      <c r="E296">
        <v>82</v>
      </c>
      <c r="F296" t="s">
        <v>112</v>
      </c>
      <c r="G296">
        <v>4</v>
      </c>
      <c r="H296" t="s">
        <v>12</v>
      </c>
      <c r="I296">
        <v>3</v>
      </c>
      <c r="J296">
        <v>58.74</v>
      </c>
      <c r="K296">
        <v>141.43</v>
      </c>
      <c r="L296">
        <f>VLOOKUP($E296,'CFileFishery to ERA+'!$A$4:$J$198,4,FALSE)</f>
        <v>36</v>
      </c>
      <c r="M296" t="str">
        <f>VLOOKUP($E296,'CFileFishery to ERA+'!$A$4:$J$198,5,FALSE)</f>
        <v>TGEO ST FN</v>
      </c>
      <c r="N296" t="str">
        <f>VLOOKUP($E296,'CFileFishery to ERA+'!$A$4:$J$198,6,FALSE)</f>
        <v>CA</v>
      </c>
      <c r="O296">
        <f>VLOOKUP($E296,'CFileFishery to ERA+'!$A$4:$J$198,7,FALSE)</f>
        <v>12</v>
      </c>
      <c r="P296" t="str">
        <f>VLOOKUP($E296,'CFileFishery to ERA+'!$A$4:$J$198,8,FALSE)</f>
        <v>O</v>
      </c>
      <c r="Q296" t="str">
        <f>VLOOKUP($E296,'CFileFishery to ERA+'!$A$4:$J$198,9,FALSE)</f>
        <v>Georgia Strait Freshwater Net</v>
      </c>
      <c r="R296" t="str">
        <f>VLOOKUP($E296,'CFileFishery to ERA+'!$A$4:$J$198,10,FALSE)</f>
        <v>ISBM</v>
      </c>
    </row>
    <row r="297" spans="1:18" x14ac:dyDescent="0.25">
      <c r="A297" t="s">
        <v>110</v>
      </c>
      <c r="B297" t="s">
        <v>111</v>
      </c>
      <c r="C297">
        <v>2012</v>
      </c>
      <c r="D297">
        <v>10</v>
      </c>
      <c r="E297">
        <v>101</v>
      </c>
      <c r="F297" t="s">
        <v>67</v>
      </c>
      <c r="G297">
        <v>2</v>
      </c>
      <c r="H297" t="s">
        <v>12</v>
      </c>
      <c r="I297">
        <v>1</v>
      </c>
      <c r="J297">
        <v>1.07</v>
      </c>
      <c r="K297">
        <v>1.07</v>
      </c>
      <c r="L297">
        <f>VLOOKUP($E297,'CFileFishery to ERA+'!$A$4:$J$198,4,FALSE)</f>
        <v>38</v>
      </c>
      <c r="M297" t="str">
        <f>VLOOKUP($E297,'CFileFishery to ERA+'!$A$4:$J$198,5,FALSE)</f>
        <v>TPS FN</v>
      </c>
      <c r="N297" t="str">
        <f>VLOOKUP($E297,'CFileFishery to ERA+'!$A$4:$J$198,6,FALSE)</f>
        <v>US</v>
      </c>
      <c r="O297">
        <f>VLOOKUP($E297,'CFileFishery to ERA+'!$A$4:$J$198,7,FALSE)</f>
        <v>999</v>
      </c>
      <c r="P297" t="str">
        <f>VLOOKUP($E297,'CFileFishery to ERA+'!$A$4:$J$198,8,FALSE)</f>
        <v>N</v>
      </c>
      <c r="Q297" t="str">
        <f>VLOOKUP($E297,'CFileFishery to ERA+'!$A$4:$J$198,9,FALSE)</f>
        <v>PGSD Net</v>
      </c>
      <c r="R297" t="str">
        <f>VLOOKUP($E297,'CFileFishery to ERA+'!$A$4:$J$198,10,FALSE)</f>
        <v>ISBM</v>
      </c>
    </row>
    <row r="298" spans="1:18" x14ac:dyDescent="0.25">
      <c r="A298" t="s">
        <v>110</v>
      </c>
      <c r="B298" t="s">
        <v>111</v>
      </c>
      <c r="C298">
        <v>2012</v>
      </c>
      <c r="D298">
        <v>10</v>
      </c>
      <c r="E298">
        <v>146</v>
      </c>
      <c r="F298" t="s">
        <v>75</v>
      </c>
      <c r="G298">
        <v>3</v>
      </c>
      <c r="H298" t="s">
        <v>12</v>
      </c>
      <c r="I298">
        <v>1</v>
      </c>
      <c r="J298">
        <v>13.85</v>
      </c>
      <c r="K298">
        <v>13.85</v>
      </c>
      <c r="L298">
        <f>VLOOKUP($E298,'CFileFishery to ERA+'!$A$4:$J$198,4,FALSE)</f>
        <v>65</v>
      </c>
      <c r="M298" t="str">
        <f>VLOOKUP($E298,'CFileFishery to ERA+'!$A$4:$J$198,5,FALSE)</f>
        <v>BC JF S</v>
      </c>
      <c r="N298" t="str">
        <f>VLOOKUP($E298,'CFileFishery to ERA+'!$A$4:$J$198,6,FALSE)</f>
        <v>CA</v>
      </c>
      <c r="O298">
        <f>VLOOKUP($E298,'CFileFishery to ERA+'!$A$4:$J$198,7,FALSE)</f>
        <v>36</v>
      </c>
      <c r="P298" t="str">
        <f>VLOOKUP($E298,'CFileFishery to ERA+'!$A$4:$J$198,8,FALSE)</f>
        <v>S</v>
      </c>
      <c r="Q298" t="str">
        <f>VLOOKUP($E298,'CFileFishery to ERA+'!$A$4:$J$198,9,FALSE)</f>
        <v>Canadian Juan De Fuca Sport</v>
      </c>
      <c r="R298" t="str">
        <f>VLOOKUP($E298,'CFileFishery to ERA+'!$A$4:$J$198,10,FALSE)</f>
        <v>ISBM</v>
      </c>
    </row>
    <row r="299" spans="1:18" x14ac:dyDescent="0.25">
      <c r="A299" t="s">
        <v>110</v>
      </c>
      <c r="B299" t="s">
        <v>111</v>
      </c>
      <c r="C299">
        <v>2012</v>
      </c>
      <c r="D299">
        <v>10</v>
      </c>
      <c r="E299">
        <v>152</v>
      </c>
      <c r="F299" t="s">
        <v>63</v>
      </c>
      <c r="G299">
        <v>2</v>
      </c>
      <c r="H299" t="s">
        <v>12</v>
      </c>
      <c r="I299">
        <v>1</v>
      </c>
      <c r="J299">
        <v>4.5199999999999996</v>
      </c>
      <c r="K299">
        <v>4.5199999999999996</v>
      </c>
      <c r="L299">
        <f>VLOOKUP($E299,'CFileFishery to ERA+'!$A$4:$J$198,4,FALSE)</f>
        <v>57</v>
      </c>
      <c r="M299" t="str">
        <f>VLOOKUP($E299,'CFileFishery to ERA+'!$A$4:$J$198,5,FALSE)</f>
        <v>PGSDN S</v>
      </c>
      <c r="N299" t="str">
        <f>VLOOKUP($E299,'CFileFishery to ERA+'!$A$4:$J$198,6,FALSE)</f>
        <v>US</v>
      </c>
      <c r="O299">
        <f>VLOOKUP($E299,'CFileFishery to ERA+'!$A$4:$J$198,7,FALSE)</f>
        <v>999</v>
      </c>
      <c r="P299" t="str">
        <f>VLOOKUP($E299,'CFileFishery to ERA+'!$A$4:$J$198,8,FALSE)</f>
        <v>S</v>
      </c>
      <c r="Q299" t="str">
        <f>VLOOKUP($E299,'CFileFishery to ERA+'!$A$4:$J$198,9,FALSE)</f>
        <v>PGSD Sport</v>
      </c>
      <c r="R299" t="str">
        <f>VLOOKUP($E299,'CFileFishery to ERA+'!$A$4:$J$198,10,FALSE)</f>
        <v>ISBM</v>
      </c>
    </row>
    <row r="300" spans="1:18" x14ac:dyDescent="0.25">
      <c r="A300" t="s">
        <v>110</v>
      </c>
      <c r="B300" t="s">
        <v>111</v>
      </c>
      <c r="C300">
        <v>2012</v>
      </c>
      <c r="D300">
        <v>12</v>
      </c>
      <c r="E300">
        <v>136</v>
      </c>
      <c r="F300" t="s">
        <v>52</v>
      </c>
      <c r="G300">
        <v>3</v>
      </c>
      <c r="H300" t="s">
        <v>12</v>
      </c>
      <c r="I300">
        <v>1</v>
      </c>
      <c r="J300">
        <v>3.19</v>
      </c>
      <c r="K300">
        <v>3.19</v>
      </c>
      <c r="L300">
        <f>VLOOKUP($E300,'CFileFishery to ERA+'!$A$4:$J$198,4,FALSE)</f>
        <v>63</v>
      </c>
      <c r="M300" t="str">
        <f>VLOOKUP($E300,'CFileFishery to ERA+'!$A$4:$J$198,5,FALSE)</f>
        <v>GEO ST S</v>
      </c>
      <c r="N300" t="str">
        <f>VLOOKUP($E300,'CFileFishery to ERA+'!$A$4:$J$198,6,FALSE)</f>
        <v>CA</v>
      </c>
      <c r="O300">
        <f>VLOOKUP($E300,'CFileFishery to ERA+'!$A$4:$J$198,7,FALSE)</f>
        <v>27</v>
      </c>
      <c r="P300" t="str">
        <f>VLOOKUP($E300,'CFileFishery to ERA+'!$A$4:$J$198,8,FALSE)</f>
        <v>S</v>
      </c>
      <c r="Q300" t="str">
        <f>VLOOKUP($E300,'CFileFishery to ERA+'!$A$4:$J$198,9,FALSE)</f>
        <v>North Georgia Strait Sport</v>
      </c>
      <c r="R300" t="str">
        <f>VLOOKUP($E300,'CFileFishery to ERA+'!$A$4:$J$198,10,FALSE)</f>
        <v>ISBM</v>
      </c>
    </row>
    <row r="301" spans="1:18" x14ac:dyDescent="0.25">
      <c r="A301" t="s">
        <v>110</v>
      </c>
      <c r="B301" t="s">
        <v>111</v>
      </c>
      <c r="C301">
        <v>2012</v>
      </c>
      <c r="D301">
        <v>12</v>
      </c>
      <c r="E301">
        <v>139</v>
      </c>
      <c r="F301" t="s">
        <v>74</v>
      </c>
      <c r="G301">
        <v>2</v>
      </c>
      <c r="H301" t="s">
        <v>12</v>
      </c>
      <c r="I301">
        <v>1</v>
      </c>
      <c r="J301">
        <v>8.6199999999999992</v>
      </c>
      <c r="K301">
        <v>8.68</v>
      </c>
      <c r="L301">
        <f>VLOOKUP($E301,'CFileFishery to ERA+'!$A$4:$J$198,4,FALSE)</f>
        <v>63</v>
      </c>
      <c r="M301" t="str">
        <f>VLOOKUP($E301,'CFileFishery to ERA+'!$A$4:$J$198,5,FALSE)</f>
        <v>GEO ST S</v>
      </c>
      <c r="N301" t="str">
        <f>VLOOKUP($E301,'CFileFishery to ERA+'!$A$4:$J$198,6,FALSE)</f>
        <v>CA</v>
      </c>
      <c r="O301">
        <f>VLOOKUP($E301,'CFileFishery to ERA+'!$A$4:$J$198,7,FALSE)</f>
        <v>29</v>
      </c>
      <c r="P301" t="str">
        <f>VLOOKUP($E301,'CFileFishery to ERA+'!$A$4:$J$198,8,FALSE)</f>
        <v>S</v>
      </c>
      <c r="Q301" t="str">
        <f>VLOOKUP($E301,'CFileFishery to ERA+'!$A$4:$J$198,9,FALSE)</f>
        <v>South Georgia Strait Sport</v>
      </c>
      <c r="R301" t="str">
        <f>VLOOKUP($E301,'CFileFishery to ERA+'!$A$4:$J$198,10,FALSE)</f>
        <v>ISBM</v>
      </c>
    </row>
    <row r="302" spans="1:18" x14ac:dyDescent="0.25">
      <c r="A302" t="s">
        <v>110</v>
      </c>
      <c r="B302" t="s">
        <v>111</v>
      </c>
      <c r="C302">
        <v>2012</v>
      </c>
      <c r="D302">
        <v>12</v>
      </c>
      <c r="E302">
        <v>146</v>
      </c>
      <c r="F302" t="s">
        <v>75</v>
      </c>
      <c r="G302">
        <v>3</v>
      </c>
      <c r="H302" t="s">
        <v>12</v>
      </c>
      <c r="I302">
        <v>1</v>
      </c>
      <c r="J302">
        <v>8.5399999999999991</v>
      </c>
      <c r="K302">
        <v>8.6</v>
      </c>
      <c r="L302">
        <f>VLOOKUP($E302,'CFileFishery to ERA+'!$A$4:$J$198,4,FALSE)</f>
        <v>65</v>
      </c>
      <c r="M302" t="str">
        <f>VLOOKUP($E302,'CFileFishery to ERA+'!$A$4:$J$198,5,FALSE)</f>
        <v>BC JF S</v>
      </c>
      <c r="N302" t="str">
        <f>VLOOKUP($E302,'CFileFishery to ERA+'!$A$4:$J$198,6,FALSE)</f>
        <v>CA</v>
      </c>
      <c r="O302">
        <f>VLOOKUP($E302,'CFileFishery to ERA+'!$A$4:$J$198,7,FALSE)</f>
        <v>36</v>
      </c>
      <c r="P302" t="str">
        <f>VLOOKUP($E302,'CFileFishery to ERA+'!$A$4:$J$198,8,FALSE)</f>
        <v>S</v>
      </c>
      <c r="Q302" t="str">
        <f>VLOOKUP($E302,'CFileFishery to ERA+'!$A$4:$J$198,9,FALSE)</f>
        <v>Canadian Juan De Fuca Sport</v>
      </c>
      <c r="R302" t="str">
        <f>VLOOKUP($E302,'CFileFishery to ERA+'!$A$4:$J$198,10,FALSE)</f>
        <v>ISBM</v>
      </c>
    </row>
    <row r="303" spans="1:18" x14ac:dyDescent="0.25">
      <c r="A303" t="s">
        <v>110</v>
      </c>
      <c r="B303" t="s">
        <v>111</v>
      </c>
      <c r="C303">
        <v>2012</v>
      </c>
      <c r="D303">
        <v>12</v>
      </c>
      <c r="E303">
        <v>151</v>
      </c>
      <c r="F303" t="s">
        <v>84</v>
      </c>
      <c r="G303">
        <v>2</v>
      </c>
      <c r="H303" t="s">
        <v>12</v>
      </c>
      <c r="I303">
        <v>1</v>
      </c>
      <c r="J303">
        <v>2.2999999999999998</v>
      </c>
      <c r="K303">
        <v>2.31</v>
      </c>
      <c r="L303">
        <f>VLOOKUP($E303,'CFileFishery to ERA+'!$A$4:$J$198,4,FALSE)</f>
        <v>57</v>
      </c>
      <c r="M303" t="str">
        <f>VLOOKUP($E303,'CFileFishery to ERA+'!$A$4:$J$198,5,FALSE)</f>
        <v>PGSDN S</v>
      </c>
      <c r="N303" t="str">
        <f>VLOOKUP($E303,'CFileFishery to ERA+'!$A$4:$J$198,6,FALSE)</f>
        <v>US</v>
      </c>
      <c r="O303">
        <f>VLOOKUP($E303,'CFileFishery to ERA+'!$A$4:$J$198,7,FALSE)</f>
        <v>999</v>
      </c>
      <c r="P303" t="str">
        <f>VLOOKUP($E303,'CFileFishery to ERA+'!$A$4:$J$198,8,FALSE)</f>
        <v>S</v>
      </c>
      <c r="Q303" t="str">
        <f>VLOOKUP($E303,'CFileFishery to ERA+'!$A$4:$J$198,9,FALSE)</f>
        <v>PGSD Sport</v>
      </c>
      <c r="R303" t="str">
        <f>VLOOKUP($E303,'CFileFishery to ERA+'!$A$4:$J$198,10,FALSE)</f>
        <v>ISBM</v>
      </c>
    </row>
    <row r="304" spans="1:18" x14ac:dyDescent="0.25">
      <c r="A304" t="s">
        <v>110</v>
      </c>
      <c r="B304" t="s">
        <v>111</v>
      </c>
      <c r="C304">
        <v>2012</v>
      </c>
      <c r="D304">
        <v>12</v>
      </c>
      <c r="E304">
        <v>152</v>
      </c>
      <c r="F304" t="s">
        <v>63</v>
      </c>
      <c r="G304">
        <v>2</v>
      </c>
      <c r="H304" t="s">
        <v>12</v>
      </c>
      <c r="I304">
        <v>1</v>
      </c>
      <c r="J304">
        <v>6.25</v>
      </c>
      <c r="K304">
        <v>6.25</v>
      </c>
      <c r="L304">
        <f>VLOOKUP($E304,'CFileFishery to ERA+'!$A$4:$J$198,4,FALSE)</f>
        <v>57</v>
      </c>
      <c r="M304" t="str">
        <f>VLOOKUP($E304,'CFileFishery to ERA+'!$A$4:$J$198,5,FALSE)</f>
        <v>PGSDN S</v>
      </c>
      <c r="N304" t="str">
        <f>VLOOKUP($E304,'CFileFishery to ERA+'!$A$4:$J$198,6,FALSE)</f>
        <v>US</v>
      </c>
      <c r="O304">
        <f>VLOOKUP($E304,'CFileFishery to ERA+'!$A$4:$J$198,7,FALSE)</f>
        <v>999</v>
      </c>
      <c r="P304" t="str">
        <f>VLOOKUP($E304,'CFileFishery to ERA+'!$A$4:$J$198,8,FALSE)</f>
        <v>S</v>
      </c>
      <c r="Q304" t="str">
        <f>VLOOKUP($E304,'CFileFishery to ERA+'!$A$4:$J$198,9,FALSE)</f>
        <v>PGSD Sport</v>
      </c>
      <c r="R304" t="str">
        <f>VLOOKUP($E304,'CFileFishery to ERA+'!$A$4:$J$198,10,FALSE)</f>
        <v>ISBM</v>
      </c>
    </row>
    <row r="305" spans="1:18" x14ac:dyDescent="0.25">
      <c r="A305" t="s">
        <v>110</v>
      </c>
      <c r="B305" t="s">
        <v>111</v>
      </c>
      <c r="C305">
        <v>2013</v>
      </c>
      <c r="D305">
        <v>1</v>
      </c>
      <c r="E305">
        <v>82</v>
      </c>
      <c r="F305" t="s">
        <v>112</v>
      </c>
      <c r="G305">
        <v>2</v>
      </c>
      <c r="H305" t="s">
        <v>12</v>
      </c>
      <c r="I305">
        <v>3</v>
      </c>
      <c r="J305">
        <v>1.2</v>
      </c>
      <c r="K305">
        <v>1.69</v>
      </c>
      <c r="L305">
        <f>VLOOKUP($E305,'CFileFishery to ERA+'!$A$4:$J$198,4,FALSE)</f>
        <v>36</v>
      </c>
      <c r="M305" t="str">
        <f>VLOOKUP($E305,'CFileFishery to ERA+'!$A$4:$J$198,5,FALSE)</f>
        <v>TGEO ST FN</v>
      </c>
      <c r="N305" t="str">
        <f>VLOOKUP($E305,'CFileFishery to ERA+'!$A$4:$J$198,6,FALSE)</f>
        <v>CA</v>
      </c>
      <c r="O305">
        <f>VLOOKUP($E305,'CFileFishery to ERA+'!$A$4:$J$198,7,FALSE)</f>
        <v>12</v>
      </c>
      <c r="P305" t="str">
        <f>VLOOKUP($E305,'CFileFishery to ERA+'!$A$4:$J$198,8,FALSE)</f>
        <v>O</v>
      </c>
      <c r="Q305" t="str">
        <f>VLOOKUP($E305,'CFileFishery to ERA+'!$A$4:$J$198,9,FALSE)</f>
        <v>Georgia Strait Freshwater Net</v>
      </c>
      <c r="R305" t="str">
        <f>VLOOKUP($E305,'CFileFishery to ERA+'!$A$4:$J$198,10,FALSE)</f>
        <v>ISBM</v>
      </c>
    </row>
    <row r="306" spans="1:18" x14ac:dyDescent="0.25">
      <c r="A306" t="s">
        <v>110</v>
      </c>
      <c r="B306" t="s">
        <v>111</v>
      </c>
      <c r="C306">
        <v>2013</v>
      </c>
      <c r="D306">
        <v>1</v>
      </c>
      <c r="E306">
        <v>82</v>
      </c>
      <c r="F306" t="s">
        <v>112</v>
      </c>
      <c r="G306">
        <v>3</v>
      </c>
      <c r="H306" t="s">
        <v>12</v>
      </c>
      <c r="I306">
        <v>10</v>
      </c>
      <c r="J306">
        <v>58.15</v>
      </c>
      <c r="K306">
        <v>58.26</v>
      </c>
      <c r="L306">
        <f>VLOOKUP($E306,'CFileFishery to ERA+'!$A$4:$J$198,4,FALSE)</f>
        <v>36</v>
      </c>
      <c r="M306" t="str">
        <f>VLOOKUP($E306,'CFileFishery to ERA+'!$A$4:$J$198,5,FALSE)</f>
        <v>TGEO ST FN</v>
      </c>
      <c r="N306" t="str">
        <f>VLOOKUP($E306,'CFileFishery to ERA+'!$A$4:$J$198,6,FALSE)</f>
        <v>CA</v>
      </c>
      <c r="O306">
        <f>VLOOKUP($E306,'CFileFishery to ERA+'!$A$4:$J$198,7,FALSE)</f>
        <v>12</v>
      </c>
      <c r="P306" t="str">
        <f>VLOOKUP($E306,'CFileFishery to ERA+'!$A$4:$J$198,8,FALSE)</f>
        <v>O</v>
      </c>
      <c r="Q306" t="str">
        <f>VLOOKUP($E306,'CFileFishery to ERA+'!$A$4:$J$198,9,FALSE)</f>
        <v>Georgia Strait Freshwater Net</v>
      </c>
      <c r="R306" t="str">
        <f>VLOOKUP($E306,'CFileFishery to ERA+'!$A$4:$J$198,10,FALSE)</f>
        <v>ISBM</v>
      </c>
    </row>
    <row r="307" spans="1:18" x14ac:dyDescent="0.25">
      <c r="A307" t="s">
        <v>110</v>
      </c>
      <c r="B307" t="s">
        <v>111</v>
      </c>
      <c r="C307">
        <v>2013</v>
      </c>
      <c r="D307">
        <v>1</v>
      </c>
      <c r="E307">
        <v>82</v>
      </c>
      <c r="F307" t="s">
        <v>112</v>
      </c>
      <c r="G307">
        <v>4</v>
      </c>
      <c r="H307" t="s">
        <v>12</v>
      </c>
      <c r="I307">
        <v>10</v>
      </c>
      <c r="J307">
        <v>9.01</v>
      </c>
      <c r="K307">
        <v>9.02</v>
      </c>
      <c r="L307">
        <f>VLOOKUP($E307,'CFileFishery to ERA+'!$A$4:$J$198,4,FALSE)</f>
        <v>36</v>
      </c>
      <c r="M307" t="str">
        <f>VLOOKUP($E307,'CFileFishery to ERA+'!$A$4:$J$198,5,FALSE)</f>
        <v>TGEO ST FN</v>
      </c>
      <c r="N307" t="str">
        <f>VLOOKUP($E307,'CFileFishery to ERA+'!$A$4:$J$198,6,FALSE)</f>
        <v>CA</v>
      </c>
      <c r="O307">
        <f>VLOOKUP($E307,'CFileFishery to ERA+'!$A$4:$J$198,7,FALSE)</f>
        <v>12</v>
      </c>
      <c r="P307" t="str">
        <f>VLOOKUP($E307,'CFileFishery to ERA+'!$A$4:$J$198,8,FALSE)</f>
        <v>O</v>
      </c>
      <c r="Q307" t="str">
        <f>VLOOKUP($E307,'CFileFishery to ERA+'!$A$4:$J$198,9,FALSE)</f>
        <v>Georgia Strait Freshwater Net</v>
      </c>
      <c r="R307" t="str">
        <f>VLOOKUP($E307,'CFileFishery to ERA+'!$A$4:$J$198,10,FALSE)</f>
        <v>ISBM</v>
      </c>
    </row>
    <row r="308" spans="1:18" x14ac:dyDescent="0.25">
      <c r="A308" t="s">
        <v>110</v>
      </c>
      <c r="B308" t="s">
        <v>111</v>
      </c>
      <c r="C308">
        <v>2013</v>
      </c>
      <c r="D308">
        <v>1</v>
      </c>
      <c r="E308">
        <v>136</v>
      </c>
      <c r="F308" t="s">
        <v>52</v>
      </c>
      <c r="G308">
        <v>3</v>
      </c>
      <c r="H308" t="s">
        <v>12</v>
      </c>
      <c r="I308">
        <v>2</v>
      </c>
      <c r="J308">
        <v>7.18</v>
      </c>
      <c r="K308">
        <v>7.19</v>
      </c>
      <c r="L308">
        <f>VLOOKUP($E308,'CFileFishery to ERA+'!$A$4:$J$198,4,FALSE)</f>
        <v>63</v>
      </c>
      <c r="M308" t="str">
        <f>VLOOKUP($E308,'CFileFishery to ERA+'!$A$4:$J$198,5,FALSE)</f>
        <v>GEO ST S</v>
      </c>
      <c r="N308" t="str">
        <f>VLOOKUP($E308,'CFileFishery to ERA+'!$A$4:$J$198,6,FALSE)</f>
        <v>CA</v>
      </c>
      <c r="O308">
        <f>VLOOKUP($E308,'CFileFishery to ERA+'!$A$4:$J$198,7,FALSE)</f>
        <v>27</v>
      </c>
      <c r="P308" t="str">
        <f>VLOOKUP($E308,'CFileFishery to ERA+'!$A$4:$J$198,8,FALSE)</f>
        <v>S</v>
      </c>
      <c r="Q308" t="str">
        <f>VLOOKUP($E308,'CFileFishery to ERA+'!$A$4:$J$198,9,FALSE)</f>
        <v>North Georgia Strait Sport</v>
      </c>
      <c r="R308" t="str">
        <f>VLOOKUP($E308,'CFileFishery to ERA+'!$A$4:$J$198,10,FALSE)</f>
        <v>ISBM</v>
      </c>
    </row>
    <row r="309" spans="1:18" x14ac:dyDescent="0.25">
      <c r="A309" t="s">
        <v>110</v>
      </c>
      <c r="B309" t="s">
        <v>111</v>
      </c>
      <c r="C309">
        <v>2013</v>
      </c>
      <c r="D309">
        <v>1</v>
      </c>
      <c r="E309">
        <v>136</v>
      </c>
      <c r="F309" t="s">
        <v>52</v>
      </c>
      <c r="G309">
        <v>4</v>
      </c>
      <c r="H309" t="s">
        <v>12</v>
      </c>
      <c r="I309">
        <v>1</v>
      </c>
      <c r="J309">
        <v>3.26</v>
      </c>
      <c r="K309">
        <v>3.26</v>
      </c>
      <c r="L309">
        <f>VLOOKUP($E309,'CFileFishery to ERA+'!$A$4:$J$198,4,FALSE)</f>
        <v>63</v>
      </c>
      <c r="M309" t="str">
        <f>VLOOKUP($E309,'CFileFishery to ERA+'!$A$4:$J$198,5,FALSE)</f>
        <v>GEO ST S</v>
      </c>
      <c r="N309" t="str">
        <f>VLOOKUP($E309,'CFileFishery to ERA+'!$A$4:$J$198,6,FALSE)</f>
        <v>CA</v>
      </c>
      <c r="O309">
        <f>VLOOKUP($E309,'CFileFishery to ERA+'!$A$4:$J$198,7,FALSE)</f>
        <v>27</v>
      </c>
      <c r="P309" t="str">
        <f>VLOOKUP($E309,'CFileFishery to ERA+'!$A$4:$J$198,8,FALSE)</f>
        <v>S</v>
      </c>
      <c r="Q309" t="str">
        <f>VLOOKUP($E309,'CFileFishery to ERA+'!$A$4:$J$198,9,FALSE)</f>
        <v>North Georgia Strait Sport</v>
      </c>
      <c r="R309" t="str">
        <f>VLOOKUP($E309,'CFileFishery to ERA+'!$A$4:$J$198,10,FALSE)</f>
        <v>ISBM</v>
      </c>
    </row>
    <row r="310" spans="1:18" x14ac:dyDescent="0.25">
      <c r="A310" t="s">
        <v>110</v>
      </c>
      <c r="B310" t="s">
        <v>111</v>
      </c>
      <c r="C310">
        <v>2013</v>
      </c>
      <c r="D310">
        <v>1</v>
      </c>
      <c r="E310">
        <v>139</v>
      </c>
      <c r="F310" t="s">
        <v>74</v>
      </c>
      <c r="G310">
        <v>3</v>
      </c>
      <c r="H310" t="s">
        <v>12</v>
      </c>
      <c r="I310">
        <v>3</v>
      </c>
      <c r="J310">
        <v>10.95</v>
      </c>
      <c r="K310">
        <v>10.95</v>
      </c>
      <c r="L310">
        <f>VLOOKUP($E310,'CFileFishery to ERA+'!$A$4:$J$198,4,FALSE)</f>
        <v>63</v>
      </c>
      <c r="M310" t="str">
        <f>VLOOKUP($E310,'CFileFishery to ERA+'!$A$4:$J$198,5,FALSE)</f>
        <v>GEO ST S</v>
      </c>
      <c r="N310" t="str">
        <f>VLOOKUP($E310,'CFileFishery to ERA+'!$A$4:$J$198,6,FALSE)</f>
        <v>CA</v>
      </c>
      <c r="O310">
        <f>VLOOKUP($E310,'CFileFishery to ERA+'!$A$4:$J$198,7,FALSE)</f>
        <v>29</v>
      </c>
      <c r="P310" t="str">
        <f>VLOOKUP($E310,'CFileFishery to ERA+'!$A$4:$J$198,8,FALSE)</f>
        <v>S</v>
      </c>
      <c r="Q310" t="str">
        <f>VLOOKUP($E310,'CFileFishery to ERA+'!$A$4:$J$198,9,FALSE)</f>
        <v>South Georgia Strait Sport</v>
      </c>
      <c r="R310" t="str">
        <f>VLOOKUP($E310,'CFileFishery to ERA+'!$A$4:$J$198,10,FALSE)</f>
        <v>ISBM</v>
      </c>
    </row>
    <row r="311" spans="1:18" x14ac:dyDescent="0.25">
      <c r="A311" t="s">
        <v>110</v>
      </c>
      <c r="B311" t="s">
        <v>111</v>
      </c>
      <c r="C311">
        <v>2013</v>
      </c>
      <c r="D311">
        <v>1</v>
      </c>
      <c r="E311">
        <v>146</v>
      </c>
      <c r="F311" t="s">
        <v>75</v>
      </c>
      <c r="G311">
        <v>3</v>
      </c>
      <c r="H311" t="s">
        <v>12</v>
      </c>
      <c r="I311">
        <v>1</v>
      </c>
      <c r="J311">
        <v>6.8</v>
      </c>
      <c r="K311">
        <v>6.8</v>
      </c>
      <c r="L311">
        <f>VLOOKUP($E311,'CFileFishery to ERA+'!$A$4:$J$198,4,FALSE)</f>
        <v>65</v>
      </c>
      <c r="M311" t="str">
        <f>VLOOKUP($E311,'CFileFishery to ERA+'!$A$4:$J$198,5,FALSE)</f>
        <v>BC JF S</v>
      </c>
      <c r="N311" t="str">
        <f>VLOOKUP($E311,'CFileFishery to ERA+'!$A$4:$J$198,6,FALSE)</f>
        <v>CA</v>
      </c>
      <c r="O311">
        <f>VLOOKUP($E311,'CFileFishery to ERA+'!$A$4:$J$198,7,FALSE)</f>
        <v>36</v>
      </c>
      <c r="P311" t="str">
        <f>VLOOKUP($E311,'CFileFishery to ERA+'!$A$4:$J$198,8,FALSE)</f>
        <v>S</v>
      </c>
      <c r="Q311" t="str">
        <f>VLOOKUP($E311,'CFileFishery to ERA+'!$A$4:$J$198,9,FALSE)</f>
        <v>Canadian Juan De Fuca Sport</v>
      </c>
      <c r="R311" t="str">
        <f>VLOOKUP($E311,'CFileFishery to ERA+'!$A$4:$J$198,10,FALSE)</f>
        <v>ISBM</v>
      </c>
    </row>
    <row r="312" spans="1:18" x14ac:dyDescent="0.25">
      <c r="A312" t="s">
        <v>110</v>
      </c>
      <c r="B312" t="s">
        <v>111</v>
      </c>
      <c r="C312">
        <v>2013</v>
      </c>
      <c r="D312">
        <v>1</v>
      </c>
      <c r="E312">
        <v>151</v>
      </c>
      <c r="F312" t="s">
        <v>84</v>
      </c>
      <c r="G312">
        <v>3</v>
      </c>
      <c r="H312" t="s">
        <v>12</v>
      </c>
      <c r="I312">
        <v>1</v>
      </c>
      <c r="J312">
        <v>1.78</v>
      </c>
      <c r="K312">
        <v>1.78</v>
      </c>
      <c r="L312">
        <f>VLOOKUP($E312,'CFileFishery to ERA+'!$A$4:$J$198,4,FALSE)</f>
        <v>57</v>
      </c>
      <c r="M312" t="str">
        <f>VLOOKUP($E312,'CFileFishery to ERA+'!$A$4:$J$198,5,FALSE)</f>
        <v>PGSDN S</v>
      </c>
      <c r="N312" t="str">
        <f>VLOOKUP($E312,'CFileFishery to ERA+'!$A$4:$J$198,6,FALSE)</f>
        <v>US</v>
      </c>
      <c r="O312">
        <f>VLOOKUP($E312,'CFileFishery to ERA+'!$A$4:$J$198,7,FALSE)</f>
        <v>999</v>
      </c>
      <c r="P312" t="str">
        <f>VLOOKUP($E312,'CFileFishery to ERA+'!$A$4:$J$198,8,FALSE)</f>
        <v>S</v>
      </c>
      <c r="Q312" t="str">
        <f>VLOOKUP($E312,'CFileFishery to ERA+'!$A$4:$J$198,9,FALSE)</f>
        <v>PGSD Sport</v>
      </c>
      <c r="R312" t="str">
        <f>VLOOKUP($E312,'CFileFishery to ERA+'!$A$4:$J$198,10,FALSE)</f>
        <v>ISBM</v>
      </c>
    </row>
    <row r="313" spans="1:18" x14ac:dyDescent="0.25">
      <c r="A313" t="s">
        <v>110</v>
      </c>
      <c r="B313" t="s">
        <v>111</v>
      </c>
      <c r="C313">
        <v>2013</v>
      </c>
      <c r="D313">
        <v>1</v>
      </c>
      <c r="E313">
        <v>152</v>
      </c>
      <c r="F313" t="s">
        <v>63</v>
      </c>
      <c r="G313">
        <v>3</v>
      </c>
      <c r="H313" t="s">
        <v>12</v>
      </c>
      <c r="I313">
        <v>3</v>
      </c>
      <c r="J313">
        <v>7.8</v>
      </c>
      <c r="K313">
        <v>7.8</v>
      </c>
      <c r="L313">
        <f>VLOOKUP($E313,'CFileFishery to ERA+'!$A$4:$J$198,4,FALSE)</f>
        <v>57</v>
      </c>
      <c r="M313" t="str">
        <f>VLOOKUP($E313,'CFileFishery to ERA+'!$A$4:$J$198,5,FALSE)</f>
        <v>PGSDN S</v>
      </c>
      <c r="N313" t="str">
        <f>VLOOKUP($E313,'CFileFishery to ERA+'!$A$4:$J$198,6,FALSE)</f>
        <v>US</v>
      </c>
      <c r="O313">
        <f>VLOOKUP($E313,'CFileFishery to ERA+'!$A$4:$J$198,7,FALSE)</f>
        <v>999</v>
      </c>
      <c r="P313" t="str">
        <f>VLOOKUP($E313,'CFileFishery to ERA+'!$A$4:$J$198,8,FALSE)</f>
        <v>S</v>
      </c>
      <c r="Q313" t="str">
        <f>VLOOKUP($E313,'CFileFishery to ERA+'!$A$4:$J$198,9,FALSE)</f>
        <v>PGSD Sport</v>
      </c>
      <c r="R313" t="str">
        <f>VLOOKUP($E313,'CFileFishery to ERA+'!$A$4:$J$198,10,FALSE)</f>
        <v>ISBM</v>
      </c>
    </row>
    <row r="314" spans="1:18" x14ac:dyDescent="0.25">
      <c r="A314" t="s">
        <v>110</v>
      </c>
      <c r="B314" t="s">
        <v>111</v>
      </c>
      <c r="C314">
        <v>2013</v>
      </c>
      <c r="D314">
        <v>1</v>
      </c>
      <c r="E314">
        <v>152</v>
      </c>
      <c r="F314" t="s">
        <v>63</v>
      </c>
      <c r="G314">
        <v>4</v>
      </c>
      <c r="H314" t="s">
        <v>12</v>
      </c>
      <c r="I314">
        <v>1</v>
      </c>
      <c r="J314">
        <v>2.6</v>
      </c>
      <c r="K314">
        <v>2.6</v>
      </c>
      <c r="L314">
        <f>VLOOKUP($E314,'CFileFishery to ERA+'!$A$4:$J$198,4,FALSE)</f>
        <v>57</v>
      </c>
      <c r="M314" t="str">
        <f>VLOOKUP($E314,'CFileFishery to ERA+'!$A$4:$J$198,5,FALSE)</f>
        <v>PGSDN S</v>
      </c>
      <c r="N314" t="str">
        <f>VLOOKUP($E314,'CFileFishery to ERA+'!$A$4:$J$198,6,FALSE)</f>
        <v>US</v>
      </c>
      <c r="O314">
        <f>VLOOKUP($E314,'CFileFishery to ERA+'!$A$4:$J$198,7,FALSE)</f>
        <v>999</v>
      </c>
      <c r="P314" t="str">
        <f>VLOOKUP($E314,'CFileFishery to ERA+'!$A$4:$J$198,8,FALSE)</f>
        <v>S</v>
      </c>
      <c r="Q314" t="str">
        <f>VLOOKUP($E314,'CFileFishery to ERA+'!$A$4:$J$198,9,FALSE)</f>
        <v>PGSD Sport</v>
      </c>
      <c r="R314" t="str">
        <f>VLOOKUP($E314,'CFileFishery to ERA+'!$A$4:$J$198,10,FALSE)</f>
        <v>ISBM</v>
      </c>
    </row>
    <row r="315" spans="1:18" x14ac:dyDescent="0.25">
      <c r="A315" t="s">
        <v>110</v>
      </c>
      <c r="B315" t="s">
        <v>111</v>
      </c>
      <c r="C315">
        <v>2013</v>
      </c>
      <c r="D315">
        <v>1</v>
      </c>
      <c r="E315">
        <v>157</v>
      </c>
      <c r="F315" t="s">
        <v>79</v>
      </c>
      <c r="G315">
        <v>3</v>
      </c>
      <c r="H315" t="s">
        <v>12</v>
      </c>
      <c r="I315">
        <v>1</v>
      </c>
      <c r="J315">
        <v>5.27</v>
      </c>
      <c r="K315">
        <v>5.27</v>
      </c>
      <c r="L315">
        <f>VLOOKUP($E315,'CFileFishery to ERA+'!$A$4:$J$198,4,FALSE)</f>
        <v>59</v>
      </c>
      <c r="M315" t="str">
        <f>VLOOKUP($E315,'CFileFishery to ERA+'!$A$4:$J$198,5,FALSE)</f>
        <v>PGSDO S</v>
      </c>
      <c r="N315" t="str">
        <f>VLOOKUP($E315,'CFileFishery to ERA+'!$A$4:$J$198,6,FALSE)</f>
        <v>US</v>
      </c>
      <c r="O315">
        <f>VLOOKUP($E315,'CFileFishery to ERA+'!$A$4:$J$198,7,FALSE)</f>
        <v>999</v>
      </c>
      <c r="P315" t="str">
        <f>VLOOKUP($E315,'CFileFishery to ERA+'!$A$4:$J$198,8,FALSE)</f>
        <v>S</v>
      </c>
      <c r="Q315" t="str">
        <f>VLOOKUP($E315,'CFileFishery to ERA+'!$A$4:$J$198,9,FALSE)</f>
        <v>PGSD Sport</v>
      </c>
      <c r="R315" t="str">
        <f>VLOOKUP($E315,'CFileFishery to ERA+'!$A$4:$J$198,10,FALSE)</f>
        <v>ISBM</v>
      </c>
    </row>
    <row r="316" spans="1:18" x14ac:dyDescent="0.25">
      <c r="A316" t="s">
        <v>110</v>
      </c>
      <c r="B316" t="s">
        <v>111</v>
      </c>
      <c r="C316">
        <v>2013</v>
      </c>
      <c r="D316">
        <v>2</v>
      </c>
      <c r="E316">
        <v>33</v>
      </c>
      <c r="F316" t="s">
        <v>47</v>
      </c>
      <c r="G316">
        <v>4</v>
      </c>
      <c r="H316" t="s">
        <v>12</v>
      </c>
      <c r="I316">
        <v>1</v>
      </c>
      <c r="J316">
        <v>2.78</v>
      </c>
      <c r="K316">
        <v>2.78</v>
      </c>
      <c r="L316">
        <f>VLOOKUP($E316,'CFileFishery to ERA+'!$A$4:$J$198,4,FALSE)</f>
        <v>10</v>
      </c>
      <c r="M316" t="str">
        <f>VLOOKUP($E316,'CFileFishery to ERA+'!$A$4:$J$198,5,FALSE)</f>
        <v>WCVI F/W T</v>
      </c>
      <c r="N316" t="str">
        <f>VLOOKUP($E316,'CFileFishery to ERA+'!$A$4:$J$198,6,FALSE)</f>
        <v>CA</v>
      </c>
      <c r="O316">
        <f>VLOOKUP($E316,'CFileFishery to ERA+'!$A$4:$J$198,7,FALSE)</f>
        <v>3</v>
      </c>
      <c r="P316" t="str">
        <f>VLOOKUP($E316,'CFileFishery to ERA+'!$A$4:$J$198,8,FALSE)</f>
        <v>T</v>
      </c>
      <c r="Q316" t="str">
        <f>VLOOKUP($E316,'CFileFishery to ERA+'!$A$4:$J$198,9,FALSE)</f>
        <v>WCVI Troll</v>
      </c>
      <c r="R316" t="str">
        <f>VLOOKUP($E316,'CFileFishery to ERA+'!$A$4:$J$198,10,FALSE)</f>
        <v>AABM</v>
      </c>
    </row>
    <row r="317" spans="1:18" x14ac:dyDescent="0.25">
      <c r="A317" t="s">
        <v>110</v>
      </c>
      <c r="B317" t="s">
        <v>111</v>
      </c>
      <c r="C317">
        <v>2013</v>
      </c>
      <c r="D317">
        <v>2</v>
      </c>
      <c r="E317">
        <v>139</v>
      </c>
      <c r="F317" t="s">
        <v>74</v>
      </c>
      <c r="G317">
        <v>3</v>
      </c>
      <c r="H317" t="s">
        <v>12</v>
      </c>
      <c r="I317">
        <v>2</v>
      </c>
      <c r="J317">
        <v>10.45</v>
      </c>
      <c r="K317">
        <v>10.51</v>
      </c>
      <c r="L317">
        <f>VLOOKUP($E317,'CFileFishery to ERA+'!$A$4:$J$198,4,FALSE)</f>
        <v>63</v>
      </c>
      <c r="M317" t="str">
        <f>VLOOKUP($E317,'CFileFishery to ERA+'!$A$4:$J$198,5,FALSE)</f>
        <v>GEO ST S</v>
      </c>
      <c r="N317" t="str">
        <f>VLOOKUP($E317,'CFileFishery to ERA+'!$A$4:$J$198,6,FALSE)</f>
        <v>CA</v>
      </c>
      <c r="O317">
        <f>VLOOKUP($E317,'CFileFishery to ERA+'!$A$4:$J$198,7,FALSE)</f>
        <v>29</v>
      </c>
      <c r="P317" t="str">
        <f>VLOOKUP($E317,'CFileFishery to ERA+'!$A$4:$J$198,8,FALSE)</f>
        <v>S</v>
      </c>
      <c r="Q317" t="str">
        <f>VLOOKUP($E317,'CFileFishery to ERA+'!$A$4:$J$198,9,FALSE)</f>
        <v>South Georgia Strait Sport</v>
      </c>
      <c r="R317" t="str">
        <f>VLOOKUP($E317,'CFileFishery to ERA+'!$A$4:$J$198,10,FALSE)</f>
        <v>ISBM</v>
      </c>
    </row>
    <row r="318" spans="1:18" x14ac:dyDescent="0.25">
      <c r="A318" t="s">
        <v>110</v>
      </c>
      <c r="B318" t="s">
        <v>111</v>
      </c>
      <c r="C318">
        <v>2013</v>
      </c>
      <c r="D318">
        <v>2</v>
      </c>
      <c r="E318">
        <v>146</v>
      </c>
      <c r="F318" t="s">
        <v>75</v>
      </c>
      <c r="G318">
        <v>3</v>
      </c>
      <c r="H318" t="s">
        <v>12</v>
      </c>
      <c r="I318">
        <v>1</v>
      </c>
      <c r="J318">
        <v>6.8</v>
      </c>
      <c r="K318">
        <v>6.81</v>
      </c>
      <c r="L318">
        <f>VLOOKUP($E318,'CFileFishery to ERA+'!$A$4:$J$198,4,FALSE)</f>
        <v>65</v>
      </c>
      <c r="M318" t="str">
        <f>VLOOKUP($E318,'CFileFishery to ERA+'!$A$4:$J$198,5,FALSE)</f>
        <v>BC JF S</v>
      </c>
      <c r="N318" t="str">
        <f>VLOOKUP($E318,'CFileFishery to ERA+'!$A$4:$J$198,6,FALSE)</f>
        <v>CA</v>
      </c>
      <c r="O318">
        <f>VLOOKUP($E318,'CFileFishery to ERA+'!$A$4:$J$198,7,FALSE)</f>
        <v>36</v>
      </c>
      <c r="P318" t="str">
        <f>VLOOKUP($E318,'CFileFishery to ERA+'!$A$4:$J$198,8,FALSE)</f>
        <v>S</v>
      </c>
      <c r="Q318" t="str">
        <f>VLOOKUP($E318,'CFileFishery to ERA+'!$A$4:$J$198,9,FALSE)</f>
        <v>Canadian Juan De Fuca Sport</v>
      </c>
      <c r="R318" t="str">
        <f>VLOOKUP($E318,'CFileFishery to ERA+'!$A$4:$J$198,10,FALSE)</f>
        <v>ISBM</v>
      </c>
    </row>
    <row r="319" spans="1:18" x14ac:dyDescent="0.25">
      <c r="A319" t="s">
        <v>110</v>
      </c>
      <c r="B319" t="s">
        <v>111</v>
      </c>
      <c r="C319">
        <v>2013</v>
      </c>
      <c r="D319">
        <v>2</v>
      </c>
      <c r="E319">
        <v>152</v>
      </c>
      <c r="F319" t="s">
        <v>63</v>
      </c>
      <c r="G319">
        <v>3</v>
      </c>
      <c r="H319" t="s">
        <v>12</v>
      </c>
      <c r="I319">
        <v>2</v>
      </c>
      <c r="J319">
        <v>4.9000000000000004</v>
      </c>
      <c r="K319">
        <v>4.9000000000000004</v>
      </c>
      <c r="L319">
        <f>VLOOKUP($E319,'CFileFishery to ERA+'!$A$4:$J$198,4,FALSE)</f>
        <v>57</v>
      </c>
      <c r="M319" t="str">
        <f>VLOOKUP($E319,'CFileFishery to ERA+'!$A$4:$J$198,5,FALSE)</f>
        <v>PGSDN S</v>
      </c>
      <c r="N319" t="str">
        <f>VLOOKUP($E319,'CFileFishery to ERA+'!$A$4:$J$198,6,FALSE)</f>
        <v>US</v>
      </c>
      <c r="O319">
        <f>VLOOKUP($E319,'CFileFishery to ERA+'!$A$4:$J$198,7,FALSE)</f>
        <v>999</v>
      </c>
      <c r="P319" t="str">
        <f>VLOOKUP($E319,'CFileFishery to ERA+'!$A$4:$J$198,8,FALSE)</f>
        <v>S</v>
      </c>
      <c r="Q319" t="str">
        <f>VLOOKUP($E319,'CFileFishery to ERA+'!$A$4:$J$198,9,FALSE)</f>
        <v>PGSD Sport</v>
      </c>
      <c r="R319" t="str">
        <f>VLOOKUP($E319,'CFileFishery to ERA+'!$A$4:$J$198,10,FALSE)</f>
        <v>ISBM</v>
      </c>
    </row>
    <row r="320" spans="1:18" x14ac:dyDescent="0.25">
      <c r="A320" t="s">
        <v>110</v>
      </c>
      <c r="B320" t="s">
        <v>111</v>
      </c>
      <c r="C320">
        <v>2013</v>
      </c>
      <c r="D320">
        <v>3</v>
      </c>
      <c r="E320">
        <v>139</v>
      </c>
      <c r="F320" t="s">
        <v>74</v>
      </c>
      <c r="G320">
        <v>3</v>
      </c>
      <c r="H320" t="s">
        <v>12</v>
      </c>
      <c r="I320">
        <v>4</v>
      </c>
      <c r="J320">
        <v>14.6</v>
      </c>
      <c r="K320">
        <v>14.6</v>
      </c>
      <c r="L320">
        <f>VLOOKUP($E320,'CFileFishery to ERA+'!$A$4:$J$198,4,FALSE)</f>
        <v>63</v>
      </c>
      <c r="M320" t="str">
        <f>VLOOKUP($E320,'CFileFishery to ERA+'!$A$4:$J$198,5,FALSE)</f>
        <v>GEO ST S</v>
      </c>
      <c r="N320" t="str">
        <f>VLOOKUP($E320,'CFileFishery to ERA+'!$A$4:$J$198,6,FALSE)</f>
        <v>CA</v>
      </c>
      <c r="O320">
        <f>VLOOKUP($E320,'CFileFishery to ERA+'!$A$4:$J$198,7,FALSE)</f>
        <v>29</v>
      </c>
      <c r="P320" t="str">
        <f>VLOOKUP($E320,'CFileFishery to ERA+'!$A$4:$J$198,8,FALSE)</f>
        <v>S</v>
      </c>
      <c r="Q320" t="str">
        <f>VLOOKUP($E320,'CFileFishery to ERA+'!$A$4:$J$198,9,FALSE)</f>
        <v>South Georgia Strait Sport</v>
      </c>
      <c r="R320" t="str">
        <f>VLOOKUP($E320,'CFileFishery to ERA+'!$A$4:$J$198,10,FALSE)</f>
        <v>ISBM</v>
      </c>
    </row>
    <row r="321" spans="1:18" x14ac:dyDescent="0.25">
      <c r="A321" t="s">
        <v>110</v>
      </c>
      <c r="B321" t="s">
        <v>111</v>
      </c>
      <c r="C321">
        <v>2013</v>
      </c>
      <c r="D321">
        <v>3</v>
      </c>
      <c r="E321">
        <v>146</v>
      </c>
      <c r="F321" t="s">
        <v>75</v>
      </c>
      <c r="G321">
        <v>3</v>
      </c>
      <c r="H321" t="s">
        <v>12</v>
      </c>
      <c r="I321">
        <v>1</v>
      </c>
      <c r="J321">
        <v>11.24</v>
      </c>
      <c r="K321">
        <v>11.26</v>
      </c>
      <c r="L321">
        <f>VLOOKUP($E321,'CFileFishery to ERA+'!$A$4:$J$198,4,FALSE)</f>
        <v>65</v>
      </c>
      <c r="M321" t="str">
        <f>VLOOKUP($E321,'CFileFishery to ERA+'!$A$4:$J$198,5,FALSE)</f>
        <v>BC JF S</v>
      </c>
      <c r="N321" t="str">
        <f>VLOOKUP($E321,'CFileFishery to ERA+'!$A$4:$J$198,6,FALSE)</f>
        <v>CA</v>
      </c>
      <c r="O321">
        <f>VLOOKUP($E321,'CFileFishery to ERA+'!$A$4:$J$198,7,FALSE)</f>
        <v>36</v>
      </c>
      <c r="P321" t="str">
        <f>VLOOKUP($E321,'CFileFishery to ERA+'!$A$4:$J$198,8,FALSE)</f>
        <v>S</v>
      </c>
      <c r="Q321" t="str">
        <f>VLOOKUP($E321,'CFileFishery to ERA+'!$A$4:$J$198,9,FALSE)</f>
        <v>Canadian Juan De Fuca Sport</v>
      </c>
      <c r="R321" t="str">
        <f>VLOOKUP($E321,'CFileFishery to ERA+'!$A$4:$J$198,10,FALSE)</f>
        <v>ISBM</v>
      </c>
    </row>
    <row r="322" spans="1:18" x14ac:dyDescent="0.25">
      <c r="A322" t="s">
        <v>110</v>
      </c>
      <c r="B322" t="s">
        <v>111</v>
      </c>
      <c r="C322">
        <v>2013</v>
      </c>
      <c r="D322">
        <v>3</v>
      </c>
      <c r="E322">
        <v>151</v>
      </c>
      <c r="F322" t="s">
        <v>84</v>
      </c>
      <c r="G322">
        <v>3</v>
      </c>
      <c r="H322" t="s">
        <v>12</v>
      </c>
      <c r="I322">
        <v>3</v>
      </c>
      <c r="J322">
        <v>4.92</v>
      </c>
      <c r="K322">
        <v>4.93</v>
      </c>
      <c r="L322">
        <f>VLOOKUP($E322,'CFileFishery to ERA+'!$A$4:$J$198,4,FALSE)</f>
        <v>57</v>
      </c>
      <c r="M322" t="str">
        <f>VLOOKUP($E322,'CFileFishery to ERA+'!$A$4:$J$198,5,FALSE)</f>
        <v>PGSDN S</v>
      </c>
      <c r="N322" t="str">
        <f>VLOOKUP($E322,'CFileFishery to ERA+'!$A$4:$J$198,6,FALSE)</f>
        <v>US</v>
      </c>
      <c r="O322">
        <f>VLOOKUP($E322,'CFileFishery to ERA+'!$A$4:$J$198,7,FALSE)</f>
        <v>999</v>
      </c>
      <c r="P322" t="str">
        <f>VLOOKUP($E322,'CFileFishery to ERA+'!$A$4:$J$198,8,FALSE)</f>
        <v>S</v>
      </c>
      <c r="Q322" t="str">
        <f>VLOOKUP($E322,'CFileFishery to ERA+'!$A$4:$J$198,9,FALSE)</f>
        <v>PGSD Sport</v>
      </c>
      <c r="R322" t="str">
        <f>VLOOKUP($E322,'CFileFishery to ERA+'!$A$4:$J$198,10,FALSE)</f>
        <v>ISBM</v>
      </c>
    </row>
    <row r="323" spans="1:18" x14ac:dyDescent="0.25">
      <c r="A323" t="s">
        <v>110</v>
      </c>
      <c r="B323" t="s">
        <v>111</v>
      </c>
      <c r="C323">
        <v>2013</v>
      </c>
      <c r="D323">
        <v>3</v>
      </c>
      <c r="E323">
        <v>152</v>
      </c>
      <c r="F323" t="s">
        <v>63</v>
      </c>
      <c r="G323">
        <v>3</v>
      </c>
      <c r="H323" t="s">
        <v>12</v>
      </c>
      <c r="I323">
        <v>7</v>
      </c>
      <c r="J323">
        <v>14.39</v>
      </c>
      <c r="K323">
        <v>14.44</v>
      </c>
      <c r="L323">
        <f>VLOOKUP($E323,'CFileFishery to ERA+'!$A$4:$J$198,4,FALSE)</f>
        <v>57</v>
      </c>
      <c r="M323" t="str">
        <f>VLOOKUP($E323,'CFileFishery to ERA+'!$A$4:$J$198,5,FALSE)</f>
        <v>PGSDN S</v>
      </c>
      <c r="N323" t="str">
        <f>VLOOKUP($E323,'CFileFishery to ERA+'!$A$4:$J$198,6,FALSE)</f>
        <v>US</v>
      </c>
      <c r="O323">
        <f>VLOOKUP($E323,'CFileFishery to ERA+'!$A$4:$J$198,7,FALSE)</f>
        <v>999</v>
      </c>
      <c r="P323" t="str">
        <f>VLOOKUP($E323,'CFileFishery to ERA+'!$A$4:$J$198,8,FALSE)</f>
        <v>S</v>
      </c>
      <c r="Q323" t="str">
        <f>VLOOKUP($E323,'CFileFishery to ERA+'!$A$4:$J$198,9,FALSE)</f>
        <v>PGSD Sport</v>
      </c>
      <c r="R323" t="str">
        <f>VLOOKUP($E323,'CFileFishery to ERA+'!$A$4:$J$198,10,FALSE)</f>
        <v>ISBM</v>
      </c>
    </row>
    <row r="324" spans="1:18" x14ac:dyDescent="0.25">
      <c r="A324" t="s">
        <v>110</v>
      </c>
      <c r="B324" t="s">
        <v>111</v>
      </c>
      <c r="C324">
        <v>2013</v>
      </c>
      <c r="D324">
        <v>3</v>
      </c>
      <c r="E324">
        <v>152</v>
      </c>
      <c r="F324" t="s">
        <v>63</v>
      </c>
      <c r="G324">
        <v>4</v>
      </c>
      <c r="H324" t="s">
        <v>12</v>
      </c>
      <c r="I324">
        <v>1</v>
      </c>
      <c r="J324">
        <v>1.99</v>
      </c>
      <c r="K324">
        <v>1.99</v>
      </c>
      <c r="L324">
        <f>VLOOKUP($E324,'CFileFishery to ERA+'!$A$4:$J$198,4,FALSE)</f>
        <v>57</v>
      </c>
      <c r="M324" t="str">
        <f>VLOOKUP($E324,'CFileFishery to ERA+'!$A$4:$J$198,5,FALSE)</f>
        <v>PGSDN S</v>
      </c>
      <c r="N324" t="str">
        <f>VLOOKUP($E324,'CFileFishery to ERA+'!$A$4:$J$198,6,FALSE)</f>
        <v>US</v>
      </c>
      <c r="O324">
        <f>VLOOKUP($E324,'CFileFishery to ERA+'!$A$4:$J$198,7,FALSE)</f>
        <v>999</v>
      </c>
      <c r="P324" t="str">
        <f>VLOOKUP($E324,'CFileFishery to ERA+'!$A$4:$J$198,8,FALSE)</f>
        <v>S</v>
      </c>
      <c r="Q324" t="str">
        <f>VLOOKUP($E324,'CFileFishery to ERA+'!$A$4:$J$198,9,FALSE)</f>
        <v>PGSD Sport</v>
      </c>
      <c r="R324" t="str">
        <f>VLOOKUP($E324,'CFileFishery to ERA+'!$A$4:$J$198,10,FALSE)</f>
        <v>ISBM</v>
      </c>
    </row>
    <row r="325" spans="1:18" x14ac:dyDescent="0.25">
      <c r="A325" t="s">
        <v>110</v>
      </c>
      <c r="B325" t="s">
        <v>111</v>
      </c>
      <c r="C325">
        <v>2013</v>
      </c>
      <c r="D325">
        <v>3</v>
      </c>
      <c r="E325">
        <v>157</v>
      </c>
      <c r="F325" t="s">
        <v>79</v>
      </c>
      <c r="G325">
        <v>3</v>
      </c>
      <c r="H325" t="s">
        <v>12</v>
      </c>
      <c r="I325">
        <v>1</v>
      </c>
      <c r="J325">
        <v>3.25</v>
      </c>
      <c r="K325">
        <v>3.25</v>
      </c>
      <c r="L325">
        <f>VLOOKUP($E325,'CFileFishery to ERA+'!$A$4:$J$198,4,FALSE)</f>
        <v>59</v>
      </c>
      <c r="M325" t="str">
        <f>VLOOKUP($E325,'CFileFishery to ERA+'!$A$4:$J$198,5,FALSE)</f>
        <v>PGSDO S</v>
      </c>
      <c r="N325" t="str">
        <f>VLOOKUP($E325,'CFileFishery to ERA+'!$A$4:$J$198,6,FALSE)</f>
        <v>US</v>
      </c>
      <c r="O325">
        <f>VLOOKUP($E325,'CFileFishery to ERA+'!$A$4:$J$198,7,FALSE)</f>
        <v>999</v>
      </c>
      <c r="P325" t="str">
        <f>VLOOKUP($E325,'CFileFishery to ERA+'!$A$4:$J$198,8,FALSE)</f>
        <v>S</v>
      </c>
      <c r="Q325" t="str">
        <f>VLOOKUP($E325,'CFileFishery to ERA+'!$A$4:$J$198,9,FALSE)</f>
        <v>PGSD Sport</v>
      </c>
      <c r="R325" t="str">
        <f>VLOOKUP($E325,'CFileFishery to ERA+'!$A$4:$J$198,10,FALSE)</f>
        <v>ISBM</v>
      </c>
    </row>
    <row r="326" spans="1:18" x14ac:dyDescent="0.25">
      <c r="A326" t="s">
        <v>110</v>
      </c>
      <c r="B326" t="s">
        <v>111</v>
      </c>
      <c r="C326">
        <v>2013</v>
      </c>
      <c r="D326">
        <v>4</v>
      </c>
      <c r="E326">
        <v>136</v>
      </c>
      <c r="F326" t="s">
        <v>52</v>
      </c>
      <c r="G326">
        <v>3</v>
      </c>
      <c r="H326" t="s">
        <v>12</v>
      </c>
      <c r="I326">
        <v>2</v>
      </c>
      <c r="J326">
        <v>7.18</v>
      </c>
      <c r="K326">
        <v>7.21</v>
      </c>
      <c r="L326">
        <f>VLOOKUP($E326,'CFileFishery to ERA+'!$A$4:$J$198,4,FALSE)</f>
        <v>63</v>
      </c>
      <c r="M326" t="str">
        <f>VLOOKUP($E326,'CFileFishery to ERA+'!$A$4:$J$198,5,FALSE)</f>
        <v>GEO ST S</v>
      </c>
      <c r="N326" t="str">
        <f>VLOOKUP($E326,'CFileFishery to ERA+'!$A$4:$J$198,6,FALSE)</f>
        <v>CA</v>
      </c>
      <c r="O326">
        <f>VLOOKUP($E326,'CFileFishery to ERA+'!$A$4:$J$198,7,FALSE)</f>
        <v>27</v>
      </c>
      <c r="P326" t="str">
        <f>VLOOKUP($E326,'CFileFishery to ERA+'!$A$4:$J$198,8,FALSE)</f>
        <v>S</v>
      </c>
      <c r="Q326" t="str">
        <f>VLOOKUP($E326,'CFileFishery to ERA+'!$A$4:$J$198,9,FALSE)</f>
        <v>North Georgia Strait Sport</v>
      </c>
      <c r="R326" t="str">
        <f>VLOOKUP($E326,'CFileFishery to ERA+'!$A$4:$J$198,10,FALSE)</f>
        <v>ISBM</v>
      </c>
    </row>
    <row r="327" spans="1:18" x14ac:dyDescent="0.25">
      <c r="A327" t="s">
        <v>110</v>
      </c>
      <c r="B327" t="s">
        <v>111</v>
      </c>
      <c r="C327">
        <v>2013</v>
      </c>
      <c r="D327">
        <v>4</v>
      </c>
      <c r="E327">
        <v>139</v>
      </c>
      <c r="F327" t="s">
        <v>74</v>
      </c>
      <c r="G327">
        <v>3</v>
      </c>
      <c r="H327" t="s">
        <v>12</v>
      </c>
      <c r="I327">
        <v>2</v>
      </c>
      <c r="J327">
        <v>7.96</v>
      </c>
      <c r="K327">
        <v>7.96</v>
      </c>
      <c r="L327">
        <f>VLOOKUP($E327,'CFileFishery to ERA+'!$A$4:$J$198,4,FALSE)</f>
        <v>63</v>
      </c>
      <c r="M327" t="str">
        <f>VLOOKUP($E327,'CFileFishery to ERA+'!$A$4:$J$198,5,FALSE)</f>
        <v>GEO ST S</v>
      </c>
      <c r="N327" t="str">
        <f>VLOOKUP($E327,'CFileFishery to ERA+'!$A$4:$J$198,6,FALSE)</f>
        <v>CA</v>
      </c>
      <c r="O327">
        <f>VLOOKUP($E327,'CFileFishery to ERA+'!$A$4:$J$198,7,FALSE)</f>
        <v>29</v>
      </c>
      <c r="P327" t="str">
        <f>VLOOKUP($E327,'CFileFishery to ERA+'!$A$4:$J$198,8,FALSE)</f>
        <v>S</v>
      </c>
      <c r="Q327" t="str">
        <f>VLOOKUP($E327,'CFileFishery to ERA+'!$A$4:$J$198,9,FALSE)</f>
        <v>South Georgia Strait Sport</v>
      </c>
      <c r="R327" t="str">
        <f>VLOOKUP($E327,'CFileFishery to ERA+'!$A$4:$J$198,10,FALSE)</f>
        <v>ISBM</v>
      </c>
    </row>
    <row r="328" spans="1:18" x14ac:dyDescent="0.25">
      <c r="A328" t="s">
        <v>110</v>
      </c>
      <c r="B328" t="s">
        <v>111</v>
      </c>
      <c r="C328">
        <v>2013</v>
      </c>
      <c r="D328">
        <v>5</v>
      </c>
      <c r="E328">
        <v>12</v>
      </c>
      <c r="F328" t="s">
        <v>35</v>
      </c>
      <c r="G328">
        <v>4</v>
      </c>
      <c r="H328" t="s">
        <v>12</v>
      </c>
      <c r="I328">
        <v>1</v>
      </c>
      <c r="J328">
        <v>1</v>
      </c>
      <c r="K328">
        <v>1</v>
      </c>
      <c r="L328">
        <f>VLOOKUP($E328,'CFileFishery to ERA+'!$A$4:$J$198,4,FALSE)</f>
        <v>1</v>
      </c>
      <c r="M328" t="str">
        <f>VLOOKUP($E328,'CFileFishery to ERA+'!$A$4:$J$198,5,FALSE)</f>
        <v>AK W/S T</v>
      </c>
      <c r="N328" t="str">
        <f>VLOOKUP($E328,'CFileFishery to ERA+'!$A$4:$J$198,6,FALSE)</f>
        <v>US</v>
      </c>
      <c r="O328">
        <f>VLOOKUP($E328,'CFileFishery to ERA+'!$A$4:$J$198,7,FALSE)</f>
        <v>999</v>
      </c>
      <c r="P328" t="str">
        <f>VLOOKUP($E328,'CFileFishery to ERA+'!$A$4:$J$198,8,FALSE)</f>
        <v>T</v>
      </c>
      <c r="Q328" t="str">
        <f>VLOOKUP($E328,'CFileFishery to ERA+'!$A$4:$J$198,9,FALSE)</f>
        <v>SEAK Troll</v>
      </c>
      <c r="R328" t="str">
        <f>VLOOKUP($E328,'CFileFishery to ERA+'!$A$4:$J$198,10,FALSE)</f>
        <v>AABM</v>
      </c>
    </row>
    <row r="329" spans="1:18" x14ac:dyDescent="0.25">
      <c r="A329" t="s">
        <v>110</v>
      </c>
      <c r="B329" t="s">
        <v>111</v>
      </c>
      <c r="C329">
        <v>2013</v>
      </c>
      <c r="D329">
        <v>5</v>
      </c>
      <c r="E329">
        <v>33</v>
      </c>
      <c r="F329" t="s">
        <v>47</v>
      </c>
      <c r="G329">
        <v>3</v>
      </c>
      <c r="H329" t="s">
        <v>12</v>
      </c>
      <c r="I329">
        <v>1</v>
      </c>
      <c r="J329">
        <v>2.81</v>
      </c>
      <c r="K329">
        <v>2.81</v>
      </c>
      <c r="L329">
        <f>VLOOKUP($E329,'CFileFishery to ERA+'!$A$4:$J$198,4,FALSE)</f>
        <v>10</v>
      </c>
      <c r="M329" t="str">
        <f>VLOOKUP($E329,'CFileFishery to ERA+'!$A$4:$J$198,5,FALSE)</f>
        <v>WCVI F/W T</v>
      </c>
      <c r="N329" t="str">
        <f>VLOOKUP($E329,'CFileFishery to ERA+'!$A$4:$J$198,6,FALSE)</f>
        <v>CA</v>
      </c>
      <c r="O329">
        <f>VLOOKUP($E329,'CFileFishery to ERA+'!$A$4:$J$198,7,FALSE)</f>
        <v>3</v>
      </c>
      <c r="P329" t="str">
        <f>VLOOKUP($E329,'CFileFishery to ERA+'!$A$4:$J$198,8,FALSE)</f>
        <v>T</v>
      </c>
      <c r="Q329" t="str">
        <f>VLOOKUP($E329,'CFileFishery to ERA+'!$A$4:$J$198,9,FALSE)</f>
        <v>WCVI Troll</v>
      </c>
      <c r="R329" t="str">
        <f>VLOOKUP($E329,'CFileFishery to ERA+'!$A$4:$J$198,10,FALSE)</f>
        <v>AABM</v>
      </c>
    </row>
    <row r="330" spans="1:18" x14ac:dyDescent="0.25">
      <c r="A330" t="s">
        <v>110</v>
      </c>
      <c r="B330" t="s">
        <v>111</v>
      </c>
      <c r="C330">
        <v>2013</v>
      </c>
      <c r="D330">
        <v>5</v>
      </c>
      <c r="E330">
        <v>34</v>
      </c>
      <c r="F330" t="s">
        <v>54</v>
      </c>
      <c r="G330">
        <v>3</v>
      </c>
      <c r="H330" t="s">
        <v>12</v>
      </c>
      <c r="I330">
        <v>2</v>
      </c>
      <c r="J330">
        <v>5.62</v>
      </c>
      <c r="K330">
        <v>5.62</v>
      </c>
      <c r="L330">
        <f>VLOOKUP($E330,'CFileFishery to ERA+'!$A$4:$J$198,4,FALSE)</f>
        <v>11</v>
      </c>
      <c r="M330" t="str">
        <f>VLOOKUP($E330,'CFileFishery to ERA+'!$A$4:$J$198,5,FALSE)</f>
        <v>WCVI SPR T</v>
      </c>
      <c r="N330" t="str">
        <f>VLOOKUP($E330,'CFileFishery to ERA+'!$A$4:$J$198,6,FALSE)</f>
        <v>CA</v>
      </c>
      <c r="O330">
        <f>VLOOKUP($E330,'CFileFishery to ERA+'!$A$4:$J$198,7,FALSE)</f>
        <v>3</v>
      </c>
      <c r="P330" t="str">
        <f>VLOOKUP($E330,'CFileFishery to ERA+'!$A$4:$J$198,8,FALSE)</f>
        <v>T</v>
      </c>
      <c r="Q330" t="str">
        <f>VLOOKUP($E330,'CFileFishery to ERA+'!$A$4:$J$198,9,FALSE)</f>
        <v>WCVI Troll</v>
      </c>
      <c r="R330" t="str">
        <f>VLOOKUP($E330,'CFileFishery to ERA+'!$A$4:$J$198,10,FALSE)</f>
        <v>AABM</v>
      </c>
    </row>
    <row r="331" spans="1:18" x14ac:dyDescent="0.25">
      <c r="A331" t="s">
        <v>110</v>
      </c>
      <c r="B331" t="s">
        <v>111</v>
      </c>
      <c r="C331">
        <v>2013</v>
      </c>
      <c r="D331">
        <v>5</v>
      </c>
      <c r="E331">
        <v>34</v>
      </c>
      <c r="F331" t="s">
        <v>54</v>
      </c>
      <c r="G331">
        <v>4</v>
      </c>
      <c r="H331" t="s">
        <v>12</v>
      </c>
      <c r="I331">
        <v>1</v>
      </c>
      <c r="J331">
        <v>2.81</v>
      </c>
      <c r="K331">
        <v>2.81</v>
      </c>
      <c r="L331">
        <f>VLOOKUP($E331,'CFileFishery to ERA+'!$A$4:$J$198,4,FALSE)</f>
        <v>11</v>
      </c>
      <c r="M331" t="str">
        <f>VLOOKUP($E331,'CFileFishery to ERA+'!$A$4:$J$198,5,FALSE)</f>
        <v>WCVI SPR T</v>
      </c>
      <c r="N331" t="str">
        <f>VLOOKUP($E331,'CFileFishery to ERA+'!$A$4:$J$198,6,FALSE)</f>
        <v>CA</v>
      </c>
      <c r="O331">
        <f>VLOOKUP($E331,'CFileFishery to ERA+'!$A$4:$J$198,7,FALSE)</f>
        <v>3</v>
      </c>
      <c r="P331" t="str">
        <f>VLOOKUP($E331,'CFileFishery to ERA+'!$A$4:$J$198,8,FALSE)</f>
        <v>T</v>
      </c>
      <c r="Q331" t="str">
        <f>VLOOKUP($E331,'CFileFishery to ERA+'!$A$4:$J$198,9,FALSE)</f>
        <v>WCVI Troll</v>
      </c>
      <c r="R331" t="str">
        <f>VLOOKUP($E331,'CFileFishery to ERA+'!$A$4:$J$198,10,FALSE)</f>
        <v>AABM</v>
      </c>
    </row>
    <row r="332" spans="1:18" x14ac:dyDescent="0.25">
      <c r="A332" t="s">
        <v>110</v>
      </c>
      <c r="B332" t="s">
        <v>111</v>
      </c>
      <c r="C332">
        <v>2013</v>
      </c>
      <c r="D332">
        <v>5</v>
      </c>
      <c r="E332">
        <v>37</v>
      </c>
      <c r="F332" t="s">
        <v>106</v>
      </c>
      <c r="G332">
        <v>3</v>
      </c>
      <c r="H332" t="s">
        <v>12</v>
      </c>
      <c r="I332">
        <v>2</v>
      </c>
      <c r="J332">
        <v>6.44</v>
      </c>
      <c r="K332">
        <v>6.45</v>
      </c>
      <c r="L332">
        <f>VLOOKUP($E332,'CFileFishery to ERA+'!$A$4:$J$198,4,FALSE)</f>
        <v>10</v>
      </c>
      <c r="M332" t="str">
        <f>VLOOKUP($E332,'CFileFishery to ERA+'!$A$4:$J$198,5,FALSE)</f>
        <v>WCVI F/W T</v>
      </c>
      <c r="N332" t="str">
        <f>VLOOKUP($E332,'CFileFishery to ERA+'!$A$4:$J$198,6,FALSE)</f>
        <v>CA</v>
      </c>
      <c r="O332">
        <f>VLOOKUP($E332,'CFileFishery to ERA+'!$A$4:$J$198,7,FALSE)</f>
        <v>3</v>
      </c>
      <c r="P332" t="str">
        <f>VLOOKUP($E332,'CFileFishery to ERA+'!$A$4:$J$198,8,FALSE)</f>
        <v>T</v>
      </c>
      <c r="Q332" t="str">
        <f>VLOOKUP($E332,'CFileFishery to ERA+'!$A$4:$J$198,9,FALSE)</f>
        <v>WCVI Troll</v>
      </c>
      <c r="R332" t="str">
        <f>VLOOKUP($E332,'CFileFishery to ERA+'!$A$4:$J$198,10,FALSE)</f>
        <v>AABM</v>
      </c>
    </row>
    <row r="333" spans="1:18" x14ac:dyDescent="0.25">
      <c r="A333" t="s">
        <v>110</v>
      </c>
      <c r="B333" t="s">
        <v>111</v>
      </c>
      <c r="C333">
        <v>2013</v>
      </c>
      <c r="D333">
        <v>5</v>
      </c>
      <c r="E333">
        <v>37</v>
      </c>
      <c r="F333" t="s">
        <v>106</v>
      </c>
      <c r="G333">
        <v>4</v>
      </c>
      <c r="H333" t="s">
        <v>12</v>
      </c>
      <c r="I333">
        <v>1</v>
      </c>
      <c r="J333">
        <v>3.22</v>
      </c>
      <c r="K333">
        <v>3.22</v>
      </c>
      <c r="L333">
        <f>VLOOKUP($E333,'CFileFishery to ERA+'!$A$4:$J$198,4,FALSE)</f>
        <v>10</v>
      </c>
      <c r="M333" t="str">
        <f>VLOOKUP($E333,'CFileFishery to ERA+'!$A$4:$J$198,5,FALSE)</f>
        <v>WCVI F/W T</v>
      </c>
      <c r="N333" t="str">
        <f>VLOOKUP($E333,'CFileFishery to ERA+'!$A$4:$J$198,6,FALSE)</f>
        <v>CA</v>
      </c>
      <c r="O333">
        <f>VLOOKUP($E333,'CFileFishery to ERA+'!$A$4:$J$198,7,FALSE)</f>
        <v>3</v>
      </c>
      <c r="P333" t="str">
        <f>VLOOKUP($E333,'CFileFishery to ERA+'!$A$4:$J$198,8,FALSE)</f>
        <v>T</v>
      </c>
      <c r="Q333" t="str">
        <f>VLOOKUP($E333,'CFileFishery to ERA+'!$A$4:$J$198,9,FALSE)</f>
        <v>WCVI Troll</v>
      </c>
      <c r="R333" t="str">
        <f>VLOOKUP($E333,'CFileFishery to ERA+'!$A$4:$J$198,10,FALSE)</f>
        <v>AABM</v>
      </c>
    </row>
    <row r="334" spans="1:18" x14ac:dyDescent="0.25">
      <c r="A334" t="s">
        <v>110</v>
      </c>
      <c r="B334" t="s">
        <v>111</v>
      </c>
      <c r="C334">
        <v>2013</v>
      </c>
      <c r="D334">
        <v>5</v>
      </c>
      <c r="E334">
        <v>38</v>
      </c>
      <c r="F334" t="s">
        <v>64</v>
      </c>
      <c r="G334">
        <v>3</v>
      </c>
      <c r="H334" t="s">
        <v>12</v>
      </c>
      <c r="I334">
        <v>11</v>
      </c>
      <c r="J334">
        <v>35.42</v>
      </c>
      <c r="K334">
        <v>35.520000000000003</v>
      </c>
      <c r="L334">
        <f>VLOOKUP($E334,'CFileFishery to ERA+'!$A$4:$J$198,4,FALSE)</f>
        <v>11</v>
      </c>
      <c r="M334" t="str">
        <f>VLOOKUP($E334,'CFileFishery to ERA+'!$A$4:$J$198,5,FALSE)</f>
        <v>WCVI SPR T</v>
      </c>
      <c r="N334" t="str">
        <f>VLOOKUP($E334,'CFileFishery to ERA+'!$A$4:$J$198,6,FALSE)</f>
        <v>CA</v>
      </c>
      <c r="O334">
        <f>VLOOKUP($E334,'CFileFishery to ERA+'!$A$4:$J$198,7,FALSE)</f>
        <v>3</v>
      </c>
      <c r="P334" t="str">
        <f>VLOOKUP($E334,'CFileFishery to ERA+'!$A$4:$J$198,8,FALSE)</f>
        <v>T</v>
      </c>
      <c r="Q334" t="str">
        <f>VLOOKUP($E334,'CFileFishery to ERA+'!$A$4:$J$198,9,FALSE)</f>
        <v>WCVI Troll</v>
      </c>
      <c r="R334" t="str">
        <f>VLOOKUP($E334,'CFileFishery to ERA+'!$A$4:$J$198,10,FALSE)</f>
        <v>AABM</v>
      </c>
    </row>
    <row r="335" spans="1:18" x14ac:dyDescent="0.25">
      <c r="A335" t="s">
        <v>110</v>
      </c>
      <c r="B335" t="s">
        <v>111</v>
      </c>
      <c r="C335">
        <v>2013</v>
      </c>
      <c r="D335">
        <v>5</v>
      </c>
      <c r="E335">
        <v>38</v>
      </c>
      <c r="F335" t="s">
        <v>64</v>
      </c>
      <c r="G335">
        <v>4</v>
      </c>
      <c r="H335" t="s">
        <v>12</v>
      </c>
      <c r="I335">
        <v>3</v>
      </c>
      <c r="J335">
        <v>9.66</v>
      </c>
      <c r="K335">
        <v>9.6999999999999993</v>
      </c>
      <c r="L335">
        <f>VLOOKUP($E335,'CFileFishery to ERA+'!$A$4:$J$198,4,FALSE)</f>
        <v>11</v>
      </c>
      <c r="M335" t="str">
        <f>VLOOKUP($E335,'CFileFishery to ERA+'!$A$4:$J$198,5,FALSE)</f>
        <v>WCVI SPR T</v>
      </c>
      <c r="N335" t="str">
        <f>VLOOKUP($E335,'CFileFishery to ERA+'!$A$4:$J$198,6,FALSE)</f>
        <v>CA</v>
      </c>
      <c r="O335">
        <f>VLOOKUP($E335,'CFileFishery to ERA+'!$A$4:$J$198,7,FALSE)</f>
        <v>3</v>
      </c>
      <c r="P335" t="str">
        <f>VLOOKUP($E335,'CFileFishery to ERA+'!$A$4:$J$198,8,FALSE)</f>
        <v>T</v>
      </c>
      <c r="Q335" t="str">
        <f>VLOOKUP($E335,'CFileFishery to ERA+'!$A$4:$J$198,9,FALSE)</f>
        <v>WCVI Troll</v>
      </c>
      <c r="R335" t="str">
        <f>VLOOKUP($E335,'CFileFishery to ERA+'!$A$4:$J$198,10,FALSE)</f>
        <v>AABM</v>
      </c>
    </row>
    <row r="336" spans="1:18" x14ac:dyDescent="0.25">
      <c r="A336" t="s">
        <v>110</v>
      </c>
      <c r="B336" t="s">
        <v>111</v>
      </c>
      <c r="C336">
        <v>2013</v>
      </c>
      <c r="D336">
        <v>5</v>
      </c>
      <c r="E336">
        <v>42</v>
      </c>
      <c r="F336" t="s">
        <v>86</v>
      </c>
      <c r="G336">
        <v>4</v>
      </c>
      <c r="H336" t="s">
        <v>12</v>
      </c>
      <c r="I336">
        <v>2</v>
      </c>
      <c r="J336">
        <v>2.1800000000000002</v>
      </c>
      <c r="K336">
        <v>2.1800000000000002</v>
      </c>
      <c r="L336">
        <f>VLOOKUP($E336,'CFileFishery to ERA+'!$A$4:$J$198,4,FALSE)</f>
        <v>13</v>
      </c>
      <c r="M336" t="str">
        <f>VLOOKUP($E336,'CFileFishery to ERA+'!$A$4:$J$198,5,FALSE)</f>
        <v>N FALCON T</v>
      </c>
      <c r="N336" t="str">
        <f>VLOOKUP($E336,'CFileFishery to ERA+'!$A$4:$J$198,6,FALSE)</f>
        <v>US</v>
      </c>
      <c r="O336">
        <f>VLOOKUP($E336,'CFileFishery to ERA+'!$A$4:$J$198,7,FALSE)</f>
        <v>999</v>
      </c>
      <c r="P336" t="str">
        <f>VLOOKUP($E336,'CFileFishery to ERA+'!$A$4:$J$198,8,FALSE)</f>
        <v>T</v>
      </c>
      <c r="Q336" t="str">
        <f>VLOOKUP($E336,'CFileFishery to ERA+'!$A$4:$J$198,9,FALSE)</f>
        <v>WA Troll</v>
      </c>
      <c r="R336" t="str">
        <f>VLOOKUP($E336,'CFileFishery to ERA+'!$A$4:$J$198,10,FALSE)</f>
        <v>ISBM</v>
      </c>
    </row>
    <row r="337" spans="1:18" x14ac:dyDescent="0.25">
      <c r="A337" t="s">
        <v>110</v>
      </c>
      <c r="B337" t="s">
        <v>111</v>
      </c>
      <c r="C337">
        <v>2013</v>
      </c>
      <c r="D337">
        <v>5</v>
      </c>
      <c r="E337">
        <v>43</v>
      </c>
      <c r="F337" t="s">
        <v>59</v>
      </c>
      <c r="G337">
        <v>3</v>
      </c>
      <c r="H337" t="s">
        <v>12</v>
      </c>
      <c r="I337">
        <v>5</v>
      </c>
      <c r="J337">
        <v>12.51</v>
      </c>
      <c r="K337">
        <v>12.52</v>
      </c>
      <c r="L337">
        <f>VLOOKUP($E337,'CFileFishery to ERA+'!$A$4:$J$198,4,FALSE)</f>
        <v>13</v>
      </c>
      <c r="M337" t="str">
        <f>VLOOKUP($E337,'CFileFishery to ERA+'!$A$4:$J$198,5,FALSE)</f>
        <v>N FALCON T</v>
      </c>
      <c r="N337" t="str">
        <f>VLOOKUP($E337,'CFileFishery to ERA+'!$A$4:$J$198,6,FALSE)</f>
        <v>US</v>
      </c>
      <c r="O337">
        <f>VLOOKUP($E337,'CFileFishery to ERA+'!$A$4:$J$198,7,FALSE)</f>
        <v>999</v>
      </c>
      <c r="P337" t="str">
        <f>VLOOKUP($E337,'CFileFishery to ERA+'!$A$4:$J$198,8,FALSE)</f>
        <v>T</v>
      </c>
      <c r="Q337" t="str">
        <f>VLOOKUP($E337,'CFileFishery to ERA+'!$A$4:$J$198,9,FALSE)</f>
        <v>WA Troll</v>
      </c>
      <c r="R337" t="str">
        <f>VLOOKUP($E337,'CFileFishery to ERA+'!$A$4:$J$198,10,FALSE)</f>
        <v>ISBM</v>
      </c>
    </row>
    <row r="338" spans="1:18" x14ac:dyDescent="0.25">
      <c r="A338" t="s">
        <v>110</v>
      </c>
      <c r="B338" t="s">
        <v>111</v>
      </c>
      <c r="C338">
        <v>2013</v>
      </c>
      <c r="D338">
        <v>5</v>
      </c>
      <c r="E338">
        <v>43</v>
      </c>
      <c r="F338" t="s">
        <v>59</v>
      </c>
      <c r="G338">
        <v>4</v>
      </c>
      <c r="H338" t="s">
        <v>12</v>
      </c>
      <c r="I338">
        <v>2</v>
      </c>
      <c r="J338">
        <v>3.97</v>
      </c>
      <c r="K338">
        <v>3.97</v>
      </c>
      <c r="L338">
        <f>VLOOKUP($E338,'CFileFishery to ERA+'!$A$4:$J$198,4,FALSE)</f>
        <v>13</v>
      </c>
      <c r="M338" t="str">
        <f>VLOOKUP($E338,'CFileFishery to ERA+'!$A$4:$J$198,5,FALSE)</f>
        <v>N FALCON T</v>
      </c>
      <c r="N338" t="str">
        <f>VLOOKUP($E338,'CFileFishery to ERA+'!$A$4:$J$198,6,FALSE)</f>
        <v>US</v>
      </c>
      <c r="O338">
        <f>VLOOKUP($E338,'CFileFishery to ERA+'!$A$4:$J$198,7,FALSE)</f>
        <v>999</v>
      </c>
      <c r="P338" t="str">
        <f>VLOOKUP($E338,'CFileFishery to ERA+'!$A$4:$J$198,8,FALSE)</f>
        <v>T</v>
      </c>
      <c r="Q338" t="str">
        <f>VLOOKUP($E338,'CFileFishery to ERA+'!$A$4:$J$198,9,FALSE)</f>
        <v>WA Troll</v>
      </c>
      <c r="R338" t="str">
        <f>VLOOKUP($E338,'CFileFishery to ERA+'!$A$4:$J$198,10,FALSE)</f>
        <v>ISBM</v>
      </c>
    </row>
    <row r="339" spans="1:18" x14ac:dyDescent="0.25">
      <c r="A339" t="s">
        <v>110</v>
      </c>
      <c r="B339" t="s">
        <v>111</v>
      </c>
      <c r="C339">
        <v>2013</v>
      </c>
      <c r="D339">
        <v>5</v>
      </c>
      <c r="E339">
        <v>44</v>
      </c>
      <c r="F339" t="s">
        <v>85</v>
      </c>
      <c r="G339">
        <v>3</v>
      </c>
      <c r="H339" t="s">
        <v>12</v>
      </c>
      <c r="I339">
        <v>1</v>
      </c>
      <c r="J339">
        <v>1.61</v>
      </c>
      <c r="K339">
        <v>1.62</v>
      </c>
      <c r="L339">
        <f>VLOOKUP($E339,'CFileFishery to ERA+'!$A$4:$J$198,4,FALSE)</f>
        <v>13</v>
      </c>
      <c r="M339" t="str">
        <f>VLOOKUP($E339,'CFileFishery to ERA+'!$A$4:$J$198,5,FALSE)</f>
        <v>N FALCON T</v>
      </c>
      <c r="N339" t="str">
        <f>VLOOKUP($E339,'CFileFishery to ERA+'!$A$4:$J$198,6,FALSE)</f>
        <v>US</v>
      </c>
      <c r="O339">
        <f>VLOOKUP($E339,'CFileFishery to ERA+'!$A$4:$J$198,7,FALSE)</f>
        <v>999</v>
      </c>
      <c r="P339" t="str">
        <f>VLOOKUP($E339,'CFileFishery to ERA+'!$A$4:$J$198,8,FALSE)</f>
        <v>T</v>
      </c>
      <c r="Q339" t="str">
        <f>VLOOKUP($E339,'CFileFishery to ERA+'!$A$4:$J$198,9,FALSE)</f>
        <v>WA Troll</v>
      </c>
      <c r="R339" t="str">
        <f>VLOOKUP($E339,'CFileFishery to ERA+'!$A$4:$J$198,10,FALSE)</f>
        <v>ISBM</v>
      </c>
    </row>
    <row r="340" spans="1:18" x14ac:dyDescent="0.25">
      <c r="A340" t="s">
        <v>110</v>
      </c>
      <c r="B340" t="s">
        <v>111</v>
      </c>
      <c r="C340">
        <v>2013</v>
      </c>
      <c r="D340">
        <v>5</v>
      </c>
      <c r="E340">
        <v>135</v>
      </c>
      <c r="F340" t="s">
        <v>39</v>
      </c>
      <c r="G340">
        <v>4</v>
      </c>
      <c r="H340" t="s">
        <v>12</v>
      </c>
      <c r="I340">
        <v>1</v>
      </c>
      <c r="J340">
        <v>2.36</v>
      </c>
      <c r="K340">
        <v>2.36</v>
      </c>
      <c r="L340">
        <f>VLOOKUP($E340,'CFileFishery to ERA+'!$A$4:$J$198,4,FALSE)</f>
        <v>61</v>
      </c>
      <c r="M340" t="str">
        <f>VLOOKUP($E340,'CFileFishery to ERA+'!$A$4:$J$198,5,FALSE)</f>
        <v>JNST S</v>
      </c>
      <c r="N340" t="str">
        <f>VLOOKUP($E340,'CFileFishery to ERA+'!$A$4:$J$198,6,FALSE)</f>
        <v>CA</v>
      </c>
      <c r="O340">
        <f>VLOOKUP($E340,'CFileFishery to ERA+'!$A$4:$J$198,7,FALSE)</f>
        <v>26</v>
      </c>
      <c r="P340" t="str">
        <f>VLOOKUP($E340,'CFileFishery to ERA+'!$A$4:$J$198,8,FALSE)</f>
        <v>S</v>
      </c>
      <c r="Q340" t="str">
        <f>VLOOKUP($E340,'CFileFishery to ERA+'!$A$4:$J$198,9,FALSE)</f>
        <v>Johnstone Strait Sport</v>
      </c>
      <c r="R340" t="str">
        <f>VLOOKUP($E340,'CFileFishery to ERA+'!$A$4:$J$198,10,FALSE)</f>
        <v>ISBM</v>
      </c>
    </row>
    <row r="341" spans="1:18" x14ac:dyDescent="0.25">
      <c r="A341" t="s">
        <v>110</v>
      </c>
      <c r="B341" t="s">
        <v>111</v>
      </c>
      <c r="C341">
        <v>2013</v>
      </c>
      <c r="D341">
        <v>5</v>
      </c>
      <c r="E341">
        <v>136</v>
      </c>
      <c r="F341" t="s">
        <v>52</v>
      </c>
      <c r="G341">
        <v>3</v>
      </c>
      <c r="H341" t="s">
        <v>12</v>
      </c>
      <c r="I341">
        <v>15</v>
      </c>
      <c r="J341">
        <v>60</v>
      </c>
      <c r="K341">
        <v>60.1</v>
      </c>
      <c r="L341">
        <f>VLOOKUP($E341,'CFileFishery to ERA+'!$A$4:$J$198,4,FALSE)</f>
        <v>63</v>
      </c>
      <c r="M341" t="str">
        <f>VLOOKUP($E341,'CFileFishery to ERA+'!$A$4:$J$198,5,FALSE)</f>
        <v>GEO ST S</v>
      </c>
      <c r="N341" t="str">
        <f>VLOOKUP($E341,'CFileFishery to ERA+'!$A$4:$J$198,6,FALSE)</f>
        <v>CA</v>
      </c>
      <c r="O341">
        <f>VLOOKUP($E341,'CFileFishery to ERA+'!$A$4:$J$198,7,FALSE)</f>
        <v>27</v>
      </c>
      <c r="P341" t="str">
        <f>VLOOKUP($E341,'CFileFishery to ERA+'!$A$4:$J$198,8,FALSE)</f>
        <v>S</v>
      </c>
      <c r="Q341" t="str">
        <f>VLOOKUP($E341,'CFileFishery to ERA+'!$A$4:$J$198,9,FALSE)</f>
        <v>North Georgia Strait Sport</v>
      </c>
      <c r="R341" t="str">
        <f>VLOOKUP($E341,'CFileFishery to ERA+'!$A$4:$J$198,10,FALSE)</f>
        <v>ISBM</v>
      </c>
    </row>
    <row r="342" spans="1:18" x14ac:dyDescent="0.25">
      <c r="A342" t="s">
        <v>110</v>
      </c>
      <c r="B342" t="s">
        <v>111</v>
      </c>
      <c r="C342">
        <v>2013</v>
      </c>
      <c r="D342">
        <v>5</v>
      </c>
      <c r="E342">
        <v>136</v>
      </c>
      <c r="F342" t="s">
        <v>52</v>
      </c>
      <c r="G342">
        <v>4</v>
      </c>
      <c r="H342" t="s">
        <v>12</v>
      </c>
      <c r="I342">
        <v>2</v>
      </c>
      <c r="J342">
        <v>8</v>
      </c>
      <c r="K342">
        <v>8.02</v>
      </c>
      <c r="L342">
        <f>VLOOKUP($E342,'CFileFishery to ERA+'!$A$4:$J$198,4,FALSE)</f>
        <v>63</v>
      </c>
      <c r="M342" t="str">
        <f>VLOOKUP($E342,'CFileFishery to ERA+'!$A$4:$J$198,5,FALSE)</f>
        <v>GEO ST S</v>
      </c>
      <c r="N342" t="str">
        <f>VLOOKUP($E342,'CFileFishery to ERA+'!$A$4:$J$198,6,FALSE)</f>
        <v>CA</v>
      </c>
      <c r="O342">
        <f>VLOOKUP($E342,'CFileFishery to ERA+'!$A$4:$J$198,7,FALSE)</f>
        <v>27</v>
      </c>
      <c r="P342" t="str">
        <f>VLOOKUP($E342,'CFileFishery to ERA+'!$A$4:$J$198,8,FALSE)</f>
        <v>S</v>
      </c>
      <c r="Q342" t="str">
        <f>VLOOKUP($E342,'CFileFishery to ERA+'!$A$4:$J$198,9,FALSE)</f>
        <v>North Georgia Strait Sport</v>
      </c>
      <c r="R342" t="str">
        <f>VLOOKUP($E342,'CFileFishery to ERA+'!$A$4:$J$198,10,FALSE)</f>
        <v>ISBM</v>
      </c>
    </row>
    <row r="343" spans="1:18" x14ac:dyDescent="0.25">
      <c r="A343" t="s">
        <v>110</v>
      </c>
      <c r="B343" t="s">
        <v>111</v>
      </c>
      <c r="C343">
        <v>2013</v>
      </c>
      <c r="D343">
        <v>5</v>
      </c>
      <c r="E343">
        <v>139</v>
      </c>
      <c r="F343" t="s">
        <v>74</v>
      </c>
      <c r="G343">
        <v>3</v>
      </c>
      <c r="H343" t="s">
        <v>12</v>
      </c>
      <c r="I343">
        <v>6</v>
      </c>
      <c r="J343">
        <v>24.18</v>
      </c>
      <c r="K343">
        <v>24.27</v>
      </c>
      <c r="L343">
        <f>VLOOKUP($E343,'CFileFishery to ERA+'!$A$4:$J$198,4,FALSE)</f>
        <v>63</v>
      </c>
      <c r="M343" t="str">
        <f>VLOOKUP($E343,'CFileFishery to ERA+'!$A$4:$J$198,5,FALSE)</f>
        <v>GEO ST S</v>
      </c>
      <c r="N343" t="str">
        <f>VLOOKUP($E343,'CFileFishery to ERA+'!$A$4:$J$198,6,FALSE)</f>
        <v>CA</v>
      </c>
      <c r="O343">
        <f>VLOOKUP($E343,'CFileFishery to ERA+'!$A$4:$J$198,7,FALSE)</f>
        <v>29</v>
      </c>
      <c r="P343" t="str">
        <f>VLOOKUP($E343,'CFileFishery to ERA+'!$A$4:$J$198,8,FALSE)</f>
        <v>S</v>
      </c>
      <c r="Q343" t="str">
        <f>VLOOKUP($E343,'CFileFishery to ERA+'!$A$4:$J$198,9,FALSE)</f>
        <v>South Georgia Strait Sport</v>
      </c>
      <c r="R343" t="str">
        <f>VLOOKUP($E343,'CFileFishery to ERA+'!$A$4:$J$198,10,FALSE)</f>
        <v>ISBM</v>
      </c>
    </row>
    <row r="344" spans="1:18" x14ac:dyDescent="0.25">
      <c r="A344" t="s">
        <v>110</v>
      </c>
      <c r="B344" t="s">
        <v>111</v>
      </c>
      <c r="C344">
        <v>2013</v>
      </c>
      <c r="D344">
        <v>5</v>
      </c>
      <c r="E344">
        <v>142</v>
      </c>
      <c r="F344" t="s">
        <v>49</v>
      </c>
      <c r="G344">
        <v>3</v>
      </c>
      <c r="H344" t="s">
        <v>12</v>
      </c>
      <c r="I344">
        <v>1</v>
      </c>
      <c r="J344">
        <v>4</v>
      </c>
      <c r="K344">
        <v>4.03</v>
      </c>
      <c r="L344">
        <f>VLOOKUP($E344,'CFileFishery to ERA+'!$A$4:$J$198,4,FALSE)</f>
        <v>50</v>
      </c>
      <c r="M344" t="str">
        <f>VLOOKUP($E344,'CFileFishery to ERA+'!$A$4:$J$198,5,FALSE)</f>
        <v>WCVI AABM S</v>
      </c>
      <c r="N344" t="str">
        <f>VLOOKUP($E344,'CFileFishery to ERA+'!$A$4:$J$198,6,FALSE)</f>
        <v>CA</v>
      </c>
      <c r="O344">
        <f>VLOOKUP($E344,'CFileFishery to ERA+'!$A$4:$J$198,7,FALSE)</f>
        <v>31</v>
      </c>
      <c r="P344" t="str">
        <f>VLOOKUP($E344,'CFileFishery to ERA+'!$A$4:$J$198,8,FALSE)</f>
        <v>S</v>
      </c>
      <c r="Q344" t="str">
        <f>VLOOKUP($E344,'CFileFishery to ERA+'!$A$4:$J$198,9,FALSE)</f>
        <v>WCVI AABM Sport</v>
      </c>
      <c r="R344" t="str">
        <f>VLOOKUP($E344,'CFileFishery to ERA+'!$A$4:$J$198,10,FALSE)</f>
        <v>AABM</v>
      </c>
    </row>
    <row r="345" spans="1:18" x14ac:dyDescent="0.25">
      <c r="A345" t="s">
        <v>110</v>
      </c>
      <c r="B345" t="s">
        <v>111</v>
      </c>
      <c r="C345">
        <v>2013</v>
      </c>
      <c r="D345">
        <v>6</v>
      </c>
      <c r="E345">
        <v>15</v>
      </c>
      <c r="F345" t="s">
        <v>37</v>
      </c>
      <c r="G345">
        <v>4</v>
      </c>
      <c r="H345" t="s">
        <v>12</v>
      </c>
      <c r="I345">
        <v>1</v>
      </c>
      <c r="J345">
        <v>1.61</v>
      </c>
      <c r="K345">
        <v>1.61</v>
      </c>
      <c r="L345">
        <f>VLOOKUP($E345,'CFileFishery to ERA+'!$A$4:$J$198,4,FALSE)</f>
        <v>3</v>
      </c>
      <c r="M345" t="str">
        <f>VLOOKUP($E345,'CFileFishery to ERA+'!$A$4:$J$198,5,FALSE)</f>
        <v>AK JNI T</v>
      </c>
      <c r="N345" t="str">
        <f>VLOOKUP($E345,'CFileFishery to ERA+'!$A$4:$J$198,6,FALSE)</f>
        <v>US</v>
      </c>
      <c r="O345">
        <f>VLOOKUP($E345,'CFileFishery to ERA+'!$A$4:$J$198,7,FALSE)</f>
        <v>999</v>
      </c>
      <c r="P345" t="str">
        <f>VLOOKUP($E345,'CFileFishery to ERA+'!$A$4:$J$198,8,FALSE)</f>
        <v>T</v>
      </c>
      <c r="Q345" t="str">
        <f>VLOOKUP($E345,'CFileFishery to ERA+'!$A$4:$J$198,9,FALSE)</f>
        <v>SEAK Troll</v>
      </c>
      <c r="R345" t="str">
        <f>VLOOKUP($E345,'CFileFishery to ERA+'!$A$4:$J$198,10,FALSE)</f>
        <v>AABM</v>
      </c>
    </row>
    <row r="346" spans="1:18" x14ac:dyDescent="0.25">
      <c r="A346" t="s">
        <v>110</v>
      </c>
      <c r="B346" t="s">
        <v>111</v>
      </c>
      <c r="C346">
        <v>2013</v>
      </c>
      <c r="D346">
        <v>6</v>
      </c>
      <c r="E346">
        <v>38</v>
      </c>
      <c r="F346" t="s">
        <v>64</v>
      </c>
      <c r="G346">
        <v>3</v>
      </c>
      <c r="H346" t="s">
        <v>12</v>
      </c>
      <c r="I346">
        <v>4</v>
      </c>
      <c r="J346">
        <v>6.68</v>
      </c>
      <c r="K346">
        <v>6.69</v>
      </c>
      <c r="L346">
        <f>VLOOKUP($E346,'CFileFishery to ERA+'!$A$4:$J$198,4,FALSE)</f>
        <v>11</v>
      </c>
      <c r="M346" t="str">
        <f>VLOOKUP($E346,'CFileFishery to ERA+'!$A$4:$J$198,5,FALSE)</f>
        <v>WCVI SPR T</v>
      </c>
      <c r="N346" t="str">
        <f>VLOOKUP($E346,'CFileFishery to ERA+'!$A$4:$J$198,6,FALSE)</f>
        <v>CA</v>
      </c>
      <c r="O346">
        <f>VLOOKUP($E346,'CFileFishery to ERA+'!$A$4:$J$198,7,FALSE)</f>
        <v>3</v>
      </c>
      <c r="P346" t="str">
        <f>VLOOKUP($E346,'CFileFishery to ERA+'!$A$4:$J$198,8,FALSE)</f>
        <v>T</v>
      </c>
      <c r="Q346" t="str">
        <f>VLOOKUP($E346,'CFileFishery to ERA+'!$A$4:$J$198,9,FALSE)</f>
        <v>WCVI Troll</v>
      </c>
      <c r="R346" t="str">
        <f>VLOOKUP($E346,'CFileFishery to ERA+'!$A$4:$J$198,10,FALSE)</f>
        <v>AABM</v>
      </c>
    </row>
    <row r="347" spans="1:18" x14ac:dyDescent="0.25">
      <c r="A347" t="s">
        <v>110</v>
      </c>
      <c r="B347" t="s">
        <v>111</v>
      </c>
      <c r="C347">
        <v>2013</v>
      </c>
      <c r="D347">
        <v>6</v>
      </c>
      <c r="E347">
        <v>43</v>
      </c>
      <c r="F347" t="s">
        <v>59</v>
      </c>
      <c r="G347">
        <v>3</v>
      </c>
      <c r="H347" t="s">
        <v>12</v>
      </c>
      <c r="I347">
        <v>11</v>
      </c>
      <c r="J347">
        <v>28.19</v>
      </c>
      <c r="K347">
        <v>28.24</v>
      </c>
      <c r="L347">
        <f>VLOOKUP($E347,'CFileFishery to ERA+'!$A$4:$J$198,4,FALSE)</f>
        <v>13</v>
      </c>
      <c r="M347" t="str">
        <f>VLOOKUP($E347,'CFileFishery to ERA+'!$A$4:$J$198,5,FALSE)</f>
        <v>N FALCON T</v>
      </c>
      <c r="N347" t="str">
        <f>VLOOKUP($E347,'CFileFishery to ERA+'!$A$4:$J$198,6,FALSE)</f>
        <v>US</v>
      </c>
      <c r="O347">
        <f>VLOOKUP($E347,'CFileFishery to ERA+'!$A$4:$J$198,7,FALSE)</f>
        <v>999</v>
      </c>
      <c r="P347" t="str">
        <f>VLOOKUP($E347,'CFileFishery to ERA+'!$A$4:$J$198,8,FALSE)</f>
        <v>T</v>
      </c>
      <c r="Q347" t="str">
        <f>VLOOKUP($E347,'CFileFishery to ERA+'!$A$4:$J$198,9,FALSE)</f>
        <v>WA Troll</v>
      </c>
      <c r="R347" t="str">
        <f>VLOOKUP($E347,'CFileFishery to ERA+'!$A$4:$J$198,10,FALSE)</f>
        <v>ISBM</v>
      </c>
    </row>
    <row r="348" spans="1:18" x14ac:dyDescent="0.25">
      <c r="A348" t="s">
        <v>110</v>
      </c>
      <c r="B348" t="s">
        <v>111</v>
      </c>
      <c r="C348">
        <v>2013</v>
      </c>
      <c r="D348">
        <v>6</v>
      </c>
      <c r="E348">
        <v>43</v>
      </c>
      <c r="F348" t="s">
        <v>59</v>
      </c>
      <c r="G348">
        <v>4</v>
      </c>
      <c r="H348" t="s">
        <v>12</v>
      </c>
      <c r="I348">
        <v>1</v>
      </c>
      <c r="J348">
        <v>1.89</v>
      </c>
      <c r="K348">
        <v>1.89</v>
      </c>
      <c r="L348">
        <f>VLOOKUP($E348,'CFileFishery to ERA+'!$A$4:$J$198,4,FALSE)</f>
        <v>13</v>
      </c>
      <c r="M348" t="str">
        <f>VLOOKUP($E348,'CFileFishery to ERA+'!$A$4:$J$198,5,FALSE)</f>
        <v>N FALCON T</v>
      </c>
      <c r="N348" t="str">
        <f>VLOOKUP($E348,'CFileFishery to ERA+'!$A$4:$J$198,6,FALSE)</f>
        <v>US</v>
      </c>
      <c r="O348">
        <f>VLOOKUP($E348,'CFileFishery to ERA+'!$A$4:$J$198,7,FALSE)</f>
        <v>999</v>
      </c>
      <c r="P348" t="str">
        <f>VLOOKUP($E348,'CFileFishery to ERA+'!$A$4:$J$198,8,FALSE)</f>
        <v>T</v>
      </c>
      <c r="Q348" t="str">
        <f>VLOOKUP($E348,'CFileFishery to ERA+'!$A$4:$J$198,9,FALSE)</f>
        <v>WA Troll</v>
      </c>
      <c r="R348" t="str">
        <f>VLOOKUP($E348,'CFileFishery to ERA+'!$A$4:$J$198,10,FALSE)</f>
        <v>ISBM</v>
      </c>
    </row>
    <row r="349" spans="1:18" x14ac:dyDescent="0.25">
      <c r="A349" t="s">
        <v>110</v>
      </c>
      <c r="B349" t="s">
        <v>111</v>
      </c>
      <c r="C349">
        <v>2013</v>
      </c>
      <c r="D349">
        <v>6</v>
      </c>
      <c r="E349">
        <v>128</v>
      </c>
      <c r="F349" t="s">
        <v>20</v>
      </c>
      <c r="G349">
        <v>4</v>
      </c>
      <c r="H349" t="s">
        <v>12</v>
      </c>
      <c r="I349">
        <v>1</v>
      </c>
      <c r="J349">
        <v>1.55</v>
      </c>
      <c r="K349">
        <v>1.55</v>
      </c>
      <c r="L349">
        <f>VLOOKUP($E349,'CFileFishery to ERA+'!$A$4:$J$198,4,FALSE)</f>
        <v>47</v>
      </c>
      <c r="M349" t="str">
        <f>VLOOKUP($E349,'CFileFishery to ERA+'!$A$4:$J$198,5,FALSE)</f>
        <v>NBC AABM S</v>
      </c>
      <c r="N349" t="str">
        <f>VLOOKUP($E349,'CFileFishery to ERA+'!$A$4:$J$198,6,FALSE)</f>
        <v>CA</v>
      </c>
      <c r="O349">
        <f>VLOOKUP($E349,'CFileFishery to ERA+'!$A$4:$J$198,7,FALSE)</f>
        <v>20</v>
      </c>
      <c r="P349" t="str">
        <f>VLOOKUP($E349,'CFileFishery to ERA+'!$A$4:$J$198,8,FALSE)</f>
        <v>S</v>
      </c>
      <c r="Q349" t="str">
        <f>VLOOKUP($E349,'CFileFishery to ERA+'!$A$4:$J$198,9,FALSE)</f>
        <v>NBC AABM Sport</v>
      </c>
      <c r="R349" t="str">
        <f>VLOOKUP($E349,'CFileFishery to ERA+'!$A$4:$J$198,10,FALSE)</f>
        <v>AABM</v>
      </c>
    </row>
    <row r="350" spans="1:18" x14ac:dyDescent="0.25">
      <c r="A350" t="s">
        <v>110</v>
      </c>
      <c r="B350" t="s">
        <v>111</v>
      </c>
      <c r="C350">
        <v>2013</v>
      </c>
      <c r="D350">
        <v>6</v>
      </c>
      <c r="E350">
        <v>136</v>
      </c>
      <c r="F350" t="s">
        <v>52</v>
      </c>
      <c r="G350">
        <v>2</v>
      </c>
      <c r="H350" t="s">
        <v>12</v>
      </c>
      <c r="I350">
        <v>1</v>
      </c>
      <c r="J350">
        <v>3.96</v>
      </c>
      <c r="K350">
        <v>7.88</v>
      </c>
      <c r="L350">
        <f>VLOOKUP($E350,'CFileFishery to ERA+'!$A$4:$J$198,4,FALSE)</f>
        <v>63</v>
      </c>
      <c r="M350" t="str">
        <f>VLOOKUP($E350,'CFileFishery to ERA+'!$A$4:$J$198,5,FALSE)</f>
        <v>GEO ST S</v>
      </c>
      <c r="N350" t="str">
        <f>VLOOKUP($E350,'CFileFishery to ERA+'!$A$4:$J$198,6,FALSE)</f>
        <v>CA</v>
      </c>
      <c r="O350">
        <f>VLOOKUP($E350,'CFileFishery to ERA+'!$A$4:$J$198,7,FALSE)</f>
        <v>27</v>
      </c>
      <c r="P350" t="str">
        <f>VLOOKUP($E350,'CFileFishery to ERA+'!$A$4:$J$198,8,FALSE)</f>
        <v>S</v>
      </c>
      <c r="Q350" t="str">
        <f>VLOOKUP($E350,'CFileFishery to ERA+'!$A$4:$J$198,9,FALSE)</f>
        <v>North Georgia Strait Sport</v>
      </c>
      <c r="R350" t="str">
        <f>VLOOKUP($E350,'CFileFishery to ERA+'!$A$4:$J$198,10,FALSE)</f>
        <v>ISBM</v>
      </c>
    </row>
    <row r="351" spans="1:18" x14ac:dyDescent="0.25">
      <c r="A351" t="s">
        <v>110</v>
      </c>
      <c r="B351" t="s">
        <v>111</v>
      </c>
      <c r="C351">
        <v>2013</v>
      </c>
      <c r="D351">
        <v>6</v>
      </c>
      <c r="E351">
        <v>136</v>
      </c>
      <c r="F351" t="s">
        <v>52</v>
      </c>
      <c r="G351">
        <v>3</v>
      </c>
      <c r="H351" t="s">
        <v>12</v>
      </c>
      <c r="I351">
        <v>45</v>
      </c>
      <c r="J351">
        <v>176.28</v>
      </c>
      <c r="K351">
        <v>176.71</v>
      </c>
      <c r="L351">
        <f>VLOOKUP($E351,'CFileFishery to ERA+'!$A$4:$J$198,4,FALSE)</f>
        <v>63</v>
      </c>
      <c r="M351" t="str">
        <f>VLOOKUP($E351,'CFileFishery to ERA+'!$A$4:$J$198,5,FALSE)</f>
        <v>GEO ST S</v>
      </c>
      <c r="N351" t="str">
        <f>VLOOKUP($E351,'CFileFishery to ERA+'!$A$4:$J$198,6,FALSE)</f>
        <v>CA</v>
      </c>
      <c r="O351">
        <f>VLOOKUP($E351,'CFileFishery to ERA+'!$A$4:$J$198,7,FALSE)</f>
        <v>27</v>
      </c>
      <c r="P351" t="str">
        <f>VLOOKUP($E351,'CFileFishery to ERA+'!$A$4:$J$198,8,FALSE)</f>
        <v>S</v>
      </c>
      <c r="Q351" t="str">
        <f>VLOOKUP($E351,'CFileFishery to ERA+'!$A$4:$J$198,9,FALSE)</f>
        <v>North Georgia Strait Sport</v>
      </c>
      <c r="R351" t="str">
        <f>VLOOKUP($E351,'CFileFishery to ERA+'!$A$4:$J$198,10,FALSE)</f>
        <v>ISBM</v>
      </c>
    </row>
    <row r="352" spans="1:18" x14ac:dyDescent="0.25">
      <c r="A352" t="s">
        <v>110</v>
      </c>
      <c r="B352" t="s">
        <v>111</v>
      </c>
      <c r="C352">
        <v>2013</v>
      </c>
      <c r="D352">
        <v>6</v>
      </c>
      <c r="E352">
        <v>136</v>
      </c>
      <c r="F352" t="s">
        <v>52</v>
      </c>
      <c r="G352">
        <v>4</v>
      </c>
      <c r="H352" t="s">
        <v>12</v>
      </c>
      <c r="I352">
        <v>4</v>
      </c>
      <c r="J352">
        <v>15.6</v>
      </c>
      <c r="K352">
        <v>15.61</v>
      </c>
      <c r="L352">
        <f>VLOOKUP($E352,'CFileFishery to ERA+'!$A$4:$J$198,4,FALSE)</f>
        <v>63</v>
      </c>
      <c r="M352" t="str">
        <f>VLOOKUP($E352,'CFileFishery to ERA+'!$A$4:$J$198,5,FALSE)</f>
        <v>GEO ST S</v>
      </c>
      <c r="N352" t="str">
        <f>VLOOKUP($E352,'CFileFishery to ERA+'!$A$4:$J$198,6,FALSE)</f>
        <v>CA</v>
      </c>
      <c r="O352">
        <f>VLOOKUP($E352,'CFileFishery to ERA+'!$A$4:$J$198,7,FALSE)</f>
        <v>27</v>
      </c>
      <c r="P352" t="str">
        <f>VLOOKUP($E352,'CFileFishery to ERA+'!$A$4:$J$198,8,FALSE)</f>
        <v>S</v>
      </c>
      <c r="Q352" t="str">
        <f>VLOOKUP($E352,'CFileFishery to ERA+'!$A$4:$J$198,9,FALSE)</f>
        <v>North Georgia Strait Sport</v>
      </c>
      <c r="R352" t="str">
        <f>VLOOKUP($E352,'CFileFishery to ERA+'!$A$4:$J$198,10,FALSE)</f>
        <v>ISBM</v>
      </c>
    </row>
    <row r="353" spans="1:18" x14ac:dyDescent="0.25">
      <c r="A353" t="s">
        <v>110</v>
      </c>
      <c r="B353" t="s">
        <v>111</v>
      </c>
      <c r="C353">
        <v>2013</v>
      </c>
      <c r="D353">
        <v>6</v>
      </c>
      <c r="E353">
        <v>136</v>
      </c>
      <c r="F353" t="s">
        <v>52</v>
      </c>
      <c r="G353">
        <v>5</v>
      </c>
      <c r="H353" t="s">
        <v>12</v>
      </c>
      <c r="I353">
        <v>1</v>
      </c>
      <c r="J353">
        <v>3.96</v>
      </c>
      <c r="K353">
        <v>11.54</v>
      </c>
      <c r="L353">
        <f>VLOOKUP($E353,'CFileFishery to ERA+'!$A$4:$J$198,4,FALSE)</f>
        <v>63</v>
      </c>
      <c r="M353" t="str">
        <f>VLOOKUP($E353,'CFileFishery to ERA+'!$A$4:$J$198,5,FALSE)</f>
        <v>GEO ST S</v>
      </c>
      <c r="N353" t="str">
        <f>VLOOKUP($E353,'CFileFishery to ERA+'!$A$4:$J$198,6,FALSE)</f>
        <v>CA</v>
      </c>
      <c r="O353">
        <f>VLOOKUP($E353,'CFileFishery to ERA+'!$A$4:$J$198,7,FALSE)</f>
        <v>27</v>
      </c>
      <c r="P353" t="str">
        <f>VLOOKUP($E353,'CFileFishery to ERA+'!$A$4:$J$198,8,FALSE)</f>
        <v>S</v>
      </c>
      <c r="Q353" t="str">
        <f>VLOOKUP($E353,'CFileFishery to ERA+'!$A$4:$J$198,9,FALSE)</f>
        <v>North Georgia Strait Sport</v>
      </c>
      <c r="R353" t="str">
        <f>VLOOKUP($E353,'CFileFishery to ERA+'!$A$4:$J$198,10,FALSE)</f>
        <v>ISBM</v>
      </c>
    </row>
    <row r="354" spans="1:18" x14ac:dyDescent="0.25">
      <c r="A354" t="s">
        <v>110</v>
      </c>
      <c r="B354" t="s">
        <v>111</v>
      </c>
      <c r="C354">
        <v>2013</v>
      </c>
      <c r="D354">
        <v>6</v>
      </c>
      <c r="E354">
        <v>139</v>
      </c>
      <c r="F354" t="s">
        <v>74</v>
      </c>
      <c r="G354">
        <v>3</v>
      </c>
      <c r="H354" t="s">
        <v>12</v>
      </c>
      <c r="I354">
        <v>14</v>
      </c>
      <c r="J354">
        <v>84.14</v>
      </c>
      <c r="K354">
        <v>84.28</v>
      </c>
      <c r="L354">
        <f>VLOOKUP($E354,'CFileFishery to ERA+'!$A$4:$J$198,4,FALSE)</f>
        <v>63</v>
      </c>
      <c r="M354" t="str">
        <f>VLOOKUP($E354,'CFileFishery to ERA+'!$A$4:$J$198,5,FALSE)</f>
        <v>GEO ST S</v>
      </c>
      <c r="N354" t="str">
        <f>VLOOKUP($E354,'CFileFishery to ERA+'!$A$4:$J$198,6,FALSE)</f>
        <v>CA</v>
      </c>
      <c r="O354">
        <f>VLOOKUP($E354,'CFileFishery to ERA+'!$A$4:$J$198,7,FALSE)</f>
        <v>29</v>
      </c>
      <c r="P354" t="str">
        <f>VLOOKUP($E354,'CFileFishery to ERA+'!$A$4:$J$198,8,FALSE)</f>
        <v>S</v>
      </c>
      <c r="Q354" t="str">
        <f>VLOOKUP($E354,'CFileFishery to ERA+'!$A$4:$J$198,9,FALSE)</f>
        <v>South Georgia Strait Sport</v>
      </c>
      <c r="R354" t="str">
        <f>VLOOKUP($E354,'CFileFishery to ERA+'!$A$4:$J$198,10,FALSE)</f>
        <v>ISBM</v>
      </c>
    </row>
    <row r="355" spans="1:18" x14ac:dyDescent="0.25">
      <c r="A355" t="s">
        <v>110</v>
      </c>
      <c r="B355" t="s">
        <v>111</v>
      </c>
      <c r="C355">
        <v>2013</v>
      </c>
      <c r="D355">
        <v>6</v>
      </c>
      <c r="E355">
        <v>142</v>
      </c>
      <c r="F355" t="s">
        <v>49</v>
      </c>
      <c r="G355">
        <v>3</v>
      </c>
      <c r="H355" t="s">
        <v>12</v>
      </c>
      <c r="I355">
        <v>4</v>
      </c>
      <c r="J355">
        <v>23.96</v>
      </c>
      <c r="K355">
        <v>24</v>
      </c>
      <c r="L355">
        <f>VLOOKUP($E355,'CFileFishery to ERA+'!$A$4:$J$198,4,FALSE)</f>
        <v>50</v>
      </c>
      <c r="M355" t="str">
        <f>VLOOKUP($E355,'CFileFishery to ERA+'!$A$4:$J$198,5,FALSE)</f>
        <v>WCVI AABM S</v>
      </c>
      <c r="N355" t="str">
        <f>VLOOKUP($E355,'CFileFishery to ERA+'!$A$4:$J$198,6,FALSE)</f>
        <v>CA</v>
      </c>
      <c r="O355">
        <f>VLOOKUP($E355,'CFileFishery to ERA+'!$A$4:$J$198,7,FALSE)</f>
        <v>31</v>
      </c>
      <c r="P355" t="str">
        <f>VLOOKUP($E355,'CFileFishery to ERA+'!$A$4:$J$198,8,FALSE)</f>
        <v>S</v>
      </c>
      <c r="Q355" t="str">
        <f>VLOOKUP($E355,'CFileFishery to ERA+'!$A$4:$J$198,9,FALSE)</f>
        <v>WCVI AABM Sport</v>
      </c>
      <c r="R355" t="str">
        <f>VLOOKUP($E355,'CFileFishery to ERA+'!$A$4:$J$198,10,FALSE)</f>
        <v>AABM</v>
      </c>
    </row>
    <row r="356" spans="1:18" x14ac:dyDescent="0.25">
      <c r="A356" t="s">
        <v>110</v>
      </c>
      <c r="B356" t="s">
        <v>111</v>
      </c>
      <c r="C356">
        <v>2013</v>
      </c>
      <c r="D356">
        <v>6</v>
      </c>
      <c r="E356">
        <v>142</v>
      </c>
      <c r="F356" t="s">
        <v>49</v>
      </c>
      <c r="G356">
        <v>4</v>
      </c>
      <c r="H356" t="s">
        <v>12</v>
      </c>
      <c r="I356">
        <v>1</v>
      </c>
      <c r="J356">
        <v>5.99</v>
      </c>
      <c r="K356">
        <v>5.99</v>
      </c>
      <c r="L356">
        <f>VLOOKUP($E356,'CFileFishery to ERA+'!$A$4:$J$198,4,FALSE)</f>
        <v>50</v>
      </c>
      <c r="M356" t="str">
        <f>VLOOKUP($E356,'CFileFishery to ERA+'!$A$4:$J$198,5,FALSE)</f>
        <v>WCVI AABM S</v>
      </c>
      <c r="N356" t="str">
        <f>VLOOKUP($E356,'CFileFishery to ERA+'!$A$4:$J$198,6,FALSE)</f>
        <v>CA</v>
      </c>
      <c r="O356">
        <f>VLOOKUP($E356,'CFileFishery to ERA+'!$A$4:$J$198,7,FALSE)</f>
        <v>31</v>
      </c>
      <c r="P356" t="str">
        <f>VLOOKUP($E356,'CFileFishery to ERA+'!$A$4:$J$198,8,FALSE)</f>
        <v>S</v>
      </c>
      <c r="Q356" t="str">
        <f>VLOOKUP($E356,'CFileFishery to ERA+'!$A$4:$J$198,9,FALSE)</f>
        <v>WCVI AABM Sport</v>
      </c>
      <c r="R356" t="str">
        <f>VLOOKUP($E356,'CFileFishery to ERA+'!$A$4:$J$198,10,FALSE)</f>
        <v>AABM</v>
      </c>
    </row>
    <row r="357" spans="1:18" x14ac:dyDescent="0.25">
      <c r="A357" t="s">
        <v>110</v>
      </c>
      <c r="B357" t="s">
        <v>111</v>
      </c>
      <c r="C357">
        <v>2013</v>
      </c>
      <c r="D357">
        <v>7</v>
      </c>
      <c r="E357">
        <v>17</v>
      </c>
      <c r="F357" t="s">
        <v>40</v>
      </c>
      <c r="G357">
        <v>4</v>
      </c>
      <c r="H357" t="s">
        <v>12</v>
      </c>
      <c r="I357">
        <v>1</v>
      </c>
      <c r="J357">
        <v>2.39</v>
      </c>
      <c r="K357">
        <v>2.39</v>
      </c>
      <c r="L357">
        <f>VLOOKUP($E357,'CFileFishery to ERA+'!$A$4:$J$198,4,FALSE)</f>
        <v>4</v>
      </c>
      <c r="M357" t="str">
        <f>VLOOKUP($E357,'CFileFishery to ERA+'!$A$4:$J$198,5,FALSE)</f>
        <v>AK JLO T</v>
      </c>
      <c r="N357" t="str">
        <f>VLOOKUP($E357,'CFileFishery to ERA+'!$A$4:$J$198,6,FALSE)</f>
        <v>US</v>
      </c>
      <c r="O357">
        <f>VLOOKUP($E357,'CFileFishery to ERA+'!$A$4:$J$198,7,FALSE)</f>
        <v>999</v>
      </c>
      <c r="P357" t="str">
        <f>VLOOKUP($E357,'CFileFishery to ERA+'!$A$4:$J$198,8,FALSE)</f>
        <v>T</v>
      </c>
      <c r="Q357" t="str">
        <f>VLOOKUP($E357,'CFileFishery to ERA+'!$A$4:$J$198,9,FALSE)</f>
        <v>SEAK Troll</v>
      </c>
      <c r="R357" t="str">
        <f>VLOOKUP($E357,'CFileFishery to ERA+'!$A$4:$J$198,10,FALSE)</f>
        <v>AABM</v>
      </c>
    </row>
    <row r="358" spans="1:18" x14ac:dyDescent="0.25">
      <c r="A358" t="s">
        <v>110</v>
      </c>
      <c r="B358" t="s">
        <v>111</v>
      </c>
      <c r="C358">
        <v>2013</v>
      </c>
      <c r="D358">
        <v>7</v>
      </c>
      <c r="E358">
        <v>18</v>
      </c>
      <c r="F358" t="s">
        <v>23</v>
      </c>
      <c r="G358">
        <v>4</v>
      </c>
      <c r="H358" t="s">
        <v>12</v>
      </c>
      <c r="I358">
        <v>1</v>
      </c>
      <c r="J358">
        <v>3.27</v>
      </c>
      <c r="K358">
        <v>3.27</v>
      </c>
      <c r="L358">
        <f>VLOOKUP($E358,'CFileFishery to ERA+'!$A$4:$J$198,4,FALSE)</f>
        <v>4</v>
      </c>
      <c r="M358" t="str">
        <f>VLOOKUP($E358,'CFileFishery to ERA+'!$A$4:$J$198,5,FALSE)</f>
        <v>AK JLO T</v>
      </c>
      <c r="N358" t="str">
        <f>VLOOKUP($E358,'CFileFishery to ERA+'!$A$4:$J$198,6,FALSE)</f>
        <v>US</v>
      </c>
      <c r="O358">
        <f>VLOOKUP($E358,'CFileFishery to ERA+'!$A$4:$J$198,7,FALSE)</f>
        <v>999</v>
      </c>
      <c r="P358" t="str">
        <f>VLOOKUP($E358,'CFileFishery to ERA+'!$A$4:$J$198,8,FALSE)</f>
        <v>T</v>
      </c>
      <c r="Q358" t="str">
        <f>VLOOKUP($E358,'CFileFishery to ERA+'!$A$4:$J$198,9,FALSE)</f>
        <v>SEAK Troll</v>
      </c>
      <c r="R358" t="str">
        <f>VLOOKUP($E358,'CFileFishery to ERA+'!$A$4:$J$198,10,FALSE)</f>
        <v>AABM</v>
      </c>
    </row>
    <row r="359" spans="1:18" x14ac:dyDescent="0.25">
      <c r="A359" t="s">
        <v>110</v>
      </c>
      <c r="B359" t="s">
        <v>111</v>
      </c>
      <c r="C359">
        <v>2013</v>
      </c>
      <c r="D359">
        <v>7</v>
      </c>
      <c r="E359">
        <v>55</v>
      </c>
      <c r="F359" t="s">
        <v>46</v>
      </c>
      <c r="G359">
        <v>3</v>
      </c>
      <c r="H359" t="s">
        <v>12</v>
      </c>
      <c r="I359">
        <v>1</v>
      </c>
      <c r="J359">
        <v>1.53</v>
      </c>
      <c r="K359">
        <v>1.53</v>
      </c>
      <c r="L359">
        <f>VLOOKUP($E359,'CFileFishery to ERA+'!$A$4:$J$198,4,FALSE)</f>
        <v>17</v>
      </c>
      <c r="M359" t="str">
        <f>VLOOKUP($E359,'CFileFishery to ERA+'!$A$4:$J$198,5,FALSE)</f>
        <v>ALASKA N</v>
      </c>
      <c r="N359" t="str">
        <f>VLOOKUP($E359,'CFileFishery to ERA+'!$A$4:$J$198,6,FALSE)</f>
        <v>US</v>
      </c>
      <c r="O359">
        <f>VLOOKUP($E359,'CFileFishery to ERA+'!$A$4:$J$198,7,FALSE)</f>
        <v>999</v>
      </c>
      <c r="P359" t="str">
        <f>VLOOKUP($E359,'CFileFishery to ERA+'!$A$4:$J$198,8,FALSE)</f>
        <v>N</v>
      </c>
      <c r="Q359" t="str">
        <f>VLOOKUP($E359,'CFileFishery to ERA+'!$A$4:$J$198,9,FALSE)</f>
        <v>SEAK Net</v>
      </c>
      <c r="R359" t="str">
        <f>VLOOKUP($E359,'CFileFishery to ERA+'!$A$4:$J$198,10,FALSE)</f>
        <v>AABM</v>
      </c>
    </row>
    <row r="360" spans="1:18" x14ac:dyDescent="0.25">
      <c r="A360" t="s">
        <v>110</v>
      </c>
      <c r="B360" t="s">
        <v>111</v>
      </c>
      <c r="C360">
        <v>2013</v>
      </c>
      <c r="D360">
        <v>7</v>
      </c>
      <c r="E360">
        <v>92</v>
      </c>
      <c r="F360" t="s">
        <v>66</v>
      </c>
      <c r="G360">
        <v>3</v>
      </c>
      <c r="H360" t="s">
        <v>12</v>
      </c>
      <c r="I360">
        <v>4</v>
      </c>
      <c r="J360">
        <v>15.68</v>
      </c>
      <c r="K360">
        <v>15.69</v>
      </c>
      <c r="L360">
        <f>VLOOKUP($E360,'CFileFishery to ERA+'!$A$4:$J$198,4,FALSE)</f>
        <v>51</v>
      </c>
      <c r="M360" t="str">
        <f>VLOOKUP($E360,'CFileFishery to ERA+'!$A$4:$J$198,5,FALSE)</f>
        <v>WCVI ISBM S</v>
      </c>
      <c r="N360" t="str">
        <f>VLOOKUP($E360,'CFileFishery to ERA+'!$A$4:$J$198,6,FALSE)</f>
        <v>CA</v>
      </c>
      <c r="O360">
        <f>VLOOKUP($E360,'CFileFishery to ERA+'!$A$4:$J$198,7,FALSE)</f>
        <v>32</v>
      </c>
      <c r="P360" t="str">
        <f>VLOOKUP($E360,'CFileFishery to ERA+'!$A$4:$J$198,8,FALSE)</f>
        <v>S</v>
      </c>
      <c r="Q360" t="str">
        <f>VLOOKUP($E360,'CFileFishery to ERA+'!$A$4:$J$198,9,FALSE)</f>
        <v>WCVI ISBM Sport</v>
      </c>
      <c r="R360" t="str">
        <f>VLOOKUP($E360,'CFileFishery to ERA+'!$A$4:$J$198,10,FALSE)</f>
        <v>ISBM</v>
      </c>
    </row>
    <row r="361" spans="1:18" x14ac:dyDescent="0.25">
      <c r="A361" t="s">
        <v>110</v>
      </c>
      <c r="B361" t="s">
        <v>111</v>
      </c>
      <c r="C361">
        <v>2013</v>
      </c>
      <c r="D361">
        <v>7</v>
      </c>
      <c r="E361">
        <v>132</v>
      </c>
      <c r="F361" t="s">
        <v>21</v>
      </c>
      <c r="G361">
        <v>3</v>
      </c>
      <c r="H361" t="s">
        <v>12</v>
      </c>
      <c r="I361">
        <v>1</v>
      </c>
      <c r="J361">
        <v>1.81</v>
      </c>
      <c r="K361">
        <v>1.81</v>
      </c>
      <c r="L361">
        <f>VLOOKUP($E361,'CFileFishery to ERA+'!$A$4:$J$198,4,FALSE)</f>
        <v>45</v>
      </c>
      <c r="M361" t="str">
        <f>VLOOKUP($E361,'CFileFishery to ERA+'!$A$4:$J$198,5,FALSE)</f>
        <v>CBC S</v>
      </c>
      <c r="N361" t="str">
        <f>VLOOKUP($E361,'CFileFishery to ERA+'!$A$4:$J$198,6,FALSE)</f>
        <v>CA</v>
      </c>
      <c r="O361">
        <f>VLOOKUP($E361,'CFileFishery to ERA+'!$A$4:$J$198,7,FALSE)</f>
        <v>24</v>
      </c>
      <c r="P361" t="str">
        <f>VLOOKUP($E361,'CFileFishery to ERA+'!$A$4:$J$198,8,FALSE)</f>
        <v>S</v>
      </c>
      <c r="Q361" t="str">
        <f>VLOOKUP($E361,'CFileFishery to ERA+'!$A$4:$J$198,9,FALSE)</f>
        <v>Central Sport</v>
      </c>
      <c r="R361" t="str">
        <f>VLOOKUP($E361,'CFileFishery to ERA+'!$A$4:$J$198,10,FALSE)</f>
        <v>ISBM</v>
      </c>
    </row>
    <row r="362" spans="1:18" x14ac:dyDescent="0.25">
      <c r="A362" t="s">
        <v>110</v>
      </c>
      <c r="B362" t="s">
        <v>111</v>
      </c>
      <c r="C362">
        <v>2013</v>
      </c>
      <c r="D362">
        <v>7</v>
      </c>
      <c r="E362">
        <v>132</v>
      </c>
      <c r="F362" t="s">
        <v>21</v>
      </c>
      <c r="G362">
        <v>4</v>
      </c>
      <c r="H362" t="s">
        <v>12</v>
      </c>
      <c r="I362">
        <v>1</v>
      </c>
      <c r="J362">
        <v>1.81</v>
      </c>
      <c r="K362">
        <v>1.81</v>
      </c>
      <c r="L362">
        <f>VLOOKUP($E362,'CFileFishery to ERA+'!$A$4:$J$198,4,FALSE)</f>
        <v>45</v>
      </c>
      <c r="M362" t="str">
        <f>VLOOKUP($E362,'CFileFishery to ERA+'!$A$4:$J$198,5,FALSE)</f>
        <v>CBC S</v>
      </c>
      <c r="N362" t="str">
        <f>VLOOKUP($E362,'CFileFishery to ERA+'!$A$4:$J$198,6,FALSE)</f>
        <v>CA</v>
      </c>
      <c r="O362">
        <f>VLOOKUP($E362,'CFileFishery to ERA+'!$A$4:$J$198,7,FALSE)</f>
        <v>24</v>
      </c>
      <c r="P362" t="str">
        <f>VLOOKUP($E362,'CFileFishery to ERA+'!$A$4:$J$198,8,FALSE)</f>
        <v>S</v>
      </c>
      <c r="Q362" t="str">
        <f>VLOOKUP($E362,'CFileFishery to ERA+'!$A$4:$J$198,9,FALSE)</f>
        <v>Central Sport</v>
      </c>
      <c r="R362" t="str">
        <f>VLOOKUP($E362,'CFileFishery to ERA+'!$A$4:$J$198,10,FALSE)</f>
        <v>ISBM</v>
      </c>
    </row>
    <row r="363" spans="1:18" x14ac:dyDescent="0.25">
      <c r="A363" t="s">
        <v>110</v>
      </c>
      <c r="B363" t="s">
        <v>111</v>
      </c>
      <c r="C363">
        <v>2013</v>
      </c>
      <c r="D363">
        <v>7</v>
      </c>
      <c r="E363">
        <v>135</v>
      </c>
      <c r="F363" t="s">
        <v>39</v>
      </c>
      <c r="G363">
        <v>3</v>
      </c>
      <c r="H363" t="s">
        <v>12</v>
      </c>
      <c r="I363">
        <v>4</v>
      </c>
      <c r="J363">
        <v>4.68</v>
      </c>
      <c r="K363">
        <v>4.6900000000000004</v>
      </c>
      <c r="L363">
        <f>VLOOKUP($E363,'CFileFishery to ERA+'!$A$4:$J$198,4,FALSE)</f>
        <v>61</v>
      </c>
      <c r="M363" t="str">
        <f>VLOOKUP($E363,'CFileFishery to ERA+'!$A$4:$J$198,5,FALSE)</f>
        <v>JNST S</v>
      </c>
      <c r="N363" t="str">
        <f>VLOOKUP($E363,'CFileFishery to ERA+'!$A$4:$J$198,6,FALSE)</f>
        <v>CA</v>
      </c>
      <c r="O363">
        <f>VLOOKUP($E363,'CFileFishery to ERA+'!$A$4:$J$198,7,FALSE)</f>
        <v>26</v>
      </c>
      <c r="P363" t="str">
        <f>VLOOKUP($E363,'CFileFishery to ERA+'!$A$4:$J$198,8,FALSE)</f>
        <v>S</v>
      </c>
      <c r="Q363" t="str">
        <f>VLOOKUP($E363,'CFileFishery to ERA+'!$A$4:$J$198,9,FALSE)</f>
        <v>Johnstone Strait Sport</v>
      </c>
      <c r="R363" t="str">
        <f>VLOOKUP($E363,'CFileFishery to ERA+'!$A$4:$J$198,10,FALSE)</f>
        <v>ISBM</v>
      </c>
    </row>
    <row r="364" spans="1:18" x14ac:dyDescent="0.25">
      <c r="A364" t="s">
        <v>110</v>
      </c>
      <c r="B364" t="s">
        <v>111</v>
      </c>
      <c r="C364">
        <v>2013</v>
      </c>
      <c r="D364">
        <v>7</v>
      </c>
      <c r="E364">
        <v>136</v>
      </c>
      <c r="F364" t="s">
        <v>52</v>
      </c>
      <c r="G364">
        <v>2</v>
      </c>
      <c r="H364" t="s">
        <v>12</v>
      </c>
      <c r="I364">
        <v>1</v>
      </c>
      <c r="J364">
        <v>2.72</v>
      </c>
      <c r="K364">
        <v>5.47</v>
      </c>
      <c r="L364">
        <f>VLOOKUP($E364,'CFileFishery to ERA+'!$A$4:$J$198,4,FALSE)</f>
        <v>63</v>
      </c>
      <c r="M364" t="str">
        <f>VLOOKUP($E364,'CFileFishery to ERA+'!$A$4:$J$198,5,FALSE)</f>
        <v>GEO ST S</v>
      </c>
      <c r="N364" t="str">
        <f>VLOOKUP($E364,'CFileFishery to ERA+'!$A$4:$J$198,6,FALSE)</f>
        <v>CA</v>
      </c>
      <c r="O364">
        <f>VLOOKUP($E364,'CFileFishery to ERA+'!$A$4:$J$198,7,FALSE)</f>
        <v>27</v>
      </c>
      <c r="P364" t="str">
        <f>VLOOKUP($E364,'CFileFishery to ERA+'!$A$4:$J$198,8,FALSE)</f>
        <v>S</v>
      </c>
      <c r="Q364" t="str">
        <f>VLOOKUP($E364,'CFileFishery to ERA+'!$A$4:$J$198,9,FALSE)</f>
        <v>North Georgia Strait Sport</v>
      </c>
      <c r="R364" t="str">
        <f>VLOOKUP($E364,'CFileFishery to ERA+'!$A$4:$J$198,10,FALSE)</f>
        <v>ISBM</v>
      </c>
    </row>
    <row r="365" spans="1:18" x14ac:dyDescent="0.25">
      <c r="A365" t="s">
        <v>110</v>
      </c>
      <c r="B365" t="s">
        <v>111</v>
      </c>
      <c r="C365">
        <v>2013</v>
      </c>
      <c r="D365">
        <v>7</v>
      </c>
      <c r="E365">
        <v>136</v>
      </c>
      <c r="F365" t="s">
        <v>52</v>
      </c>
      <c r="G365">
        <v>3</v>
      </c>
      <c r="H365" t="s">
        <v>12</v>
      </c>
      <c r="I365">
        <v>38</v>
      </c>
      <c r="J365">
        <v>102.31</v>
      </c>
      <c r="K365">
        <v>102.45</v>
      </c>
      <c r="L365">
        <f>VLOOKUP($E365,'CFileFishery to ERA+'!$A$4:$J$198,4,FALSE)</f>
        <v>63</v>
      </c>
      <c r="M365" t="str">
        <f>VLOOKUP($E365,'CFileFishery to ERA+'!$A$4:$J$198,5,FALSE)</f>
        <v>GEO ST S</v>
      </c>
      <c r="N365" t="str">
        <f>VLOOKUP($E365,'CFileFishery to ERA+'!$A$4:$J$198,6,FALSE)</f>
        <v>CA</v>
      </c>
      <c r="O365">
        <f>VLOOKUP($E365,'CFileFishery to ERA+'!$A$4:$J$198,7,FALSE)</f>
        <v>27</v>
      </c>
      <c r="P365" t="str">
        <f>VLOOKUP($E365,'CFileFishery to ERA+'!$A$4:$J$198,8,FALSE)</f>
        <v>S</v>
      </c>
      <c r="Q365" t="str">
        <f>VLOOKUP($E365,'CFileFishery to ERA+'!$A$4:$J$198,9,FALSE)</f>
        <v>North Georgia Strait Sport</v>
      </c>
      <c r="R365" t="str">
        <f>VLOOKUP($E365,'CFileFishery to ERA+'!$A$4:$J$198,10,FALSE)</f>
        <v>ISBM</v>
      </c>
    </row>
    <row r="366" spans="1:18" x14ac:dyDescent="0.25">
      <c r="A366" t="s">
        <v>110</v>
      </c>
      <c r="B366" t="s">
        <v>111</v>
      </c>
      <c r="C366">
        <v>2013</v>
      </c>
      <c r="D366">
        <v>7</v>
      </c>
      <c r="E366">
        <v>136</v>
      </c>
      <c r="F366" t="s">
        <v>52</v>
      </c>
      <c r="G366">
        <v>4</v>
      </c>
      <c r="H366" t="s">
        <v>12</v>
      </c>
      <c r="I366">
        <v>2</v>
      </c>
      <c r="J366">
        <v>5.34</v>
      </c>
      <c r="K366">
        <v>5.34</v>
      </c>
      <c r="L366">
        <f>VLOOKUP($E366,'CFileFishery to ERA+'!$A$4:$J$198,4,FALSE)</f>
        <v>63</v>
      </c>
      <c r="M366" t="str">
        <f>VLOOKUP($E366,'CFileFishery to ERA+'!$A$4:$J$198,5,FALSE)</f>
        <v>GEO ST S</v>
      </c>
      <c r="N366" t="str">
        <f>VLOOKUP($E366,'CFileFishery to ERA+'!$A$4:$J$198,6,FALSE)</f>
        <v>CA</v>
      </c>
      <c r="O366">
        <f>VLOOKUP($E366,'CFileFishery to ERA+'!$A$4:$J$198,7,FALSE)</f>
        <v>27</v>
      </c>
      <c r="P366" t="str">
        <f>VLOOKUP($E366,'CFileFishery to ERA+'!$A$4:$J$198,8,FALSE)</f>
        <v>S</v>
      </c>
      <c r="Q366" t="str">
        <f>VLOOKUP($E366,'CFileFishery to ERA+'!$A$4:$J$198,9,FALSE)</f>
        <v>North Georgia Strait Sport</v>
      </c>
      <c r="R366" t="str">
        <f>VLOOKUP($E366,'CFileFishery to ERA+'!$A$4:$J$198,10,FALSE)</f>
        <v>ISBM</v>
      </c>
    </row>
    <row r="367" spans="1:18" x14ac:dyDescent="0.25">
      <c r="A367" t="s">
        <v>110</v>
      </c>
      <c r="B367" t="s">
        <v>111</v>
      </c>
      <c r="C367">
        <v>2013</v>
      </c>
      <c r="D367">
        <v>7</v>
      </c>
      <c r="E367">
        <v>139</v>
      </c>
      <c r="F367" t="s">
        <v>74</v>
      </c>
      <c r="G367">
        <v>3</v>
      </c>
      <c r="H367" t="s">
        <v>12</v>
      </c>
      <c r="I367">
        <v>5</v>
      </c>
      <c r="J367">
        <v>10.3</v>
      </c>
      <c r="K367">
        <v>10.3</v>
      </c>
      <c r="L367">
        <f>VLOOKUP($E367,'CFileFishery to ERA+'!$A$4:$J$198,4,FALSE)</f>
        <v>63</v>
      </c>
      <c r="M367" t="str">
        <f>VLOOKUP($E367,'CFileFishery to ERA+'!$A$4:$J$198,5,FALSE)</f>
        <v>GEO ST S</v>
      </c>
      <c r="N367" t="str">
        <f>VLOOKUP($E367,'CFileFishery to ERA+'!$A$4:$J$198,6,FALSE)</f>
        <v>CA</v>
      </c>
      <c r="O367">
        <f>VLOOKUP($E367,'CFileFishery to ERA+'!$A$4:$J$198,7,FALSE)</f>
        <v>29</v>
      </c>
      <c r="P367" t="str">
        <f>VLOOKUP($E367,'CFileFishery to ERA+'!$A$4:$J$198,8,FALSE)</f>
        <v>S</v>
      </c>
      <c r="Q367" t="str">
        <f>VLOOKUP($E367,'CFileFishery to ERA+'!$A$4:$J$198,9,FALSE)</f>
        <v>South Georgia Strait Sport</v>
      </c>
      <c r="R367" t="str">
        <f>VLOOKUP($E367,'CFileFishery to ERA+'!$A$4:$J$198,10,FALSE)</f>
        <v>ISBM</v>
      </c>
    </row>
    <row r="368" spans="1:18" x14ac:dyDescent="0.25">
      <c r="A368" t="s">
        <v>110</v>
      </c>
      <c r="B368" t="s">
        <v>111</v>
      </c>
      <c r="C368">
        <v>2013</v>
      </c>
      <c r="D368">
        <v>7</v>
      </c>
      <c r="E368">
        <v>142</v>
      </c>
      <c r="F368" t="s">
        <v>49</v>
      </c>
      <c r="G368">
        <v>2</v>
      </c>
      <c r="H368" t="s">
        <v>12</v>
      </c>
      <c r="I368">
        <v>1</v>
      </c>
      <c r="J368">
        <v>3.92</v>
      </c>
      <c r="K368">
        <v>7.88</v>
      </c>
      <c r="L368">
        <f>VLOOKUP($E368,'CFileFishery to ERA+'!$A$4:$J$198,4,FALSE)</f>
        <v>50</v>
      </c>
      <c r="M368" t="str">
        <f>VLOOKUP($E368,'CFileFishery to ERA+'!$A$4:$J$198,5,FALSE)</f>
        <v>WCVI AABM S</v>
      </c>
      <c r="N368" t="str">
        <f>VLOOKUP($E368,'CFileFishery to ERA+'!$A$4:$J$198,6,FALSE)</f>
        <v>CA</v>
      </c>
      <c r="O368">
        <f>VLOOKUP($E368,'CFileFishery to ERA+'!$A$4:$J$198,7,FALSE)</f>
        <v>31</v>
      </c>
      <c r="P368" t="str">
        <f>VLOOKUP($E368,'CFileFishery to ERA+'!$A$4:$J$198,8,FALSE)</f>
        <v>S</v>
      </c>
      <c r="Q368" t="str">
        <f>VLOOKUP($E368,'CFileFishery to ERA+'!$A$4:$J$198,9,FALSE)</f>
        <v>WCVI AABM Sport</v>
      </c>
      <c r="R368" t="str">
        <f>VLOOKUP($E368,'CFileFishery to ERA+'!$A$4:$J$198,10,FALSE)</f>
        <v>AABM</v>
      </c>
    </row>
    <row r="369" spans="1:18" x14ac:dyDescent="0.25">
      <c r="A369" t="s">
        <v>110</v>
      </c>
      <c r="B369" t="s">
        <v>111</v>
      </c>
      <c r="C369">
        <v>2013</v>
      </c>
      <c r="D369">
        <v>7</v>
      </c>
      <c r="E369">
        <v>142</v>
      </c>
      <c r="F369" t="s">
        <v>49</v>
      </c>
      <c r="G369">
        <v>3</v>
      </c>
      <c r="H369" t="s">
        <v>12</v>
      </c>
      <c r="I369">
        <v>11</v>
      </c>
      <c r="J369">
        <v>43.12</v>
      </c>
      <c r="K369">
        <v>43.22</v>
      </c>
      <c r="L369">
        <f>VLOOKUP($E369,'CFileFishery to ERA+'!$A$4:$J$198,4,FALSE)</f>
        <v>50</v>
      </c>
      <c r="M369" t="str">
        <f>VLOOKUP($E369,'CFileFishery to ERA+'!$A$4:$J$198,5,FALSE)</f>
        <v>WCVI AABM S</v>
      </c>
      <c r="N369" t="str">
        <f>VLOOKUP($E369,'CFileFishery to ERA+'!$A$4:$J$198,6,FALSE)</f>
        <v>CA</v>
      </c>
      <c r="O369">
        <f>VLOOKUP($E369,'CFileFishery to ERA+'!$A$4:$J$198,7,FALSE)</f>
        <v>31</v>
      </c>
      <c r="P369" t="str">
        <f>VLOOKUP($E369,'CFileFishery to ERA+'!$A$4:$J$198,8,FALSE)</f>
        <v>S</v>
      </c>
      <c r="Q369" t="str">
        <f>VLOOKUP($E369,'CFileFishery to ERA+'!$A$4:$J$198,9,FALSE)</f>
        <v>WCVI AABM Sport</v>
      </c>
      <c r="R369" t="str">
        <f>VLOOKUP($E369,'CFileFishery to ERA+'!$A$4:$J$198,10,FALSE)</f>
        <v>AABM</v>
      </c>
    </row>
    <row r="370" spans="1:18" x14ac:dyDescent="0.25">
      <c r="A370" t="s">
        <v>110</v>
      </c>
      <c r="B370" t="s">
        <v>111</v>
      </c>
      <c r="C370">
        <v>2013</v>
      </c>
      <c r="D370">
        <v>7</v>
      </c>
      <c r="E370">
        <v>142</v>
      </c>
      <c r="F370" t="s">
        <v>49</v>
      </c>
      <c r="G370">
        <v>4</v>
      </c>
      <c r="H370" t="s">
        <v>12</v>
      </c>
      <c r="I370">
        <v>1</v>
      </c>
      <c r="J370">
        <v>3.92</v>
      </c>
      <c r="K370">
        <v>3.92</v>
      </c>
      <c r="L370">
        <f>VLOOKUP($E370,'CFileFishery to ERA+'!$A$4:$J$198,4,FALSE)</f>
        <v>50</v>
      </c>
      <c r="M370" t="str">
        <f>VLOOKUP($E370,'CFileFishery to ERA+'!$A$4:$J$198,5,FALSE)</f>
        <v>WCVI AABM S</v>
      </c>
      <c r="N370" t="str">
        <f>VLOOKUP($E370,'CFileFishery to ERA+'!$A$4:$J$198,6,FALSE)</f>
        <v>CA</v>
      </c>
      <c r="O370">
        <f>VLOOKUP($E370,'CFileFishery to ERA+'!$A$4:$J$198,7,FALSE)</f>
        <v>31</v>
      </c>
      <c r="P370" t="str">
        <f>VLOOKUP($E370,'CFileFishery to ERA+'!$A$4:$J$198,8,FALSE)</f>
        <v>S</v>
      </c>
      <c r="Q370" t="str">
        <f>VLOOKUP($E370,'CFileFishery to ERA+'!$A$4:$J$198,9,FALSE)</f>
        <v>WCVI AABM Sport</v>
      </c>
      <c r="R370" t="str">
        <f>VLOOKUP($E370,'CFileFishery to ERA+'!$A$4:$J$198,10,FALSE)</f>
        <v>AABM</v>
      </c>
    </row>
    <row r="371" spans="1:18" x14ac:dyDescent="0.25">
      <c r="A371" t="s">
        <v>110</v>
      </c>
      <c r="B371" t="s">
        <v>111</v>
      </c>
      <c r="C371">
        <v>2013</v>
      </c>
      <c r="D371">
        <v>7</v>
      </c>
      <c r="E371">
        <v>146</v>
      </c>
      <c r="F371" t="s">
        <v>75</v>
      </c>
      <c r="G371">
        <v>2</v>
      </c>
      <c r="H371" t="s">
        <v>12</v>
      </c>
      <c r="I371">
        <v>1</v>
      </c>
      <c r="J371">
        <v>8.56</v>
      </c>
      <c r="K371">
        <v>9.39</v>
      </c>
      <c r="L371">
        <f>VLOOKUP($E371,'CFileFishery to ERA+'!$A$4:$J$198,4,FALSE)</f>
        <v>65</v>
      </c>
      <c r="M371" t="str">
        <f>VLOOKUP($E371,'CFileFishery to ERA+'!$A$4:$J$198,5,FALSE)</f>
        <v>BC JF S</v>
      </c>
      <c r="N371" t="str">
        <f>VLOOKUP($E371,'CFileFishery to ERA+'!$A$4:$J$198,6,FALSE)</f>
        <v>CA</v>
      </c>
      <c r="O371">
        <f>VLOOKUP($E371,'CFileFishery to ERA+'!$A$4:$J$198,7,FALSE)</f>
        <v>36</v>
      </c>
      <c r="P371" t="str">
        <f>VLOOKUP($E371,'CFileFishery to ERA+'!$A$4:$J$198,8,FALSE)</f>
        <v>S</v>
      </c>
      <c r="Q371" t="str">
        <f>VLOOKUP($E371,'CFileFishery to ERA+'!$A$4:$J$198,9,FALSE)</f>
        <v>Canadian Juan De Fuca Sport</v>
      </c>
      <c r="R371" t="str">
        <f>VLOOKUP($E371,'CFileFishery to ERA+'!$A$4:$J$198,10,FALSE)</f>
        <v>ISBM</v>
      </c>
    </row>
    <row r="372" spans="1:18" x14ac:dyDescent="0.25">
      <c r="A372" t="s">
        <v>110</v>
      </c>
      <c r="B372" t="s">
        <v>111</v>
      </c>
      <c r="C372">
        <v>2013</v>
      </c>
      <c r="D372">
        <v>7</v>
      </c>
      <c r="E372">
        <v>146</v>
      </c>
      <c r="F372" t="s">
        <v>75</v>
      </c>
      <c r="G372">
        <v>3</v>
      </c>
      <c r="H372" t="s">
        <v>12</v>
      </c>
      <c r="I372">
        <v>2</v>
      </c>
      <c r="J372">
        <v>17.12</v>
      </c>
      <c r="K372">
        <v>17.18</v>
      </c>
      <c r="L372">
        <f>VLOOKUP($E372,'CFileFishery to ERA+'!$A$4:$J$198,4,FALSE)</f>
        <v>65</v>
      </c>
      <c r="M372" t="str">
        <f>VLOOKUP($E372,'CFileFishery to ERA+'!$A$4:$J$198,5,FALSE)</f>
        <v>BC JF S</v>
      </c>
      <c r="N372" t="str">
        <f>VLOOKUP($E372,'CFileFishery to ERA+'!$A$4:$J$198,6,FALSE)</f>
        <v>CA</v>
      </c>
      <c r="O372">
        <f>VLOOKUP($E372,'CFileFishery to ERA+'!$A$4:$J$198,7,FALSE)</f>
        <v>36</v>
      </c>
      <c r="P372" t="str">
        <f>VLOOKUP($E372,'CFileFishery to ERA+'!$A$4:$J$198,8,FALSE)</f>
        <v>S</v>
      </c>
      <c r="Q372" t="str">
        <f>VLOOKUP($E372,'CFileFishery to ERA+'!$A$4:$J$198,9,FALSE)</f>
        <v>Canadian Juan De Fuca Sport</v>
      </c>
      <c r="R372" t="str">
        <f>VLOOKUP($E372,'CFileFishery to ERA+'!$A$4:$J$198,10,FALSE)</f>
        <v>ISBM</v>
      </c>
    </row>
    <row r="373" spans="1:18" x14ac:dyDescent="0.25">
      <c r="A373" t="s">
        <v>110</v>
      </c>
      <c r="B373" t="s">
        <v>111</v>
      </c>
      <c r="C373">
        <v>2013</v>
      </c>
      <c r="D373">
        <v>7</v>
      </c>
      <c r="E373">
        <v>150</v>
      </c>
      <c r="F373" t="s">
        <v>76</v>
      </c>
      <c r="G373">
        <v>3</v>
      </c>
      <c r="H373" t="s">
        <v>12</v>
      </c>
      <c r="I373">
        <v>3</v>
      </c>
      <c r="J373">
        <v>7.98</v>
      </c>
      <c r="K373">
        <v>7.99</v>
      </c>
      <c r="L373">
        <f>VLOOKUP($E373,'CFileFishery to ERA+'!$A$4:$J$198,4,FALSE)</f>
        <v>57</v>
      </c>
      <c r="M373" t="str">
        <f>VLOOKUP($E373,'CFileFishery to ERA+'!$A$4:$J$198,5,FALSE)</f>
        <v>PGSDN S</v>
      </c>
      <c r="N373" t="str">
        <f>VLOOKUP($E373,'CFileFishery to ERA+'!$A$4:$J$198,6,FALSE)</f>
        <v>US</v>
      </c>
      <c r="O373">
        <f>VLOOKUP($E373,'CFileFishery to ERA+'!$A$4:$J$198,7,FALSE)</f>
        <v>999</v>
      </c>
      <c r="P373" t="str">
        <f>VLOOKUP($E373,'CFileFishery to ERA+'!$A$4:$J$198,8,FALSE)</f>
        <v>S</v>
      </c>
      <c r="Q373" t="str">
        <f>VLOOKUP($E373,'CFileFishery to ERA+'!$A$4:$J$198,9,FALSE)</f>
        <v>PGSD Sport</v>
      </c>
      <c r="R373" t="str">
        <f>VLOOKUP($E373,'CFileFishery to ERA+'!$A$4:$J$198,10,FALSE)</f>
        <v>ISBM</v>
      </c>
    </row>
    <row r="374" spans="1:18" x14ac:dyDescent="0.25">
      <c r="A374" t="s">
        <v>110</v>
      </c>
      <c r="B374" t="s">
        <v>111</v>
      </c>
      <c r="C374">
        <v>2013</v>
      </c>
      <c r="D374">
        <v>7</v>
      </c>
      <c r="E374">
        <v>151</v>
      </c>
      <c r="F374" t="s">
        <v>84</v>
      </c>
      <c r="G374">
        <v>3</v>
      </c>
      <c r="H374" t="s">
        <v>12</v>
      </c>
      <c r="I374">
        <v>2</v>
      </c>
      <c r="J374">
        <v>4.26</v>
      </c>
      <c r="K374">
        <v>4.2699999999999996</v>
      </c>
      <c r="L374">
        <f>VLOOKUP($E374,'CFileFishery to ERA+'!$A$4:$J$198,4,FALSE)</f>
        <v>57</v>
      </c>
      <c r="M374" t="str">
        <f>VLOOKUP($E374,'CFileFishery to ERA+'!$A$4:$J$198,5,FALSE)</f>
        <v>PGSDN S</v>
      </c>
      <c r="N374" t="str">
        <f>VLOOKUP($E374,'CFileFishery to ERA+'!$A$4:$J$198,6,FALSE)</f>
        <v>US</v>
      </c>
      <c r="O374">
        <f>VLOOKUP($E374,'CFileFishery to ERA+'!$A$4:$J$198,7,FALSE)</f>
        <v>999</v>
      </c>
      <c r="P374" t="str">
        <f>VLOOKUP($E374,'CFileFishery to ERA+'!$A$4:$J$198,8,FALSE)</f>
        <v>S</v>
      </c>
      <c r="Q374" t="str">
        <f>VLOOKUP($E374,'CFileFishery to ERA+'!$A$4:$J$198,9,FALSE)</f>
        <v>PGSD Sport</v>
      </c>
      <c r="R374" t="str">
        <f>VLOOKUP($E374,'CFileFishery to ERA+'!$A$4:$J$198,10,FALSE)</f>
        <v>ISBM</v>
      </c>
    </row>
    <row r="375" spans="1:18" x14ac:dyDescent="0.25">
      <c r="A375" t="s">
        <v>110</v>
      </c>
      <c r="B375" t="s">
        <v>111</v>
      </c>
      <c r="C375">
        <v>2013</v>
      </c>
      <c r="D375">
        <v>7</v>
      </c>
      <c r="E375">
        <v>152</v>
      </c>
      <c r="F375" t="s">
        <v>63</v>
      </c>
      <c r="G375">
        <v>2</v>
      </c>
      <c r="H375" t="s">
        <v>12</v>
      </c>
      <c r="I375">
        <v>1</v>
      </c>
      <c r="J375">
        <v>4.57</v>
      </c>
      <c r="K375">
        <v>9.19</v>
      </c>
      <c r="L375">
        <f>VLOOKUP($E375,'CFileFishery to ERA+'!$A$4:$J$198,4,FALSE)</f>
        <v>57</v>
      </c>
      <c r="M375" t="str">
        <f>VLOOKUP($E375,'CFileFishery to ERA+'!$A$4:$J$198,5,FALSE)</f>
        <v>PGSDN S</v>
      </c>
      <c r="N375" t="str">
        <f>VLOOKUP($E375,'CFileFishery to ERA+'!$A$4:$J$198,6,FALSE)</f>
        <v>US</v>
      </c>
      <c r="O375">
        <f>VLOOKUP($E375,'CFileFishery to ERA+'!$A$4:$J$198,7,FALSE)</f>
        <v>999</v>
      </c>
      <c r="P375" t="str">
        <f>VLOOKUP($E375,'CFileFishery to ERA+'!$A$4:$J$198,8,FALSE)</f>
        <v>S</v>
      </c>
      <c r="Q375" t="str">
        <f>VLOOKUP($E375,'CFileFishery to ERA+'!$A$4:$J$198,9,FALSE)</f>
        <v>PGSD Sport</v>
      </c>
      <c r="R375" t="str">
        <f>VLOOKUP($E375,'CFileFishery to ERA+'!$A$4:$J$198,10,FALSE)</f>
        <v>ISBM</v>
      </c>
    </row>
    <row r="376" spans="1:18" x14ac:dyDescent="0.25">
      <c r="A376" t="s">
        <v>110</v>
      </c>
      <c r="B376" t="s">
        <v>111</v>
      </c>
      <c r="C376">
        <v>2013</v>
      </c>
      <c r="D376">
        <v>7</v>
      </c>
      <c r="E376">
        <v>152</v>
      </c>
      <c r="F376" t="s">
        <v>63</v>
      </c>
      <c r="G376">
        <v>3</v>
      </c>
      <c r="H376" t="s">
        <v>12</v>
      </c>
      <c r="I376">
        <v>3</v>
      </c>
      <c r="J376">
        <v>13.71</v>
      </c>
      <c r="K376">
        <v>13.73</v>
      </c>
      <c r="L376">
        <f>VLOOKUP($E376,'CFileFishery to ERA+'!$A$4:$J$198,4,FALSE)</f>
        <v>57</v>
      </c>
      <c r="M376" t="str">
        <f>VLOOKUP($E376,'CFileFishery to ERA+'!$A$4:$J$198,5,FALSE)</f>
        <v>PGSDN S</v>
      </c>
      <c r="N376" t="str">
        <f>VLOOKUP($E376,'CFileFishery to ERA+'!$A$4:$J$198,6,FALSE)</f>
        <v>US</v>
      </c>
      <c r="O376">
        <f>VLOOKUP($E376,'CFileFishery to ERA+'!$A$4:$J$198,7,FALSE)</f>
        <v>999</v>
      </c>
      <c r="P376" t="str">
        <f>VLOOKUP($E376,'CFileFishery to ERA+'!$A$4:$J$198,8,FALSE)</f>
        <v>S</v>
      </c>
      <c r="Q376" t="str">
        <f>VLOOKUP($E376,'CFileFishery to ERA+'!$A$4:$J$198,9,FALSE)</f>
        <v>PGSD Sport</v>
      </c>
      <c r="R376" t="str">
        <f>VLOOKUP($E376,'CFileFishery to ERA+'!$A$4:$J$198,10,FALSE)</f>
        <v>ISBM</v>
      </c>
    </row>
    <row r="377" spans="1:18" x14ac:dyDescent="0.25">
      <c r="A377" t="s">
        <v>110</v>
      </c>
      <c r="B377" t="s">
        <v>111</v>
      </c>
      <c r="C377">
        <v>2013</v>
      </c>
      <c r="D377">
        <v>7</v>
      </c>
      <c r="E377">
        <v>157</v>
      </c>
      <c r="F377" t="s">
        <v>79</v>
      </c>
      <c r="G377">
        <v>3</v>
      </c>
      <c r="H377" t="s">
        <v>12</v>
      </c>
      <c r="I377">
        <v>2</v>
      </c>
      <c r="J377">
        <v>7.56</v>
      </c>
      <c r="K377">
        <v>7.56</v>
      </c>
      <c r="L377">
        <f>VLOOKUP($E377,'CFileFishery to ERA+'!$A$4:$J$198,4,FALSE)</f>
        <v>59</v>
      </c>
      <c r="M377" t="str">
        <f>VLOOKUP($E377,'CFileFishery to ERA+'!$A$4:$J$198,5,FALSE)</f>
        <v>PGSDO S</v>
      </c>
      <c r="N377" t="str">
        <f>VLOOKUP($E377,'CFileFishery to ERA+'!$A$4:$J$198,6,FALSE)</f>
        <v>US</v>
      </c>
      <c r="O377">
        <f>VLOOKUP($E377,'CFileFishery to ERA+'!$A$4:$J$198,7,FALSE)</f>
        <v>999</v>
      </c>
      <c r="P377" t="str">
        <f>VLOOKUP($E377,'CFileFishery to ERA+'!$A$4:$J$198,8,FALSE)</f>
        <v>S</v>
      </c>
      <c r="Q377" t="str">
        <f>VLOOKUP($E377,'CFileFishery to ERA+'!$A$4:$J$198,9,FALSE)</f>
        <v>PGSD Sport</v>
      </c>
      <c r="R377" t="str">
        <f>VLOOKUP($E377,'CFileFishery to ERA+'!$A$4:$J$198,10,FALSE)</f>
        <v>ISBM</v>
      </c>
    </row>
    <row r="378" spans="1:18" x14ac:dyDescent="0.25">
      <c r="A378" t="s">
        <v>110</v>
      </c>
      <c r="B378" t="s">
        <v>111</v>
      </c>
      <c r="C378">
        <v>2013</v>
      </c>
      <c r="D378">
        <v>7</v>
      </c>
      <c r="E378">
        <v>167</v>
      </c>
      <c r="F378" t="s">
        <v>82</v>
      </c>
      <c r="G378">
        <v>3</v>
      </c>
      <c r="H378" t="s">
        <v>12</v>
      </c>
      <c r="I378">
        <v>3</v>
      </c>
      <c r="J378">
        <v>10.36</v>
      </c>
      <c r="K378">
        <v>10.39</v>
      </c>
      <c r="L378">
        <f>VLOOKUP($E378,'CFileFishery to ERA+'!$A$4:$J$198,4,FALSE)</f>
        <v>53</v>
      </c>
      <c r="M378" t="str">
        <f>VLOOKUP($E378,'CFileFishery to ERA+'!$A$4:$J$198,5,FALSE)</f>
        <v>N FALCON S</v>
      </c>
      <c r="N378" t="str">
        <f>VLOOKUP($E378,'CFileFishery to ERA+'!$A$4:$J$198,6,FALSE)</f>
        <v>US</v>
      </c>
      <c r="O378">
        <f>VLOOKUP($E378,'CFileFishery to ERA+'!$A$4:$J$198,7,FALSE)</f>
        <v>999</v>
      </c>
      <c r="P378" t="str">
        <f>VLOOKUP($E378,'CFileFishery to ERA+'!$A$4:$J$198,8,FALSE)</f>
        <v>S</v>
      </c>
      <c r="Q378" t="str">
        <f>VLOOKUP($E378,'CFileFishery to ERA+'!$A$4:$J$198,9,FALSE)</f>
        <v>WA Sport</v>
      </c>
      <c r="R378" t="str">
        <f>VLOOKUP($E378,'CFileFishery to ERA+'!$A$4:$J$198,10,FALSE)</f>
        <v>ISBM</v>
      </c>
    </row>
    <row r="379" spans="1:18" x14ac:dyDescent="0.25">
      <c r="A379" t="s">
        <v>110</v>
      </c>
      <c r="B379" t="s">
        <v>111</v>
      </c>
      <c r="C379">
        <v>2013</v>
      </c>
      <c r="D379">
        <v>7</v>
      </c>
      <c r="E379">
        <v>168</v>
      </c>
      <c r="F379" t="s">
        <v>97</v>
      </c>
      <c r="G379">
        <v>3</v>
      </c>
      <c r="H379" t="s">
        <v>12</v>
      </c>
      <c r="I379">
        <v>1</v>
      </c>
      <c r="J379">
        <v>1.3</v>
      </c>
      <c r="K379">
        <v>1.3</v>
      </c>
      <c r="L379">
        <f>VLOOKUP($E379,'CFileFishery to ERA+'!$A$4:$J$198,4,FALSE)</f>
        <v>53</v>
      </c>
      <c r="M379" t="str">
        <f>VLOOKUP($E379,'CFileFishery to ERA+'!$A$4:$J$198,5,FALSE)</f>
        <v>N FALCON S</v>
      </c>
      <c r="N379" t="str">
        <f>VLOOKUP($E379,'CFileFishery to ERA+'!$A$4:$J$198,6,FALSE)</f>
        <v>US</v>
      </c>
      <c r="O379">
        <f>VLOOKUP($E379,'CFileFishery to ERA+'!$A$4:$J$198,7,FALSE)</f>
        <v>999</v>
      </c>
      <c r="P379" t="str">
        <f>VLOOKUP($E379,'CFileFishery to ERA+'!$A$4:$J$198,8,FALSE)</f>
        <v>S</v>
      </c>
      <c r="Q379" t="str">
        <f>VLOOKUP($E379,'CFileFishery to ERA+'!$A$4:$J$198,9,FALSE)</f>
        <v>WA Sport</v>
      </c>
      <c r="R379" t="str">
        <f>VLOOKUP($E379,'CFileFishery to ERA+'!$A$4:$J$198,10,FALSE)</f>
        <v>ISBM</v>
      </c>
    </row>
    <row r="380" spans="1:18" x14ac:dyDescent="0.25">
      <c r="A380" t="s">
        <v>110</v>
      </c>
      <c r="B380" t="s">
        <v>111</v>
      </c>
      <c r="C380">
        <v>2013</v>
      </c>
      <c r="D380">
        <v>8</v>
      </c>
      <c r="E380">
        <v>35</v>
      </c>
      <c r="F380" t="s">
        <v>77</v>
      </c>
      <c r="G380">
        <v>3</v>
      </c>
      <c r="H380" t="s">
        <v>12</v>
      </c>
      <c r="I380">
        <v>1</v>
      </c>
      <c r="J380">
        <v>1.72</v>
      </c>
      <c r="K380">
        <v>1.72</v>
      </c>
      <c r="L380">
        <f>VLOOKUP($E380,'CFileFishery to ERA+'!$A$4:$J$198,4,FALSE)</f>
        <v>12</v>
      </c>
      <c r="M380" t="str">
        <f>VLOOKUP($E380,'CFileFishery to ERA+'!$A$4:$J$198,5,FALSE)</f>
        <v>WCVI SUM T</v>
      </c>
      <c r="N380" t="str">
        <f>VLOOKUP($E380,'CFileFishery to ERA+'!$A$4:$J$198,6,FALSE)</f>
        <v>CA</v>
      </c>
      <c r="O380">
        <f>VLOOKUP($E380,'CFileFishery to ERA+'!$A$4:$J$198,7,FALSE)</f>
        <v>3</v>
      </c>
      <c r="P380" t="str">
        <f>VLOOKUP($E380,'CFileFishery to ERA+'!$A$4:$J$198,8,FALSE)</f>
        <v>T</v>
      </c>
      <c r="Q380" t="str">
        <f>VLOOKUP($E380,'CFileFishery to ERA+'!$A$4:$J$198,9,FALSE)</f>
        <v>WCVI Troll</v>
      </c>
      <c r="R380" t="str">
        <f>VLOOKUP($E380,'CFileFishery to ERA+'!$A$4:$J$198,10,FALSE)</f>
        <v>AABM</v>
      </c>
    </row>
    <row r="381" spans="1:18" x14ac:dyDescent="0.25">
      <c r="A381" t="s">
        <v>110</v>
      </c>
      <c r="B381" t="s">
        <v>111</v>
      </c>
      <c r="C381">
        <v>2013</v>
      </c>
      <c r="D381">
        <v>8</v>
      </c>
      <c r="E381">
        <v>35</v>
      </c>
      <c r="F381" t="s">
        <v>77</v>
      </c>
      <c r="G381">
        <v>4</v>
      </c>
      <c r="H381" t="s">
        <v>12</v>
      </c>
      <c r="I381">
        <v>1</v>
      </c>
      <c r="J381">
        <v>1.72</v>
      </c>
      <c r="K381">
        <v>1.72</v>
      </c>
      <c r="L381">
        <f>VLOOKUP($E381,'CFileFishery to ERA+'!$A$4:$J$198,4,FALSE)</f>
        <v>12</v>
      </c>
      <c r="M381" t="str">
        <f>VLOOKUP($E381,'CFileFishery to ERA+'!$A$4:$J$198,5,FALSE)</f>
        <v>WCVI SUM T</v>
      </c>
      <c r="N381" t="str">
        <f>VLOOKUP($E381,'CFileFishery to ERA+'!$A$4:$J$198,6,FALSE)</f>
        <v>CA</v>
      </c>
      <c r="O381">
        <f>VLOOKUP($E381,'CFileFishery to ERA+'!$A$4:$J$198,7,FALSE)</f>
        <v>3</v>
      </c>
      <c r="P381" t="str">
        <f>VLOOKUP($E381,'CFileFishery to ERA+'!$A$4:$J$198,8,FALSE)</f>
        <v>T</v>
      </c>
      <c r="Q381" t="str">
        <f>VLOOKUP($E381,'CFileFishery to ERA+'!$A$4:$J$198,9,FALSE)</f>
        <v>WCVI Troll</v>
      </c>
      <c r="R381" t="str">
        <f>VLOOKUP($E381,'CFileFishery to ERA+'!$A$4:$J$198,10,FALSE)</f>
        <v>AABM</v>
      </c>
    </row>
    <row r="382" spans="1:18" x14ac:dyDescent="0.25">
      <c r="A382" t="s">
        <v>110</v>
      </c>
      <c r="B382" t="s">
        <v>111</v>
      </c>
      <c r="C382">
        <v>2013</v>
      </c>
      <c r="D382">
        <v>8</v>
      </c>
      <c r="E382">
        <v>39</v>
      </c>
      <c r="F382" t="s">
        <v>50</v>
      </c>
      <c r="G382">
        <v>3</v>
      </c>
      <c r="H382" t="s">
        <v>12</v>
      </c>
      <c r="I382">
        <v>1</v>
      </c>
      <c r="J382">
        <v>3.26</v>
      </c>
      <c r="K382">
        <v>3.26</v>
      </c>
      <c r="L382">
        <f>VLOOKUP($E382,'CFileFishery to ERA+'!$A$4:$J$198,4,FALSE)</f>
        <v>12</v>
      </c>
      <c r="M382" t="str">
        <f>VLOOKUP($E382,'CFileFishery to ERA+'!$A$4:$J$198,5,FALSE)</f>
        <v>WCVI SUM T</v>
      </c>
      <c r="N382" t="str">
        <f>VLOOKUP($E382,'CFileFishery to ERA+'!$A$4:$J$198,6,FALSE)</f>
        <v>CA</v>
      </c>
      <c r="O382">
        <f>VLOOKUP($E382,'CFileFishery to ERA+'!$A$4:$J$198,7,FALSE)</f>
        <v>3</v>
      </c>
      <c r="P382" t="str">
        <f>VLOOKUP($E382,'CFileFishery to ERA+'!$A$4:$J$198,8,FALSE)</f>
        <v>T</v>
      </c>
      <c r="Q382" t="str">
        <f>VLOOKUP($E382,'CFileFishery to ERA+'!$A$4:$J$198,9,FALSE)</f>
        <v>WCVI Troll</v>
      </c>
      <c r="R382" t="str">
        <f>VLOOKUP($E382,'CFileFishery to ERA+'!$A$4:$J$198,10,FALSE)</f>
        <v>AABM</v>
      </c>
    </row>
    <row r="383" spans="1:18" x14ac:dyDescent="0.25">
      <c r="A383" t="s">
        <v>110</v>
      </c>
      <c r="B383" t="s">
        <v>111</v>
      </c>
      <c r="C383">
        <v>2013</v>
      </c>
      <c r="D383">
        <v>8</v>
      </c>
      <c r="E383">
        <v>43</v>
      </c>
      <c r="F383" t="s">
        <v>59</v>
      </c>
      <c r="G383">
        <v>3</v>
      </c>
      <c r="H383" t="s">
        <v>12</v>
      </c>
      <c r="I383">
        <v>1</v>
      </c>
      <c r="J383">
        <v>2.44</v>
      </c>
      <c r="K383">
        <v>2.44</v>
      </c>
      <c r="L383">
        <f>VLOOKUP($E383,'CFileFishery to ERA+'!$A$4:$J$198,4,FALSE)</f>
        <v>13</v>
      </c>
      <c r="M383" t="str">
        <f>VLOOKUP($E383,'CFileFishery to ERA+'!$A$4:$J$198,5,FALSE)</f>
        <v>N FALCON T</v>
      </c>
      <c r="N383" t="str">
        <f>VLOOKUP($E383,'CFileFishery to ERA+'!$A$4:$J$198,6,FALSE)</f>
        <v>US</v>
      </c>
      <c r="O383">
        <f>VLOOKUP($E383,'CFileFishery to ERA+'!$A$4:$J$198,7,FALSE)</f>
        <v>999</v>
      </c>
      <c r="P383" t="str">
        <f>VLOOKUP($E383,'CFileFishery to ERA+'!$A$4:$J$198,8,FALSE)</f>
        <v>T</v>
      </c>
      <c r="Q383" t="str">
        <f>VLOOKUP($E383,'CFileFishery to ERA+'!$A$4:$J$198,9,FALSE)</f>
        <v>WA Troll</v>
      </c>
      <c r="R383" t="str">
        <f>VLOOKUP($E383,'CFileFishery to ERA+'!$A$4:$J$198,10,FALSE)</f>
        <v>ISBM</v>
      </c>
    </row>
    <row r="384" spans="1:18" x14ac:dyDescent="0.25">
      <c r="A384" t="s">
        <v>110</v>
      </c>
      <c r="B384" t="s">
        <v>111</v>
      </c>
      <c r="C384">
        <v>2013</v>
      </c>
      <c r="D384">
        <v>8</v>
      </c>
      <c r="E384">
        <v>43</v>
      </c>
      <c r="F384" t="s">
        <v>59</v>
      </c>
      <c r="G384">
        <v>4</v>
      </c>
      <c r="H384" t="s">
        <v>12</v>
      </c>
      <c r="I384">
        <v>2</v>
      </c>
      <c r="J384">
        <v>7.54</v>
      </c>
      <c r="K384">
        <v>7.54</v>
      </c>
      <c r="L384">
        <f>VLOOKUP($E384,'CFileFishery to ERA+'!$A$4:$J$198,4,FALSE)</f>
        <v>13</v>
      </c>
      <c r="M384" t="str">
        <f>VLOOKUP($E384,'CFileFishery to ERA+'!$A$4:$J$198,5,FALSE)</f>
        <v>N FALCON T</v>
      </c>
      <c r="N384" t="str">
        <f>VLOOKUP($E384,'CFileFishery to ERA+'!$A$4:$J$198,6,FALSE)</f>
        <v>US</v>
      </c>
      <c r="O384">
        <f>VLOOKUP($E384,'CFileFishery to ERA+'!$A$4:$J$198,7,FALSE)</f>
        <v>999</v>
      </c>
      <c r="P384" t="str">
        <f>VLOOKUP($E384,'CFileFishery to ERA+'!$A$4:$J$198,8,FALSE)</f>
        <v>T</v>
      </c>
      <c r="Q384" t="str">
        <f>VLOOKUP($E384,'CFileFishery to ERA+'!$A$4:$J$198,9,FALSE)</f>
        <v>WA Troll</v>
      </c>
      <c r="R384" t="str">
        <f>VLOOKUP($E384,'CFileFishery to ERA+'!$A$4:$J$198,10,FALSE)</f>
        <v>ISBM</v>
      </c>
    </row>
    <row r="385" spans="1:18" x14ac:dyDescent="0.25">
      <c r="A385" t="s">
        <v>110</v>
      </c>
      <c r="B385" t="s">
        <v>111</v>
      </c>
      <c r="C385">
        <v>2013</v>
      </c>
      <c r="D385">
        <v>8</v>
      </c>
      <c r="E385">
        <v>46</v>
      </c>
      <c r="F385" t="s">
        <v>57</v>
      </c>
      <c r="G385">
        <v>3</v>
      </c>
      <c r="H385" t="s">
        <v>12</v>
      </c>
      <c r="I385">
        <v>1</v>
      </c>
      <c r="J385">
        <v>2.37</v>
      </c>
      <c r="K385">
        <v>2.37</v>
      </c>
      <c r="L385">
        <f>VLOOKUP($E385,'CFileFishery to ERA+'!$A$4:$J$198,4,FALSE)</f>
        <v>13</v>
      </c>
      <c r="M385" t="str">
        <f>VLOOKUP($E385,'CFileFishery to ERA+'!$A$4:$J$198,5,FALSE)</f>
        <v>N FALCON T</v>
      </c>
      <c r="N385" t="str">
        <f>VLOOKUP($E385,'CFileFishery to ERA+'!$A$4:$J$198,6,FALSE)</f>
        <v>US</v>
      </c>
      <c r="O385">
        <f>VLOOKUP($E385,'CFileFishery to ERA+'!$A$4:$J$198,7,FALSE)</f>
        <v>999</v>
      </c>
      <c r="P385" t="str">
        <f>VLOOKUP($E385,'CFileFishery to ERA+'!$A$4:$J$198,8,FALSE)</f>
        <v>T</v>
      </c>
      <c r="Q385" t="str">
        <f>VLOOKUP($E385,'CFileFishery to ERA+'!$A$4:$J$198,9,FALSE)</f>
        <v>WA Troll</v>
      </c>
      <c r="R385" t="str">
        <f>VLOOKUP($E385,'CFileFishery to ERA+'!$A$4:$J$198,10,FALSE)</f>
        <v>ISBM</v>
      </c>
    </row>
    <row r="386" spans="1:18" x14ac:dyDescent="0.25">
      <c r="A386" t="s">
        <v>110</v>
      </c>
      <c r="B386" t="s">
        <v>111</v>
      </c>
      <c r="C386">
        <v>2013</v>
      </c>
      <c r="D386">
        <v>8</v>
      </c>
      <c r="E386">
        <v>92</v>
      </c>
      <c r="F386" t="s">
        <v>66</v>
      </c>
      <c r="G386">
        <v>3</v>
      </c>
      <c r="H386" t="s">
        <v>12</v>
      </c>
      <c r="I386">
        <v>1</v>
      </c>
      <c r="J386">
        <v>3.8</v>
      </c>
      <c r="K386">
        <v>3.8</v>
      </c>
      <c r="L386">
        <f>VLOOKUP($E386,'CFileFishery to ERA+'!$A$4:$J$198,4,FALSE)</f>
        <v>51</v>
      </c>
      <c r="M386" t="str">
        <f>VLOOKUP($E386,'CFileFishery to ERA+'!$A$4:$J$198,5,FALSE)</f>
        <v>WCVI ISBM S</v>
      </c>
      <c r="N386" t="str">
        <f>VLOOKUP($E386,'CFileFishery to ERA+'!$A$4:$J$198,6,FALSE)</f>
        <v>CA</v>
      </c>
      <c r="O386">
        <f>VLOOKUP($E386,'CFileFishery to ERA+'!$A$4:$J$198,7,FALSE)</f>
        <v>32</v>
      </c>
      <c r="P386" t="str">
        <f>VLOOKUP($E386,'CFileFishery to ERA+'!$A$4:$J$198,8,FALSE)</f>
        <v>S</v>
      </c>
      <c r="Q386" t="str">
        <f>VLOOKUP($E386,'CFileFishery to ERA+'!$A$4:$J$198,9,FALSE)</f>
        <v>WCVI ISBM Sport</v>
      </c>
      <c r="R386" t="str">
        <f>VLOOKUP($E386,'CFileFishery to ERA+'!$A$4:$J$198,10,FALSE)</f>
        <v>ISBM</v>
      </c>
    </row>
    <row r="387" spans="1:18" x14ac:dyDescent="0.25">
      <c r="A387" t="s">
        <v>110</v>
      </c>
      <c r="B387" t="s">
        <v>111</v>
      </c>
      <c r="C387">
        <v>2013</v>
      </c>
      <c r="D387">
        <v>8</v>
      </c>
      <c r="E387">
        <v>93</v>
      </c>
      <c r="F387" t="s">
        <v>93</v>
      </c>
      <c r="G387">
        <v>2</v>
      </c>
      <c r="H387" t="s">
        <v>12</v>
      </c>
      <c r="I387">
        <v>1</v>
      </c>
      <c r="J387">
        <v>1</v>
      </c>
      <c r="K387">
        <v>1.1000000000000001</v>
      </c>
      <c r="L387">
        <f>VLOOKUP($E387,'CFileFishery to ERA+'!$A$4:$J$198,4,FALSE)</f>
        <v>27</v>
      </c>
      <c r="M387" t="str">
        <f>VLOOKUP($E387,'CFileFishery to ERA+'!$A$4:$J$198,5,FALSE)</f>
        <v>US JF N</v>
      </c>
      <c r="N387" t="str">
        <f>VLOOKUP($E387,'CFileFishery to ERA+'!$A$4:$J$198,6,FALSE)</f>
        <v>US</v>
      </c>
      <c r="O387">
        <f>VLOOKUP($E387,'CFileFishery to ERA+'!$A$4:$J$198,7,FALSE)</f>
        <v>999</v>
      </c>
      <c r="P387" t="str">
        <f>VLOOKUP($E387,'CFileFishery to ERA+'!$A$4:$J$198,8,FALSE)</f>
        <v>N</v>
      </c>
      <c r="Q387" t="str">
        <f>VLOOKUP($E387,'CFileFishery to ERA+'!$A$4:$J$198,9,FALSE)</f>
        <v>PGSD Net</v>
      </c>
      <c r="R387" t="str">
        <f>VLOOKUP($E387,'CFileFishery to ERA+'!$A$4:$J$198,10,FALSE)</f>
        <v>ISBM</v>
      </c>
    </row>
    <row r="388" spans="1:18" x14ac:dyDescent="0.25">
      <c r="A388" t="s">
        <v>110</v>
      </c>
      <c r="B388" t="s">
        <v>111</v>
      </c>
      <c r="C388">
        <v>2013</v>
      </c>
      <c r="D388">
        <v>8</v>
      </c>
      <c r="E388">
        <v>95</v>
      </c>
      <c r="F388" t="s">
        <v>68</v>
      </c>
      <c r="G388">
        <v>3</v>
      </c>
      <c r="H388" t="s">
        <v>12</v>
      </c>
      <c r="I388">
        <v>2</v>
      </c>
      <c r="J388">
        <v>14.64</v>
      </c>
      <c r="K388">
        <v>14.65</v>
      </c>
      <c r="L388">
        <f>VLOOKUP($E388,'CFileFishery to ERA+'!$A$4:$J$198,4,FALSE)</f>
        <v>25</v>
      </c>
      <c r="M388" t="str">
        <f>VLOOKUP($E388,'CFileFishery to ERA+'!$A$4:$J$198,5,FALSE)</f>
        <v>PGSDN N</v>
      </c>
      <c r="N388" t="str">
        <f>VLOOKUP($E388,'CFileFishery to ERA+'!$A$4:$J$198,6,FALSE)</f>
        <v>US</v>
      </c>
      <c r="O388">
        <f>VLOOKUP($E388,'CFileFishery to ERA+'!$A$4:$J$198,7,FALSE)</f>
        <v>999</v>
      </c>
      <c r="P388" t="str">
        <f>VLOOKUP($E388,'CFileFishery to ERA+'!$A$4:$J$198,8,FALSE)</f>
        <v>N</v>
      </c>
      <c r="Q388" t="str">
        <f>VLOOKUP($E388,'CFileFishery to ERA+'!$A$4:$J$198,9,FALSE)</f>
        <v>PGSD Net</v>
      </c>
      <c r="R388" t="str">
        <f>VLOOKUP($E388,'CFileFishery to ERA+'!$A$4:$J$198,10,FALSE)</f>
        <v>ISBM</v>
      </c>
    </row>
    <row r="389" spans="1:18" x14ac:dyDescent="0.25">
      <c r="A389" t="s">
        <v>110</v>
      </c>
      <c r="B389" t="s">
        <v>111</v>
      </c>
      <c r="C389">
        <v>2013</v>
      </c>
      <c r="D389">
        <v>8</v>
      </c>
      <c r="E389">
        <v>95</v>
      </c>
      <c r="F389" t="s">
        <v>68</v>
      </c>
      <c r="G389">
        <v>5</v>
      </c>
      <c r="H389" t="s">
        <v>12</v>
      </c>
      <c r="I389">
        <v>1</v>
      </c>
      <c r="J389">
        <v>7.32</v>
      </c>
      <c r="K389">
        <v>21.34</v>
      </c>
      <c r="L389">
        <f>VLOOKUP($E389,'CFileFishery to ERA+'!$A$4:$J$198,4,FALSE)</f>
        <v>25</v>
      </c>
      <c r="M389" t="str">
        <f>VLOOKUP($E389,'CFileFishery to ERA+'!$A$4:$J$198,5,FALSE)</f>
        <v>PGSDN N</v>
      </c>
      <c r="N389" t="str">
        <f>VLOOKUP($E389,'CFileFishery to ERA+'!$A$4:$J$198,6,FALSE)</f>
        <v>US</v>
      </c>
      <c r="O389">
        <f>VLOOKUP($E389,'CFileFishery to ERA+'!$A$4:$J$198,7,FALSE)</f>
        <v>999</v>
      </c>
      <c r="P389" t="str">
        <f>VLOOKUP($E389,'CFileFishery to ERA+'!$A$4:$J$198,8,FALSE)</f>
        <v>N</v>
      </c>
      <c r="Q389" t="str">
        <f>VLOOKUP($E389,'CFileFishery to ERA+'!$A$4:$J$198,9,FALSE)</f>
        <v>PGSD Net</v>
      </c>
      <c r="R389" t="str">
        <f>VLOOKUP($E389,'CFileFishery to ERA+'!$A$4:$J$198,10,FALSE)</f>
        <v>ISBM</v>
      </c>
    </row>
    <row r="390" spans="1:18" x14ac:dyDescent="0.25">
      <c r="A390" t="s">
        <v>110</v>
      </c>
      <c r="B390" t="s">
        <v>111</v>
      </c>
      <c r="C390">
        <v>2013</v>
      </c>
      <c r="D390">
        <v>8</v>
      </c>
      <c r="E390">
        <v>101</v>
      </c>
      <c r="F390" t="s">
        <v>67</v>
      </c>
      <c r="G390">
        <v>2</v>
      </c>
      <c r="H390" t="s">
        <v>12</v>
      </c>
      <c r="I390">
        <v>2</v>
      </c>
      <c r="J390">
        <v>10.39</v>
      </c>
      <c r="K390">
        <v>16.489999999999998</v>
      </c>
      <c r="L390">
        <f>VLOOKUP($E390,'CFileFishery to ERA+'!$A$4:$J$198,4,FALSE)</f>
        <v>38</v>
      </c>
      <c r="M390" t="str">
        <f>VLOOKUP($E390,'CFileFishery to ERA+'!$A$4:$J$198,5,FALSE)</f>
        <v>TPS FN</v>
      </c>
      <c r="N390" t="str">
        <f>VLOOKUP($E390,'CFileFishery to ERA+'!$A$4:$J$198,6,FALSE)</f>
        <v>US</v>
      </c>
      <c r="O390">
        <f>VLOOKUP($E390,'CFileFishery to ERA+'!$A$4:$J$198,7,FALSE)</f>
        <v>999</v>
      </c>
      <c r="P390" t="str">
        <f>VLOOKUP($E390,'CFileFishery to ERA+'!$A$4:$J$198,8,FALSE)</f>
        <v>N</v>
      </c>
      <c r="Q390" t="str">
        <f>VLOOKUP($E390,'CFileFishery to ERA+'!$A$4:$J$198,9,FALSE)</f>
        <v>PGSD Net</v>
      </c>
      <c r="R390" t="str">
        <f>VLOOKUP($E390,'CFileFishery to ERA+'!$A$4:$J$198,10,FALSE)</f>
        <v>ISBM</v>
      </c>
    </row>
    <row r="391" spans="1:18" x14ac:dyDescent="0.25">
      <c r="A391" t="s">
        <v>110</v>
      </c>
      <c r="B391" t="s">
        <v>111</v>
      </c>
      <c r="C391">
        <v>2013</v>
      </c>
      <c r="D391">
        <v>8</v>
      </c>
      <c r="E391">
        <v>101</v>
      </c>
      <c r="F391" t="s">
        <v>67</v>
      </c>
      <c r="G391">
        <v>3</v>
      </c>
      <c r="H391" t="s">
        <v>12</v>
      </c>
      <c r="I391">
        <v>2</v>
      </c>
      <c r="J391">
        <v>11.2</v>
      </c>
      <c r="K391">
        <v>11.22</v>
      </c>
      <c r="L391">
        <f>VLOOKUP($E391,'CFileFishery to ERA+'!$A$4:$J$198,4,FALSE)</f>
        <v>38</v>
      </c>
      <c r="M391" t="str">
        <f>VLOOKUP($E391,'CFileFishery to ERA+'!$A$4:$J$198,5,FALSE)</f>
        <v>TPS FN</v>
      </c>
      <c r="N391" t="str">
        <f>VLOOKUP($E391,'CFileFishery to ERA+'!$A$4:$J$198,6,FALSE)</f>
        <v>US</v>
      </c>
      <c r="O391">
        <f>VLOOKUP($E391,'CFileFishery to ERA+'!$A$4:$J$198,7,FALSE)</f>
        <v>999</v>
      </c>
      <c r="P391" t="str">
        <f>VLOOKUP($E391,'CFileFishery to ERA+'!$A$4:$J$198,8,FALSE)</f>
        <v>N</v>
      </c>
      <c r="Q391" t="str">
        <f>VLOOKUP($E391,'CFileFishery to ERA+'!$A$4:$J$198,9,FALSE)</f>
        <v>PGSD Net</v>
      </c>
      <c r="R391" t="str">
        <f>VLOOKUP($E391,'CFileFishery to ERA+'!$A$4:$J$198,10,FALSE)</f>
        <v>ISBM</v>
      </c>
    </row>
    <row r="392" spans="1:18" x14ac:dyDescent="0.25">
      <c r="A392" t="s">
        <v>110</v>
      </c>
      <c r="B392" t="s">
        <v>111</v>
      </c>
      <c r="C392">
        <v>2013</v>
      </c>
      <c r="D392">
        <v>8</v>
      </c>
      <c r="E392">
        <v>101</v>
      </c>
      <c r="F392" t="s">
        <v>67</v>
      </c>
      <c r="G392">
        <v>4</v>
      </c>
      <c r="H392" t="s">
        <v>12</v>
      </c>
      <c r="I392">
        <v>1</v>
      </c>
      <c r="J392">
        <v>3.03</v>
      </c>
      <c r="K392">
        <v>3.03</v>
      </c>
      <c r="L392">
        <f>VLOOKUP($E392,'CFileFishery to ERA+'!$A$4:$J$198,4,FALSE)</f>
        <v>38</v>
      </c>
      <c r="M392" t="str">
        <f>VLOOKUP($E392,'CFileFishery to ERA+'!$A$4:$J$198,5,FALSE)</f>
        <v>TPS FN</v>
      </c>
      <c r="N392" t="str">
        <f>VLOOKUP($E392,'CFileFishery to ERA+'!$A$4:$J$198,6,FALSE)</f>
        <v>US</v>
      </c>
      <c r="O392">
        <f>VLOOKUP($E392,'CFileFishery to ERA+'!$A$4:$J$198,7,FALSE)</f>
        <v>999</v>
      </c>
      <c r="P392" t="str">
        <f>VLOOKUP($E392,'CFileFishery to ERA+'!$A$4:$J$198,8,FALSE)</f>
        <v>N</v>
      </c>
      <c r="Q392" t="str">
        <f>VLOOKUP($E392,'CFileFishery to ERA+'!$A$4:$J$198,9,FALSE)</f>
        <v>PGSD Net</v>
      </c>
      <c r="R392" t="str">
        <f>VLOOKUP($E392,'CFileFishery to ERA+'!$A$4:$J$198,10,FALSE)</f>
        <v>ISBM</v>
      </c>
    </row>
    <row r="393" spans="1:18" x14ac:dyDescent="0.25">
      <c r="A393" t="s">
        <v>110</v>
      </c>
      <c r="B393" t="s">
        <v>111</v>
      </c>
      <c r="C393">
        <v>2013</v>
      </c>
      <c r="D393">
        <v>8</v>
      </c>
      <c r="E393">
        <v>128</v>
      </c>
      <c r="F393" t="s">
        <v>20</v>
      </c>
      <c r="G393">
        <v>4</v>
      </c>
      <c r="H393" t="s">
        <v>12</v>
      </c>
      <c r="I393">
        <v>1</v>
      </c>
      <c r="J393">
        <v>2.2000000000000002</v>
      </c>
      <c r="K393">
        <v>2.2000000000000002</v>
      </c>
      <c r="L393">
        <f>VLOOKUP($E393,'CFileFishery to ERA+'!$A$4:$J$198,4,FALSE)</f>
        <v>47</v>
      </c>
      <c r="M393" t="str">
        <f>VLOOKUP($E393,'CFileFishery to ERA+'!$A$4:$J$198,5,FALSE)</f>
        <v>NBC AABM S</v>
      </c>
      <c r="N393" t="str">
        <f>VLOOKUP($E393,'CFileFishery to ERA+'!$A$4:$J$198,6,FALSE)</f>
        <v>CA</v>
      </c>
      <c r="O393">
        <f>VLOOKUP($E393,'CFileFishery to ERA+'!$A$4:$J$198,7,FALSE)</f>
        <v>20</v>
      </c>
      <c r="P393" t="str">
        <f>VLOOKUP($E393,'CFileFishery to ERA+'!$A$4:$J$198,8,FALSE)</f>
        <v>S</v>
      </c>
      <c r="Q393" t="str">
        <f>VLOOKUP($E393,'CFileFishery to ERA+'!$A$4:$J$198,9,FALSE)</f>
        <v>NBC AABM Sport</v>
      </c>
      <c r="R393" t="str">
        <f>VLOOKUP($E393,'CFileFishery to ERA+'!$A$4:$J$198,10,FALSE)</f>
        <v>AABM</v>
      </c>
    </row>
    <row r="394" spans="1:18" x14ac:dyDescent="0.25">
      <c r="A394" t="s">
        <v>110</v>
      </c>
      <c r="B394" t="s">
        <v>111</v>
      </c>
      <c r="C394">
        <v>2013</v>
      </c>
      <c r="D394">
        <v>8</v>
      </c>
      <c r="E394">
        <v>129</v>
      </c>
      <c r="F394" t="s">
        <v>38</v>
      </c>
      <c r="G394">
        <v>3</v>
      </c>
      <c r="H394" t="s">
        <v>12</v>
      </c>
      <c r="I394">
        <v>1</v>
      </c>
      <c r="J394">
        <v>1</v>
      </c>
      <c r="K394">
        <v>1</v>
      </c>
      <c r="L394">
        <f>VLOOKUP($E394,'CFileFishery to ERA+'!$A$4:$J$198,4,FALSE)</f>
        <v>48</v>
      </c>
      <c r="M394" t="str">
        <f>VLOOKUP($E394,'CFileFishery to ERA+'!$A$4:$J$198,5,FALSE)</f>
        <v>NBC ISBM S</v>
      </c>
      <c r="N394" t="str">
        <f>VLOOKUP($E394,'CFileFishery to ERA+'!$A$4:$J$198,6,FALSE)</f>
        <v>CA</v>
      </c>
      <c r="O394">
        <f>VLOOKUP($E394,'CFileFishery to ERA+'!$A$4:$J$198,7,FALSE)</f>
        <v>21</v>
      </c>
      <c r="P394" t="str">
        <f>VLOOKUP($E394,'CFileFishery to ERA+'!$A$4:$J$198,8,FALSE)</f>
        <v>S</v>
      </c>
      <c r="Q394" t="str">
        <f>VLOOKUP($E394,'CFileFishery to ERA+'!$A$4:$J$198,9,FALSE)</f>
        <v>NBC ISBM Sport</v>
      </c>
      <c r="R394" t="str">
        <f>VLOOKUP($E394,'CFileFishery to ERA+'!$A$4:$J$198,10,FALSE)</f>
        <v>ISBM</v>
      </c>
    </row>
    <row r="395" spans="1:18" x14ac:dyDescent="0.25">
      <c r="A395" t="s">
        <v>110</v>
      </c>
      <c r="B395" t="s">
        <v>111</v>
      </c>
      <c r="C395">
        <v>2013</v>
      </c>
      <c r="D395">
        <v>8</v>
      </c>
      <c r="E395">
        <v>132</v>
      </c>
      <c r="F395" t="s">
        <v>21</v>
      </c>
      <c r="G395">
        <v>4</v>
      </c>
      <c r="H395" t="s">
        <v>12</v>
      </c>
      <c r="I395">
        <v>1</v>
      </c>
      <c r="J395">
        <v>1.98</v>
      </c>
      <c r="K395">
        <v>1.98</v>
      </c>
      <c r="L395">
        <f>VLOOKUP($E395,'CFileFishery to ERA+'!$A$4:$J$198,4,FALSE)</f>
        <v>45</v>
      </c>
      <c r="M395" t="str">
        <f>VLOOKUP($E395,'CFileFishery to ERA+'!$A$4:$J$198,5,FALSE)</f>
        <v>CBC S</v>
      </c>
      <c r="N395" t="str">
        <f>VLOOKUP($E395,'CFileFishery to ERA+'!$A$4:$J$198,6,FALSE)</f>
        <v>CA</v>
      </c>
      <c r="O395">
        <f>VLOOKUP($E395,'CFileFishery to ERA+'!$A$4:$J$198,7,FALSE)</f>
        <v>24</v>
      </c>
      <c r="P395" t="str">
        <f>VLOOKUP($E395,'CFileFishery to ERA+'!$A$4:$J$198,8,FALSE)</f>
        <v>S</v>
      </c>
      <c r="Q395" t="str">
        <f>VLOOKUP($E395,'CFileFishery to ERA+'!$A$4:$J$198,9,FALSE)</f>
        <v>Central Sport</v>
      </c>
      <c r="R395" t="str">
        <f>VLOOKUP($E395,'CFileFishery to ERA+'!$A$4:$J$198,10,FALSE)</f>
        <v>ISBM</v>
      </c>
    </row>
    <row r="396" spans="1:18" x14ac:dyDescent="0.25">
      <c r="A396" t="s">
        <v>110</v>
      </c>
      <c r="B396" t="s">
        <v>111</v>
      </c>
      <c r="C396">
        <v>2013</v>
      </c>
      <c r="D396">
        <v>8</v>
      </c>
      <c r="E396">
        <v>135</v>
      </c>
      <c r="F396" t="s">
        <v>39</v>
      </c>
      <c r="G396">
        <v>3</v>
      </c>
      <c r="H396" t="s">
        <v>12</v>
      </c>
      <c r="I396">
        <v>1</v>
      </c>
      <c r="J396">
        <v>1.77</v>
      </c>
      <c r="K396">
        <v>1.78</v>
      </c>
      <c r="L396">
        <f>VLOOKUP($E396,'CFileFishery to ERA+'!$A$4:$J$198,4,FALSE)</f>
        <v>61</v>
      </c>
      <c r="M396" t="str">
        <f>VLOOKUP($E396,'CFileFishery to ERA+'!$A$4:$J$198,5,FALSE)</f>
        <v>JNST S</v>
      </c>
      <c r="N396" t="str">
        <f>VLOOKUP($E396,'CFileFishery to ERA+'!$A$4:$J$198,6,FALSE)</f>
        <v>CA</v>
      </c>
      <c r="O396">
        <f>VLOOKUP($E396,'CFileFishery to ERA+'!$A$4:$J$198,7,FALSE)</f>
        <v>26</v>
      </c>
      <c r="P396" t="str">
        <f>VLOOKUP($E396,'CFileFishery to ERA+'!$A$4:$J$198,8,FALSE)</f>
        <v>S</v>
      </c>
      <c r="Q396" t="str">
        <f>VLOOKUP($E396,'CFileFishery to ERA+'!$A$4:$J$198,9,FALSE)</f>
        <v>Johnstone Strait Sport</v>
      </c>
      <c r="R396" t="str">
        <f>VLOOKUP($E396,'CFileFishery to ERA+'!$A$4:$J$198,10,FALSE)</f>
        <v>ISBM</v>
      </c>
    </row>
    <row r="397" spans="1:18" x14ac:dyDescent="0.25">
      <c r="A397" t="s">
        <v>110</v>
      </c>
      <c r="B397" t="s">
        <v>111</v>
      </c>
      <c r="C397">
        <v>2013</v>
      </c>
      <c r="D397">
        <v>8</v>
      </c>
      <c r="E397">
        <v>135</v>
      </c>
      <c r="F397" t="s">
        <v>39</v>
      </c>
      <c r="G397">
        <v>4</v>
      </c>
      <c r="H397" t="s">
        <v>12</v>
      </c>
      <c r="I397">
        <v>3</v>
      </c>
      <c r="J397">
        <v>5.31</v>
      </c>
      <c r="K397">
        <v>5.32</v>
      </c>
      <c r="L397">
        <f>VLOOKUP($E397,'CFileFishery to ERA+'!$A$4:$J$198,4,FALSE)</f>
        <v>61</v>
      </c>
      <c r="M397" t="str">
        <f>VLOOKUP($E397,'CFileFishery to ERA+'!$A$4:$J$198,5,FALSE)</f>
        <v>JNST S</v>
      </c>
      <c r="N397" t="str">
        <f>VLOOKUP($E397,'CFileFishery to ERA+'!$A$4:$J$198,6,FALSE)</f>
        <v>CA</v>
      </c>
      <c r="O397">
        <f>VLOOKUP($E397,'CFileFishery to ERA+'!$A$4:$J$198,7,FALSE)</f>
        <v>26</v>
      </c>
      <c r="P397" t="str">
        <f>VLOOKUP($E397,'CFileFishery to ERA+'!$A$4:$J$198,8,FALSE)</f>
        <v>S</v>
      </c>
      <c r="Q397" t="str">
        <f>VLOOKUP($E397,'CFileFishery to ERA+'!$A$4:$J$198,9,FALSE)</f>
        <v>Johnstone Strait Sport</v>
      </c>
      <c r="R397" t="str">
        <f>VLOOKUP($E397,'CFileFishery to ERA+'!$A$4:$J$198,10,FALSE)</f>
        <v>ISBM</v>
      </c>
    </row>
    <row r="398" spans="1:18" x14ac:dyDescent="0.25">
      <c r="A398" t="s">
        <v>110</v>
      </c>
      <c r="B398" t="s">
        <v>111</v>
      </c>
      <c r="C398">
        <v>2013</v>
      </c>
      <c r="D398">
        <v>8</v>
      </c>
      <c r="E398">
        <v>136</v>
      </c>
      <c r="F398" t="s">
        <v>52</v>
      </c>
      <c r="G398">
        <v>2</v>
      </c>
      <c r="H398" t="s">
        <v>12</v>
      </c>
      <c r="I398">
        <v>3</v>
      </c>
      <c r="J398">
        <v>9.84</v>
      </c>
      <c r="K398">
        <v>13.75</v>
      </c>
      <c r="L398">
        <f>VLOOKUP($E398,'CFileFishery to ERA+'!$A$4:$J$198,4,FALSE)</f>
        <v>63</v>
      </c>
      <c r="M398" t="str">
        <f>VLOOKUP($E398,'CFileFishery to ERA+'!$A$4:$J$198,5,FALSE)</f>
        <v>GEO ST S</v>
      </c>
      <c r="N398" t="str">
        <f>VLOOKUP($E398,'CFileFishery to ERA+'!$A$4:$J$198,6,FALSE)</f>
        <v>CA</v>
      </c>
      <c r="O398">
        <f>VLOOKUP($E398,'CFileFishery to ERA+'!$A$4:$J$198,7,FALSE)</f>
        <v>27</v>
      </c>
      <c r="P398" t="str">
        <f>VLOOKUP($E398,'CFileFishery to ERA+'!$A$4:$J$198,8,FALSE)</f>
        <v>S</v>
      </c>
      <c r="Q398" t="str">
        <f>VLOOKUP($E398,'CFileFishery to ERA+'!$A$4:$J$198,9,FALSE)</f>
        <v>North Georgia Strait Sport</v>
      </c>
      <c r="R398" t="str">
        <f>VLOOKUP($E398,'CFileFishery to ERA+'!$A$4:$J$198,10,FALSE)</f>
        <v>ISBM</v>
      </c>
    </row>
    <row r="399" spans="1:18" x14ac:dyDescent="0.25">
      <c r="A399" t="s">
        <v>110</v>
      </c>
      <c r="B399" t="s">
        <v>111</v>
      </c>
      <c r="C399">
        <v>2013</v>
      </c>
      <c r="D399">
        <v>8</v>
      </c>
      <c r="E399">
        <v>136</v>
      </c>
      <c r="F399" t="s">
        <v>52</v>
      </c>
      <c r="G399">
        <v>3</v>
      </c>
      <c r="H399" t="s">
        <v>12</v>
      </c>
      <c r="I399">
        <v>10</v>
      </c>
      <c r="J399">
        <v>34.64</v>
      </c>
      <c r="K399">
        <v>34.770000000000003</v>
      </c>
      <c r="L399">
        <f>VLOOKUP($E399,'CFileFishery to ERA+'!$A$4:$J$198,4,FALSE)</f>
        <v>63</v>
      </c>
      <c r="M399" t="str">
        <f>VLOOKUP($E399,'CFileFishery to ERA+'!$A$4:$J$198,5,FALSE)</f>
        <v>GEO ST S</v>
      </c>
      <c r="N399" t="str">
        <f>VLOOKUP($E399,'CFileFishery to ERA+'!$A$4:$J$198,6,FALSE)</f>
        <v>CA</v>
      </c>
      <c r="O399">
        <f>VLOOKUP($E399,'CFileFishery to ERA+'!$A$4:$J$198,7,FALSE)</f>
        <v>27</v>
      </c>
      <c r="P399" t="str">
        <f>VLOOKUP($E399,'CFileFishery to ERA+'!$A$4:$J$198,8,FALSE)</f>
        <v>S</v>
      </c>
      <c r="Q399" t="str">
        <f>VLOOKUP($E399,'CFileFishery to ERA+'!$A$4:$J$198,9,FALSE)</f>
        <v>North Georgia Strait Sport</v>
      </c>
      <c r="R399" t="str">
        <f>VLOOKUP($E399,'CFileFishery to ERA+'!$A$4:$J$198,10,FALSE)</f>
        <v>ISBM</v>
      </c>
    </row>
    <row r="400" spans="1:18" x14ac:dyDescent="0.25">
      <c r="A400" t="s">
        <v>110</v>
      </c>
      <c r="B400" t="s">
        <v>111</v>
      </c>
      <c r="C400">
        <v>2013</v>
      </c>
      <c r="D400">
        <v>8</v>
      </c>
      <c r="E400">
        <v>136</v>
      </c>
      <c r="F400" t="s">
        <v>52</v>
      </c>
      <c r="G400">
        <v>4</v>
      </c>
      <c r="H400" t="s">
        <v>12</v>
      </c>
      <c r="I400">
        <v>1</v>
      </c>
      <c r="J400">
        <v>3.28</v>
      </c>
      <c r="K400">
        <v>3.3</v>
      </c>
      <c r="L400">
        <f>VLOOKUP($E400,'CFileFishery to ERA+'!$A$4:$J$198,4,FALSE)</f>
        <v>63</v>
      </c>
      <c r="M400" t="str">
        <f>VLOOKUP($E400,'CFileFishery to ERA+'!$A$4:$J$198,5,FALSE)</f>
        <v>GEO ST S</v>
      </c>
      <c r="N400" t="str">
        <f>VLOOKUP($E400,'CFileFishery to ERA+'!$A$4:$J$198,6,FALSE)</f>
        <v>CA</v>
      </c>
      <c r="O400">
        <f>VLOOKUP($E400,'CFileFishery to ERA+'!$A$4:$J$198,7,FALSE)</f>
        <v>27</v>
      </c>
      <c r="P400" t="str">
        <f>VLOOKUP($E400,'CFileFishery to ERA+'!$A$4:$J$198,8,FALSE)</f>
        <v>S</v>
      </c>
      <c r="Q400" t="str">
        <f>VLOOKUP($E400,'CFileFishery to ERA+'!$A$4:$J$198,9,FALSE)</f>
        <v>North Georgia Strait Sport</v>
      </c>
      <c r="R400" t="str">
        <f>VLOOKUP($E400,'CFileFishery to ERA+'!$A$4:$J$198,10,FALSE)</f>
        <v>ISBM</v>
      </c>
    </row>
    <row r="401" spans="1:18" x14ac:dyDescent="0.25">
      <c r="A401" t="s">
        <v>110</v>
      </c>
      <c r="B401" t="s">
        <v>111</v>
      </c>
      <c r="C401">
        <v>2013</v>
      </c>
      <c r="D401">
        <v>8</v>
      </c>
      <c r="E401">
        <v>139</v>
      </c>
      <c r="F401" t="s">
        <v>74</v>
      </c>
      <c r="G401">
        <v>2</v>
      </c>
      <c r="H401" t="s">
        <v>12</v>
      </c>
      <c r="I401">
        <v>1</v>
      </c>
      <c r="J401">
        <v>2.23</v>
      </c>
      <c r="K401">
        <v>2.44</v>
      </c>
      <c r="L401">
        <f>VLOOKUP($E401,'CFileFishery to ERA+'!$A$4:$J$198,4,FALSE)</f>
        <v>63</v>
      </c>
      <c r="M401" t="str">
        <f>VLOOKUP($E401,'CFileFishery to ERA+'!$A$4:$J$198,5,FALSE)</f>
        <v>GEO ST S</v>
      </c>
      <c r="N401" t="str">
        <f>VLOOKUP($E401,'CFileFishery to ERA+'!$A$4:$J$198,6,FALSE)</f>
        <v>CA</v>
      </c>
      <c r="O401">
        <f>VLOOKUP($E401,'CFileFishery to ERA+'!$A$4:$J$198,7,FALSE)</f>
        <v>29</v>
      </c>
      <c r="P401" t="str">
        <f>VLOOKUP($E401,'CFileFishery to ERA+'!$A$4:$J$198,8,FALSE)</f>
        <v>S</v>
      </c>
      <c r="Q401" t="str">
        <f>VLOOKUP($E401,'CFileFishery to ERA+'!$A$4:$J$198,9,FALSE)</f>
        <v>South Georgia Strait Sport</v>
      </c>
      <c r="R401" t="str">
        <f>VLOOKUP($E401,'CFileFishery to ERA+'!$A$4:$J$198,10,FALSE)</f>
        <v>ISBM</v>
      </c>
    </row>
    <row r="402" spans="1:18" x14ac:dyDescent="0.25">
      <c r="A402" t="s">
        <v>110</v>
      </c>
      <c r="B402" t="s">
        <v>111</v>
      </c>
      <c r="C402">
        <v>2013</v>
      </c>
      <c r="D402">
        <v>8</v>
      </c>
      <c r="E402">
        <v>139</v>
      </c>
      <c r="F402" t="s">
        <v>74</v>
      </c>
      <c r="G402">
        <v>3</v>
      </c>
      <c r="H402" t="s">
        <v>12</v>
      </c>
      <c r="I402">
        <v>1</v>
      </c>
      <c r="J402">
        <v>2.23</v>
      </c>
      <c r="K402">
        <v>2.23</v>
      </c>
      <c r="L402">
        <f>VLOOKUP($E402,'CFileFishery to ERA+'!$A$4:$J$198,4,FALSE)</f>
        <v>63</v>
      </c>
      <c r="M402" t="str">
        <f>VLOOKUP($E402,'CFileFishery to ERA+'!$A$4:$J$198,5,FALSE)</f>
        <v>GEO ST S</v>
      </c>
      <c r="N402" t="str">
        <f>VLOOKUP($E402,'CFileFishery to ERA+'!$A$4:$J$198,6,FALSE)</f>
        <v>CA</v>
      </c>
      <c r="O402">
        <f>VLOOKUP($E402,'CFileFishery to ERA+'!$A$4:$J$198,7,FALSE)</f>
        <v>29</v>
      </c>
      <c r="P402" t="str">
        <f>VLOOKUP($E402,'CFileFishery to ERA+'!$A$4:$J$198,8,FALSE)</f>
        <v>S</v>
      </c>
      <c r="Q402" t="str">
        <f>VLOOKUP($E402,'CFileFishery to ERA+'!$A$4:$J$198,9,FALSE)</f>
        <v>South Georgia Strait Sport</v>
      </c>
      <c r="R402" t="str">
        <f>VLOOKUP($E402,'CFileFishery to ERA+'!$A$4:$J$198,10,FALSE)</f>
        <v>ISBM</v>
      </c>
    </row>
    <row r="403" spans="1:18" x14ac:dyDescent="0.25">
      <c r="A403" t="s">
        <v>110</v>
      </c>
      <c r="B403" t="s">
        <v>111</v>
      </c>
      <c r="C403">
        <v>2013</v>
      </c>
      <c r="D403">
        <v>8</v>
      </c>
      <c r="E403">
        <v>142</v>
      </c>
      <c r="F403" t="s">
        <v>49</v>
      </c>
      <c r="G403">
        <v>3</v>
      </c>
      <c r="H403" t="s">
        <v>12</v>
      </c>
      <c r="I403">
        <v>6</v>
      </c>
      <c r="J403">
        <v>22.8</v>
      </c>
      <c r="K403">
        <v>22.84</v>
      </c>
      <c r="L403">
        <f>VLOOKUP($E403,'CFileFishery to ERA+'!$A$4:$J$198,4,FALSE)</f>
        <v>50</v>
      </c>
      <c r="M403" t="str">
        <f>VLOOKUP($E403,'CFileFishery to ERA+'!$A$4:$J$198,5,FALSE)</f>
        <v>WCVI AABM S</v>
      </c>
      <c r="N403" t="str">
        <f>VLOOKUP($E403,'CFileFishery to ERA+'!$A$4:$J$198,6,FALSE)</f>
        <v>CA</v>
      </c>
      <c r="O403">
        <f>VLOOKUP($E403,'CFileFishery to ERA+'!$A$4:$J$198,7,FALSE)</f>
        <v>31</v>
      </c>
      <c r="P403" t="str">
        <f>VLOOKUP($E403,'CFileFishery to ERA+'!$A$4:$J$198,8,FALSE)</f>
        <v>S</v>
      </c>
      <c r="Q403" t="str">
        <f>VLOOKUP($E403,'CFileFishery to ERA+'!$A$4:$J$198,9,FALSE)</f>
        <v>WCVI AABM Sport</v>
      </c>
      <c r="R403" t="str">
        <f>VLOOKUP($E403,'CFileFishery to ERA+'!$A$4:$J$198,10,FALSE)</f>
        <v>AABM</v>
      </c>
    </row>
    <row r="404" spans="1:18" x14ac:dyDescent="0.25">
      <c r="A404" t="s">
        <v>110</v>
      </c>
      <c r="B404" t="s">
        <v>111</v>
      </c>
      <c r="C404">
        <v>2013</v>
      </c>
      <c r="D404">
        <v>8</v>
      </c>
      <c r="E404">
        <v>142</v>
      </c>
      <c r="F404" t="s">
        <v>49</v>
      </c>
      <c r="G404">
        <v>4</v>
      </c>
      <c r="H404" t="s">
        <v>12</v>
      </c>
      <c r="I404">
        <v>1</v>
      </c>
      <c r="J404">
        <v>3.8</v>
      </c>
      <c r="K404">
        <v>3.8</v>
      </c>
      <c r="L404">
        <f>VLOOKUP($E404,'CFileFishery to ERA+'!$A$4:$J$198,4,FALSE)</f>
        <v>50</v>
      </c>
      <c r="M404" t="str">
        <f>VLOOKUP($E404,'CFileFishery to ERA+'!$A$4:$J$198,5,FALSE)</f>
        <v>WCVI AABM S</v>
      </c>
      <c r="N404" t="str">
        <f>VLOOKUP($E404,'CFileFishery to ERA+'!$A$4:$J$198,6,FALSE)</f>
        <v>CA</v>
      </c>
      <c r="O404">
        <f>VLOOKUP($E404,'CFileFishery to ERA+'!$A$4:$J$198,7,FALSE)</f>
        <v>31</v>
      </c>
      <c r="P404" t="str">
        <f>VLOOKUP($E404,'CFileFishery to ERA+'!$A$4:$J$198,8,FALSE)</f>
        <v>S</v>
      </c>
      <c r="Q404" t="str">
        <f>VLOOKUP($E404,'CFileFishery to ERA+'!$A$4:$J$198,9,FALSE)</f>
        <v>WCVI AABM Sport</v>
      </c>
      <c r="R404" t="str">
        <f>VLOOKUP($E404,'CFileFishery to ERA+'!$A$4:$J$198,10,FALSE)</f>
        <v>AABM</v>
      </c>
    </row>
    <row r="405" spans="1:18" x14ac:dyDescent="0.25">
      <c r="A405" t="s">
        <v>110</v>
      </c>
      <c r="B405" t="s">
        <v>111</v>
      </c>
      <c r="C405">
        <v>2013</v>
      </c>
      <c r="D405">
        <v>8</v>
      </c>
      <c r="E405">
        <v>146</v>
      </c>
      <c r="F405" t="s">
        <v>75</v>
      </c>
      <c r="G405">
        <v>2</v>
      </c>
      <c r="H405" t="s">
        <v>12</v>
      </c>
      <c r="I405">
        <v>2</v>
      </c>
      <c r="J405">
        <v>15.36</v>
      </c>
      <c r="K405">
        <v>16.87</v>
      </c>
      <c r="L405">
        <f>VLOOKUP($E405,'CFileFishery to ERA+'!$A$4:$J$198,4,FALSE)</f>
        <v>65</v>
      </c>
      <c r="M405" t="str">
        <f>VLOOKUP($E405,'CFileFishery to ERA+'!$A$4:$J$198,5,FALSE)</f>
        <v>BC JF S</v>
      </c>
      <c r="N405" t="str">
        <f>VLOOKUP($E405,'CFileFishery to ERA+'!$A$4:$J$198,6,FALSE)</f>
        <v>CA</v>
      </c>
      <c r="O405">
        <f>VLOOKUP($E405,'CFileFishery to ERA+'!$A$4:$J$198,7,FALSE)</f>
        <v>36</v>
      </c>
      <c r="P405" t="str">
        <f>VLOOKUP($E405,'CFileFishery to ERA+'!$A$4:$J$198,8,FALSE)</f>
        <v>S</v>
      </c>
      <c r="Q405" t="str">
        <f>VLOOKUP($E405,'CFileFishery to ERA+'!$A$4:$J$198,9,FALSE)</f>
        <v>Canadian Juan De Fuca Sport</v>
      </c>
      <c r="R405" t="str">
        <f>VLOOKUP($E405,'CFileFishery to ERA+'!$A$4:$J$198,10,FALSE)</f>
        <v>ISBM</v>
      </c>
    </row>
    <row r="406" spans="1:18" x14ac:dyDescent="0.25">
      <c r="A406" t="s">
        <v>110</v>
      </c>
      <c r="B406" t="s">
        <v>111</v>
      </c>
      <c r="C406">
        <v>2013</v>
      </c>
      <c r="D406">
        <v>8</v>
      </c>
      <c r="E406">
        <v>146</v>
      </c>
      <c r="F406" t="s">
        <v>75</v>
      </c>
      <c r="G406">
        <v>3</v>
      </c>
      <c r="H406" t="s">
        <v>12</v>
      </c>
      <c r="I406">
        <v>7</v>
      </c>
      <c r="J406">
        <v>48.67</v>
      </c>
      <c r="K406">
        <v>48.74</v>
      </c>
      <c r="L406">
        <f>VLOOKUP($E406,'CFileFishery to ERA+'!$A$4:$J$198,4,FALSE)</f>
        <v>65</v>
      </c>
      <c r="M406" t="str">
        <f>VLOOKUP($E406,'CFileFishery to ERA+'!$A$4:$J$198,5,FALSE)</f>
        <v>BC JF S</v>
      </c>
      <c r="N406" t="str">
        <f>VLOOKUP($E406,'CFileFishery to ERA+'!$A$4:$J$198,6,FALSE)</f>
        <v>CA</v>
      </c>
      <c r="O406">
        <f>VLOOKUP($E406,'CFileFishery to ERA+'!$A$4:$J$198,7,FALSE)</f>
        <v>36</v>
      </c>
      <c r="P406" t="str">
        <f>VLOOKUP($E406,'CFileFishery to ERA+'!$A$4:$J$198,8,FALSE)</f>
        <v>S</v>
      </c>
      <c r="Q406" t="str">
        <f>VLOOKUP($E406,'CFileFishery to ERA+'!$A$4:$J$198,9,FALSE)</f>
        <v>Canadian Juan De Fuca Sport</v>
      </c>
      <c r="R406" t="str">
        <f>VLOOKUP($E406,'CFileFishery to ERA+'!$A$4:$J$198,10,FALSE)</f>
        <v>ISBM</v>
      </c>
    </row>
    <row r="407" spans="1:18" x14ac:dyDescent="0.25">
      <c r="A407" t="s">
        <v>110</v>
      </c>
      <c r="B407" t="s">
        <v>111</v>
      </c>
      <c r="C407">
        <v>2013</v>
      </c>
      <c r="D407">
        <v>8</v>
      </c>
      <c r="E407">
        <v>150</v>
      </c>
      <c r="F407" t="s">
        <v>76</v>
      </c>
      <c r="G407">
        <v>2</v>
      </c>
      <c r="H407" t="s">
        <v>12</v>
      </c>
      <c r="I407">
        <v>1</v>
      </c>
      <c r="J407">
        <v>4.25</v>
      </c>
      <c r="K407">
        <v>8.4600000000000009</v>
      </c>
      <c r="L407">
        <f>VLOOKUP($E407,'CFileFishery to ERA+'!$A$4:$J$198,4,FALSE)</f>
        <v>57</v>
      </c>
      <c r="M407" t="str">
        <f>VLOOKUP($E407,'CFileFishery to ERA+'!$A$4:$J$198,5,FALSE)</f>
        <v>PGSDN S</v>
      </c>
      <c r="N407" t="str">
        <f>VLOOKUP($E407,'CFileFishery to ERA+'!$A$4:$J$198,6,FALSE)</f>
        <v>US</v>
      </c>
      <c r="O407">
        <f>VLOOKUP($E407,'CFileFishery to ERA+'!$A$4:$J$198,7,FALSE)</f>
        <v>999</v>
      </c>
      <c r="P407" t="str">
        <f>VLOOKUP($E407,'CFileFishery to ERA+'!$A$4:$J$198,8,FALSE)</f>
        <v>S</v>
      </c>
      <c r="Q407" t="str">
        <f>VLOOKUP($E407,'CFileFishery to ERA+'!$A$4:$J$198,9,FALSE)</f>
        <v>PGSD Sport</v>
      </c>
      <c r="R407" t="str">
        <f>VLOOKUP($E407,'CFileFishery to ERA+'!$A$4:$J$198,10,FALSE)</f>
        <v>ISBM</v>
      </c>
    </row>
    <row r="408" spans="1:18" x14ac:dyDescent="0.25">
      <c r="A408" t="s">
        <v>110</v>
      </c>
      <c r="B408" t="s">
        <v>111</v>
      </c>
      <c r="C408">
        <v>2013</v>
      </c>
      <c r="D408">
        <v>8</v>
      </c>
      <c r="E408">
        <v>151</v>
      </c>
      <c r="F408" t="s">
        <v>84</v>
      </c>
      <c r="G408">
        <v>3</v>
      </c>
      <c r="H408" t="s">
        <v>12</v>
      </c>
      <c r="I408">
        <v>2</v>
      </c>
      <c r="J408">
        <v>4.26</v>
      </c>
      <c r="K408">
        <v>4.26</v>
      </c>
      <c r="L408">
        <f>VLOOKUP($E408,'CFileFishery to ERA+'!$A$4:$J$198,4,FALSE)</f>
        <v>57</v>
      </c>
      <c r="M408" t="str">
        <f>VLOOKUP($E408,'CFileFishery to ERA+'!$A$4:$J$198,5,FALSE)</f>
        <v>PGSDN S</v>
      </c>
      <c r="N408" t="str">
        <f>VLOOKUP($E408,'CFileFishery to ERA+'!$A$4:$J$198,6,FALSE)</f>
        <v>US</v>
      </c>
      <c r="O408">
        <f>VLOOKUP($E408,'CFileFishery to ERA+'!$A$4:$J$198,7,FALSE)</f>
        <v>999</v>
      </c>
      <c r="P408" t="str">
        <f>VLOOKUP($E408,'CFileFishery to ERA+'!$A$4:$J$198,8,FALSE)</f>
        <v>S</v>
      </c>
      <c r="Q408" t="str">
        <f>VLOOKUP($E408,'CFileFishery to ERA+'!$A$4:$J$198,9,FALSE)</f>
        <v>PGSD Sport</v>
      </c>
      <c r="R408" t="str">
        <f>VLOOKUP($E408,'CFileFishery to ERA+'!$A$4:$J$198,10,FALSE)</f>
        <v>ISBM</v>
      </c>
    </row>
    <row r="409" spans="1:18" x14ac:dyDescent="0.25">
      <c r="A409" t="s">
        <v>110</v>
      </c>
      <c r="B409" t="s">
        <v>111</v>
      </c>
      <c r="C409">
        <v>2013</v>
      </c>
      <c r="D409">
        <v>8</v>
      </c>
      <c r="E409">
        <v>152</v>
      </c>
      <c r="F409" t="s">
        <v>63</v>
      </c>
      <c r="G409">
        <v>2</v>
      </c>
      <c r="H409" t="s">
        <v>12</v>
      </c>
      <c r="I409">
        <v>1</v>
      </c>
      <c r="J409">
        <v>5.69</v>
      </c>
      <c r="K409">
        <v>6.24</v>
      </c>
      <c r="L409">
        <f>VLOOKUP($E409,'CFileFishery to ERA+'!$A$4:$J$198,4,FALSE)</f>
        <v>57</v>
      </c>
      <c r="M409" t="str">
        <f>VLOOKUP($E409,'CFileFishery to ERA+'!$A$4:$J$198,5,FALSE)</f>
        <v>PGSDN S</v>
      </c>
      <c r="N409" t="str">
        <f>VLOOKUP($E409,'CFileFishery to ERA+'!$A$4:$J$198,6,FALSE)</f>
        <v>US</v>
      </c>
      <c r="O409">
        <f>VLOOKUP($E409,'CFileFishery to ERA+'!$A$4:$J$198,7,FALSE)</f>
        <v>999</v>
      </c>
      <c r="P409" t="str">
        <f>VLOOKUP($E409,'CFileFishery to ERA+'!$A$4:$J$198,8,FALSE)</f>
        <v>S</v>
      </c>
      <c r="Q409" t="str">
        <f>VLOOKUP($E409,'CFileFishery to ERA+'!$A$4:$J$198,9,FALSE)</f>
        <v>PGSD Sport</v>
      </c>
      <c r="R409" t="str">
        <f>VLOOKUP($E409,'CFileFishery to ERA+'!$A$4:$J$198,10,FALSE)</f>
        <v>ISBM</v>
      </c>
    </row>
    <row r="410" spans="1:18" x14ac:dyDescent="0.25">
      <c r="A410" t="s">
        <v>110</v>
      </c>
      <c r="B410" t="s">
        <v>111</v>
      </c>
      <c r="C410">
        <v>2013</v>
      </c>
      <c r="D410">
        <v>8</v>
      </c>
      <c r="E410">
        <v>152</v>
      </c>
      <c r="F410" t="s">
        <v>63</v>
      </c>
      <c r="G410">
        <v>3</v>
      </c>
      <c r="H410" t="s">
        <v>12</v>
      </c>
      <c r="I410">
        <v>2</v>
      </c>
      <c r="J410">
        <v>9.14</v>
      </c>
      <c r="K410">
        <v>9.17</v>
      </c>
      <c r="L410">
        <f>VLOOKUP($E410,'CFileFishery to ERA+'!$A$4:$J$198,4,FALSE)</f>
        <v>57</v>
      </c>
      <c r="M410" t="str">
        <f>VLOOKUP($E410,'CFileFishery to ERA+'!$A$4:$J$198,5,FALSE)</f>
        <v>PGSDN S</v>
      </c>
      <c r="N410" t="str">
        <f>VLOOKUP($E410,'CFileFishery to ERA+'!$A$4:$J$198,6,FALSE)</f>
        <v>US</v>
      </c>
      <c r="O410">
        <f>VLOOKUP($E410,'CFileFishery to ERA+'!$A$4:$J$198,7,FALSE)</f>
        <v>999</v>
      </c>
      <c r="P410" t="str">
        <f>VLOOKUP($E410,'CFileFishery to ERA+'!$A$4:$J$198,8,FALSE)</f>
        <v>S</v>
      </c>
      <c r="Q410" t="str">
        <f>VLOOKUP($E410,'CFileFishery to ERA+'!$A$4:$J$198,9,FALSE)</f>
        <v>PGSD Sport</v>
      </c>
      <c r="R410" t="str">
        <f>VLOOKUP($E410,'CFileFishery to ERA+'!$A$4:$J$198,10,FALSE)</f>
        <v>ISBM</v>
      </c>
    </row>
    <row r="411" spans="1:18" x14ac:dyDescent="0.25">
      <c r="A411" t="s">
        <v>110</v>
      </c>
      <c r="B411" t="s">
        <v>111</v>
      </c>
      <c r="C411">
        <v>2013</v>
      </c>
      <c r="D411">
        <v>9</v>
      </c>
      <c r="E411">
        <v>35</v>
      </c>
      <c r="F411" t="s">
        <v>77</v>
      </c>
      <c r="G411">
        <v>3</v>
      </c>
      <c r="H411" t="s">
        <v>12</v>
      </c>
      <c r="I411">
        <v>1</v>
      </c>
      <c r="J411">
        <v>2.7</v>
      </c>
      <c r="K411">
        <v>2.7</v>
      </c>
      <c r="L411">
        <f>VLOOKUP($E411,'CFileFishery to ERA+'!$A$4:$J$198,4,FALSE)</f>
        <v>12</v>
      </c>
      <c r="M411" t="str">
        <f>VLOOKUP($E411,'CFileFishery to ERA+'!$A$4:$J$198,5,FALSE)</f>
        <v>WCVI SUM T</v>
      </c>
      <c r="N411" t="str">
        <f>VLOOKUP($E411,'CFileFishery to ERA+'!$A$4:$J$198,6,FALSE)</f>
        <v>CA</v>
      </c>
      <c r="O411">
        <f>VLOOKUP($E411,'CFileFishery to ERA+'!$A$4:$J$198,7,FALSE)</f>
        <v>3</v>
      </c>
      <c r="P411" t="str">
        <f>VLOOKUP($E411,'CFileFishery to ERA+'!$A$4:$J$198,8,FALSE)</f>
        <v>T</v>
      </c>
      <c r="Q411" t="str">
        <f>VLOOKUP($E411,'CFileFishery to ERA+'!$A$4:$J$198,9,FALSE)</f>
        <v>WCVI Troll</v>
      </c>
      <c r="R411" t="str">
        <f>VLOOKUP($E411,'CFileFishery to ERA+'!$A$4:$J$198,10,FALSE)</f>
        <v>AABM</v>
      </c>
    </row>
    <row r="412" spans="1:18" x14ac:dyDescent="0.25">
      <c r="A412" t="s">
        <v>110</v>
      </c>
      <c r="B412" t="s">
        <v>111</v>
      </c>
      <c r="C412">
        <v>2013</v>
      </c>
      <c r="D412">
        <v>9</v>
      </c>
      <c r="E412">
        <v>87</v>
      </c>
      <c r="F412" t="s">
        <v>117</v>
      </c>
      <c r="G412">
        <v>3</v>
      </c>
      <c r="H412" t="s">
        <v>12</v>
      </c>
      <c r="I412">
        <v>1</v>
      </c>
      <c r="J412">
        <v>1.06</v>
      </c>
      <c r="K412">
        <v>1.06</v>
      </c>
      <c r="L412">
        <f>VLOOKUP($E412,'CFileFishery to ERA+'!$A$4:$J$198,4,FALSE)</f>
        <v>42</v>
      </c>
      <c r="M412" t="str">
        <f>VLOOKUP($E412,'CFileFishery to ERA+'!$A$4:$J$198,5,FALSE)</f>
        <v>FRASER N</v>
      </c>
      <c r="N412" t="str">
        <f>VLOOKUP($E412,'CFileFishery to ERA+'!$A$4:$J$198,6,FALSE)</f>
        <v>CA</v>
      </c>
      <c r="O412">
        <f>VLOOKUP($E412,'CFileFishery to ERA+'!$A$4:$J$198,7,FALSE)</f>
        <v>15</v>
      </c>
      <c r="P412" t="str">
        <f>VLOOKUP($E412,'CFileFishery to ERA+'!$A$4:$J$198,8,FALSE)</f>
        <v>N</v>
      </c>
      <c r="Q412" t="str">
        <f>VLOOKUP($E412,'CFileFishery to ERA+'!$A$4:$J$198,9,FALSE)</f>
        <v>Fraser Net</v>
      </c>
      <c r="R412" t="str">
        <f>VLOOKUP($E412,'CFileFishery to ERA+'!$A$4:$J$198,10,FALSE)</f>
        <v>ISBM</v>
      </c>
    </row>
    <row r="413" spans="1:18" x14ac:dyDescent="0.25">
      <c r="A413" t="s">
        <v>110</v>
      </c>
      <c r="B413" t="s">
        <v>111</v>
      </c>
      <c r="C413">
        <v>2013</v>
      </c>
      <c r="D413">
        <v>9</v>
      </c>
      <c r="E413">
        <v>95</v>
      </c>
      <c r="F413" t="s">
        <v>68</v>
      </c>
      <c r="G413">
        <v>3</v>
      </c>
      <c r="H413" t="s">
        <v>12</v>
      </c>
      <c r="I413">
        <v>2</v>
      </c>
      <c r="J413">
        <v>13.49</v>
      </c>
      <c r="K413">
        <v>13.51</v>
      </c>
      <c r="L413">
        <f>VLOOKUP($E413,'CFileFishery to ERA+'!$A$4:$J$198,4,FALSE)</f>
        <v>25</v>
      </c>
      <c r="M413" t="str">
        <f>VLOOKUP($E413,'CFileFishery to ERA+'!$A$4:$J$198,5,FALSE)</f>
        <v>PGSDN N</v>
      </c>
      <c r="N413" t="str">
        <f>VLOOKUP($E413,'CFileFishery to ERA+'!$A$4:$J$198,6,FALSE)</f>
        <v>US</v>
      </c>
      <c r="O413">
        <f>VLOOKUP($E413,'CFileFishery to ERA+'!$A$4:$J$198,7,FALSE)</f>
        <v>999</v>
      </c>
      <c r="P413" t="str">
        <f>VLOOKUP($E413,'CFileFishery to ERA+'!$A$4:$J$198,8,FALSE)</f>
        <v>N</v>
      </c>
      <c r="Q413" t="str">
        <f>VLOOKUP($E413,'CFileFishery to ERA+'!$A$4:$J$198,9,FALSE)</f>
        <v>PGSD Net</v>
      </c>
      <c r="R413" t="str">
        <f>VLOOKUP($E413,'CFileFishery to ERA+'!$A$4:$J$198,10,FALSE)</f>
        <v>ISBM</v>
      </c>
    </row>
    <row r="414" spans="1:18" x14ac:dyDescent="0.25">
      <c r="A414" t="s">
        <v>110</v>
      </c>
      <c r="B414" t="s">
        <v>111</v>
      </c>
      <c r="C414">
        <v>2013</v>
      </c>
      <c r="D414">
        <v>9</v>
      </c>
      <c r="E414">
        <v>101</v>
      </c>
      <c r="F414" t="s">
        <v>67</v>
      </c>
      <c r="G414">
        <v>2</v>
      </c>
      <c r="H414" t="s">
        <v>12</v>
      </c>
      <c r="I414">
        <v>17</v>
      </c>
      <c r="J414">
        <v>35.200000000000003</v>
      </c>
      <c r="K414">
        <v>42.91</v>
      </c>
      <c r="L414">
        <f>VLOOKUP($E414,'CFileFishery to ERA+'!$A$4:$J$198,4,FALSE)</f>
        <v>38</v>
      </c>
      <c r="M414" t="str">
        <f>VLOOKUP($E414,'CFileFishery to ERA+'!$A$4:$J$198,5,FALSE)</f>
        <v>TPS FN</v>
      </c>
      <c r="N414" t="str">
        <f>VLOOKUP($E414,'CFileFishery to ERA+'!$A$4:$J$198,6,FALSE)</f>
        <v>US</v>
      </c>
      <c r="O414">
        <f>VLOOKUP($E414,'CFileFishery to ERA+'!$A$4:$J$198,7,FALSE)</f>
        <v>999</v>
      </c>
      <c r="P414" t="str">
        <f>VLOOKUP($E414,'CFileFishery to ERA+'!$A$4:$J$198,8,FALSE)</f>
        <v>N</v>
      </c>
      <c r="Q414" t="str">
        <f>VLOOKUP($E414,'CFileFishery to ERA+'!$A$4:$J$198,9,FALSE)</f>
        <v>PGSD Net</v>
      </c>
      <c r="R414" t="str">
        <f>VLOOKUP($E414,'CFileFishery to ERA+'!$A$4:$J$198,10,FALSE)</f>
        <v>ISBM</v>
      </c>
    </row>
    <row r="415" spans="1:18" x14ac:dyDescent="0.25">
      <c r="A415" t="s">
        <v>110</v>
      </c>
      <c r="B415" t="s">
        <v>111</v>
      </c>
      <c r="C415">
        <v>2013</v>
      </c>
      <c r="D415">
        <v>9</v>
      </c>
      <c r="E415">
        <v>101</v>
      </c>
      <c r="F415" t="s">
        <v>67</v>
      </c>
      <c r="G415">
        <v>3</v>
      </c>
      <c r="H415" t="s">
        <v>12</v>
      </c>
      <c r="I415">
        <v>14</v>
      </c>
      <c r="J415">
        <v>76.930000000000007</v>
      </c>
      <c r="K415">
        <v>77.09</v>
      </c>
      <c r="L415">
        <f>VLOOKUP($E415,'CFileFishery to ERA+'!$A$4:$J$198,4,FALSE)</f>
        <v>38</v>
      </c>
      <c r="M415" t="str">
        <f>VLOOKUP($E415,'CFileFishery to ERA+'!$A$4:$J$198,5,FALSE)</f>
        <v>TPS FN</v>
      </c>
      <c r="N415" t="str">
        <f>VLOOKUP($E415,'CFileFishery to ERA+'!$A$4:$J$198,6,FALSE)</f>
        <v>US</v>
      </c>
      <c r="O415">
        <f>VLOOKUP($E415,'CFileFishery to ERA+'!$A$4:$J$198,7,FALSE)</f>
        <v>999</v>
      </c>
      <c r="P415" t="str">
        <f>VLOOKUP($E415,'CFileFishery to ERA+'!$A$4:$J$198,8,FALSE)</f>
        <v>N</v>
      </c>
      <c r="Q415" t="str">
        <f>VLOOKUP($E415,'CFileFishery to ERA+'!$A$4:$J$198,9,FALSE)</f>
        <v>PGSD Net</v>
      </c>
      <c r="R415" t="str">
        <f>VLOOKUP($E415,'CFileFishery to ERA+'!$A$4:$J$198,10,FALSE)</f>
        <v>ISBM</v>
      </c>
    </row>
    <row r="416" spans="1:18" x14ac:dyDescent="0.25">
      <c r="A416" t="s">
        <v>110</v>
      </c>
      <c r="B416" t="s">
        <v>111</v>
      </c>
      <c r="C416">
        <v>2013</v>
      </c>
      <c r="D416">
        <v>9</v>
      </c>
      <c r="E416">
        <v>101</v>
      </c>
      <c r="F416" t="s">
        <v>67</v>
      </c>
      <c r="G416">
        <v>4</v>
      </c>
      <c r="H416" t="s">
        <v>12</v>
      </c>
      <c r="I416">
        <v>7</v>
      </c>
      <c r="J416">
        <v>39.9</v>
      </c>
      <c r="K416">
        <v>40.119999999999997</v>
      </c>
      <c r="L416">
        <f>VLOOKUP($E416,'CFileFishery to ERA+'!$A$4:$J$198,4,FALSE)</f>
        <v>38</v>
      </c>
      <c r="M416" t="str">
        <f>VLOOKUP($E416,'CFileFishery to ERA+'!$A$4:$J$198,5,FALSE)</f>
        <v>TPS FN</v>
      </c>
      <c r="N416" t="str">
        <f>VLOOKUP($E416,'CFileFishery to ERA+'!$A$4:$J$198,6,FALSE)</f>
        <v>US</v>
      </c>
      <c r="O416">
        <f>VLOOKUP($E416,'CFileFishery to ERA+'!$A$4:$J$198,7,FALSE)</f>
        <v>999</v>
      </c>
      <c r="P416" t="str">
        <f>VLOOKUP($E416,'CFileFishery to ERA+'!$A$4:$J$198,8,FALSE)</f>
        <v>N</v>
      </c>
      <c r="Q416" t="str">
        <f>VLOOKUP($E416,'CFileFishery to ERA+'!$A$4:$J$198,9,FALSE)</f>
        <v>PGSD Net</v>
      </c>
      <c r="R416" t="str">
        <f>VLOOKUP($E416,'CFileFishery to ERA+'!$A$4:$J$198,10,FALSE)</f>
        <v>ISBM</v>
      </c>
    </row>
    <row r="417" spans="1:18" x14ac:dyDescent="0.25">
      <c r="A417" t="s">
        <v>110</v>
      </c>
      <c r="B417" t="s">
        <v>111</v>
      </c>
      <c r="C417">
        <v>2013</v>
      </c>
      <c r="D417">
        <v>9</v>
      </c>
      <c r="E417">
        <v>101</v>
      </c>
      <c r="F417" t="s">
        <v>67</v>
      </c>
      <c r="G417">
        <v>5</v>
      </c>
      <c r="H417" t="s">
        <v>12</v>
      </c>
      <c r="I417">
        <v>1</v>
      </c>
      <c r="J417">
        <v>1.72</v>
      </c>
      <c r="K417">
        <v>5.0199999999999996</v>
      </c>
      <c r="L417">
        <f>VLOOKUP($E417,'CFileFishery to ERA+'!$A$4:$J$198,4,FALSE)</f>
        <v>38</v>
      </c>
      <c r="M417" t="str">
        <f>VLOOKUP($E417,'CFileFishery to ERA+'!$A$4:$J$198,5,FALSE)</f>
        <v>TPS FN</v>
      </c>
      <c r="N417" t="str">
        <f>VLOOKUP($E417,'CFileFishery to ERA+'!$A$4:$J$198,6,FALSE)</f>
        <v>US</v>
      </c>
      <c r="O417">
        <f>VLOOKUP($E417,'CFileFishery to ERA+'!$A$4:$J$198,7,FALSE)</f>
        <v>999</v>
      </c>
      <c r="P417" t="str">
        <f>VLOOKUP($E417,'CFileFishery to ERA+'!$A$4:$J$198,8,FALSE)</f>
        <v>N</v>
      </c>
      <c r="Q417" t="str">
        <f>VLOOKUP($E417,'CFileFishery to ERA+'!$A$4:$J$198,9,FALSE)</f>
        <v>PGSD Net</v>
      </c>
      <c r="R417" t="str">
        <f>VLOOKUP($E417,'CFileFishery to ERA+'!$A$4:$J$198,10,FALSE)</f>
        <v>ISBM</v>
      </c>
    </row>
    <row r="418" spans="1:18" x14ac:dyDescent="0.25">
      <c r="A418" t="s">
        <v>110</v>
      </c>
      <c r="B418" t="s">
        <v>111</v>
      </c>
      <c r="C418">
        <v>2013</v>
      </c>
      <c r="D418">
        <v>9</v>
      </c>
      <c r="E418">
        <v>102</v>
      </c>
      <c r="F418" t="s">
        <v>118</v>
      </c>
      <c r="G418">
        <v>2</v>
      </c>
      <c r="H418" t="s">
        <v>12</v>
      </c>
      <c r="I418">
        <v>1</v>
      </c>
      <c r="J418">
        <v>1.24</v>
      </c>
      <c r="K418">
        <v>1.35</v>
      </c>
      <c r="L418">
        <f>VLOOKUP($E418,'CFileFishery to ERA+'!$A$4:$J$198,4,FALSE)</f>
        <v>28</v>
      </c>
      <c r="M418" t="str">
        <f>VLOOKUP($E418,'CFileFishery to ERA+'!$A$4:$J$198,5,FALSE)</f>
        <v>PGSDO N</v>
      </c>
      <c r="N418" t="str">
        <f>VLOOKUP($E418,'CFileFishery to ERA+'!$A$4:$J$198,6,FALSE)</f>
        <v>US</v>
      </c>
      <c r="O418">
        <f>VLOOKUP($E418,'CFileFishery to ERA+'!$A$4:$J$198,7,FALSE)</f>
        <v>999</v>
      </c>
      <c r="P418" t="str">
        <f>VLOOKUP($E418,'CFileFishery to ERA+'!$A$4:$J$198,8,FALSE)</f>
        <v>N</v>
      </c>
      <c r="Q418" t="str">
        <f>VLOOKUP($E418,'CFileFishery to ERA+'!$A$4:$J$198,9,FALSE)</f>
        <v>PGSD Net</v>
      </c>
      <c r="R418" t="str">
        <f>VLOOKUP($E418,'CFileFishery to ERA+'!$A$4:$J$198,10,FALSE)</f>
        <v>ISBM</v>
      </c>
    </row>
    <row r="419" spans="1:18" x14ac:dyDescent="0.25">
      <c r="A419" t="s">
        <v>110</v>
      </c>
      <c r="B419" t="s">
        <v>111</v>
      </c>
      <c r="C419">
        <v>2013</v>
      </c>
      <c r="D419">
        <v>9</v>
      </c>
      <c r="E419">
        <v>102</v>
      </c>
      <c r="F419" t="s">
        <v>118</v>
      </c>
      <c r="G419">
        <v>3</v>
      </c>
      <c r="H419" t="s">
        <v>12</v>
      </c>
      <c r="I419">
        <v>1</v>
      </c>
      <c r="J419">
        <v>1.24</v>
      </c>
      <c r="K419">
        <v>1.24</v>
      </c>
      <c r="L419">
        <f>VLOOKUP($E419,'CFileFishery to ERA+'!$A$4:$J$198,4,FALSE)</f>
        <v>28</v>
      </c>
      <c r="M419" t="str">
        <f>VLOOKUP($E419,'CFileFishery to ERA+'!$A$4:$J$198,5,FALSE)</f>
        <v>PGSDO N</v>
      </c>
      <c r="N419" t="str">
        <f>VLOOKUP($E419,'CFileFishery to ERA+'!$A$4:$J$198,6,FALSE)</f>
        <v>US</v>
      </c>
      <c r="O419">
        <f>VLOOKUP($E419,'CFileFishery to ERA+'!$A$4:$J$198,7,FALSE)</f>
        <v>999</v>
      </c>
      <c r="P419" t="str">
        <f>VLOOKUP($E419,'CFileFishery to ERA+'!$A$4:$J$198,8,FALSE)</f>
        <v>N</v>
      </c>
      <c r="Q419" t="str">
        <f>VLOOKUP($E419,'CFileFishery to ERA+'!$A$4:$J$198,9,FALSE)</f>
        <v>PGSD Net</v>
      </c>
      <c r="R419" t="str">
        <f>VLOOKUP($E419,'CFileFishery to ERA+'!$A$4:$J$198,10,FALSE)</f>
        <v>ISBM</v>
      </c>
    </row>
    <row r="420" spans="1:18" x14ac:dyDescent="0.25">
      <c r="A420" t="s">
        <v>110</v>
      </c>
      <c r="B420" t="s">
        <v>111</v>
      </c>
      <c r="C420">
        <v>2013</v>
      </c>
      <c r="D420">
        <v>9</v>
      </c>
      <c r="E420">
        <v>104</v>
      </c>
      <c r="F420" t="s">
        <v>113</v>
      </c>
      <c r="G420">
        <v>3</v>
      </c>
      <c r="H420" t="s">
        <v>12</v>
      </c>
      <c r="I420">
        <v>1</v>
      </c>
      <c r="J420">
        <v>1.1299999999999999</v>
      </c>
      <c r="K420">
        <v>1.1299999999999999</v>
      </c>
      <c r="L420">
        <f>VLOOKUP($E420,'CFileFishery to ERA+'!$A$4:$J$198,4,FALSE)</f>
        <v>38</v>
      </c>
      <c r="M420" t="str">
        <f>VLOOKUP($E420,'CFileFishery to ERA+'!$A$4:$J$198,5,FALSE)</f>
        <v>TPS FN</v>
      </c>
      <c r="N420" t="str">
        <f>VLOOKUP($E420,'CFileFishery to ERA+'!$A$4:$J$198,6,FALSE)</f>
        <v>US</v>
      </c>
      <c r="O420">
        <f>VLOOKUP($E420,'CFileFishery to ERA+'!$A$4:$J$198,7,FALSE)</f>
        <v>999</v>
      </c>
      <c r="P420" t="str">
        <f>VLOOKUP($E420,'CFileFishery to ERA+'!$A$4:$J$198,8,FALSE)</f>
        <v>N</v>
      </c>
      <c r="Q420" t="str">
        <f>VLOOKUP($E420,'CFileFishery to ERA+'!$A$4:$J$198,9,FALSE)</f>
        <v>PGSD Net</v>
      </c>
      <c r="R420" t="str">
        <f>VLOOKUP($E420,'CFileFishery to ERA+'!$A$4:$J$198,10,FALSE)</f>
        <v>ISBM</v>
      </c>
    </row>
    <row r="421" spans="1:18" x14ac:dyDescent="0.25">
      <c r="A421" t="s">
        <v>110</v>
      </c>
      <c r="B421" t="s">
        <v>111</v>
      </c>
      <c r="C421">
        <v>2013</v>
      </c>
      <c r="D421">
        <v>9</v>
      </c>
      <c r="E421">
        <v>136</v>
      </c>
      <c r="F421" t="s">
        <v>52</v>
      </c>
      <c r="G421">
        <v>2</v>
      </c>
      <c r="H421" t="s">
        <v>12</v>
      </c>
      <c r="I421">
        <v>1</v>
      </c>
      <c r="J421">
        <v>2</v>
      </c>
      <c r="K421">
        <v>2.21</v>
      </c>
      <c r="L421">
        <f>VLOOKUP($E421,'CFileFishery to ERA+'!$A$4:$J$198,4,FALSE)</f>
        <v>63</v>
      </c>
      <c r="M421" t="str">
        <f>VLOOKUP($E421,'CFileFishery to ERA+'!$A$4:$J$198,5,FALSE)</f>
        <v>GEO ST S</v>
      </c>
      <c r="N421" t="str">
        <f>VLOOKUP($E421,'CFileFishery to ERA+'!$A$4:$J$198,6,FALSE)</f>
        <v>CA</v>
      </c>
      <c r="O421">
        <f>VLOOKUP($E421,'CFileFishery to ERA+'!$A$4:$J$198,7,FALSE)</f>
        <v>27</v>
      </c>
      <c r="P421" t="str">
        <f>VLOOKUP($E421,'CFileFishery to ERA+'!$A$4:$J$198,8,FALSE)</f>
        <v>S</v>
      </c>
      <c r="Q421" t="str">
        <f>VLOOKUP($E421,'CFileFishery to ERA+'!$A$4:$J$198,9,FALSE)</f>
        <v>North Georgia Strait Sport</v>
      </c>
      <c r="R421" t="str">
        <f>VLOOKUP($E421,'CFileFishery to ERA+'!$A$4:$J$198,10,FALSE)</f>
        <v>ISBM</v>
      </c>
    </row>
    <row r="422" spans="1:18" x14ac:dyDescent="0.25">
      <c r="A422" t="s">
        <v>110</v>
      </c>
      <c r="B422" t="s">
        <v>111</v>
      </c>
      <c r="C422">
        <v>2013</v>
      </c>
      <c r="D422">
        <v>9</v>
      </c>
      <c r="E422">
        <v>136</v>
      </c>
      <c r="F422" t="s">
        <v>52</v>
      </c>
      <c r="G422">
        <v>3</v>
      </c>
      <c r="H422" t="s">
        <v>12</v>
      </c>
      <c r="I422">
        <v>1</v>
      </c>
      <c r="J422">
        <v>2</v>
      </c>
      <c r="K422">
        <v>2</v>
      </c>
      <c r="L422">
        <f>VLOOKUP($E422,'CFileFishery to ERA+'!$A$4:$J$198,4,FALSE)</f>
        <v>63</v>
      </c>
      <c r="M422" t="str">
        <f>VLOOKUP($E422,'CFileFishery to ERA+'!$A$4:$J$198,5,FALSE)</f>
        <v>GEO ST S</v>
      </c>
      <c r="N422" t="str">
        <f>VLOOKUP($E422,'CFileFishery to ERA+'!$A$4:$J$198,6,FALSE)</f>
        <v>CA</v>
      </c>
      <c r="O422">
        <f>VLOOKUP($E422,'CFileFishery to ERA+'!$A$4:$J$198,7,FALSE)</f>
        <v>27</v>
      </c>
      <c r="P422" t="str">
        <f>VLOOKUP($E422,'CFileFishery to ERA+'!$A$4:$J$198,8,FALSE)</f>
        <v>S</v>
      </c>
      <c r="Q422" t="str">
        <f>VLOOKUP($E422,'CFileFishery to ERA+'!$A$4:$J$198,9,FALSE)</f>
        <v>North Georgia Strait Sport</v>
      </c>
      <c r="R422" t="str">
        <f>VLOOKUP($E422,'CFileFishery to ERA+'!$A$4:$J$198,10,FALSE)</f>
        <v>ISBM</v>
      </c>
    </row>
    <row r="423" spans="1:18" x14ac:dyDescent="0.25">
      <c r="A423" t="s">
        <v>110</v>
      </c>
      <c r="B423" t="s">
        <v>111</v>
      </c>
      <c r="C423">
        <v>2013</v>
      </c>
      <c r="D423">
        <v>9</v>
      </c>
      <c r="E423">
        <v>146</v>
      </c>
      <c r="F423" t="s">
        <v>75</v>
      </c>
      <c r="G423">
        <v>3</v>
      </c>
      <c r="H423" t="s">
        <v>12</v>
      </c>
      <c r="I423">
        <v>4</v>
      </c>
      <c r="J423">
        <v>42.76</v>
      </c>
      <c r="K423">
        <v>42.78</v>
      </c>
      <c r="L423">
        <f>VLOOKUP($E423,'CFileFishery to ERA+'!$A$4:$J$198,4,FALSE)</f>
        <v>65</v>
      </c>
      <c r="M423" t="str">
        <f>VLOOKUP($E423,'CFileFishery to ERA+'!$A$4:$J$198,5,FALSE)</f>
        <v>BC JF S</v>
      </c>
      <c r="N423" t="str">
        <f>VLOOKUP($E423,'CFileFishery to ERA+'!$A$4:$J$198,6,FALSE)</f>
        <v>CA</v>
      </c>
      <c r="O423">
        <f>VLOOKUP($E423,'CFileFishery to ERA+'!$A$4:$J$198,7,FALSE)</f>
        <v>36</v>
      </c>
      <c r="P423" t="str">
        <f>VLOOKUP($E423,'CFileFishery to ERA+'!$A$4:$J$198,8,FALSE)</f>
        <v>S</v>
      </c>
      <c r="Q423" t="str">
        <f>VLOOKUP($E423,'CFileFishery to ERA+'!$A$4:$J$198,9,FALSE)</f>
        <v>Canadian Juan De Fuca Sport</v>
      </c>
      <c r="R423" t="str">
        <f>VLOOKUP($E423,'CFileFishery to ERA+'!$A$4:$J$198,10,FALSE)</f>
        <v>ISBM</v>
      </c>
    </row>
    <row r="424" spans="1:18" x14ac:dyDescent="0.25">
      <c r="A424" t="s">
        <v>110</v>
      </c>
      <c r="B424" t="s">
        <v>111</v>
      </c>
      <c r="C424">
        <v>2013</v>
      </c>
      <c r="D424">
        <v>9</v>
      </c>
      <c r="E424">
        <v>152</v>
      </c>
      <c r="F424" t="s">
        <v>63</v>
      </c>
      <c r="G424">
        <v>2</v>
      </c>
      <c r="H424" t="s">
        <v>12</v>
      </c>
      <c r="I424">
        <v>1</v>
      </c>
      <c r="J424">
        <v>4.99</v>
      </c>
      <c r="K424">
        <v>5.46</v>
      </c>
      <c r="L424">
        <f>VLOOKUP($E424,'CFileFishery to ERA+'!$A$4:$J$198,4,FALSE)</f>
        <v>57</v>
      </c>
      <c r="M424" t="str">
        <f>VLOOKUP($E424,'CFileFishery to ERA+'!$A$4:$J$198,5,FALSE)</f>
        <v>PGSDN S</v>
      </c>
      <c r="N424" t="str">
        <f>VLOOKUP($E424,'CFileFishery to ERA+'!$A$4:$J$198,6,FALSE)</f>
        <v>US</v>
      </c>
      <c r="O424">
        <f>VLOOKUP($E424,'CFileFishery to ERA+'!$A$4:$J$198,7,FALSE)</f>
        <v>999</v>
      </c>
      <c r="P424" t="str">
        <f>VLOOKUP($E424,'CFileFishery to ERA+'!$A$4:$J$198,8,FALSE)</f>
        <v>S</v>
      </c>
      <c r="Q424" t="str">
        <f>VLOOKUP($E424,'CFileFishery to ERA+'!$A$4:$J$198,9,FALSE)</f>
        <v>PGSD Sport</v>
      </c>
      <c r="R424" t="str">
        <f>VLOOKUP($E424,'CFileFishery to ERA+'!$A$4:$J$198,10,FALSE)</f>
        <v>ISBM</v>
      </c>
    </row>
    <row r="425" spans="1:18" x14ac:dyDescent="0.25">
      <c r="A425" t="s">
        <v>110</v>
      </c>
      <c r="B425" t="s">
        <v>111</v>
      </c>
      <c r="C425">
        <v>2013</v>
      </c>
      <c r="D425">
        <v>9</v>
      </c>
      <c r="E425">
        <v>152</v>
      </c>
      <c r="F425" t="s">
        <v>63</v>
      </c>
      <c r="G425">
        <v>3</v>
      </c>
      <c r="H425" t="s">
        <v>12</v>
      </c>
      <c r="I425">
        <v>2</v>
      </c>
      <c r="J425">
        <v>9.98</v>
      </c>
      <c r="K425">
        <v>10.01</v>
      </c>
      <c r="L425">
        <f>VLOOKUP($E425,'CFileFishery to ERA+'!$A$4:$J$198,4,FALSE)</f>
        <v>57</v>
      </c>
      <c r="M425" t="str">
        <f>VLOOKUP($E425,'CFileFishery to ERA+'!$A$4:$J$198,5,FALSE)</f>
        <v>PGSDN S</v>
      </c>
      <c r="N425" t="str">
        <f>VLOOKUP($E425,'CFileFishery to ERA+'!$A$4:$J$198,6,FALSE)</f>
        <v>US</v>
      </c>
      <c r="O425">
        <f>VLOOKUP($E425,'CFileFishery to ERA+'!$A$4:$J$198,7,FALSE)</f>
        <v>999</v>
      </c>
      <c r="P425" t="str">
        <f>VLOOKUP($E425,'CFileFishery to ERA+'!$A$4:$J$198,8,FALSE)</f>
        <v>S</v>
      </c>
      <c r="Q425" t="str">
        <f>VLOOKUP($E425,'CFileFishery to ERA+'!$A$4:$J$198,9,FALSE)</f>
        <v>PGSD Sport</v>
      </c>
      <c r="R425" t="str">
        <f>VLOOKUP($E425,'CFileFishery to ERA+'!$A$4:$J$198,10,FALSE)</f>
        <v>ISBM</v>
      </c>
    </row>
    <row r="426" spans="1:18" x14ac:dyDescent="0.25">
      <c r="A426" t="s">
        <v>110</v>
      </c>
      <c r="B426" t="s">
        <v>111</v>
      </c>
      <c r="C426">
        <v>2013</v>
      </c>
      <c r="D426">
        <v>10</v>
      </c>
      <c r="E426">
        <v>2</v>
      </c>
      <c r="F426" t="s">
        <v>30</v>
      </c>
      <c r="G426">
        <v>4</v>
      </c>
      <c r="H426" t="s">
        <v>12</v>
      </c>
      <c r="I426">
        <v>1</v>
      </c>
      <c r="J426">
        <v>3.85</v>
      </c>
      <c r="K426">
        <v>3.87</v>
      </c>
      <c r="L426">
        <f>VLOOKUP($E426,'CFileFishery to ERA+'!$A$4:$J$198,4,FALSE)</f>
        <v>1</v>
      </c>
      <c r="M426" t="str">
        <f>VLOOKUP($E426,'CFileFishery to ERA+'!$A$4:$J$198,5,FALSE)</f>
        <v>AK W/S T</v>
      </c>
      <c r="N426" t="str">
        <f>VLOOKUP($E426,'CFileFishery to ERA+'!$A$4:$J$198,6,FALSE)</f>
        <v>US</v>
      </c>
      <c r="O426">
        <f>VLOOKUP($E426,'CFileFishery to ERA+'!$A$4:$J$198,7,FALSE)</f>
        <v>999</v>
      </c>
      <c r="P426" t="str">
        <f>VLOOKUP($E426,'CFileFishery to ERA+'!$A$4:$J$198,8,FALSE)</f>
        <v>T</v>
      </c>
      <c r="Q426" t="str">
        <f>VLOOKUP($E426,'CFileFishery to ERA+'!$A$4:$J$198,9,FALSE)</f>
        <v>SEAK Troll</v>
      </c>
      <c r="R426" t="str">
        <f>VLOOKUP($E426,'CFileFishery to ERA+'!$A$4:$J$198,10,FALSE)</f>
        <v>AABM</v>
      </c>
    </row>
    <row r="427" spans="1:18" x14ac:dyDescent="0.25">
      <c r="A427" t="s">
        <v>110</v>
      </c>
      <c r="B427" t="s">
        <v>111</v>
      </c>
      <c r="C427">
        <v>2013</v>
      </c>
      <c r="D427">
        <v>10</v>
      </c>
      <c r="E427">
        <v>101</v>
      </c>
      <c r="F427" t="s">
        <v>67</v>
      </c>
      <c r="G427">
        <v>2</v>
      </c>
      <c r="H427" t="s">
        <v>12</v>
      </c>
      <c r="I427">
        <v>1</v>
      </c>
      <c r="J427">
        <v>1</v>
      </c>
      <c r="K427">
        <v>1.1000000000000001</v>
      </c>
      <c r="L427">
        <f>VLOOKUP($E427,'CFileFishery to ERA+'!$A$4:$J$198,4,FALSE)</f>
        <v>38</v>
      </c>
      <c r="M427" t="str">
        <f>VLOOKUP($E427,'CFileFishery to ERA+'!$A$4:$J$198,5,FALSE)</f>
        <v>TPS FN</v>
      </c>
      <c r="N427" t="str">
        <f>VLOOKUP($E427,'CFileFishery to ERA+'!$A$4:$J$198,6,FALSE)</f>
        <v>US</v>
      </c>
      <c r="O427">
        <f>VLOOKUP($E427,'CFileFishery to ERA+'!$A$4:$J$198,7,FALSE)</f>
        <v>999</v>
      </c>
      <c r="P427" t="str">
        <f>VLOOKUP($E427,'CFileFishery to ERA+'!$A$4:$J$198,8,FALSE)</f>
        <v>N</v>
      </c>
      <c r="Q427" t="str">
        <f>VLOOKUP($E427,'CFileFishery to ERA+'!$A$4:$J$198,9,FALSE)</f>
        <v>PGSD Net</v>
      </c>
      <c r="R427" t="str">
        <f>VLOOKUP($E427,'CFileFishery to ERA+'!$A$4:$J$198,10,FALSE)</f>
        <v>ISBM</v>
      </c>
    </row>
    <row r="428" spans="1:18" x14ac:dyDescent="0.25">
      <c r="A428" t="s">
        <v>110</v>
      </c>
      <c r="B428" t="s">
        <v>111</v>
      </c>
      <c r="C428">
        <v>2013</v>
      </c>
      <c r="D428">
        <v>10</v>
      </c>
      <c r="E428">
        <v>136</v>
      </c>
      <c r="F428" t="s">
        <v>52</v>
      </c>
      <c r="G428">
        <v>3</v>
      </c>
      <c r="H428" t="s">
        <v>12</v>
      </c>
      <c r="I428">
        <v>1</v>
      </c>
      <c r="J428">
        <v>3.26</v>
      </c>
      <c r="K428">
        <v>3.26</v>
      </c>
      <c r="L428">
        <f>VLOOKUP($E428,'CFileFishery to ERA+'!$A$4:$J$198,4,FALSE)</f>
        <v>63</v>
      </c>
      <c r="M428" t="str">
        <f>VLOOKUP($E428,'CFileFishery to ERA+'!$A$4:$J$198,5,FALSE)</f>
        <v>GEO ST S</v>
      </c>
      <c r="N428" t="str">
        <f>VLOOKUP($E428,'CFileFishery to ERA+'!$A$4:$J$198,6,FALSE)</f>
        <v>CA</v>
      </c>
      <c r="O428">
        <f>VLOOKUP($E428,'CFileFishery to ERA+'!$A$4:$J$198,7,FALSE)</f>
        <v>27</v>
      </c>
      <c r="P428" t="str">
        <f>VLOOKUP($E428,'CFileFishery to ERA+'!$A$4:$J$198,8,FALSE)</f>
        <v>S</v>
      </c>
      <c r="Q428" t="str">
        <f>VLOOKUP($E428,'CFileFishery to ERA+'!$A$4:$J$198,9,FALSE)</f>
        <v>North Georgia Strait Sport</v>
      </c>
      <c r="R428" t="str">
        <f>VLOOKUP($E428,'CFileFishery to ERA+'!$A$4:$J$198,10,FALSE)</f>
        <v>ISBM</v>
      </c>
    </row>
    <row r="429" spans="1:18" x14ac:dyDescent="0.25">
      <c r="A429" t="s">
        <v>110</v>
      </c>
      <c r="B429" t="s">
        <v>111</v>
      </c>
      <c r="C429">
        <v>2013</v>
      </c>
      <c r="D429">
        <v>10</v>
      </c>
      <c r="E429">
        <v>151</v>
      </c>
      <c r="F429" t="s">
        <v>84</v>
      </c>
      <c r="G429">
        <v>3</v>
      </c>
      <c r="H429" t="s">
        <v>12</v>
      </c>
      <c r="I429">
        <v>1</v>
      </c>
      <c r="J429">
        <v>2.2200000000000002</v>
      </c>
      <c r="K429">
        <v>2.2200000000000002</v>
      </c>
      <c r="L429">
        <f>VLOOKUP($E429,'CFileFishery to ERA+'!$A$4:$J$198,4,FALSE)</f>
        <v>57</v>
      </c>
      <c r="M429" t="str">
        <f>VLOOKUP($E429,'CFileFishery to ERA+'!$A$4:$J$198,5,FALSE)</f>
        <v>PGSDN S</v>
      </c>
      <c r="N429" t="str">
        <f>VLOOKUP($E429,'CFileFishery to ERA+'!$A$4:$J$198,6,FALSE)</f>
        <v>US</v>
      </c>
      <c r="O429">
        <f>VLOOKUP($E429,'CFileFishery to ERA+'!$A$4:$J$198,7,FALSE)</f>
        <v>999</v>
      </c>
      <c r="P429" t="str">
        <f>VLOOKUP($E429,'CFileFishery to ERA+'!$A$4:$J$198,8,FALSE)</f>
        <v>S</v>
      </c>
      <c r="Q429" t="str">
        <f>VLOOKUP($E429,'CFileFishery to ERA+'!$A$4:$J$198,9,FALSE)</f>
        <v>PGSD Sport</v>
      </c>
      <c r="R429" t="str">
        <f>VLOOKUP($E429,'CFileFishery to ERA+'!$A$4:$J$198,10,FALSE)</f>
        <v>ISBM</v>
      </c>
    </row>
    <row r="430" spans="1:18" x14ac:dyDescent="0.25">
      <c r="A430" t="s">
        <v>110</v>
      </c>
      <c r="B430" t="s">
        <v>111</v>
      </c>
      <c r="C430">
        <v>2013</v>
      </c>
      <c r="D430">
        <v>12</v>
      </c>
      <c r="E430">
        <v>140</v>
      </c>
      <c r="F430" t="s">
        <v>115</v>
      </c>
      <c r="G430">
        <v>2</v>
      </c>
      <c r="H430" t="s">
        <v>12</v>
      </c>
      <c r="I430">
        <v>1</v>
      </c>
      <c r="J430">
        <v>6.8</v>
      </c>
      <c r="K430">
        <v>7.44</v>
      </c>
      <c r="L430">
        <f>VLOOKUP($E430,'CFileFishery to ERA+'!$A$4:$J$198,4,FALSE)</f>
        <v>64</v>
      </c>
      <c r="M430" t="str">
        <f>VLOOKUP($E430,'CFileFishery to ERA+'!$A$4:$J$198,5,FALSE)</f>
        <v>TGEO ST TERM S</v>
      </c>
      <c r="N430" t="str">
        <f>VLOOKUP($E430,'CFileFishery to ERA+'!$A$4:$J$198,6,FALSE)</f>
        <v>CA</v>
      </c>
      <c r="O430">
        <f>VLOOKUP($E430,'CFileFishery to ERA+'!$A$4:$J$198,7,FALSE)</f>
        <v>29</v>
      </c>
      <c r="P430" t="str">
        <f>VLOOKUP($E430,'CFileFishery to ERA+'!$A$4:$J$198,8,FALSE)</f>
        <v>S</v>
      </c>
      <c r="Q430" t="str">
        <f>VLOOKUP($E430,'CFileFishery to ERA+'!$A$4:$J$198,9,FALSE)</f>
        <v>South Georgia Strait Sport</v>
      </c>
      <c r="R430" t="str">
        <f>VLOOKUP($E430,'CFileFishery to ERA+'!$A$4:$J$198,10,FALSE)</f>
        <v>ISBM</v>
      </c>
    </row>
    <row r="431" spans="1:18" x14ac:dyDescent="0.25">
      <c r="A431" t="s">
        <v>110</v>
      </c>
      <c r="B431" t="s">
        <v>111</v>
      </c>
      <c r="C431">
        <v>2014</v>
      </c>
      <c r="D431">
        <v>1</v>
      </c>
      <c r="E431">
        <v>6</v>
      </c>
      <c r="F431" t="s">
        <v>11</v>
      </c>
      <c r="G431">
        <v>4</v>
      </c>
      <c r="H431" t="s">
        <v>12</v>
      </c>
      <c r="I431">
        <v>1</v>
      </c>
      <c r="J431">
        <v>4.18</v>
      </c>
      <c r="K431">
        <v>4.18</v>
      </c>
      <c r="L431">
        <f>VLOOKUP($E431,'CFileFishery to ERA+'!$A$4:$J$198,4,FALSE)</f>
        <v>1</v>
      </c>
      <c r="M431" t="str">
        <f>VLOOKUP($E431,'CFileFishery to ERA+'!$A$4:$J$198,5,FALSE)</f>
        <v>AK W/S T</v>
      </c>
      <c r="N431" t="str">
        <f>VLOOKUP($E431,'CFileFishery to ERA+'!$A$4:$J$198,6,FALSE)</f>
        <v>US</v>
      </c>
      <c r="O431">
        <f>VLOOKUP($E431,'CFileFishery to ERA+'!$A$4:$J$198,7,FALSE)</f>
        <v>999</v>
      </c>
      <c r="P431" t="str">
        <f>VLOOKUP($E431,'CFileFishery to ERA+'!$A$4:$J$198,8,FALSE)</f>
        <v>T</v>
      </c>
      <c r="Q431" t="str">
        <f>VLOOKUP($E431,'CFileFishery to ERA+'!$A$4:$J$198,9,FALSE)</f>
        <v>SEAK Troll</v>
      </c>
      <c r="R431" t="str">
        <f>VLOOKUP($E431,'CFileFishery to ERA+'!$A$4:$J$198,10,FALSE)</f>
        <v>AABM</v>
      </c>
    </row>
    <row r="432" spans="1:18" x14ac:dyDescent="0.25">
      <c r="A432" t="s">
        <v>110</v>
      </c>
      <c r="B432" t="s">
        <v>111</v>
      </c>
      <c r="C432">
        <v>2014</v>
      </c>
      <c r="D432">
        <v>1</v>
      </c>
      <c r="E432">
        <v>82</v>
      </c>
      <c r="F432" t="s">
        <v>112</v>
      </c>
      <c r="G432">
        <v>2</v>
      </c>
      <c r="H432" t="s">
        <v>12</v>
      </c>
      <c r="I432">
        <v>1</v>
      </c>
      <c r="J432">
        <v>1</v>
      </c>
      <c r="K432">
        <v>1.34</v>
      </c>
      <c r="L432">
        <f>VLOOKUP($E432,'CFileFishery to ERA+'!$A$4:$J$198,4,FALSE)</f>
        <v>36</v>
      </c>
      <c r="M432" t="str">
        <f>VLOOKUP($E432,'CFileFishery to ERA+'!$A$4:$J$198,5,FALSE)</f>
        <v>TGEO ST FN</v>
      </c>
      <c r="N432" t="str">
        <f>VLOOKUP($E432,'CFileFishery to ERA+'!$A$4:$J$198,6,FALSE)</f>
        <v>CA</v>
      </c>
      <c r="O432">
        <f>VLOOKUP($E432,'CFileFishery to ERA+'!$A$4:$J$198,7,FALSE)</f>
        <v>12</v>
      </c>
      <c r="P432" t="str">
        <f>VLOOKUP($E432,'CFileFishery to ERA+'!$A$4:$J$198,8,FALSE)</f>
        <v>O</v>
      </c>
      <c r="Q432" t="str">
        <f>VLOOKUP($E432,'CFileFishery to ERA+'!$A$4:$J$198,9,FALSE)</f>
        <v>Georgia Strait Freshwater Net</v>
      </c>
      <c r="R432" t="str">
        <f>VLOOKUP($E432,'CFileFishery to ERA+'!$A$4:$J$198,10,FALSE)</f>
        <v>ISBM</v>
      </c>
    </row>
    <row r="433" spans="1:18" x14ac:dyDescent="0.25">
      <c r="A433" t="s">
        <v>110</v>
      </c>
      <c r="B433" t="s">
        <v>111</v>
      </c>
      <c r="C433">
        <v>2014</v>
      </c>
      <c r="D433">
        <v>1</v>
      </c>
      <c r="E433">
        <v>82</v>
      </c>
      <c r="F433" t="s">
        <v>112</v>
      </c>
      <c r="G433">
        <v>3</v>
      </c>
      <c r="H433" t="s">
        <v>12</v>
      </c>
      <c r="I433">
        <v>1</v>
      </c>
      <c r="J433">
        <v>67</v>
      </c>
      <c r="K433">
        <v>134.84</v>
      </c>
      <c r="L433">
        <f>VLOOKUP($E433,'CFileFishery to ERA+'!$A$4:$J$198,4,FALSE)</f>
        <v>36</v>
      </c>
      <c r="M433" t="str">
        <f>VLOOKUP($E433,'CFileFishery to ERA+'!$A$4:$J$198,5,FALSE)</f>
        <v>TGEO ST FN</v>
      </c>
      <c r="N433" t="str">
        <f>VLOOKUP($E433,'CFileFishery to ERA+'!$A$4:$J$198,6,FALSE)</f>
        <v>CA</v>
      </c>
      <c r="O433">
        <f>VLOOKUP($E433,'CFileFishery to ERA+'!$A$4:$J$198,7,FALSE)</f>
        <v>12</v>
      </c>
      <c r="P433" t="str">
        <f>VLOOKUP($E433,'CFileFishery to ERA+'!$A$4:$J$198,8,FALSE)</f>
        <v>O</v>
      </c>
      <c r="Q433" t="str">
        <f>VLOOKUP($E433,'CFileFishery to ERA+'!$A$4:$J$198,9,FALSE)</f>
        <v>Georgia Strait Freshwater Net</v>
      </c>
      <c r="R433" t="str">
        <f>VLOOKUP($E433,'CFileFishery to ERA+'!$A$4:$J$198,10,FALSE)</f>
        <v>ISBM</v>
      </c>
    </row>
    <row r="434" spans="1:18" x14ac:dyDescent="0.25">
      <c r="A434" t="s">
        <v>110</v>
      </c>
      <c r="B434" t="s">
        <v>111</v>
      </c>
      <c r="C434">
        <v>2014</v>
      </c>
      <c r="D434">
        <v>1</v>
      </c>
      <c r="E434">
        <v>82</v>
      </c>
      <c r="F434" t="s">
        <v>112</v>
      </c>
      <c r="G434">
        <v>4</v>
      </c>
      <c r="H434" t="s">
        <v>12</v>
      </c>
      <c r="I434">
        <v>1</v>
      </c>
      <c r="J434">
        <v>23</v>
      </c>
      <c r="K434">
        <v>23</v>
      </c>
      <c r="L434">
        <f>VLOOKUP($E434,'CFileFishery to ERA+'!$A$4:$J$198,4,FALSE)</f>
        <v>36</v>
      </c>
      <c r="M434" t="str">
        <f>VLOOKUP($E434,'CFileFishery to ERA+'!$A$4:$J$198,5,FALSE)</f>
        <v>TGEO ST FN</v>
      </c>
      <c r="N434" t="str">
        <f>VLOOKUP($E434,'CFileFishery to ERA+'!$A$4:$J$198,6,FALSE)</f>
        <v>CA</v>
      </c>
      <c r="O434">
        <f>VLOOKUP($E434,'CFileFishery to ERA+'!$A$4:$J$198,7,FALSE)</f>
        <v>12</v>
      </c>
      <c r="P434" t="str">
        <f>VLOOKUP($E434,'CFileFishery to ERA+'!$A$4:$J$198,8,FALSE)</f>
        <v>O</v>
      </c>
      <c r="Q434" t="str">
        <f>VLOOKUP($E434,'CFileFishery to ERA+'!$A$4:$J$198,9,FALSE)</f>
        <v>Georgia Strait Freshwater Net</v>
      </c>
      <c r="R434" t="str">
        <f>VLOOKUP($E434,'CFileFishery to ERA+'!$A$4:$J$198,10,FALSE)</f>
        <v>ISBM</v>
      </c>
    </row>
    <row r="435" spans="1:18" x14ac:dyDescent="0.25">
      <c r="A435" t="s">
        <v>110</v>
      </c>
      <c r="B435" t="s">
        <v>111</v>
      </c>
      <c r="C435">
        <v>2014</v>
      </c>
      <c r="D435">
        <v>1</v>
      </c>
      <c r="E435">
        <v>151</v>
      </c>
      <c r="F435" t="s">
        <v>84</v>
      </c>
      <c r="G435">
        <v>3</v>
      </c>
      <c r="H435" t="s">
        <v>12</v>
      </c>
      <c r="I435">
        <v>1</v>
      </c>
      <c r="J435">
        <v>2.33</v>
      </c>
      <c r="K435">
        <v>4.76</v>
      </c>
      <c r="L435">
        <f>VLOOKUP($E435,'CFileFishery to ERA+'!$A$4:$J$198,4,FALSE)</f>
        <v>57</v>
      </c>
      <c r="M435" t="str">
        <f>VLOOKUP($E435,'CFileFishery to ERA+'!$A$4:$J$198,5,FALSE)</f>
        <v>PGSDN S</v>
      </c>
      <c r="N435" t="str">
        <f>VLOOKUP($E435,'CFileFishery to ERA+'!$A$4:$J$198,6,FALSE)</f>
        <v>US</v>
      </c>
      <c r="O435">
        <f>VLOOKUP($E435,'CFileFishery to ERA+'!$A$4:$J$198,7,FALSE)</f>
        <v>999</v>
      </c>
      <c r="P435" t="str">
        <f>VLOOKUP($E435,'CFileFishery to ERA+'!$A$4:$J$198,8,FALSE)</f>
        <v>S</v>
      </c>
      <c r="Q435" t="str">
        <f>VLOOKUP($E435,'CFileFishery to ERA+'!$A$4:$J$198,9,FALSE)</f>
        <v>PGSD Sport</v>
      </c>
      <c r="R435" t="str">
        <f>VLOOKUP($E435,'CFileFishery to ERA+'!$A$4:$J$198,10,FALSE)</f>
        <v>ISBM</v>
      </c>
    </row>
    <row r="436" spans="1:18" x14ac:dyDescent="0.25">
      <c r="A436" t="s">
        <v>110</v>
      </c>
      <c r="B436" t="s">
        <v>111</v>
      </c>
      <c r="C436">
        <v>2014</v>
      </c>
      <c r="D436">
        <v>1</v>
      </c>
      <c r="E436">
        <v>152</v>
      </c>
      <c r="F436" t="s">
        <v>63</v>
      </c>
      <c r="G436">
        <v>3</v>
      </c>
      <c r="H436" t="s">
        <v>12</v>
      </c>
      <c r="I436">
        <v>1</v>
      </c>
      <c r="J436">
        <v>4.57</v>
      </c>
      <c r="K436">
        <v>5.01</v>
      </c>
      <c r="L436">
        <f>VLOOKUP($E436,'CFileFishery to ERA+'!$A$4:$J$198,4,FALSE)</f>
        <v>57</v>
      </c>
      <c r="M436" t="str">
        <f>VLOOKUP($E436,'CFileFishery to ERA+'!$A$4:$J$198,5,FALSE)</f>
        <v>PGSDN S</v>
      </c>
      <c r="N436" t="str">
        <f>VLOOKUP($E436,'CFileFishery to ERA+'!$A$4:$J$198,6,FALSE)</f>
        <v>US</v>
      </c>
      <c r="O436">
        <f>VLOOKUP($E436,'CFileFishery to ERA+'!$A$4:$J$198,7,FALSE)</f>
        <v>999</v>
      </c>
      <c r="P436" t="str">
        <f>VLOOKUP($E436,'CFileFishery to ERA+'!$A$4:$J$198,8,FALSE)</f>
        <v>S</v>
      </c>
      <c r="Q436" t="str">
        <f>VLOOKUP($E436,'CFileFishery to ERA+'!$A$4:$J$198,9,FALSE)</f>
        <v>PGSD Sport</v>
      </c>
      <c r="R436" t="str">
        <f>VLOOKUP($E436,'CFileFishery to ERA+'!$A$4:$J$198,10,FALSE)</f>
        <v>ISBM</v>
      </c>
    </row>
    <row r="437" spans="1:18" x14ac:dyDescent="0.25">
      <c r="A437" t="s">
        <v>110</v>
      </c>
      <c r="B437" t="s">
        <v>111</v>
      </c>
      <c r="C437">
        <v>2014</v>
      </c>
      <c r="D437">
        <v>2</v>
      </c>
      <c r="E437">
        <v>136</v>
      </c>
      <c r="F437" t="s">
        <v>52</v>
      </c>
      <c r="G437">
        <v>3</v>
      </c>
      <c r="H437" t="s">
        <v>12</v>
      </c>
      <c r="I437">
        <v>2</v>
      </c>
      <c r="J437">
        <v>17.96</v>
      </c>
      <c r="K437">
        <v>19.670000000000002</v>
      </c>
      <c r="L437">
        <f>VLOOKUP($E437,'CFileFishery to ERA+'!$A$4:$J$198,4,FALSE)</f>
        <v>63</v>
      </c>
      <c r="M437" t="str">
        <f>VLOOKUP($E437,'CFileFishery to ERA+'!$A$4:$J$198,5,FALSE)</f>
        <v>GEO ST S</v>
      </c>
      <c r="N437" t="str">
        <f>VLOOKUP($E437,'CFileFishery to ERA+'!$A$4:$J$198,6,FALSE)</f>
        <v>CA</v>
      </c>
      <c r="O437">
        <f>VLOOKUP($E437,'CFileFishery to ERA+'!$A$4:$J$198,7,FALSE)</f>
        <v>27</v>
      </c>
      <c r="P437" t="str">
        <f>VLOOKUP($E437,'CFileFishery to ERA+'!$A$4:$J$198,8,FALSE)</f>
        <v>S</v>
      </c>
      <c r="Q437" t="str">
        <f>VLOOKUP($E437,'CFileFishery to ERA+'!$A$4:$J$198,9,FALSE)</f>
        <v>North Georgia Strait Sport</v>
      </c>
      <c r="R437" t="str">
        <f>VLOOKUP($E437,'CFileFishery to ERA+'!$A$4:$J$198,10,FALSE)</f>
        <v>ISBM</v>
      </c>
    </row>
    <row r="438" spans="1:18" x14ac:dyDescent="0.25">
      <c r="A438" t="s">
        <v>110</v>
      </c>
      <c r="B438" t="s">
        <v>111</v>
      </c>
      <c r="C438">
        <v>2014</v>
      </c>
      <c r="D438">
        <v>2</v>
      </c>
      <c r="E438">
        <v>139</v>
      </c>
      <c r="F438" t="s">
        <v>74</v>
      </c>
      <c r="G438">
        <v>3</v>
      </c>
      <c r="H438" t="s">
        <v>12</v>
      </c>
      <c r="I438">
        <v>1</v>
      </c>
      <c r="J438">
        <v>6.5</v>
      </c>
      <c r="K438">
        <v>7.16</v>
      </c>
      <c r="L438">
        <f>VLOOKUP($E438,'CFileFishery to ERA+'!$A$4:$J$198,4,FALSE)</f>
        <v>63</v>
      </c>
      <c r="M438" t="str">
        <f>VLOOKUP($E438,'CFileFishery to ERA+'!$A$4:$J$198,5,FALSE)</f>
        <v>GEO ST S</v>
      </c>
      <c r="N438" t="str">
        <f>VLOOKUP($E438,'CFileFishery to ERA+'!$A$4:$J$198,6,FALSE)</f>
        <v>CA</v>
      </c>
      <c r="O438">
        <f>VLOOKUP($E438,'CFileFishery to ERA+'!$A$4:$J$198,7,FALSE)</f>
        <v>29</v>
      </c>
      <c r="P438" t="str">
        <f>VLOOKUP($E438,'CFileFishery to ERA+'!$A$4:$J$198,8,FALSE)</f>
        <v>S</v>
      </c>
      <c r="Q438" t="str">
        <f>VLOOKUP($E438,'CFileFishery to ERA+'!$A$4:$J$198,9,FALSE)</f>
        <v>South Georgia Strait Sport</v>
      </c>
      <c r="R438" t="str">
        <f>VLOOKUP($E438,'CFileFishery to ERA+'!$A$4:$J$198,10,FALSE)</f>
        <v>ISBM</v>
      </c>
    </row>
    <row r="439" spans="1:18" x14ac:dyDescent="0.25">
      <c r="A439" t="s">
        <v>110</v>
      </c>
      <c r="B439" t="s">
        <v>111</v>
      </c>
      <c r="C439">
        <v>2014</v>
      </c>
      <c r="D439">
        <v>2</v>
      </c>
      <c r="E439">
        <v>146</v>
      </c>
      <c r="F439" t="s">
        <v>75</v>
      </c>
      <c r="G439">
        <v>3</v>
      </c>
      <c r="H439" t="s">
        <v>12</v>
      </c>
      <c r="I439">
        <v>1</v>
      </c>
      <c r="J439">
        <v>6.5</v>
      </c>
      <c r="K439">
        <v>7.14</v>
      </c>
      <c r="L439">
        <f>VLOOKUP($E439,'CFileFishery to ERA+'!$A$4:$J$198,4,FALSE)</f>
        <v>65</v>
      </c>
      <c r="M439" t="str">
        <f>VLOOKUP($E439,'CFileFishery to ERA+'!$A$4:$J$198,5,FALSE)</f>
        <v>BC JF S</v>
      </c>
      <c r="N439" t="str">
        <f>VLOOKUP($E439,'CFileFishery to ERA+'!$A$4:$J$198,6,FALSE)</f>
        <v>CA</v>
      </c>
      <c r="O439">
        <f>VLOOKUP($E439,'CFileFishery to ERA+'!$A$4:$J$198,7,FALSE)</f>
        <v>36</v>
      </c>
      <c r="P439" t="str">
        <f>VLOOKUP($E439,'CFileFishery to ERA+'!$A$4:$J$198,8,FALSE)</f>
        <v>S</v>
      </c>
      <c r="Q439" t="str">
        <f>VLOOKUP($E439,'CFileFishery to ERA+'!$A$4:$J$198,9,FALSE)</f>
        <v>Canadian Juan De Fuca Sport</v>
      </c>
      <c r="R439" t="str">
        <f>VLOOKUP($E439,'CFileFishery to ERA+'!$A$4:$J$198,10,FALSE)</f>
        <v>ISBM</v>
      </c>
    </row>
    <row r="440" spans="1:18" x14ac:dyDescent="0.25">
      <c r="A440" t="s">
        <v>110</v>
      </c>
      <c r="B440" t="s">
        <v>111</v>
      </c>
      <c r="C440">
        <v>2014</v>
      </c>
      <c r="D440">
        <v>3</v>
      </c>
      <c r="E440">
        <v>139</v>
      </c>
      <c r="F440" t="s">
        <v>74</v>
      </c>
      <c r="G440">
        <v>3</v>
      </c>
      <c r="H440" t="s">
        <v>12</v>
      </c>
      <c r="I440">
        <v>1</v>
      </c>
      <c r="J440">
        <v>4.9400000000000004</v>
      </c>
      <c r="K440">
        <v>5.4</v>
      </c>
      <c r="L440">
        <f>VLOOKUP($E440,'CFileFishery to ERA+'!$A$4:$J$198,4,FALSE)</f>
        <v>63</v>
      </c>
      <c r="M440" t="str">
        <f>VLOOKUP($E440,'CFileFishery to ERA+'!$A$4:$J$198,5,FALSE)</f>
        <v>GEO ST S</v>
      </c>
      <c r="N440" t="str">
        <f>VLOOKUP($E440,'CFileFishery to ERA+'!$A$4:$J$198,6,FALSE)</f>
        <v>CA</v>
      </c>
      <c r="O440">
        <f>VLOOKUP($E440,'CFileFishery to ERA+'!$A$4:$J$198,7,FALSE)</f>
        <v>29</v>
      </c>
      <c r="P440" t="str">
        <f>VLOOKUP($E440,'CFileFishery to ERA+'!$A$4:$J$198,8,FALSE)</f>
        <v>S</v>
      </c>
      <c r="Q440" t="str">
        <f>VLOOKUP($E440,'CFileFishery to ERA+'!$A$4:$J$198,9,FALSE)</f>
        <v>South Georgia Strait Sport</v>
      </c>
      <c r="R440" t="str">
        <f>VLOOKUP($E440,'CFileFishery to ERA+'!$A$4:$J$198,10,FALSE)</f>
        <v>ISBM</v>
      </c>
    </row>
    <row r="441" spans="1:18" x14ac:dyDescent="0.25">
      <c r="A441" t="s">
        <v>110</v>
      </c>
      <c r="B441" t="s">
        <v>111</v>
      </c>
      <c r="C441">
        <v>2014</v>
      </c>
      <c r="D441">
        <v>3</v>
      </c>
      <c r="E441">
        <v>151</v>
      </c>
      <c r="F441" t="s">
        <v>84</v>
      </c>
      <c r="G441">
        <v>3</v>
      </c>
      <c r="H441" t="s">
        <v>12</v>
      </c>
      <c r="I441">
        <v>1</v>
      </c>
      <c r="J441">
        <v>2.81</v>
      </c>
      <c r="K441">
        <v>5.65</v>
      </c>
      <c r="L441">
        <f>VLOOKUP($E441,'CFileFishery to ERA+'!$A$4:$J$198,4,FALSE)</f>
        <v>57</v>
      </c>
      <c r="M441" t="str">
        <f>VLOOKUP($E441,'CFileFishery to ERA+'!$A$4:$J$198,5,FALSE)</f>
        <v>PGSDN S</v>
      </c>
      <c r="N441" t="str">
        <f>VLOOKUP($E441,'CFileFishery to ERA+'!$A$4:$J$198,6,FALSE)</f>
        <v>US</v>
      </c>
      <c r="O441">
        <f>VLOOKUP($E441,'CFileFishery to ERA+'!$A$4:$J$198,7,FALSE)</f>
        <v>999</v>
      </c>
      <c r="P441" t="str">
        <f>VLOOKUP($E441,'CFileFishery to ERA+'!$A$4:$J$198,8,FALSE)</f>
        <v>S</v>
      </c>
      <c r="Q441" t="str">
        <f>VLOOKUP($E441,'CFileFishery to ERA+'!$A$4:$J$198,9,FALSE)</f>
        <v>PGSD Sport</v>
      </c>
      <c r="R441" t="str">
        <f>VLOOKUP($E441,'CFileFishery to ERA+'!$A$4:$J$198,10,FALSE)</f>
        <v>ISBM</v>
      </c>
    </row>
    <row r="442" spans="1:18" x14ac:dyDescent="0.25">
      <c r="A442" t="s">
        <v>110</v>
      </c>
      <c r="B442" t="s">
        <v>111</v>
      </c>
      <c r="C442">
        <v>2014</v>
      </c>
      <c r="D442">
        <v>4</v>
      </c>
      <c r="E442">
        <v>33</v>
      </c>
      <c r="F442" t="s">
        <v>47</v>
      </c>
      <c r="G442">
        <v>3</v>
      </c>
      <c r="H442" t="s">
        <v>12</v>
      </c>
      <c r="I442">
        <v>2</v>
      </c>
      <c r="J442">
        <v>7.68</v>
      </c>
      <c r="K442">
        <v>8.4600000000000009</v>
      </c>
      <c r="L442">
        <f>VLOOKUP($E442,'CFileFishery to ERA+'!$A$4:$J$198,4,FALSE)</f>
        <v>10</v>
      </c>
      <c r="M442" t="str">
        <f>VLOOKUP($E442,'CFileFishery to ERA+'!$A$4:$J$198,5,FALSE)</f>
        <v>WCVI F/W T</v>
      </c>
      <c r="N442" t="str">
        <f>VLOOKUP($E442,'CFileFishery to ERA+'!$A$4:$J$198,6,FALSE)</f>
        <v>CA</v>
      </c>
      <c r="O442">
        <f>VLOOKUP($E442,'CFileFishery to ERA+'!$A$4:$J$198,7,FALSE)</f>
        <v>3</v>
      </c>
      <c r="P442" t="str">
        <f>VLOOKUP($E442,'CFileFishery to ERA+'!$A$4:$J$198,8,FALSE)</f>
        <v>T</v>
      </c>
      <c r="Q442" t="str">
        <f>VLOOKUP($E442,'CFileFishery to ERA+'!$A$4:$J$198,9,FALSE)</f>
        <v>WCVI Troll</v>
      </c>
      <c r="R442" t="str">
        <f>VLOOKUP($E442,'CFileFishery to ERA+'!$A$4:$J$198,10,FALSE)</f>
        <v>AABM</v>
      </c>
    </row>
    <row r="443" spans="1:18" x14ac:dyDescent="0.25">
      <c r="A443" t="s">
        <v>110</v>
      </c>
      <c r="B443" t="s">
        <v>111</v>
      </c>
      <c r="C443">
        <v>2014</v>
      </c>
      <c r="D443">
        <v>4</v>
      </c>
      <c r="E443">
        <v>33</v>
      </c>
      <c r="F443" t="s">
        <v>47</v>
      </c>
      <c r="G443">
        <v>4</v>
      </c>
      <c r="H443" t="s">
        <v>12</v>
      </c>
      <c r="I443">
        <v>1</v>
      </c>
      <c r="J443">
        <v>3.84</v>
      </c>
      <c r="K443">
        <v>3.84</v>
      </c>
      <c r="L443">
        <f>VLOOKUP($E443,'CFileFishery to ERA+'!$A$4:$J$198,4,FALSE)</f>
        <v>10</v>
      </c>
      <c r="M443" t="str">
        <f>VLOOKUP($E443,'CFileFishery to ERA+'!$A$4:$J$198,5,FALSE)</f>
        <v>WCVI F/W T</v>
      </c>
      <c r="N443" t="str">
        <f>VLOOKUP($E443,'CFileFishery to ERA+'!$A$4:$J$198,6,FALSE)</f>
        <v>CA</v>
      </c>
      <c r="O443">
        <f>VLOOKUP($E443,'CFileFishery to ERA+'!$A$4:$J$198,7,FALSE)</f>
        <v>3</v>
      </c>
      <c r="P443" t="str">
        <f>VLOOKUP($E443,'CFileFishery to ERA+'!$A$4:$J$198,8,FALSE)</f>
        <v>T</v>
      </c>
      <c r="Q443" t="str">
        <f>VLOOKUP($E443,'CFileFishery to ERA+'!$A$4:$J$198,9,FALSE)</f>
        <v>WCVI Troll</v>
      </c>
      <c r="R443" t="str">
        <f>VLOOKUP($E443,'CFileFishery to ERA+'!$A$4:$J$198,10,FALSE)</f>
        <v>AABM</v>
      </c>
    </row>
    <row r="444" spans="1:18" x14ac:dyDescent="0.25">
      <c r="A444" t="s">
        <v>110</v>
      </c>
      <c r="B444" t="s">
        <v>111</v>
      </c>
      <c r="C444">
        <v>2014</v>
      </c>
      <c r="D444">
        <v>4</v>
      </c>
      <c r="E444">
        <v>139</v>
      </c>
      <c r="F444" t="s">
        <v>74</v>
      </c>
      <c r="G444">
        <v>3</v>
      </c>
      <c r="H444" t="s">
        <v>12</v>
      </c>
      <c r="I444">
        <v>5</v>
      </c>
      <c r="J444">
        <v>24.7</v>
      </c>
      <c r="K444">
        <v>31.53</v>
      </c>
      <c r="L444">
        <f>VLOOKUP($E444,'CFileFishery to ERA+'!$A$4:$J$198,4,FALSE)</f>
        <v>63</v>
      </c>
      <c r="M444" t="str">
        <f>VLOOKUP($E444,'CFileFishery to ERA+'!$A$4:$J$198,5,FALSE)</f>
        <v>GEO ST S</v>
      </c>
      <c r="N444" t="str">
        <f>VLOOKUP($E444,'CFileFishery to ERA+'!$A$4:$J$198,6,FALSE)</f>
        <v>CA</v>
      </c>
      <c r="O444">
        <f>VLOOKUP($E444,'CFileFishery to ERA+'!$A$4:$J$198,7,FALSE)</f>
        <v>29</v>
      </c>
      <c r="P444" t="str">
        <f>VLOOKUP($E444,'CFileFishery to ERA+'!$A$4:$J$198,8,FALSE)</f>
        <v>S</v>
      </c>
      <c r="Q444" t="str">
        <f>VLOOKUP($E444,'CFileFishery to ERA+'!$A$4:$J$198,9,FALSE)</f>
        <v>South Georgia Strait Sport</v>
      </c>
      <c r="R444" t="str">
        <f>VLOOKUP($E444,'CFileFishery to ERA+'!$A$4:$J$198,10,FALSE)</f>
        <v>ISBM</v>
      </c>
    </row>
    <row r="445" spans="1:18" x14ac:dyDescent="0.25">
      <c r="A445" t="s">
        <v>110</v>
      </c>
      <c r="B445" t="s">
        <v>111</v>
      </c>
      <c r="C445">
        <v>2014</v>
      </c>
      <c r="D445">
        <v>4</v>
      </c>
      <c r="E445">
        <v>150</v>
      </c>
      <c r="F445" t="s">
        <v>76</v>
      </c>
      <c r="G445">
        <v>3</v>
      </c>
      <c r="H445" t="s">
        <v>12</v>
      </c>
      <c r="I445">
        <v>1</v>
      </c>
      <c r="J445">
        <v>10.71</v>
      </c>
      <c r="K445">
        <v>11.83</v>
      </c>
      <c r="L445">
        <f>VLOOKUP($E445,'CFileFishery to ERA+'!$A$4:$J$198,4,FALSE)</f>
        <v>57</v>
      </c>
      <c r="M445" t="str">
        <f>VLOOKUP($E445,'CFileFishery to ERA+'!$A$4:$J$198,5,FALSE)</f>
        <v>PGSDN S</v>
      </c>
      <c r="N445" t="str">
        <f>VLOOKUP($E445,'CFileFishery to ERA+'!$A$4:$J$198,6,FALSE)</f>
        <v>US</v>
      </c>
      <c r="O445">
        <f>VLOOKUP($E445,'CFileFishery to ERA+'!$A$4:$J$198,7,FALSE)</f>
        <v>999</v>
      </c>
      <c r="P445" t="str">
        <f>VLOOKUP($E445,'CFileFishery to ERA+'!$A$4:$J$198,8,FALSE)</f>
        <v>S</v>
      </c>
      <c r="Q445" t="str">
        <f>VLOOKUP($E445,'CFileFishery to ERA+'!$A$4:$J$198,9,FALSE)</f>
        <v>PGSD Sport</v>
      </c>
      <c r="R445" t="str">
        <f>VLOOKUP($E445,'CFileFishery to ERA+'!$A$4:$J$198,10,FALSE)</f>
        <v>ISBM</v>
      </c>
    </row>
    <row r="446" spans="1:18" x14ac:dyDescent="0.25">
      <c r="A446" t="s">
        <v>110</v>
      </c>
      <c r="B446" t="s">
        <v>111</v>
      </c>
      <c r="C446">
        <v>2014</v>
      </c>
      <c r="D446">
        <v>4</v>
      </c>
      <c r="E446">
        <v>151</v>
      </c>
      <c r="F446" t="s">
        <v>84</v>
      </c>
      <c r="G446">
        <v>3</v>
      </c>
      <c r="H446" t="s">
        <v>12</v>
      </c>
      <c r="I446">
        <v>2</v>
      </c>
      <c r="J446">
        <v>4.5</v>
      </c>
      <c r="K446">
        <v>6.95</v>
      </c>
      <c r="L446">
        <f>VLOOKUP($E446,'CFileFishery to ERA+'!$A$4:$J$198,4,FALSE)</f>
        <v>57</v>
      </c>
      <c r="M446" t="str">
        <f>VLOOKUP($E446,'CFileFishery to ERA+'!$A$4:$J$198,5,FALSE)</f>
        <v>PGSDN S</v>
      </c>
      <c r="N446" t="str">
        <f>VLOOKUP($E446,'CFileFishery to ERA+'!$A$4:$J$198,6,FALSE)</f>
        <v>US</v>
      </c>
      <c r="O446">
        <f>VLOOKUP($E446,'CFileFishery to ERA+'!$A$4:$J$198,7,FALSE)</f>
        <v>999</v>
      </c>
      <c r="P446" t="str">
        <f>VLOOKUP($E446,'CFileFishery to ERA+'!$A$4:$J$198,8,FALSE)</f>
        <v>S</v>
      </c>
      <c r="Q446" t="str">
        <f>VLOOKUP($E446,'CFileFishery to ERA+'!$A$4:$J$198,9,FALSE)</f>
        <v>PGSD Sport</v>
      </c>
      <c r="R446" t="str">
        <f>VLOOKUP($E446,'CFileFishery to ERA+'!$A$4:$J$198,10,FALSE)</f>
        <v>ISBM</v>
      </c>
    </row>
    <row r="447" spans="1:18" x14ac:dyDescent="0.25">
      <c r="A447" t="s">
        <v>110</v>
      </c>
      <c r="B447" t="s">
        <v>111</v>
      </c>
      <c r="C447">
        <v>2014</v>
      </c>
      <c r="D447">
        <v>5</v>
      </c>
      <c r="E447">
        <v>34</v>
      </c>
      <c r="F447" t="s">
        <v>54</v>
      </c>
      <c r="G447">
        <v>3</v>
      </c>
      <c r="H447" t="s">
        <v>12</v>
      </c>
      <c r="I447">
        <v>7</v>
      </c>
      <c r="J447">
        <v>25.58</v>
      </c>
      <c r="K447">
        <v>31.57</v>
      </c>
      <c r="L447">
        <f>VLOOKUP($E447,'CFileFishery to ERA+'!$A$4:$J$198,4,FALSE)</f>
        <v>11</v>
      </c>
      <c r="M447" t="str">
        <f>VLOOKUP($E447,'CFileFishery to ERA+'!$A$4:$J$198,5,FALSE)</f>
        <v>WCVI SPR T</v>
      </c>
      <c r="N447" t="str">
        <f>VLOOKUP($E447,'CFileFishery to ERA+'!$A$4:$J$198,6,FALSE)</f>
        <v>CA</v>
      </c>
      <c r="O447">
        <f>VLOOKUP($E447,'CFileFishery to ERA+'!$A$4:$J$198,7,FALSE)</f>
        <v>3</v>
      </c>
      <c r="P447" t="str">
        <f>VLOOKUP($E447,'CFileFishery to ERA+'!$A$4:$J$198,8,FALSE)</f>
        <v>T</v>
      </c>
      <c r="Q447" t="str">
        <f>VLOOKUP($E447,'CFileFishery to ERA+'!$A$4:$J$198,9,FALSE)</f>
        <v>WCVI Troll</v>
      </c>
      <c r="R447" t="str">
        <f>VLOOKUP($E447,'CFileFishery to ERA+'!$A$4:$J$198,10,FALSE)</f>
        <v>AABM</v>
      </c>
    </row>
    <row r="448" spans="1:18" x14ac:dyDescent="0.25">
      <c r="A448" t="s">
        <v>110</v>
      </c>
      <c r="B448" t="s">
        <v>111</v>
      </c>
      <c r="C448">
        <v>2014</v>
      </c>
      <c r="D448">
        <v>5</v>
      </c>
      <c r="E448">
        <v>34</v>
      </c>
      <c r="F448" t="s">
        <v>54</v>
      </c>
      <c r="G448">
        <v>4</v>
      </c>
      <c r="H448" t="s">
        <v>12</v>
      </c>
      <c r="I448">
        <v>3</v>
      </c>
      <c r="J448">
        <v>11.52</v>
      </c>
      <c r="K448">
        <v>11.52</v>
      </c>
      <c r="L448">
        <f>VLOOKUP($E448,'CFileFishery to ERA+'!$A$4:$J$198,4,FALSE)</f>
        <v>11</v>
      </c>
      <c r="M448" t="str">
        <f>VLOOKUP($E448,'CFileFishery to ERA+'!$A$4:$J$198,5,FALSE)</f>
        <v>WCVI SPR T</v>
      </c>
      <c r="N448" t="str">
        <f>VLOOKUP($E448,'CFileFishery to ERA+'!$A$4:$J$198,6,FALSE)</f>
        <v>CA</v>
      </c>
      <c r="O448">
        <f>VLOOKUP($E448,'CFileFishery to ERA+'!$A$4:$J$198,7,FALSE)</f>
        <v>3</v>
      </c>
      <c r="P448" t="str">
        <f>VLOOKUP($E448,'CFileFishery to ERA+'!$A$4:$J$198,8,FALSE)</f>
        <v>T</v>
      </c>
      <c r="Q448" t="str">
        <f>VLOOKUP($E448,'CFileFishery to ERA+'!$A$4:$J$198,9,FALSE)</f>
        <v>WCVI Troll</v>
      </c>
      <c r="R448" t="str">
        <f>VLOOKUP($E448,'CFileFishery to ERA+'!$A$4:$J$198,10,FALSE)</f>
        <v>AABM</v>
      </c>
    </row>
    <row r="449" spans="1:18" x14ac:dyDescent="0.25">
      <c r="A449" t="s">
        <v>110</v>
      </c>
      <c r="B449" t="s">
        <v>111</v>
      </c>
      <c r="C449">
        <v>2014</v>
      </c>
      <c r="D449">
        <v>5</v>
      </c>
      <c r="E449">
        <v>38</v>
      </c>
      <c r="F449" t="s">
        <v>64</v>
      </c>
      <c r="G449">
        <v>3</v>
      </c>
      <c r="H449" t="s">
        <v>12</v>
      </c>
      <c r="I449">
        <v>2</v>
      </c>
      <c r="J449">
        <v>8.66</v>
      </c>
      <c r="K449">
        <v>12.8</v>
      </c>
      <c r="L449">
        <f>VLOOKUP($E449,'CFileFishery to ERA+'!$A$4:$J$198,4,FALSE)</f>
        <v>11</v>
      </c>
      <c r="M449" t="str">
        <f>VLOOKUP($E449,'CFileFishery to ERA+'!$A$4:$J$198,5,FALSE)</f>
        <v>WCVI SPR T</v>
      </c>
      <c r="N449" t="str">
        <f>VLOOKUP($E449,'CFileFishery to ERA+'!$A$4:$J$198,6,FALSE)</f>
        <v>CA</v>
      </c>
      <c r="O449">
        <f>VLOOKUP($E449,'CFileFishery to ERA+'!$A$4:$J$198,7,FALSE)</f>
        <v>3</v>
      </c>
      <c r="P449" t="str">
        <f>VLOOKUP($E449,'CFileFishery to ERA+'!$A$4:$J$198,8,FALSE)</f>
        <v>T</v>
      </c>
      <c r="Q449" t="str">
        <f>VLOOKUP($E449,'CFileFishery to ERA+'!$A$4:$J$198,9,FALSE)</f>
        <v>WCVI Troll</v>
      </c>
      <c r="R449" t="str">
        <f>VLOOKUP($E449,'CFileFishery to ERA+'!$A$4:$J$198,10,FALSE)</f>
        <v>AABM</v>
      </c>
    </row>
    <row r="450" spans="1:18" x14ac:dyDescent="0.25">
      <c r="A450" t="s">
        <v>110</v>
      </c>
      <c r="B450" t="s">
        <v>111</v>
      </c>
      <c r="C450">
        <v>2014</v>
      </c>
      <c r="D450">
        <v>5</v>
      </c>
      <c r="E450">
        <v>38</v>
      </c>
      <c r="F450" t="s">
        <v>64</v>
      </c>
      <c r="G450">
        <v>4</v>
      </c>
      <c r="H450" t="s">
        <v>12</v>
      </c>
      <c r="I450">
        <v>1</v>
      </c>
      <c r="J450">
        <v>5.05</v>
      </c>
      <c r="K450">
        <v>5.05</v>
      </c>
      <c r="L450">
        <f>VLOOKUP($E450,'CFileFishery to ERA+'!$A$4:$J$198,4,FALSE)</f>
        <v>11</v>
      </c>
      <c r="M450" t="str">
        <f>VLOOKUP($E450,'CFileFishery to ERA+'!$A$4:$J$198,5,FALSE)</f>
        <v>WCVI SPR T</v>
      </c>
      <c r="N450" t="str">
        <f>VLOOKUP($E450,'CFileFishery to ERA+'!$A$4:$J$198,6,FALSE)</f>
        <v>CA</v>
      </c>
      <c r="O450">
        <f>VLOOKUP($E450,'CFileFishery to ERA+'!$A$4:$J$198,7,FALSE)</f>
        <v>3</v>
      </c>
      <c r="P450" t="str">
        <f>VLOOKUP($E450,'CFileFishery to ERA+'!$A$4:$J$198,8,FALSE)</f>
        <v>T</v>
      </c>
      <c r="Q450" t="str">
        <f>VLOOKUP($E450,'CFileFishery to ERA+'!$A$4:$J$198,9,FALSE)</f>
        <v>WCVI Troll</v>
      </c>
      <c r="R450" t="str">
        <f>VLOOKUP($E450,'CFileFishery to ERA+'!$A$4:$J$198,10,FALSE)</f>
        <v>AABM</v>
      </c>
    </row>
    <row r="451" spans="1:18" x14ac:dyDescent="0.25">
      <c r="A451" t="s">
        <v>110</v>
      </c>
      <c r="B451" t="s">
        <v>111</v>
      </c>
      <c r="C451">
        <v>2014</v>
      </c>
      <c r="D451">
        <v>5</v>
      </c>
      <c r="E451">
        <v>42</v>
      </c>
      <c r="F451" t="s">
        <v>86</v>
      </c>
      <c r="G451">
        <v>4</v>
      </c>
      <c r="H451" t="s">
        <v>12</v>
      </c>
      <c r="I451">
        <v>1</v>
      </c>
      <c r="J451">
        <v>4.93</v>
      </c>
      <c r="K451">
        <v>4.93</v>
      </c>
      <c r="L451">
        <f>VLOOKUP($E451,'CFileFishery to ERA+'!$A$4:$J$198,4,FALSE)</f>
        <v>13</v>
      </c>
      <c r="M451" t="str">
        <f>VLOOKUP($E451,'CFileFishery to ERA+'!$A$4:$J$198,5,FALSE)</f>
        <v>N FALCON T</v>
      </c>
      <c r="N451" t="str">
        <f>VLOOKUP($E451,'CFileFishery to ERA+'!$A$4:$J$198,6,FALSE)</f>
        <v>US</v>
      </c>
      <c r="O451">
        <f>VLOOKUP($E451,'CFileFishery to ERA+'!$A$4:$J$198,7,FALSE)</f>
        <v>999</v>
      </c>
      <c r="P451" t="str">
        <f>VLOOKUP($E451,'CFileFishery to ERA+'!$A$4:$J$198,8,FALSE)</f>
        <v>T</v>
      </c>
      <c r="Q451" t="str">
        <f>VLOOKUP($E451,'CFileFishery to ERA+'!$A$4:$J$198,9,FALSE)</f>
        <v>WA Troll</v>
      </c>
      <c r="R451" t="str">
        <f>VLOOKUP($E451,'CFileFishery to ERA+'!$A$4:$J$198,10,FALSE)</f>
        <v>ISBM</v>
      </c>
    </row>
    <row r="452" spans="1:18" x14ac:dyDescent="0.25">
      <c r="A452" t="s">
        <v>110</v>
      </c>
      <c r="B452" t="s">
        <v>111</v>
      </c>
      <c r="C452">
        <v>2014</v>
      </c>
      <c r="D452">
        <v>5</v>
      </c>
      <c r="E452">
        <v>43</v>
      </c>
      <c r="F452" t="s">
        <v>59</v>
      </c>
      <c r="G452">
        <v>3</v>
      </c>
      <c r="H452" t="s">
        <v>12</v>
      </c>
      <c r="I452">
        <v>1</v>
      </c>
      <c r="J452">
        <v>1.79</v>
      </c>
      <c r="K452">
        <v>3.6</v>
      </c>
      <c r="L452">
        <f>VLOOKUP($E452,'CFileFishery to ERA+'!$A$4:$J$198,4,FALSE)</f>
        <v>13</v>
      </c>
      <c r="M452" t="str">
        <f>VLOOKUP($E452,'CFileFishery to ERA+'!$A$4:$J$198,5,FALSE)</f>
        <v>N FALCON T</v>
      </c>
      <c r="N452" t="str">
        <f>VLOOKUP($E452,'CFileFishery to ERA+'!$A$4:$J$198,6,FALSE)</f>
        <v>US</v>
      </c>
      <c r="O452">
        <f>VLOOKUP($E452,'CFileFishery to ERA+'!$A$4:$J$198,7,FALSE)</f>
        <v>999</v>
      </c>
      <c r="P452" t="str">
        <f>VLOOKUP($E452,'CFileFishery to ERA+'!$A$4:$J$198,8,FALSE)</f>
        <v>T</v>
      </c>
      <c r="Q452" t="str">
        <f>VLOOKUP($E452,'CFileFishery to ERA+'!$A$4:$J$198,9,FALSE)</f>
        <v>WA Troll</v>
      </c>
      <c r="R452" t="str">
        <f>VLOOKUP($E452,'CFileFishery to ERA+'!$A$4:$J$198,10,FALSE)</f>
        <v>ISBM</v>
      </c>
    </row>
    <row r="453" spans="1:18" x14ac:dyDescent="0.25">
      <c r="A453" t="s">
        <v>110</v>
      </c>
      <c r="B453" t="s">
        <v>111</v>
      </c>
      <c r="C453">
        <v>2014</v>
      </c>
      <c r="D453">
        <v>5</v>
      </c>
      <c r="E453">
        <v>132</v>
      </c>
      <c r="F453" t="s">
        <v>21</v>
      </c>
      <c r="G453">
        <v>4</v>
      </c>
      <c r="H453" t="s">
        <v>12</v>
      </c>
      <c r="I453">
        <v>1</v>
      </c>
      <c r="J453">
        <v>1.1499999999999999</v>
      </c>
      <c r="K453">
        <v>1.1499999999999999</v>
      </c>
      <c r="L453">
        <f>VLOOKUP($E453,'CFileFishery to ERA+'!$A$4:$J$198,4,FALSE)</f>
        <v>45</v>
      </c>
      <c r="M453" t="str">
        <f>VLOOKUP($E453,'CFileFishery to ERA+'!$A$4:$J$198,5,FALSE)</f>
        <v>CBC S</v>
      </c>
      <c r="N453" t="str">
        <f>VLOOKUP($E453,'CFileFishery to ERA+'!$A$4:$J$198,6,FALSE)</f>
        <v>CA</v>
      </c>
      <c r="O453">
        <f>VLOOKUP($E453,'CFileFishery to ERA+'!$A$4:$J$198,7,FALSE)</f>
        <v>24</v>
      </c>
      <c r="P453" t="str">
        <f>VLOOKUP($E453,'CFileFishery to ERA+'!$A$4:$J$198,8,FALSE)</f>
        <v>S</v>
      </c>
      <c r="Q453" t="str">
        <f>VLOOKUP($E453,'CFileFishery to ERA+'!$A$4:$J$198,9,FALSE)</f>
        <v>Central Sport</v>
      </c>
      <c r="R453" t="str">
        <f>VLOOKUP($E453,'CFileFishery to ERA+'!$A$4:$J$198,10,FALSE)</f>
        <v>ISBM</v>
      </c>
    </row>
    <row r="454" spans="1:18" x14ac:dyDescent="0.25">
      <c r="A454" t="s">
        <v>110</v>
      </c>
      <c r="B454" t="s">
        <v>111</v>
      </c>
      <c r="C454">
        <v>2014</v>
      </c>
      <c r="D454">
        <v>5</v>
      </c>
      <c r="E454">
        <v>136</v>
      </c>
      <c r="F454" t="s">
        <v>52</v>
      </c>
      <c r="G454">
        <v>3</v>
      </c>
      <c r="H454" t="s">
        <v>12</v>
      </c>
      <c r="I454">
        <v>14</v>
      </c>
      <c r="J454">
        <v>56</v>
      </c>
      <c r="K454">
        <v>75.91</v>
      </c>
      <c r="L454">
        <f>VLOOKUP($E454,'CFileFishery to ERA+'!$A$4:$J$198,4,FALSE)</f>
        <v>63</v>
      </c>
      <c r="M454" t="str">
        <f>VLOOKUP($E454,'CFileFishery to ERA+'!$A$4:$J$198,5,FALSE)</f>
        <v>GEO ST S</v>
      </c>
      <c r="N454" t="str">
        <f>VLOOKUP($E454,'CFileFishery to ERA+'!$A$4:$J$198,6,FALSE)</f>
        <v>CA</v>
      </c>
      <c r="O454">
        <f>VLOOKUP($E454,'CFileFishery to ERA+'!$A$4:$J$198,7,FALSE)</f>
        <v>27</v>
      </c>
      <c r="P454" t="str">
        <f>VLOOKUP($E454,'CFileFishery to ERA+'!$A$4:$J$198,8,FALSE)</f>
        <v>S</v>
      </c>
      <c r="Q454" t="str">
        <f>VLOOKUP($E454,'CFileFishery to ERA+'!$A$4:$J$198,9,FALSE)</f>
        <v>North Georgia Strait Sport</v>
      </c>
      <c r="R454" t="str">
        <f>VLOOKUP($E454,'CFileFishery to ERA+'!$A$4:$J$198,10,FALSE)</f>
        <v>ISBM</v>
      </c>
    </row>
    <row r="455" spans="1:18" x14ac:dyDescent="0.25">
      <c r="A455" t="s">
        <v>110</v>
      </c>
      <c r="B455" t="s">
        <v>111</v>
      </c>
      <c r="C455">
        <v>2014</v>
      </c>
      <c r="D455">
        <v>5</v>
      </c>
      <c r="E455">
        <v>136</v>
      </c>
      <c r="F455" t="s">
        <v>52</v>
      </c>
      <c r="G455">
        <v>4</v>
      </c>
      <c r="H455" t="s">
        <v>12</v>
      </c>
      <c r="I455">
        <v>4</v>
      </c>
      <c r="J455">
        <v>16</v>
      </c>
      <c r="K455">
        <v>16</v>
      </c>
      <c r="L455">
        <f>VLOOKUP($E455,'CFileFishery to ERA+'!$A$4:$J$198,4,FALSE)</f>
        <v>63</v>
      </c>
      <c r="M455" t="str">
        <f>VLOOKUP($E455,'CFileFishery to ERA+'!$A$4:$J$198,5,FALSE)</f>
        <v>GEO ST S</v>
      </c>
      <c r="N455" t="str">
        <f>VLOOKUP($E455,'CFileFishery to ERA+'!$A$4:$J$198,6,FALSE)</f>
        <v>CA</v>
      </c>
      <c r="O455">
        <f>VLOOKUP($E455,'CFileFishery to ERA+'!$A$4:$J$198,7,FALSE)</f>
        <v>27</v>
      </c>
      <c r="P455" t="str">
        <f>VLOOKUP($E455,'CFileFishery to ERA+'!$A$4:$J$198,8,FALSE)</f>
        <v>S</v>
      </c>
      <c r="Q455" t="str">
        <f>VLOOKUP($E455,'CFileFishery to ERA+'!$A$4:$J$198,9,FALSE)</f>
        <v>North Georgia Strait Sport</v>
      </c>
      <c r="R455" t="str">
        <f>VLOOKUP($E455,'CFileFishery to ERA+'!$A$4:$J$198,10,FALSE)</f>
        <v>ISBM</v>
      </c>
    </row>
    <row r="456" spans="1:18" x14ac:dyDescent="0.25">
      <c r="A456" t="s">
        <v>110</v>
      </c>
      <c r="B456" t="s">
        <v>111</v>
      </c>
      <c r="C456">
        <v>2014</v>
      </c>
      <c r="D456">
        <v>5</v>
      </c>
      <c r="E456">
        <v>139</v>
      </c>
      <c r="F456" t="s">
        <v>74</v>
      </c>
      <c r="G456">
        <v>3</v>
      </c>
      <c r="H456" t="s">
        <v>12</v>
      </c>
      <c r="I456">
        <v>10</v>
      </c>
      <c r="J456">
        <v>47.3</v>
      </c>
      <c r="K456">
        <v>52.07</v>
      </c>
      <c r="L456">
        <f>VLOOKUP($E456,'CFileFishery to ERA+'!$A$4:$J$198,4,FALSE)</f>
        <v>63</v>
      </c>
      <c r="M456" t="str">
        <f>VLOOKUP($E456,'CFileFishery to ERA+'!$A$4:$J$198,5,FALSE)</f>
        <v>GEO ST S</v>
      </c>
      <c r="N456" t="str">
        <f>VLOOKUP($E456,'CFileFishery to ERA+'!$A$4:$J$198,6,FALSE)</f>
        <v>CA</v>
      </c>
      <c r="O456">
        <f>VLOOKUP($E456,'CFileFishery to ERA+'!$A$4:$J$198,7,FALSE)</f>
        <v>29</v>
      </c>
      <c r="P456" t="str">
        <f>VLOOKUP($E456,'CFileFishery to ERA+'!$A$4:$J$198,8,FALSE)</f>
        <v>S</v>
      </c>
      <c r="Q456" t="str">
        <f>VLOOKUP($E456,'CFileFishery to ERA+'!$A$4:$J$198,9,FALSE)</f>
        <v>South Georgia Strait Sport</v>
      </c>
      <c r="R456" t="str">
        <f>VLOOKUP($E456,'CFileFishery to ERA+'!$A$4:$J$198,10,FALSE)</f>
        <v>ISBM</v>
      </c>
    </row>
    <row r="457" spans="1:18" x14ac:dyDescent="0.25">
      <c r="A457" t="s">
        <v>110</v>
      </c>
      <c r="B457" t="s">
        <v>111</v>
      </c>
      <c r="C457">
        <v>2014</v>
      </c>
      <c r="D457">
        <v>6</v>
      </c>
      <c r="E457">
        <v>13</v>
      </c>
      <c r="F457" t="s">
        <v>55</v>
      </c>
      <c r="G457">
        <v>3</v>
      </c>
      <c r="H457" t="s">
        <v>12</v>
      </c>
      <c r="I457">
        <v>1</v>
      </c>
      <c r="J457">
        <v>1.42</v>
      </c>
      <c r="K457">
        <v>1.55</v>
      </c>
      <c r="L457">
        <f>VLOOKUP($E457,'CFileFishery to ERA+'!$A$4:$J$198,4,FALSE)</f>
        <v>2</v>
      </c>
      <c r="M457" t="str">
        <f>VLOOKUP($E457,'CFileFishery to ERA+'!$A$4:$J$198,5,FALSE)</f>
        <v>AK JNO T</v>
      </c>
      <c r="N457" t="str">
        <f>VLOOKUP($E457,'CFileFishery to ERA+'!$A$4:$J$198,6,FALSE)</f>
        <v>US</v>
      </c>
      <c r="O457">
        <f>VLOOKUP($E457,'CFileFishery to ERA+'!$A$4:$J$198,7,FALSE)</f>
        <v>999</v>
      </c>
      <c r="P457" t="str">
        <f>VLOOKUP($E457,'CFileFishery to ERA+'!$A$4:$J$198,8,FALSE)</f>
        <v>T</v>
      </c>
      <c r="Q457" t="str">
        <f>VLOOKUP($E457,'CFileFishery to ERA+'!$A$4:$J$198,9,FALSE)</f>
        <v>SEAK Troll</v>
      </c>
      <c r="R457" t="str">
        <f>VLOOKUP($E457,'CFileFishery to ERA+'!$A$4:$J$198,10,FALSE)</f>
        <v>AABM</v>
      </c>
    </row>
    <row r="458" spans="1:18" x14ac:dyDescent="0.25">
      <c r="A458" t="s">
        <v>110</v>
      </c>
      <c r="B458" t="s">
        <v>111</v>
      </c>
      <c r="C458">
        <v>2014</v>
      </c>
      <c r="D458">
        <v>6</v>
      </c>
      <c r="E458">
        <v>15</v>
      </c>
      <c r="F458" t="s">
        <v>37</v>
      </c>
      <c r="G458">
        <v>4</v>
      </c>
      <c r="H458" t="s">
        <v>12</v>
      </c>
      <c r="I458">
        <v>1</v>
      </c>
      <c r="J458">
        <v>1.38</v>
      </c>
      <c r="K458">
        <v>1.38</v>
      </c>
      <c r="L458">
        <f>VLOOKUP($E458,'CFileFishery to ERA+'!$A$4:$J$198,4,FALSE)</f>
        <v>3</v>
      </c>
      <c r="M458" t="str">
        <f>VLOOKUP($E458,'CFileFishery to ERA+'!$A$4:$J$198,5,FALSE)</f>
        <v>AK JNI T</v>
      </c>
      <c r="N458" t="str">
        <f>VLOOKUP($E458,'CFileFishery to ERA+'!$A$4:$J$198,6,FALSE)</f>
        <v>US</v>
      </c>
      <c r="O458">
        <f>VLOOKUP($E458,'CFileFishery to ERA+'!$A$4:$J$198,7,FALSE)</f>
        <v>999</v>
      </c>
      <c r="P458" t="str">
        <f>VLOOKUP($E458,'CFileFishery to ERA+'!$A$4:$J$198,8,FALSE)</f>
        <v>T</v>
      </c>
      <c r="Q458" t="str">
        <f>VLOOKUP($E458,'CFileFishery to ERA+'!$A$4:$J$198,9,FALSE)</f>
        <v>SEAK Troll</v>
      </c>
      <c r="R458" t="str">
        <f>VLOOKUP($E458,'CFileFishery to ERA+'!$A$4:$J$198,10,FALSE)</f>
        <v>AABM</v>
      </c>
    </row>
    <row r="459" spans="1:18" x14ac:dyDescent="0.25">
      <c r="A459" t="s">
        <v>110</v>
      </c>
      <c r="B459" t="s">
        <v>111</v>
      </c>
      <c r="C459">
        <v>2014</v>
      </c>
      <c r="D459">
        <v>6</v>
      </c>
      <c r="E459">
        <v>29</v>
      </c>
      <c r="F459" t="s">
        <v>17</v>
      </c>
      <c r="G459">
        <v>4</v>
      </c>
      <c r="H459" t="s">
        <v>12</v>
      </c>
      <c r="I459">
        <v>1</v>
      </c>
      <c r="J459">
        <v>5.0199999999999996</v>
      </c>
      <c r="K459">
        <v>5.03</v>
      </c>
      <c r="L459">
        <f>VLOOKUP($E459,'CFileFishery to ERA+'!$A$4:$J$198,4,FALSE)</f>
        <v>8</v>
      </c>
      <c r="M459" t="str">
        <f>VLOOKUP($E459,'CFileFishery to ERA+'!$A$4:$J$198,5,FALSE)</f>
        <v>NORTH T</v>
      </c>
      <c r="N459" t="str">
        <f>VLOOKUP($E459,'CFileFishery to ERA+'!$A$4:$J$198,6,FALSE)</f>
        <v>CA</v>
      </c>
      <c r="O459">
        <f>VLOOKUP($E459,'CFileFishery to ERA+'!$A$4:$J$198,7,FALSE)</f>
        <v>1</v>
      </c>
      <c r="P459" t="str">
        <f>VLOOKUP($E459,'CFileFishery to ERA+'!$A$4:$J$198,8,FALSE)</f>
        <v>T</v>
      </c>
      <c r="Q459" t="str">
        <f>VLOOKUP($E459,'CFileFishery to ERA+'!$A$4:$J$198,9,FALSE)</f>
        <v>NBC Troll</v>
      </c>
      <c r="R459" t="str">
        <f>VLOOKUP($E459,'CFileFishery to ERA+'!$A$4:$J$198,10,FALSE)</f>
        <v>AABM</v>
      </c>
    </row>
    <row r="460" spans="1:18" x14ac:dyDescent="0.25">
      <c r="A460" t="s">
        <v>110</v>
      </c>
      <c r="B460" t="s">
        <v>111</v>
      </c>
      <c r="C460">
        <v>2014</v>
      </c>
      <c r="D460">
        <v>6</v>
      </c>
      <c r="E460">
        <v>34</v>
      </c>
      <c r="F460" t="s">
        <v>54</v>
      </c>
      <c r="G460">
        <v>3</v>
      </c>
      <c r="H460" t="s">
        <v>12</v>
      </c>
      <c r="I460">
        <v>1</v>
      </c>
      <c r="J460">
        <v>3.53</v>
      </c>
      <c r="K460">
        <v>7.1</v>
      </c>
      <c r="L460">
        <f>VLOOKUP($E460,'CFileFishery to ERA+'!$A$4:$J$198,4,FALSE)</f>
        <v>11</v>
      </c>
      <c r="M460" t="str">
        <f>VLOOKUP($E460,'CFileFishery to ERA+'!$A$4:$J$198,5,FALSE)</f>
        <v>WCVI SPR T</v>
      </c>
      <c r="N460" t="str">
        <f>VLOOKUP($E460,'CFileFishery to ERA+'!$A$4:$J$198,6,FALSE)</f>
        <v>CA</v>
      </c>
      <c r="O460">
        <f>VLOOKUP($E460,'CFileFishery to ERA+'!$A$4:$J$198,7,FALSE)</f>
        <v>3</v>
      </c>
      <c r="P460" t="str">
        <f>VLOOKUP($E460,'CFileFishery to ERA+'!$A$4:$J$198,8,FALSE)</f>
        <v>T</v>
      </c>
      <c r="Q460" t="str">
        <f>VLOOKUP($E460,'CFileFishery to ERA+'!$A$4:$J$198,9,FALSE)</f>
        <v>WCVI Troll</v>
      </c>
      <c r="R460" t="str">
        <f>VLOOKUP($E460,'CFileFishery to ERA+'!$A$4:$J$198,10,FALSE)</f>
        <v>AABM</v>
      </c>
    </row>
    <row r="461" spans="1:18" x14ac:dyDescent="0.25">
      <c r="A461" t="s">
        <v>110</v>
      </c>
      <c r="B461" t="s">
        <v>111</v>
      </c>
      <c r="C461">
        <v>2014</v>
      </c>
      <c r="D461">
        <v>6</v>
      </c>
      <c r="E461">
        <v>43</v>
      </c>
      <c r="F461" t="s">
        <v>59</v>
      </c>
      <c r="G461">
        <v>3</v>
      </c>
      <c r="H461" t="s">
        <v>12</v>
      </c>
      <c r="I461">
        <v>5</v>
      </c>
      <c r="J461">
        <v>5.46</v>
      </c>
      <c r="K461">
        <v>7.09</v>
      </c>
      <c r="L461">
        <f>VLOOKUP($E461,'CFileFishery to ERA+'!$A$4:$J$198,4,FALSE)</f>
        <v>13</v>
      </c>
      <c r="M461" t="str">
        <f>VLOOKUP($E461,'CFileFishery to ERA+'!$A$4:$J$198,5,FALSE)</f>
        <v>N FALCON T</v>
      </c>
      <c r="N461" t="str">
        <f>VLOOKUP($E461,'CFileFishery to ERA+'!$A$4:$J$198,6,FALSE)</f>
        <v>US</v>
      </c>
      <c r="O461">
        <f>VLOOKUP($E461,'CFileFishery to ERA+'!$A$4:$J$198,7,FALSE)</f>
        <v>999</v>
      </c>
      <c r="P461" t="str">
        <f>VLOOKUP($E461,'CFileFishery to ERA+'!$A$4:$J$198,8,FALSE)</f>
        <v>T</v>
      </c>
      <c r="Q461" t="str">
        <f>VLOOKUP($E461,'CFileFishery to ERA+'!$A$4:$J$198,9,FALSE)</f>
        <v>WA Troll</v>
      </c>
      <c r="R461" t="str">
        <f>VLOOKUP($E461,'CFileFishery to ERA+'!$A$4:$J$198,10,FALSE)</f>
        <v>ISBM</v>
      </c>
    </row>
    <row r="462" spans="1:18" x14ac:dyDescent="0.25">
      <c r="A462" t="s">
        <v>110</v>
      </c>
      <c r="B462" t="s">
        <v>111</v>
      </c>
      <c r="C462">
        <v>2014</v>
      </c>
      <c r="D462">
        <v>6</v>
      </c>
      <c r="E462">
        <v>45</v>
      </c>
      <c r="F462" t="s">
        <v>56</v>
      </c>
      <c r="G462">
        <v>3</v>
      </c>
      <c r="H462" t="s">
        <v>12</v>
      </c>
      <c r="I462">
        <v>2</v>
      </c>
      <c r="J462">
        <v>4.42</v>
      </c>
      <c r="K462">
        <v>4.83</v>
      </c>
      <c r="L462">
        <f>VLOOKUP($E462,'CFileFishery to ERA+'!$A$4:$J$198,4,FALSE)</f>
        <v>13</v>
      </c>
      <c r="M462" t="str">
        <f>VLOOKUP($E462,'CFileFishery to ERA+'!$A$4:$J$198,5,FALSE)</f>
        <v>N FALCON T</v>
      </c>
      <c r="N462" t="str">
        <f>VLOOKUP($E462,'CFileFishery to ERA+'!$A$4:$J$198,6,FALSE)</f>
        <v>US</v>
      </c>
      <c r="O462">
        <f>VLOOKUP($E462,'CFileFishery to ERA+'!$A$4:$J$198,7,FALSE)</f>
        <v>999</v>
      </c>
      <c r="P462" t="str">
        <f>VLOOKUP($E462,'CFileFishery to ERA+'!$A$4:$J$198,8,FALSE)</f>
        <v>T</v>
      </c>
      <c r="Q462" t="str">
        <f>VLOOKUP($E462,'CFileFishery to ERA+'!$A$4:$J$198,9,FALSE)</f>
        <v>WA Troll</v>
      </c>
      <c r="R462" t="str">
        <f>VLOOKUP($E462,'CFileFishery to ERA+'!$A$4:$J$198,10,FALSE)</f>
        <v>ISBM</v>
      </c>
    </row>
    <row r="463" spans="1:18" x14ac:dyDescent="0.25">
      <c r="A463" t="s">
        <v>110</v>
      </c>
      <c r="B463" t="s">
        <v>111</v>
      </c>
      <c r="C463">
        <v>2014</v>
      </c>
      <c r="D463">
        <v>6</v>
      </c>
      <c r="E463">
        <v>129</v>
      </c>
      <c r="F463" t="s">
        <v>38</v>
      </c>
      <c r="G463">
        <v>4</v>
      </c>
      <c r="H463" t="s">
        <v>12</v>
      </c>
      <c r="I463">
        <v>1</v>
      </c>
      <c r="J463">
        <v>4.51</v>
      </c>
      <c r="K463">
        <v>4.54</v>
      </c>
      <c r="L463">
        <f>VLOOKUP($E463,'CFileFishery to ERA+'!$A$4:$J$198,4,FALSE)</f>
        <v>48</v>
      </c>
      <c r="M463" t="str">
        <f>VLOOKUP($E463,'CFileFishery to ERA+'!$A$4:$J$198,5,FALSE)</f>
        <v>NBC ISBM S</v>
      </c>
      <c r="N463" t="str">
        <f>VLOOKUP($E463,'CFileFishery to ERA+'!$A$4:$J$198,6,FALSE)</f>
        <v>CA</v>
      </c>
      <c r="O463">
        <f>VLOOKUP($E463,'CFileFishery to ERA+'!$A$4:$J$198,7,FALSE)</f>
        <v>21</v>
      </c>
      <c r="P463" t="str">
        <f>VLOOKUP($E463,'CFileFishery to ERA+'!$A$4:$J$198,8,FALSE)</f>
        <v>S</v>
      </c>
      <c r="Q463" t="str">
        <f>VLOOKUP($E463,'CFileFishery to ERA+'!$A$4:$J$198,9,FALSE)</f>
        <v>NBC ISBM Sport</v>
      </c>
      <c r="R463" t="str">
        <f>VLOOKUP($E463,'CFileFishery to ERA+'!$A$4:$J$198,10,FALSE)</f>
        <v>ISBM</v>
      </c>
    </row>
    <row r="464" spans="1:18" x14ac:dyDescent="0.25">
      <c r="A464" t="s">
        <v>110</v>
      </c>
      <c r="B464" t="s">
        <v>111</v>
      </c>
      <c r="C464">
        <v>2014</v>
      </c>
      <c r="D464">
        <v>6</v>
      </c>
      <c r="E464">
        <v>135</v>
      </c>
      <c r="F464" t="s">
        <v>39</v>
      </c>
      <c r="G464">
        <v>4</v>
      </c>
      <c r="H464" t="s">
        <v>12</v>
      </c>
      <c r="I464">
        <v>2</v>
      </c>
      <c r="J464">
        <v>7.44</v>
      </c>
      <c r="K464">
        <v>7.44</v>
      </c>
      <c r="L464">
        <f>VLOOKUP($E464,'CFileFishery to ERA+'!$A$4:$J$198,4,FALSE)</f>
        <v>61</v>
      </c>
      <c r="M464" t="str">
        <f>VLOOKUP($E464,'CFileFishery to ERA+'!$A$4:$J$198,5,FALSE)</f>
        <v>JNST S</v>
      </c>
      <c r="N464" t="str">
        <f>VLOOKUP($E464,'CFileFishery to ERA+'!$A$4:$J$198,6,FALSE)</f>
        <v>CA</v>
      </c>
      <c r="O464">
        <f>VLOOKUP($E464,'CFileFishery to ERA+'!$A$4:$J$198,7,FALSE)</f>
        <v>26</v>
      </c>
      <c r="P464" t="str">
        <f>VLOOKUP($E464,'CFileFishery to ERA+'!$A$4:$J$198,8,FALSE)</f>
        <v>S</v>
      </c>
      <c r="Q464" t="str">
        <f>VLOOKUP($E464,'CFileFishery to ERA+'!$A$4:$J$198,9,FALSE)</f>
        <v>Johnstone Strait Sport</v>
      </c>
      <c r="R464" t="str">
        <f>VLOOKUP($E464,'CFileFishery to ERA+'!$A$4:$J$198,10,FALSE)</f>
        <v>ISBM</v>
      </c>
    </row>
    <row r="465" spans="1:18" x14ac:dyDescent="0.25">
      <c r="A465" t="s">
        <v>110</v>
      </c>
      <c r="B465" t="s">
        <v>111</v>
      </c>
      <c r="C465">
        <v>2014</v>
      </c>
      <c r="D465">
        <v>6</v>
      </c>
      <c r="E465">
        <v>136</v>
      </c>
      <c r="F465" t="s">
        <v>52</v>
      </c>
      <c r="G465">
        <v>3</v>
      </c>
      <c r="H465" t="s">
        <v>12</v>
      </c>
      <c r="I465">
        <v>30</v>
      </c>
      <c r="J465">
        <v>86.82</v>
      </c>
      <c r="K465">
        <v>108.78</v>
      </c>
      <c r="L465">
        <f>VLOOKUP($E465,'CFileFishery to ERA+'!$A$4:$J$198,4,FALSE)</f>
        <v>63</v>
      </c>
      <c r="M465" t="str">
        <f>VLOOKUP($E465,'CFileFishery to ERA+'!$A$4:$J$198,5,FALSE)</f>
        <v>GEO ST S</v>
      </c>
      <c r="N465" t="str">
        <f>VLOOKUP($E465,'CFileFishery to ERA+'!$A$4:$J$198,6,FALSE)</f>
        <v>CA</v>
      </c>
      <c r="O465">
        <f>VLOOKUP($E465,'CFileFishery to ERA+'!$A$4:$J$198,7,FALSE)</f>
        <v>27</v>
      </c>
      <c r="P465" t="str">
        <f>VLOOKUP($E465,'CFileFishery to ERA+'!$A$4:$J$198,8,FALSE)</f>
        <v>S</v>
      </c>
      <c r="Q465" t="str">
        <f>VLOOKUP($E465,'CFileFishery to ERA+'!$A$4:$J$198,9,FALSE)</f>
        <v>North Georgia Strait Sport</v>
      </c>
      <c r="R465" t="str">
        <f>VLOOKUP($E465,'CFileFishery to ERA+'!$A$4:$J$198,10,FALSE)</f>
        <v>ISBM</v>
      </c>
    </row>
    <row r="466" spans="1:18" x14ac:dyDescent="0.25">
      <c r="A466" t="s">
        <v>110</v>
      </c>
      <c r="B466" t="s">
        <v>111</v>
      </c>
      <c r="C466">
        <v>2014</v>
      </c>
      <c r="D466">
        <v>6</v>
      </c>
      <c r="E466">
        <v>136</v>
      </c>
      <c r="F466" t="s">
        <v>52</v>
      </c>
      <c r="G466">
        <v>4</v>
      </c>
      <c r="H466" t="s">
        <v>12</v>
      </c>
      <c r="I466">
        <v>4</v>
      </c>
      <c r="J466">
        <v>12.84</v>
      </c>
      <c r="K466">
        <v>12.84</v>
      </c>
      <c r="L466">
        <f>VLOOKUP($E466,'CFileFishery to ERA+'!$A$4:$J$198,4,FALSE)</f>
        <v>63</v>
      </c>
      <c r="M466" t="str">
        <f>VLOOKUP($E466,'CFileFishery to ERA+'!$A$4:$J$198,5,FALSE)</f>
        <v>GEO ST S</v>
      </c>
      <c r="N466" t="str">
        <f>VLOOKUP($E466,'CFileFishery to ERA+'!$A$4:$J$198,6,FALSE)</f>
        <v>CA</v>
      </c>
      <c r="O466">
        <f>VLOOKUP($E466,'CFileFishery to ERA+'!$A$4:$J$198,7,FALSE)</f>
        <v>27</v>
      </c>
      <c r="P466" t="str">
        <f>VLOOKUP($E466,'CFileFishery to ERA+'!$A$4:$J$198,8,FALSE)</f>
        <v>S</v>
      </c>
      <c r="Q466" t="str">
        <f>VLOOKUP($E466,'CFileFishery to ERA+'!$A$4:$J$198,9,FALSE)</f>
        <v>North Georgia Strait Sport</v>
      </c>
      <c r="R466" t="str">
        <f>VLOOKUP($E466,'CFileFishery to ERA+'!$A$4:$J$198,10,FALSE)</f>
        <v>ISBM</v>
      </c>
    </row>
    <row r="467" spans="1:18" x14ac:dyDescent="0.25">
      <c r="A467" t="s">
        <v>110</v>
      </c>
      <c r="B467" t="s">
        <v>111</v>
      </c>
      <c r="C467">
        <v>2014</v>
      </c>
      <c r="D467">
        <v>6</v>
      </c>
      <c r="E467">
        <v>136</v>
      </c>
      <c r="F467" t="s">
        <v>52</v>
      </c>
      <c r="G467">
        <v>5</v>
      </c>
      <c r="H467" t="s">
        <v>12</v>
      </c>
      <c r="I467">
        <v>1</v>
      </c>
      <c r="J467">
        <v>2.42</v>
      </c>
      <c r="K467">
        <v>2.4300000000000002</v>
      </c>
      <c r="L467">
        <f>VLOOKUP($E467,'CFileFishery to ERA+'!$A$4:$J$198,4,FALSE)</f>
        <v>63</v>
      </c>
      <c r="M467" t="str">
        <f>VLOOKUP($E467,'CFileFishery to ERA+'!$A$4:$J$198,5,FALSE)</f>
        <v>GEO ST S</v>
      </c>
      <c r="N467" t="str">
        <f>VLOOKUP($E467,'CFileFishery to ERA+'!$A$4:$J$198,6,FALSE)</f>
        <v>CA</v>
      </c>
      <c r="O467">
        <f>VLOOKUP($E467,'CFileFishery to ERA+'!$A$4:$J$198,7,FALSE)</f>
        <v>27</v>
      </c>
      <c r="P467" t="str">
        <f>VLOOKUP($E467,'CFileFishery to ERA+'!$A$4:$J$198,8,FALSE)</f>
        <v>S</v>
      </c>
      <c r="Q467" t="str">
        <f>VLOOKUP($E467,'CFileFishery to ERA+'!$A$4:$J$198,9,FALSE)</f>
        <v>North Georgia Strait Sport</v>
      </c>
      <c r="R467" t="str">
        <f>VLOOKUP($E467,'CFileFishery to ERA+'!$A$4:$J$198,10,FALSE)</f>
        <v>ISBM</v>
      </c>
    </row>
    <row r="468" spans="1:18" x14ac:dyDescent="0.25">
      <c r="A468" t="s">
        <v>110</v>
      </c>
      <c r="B468" t="s">
        <v>111</v>
      </c>
      <c r="C468">
        <v>2014</v>
      </c>
      <c r="D468">
        <v>6</v>
      </c>
      <c r="E468">
        <v>139</v>
      </c>
      <c r="F468" t="s">
        <v>74</v>
      </c>
      <c r="G468">
        <v>3</v>
      </c>
      <c r="H468" t="s">
        <v>12</v>
      </c>
      <c r="I468">
        <v>7</v>
      </c>
      <c r="J468">
        <v>33.67</v>
      </c>
      <c r="K468">
        <v>37.03</v>
      </c>
      <c r="L468">
        <f>VLOOKUP($E468,'CFileFishery to ERA+'!$A$4:$J$198,4,FALSE)</f>
        <v>63</v>
      </c>
      <c r="M468" t="str">
        <f>VLOOKUP($E468,'CFileFishery to ERA+'!$A$4:$J$198,5,FALSE)</f>
        <v>GEO ST S</v>
      </c>
      <c r="N468" t="str">
        <f>VLOOKUP($E468,'CFileFishery to ERA+'!$A$4:$J$198,6,FALSE)</f>
        <v>CA</v>
      </c>
      <c r="O468">
        <f>VLOOKUP($E468,'CFileFishery to ERA+'!$A$4:$J$198,7,FALSE)</f>
        <v>29</v>
      </c>
      <c r="P468" t="str">
        <f>VLOOKUP($E468,'CFileFishery to ERA+'!$A$4:$J$198,8,FALSE)</f>
        <v>S</v>
      </c>
      <c r="Q468" t="str">
        <f>VLOOKUP($E468,'CFileFishery to ERA+'!$A$4:$J$198,9,FALSE)</f>
        <v>South Georgia Strait Sport</v>
      </c>
      <c r="R468" t="str">
        <f>VLOOKUP($E468,'CFileFishery to ERA+'!$A$4:$J$198,10,FALSE)</f>
        <v>ISBM</v>
      </c>
    </row>
    <row r="469" spans="1:18" x14ac:dyDescent="0.25">
      <c r="A469" t="s">
        <v>110</v>
      </c>
      <c r="B469" t="s">
        <v>111</v>
      </c>
      <c r="C469">
        <v>2014</v>
      </c>
      <c r="D469">
        <v>6</v>
      </c>
      <c r="E469">
        <v>139</v>
      </c>
      <c r="F469" t="s">
        <v>74</v>
      </c>
      <c r="G469">
        <v>4</v>
      </c>
      <c r="H469" t="s">
        <v>12</v>
      </c>
      <c r="I469">
        <v>1</v>
      </c>
      <c r="J469">
        <v>4.8099999999999996</v>
      </c>
      <c r="K469">
        <v>4.8099999999999996</v>
      </c>
      <c r="L469">
        <f>VLOOKUP($E469,'CFileFishery to ERA+'!$A$4:$J$198,4,FALSE)</f>
        <v>63</v>
      </c>
      <c r="M469" t="str">
        <f>VLOOKUP($E469,'CFileFishery to ERA+'!$A$4:$J$198,5,FALSE)</f>
        <v>GEO ST S</v>
      </c>
      <c r="N469" t="str">
        <f>VLOOKUP($E469,'CFileFishery to ERA+'!$A$4:$J$198,6,FALSE)</f>
        <v>CA</v>
      </c>
      <c r="O469">
        <f>VLOOKUP($E469,'CFileFishery to ERA+'!$A$4:$J$198,7,FALSE)</f>
        <v>29</v>
      </c>
      <c r="P469" t="str">
        <f>VLOOKUP($E469,'CFileFishery to ERA+'!$A$4:$J$198,8,FALSE)</f>
        <v>S</v>
      </c>
      <c r="Q469" t="str">
        <f>VLOOKUP($E469,'CFileFishery to ERA+'!$A$4:$J$198,9,FALSE)</f>
        <v>South Georgia Strait Sport</v>
      </c>
      <c r="R469" t="str">
        <f>VLOOKUP($E469,'CFileFishery to ERA+'!$A$4:$J$198,10,FALSE)</f>
        <v>ISBM</v>
      </c>
    </row>
    <row r="470" spans="1:18" x14ac:dyDescent="0.25">
      <c r="A470" t="s">
        <v>110</v>
      </c>
      <c r="B470" t="s">
        <v>111</v>
      </c>
      <c r="C470">
        <v>2014</v>
      </c>
      <c r="D470">
        <v>6</v>
      </c>
      <c r="E470">
        <v>142</v>
      </c>
      <c r="F470" t="s">
        <v>49</v>
      </c>
      <c r="G470">
        <v>3</v>
      </c>
      <c r="H470" t="s">
        <v>12</v>
      </c>
      <c r="I470">
        <v>10</v>
      </c>
      <c r="J470">
        <v>63.7</v>
      </c>
      <c r="K470">
        <v>81.8</v>
      </c>
      <c r="L470">
        <f>VLOOKUP($E470,'CFileFishery to ERA+'!$A$4:$J$198,4,FALSE)</f>
        <v>50</v>
      </c>
      <c r="M470" t="str">
        <f>VLOOKUP($E470,'CFileFishery to ERA+'!$A$4:$J$198,5,FALSE)</f>
        <v>WCVI AABM S</v>
      </c>
      <c r="N470" t="str">
        <f>VLOOKUP($E470,'CFileFishery to ERA+'!$A$4:$J$198,6,FALSE)</f>
        <v>CA</v>
      </c>
      <c r="O470">
        <f>VLOOKUP($E470,'CFileFishery to ERA+'!$A$4:$J$198,7,FALSE)</f>
        <v>31</v>
      </c>
      <c r="P470" t="str">
        <f>VLOOKUP($E470,'CFileFishery to ERA+'!$A$4:$J$198,8,FALSE)</f>
        <v>S</v>
      </c>
      <c r="Q470" t="str">
        <f>VLOOKUP($E470,'CFileFishery to ERA+'!$A$4:$J$198,9,FALSE)</f>
        <v>WCVI AABM Sport</v>
      </c>
      <c r="R470" t="str">
        <f>VLOOKUP($E470,'CFileFishery to ERA+'!$A$4:$J$198,10,FALSE)</f>
        <v>AABM</v>
      </c>
    </row>
    <row r="471" spans="1:18" x14ac:dyDescent="0.25">
      <c r="A471" t="s">
        <v>110</v>
      </c>
      <c r="B471" t="s">
        <v>111</v>
      </c>
      <c r="C471">
        <v>2014</v>
      </c>
      <c r="D471">
        <v>6</v>
      </c>
      <c r="E471">
        <v>142</v>
      </c>
      <c r="F471" t="s">
        <v>49</v>
      </c>
      <c r="G471">
        <v>4</v>
      </c>
      <c r="H471" t="s">
        <v>12</v>
      </c>
      <c r="I471">
        <v>1</v>
      </c>
      <c r="J471">
        <v>6.37</v>
      </c>
      <c r="K471">
        <v>6.37</v>
      </c>
      <c r="L471">
        <f>VLOOKUP($E471,'CFileFishery to ERA+'!$A$4:$J$198,4,FALSE)</f>
        <v>50</v>
      </c>
      <c r="M471" t="str">
        <f>VLOOKUP($E471,'CFileFishery to ERA+'!$A$4:$J$198,5,FALSE)</f>
        <v>WCVI AABM S</v>
      </c>
      <c r="N471" t="str">
        <f>VLOOKUP($E471,'CFileFishery to ERA+'!$A$4:$J$198,6,FALSE)</f>
        <v>CA</v>
      </c>
      <c r="O471">
        <f>VLOOKUP($E471,'CFileFishery to ERA+'!$A$4:$J$198,7,FALSE)</f>
        <v>31</v>
      </c>
      <c r="P471" t="str">
        <f>VLOOKUP($E471,'CFileFishery to ERA+'!$A$4:$J$198,8,FALSE)</f>
        <v>S</v>
      </c>
      <c r="Q471" t="str">
        <f>VLOOKUP($E471,'CFileFishery to ERA+'!$A$4:$J$198,9,FALSE)</f>
        <v>WCVI AABM Sport</v>
      </c>
      <c r="R471" t="str">
        <f>VLOOKUP($E471,'CFileFishery to ERA+'!$A$4:$J$198,10,FALSE)</f>
        <v>AABM</v>
      </c>
    </row>
    <row r="472" spans="1:18" x14ac:dyDescent="0.25">
      <c r="A472" t="s">
        <v>110</v>
      </c>
      <c r="B472" t="s">
        <v>111</v>
      </c>
      <c r="C472">
        <v>2014</v>
      </c>
      <c r="D472">
        <v>7</v>
      </c>
      <c r="E472">
        <v>17</v>
      </c>
      <c r="F472" t="s">
        <v>40</v>
      </c>
      <c r="G472">
        <v>4</v>
      </c>
      <c r="H472" t="s">
        <v>12</v>
      </c>
      <c r="I472">
        <v>1</v>
      </c>
      <c r="J472">
        <v>2.72</v>
      </c>
      <c r="K472">
        <v>2.74</v>
      </c>
      <c r="L472">
        <f>VLOOKUP($E472,'CFileFishery to ERA+'!$A$4:$J$198,4,FALSE)</f>
        <v>4</v>
      </c>
      <c r="M472" t="str">
        <f>VLOOKUP($E472,'CFileFishery to ERA+'!$A$4:$J$198,5,FALSE)</f>
        <v>AK JLO T</v>
      </c>
      <c r="N472" t="str">
        <f>VLOOKUP($E472,'CFileFishery to ERA+'!$A$4:$J$198,6,FALSE)</f>
        <v>US</v>
      </c>
      <c r="O472">
        <f>VLOOKUP($E472,'CFileFishery to ERA+'!$A$4:$J$198,7,FALSE)</f>
        <v>999</v>
      </c>
      <c r="P472" t="str">
        <f>VLOOKUP($E472,'CFileFishery to ERA+'!$A$4:$J$198,8,FALSE)</f>
        <v>T</v>
      </c>
      <c r="Q472" t="str">
        <f>VLOOKUP($E472,'CFileFishery to ERA+'!$A$4:$J$198,9,FALSE)</f>
        <v>SEAK Troll</v>
      </c>
      <c r="R472" t="str">
        <f>VLOOKUP($E472,'CFileFishery to ERA+'!$A$4:$J$198,10,FALSE)</f>
        <v>AABM</v>
      </c>
    </row>
    <row r="473" spans="1:18" x14ac:dyDescent="0.25">
      <c r="A473" t="s">
        <v>110</v>
      </c>
      <c r="B473" t="s">
        <v>111</v>
      </c>
      <c r="C473">
        <v>2014</v>
      </c>
      <c r="D473">
        <v>7</v>
      </c>
      <c r="E473">
        <v>18</v>
      </c>
      <c r="F473" t="s">
        <v>23</v>
      </c>
      <c r="G473">
        <v>4</v>
      </c>
      <c r="H473" t="s">
        <v>12</v>
      </c>
      <c r="I473">
        <v>1</v>
      </c>
      <c r="J473">
        <v>5.24</v>
      </c>
      <c r="K473">
        <v>5.25</v>
      </c>
      <c r="L473">
        <f>VLOOKUP($E473,'CFileFishery to ERA+'!$A$4:$J$198,4,FALSE)</f>
        <v>4</v>
      </c>
      <c r="M473" t="str">
        <f>VLOOKUP($E473,'CFileFishery to ERA+'!$A$4:$J$198,5,FALSE)</f>
        <v>AK JLO T</v>
      </c>
      <c r="N473" t="str">
        <f>VLOOKUP($E473,'CFileFishery to ERA+'!$A$4:$J$198,6,FALSE)</f>
        <v>US</v>
      </c>
      <c r="O473">
        <f>VLOOKUP($E473,'CFileFishery to ERA+'!$A$4:$J$198,7,FALSE)</f>
        <v>999</v>
      </c>
      <c r="P473" t="str">
        <f>VLOOKUP($E473,'CFileFishery to ERA+'!$A$4:$J$198,8,FALSE)</f>
        <v>T</v>
      </c>
      <c r="Q473" t="str">
        <f>VLOOKUP($E473,'CFileFishery to ERA+'!$A$4:$J$198,9,FALSE)</f>
        <v>SEAK Troll</v>
      </c>
      <c r="R473" t="str">
        <f>VLOOKUP($E473,'CFileFishery to ERA+'!$A$4:$J$198,10,FALSE)</f>
        <v>AABM</v>
      </c>
    </row>
    <row r="474" spans="1:18" x14ac:dyDescent="0.25">
      <c r="A474" t="s">
        <v>110</v>
      </c>
      <c r="B474" t="s">
        <v>111</v>
      </c>
      <c r="C474">
        <v>2014</v>
      </c>
      <c r="D474">
        <v>7</v>
      </c>
      <c r="E474">
        <v>19</v>
      </c>
      <c r="F474" t="s">
        <v>24</v>
      </c>
      <c r="G474">
        <v>4</v>
      </c>
      <c r="H474" t="s">
        <v>12</v>
      </c>
      <c r="I474">
        <v>1</v>
      </c>
      <c r="J474">
        <v>2.39</v>
      </c>
      <c r="K474">
        <v>2.39</v>
      </c>
      <c r="L474">
        <f>VLOOKUP($E474,'CFileFishery to ERA+'!$A$4:$J$198,4,FALSE)</f>
        <v>5</v>
      </c>
      <c r="M474" t="str">
        <f>VLOOKUP($E474,'CFileFishery to ERA+'!$A$4:$J$198,5,FALSE)</f>
        <v>AK JLI T</v>
      </c>
      <c r="N474" t="str">
        <f>VLOOKUP($E474,'CFileFishery to ERA+'!$A$4:$J$198,6,FALSE)</f>
        <v>US</v>
      </c>
      <c r="O474">
        <f>VLOOKUP($E474,'CFileFishery to ERA+'!$A$4:$J$198,7,FALSE)</f>
        <v>999</v>
      </c>
      <c r="P474" t="str">
        <f>VLOOKUP($E474,'CFileFishery to ERA+'!$A$4:$J$198,8,FALSE)</f>
        <v>T</v>
      </c>
      <c r="Q474" t="str">
        <f>VLOOKUP($E474,'CFileFishery to ERA+'!$A$4:$J$198,9,FALSE)</f>
        <v>SEAK Troll</v>
      </c>
      <c r="R474" t="str">
        <f>VLOOKUP($E474,'CFileFishery to ERA+'!$A$4:$J$198,10,FALSE)</f>
        <v>AABM</v>
      </c>
    </row>
    <row r="475" spans="1:18" x14ac:dyDescent="0.25">
      <c r="A475" t="s">
        <v>110</v>
      </c>
      <c r="B475" t="s">
        <v>111</v>
      </c>
      <c r="C475">
        <v>2014</v>
      </c>
      <c r="D475">
        <v>7</v>
      </c>
      <c r="E475">
        <v>30</v>
      </c>
      <c r="F475" t="s">
        <v>25</v>
      </c>
      <c r="G475">
        <v>3</v>
      </c>
      <c r="H475" t="s">
        <v>12</v>
      </c>
      <c r="I475">
        <v>1</v>
      </c>
      <c r="J475">
        <v>5.0199999999999996</v>
      </c>
      <c r="K475">
        <v>10</v>
      </c>
      <c r="L475">
        <f>VLOOKUP($E475,'CFileFishery to ERA+'!$A$4:$J$198,4,FALSE)</f>
        <v>8</v>
      </c>
      <c r="M475" t="str">
        <f>VLOOKUP($E475,'CFileFishery to ERA+'!$A$4:$J$198,5,FALSE)</f>
        <v>NORTH T</v>
      </c>
      <c r="N475" t="str">
        <f>VLOOKUP($E475,'CFileFishery to ERA+'!$A$4:$J$198,6,FALSE)</f>
        <v>CA</v>
      </c>
      <c r="O475">
        <f>VLOOKUP($E475,'CFileFishery to ERA+'!$A$4:$J$198,7,FALSE)</f>
        <v>1</v>
      </c>
      <c r="P475" t="str">
        <f>VLOOKUP($E475,'CFileFishery to ERA+'!$A$4:$J$198,8,FALSE)</f>
        <v>T</v>
      </c>
      <c r="Q475" t="str">
        <f>VLOOKUP($E475,'CFileFishery to ERA+'!$A$4:$J$198,9,FALSE)</f>
        <v>NBC Troll</v>
      </c>
      <c r="R475" t="str">
        <f>VLOOKUP($E475,'CFileFishery to ERA+'!$A$4:$J$198,10,FALSE)</f>
        <v>AABM</v>
      </c>
    </row>
    <row r="476" spans="1:18" x14ac:dyDescent="0.25">
      <c r="A476" t="s">
        <v>110</v>
      </c>
      <c r="B476" t="s">
        <v>111</v>
      </c>
      <c r="C476">
        <v>2014</v>
      </c>
      <c r="D476">
        <v>7</v>
      </c>
      <c r="E476">
        <v>30</v>
      </c>
      <c r="F476" t="s">
        <v>25</v>
      </c>
      <c r="G476">
        <v>4</v>
      </c>
      <c r="H476" t="s">
        <v>12</v>
      </c>
      <c r="I476">
        <v>1</v>
      </c>
      <c r="J476">
        <v>5.0199999999999996</v>
      </c>
      <c r="K476">
        <v>5.0199999999999996</v>
      </c>
      <c r="L476">
        <f>VLOOKUP($E476,'CFileFishery to ERA+'!$A$4:$J$198,4,FALSE)</f>
        <v>8</v>
      </c>
      <c r="M476" t="str">
        <f>VLOOKUP($E476,'CFileFishery to ERA+'!$A$4:$J$198,5,FALSE)</f>
        <v>NORTH T</v>
      </c>
      <c r="N476" t="str">
        <f>VLOOKUP($E476,'CFileFishery to ERA+'!$A$4:$J$198,6,FALSE)</f>
        <v>CA</v>
      </c>
      <c r="O476">
        <f>VLOOKUP($E476,'CFileFishery to ERA+'!$A$4:$J$198,7,FALSE)</f>
        <v>1</v>
      </c>
      <c r="P476" t="str">
        <f>VLOOKUP($E476,'CFileFishery to ERA+'!$A$4:$J$198,8,FALSE)</f>
        <v>T</v>
      </c>
      <c r="Q476" t="str">
        <f>VLOOKUP($E476,'CFileFishery to ERA+'!$A$4:$J$198,9,FALSE)</f>
        <v>NBC Troll</v>
      </c>
      <c r="R476" t="str">
        <f>VLOOKUP($E476,'CFileFishery to ERA+'!$A$4:$J$198,10,FALSE)</f>
        <v>AABM</v>
      </c>
    </row>
    <row r="477" spans="1:18" x14ac:dyDescent="0.25">
      <c r="A477" t="s">
        <v>110</v>
      </c>
      <c r="B477" t="s">
        <v>111</v>
      </c>
      <c r="C477">
        <v>2014</v>
      </c>
      <c r="D477">
        <v>7</v>
      </c>
      <c r="E477">
        <v>35</v>
      </c>
      <c r="F477" t="s">
        <v>77</v>
      </c>
      <c r="G477">
        <v>3</v>
      </c>
      <c r="H477" t="s">
        <v>12</v>
      </c>
      <c r="I477">
        <v>9</v>
      </c>
      <c r="J477">
        <v>37.619999999999997</v>
      </c>
      <c r="K477">
        <v>48.19</v>
      </c>
      <c r="L477">
        <f>VLOOKUP($E477,'CFileFishery to ERA+'!$A$4:$J$198,4,FALSE)</f>
        <v>12</v>
      </c>
      <c r="M477" t="str">
        <f>VLOOKUP($E477,'CFileFishery to ERA+'!$A$4:$J$198,5,FALSE)</f>
        <v>WCVI SUM T</v>
      </c>
      <c r="N477" t="str">
        <f>VLOOKUP($E477,'CFileFishery to ERA+'!$A$4:$J$198,6,FALSE)</f>
        <v>CA</v>
      </c>
      <c r="O477">
        <f>VLOOKUP($E477,'CFileFishery to ERA+'!$A$4:$J$198,7,FALSE)</f>
        <v>3</v>
      </c>
      <c r="P477" t="str">
        <f>VLOOKUP($E477,'CFileFishery to ERA+'!$A$4:$J$198,8,FALSE)</f>
        <v>T</v>
      </c>
      <c r="Q477" t="str">
        <f>VLOOKUP($E477,'CFileFishery to ERA+'!$A$4:$J$198,9,FALSE)</f>
        <v>WCVI Troll</v>
      </c>
      <c r="R477" t="str">
        <f>VLOOKUP($E477,'CFileFishery to ERA+'!$A$4:$J$198,10,FALSE)</f>
        <v>AABM</v>
      </c>
    </row>
    <row r="478" spans="1:18" x14ac:dyDescent="0.25">
      <c r="A478" t="s">
        <v>110</v>
      </c>
      <c r="B478" t="s">
        <v>111</v>
      </c>
      <c r="C478">
        <v>2014</v>
      </c>
      <c r="D478">
        <v>7</v>
      </c>
      <c r="E478">
        <v>35</v>
      </c>
      <c r="F478" t="s">
        <v>77</v>
      </c>
      <c r="G478">
        <v>4</v>
      </c>
      <c r="H478" t="s">
        <v>12</v>
      </c>
      <c r="I478">
        <v>3</v>
      </c>
      <c r="J478">
        <v>11.52</v>
      </c>
      <c r="K478">
        <v>11.52</v>
      </c>
      <c r="L478">
        <f>VLOOKUP($E478,'CFileFishery to ERA+'!$A$4:$J$198,4,FALSE)</f>
        <v>12</v>
      </c>
      <c r="M478" t="str">
        <f>VLOOKUP($E478,'CFileFishery to ERA+'!$A$4:$J$198,5,FALSE)</f>
        <v>WCVI SUM T</v>
      </c>
      <c r="N478" t="str">
        <f>VLOOKUP($E478,'CFileFishery to ERA+'!$A$4:$J$198,6,FALSE)</f>
        <v>CA</v>
      </c>
      <c r="O478">
        <f>VLOOKUP($E478,'CFileFishery to ERA+'!$A$4:$J$198,7,FALSE)</f>
        <v>3</v>
      </c>
      <c r="P478" t="str">
        <f>VLOOKUP($E478,'CFileFishery to ERA+'!$A$4:$J$198,8,FALSE)</f>
        <v>T</v>
      </c>
      <c r="Q478" t="str">
        <f>VLOOKUP($E478,'CFileFishery to ERA+'!$A$4:$J$198,9,FALSE)</f>
        <v>WCVI Troll</v>
      </c>
      <c r="R478" t="str">
        <f>VLOOKUP($E478,'CFileFishery to ERA+'!$A$4:$J$198,10,FALSE)</f>
        <v>AABM</v>
      </c>
    </row>
    <row r="479" spans="1:18" x14ac:dyDescent="0.25">
      <c r="A479" t="s">
        <v>110</v>
      </c>
      <c r="B479" t="s">
        <v>111</v>
      </c>
      <c r="C479">
        <v>2014</v>
      </c>
      <c r="D479">
        <v>7</v>
      </c>
      <c r="E479">
        <v>39</v>
      </c>
      <c r="F479" t="s">
        <v>50</v>
      </c>
      <c r="G479">
        <v>3</v>
      </c>
      <c r="H479" t="s">
        <v>12</v>
      </c>
      <c r="I479">
        <v>3</v>
      </c>
      <c r="J479">
        <v>6.42</v>
      </c>
      <c r="K479">
        <v>11.1</v>
      </c>
      <c r="L479">
        <f>VLOOKUP($E479,'CFileFishery to ERA+'!$A$4:$J$198,4,FALSE)</f>
        <v>12</v>
      </c>
      <c r="M479" t="str">
        <f>VLOOKUP($E479,'CFileFishery to ERA+'!$A$4:$J$198,5,FALSE)</f>
        <v>WCVI SUM T</v>
      </c>
      <c r="N479" t="str">
        <f>VLOOKUP($E479,'CFileFishery to ERA+'!$A$4:$J$198,6,FALSE)</f>
        <v>CA</v>
      </c>
      <c r="O479">
        <f>VLOOKUP($E479,'CFileFishery to ERA+'!$A$4:$J$198,7,FALSE)</f>
        <v>3</v>
      </c>
      <c r="P479" t="str">
        <f>VLOOKUP($E479,'CFileFishery to ERA+'!$A$4:$J$198,8,FALSE)</f>
        <v>T</v>
      </c>
      <c r="Q479" t="str">
        <f>VLOOKUP($E479,'CFileFishery to ERA+'!$A$4:$J$198,9,FALSE)</f>
        <v>WCVI Troll</v>
      </c>
      <c r="R479" t="str">
        <f>VLOOKUP($E479,'CFileFishery to ERA+'!$A$4:$J$198,10,FALSE)</f>
        <v>AABM</v>
      </c>
    </row>
    <row r="480" spans="1:18" x14ac:dyDescent="0.25">
      <c r="A480" t="s">
        <v>110</v>
      </c>
      <c r="B480" t="s">
        <v>111</v>
      </c>
      <c r="C480">
        <v>2014</v>
      </c>
      <c r="D480">
        <v>7</v>
      </c>
      <c r="E480">
        <v>43</v>
      </c>
      <c r="F480" t="s">
        <v>59</v>
      </c>
      <c r="G480">
        <v>3</v>
      </c>
      <c r="H480" t="s">
        <v>12</v>
      </c>
      <c r="I480">
        <v>2</v>
      </c>
      <c r="J480">
        <v>3.61</v>
      </c>
      <c r="K480">
        <v>3.97</v>
      </c>
      <c r="L480">
        <f>VLOOKUP($E480,'CFileFishery to ERA+'!$A$4:$J$198,4,FALSE)</f>
        <v>13</v>
      </c>
      <c r="M480" t="str">
        <f>VLOOKUP($E480,'CFileFishery to ERA+'!$A$4:$J$198,5,FALSE)</f>
        <v>N FALCON T</v>
      </c>
      <c r="N480" t="str">
        <f>VLOOKUP($E480,'CFileFishery to ERA+'!$A$4:$J$198,6,FALSE)</f>
        <v>US</v>
      </c>
      <c r="O480">
        <f>VLOOKUP($E480,'CFileFishery to ERA+'!$A$4:$J$198,7,FALSE)</f>
        <v>999</v>
      </c>
      <c r="P480" t="str">
        <f>VLOOKUP($E480,'CFileFishery to ERA+'!$A$4:$J$198,8,FALSE)</f>
        <v>T</v>
      </c>
      <c r="Q480" t="str">
        <f>VLOOKUP($E480,'CFileFishery to ERA+'!$A$4:$J$198,9,FALSE)</f>
        <v>WA Troll</v>
      </c>
      <c r="R480" t="str">
        <f>VLOOKUP($E480,'CFileFishery to ERA+'!$A$4:$J$198,10,FALSE)</f>
        <v>ISBM</v>
      </c>
    </row>
    <row r="481" spans="1:18" x14ac:dyDescent="0.25">
      <c r="A481" t="s">
        <v>110</v>
      </c>
      <c r="B481" t="s">
        <v>111</v>
      </c>
      <c r="C481">
        <v>2014</v>
      </c>
      <c r="D481">
        <v>7</v>
      </c>
      <c r="E481">
        <v>45</v>
      </c>
      <c r="F481" t="s">
        <v>56</v>
      </c>
      <c r="G481">
        <v>3</v>
      </c>
      <c r="H481" t="s">
        <v>12</v>
      </c>
      <c r="I481">
        <v>1</v>
      </c>
      <c r="J481">
        <v>1.73</v>
      </c>
      <c r="K481">
        <v>3.53</v>
      </c>
      <c r="L481">
        <f>VLOOKUP($E481,'CFileFishery to ERA+'!$A$4:$J$198,4,FALSE)</f>
        <v>13</v>
      </c>
      <c r="M481" t="str">
        <f>VLOOKUP($E481,'CFileFishery to ERA+'!$A$4:$J$198,5,FALSE)</f>
        <v>N FALCON T</v>
      </c>
      <c r="N481" t="str">
        <f>VLOOKUP($E481,'CFileFishery to ERA+'!$A$4:$J$198,6,FALSE)</f>
        <v>US</v>
      </c>
      <c r="O481">
        <f>VLOOKUP($E481,'CFileFishery to ERA+'!$A$4:$J$198,7,FALSE)</f>
        <v>999</v>
      </c>
      <c r="P481" t="str">
        <f>VLOOKUP($E481,'CFileFishery to ERA+'!$A$4:$J$198,8,FALSE)</f>
        <v>T</v>
      </c>
      <c r="Q481" t="str">
        <f>VLOOKUP($E481,'CFileFishery to ERA+'!$A$4:$J$198,9,FALSE)</f>
        <v>WA Troll</v>
      </c>
      <c r="R481" t="str">
        <f>VLOOKUP($E481,'CFileFishery to ERA+'!$A$4:$J$198,10,FALSE)</f>
        <v>ISBM</v>
      </c>
    </row>
    <row r="482" spans="1:18" x14ac:dyDescent="0.25">
      <c r="A482" t="s">
        <v>110</v>
      </c>
      <c r="B482" t="s">
        <v>111</v>
      </c>
      <c r="C482">
        <v>2014</v>
      </c>
      <c r="D482">
        <v>7</v>
      </c>
      <c r="E482">
        <v>45</v>
      </c>
      <c r="F482" t="s">
        <v>56</v>
      </c>
      <c r="G482">
        <v>4</v>
      </c>
      <c r="H482" t="s">
        <v>12</v>
      </c>
      <c r="I482">
        <v>1</v>
      </c>
      <c r="J482">
        <v>1.73</v>
      </c>
      <c r="K482">
        <v>1.73</v>
      </c>
      <c r="L482">
        <f>VLOOKUP($E482,'CFileFishery to ERA+'!$A$4:$J$198,4,FALSE)</f>
        <v>13</v>
      </c>
      <c r="M482" t="str">
        <f>VLOOKUP($E482,'CFileFishery to ERA+'!$A$4:$J$198,5,FALSE)</f>
        <v>N FALCON T</v>
      </c>
      <c r="N482" t="str">
        <f>VLOOKUP($E482,'CFileFishery to ERA+'!$A$4:$J$198,6,FALSE)</f>
        <v>US</v>
      </c>
      <c r="O482">
        <f>VLOOKUP($E482,'CFileFishery to ERA+'!$A$4:$J$198,7,FALSE)</f>
        <v>999</v>
      </c>
      <c r="P482" t="str">
        <f>VLOOKUP($E482,'CFileFishery to ERA+'!$A$4:$J$198,8,FALSE)</f>
        <v>T</v>
      </c>
      <c r="Q482" t="str">
        <f>VLOOKUP($E482,'CFileFishery to ERA+'!$A$4:$J$198,9,FALSE)</f>
        <v>WA Troll</v>
      </c>
      <c r="R482" t="str">
        <f>VLOOKUP($E482,'CFileFishery to ERA+'!$A$4:$J$198,10,FALSE)</f>
        <v>ISBM</v>
      </c>
    </row>
    <row r="483" spans="1:18" x14ac:dyDescent="0.25">
      <c r="A483" t="s">
        <v>110</v>
      </c>
      <c r="B483" t="s">
        <v>111</v>
      </c>
      <c r="C483">
        <v>2014</v>
      </c>
      <c r="D483">
        <v>7</v>
      </c>
      <c r="E483">
        <v>92</v>
      </c>
      <c r="F483" t="s">
        <v>66</v>
      </c>
      <c r="G483">
        <v>3</v>
      </c>
      <c r="H483" t="s">
        <v>12</v>
      </c>
      <c r="I483">
        <v>2</v>
      </c>
      <c r="J483">
        <v>13.46</v>
      </c>
      <c r="K483">
        <v>20.9</v>
      </c>
      <c r="L483">
        <f>VLOOKUP($E483,'CFileFishery to ERA+'!$A$4:$J$198,4,FALSE)</f>
        <v>51</v>
      </c>
      <c r="M483" t="str">
        <f>VLOOKUP($E483,'CFileFishery to ERA+'!$A$4:$J$198,5,FALSE)</f>
        <v>WCVI ISBM S</v>
      </c>
      <c r="N483" t="str">
        <f>VLOOKUP($E483,'CFileFishery to ERA+'!$A$4:$J$198,6,FALSE)</f>
        <v>CA</v>
      </c>
      <c r="O483">
        <f>VLOOKUP($E483,'CFileFishery to ERA+'!$A$4:$J$198,7,FALSE)</f>
        <v>32</v>
      </c>
      <c r="P483" t="str">
        <f>VLOOKUP($E483,'CFileFishery to ERA+'!$A$4:$J$198,8,FALSE)</f>
        <v>S</v>
      </c>
      <c r="Q483" t="str">
        <f>VLOOKUP($E483,'CFileFishery to ERA+'!$A$4:$J$198,9,FALSE)</f>
        <v>WCVI ISBM Sport</v>
      </c>
      <c r="R483" t="str">
        <f>VLOOKUP($E483,'CFileFishery to ERA+'!$A$4:$J$198,10,FALSE)</f>
        <v>ISBM</v>
      </c>
    </row>
    <row r="484" spans="1:18" x14ac:dyDescent="0.25">
      <c r="A484" t="s">
        <v>110</v>
      </c>
      <c r="B484" t="s">
        <v>111</v>
      </c>
      <c r="C484">
        <v>2014</v>
      </c>
      <c r="D484">
        <v>7</v>
      </c>
      <c r="E484">
        <v>92</v>
      </c>
      <c r="F484" t="s">
        <v>66</v>
      </c>
      <c r="G484">
        <v>4</v>
      </c>
      <c r="H484" t="s">
        <v>12</v>
      </c>
      <c r="I484">
        <v>1</v>
      </c>
      <c r="J484">
        <v>6.73</v>
      </c>
      <c r="K484">
        <v>6.73</v>
      </c>
      <c r="L484">
        <f>VLOOKUP($E484,'CFileFishery to ERA+'!$A$4:$J$198,4,FALSE)</f>
        <v>51</v>
      </c>
      <c r="M484" t="str">
        <f>VLOOKUP($E484,'CFileFishery to ERA+'!$A$4:$J$198,5,FALSE)</f>
        <v>WCVI ISBM S</v>
      </c>
      <c r="N484" t="str">
        <f>VLOOKUP($E484,'CFileFishery to ERA+'!$A$4:$J$198,6,FALSE)</f>
        <v>CA</v>
      </c>
      <c r="O484">
        <f>VLOOKUP($E484,'CFileFishery to ERA+'!$A$4:$J$198,7,FALSE)</f>
        <v>32</v>
      </c>
      <c r="P484" t="str">
        <f>VLOOKUP($E484,'CFileFishery to ERA+'!$A$4:$J$198,8,FALSE)</f>
        <v>S</v>
      </c>
      <c r="Q484" t="str">
        <f>VLOOKUP($E484,'CFileFishery to ERA+'!$A$4:$J$198,9,FALSE)</f>
        <v>WCVI ISBM Sport</v>
      </c>
      <c r="R484" t="str">
        <f>VLOOKUP($E484,'CFileFishery to ERA+'!$A$4:$J$198,10,FALSE)</f>
        <v>ISBM</v>
      </c>
    </row>
    <row r="485" spans="1:18" x14ac:dyDescent="0.25">
      <c r="A485" t="s">
        <v>110</v>
      </c>
      <c r="B485" t="s">
        <v>111</v>
      </c>
      <c r="C485">
        <v>2014</v>
      </c>
      <c r="D485">
        <v>7</v>
      </c>
      <c r="E485">
        <v>124</v>
      </c>
      <c r="F485" t="s">
        <v>36</v>
      </c>
      <c r="G485">
        <v>4</v>
      </c>
      <c r="H485" t="s">
        <v>12</v>
      </c>
      <c r="I485">
        <v>1</v>
      </c>
      <c r="J485">
        <v>3.39</v>
      </c>
      <c r="K485">
        <v>3.39</v>
      </c>
      <c r="L485">
        <f>VLOOKUP($E485,'CFileFishery to ERA+'!$A$4:$J$198,4,FALSE)</f>
        <v>44</v>
      </c>
      <c r="M485" t="str">
        <f>VLOOKUP($E485,'CFileFishery to ERA+'!$A$4:$J$198,5,FALSE)</f>
        <v>ALASKA S</v>
      </c>
      <c r="N485" t="str">
        <f>VLOOKUP($E485,'CFileFishery to ERA+'!$A$4:$J$198,6,FALSE)</f>
        <v>US</v>
      </c>
      <c r="O485">
        <f>VLOOKUP($E485,'CFileFishery to ERA+'!$A$4:$J$198,7,FALSE)</f>
        <v>999</v>
      </c>
      <c r="P485" t="str">
        <f>VLOOKUP($E485,'CFileFishery to ERA+'!$A$4:$J$198,8,FALSE)</f>
        <v>S</v>
      </c>
      <c r="Q485" t="str">
        <f>VLOOKUP($E485,'CFileFishery to ERA+'!$A$4:$J$198,9,FALSE)</f>
        <v>SEAK Sport</v>
      </c>
      <c r="R485" t="str">
        <f>VLOOKUP($E485,'CFileFishery to ERA+'!$A$4:$J$198,10,FALSE)</f>
        <v>AABM</v>
      </c>
    </row>
    <row r="486" spans="1:18" x14ac:dyDescent="0.25">
      <c r="A486" t="s">
        <v>110</v>
      </c>
      <c r="B486" t="s">
        <v>111</v>
      </c>
      <c r="C486">
        <v>2014</v>
      </c>
      <c r="D486">
        <v>7</v>
      </c>
      <c r="E486">
        <v>132</v>
      </c>
      <c r="F486" t="s">
        <v>21</v>
      </c>
      <c r="G486">
        <v>3</v>
      </c>
      <c r="H486" t="s">
        <v>12</v>
      </c>
      <c r="I486">
        <v>3</v>
      </c>
      <c r="J486">
        <v>4.83</v>
      </c>
      <c r="K486">
        <v>8.24</v>
      </c>
      <c r="L486">
        <f>VLOOKUP($E486,'CFileFishery to ERA+'!$A$4:$J$198,4,FALSE)</f>
        <v>45</v>
      </c>
      <c r="M486" t="str">
        <f>VLOOKUP($E486,'CFileFishery to ERA+'!$A$4:$J$198,5,FALSE)</f>
        <v>CBC S</v>
      </c>
      <c r="N486" t="str">
        <f>VLOOKUP($E486,'CFileFishery to ERA+'!$A$4:$J$198,6,FALSE)</f>
        <v>CA</v>
      </c>
      <c r="O486">
        <f>VLOOKUP($E486,'CFileFishery to ERA+'!$A$4:$J$198,7,FALSE)</f>
        <v>24</v>
      </c>
      <c r="P486" t="str">
        <f>VLOOKUP($E486,'CFileFishery to ERA+'!$A$4:$J$198,8,FALSE)</f>
        <v>S</v>
      </c>
      <c r="Q486" t="str">
        <f>VLOOKUP($E486,'CFileFishery to ERA+'!$A$4:$J$198,9,FALSE)</f>
        <v>Central Sport</v>
      </c>
      <c r="R486" t="str">
        <f>VLOOKUP($E486,'CFileFishery to ERA+'!$A$4:$J$198,10,FALSE)</f>
        <v>ISBM</v>
      </c>
    </row>
    <row r="487" spans="1:18" x14ac:dyDescent="0.25">
      <c r="A487" t="s">
        <v>110</v>
      </c>
      <c r="B487" t="s">
        <v>111</v>
      </c>
      <c r="C487">
        <v>2014</v>
      </c>
      <c r="D487">
        <v>7</v>
      </c>
      <c r="E487">
        <v>135</v>
      </c>
      <c r="F487" t="s">
        <v>39</v>
      </c>
      <c r="G487">
        <v>3</v>
      </c>
      <c r="H487" t="s">
        <v>12</v>
      </c>
      <c r="I487">
        <v>1</v>
      </c>
      <c r="J487">
        <v>7.02</v>
      </c>
      <c r="K487">
        <v>7.7</v>
      </c>
      <c r="L487">
        <f>VLOOKUP($E487,'CFileFishery to ERA+'!$A$4:$J$198,4,FALSE)</f>
        <v>61</v>
      </c>
      <c r="M487" t="str">
        <f>VLOOKUP($E487,'CFileFishery to ERA+'!$A$4:$J$198,5,FALSE)</f>
        <v>JNST S</v>
      </c>
      <c r="N487" t="str">
        <f>VLOOKUP($E487,'CFileFishery to ERA+'!$A$4:$J$198,6,FALSE)</f>
        <v>CA</v>
      </c>
      <c r="O487">
        <f>VLOOKUP($E487,'CFileFishery to ERA+'!$A$4:$J$198,7,FALSE)</f>
        <v>26</v>
      </c>
      <c r="P487" t="str">
        <f>VLOOKUP($E487,'CFileFishery to ERA+'!$A$4:$J$198,8,FALSE)</f>
        <v>S</v>
      </c>
      <c r="Q487" t="str">
        <f>VLOOKUP($E487,'CFileFishery to ERA+'!$A$4:$J$198,9,FALSE)</f>
        <v>Johnstone Strait Sport</v>
      </c>
      <c r="R487" t="str">
        <f>VLOOKUP($E487,'CFileFishery to ERA+'!$A$4:$J$198,10,FALSE)</f>
        <v>ISBM</v>
      </c>
    </row>
    <row r="488" spans="1:18" x14ac:dyDescent="0.25">
      <c r="A488" t="s">
        <v>110</v>
      </c>
      <c r="B488" t="s">
        <v>111</v>
      </c>
      <c r="C488">
        <v>2014</v>
      </c>
      <c r="D488">
        <v>7</v>
      </c>
      <c r="E488">
        <v>135</v>
      </c>
      <c r="F488" t="s">
        <v>39</v>
      </c>
      <c r="G488">
        <v>4</v>
      </c>
      <c r="H488" t="s">
        <v>12</v>
      </c>
      <c r="I488">
        <v>1</v>
      </c>
      <c r="J488">
        <v>7.02</v>
      </c>
      <c r="K488">
        <v>7.02</v>
      </c>
      <c r="L488">
        <f>VLOOKUP($E488,'CFileFishery to ERA+'!$A$4:$J$198,4,FALSE)</f>
        <v>61</v>
      </c>
      <c r="M488" t="str">
        <f>VLOOKUP($E488,'CFileFishery to ERA+'!$A$4:$J$198,5,FALSE)</f>
        <v>JNST S</v>
      </c>
      <c r="N488" t="str">
        <f>VLOOKUP($E488,'CFileFishery to ERA+'!$A$4:$J$198,6,FALSE)</f>
        <v>CA</v>
      </c>
      <c r="O488">
        <f>VLOOKUP($E488,'CFileFishery to ERA+'!$A$4:$J$198,7,FALSE)</f>
        <v>26</v>
      </c>
      <c r="P488" t="str">
        <f>VLOOKUP($E488,'CFileFishery to ERA+'!$A$4:$J$198,8,FALSE)</f>
        <v>S</v>
      </c>
      <c r="Q488" t="str">
        <f>VLOOKUP($E488,'CFileFishery to ERA+'!$A$4:$J$198,9,FALSE)</f>
        <v>Johnstone Strait Sport</v>
      </c>
      <c r="R488" t="str">
        <f>VLOOKUP($E488,'CFileFishery to ERA+'!$A$4:$J$198,10,FALSE)</f>
        <v>ISBM</v>
      </c>
    </row>
    <row r="489" spans="1:18" x14ac:dyDescent="0.25">
      <c r="A489" t="s">
        <v>110</v>
      </c>
      <c r="B489" t="s">
        <v>111</v>
      </c>
      <c r="C489">
        <v>2014</v>
      </c>
      <c r="D489">
        <v>7</v>
      </c>
      <c r="E489">
        <v>136</v>
      </c>
      <c r="F489" t="s">
        <v>52</v>
      </c>
      <c r="G489">
        <v>3</v>
      </c>
      <c r="H489" t="s">
        <v>12</v>
      </c>
      <c r="I489">
        <v>45</v>
      </c>
      <c r="J489">
        <v>140.01</v>
      </c>
      <c r="K489">
        <v>188.83</v>
      </c>
      <c r="L489">
        <f>VLOOKUP($E489,'CFileFishery to ERA+'!$A$4:$J$198,4,FALSE)</f>
        <v>63</v>
      </c>
      <c r="M489" t="str">
        <f>VLOOKUP($E489,'CFileFishery to ERA+'!$A$4:$J$198,5,FALSE)</f>
        <v>GEO ST S</v>
      </c>
      <c r="N489" t="str">
        <f>VLOOKUP($E489,'CFileFishery to ERA+'!$A$4:$J$198,6,FALSE)</f>
        <v>CA</v>
      </c>
      <c r="O489">
        <f>VLOOKUP($E489,'CFileFishery to ERA+'!$A$4:$J$198,7,FALSE)</f>
        <v>27</v>
      </c>
      <c r="P489" t="str">
        <f>VLOOKUP($E489,'CFileFishery to ERA+'!$A$4:$J$198,8,FALSE)</f>
        <v>S</v>
      </c>
      <c r="Q489" t="str">
        <f>VLOOKUP($E489,'CFileFishery to ERA+'!$A$4:$J$198,9,FALSE)</f>
        <v>North Georgia Strait Sport</v>
      </c>
      <c r="R489" t="str">
        <f>VLOOKUP($E489,'CFileFishery to ERA+'!$A$4:$J$198,10,FALSE)</f>
        <v>ISBM</v>
      </c>
    </row>
    <row r="490" spans="1:18" x14ac:dyDescent="0.25">
      <c r="A490" t="s">
        <v>110</v>
      </c>
      <c r="B490" t="s">
        <v>111</v>
      </c>
      <c r="C490">
        <v>2014</v>
      </c>
      <c r="D490">
        <v>7</v>
      </c>
      <c r="E490">
        <v>136</v>
      </c>
      <c r="F490" t="s">
        <v>52</v>
      </c>
      <c r="G490">
        <v>4</v>
      </c>
      <c r="H490" t="s">
        <v>12</v>
      </c>
      <c r="I490">
        <v>1</v>
      </c>
      <c r="J490">
        <v>2.71</v>
      </c>
      <c r="K490">
        <v>2.71</v>
      </c>
      <c r="L490">
        <f>VLOOKUP($E490,'CFileFishery to ERA+'!$A$4:$J$198,4,FALSE)</f>
        <v>63</v>
      </c>
      <c r="M490" t="str">
        <f>VLOOKUP($E490,'CFileFishery to ERA+'!$A$4:$J$198,5,FALSE)</f>
        <v>GEO ST S</v>
      </c>
      <c r="N490" t="str">
        <f>VLOOKUP($E490,'CFileFishery to ERA+'!$A$4:$J$198,6,FALSE)</f>
        <v>CA</v>
      </c>
      <c r="O490">
        <f>VLOOKUP($E490,'CFileFishery to ERA+'!$A$4:$J$198,7,FALSE)</f>
        <v>27</v>
      </c>
      <c r="P490" t="str">
        <f>VLOOKUP($E490,'CFileFishery to ERA+'!$A$4:$J$198,8,FALSE)</f>
        <v>S</v>
      </c>
      <c r="Q490" t="str">
        <f>VLOOKUP($E490,'CFileFishery to ERA+'!$A$4:$J$198,9,FALSE)</f>
        <v>North Georgia Strait Sport</v>
      </c>
      <c r="R490" t="str">
        <f>VLOOKUP($E490,'CFileFishery to ERA+'!$A$4:$J$198,10,FALSE)</f>
        <v>ISBM</v>
      </c>
    </row>
    <row r="491" spans="1:18" x14ac:dyDescent="0.25">
      <c r="A491" t="s">
        <v>110</v>
      </c>
      <c r="B491" t="s">
        <v>111</v>
      </c>
      <c r="C491">
        <v>2014</v>
      </c>
      <c r="D491">
        <v>7</v>
      </c>
      <c r="E491">
        <v>139</v>
      </c>
      <c r="F491" t="s">
        <v>74</v>
      </c>
      <c r="G491">
        <v>3</v>
      </c>
      <c r="H491" t="s">
        <v>12</v>
      </c>
      <c r="I491">
        <v>3</v>
      </c>
      <c r="J491">
        <v>6</v>
      </c>
      <c r="K491">
        <v>8.3699999999999992</v>
      </c>
      <c r="L491">
        <f>VLOOKUP($E491,'CFileFishery to ERA+'!$A$4:$J$198,4,FALSE)</f>
        <v>63</v>
      </c>
      <c r="M491" t="str">
        <f>VLOOKUP($E491,'CFileFishery to ERA+'!$A$4:$J$198,5,FALSE)</f>
        <v>GEO ST S</v>
      </c>
      <c r="N491" t="str">
        <f>VLOOKUP($E491,'CFileFishery to ERA+'!$A$4:$J$198,6,FALSE)</f>
        <v>CA</v>
      </c>
      <c r="O491">
        <f>VLOOKUP($E491,'CFileFishery to ERA+'!$A$4:$J$198,7,FALSE)</f>
        <v>29</v>
      </c>
      <c r="P491" t="str">
        <f>VLOOKUP($E491,'CFileFishery to ERA+'!$A$4:$J$198,8,FALSE)</f>
        <v>S</v>
      </c>
      <c r="Q491" t="str">
        <f>VLOOKUP($E491,'CFileFishery to ERA+'!$A$4:$J$198,9,FALSE)</f>
        <v>South Georgia Strait Sport</v>
      </c>
      <c r="R491" t="str">
        <f>VLOOKUP($E491,'CFileFishery to ERA+'!$A$4:$J$198,10,FALSE)</f>
        <v>ISBM</v>
      </c>
    </row>
    <row r="492" spans="1:18" x14ac:dyDescent="0.25">
      <c r="A492" t="s">
        <v>110</v>
      </c>
      <c r="B492" t="s">
        <v>111</v>
      </c>
      <c r="C492">
        <v>2014</v>
      </c>
      <c r="D492">
        <v>7</v>
      </c>
      <c r="E492">
        <v>142</v>
      </c>
      <c r="F492" t="s">
        <v>49</v>
      </c>
      <c r="G492">
        <v>3</v>
      </c>
      <c r="H492" t="s">
        <v>12</v>
      </c>
      <c r="I492">
        <v>5</v>
      </c>
      <c r="J492">
        <v>33.65</v>
      </c>
      <c r="K492">
        <v>43.09</v>
      </c>
      <c r="L492">
        <f>VLOOKUP($E492,'CFileFishery to ERA+'!$A$4:$J$198,4,FALSE)</f>
        <v>50</v>
      </c>
      <c r="M492" t="str">
        <f>VLOOKUP($E492,'CFileFishery to ERA+'!$A$4:$J$198,5,FALSE)</f>
        <v>WCVI AABM S</v>
      </c>
      <c r="N492" t="str">
        <f>VLOOKUP($E492,'CFileFishery to ERA+'!$A$4:$J$198,6,FALSE)</f>
        <v>CA</v>
      </c>
      <c r="O492">
        <f>VLOOKUP($E492,'CFileFishery to ERA+'!$A$4:$J$198,7,FALSE)</f>
        <v>31</v>
      </c>
      <c r="P492" t="str">
        <f>VLOOKUP($E492,'CFileFishery to ERA+'!$A$4:$J$198,8,FALSE)</f>
        <v>S</v>
      </c>
      <c r="Q492" t="str">
        <f>VLOOKUP($E492,'CFileFishery to ERA+'!$A$4:$J$198,9,FALSE)</f>
        <v>WCVI AABM Sport</v>
      </c>
      <c r="R492" t="str">
        <f>VLOOKUP($E492,'CFileFishery to ERA+'!$A$4:$J$198,10,FALSE)</f>
        <v>AABM</v>
      </c>
    </row>
    <row r="493" spans="1:18" x14ac:dyDescent="0.25">
      <c r="A493" t="s">
        <v>110</v>
      </c>
      <c r="B493" t="s">
        <v>111</v>
      </c>
      <c r="C493">
        <v>2014</v>
      </c>
      <c r="D493">
        <v>7</v>
      </c>
      <c r="E493">
        <v>146</v>
      </c>
      <c r="F493" t="s">
        <v>75</v>
      </c>
      <c r="G493">
        <v>2</v>
      </c>
      <c r="H493" t="s">
        <v>12</v>
      </c>
      <c r="I493">
        <v>1</v>
      </c>
      <c r="J493">
        <v>3.99</v>
      </c>
      <c r="K493">
        <v>5.36</v>
      </c>
      <c r="L493">
        <f>VLOOKUP($E493,'CFileFishery to ERA+'!$A$4:$J$198,4,FALSE)</f>
        <v>65</v>
      </c>
      <c r="M493" t="str">
        <f>VLOOKUP($E493,'CFileFishery to ERA+'!$A$4:$J$198,5,FALSE)</f>
        <v>BC JF S</v>
      </c>
      <c r="N493" t="str">
        <f>VLOOKUP($E493,'CFileFishery to ERA+'!$A$4:$J$198,6,FALSE)</f>
        <v>CA</v>
      </c>
      <c r="O493">
        <f>VLOOKUP($E493,'CFileFishery to ERA+'!$A$4:$J$198,7,FALSE)</f>
        <v>36</v>
      </c>
      <c r="P493" t="str">
        <f>VLOOKUP($E493,'CFileFishery to ERA+'!$A$4:$J$198,8,FALSE)</f>
        <v>S</v>
      </c>
      <c r="Q493" t="str">
        <f>VLOOKUP($E493,'CFileFishery to ERA+'!$A$4:$J$198,9,FALSE)</f>
        <v>Canadian Juan De Fuca Sport</v>
      </c>
      <c r="R493" t="str">
        <f>VLOOKUP($E493,'CFileFishery to ERA+'!$A$4:$J$198,10,FALSE)</f>
        <v>ISBM</v>
      </c>
    </row>
    <row r="494" spans="1:18" x14ac:dyDescent="0.25">
      <c r="A494" t="s">
        <v>110</v>
      </c>
      <c r="B494" t="s">
        <v>111</v>
      </c>
      <c r="C494">
        <v>2014</v>
      </c>
      <c r="D494">
        <v>7</v>
      </c>
      <c r="E494">
        <v>146</v>
      </c>
      <c r="F494" t="s">
        <v>75</v>
      </c>
      <c r="G494">
        <v>3</v>
      </c>
      <c r="H494" t="s">
        <v>12</v>
      </c>
      <c r="I494">
        <v>2</v>
      </c>
      <c r="J494">
        <v>7.98</v>
      </c>
      <c r="K494">
        <v>12.54</v>
      </c>
      <c r="L494">
        <f>VLOOKUP($E494,'CFileFishery to ERA+'!$A$4:$J$198,4,FALSE)</f>
        <v>65</v>
      </c>
      <c r="M494" t="str">
        <f>VLOOKUP($E494,'CFileFishery to ERA+'!$A$4:$J$198,5,FALSE)</f>
        <v>BC JF S</v>
      </c>
      <c r="N494" t="str">
        <f>VLOOKUP($E494,'CFileFishery to ERA+'!$A$4:$J$198,6,FALSE)</f>
        <v>CA</v>
      </c>
      <c r="O494">
        <f>VLOOKUP($E494,'CFileFishery to ERA+'!$A$4:$J$198,7,FALSE)</f>
        <v>36</v>
      </c>
      <c r="P494" t="str">
        <f>VLOOKUP($E494,'CFileFishery to ERA+'!$A$4:$J$198,8,FALSE)</f>
        <v>S</v>
      </c>
      <c r="Q494" t="str">
        <f>VLOOKUP($E494,'CFileFishery to ERA+'!$A$4:$J$198,9,FALSE)</f>
        <v>Canadian Juan De Fuca Sport</v>
      </c>
      <c r="R494" t="str">
        <f>VLOOKUP($E494,'CFileFishery to ERA+'!$A$4:$J$198,10,FALSE)</f>
        <v>ISBM</v>
      </c>
    </row>
    <row r="495" spans="1:18" x14ac:dyDescent="0.25">
      <c r="A495" t="s">
        <v>110</v>
      </c>
      <c r="B495" t="s">
        <v>111</v>
      </c>
      <c r="C495">
        <v>2014</v>
      </c>
      <c r="D495">
        <v>7</v>
      </c>
      <c r="E495">
        <v>150</v>
      </c>
      <c r="F495" t="s">
        <v>76</v>
      </c>
      <c r="G495">
        <v>3</v>
      </c>
      <c r="H495" t="s">
        <v>12</v>
      </c>
      <c r="I495">
        <v>3</v>
      </c>
      <c r="J495">
        <v>9.3000000000000007</v>
      </c>
      <c r="K495">
        <v>10.220000000000001</v>
      </c>
      <c r="L495">
        <f>VLOOKUP($E495,'CFileFishery to ERA+'!$A$4:$J$198,4,FALSE)</f>
        <v>57</v>
      </c>
      <c r="M495" t="str">
        <f>VLOOKUP($E495,'CFileFishery to ERA+'!$A$4:$J$198,5,FALSE)</f>
        <v>PGSDN S</v>
      </c>
      <c r="N495" t="str">
        <f>VLOOKUP($E495,'CFileFishery to ERA+'!$A$4:$J$198,6,FALSE)</f>
        <v>US</v>
      </c>
      <c r="O495">
        <f>VLOOKUP($E495,'CFileFishery to ERA+'!$A$4:$J$198,7,FALSE)</f>
        <v>999</v>
      </c>
      <c r="P495" t="str">
        <f>VLOOKUP($E495,'CFileFishery to ERA+'!$A$4:$J$198,8,FALSE)</f>
        <v>S</v>
      </c>
      <c r="Q495" t="str">
        <f>VLOOKUP($E495,'CFileFishery to ERA+'!$A$4:$J$198,9,FALSE)</f>
        <v>PGSD Sport</v>
      </c>
      <c r="R495" t="str">
        <f>VLOOKUP($E495,'CFileFishery to ERA+'!$A$4:$J$198,10,FALSE)</f>
        <v>ISBM</v>
      </c>
    </row>
    <row r="496" spans="1:18" x14ac:dyDescent="0.25">
      <c r="A496" t="s">
        <v>110</v>
      </c>
      <c r="B496" t="s">
        <v>111</v>
      </c>
      <c r="C496">
        <v>2014</v>
      </c>
      <c r="D496">
        <v>7</v>
      </c>
      <c r="E496">
        <v>151</v>
      </c>
      <c r="F496" t="s">
        <v>84</v>
      </c>
      <c r="G496">
        <v>3</v>
      </c>
      <c r="H496" t="s">
        <v>12</v>
      </c>
      <c r="I496">
        <v>1</v>
      </c>
      <c r="J496">
        <v>3.56</v>
      </c>
      <c r="K496">
        <v>7.16</v>
      </c>
      <c r="L496">
        <f>VLOOKUP($E496,'CFileFishery to ERA+'!$A$4:$J$198,4,FALSE)</f>
        <v>57</v>
      </c>
      <c r="M496" t="str">
        <f>VLOOKUP($E496,'CFileFishery to ERA+'!$A$4:$J$198,5,FALSE)</f>
        <v>PGSDN S</v>
      </c>
      <c r="N496" t="str">
        <f>VLOOKUP($E496,'CFileFishery to ERA+'!$A$4:$J$198,6,FALSE)</f>
        <v>US</v>
      </c>
      <c r="O496">
        <f>VLOOKUP($E496,'CFileFishery to ERA+'!$A$4:$J$198,7,FALSE)</f>
        <v>999</v>
      </c>
      <c r="P496" t="str">
        <f>VLOOKUP($E496,'CFileFishery to ERA+'!$A$4:$J$198,8,FALSE)</f>
        <v>S</v>
      </c>
      <c r="Q496" t="str">
        <f>VLOOKUP($E496,'CFileFishery to ERA+'!$A$4:$J$198,9,FALSE)</f>
        <v>PGSD Sport</v>
      </c>
      <c r="R496" t="str">
        <f>VLOOKUP($E496,'CFileFishery to ERA+'!$A$4:$J$198,10,FALSE)</f>
        <v>ISBM</v>
      </c>
    </row>
    <row r="497" spans="1:18" x14ac:dyDescent="0.25">
      <c r="A497" t="s">
        <v>110</v>
      </c>
      <c r="B497" t="s">
        <v>111</v>
      </c>
      <c r="C497">
        <v>2014</v>
      </c>
      <c r="D497">
        <v>7</v>
      </c>
      <c r="E497">
        <v>152</v>
      </c>
      <c r="F497" t="s">
        <v>63</v>
      </c>
      <c r="G497">
        <v>4</v>
      </c>
      <c r="H497" t="s">
        <v>12</v>
      </c>
      <c r="I497">
        <v>1</v>
      </c>
      <c r="J497">
        <v>11.43</v>
      </c>
      <c r="K497">
        <v>11.43</v>
      </c>
      <c r="L497">
        <f>VLOOKUP($E497,'CFileFishery to ERA+'!$A$4:$J$198,4,FALSE)</f>
        <v>57</v>
      </c>
      <c r="M497" t="str">
        <f>VLOOKUP($E497,'CFileFishery to ERA+'!$A$4:$J$198,5,FALSE)</f>
        <v>PGSDN S</v>
      </c>
      <c r="N497" t="str">
        <f>VLOOKUP($E497,'CFileFishery to ERA+'!$A$4:$J$198,6,FALSE)</f>
        <v>US</v>
      </c>
      <c r="O497">
        <f>VLOOKUP($E497,'CFileFishery to ERA+'!$A$4:$J$198,7,FALSE)</f>
        <v>999</v>
      </c>
      <c r="P497" t="str">
        <f>VLOOKUP($E497,'CFileFishery to ERA+'!$A$4:$J$198,8,FALSE)</f>
        <v>S</v>
      </c>
      <c r="Q497" t="str">
        <f>VLOOKUP($E497,'CFileFishery to ERA+'!$A$4:$J$198,9,FALSE)</f>
        <v>PGSD Sport</v>
      </c>
      <c r="R497" t="str">
        <f>VLOOKUP($E497,'CFileFishery to ERA+'!$A$4:$J$198,10,FALSE)</f>
        <v>ISBM</v>
      </c>
    </row>
    <row r="498" spans="1:18" x14ac:dyDescent="0.25">
      <c r="A498" t="s">
        <v>110</v>
      </c>
      <c r="B498" t="s">
        <v>111</v>
      </c>
      <c r="C498">
        <v>2014</v>
      </c>
      <c r="D498">
        <v>8</v>
      </c>
      <c r="E498">
        <v>21</v>
      </c>
      <c r="F498" t="s">
        <v>27</v>
      </c>
      <c r="G498">
        <v>4</v>
      </c>
      <c r="H498" t="s">
        <v>12</v>
      </c>
      <c r="I498">
        <v>1</v>
      </c>
      <c r="J498">
        <v>2.61</v>
      </c>
      <c r="K498">
        <v>2.61</v>
      </c>
      <c r="L498">
        <f>VLOOKUP($E498,'CFileFishery to ERA+'!$A$4:$J$198,4,FALSE)</f>
        <v>6</v>
      </c>
      <c r="M498" t="str">
        <f>VLOOKUP($E498,'CFileFishery to ERA+'!$A$4:$J$198,5,FALSE)</f>
        <v>AK FALL T</v>
      </c>
      <c r="N498" t="str">
        <f>VLOOKUP($E498,'CFileFishery to ERA+'!$A$4:$J$198,6,FALSE)</f>
        <v>US</v>
      </c>
      <c r="O498">
        <f>VLOOKUP($E498,'CFileFishery to ERA+'!$A$4:$J$198,7,FALSE)</f>
        <v>999</v>
      </c>
      <c r="P498" t="str">
        <f>VLOOKUP($E498,'CFileFishery to ERA+'!$A$4:$J$198,8,FALSE)</f>
        <v>T</v>
      </c>
      <c r="Q498" t="str">
        <f>VLOOKUP($E498,'CFileFishery to ERA+'!$A$4:$J$198,9,FALSE)</f>
        <v>SEAK Troll</v>
      </c>
      <c r="R498" t="str">
        <f>VLOOKUP($E498,'CFileFishery to ERA+'!$A$4:$J$198,10,FALSE)</f>
        <v>AABM</v>
      </c>
    </row>
    <row r="499" spans="1:18" x14ac:dyDescent="0.25">
      <c r="A499" t="s">
        <v>110</v>
      </c>
      <c r="B499" t="s">
        <v>111</v>
      </c>
      <c r="C499">
        <v>2014</v>
      </c>
      <c r="D499">
        <v>8</v>
      </c>
      <c r="E499">
        <v>35</v>
      </c>
      <c r="F499" t="s">
        <v>77</v>
      </c>
      <c r="G499">
        <v>3</v>
      </c>
      <c r="H499" t="s">
        <v>12</v>
      </c>
      <c r="I499">
        <v>2</v>
      </c>
      <c r="J499">
        <v>7.68</v>
      </c>
      <c r="K499">
        <v>8.42</v>
      </c>
      <c r="L499">
        <f>VLOOKUP($E499,'CFileFishery to ERA+'!$A$4:$J$198,4,FALSE)</f>
        <v>12</v>
      </c>
      <c r="M499" t="str">
        <f>VLOOKUP($E499,'CFileFishery to ERA+'!$A$4:$J$198,5,FALSE)</f>
        <v>WCVI SUM T</v>
      </c>
      <c r="N499" t="str">
        <f>VLOOKUP($E499,'CFileFishery to ERA+'!$A$4:$J$198,6,FALSE)</f>
        <v>CA</v>
      </c>
      <c r="O499">
        <f>VLOOKUP($E499,'CFileFishery to ERA+'!$A$4:$J$198,7,FALSE)</f>
        <v>3</v>
      </c>
      <c r="P499" t="str">
        <f>VLOOKUP($E499,'CFileFishery to ERA+'!$A$4:$J$198,8,FALSE)</f>
        <v>T</v>
      </c>
      <c r="Q499" t="str">
        <f>VLOOKUP($E499,'CFileFishery to ERA+'!$A$4:$J$198,9,FALSE)</f>
        <v>WCVI Troll</v>
      </c>
      <c r="R499" t="str">
        <f>VLOOKUP($E499,'CFileFishery to ERA+'!$A$4:$J$198,10,FALSE)</f>
        <v>AABM</v>
      </c>
    </row>
    <row r="500" spans="1:18" x14ac:dyDescent="0.25">
      <c r="A500" t="s">
        <v>110</v>
      </c>
      <c r="B500" t="s">
        <v>111</v>
      </c>
      <c r="C500">
        <v>2014</v>
      </c>
      <c r="D500">
        <v>8</v>
      </c>
      <c r="E500">
        <v>43</v>
      </c>
      <c r="F500" t="s">
        <v>59</v>
      </c>
      <c r="G500">
        <v>4</v>
      </c>
      <c r="H500" t="s">
        <v>12</v>
      </c>
      <c r="I500">
        <v>1</v>
      </c>
      <c r="J500">
        <v>1.88</v>
      </c>
      <c r="K500">
        <v>1.88</v>
      </c>
      <c r="L500">
        <f>VLOOKUP($E500,'CFileFishery to ERA+'!$A$4:$J$198,4,FALSE)</f>
        <v>13</v>
      </c>
      <c r="M500" t="str">
        <f>VLOOKUP($E500,'CFileFishery to ERA+'!$A$4:$J$198,5,FALSE)</f>
        <v>N FALCON T</v>
      </c>
      <c r="N500" t="str">
        <f>VLOOKUP($E500,'CFileFishery to ERA+'!$A$4:$J$198,6,FALSE)</f>
        <v>US</v>
      </c>
      <c r="O500">
        <f>VLOOKUP($E500,'CFileFishery to ERA+'!$A$4:$J$198,7,FALSE)</f>
        <v>999</v>
      </c>
      <c r="P500" t="str">
        <f>VLOOKUP($E500,'CFileFishery to ERA+'!$A$4:$J$198,8,FALSE)</f>
        <v>T</v>
      </c>
      <c r="Q500" t="str">
        <f>VLOOKUP($E500,'CFileFishery to ERA+'!$A$4:$J$198,9,FALSE)</f>
        <v>WA Troll</v>
      </c>
      <c r="R500" t="str">
        <f>VLOOKUP($E500,'CFileFishery to ERA+'!$A$4:$J$198,10,FALSE)</f>
        <v>ISBM</v>
      </c>
    </row>
    <row r="501" spans="1:18" x14ac:dyDescent="0.25">
      <c r="A501" t="s">
        <v>110</v>
      </c>
      <c r="B501" t="s">
        <v>111</v>
      </c>
      <c r="C501">
        <v>2014</v>
      </c>
      <c r="D501">
        <v>8</v>
      </c>
      <c r="E501">
        <v>45</v>
      </c>
      <c r="F501" t="s">
        <v>56</v>
      </c>
      <c r="G501">
        <v>3</v>
      </c>
      <c r="H501" t="s">
        <v>12</v>
      </c>
      <c r="I501">
        <v>3</v>
      </c>
      <c r="J501">
        <v>8.34</v>
      </c>
      <c r="K501">
        <v>11.73</v>
      </c>
      <c r="L501">
        <f>VLOOKUP($E501,'CFileFishery to ERA+'!$A$4:$J$198,4,FALSE)</f>
        <v>13</v>
      </c>
      <c r="M501" t="str">
        <f>VLOOKUP($E501,'CFileFishery to ERA+'!$A$4:$J$198,5,FALSE)</f>
        <v>N FALCON T</v>
      </c>
      <c r="N501" t="str">
        <f>VLOOKUP($E501,'CFileFishery to ERA+'!$A$4:$J$198,6,FALSE)</f>
        <v>US</v>
      </c>
      <c r="O501">
        <f>VLOOKUP($E501,'CFileFishery to ERA+'!$A$4:$J$198,7,FALSE)</f>
        <v>999</v>
      </c>
      <c r="P501" t="str">
        <f>VLOOKUP($E501,'CFileFishery to ERA+'!$A$4:$J$198,8,FALSE)</f>
        <v>T</v>
      </c>
      <c r="Q501" t="str">
        <f>VLOOKUP($E501,'CFileFishery to ERA+'!$A$4:$J$198,9,FALSE)</f>
        <v>WA Troll</v>
      </c>
      <c r="R501" t="str">
        <f>VLOOKUP($E501,'CFileFishery to ERA+'!$A$4:$J$198,10,FALSE)</f>
        <v>ISBM</v>
      </c>
    </row>
    <row r="502" spans="1:18" x14ac:dyDescent="0.25">
      <c r="A502" t="s">
        <v>110</v>
      </c>
      <c r="B502" t="s">
        <v>111</v>
      </c>
      <c r="C502">
        <v>2014</v>
      </c>
      <c r="D502">
        <v>8</v>
      </c>
      <c r="E502">
        <v>92</v>
      </c>
      <c r="F502" t="s">
        <v>66</v>
      </c>
      <c r="G502">
        <v>3</v>
      </c>
      <c r="H502" t="s">
        <v>12</v>
      </c>
      <c r="I502">
        <v>2</v>
      </c>
      <c r="J502">
        <v>10.039999999999999</v>
      </c>
      <c r="K502">
        <v>15.61</v>
      </c>
      <c r="L502">
        <f>VLOOKUP($E502,'CFileFishery to ERA+'!$A$4:$J$198,4,FALSE)</f>
        <v>51</v>
      </c>
      <c r="M502" t="str">
        <f>VLOOKUP($E502,'CFileFishery to ERA+'!$A$4:$J$198,5,FALSE)</f>
        <v>WCVI ISBM S</v>
      </c>
      <c r="N502" t="str">
        <f>VLOOKUP($E502,'CFileFishery to ERA+'!$A$4:$J$198,6,FALSE)</f>
        <v>CA</v>
      </c>
      <c r="O502">
        <f>VLOOKUP($E502,'CFileFishery to ERA+'!$A$4:$J$198,7,FALSE)</f>
        <v>32</v>
      </c>
      <c r="P502" t="str">
        <f>VLOOKUP($E502,'CFileFishery to ERA+'!$A$4:$J$198,8,FALSE)</f>
        <v>S</v>
      </c>
      <c r="Q502" t="str">
        <f>VLOOKUP($E502,'CFileFishery to ERA+'!$A$4:$J$198,9,FALSE)</f>
        <v>WCVI ISBM Sport</v>
      </c>
      <c r="R502" t="str">
        <f>VLOOKUP($E502,'CFileFishery to ERA+'!$A$4:$J$198,10,FALSE)</f>
        <v>ISBM</v>
      </c>
    </row>
    <row r="503" spans="1:18" x14ac:dyDescent="0.25">
      <c r="A503" t="s">
        <v>110</v>
      </c>
      <c r="B503" t="s">
        <v>111</v>
      </c>
      <c r="C503">
        <v>2014</v>
      </c>
      <c r="D503">
        <v>8</v>
      </c>
      <c r="E503">
        <v>92</v>
      </c>
      <c r="F503" t="s">
        <v>66</v>
      </c>
      <c r="G503">
        <v>4</v>
      </c>
      <c r="H503" t="s">
        <v>12</v>
      </c>
      <c r="I503">
        <v>1</v>
      </c>
      <c r="J503">
        <v>5.0199999999999996</v>
      </c>
      <c r="K503">
        <v>5.0199999999999996</v>
      </c>
      <c r="L503">
        <f>VLOOKUP($E503,'CFileFishery to ERA+'!$A$4:$J$198,4,FALSE)</f>
        <v>51</v>
      </c>
      <c r="M503" t="str">
        <f>VLOOKUP($E503,'CFileFishery to ERA+'!$A$4:$J$198,5,FALSE)</f>
        <v>WCVI ISBM S</v>
      </c>
      <c r="N503" t="str">
        <f>VLOOKUP($E503,'CFileFishery to ERA+'!$A$4:$J$198,6,FALSE)</f>
        <v>CA</v>
      </c>
      <c r="O503">
        <f>VLOOKUP($E503,'CFileFishery to ERA+'!$A$4:$J$198,7,FALSE)</f>
        <v>32</v>
      </c>
      <c r="P503" t="str">
        <f>VLOOKUP($E503,'CFileFishery to ERA+'!$A$4:$J$198,8,FALSE)</f>
        <v>S</v>
      </c>
      <c r="Q503" t="str">
        <f>VLOOKUP($E503,'CFileFishery to ERA+'!$A$4:$J$198,9,FALSE)</f>
        <v>WCVI ISBM Sport</v>
      </c>
      <c r="R503" t="str">
        <f>VLOOKUP($E503,'CFileFishery to ERA+'!$A$4:$J$198,10,FALSE)</f>
        <v>ISBM</v>
      </c>
    </row>
    <row r="504" spans="1:18" x14ac:dyDescent="0.25">
      <c r="A504" t="s">
        <v>110</v>
      </c>
      <c r="B504" t="s">
        <v>111</v>
      </c>
      <c r="C504">
        <v>2014</v>
      </c>
      <c r="D504">
        <v>8</v>
      </c>
      <c r="E504">
        <v>95</v>
      </c>
      <c r="F504" t="s">
        <v>68</v>
      </c>
      <c r="G504">
        <v>3</v>
      </c>
      <c r="H504" t="s">
        <v>12</v>
      </c>
      <c r="I504">
        <v>3</v>
      </c>
      <c r="J504">
        <v>6.56</v>
      </c>
      <c r="K504">
        <v>10.23</v>
      </c>
      <c r="L504">
        <f>VLOOKUP($E504,'CFileFishery to ERA+'!$A$4:$J$198,4,FALSE)</f>
        <v>25</v>
      </c>
      <c r="M504" t="str">
        <f>VLOOKUP($E504,'CFileFishery to ERA+'!$A$4:$J$198,5,FALSE)</f>
        <v>PGSDN N</v>
      </c>
      <c r="N504" t="str">
        <f>VLOOKUP($E504,'CFileFishery to ERA+'!$A$4:$J$198,6,FALSE)</f>
        <v>US</v>
      </c>
      <c r="O504">
        <f>VLOOKUP($E504,'CFileFishery to ERA+'!$A$4:$J$198,7,FALSE)</f>
        <v>999</v>
      </c>
      <c r="P504" t="str">
        <f>VLOOKUP($E504,'CFileFishery to ERA+'!$A$4:$J$198,8,FALSE)</f>
        <v>N</v>
      </c>
      <c r="Q504" t="str">
        <f>VLOOKUP($E504,'CFileFishery to ERA+'!$A$4:$J$198,9,FALSE)</f>
        <v>PGSD Net</v>
      </c>
      <c r="R504" t="str">
        <f>VLOOKUP($E504,'CFileFishery to ERA+'!$A$4:$J$198,10,FALSE)</f>
        <v>ISBM</v>
      </c>
    </row>
    <row r="505" spans="1:18" x14ac:dyDescent="0.25">
      <c r="A505" t="s">
        <v>110</v>
      </c>
      <c r="B505" t="s">
        <v>111</v>
      </c>
      <c r="C505">
        <v>2014</v>
      </c>
      <c r="D505">
        <v>8</v>
      </c>
      <c r="E505">
        <v>132</v>
      </c>
      <c r="F505" t="s">
        <v>21</v>
      </c>
      <c r="G505">
        <v>3</v>
      </c>
      <c r="H505" t="s">
        <v>12</v>
      </c>
      <c r="I505">
        <v>2</v>
      </c>
      <c r="J505">
        <v>2.83</v>
      </c>
      <c r="K505">
        <v>3.1</v>
      </c>
      <c r="L505">
        <f>VLOOKUP($E505,'CFileFishery to ERA+'!$A$4:$J$198,4,FALSE)</f>
        <v>45</v>
      </c>
      <c r="M505" t="str">
        <f>VLOOKUP($E505,'CFileFishery to ERA+'!$A$4:$J$198,5,FALSE)</f>
        <v>CBC S</v>
      </c>
      <c r="N505" t="str">
        <f>VLOOKUP($E505,'CFileFishery to ERA+'!$A$4:$J$198,6,FALSE)</f>
        <v>CA</v>
      </c>
      <c r="O505">
        <f>VLOOKUP($E505,'CFileFishery to ERA+'!$A$4:$J$198,7,FALSE)</f>
        <v>24</v>
      </c>
      <c r="P505" t="str">
        <f>VLOOKUP($E505,'CFileFishery to ERA+'!$A$4:$J$198,8,FALSE)</f>
        <v>S</v>
      </c>
      <c r="Q505" t="str">
        <f>VLOOKUP($E505,'CFileFishery to ERA+'!$A$4:$J$198,9,FALSE)</f>
        <v>Central Sport</v>
      </c>
      <c r="R505" t="str">
        <f>VLOOKUP($E505,'CFileFishery to ERA+'!$A$4:$J$198,10,FALSE)</f>
        <v>ISBM</v>
      </c>
    </row>
    <row r="506" spans="1:18" x14ac:dyDescent="0.25">
      <c r="A506" t="s">
        <v>110</v>
      </c>
      <c r="B506" t="s">
        <v>111</v>
      </c>
      <c r="C506">
        <v>2014</v>
      </c>
      <c r="D506">
        <v>8</v>
      </c>
      <c r="E506">
        <v>135</v>
      </c>
      <c r="F506" t="s">
        <v>39</v>
      </c>
      <c r="G506">
        <v>3</v>
      </c>
      <c r="H506" t="s">
        <v>12</v>
      </c>
      <c r="I506">
        <v>3</v>
      </c>
      <c r="J506">
        <v>3.75</v>
      </c>
      <c r="K506">
        <v>4.12</v>
      </c>
      <c r="L506">
        <f>VLOOKUP($E506,'CFileFishery to ERA+'!$A$4:$J$198,4,FALSE)</f>
        <v>61</v>
      </c>
      <c r="M506" t="str">
        <f>VLOOKUP($E506,'CFileFishery to ERA+'!$A$4:$J$198,5,FALSE)</f>
        <v>JNST S</v>
      </c>
      <c r="N506" t="str">
        <f>VLOOKUP($E506,'CFileFishery to ERA+'!$A$4:$J$198,6,FALSE)</f>
        <v>CA</v>
      </c>
      <c r="O506">
        <f>VLOOKUP($E506,'CFileFishery to ERA+'!$A$4:$J$198,7,FALSE)</f>
        <v>26</v>
      </c>
      <c r="P506" t="str">
        <f>VLOOKUP($E506,'CFileFishery to ERA+'!$A$4:$J$198,8,FALSE)</f>
        <v>S</v>
      </c>
      <c r="Q506" t="str">
        <f>VLOOKUP($E506,'CFileFishery to ERA+'!$A$4:$J$198,9,FALSE)</f>
        <v>Johnstone Strait Sport</v>
      </c>
      <c r="R506" t="str">
        <f>VLOOKUP($E506,'CFileFishery to ERA+'!$A$4:$J$198,10,FALSE)</f>
        <v>ISBM</v>
      </c>
    </row>
    <row r="507" spans="1:18" x14ac:dyDescent="0.25">
      <c r="A507" t="s">
        <v>110</v>
      </c>
      <c r="B507" t="s">
        <v>111</v>
      </c>
      <c r="C507">
        <v>2014</v>
      </c>
      <c r="D507">
        <v>8</v>
      </c>
      <c r="E507">
        <v>135</v>
      </c>
      <c r="F507" t="s">
        <v>39</v>
      </c>
      <c r="G507">
        <v>4</v>
      </c>
      <c r="H507" t="s">
        <v>12</v>
      </c>
      <c r="I507">
        <v>1</v>
      </c>
      <c r="J507">
        <v>1.25</v>
      </c>
      <c r="K507">
        <v>1.25</v>
      </c>
      <c r="L507">
        <f>VLOOKUP($E507,'CFileFishery to ERA+'!$A$4:$J$198,4,FALSE)</f>
        <v>61</v>
      </c>
      <c r="M507" t="str">
        <f>VLOOKUP($E507,'CFileFishery to ERA+'!$A$4:$J$198,5,FALSE)</f>
        <v>JNST S</v>
      </c>
      <c r="N507" t="str">
        <f>VLOOKUP($E507,'CFileFishery to ERA+'!$A$4:$J$198,6,FALSE)</f>
        <v>CA</v>
      </c>
      <c r="O507">
        <f>VLOOKUP($E507,'CFileFishery to ERA+'!$A$4:$J$198,7,FALSE)</f>
        <v>26</v>
      </c>
      <c r="P507" t="str">
        <f>VLOOKUP($E507,'CFileFishery to ERA+'!$A$4:$J$198,8,FALSE)</f>
        <v>S</v>
      </c>
      <c r="Q507" t="str">
        <f>VLOOKUP($E507,'CFileFishery to ERA+'!$A$4:$J$198,9,FALSE)</f>
        <v>Johnstone Strait Sport</v>
      </c>
      <c r="R507" t="str">
        <f>VLOOKUP($E507,'CFileFishery to ERA+'!$A$4:$J$198,10,FALSE)</f>
        <v>ISBM</v>
      </c>
    </row>
    <row r="508" spans="1:18" x14ac:dyDescent="0.25">
      <c r="A508" t="s">
        <v>110</v>
      </c>
      <c r="B508" t="s">
        <v>111</v>
      </c>
      <c r="C508">
        <v>2014</v>
      </c>
      <c r="D508">
        <v>8</v>
      </c>
      <c r="E508">
        <v>136</v>
      </c>
      <c r="F508" t="s">
        <v>52</v>
      </c>
      <c r="G508">
        <v>3</v>
      </c>
      <c r="H508" t="s">
        <v>12</v>
      </c>
      <c r="I508">
        <v>21</v>
      </c>
      <c r="J508">
        <v>243.81</v>
      </c>
      <c r="K508">
        <v>335.09</v>
      </c>
      <c r="L508">
        <f>VLOOKUP($E508,'CFileFishery to ERA+'!$A$4:$J$198,4,FALSE)</f>
        <v>63</v>
      </c>
      <c r="M508" t="str">
        <f>VLOOKUP($E508,'CFileFishery to ERA+'!$A$4:$J$198,5,FALSE)</f>
        <v>GEO ST S</v>
      </c>
      <c r="N508" t="str">
        <f>VLOOKUP($E508,'CFileFishery to ERA+'!$A$4:$J$198,6,FALSE)</f>
        <v>CA</v>
      </c>
      <c r="O508">
        <f>VLOOKUP($E508,'CFileFishery to ERA+'!$A$4:$J$198,7,FALSE)</f>
        <v>27</v>
      </c>
      <c r="P508" t="str">
        <f>VLOOKUP($E508,'CFileFishery to ERA+'!$A$4:$J$198,8,FALSE)</f>
        <v>S</v>
      </c>
      <c r="Q508" t="str">
        <f>VLOOKUP($E508,'CFileFishery to ERA+'!$A$4:$J$198,9,FALSE)</f>
        <v>North Georgia Strait Sport</v>
      </c>
      <c r="R508" t="str">
        <f>VLOOKUP($E508,'CFileFishery to ERA+'!$A$4:$J$198,10,FALSE)</f>
        <v>ISBM</v>
      </c>
    </row>
    <row r="509" spans="1:18" x14ac:dyDescent="0.25">
      <c r="A509" t="s">
        <v>110</v>
      </c>
      <c r="B509" t="s">
        <v>111</v>
      </c>
      <c r="C509">
        <v>2014</v>
      </c>
      <c r="D509">
        <v>8</v>
      </c>
      <c r="E509">
        <v>136</v>
      </c>
      <c r="F509" t="s">
        <v>52</v>
      </c>
      <c r="G509">
        <v>4</v>
      </c>
      <c r="H509" t="s">
        <v>12</v>
      </c>
      <c r="I509">
        <v>2</v>
      </c>
      <c r="J509">
        <v>31.87</v>
      </c>
      <c r="K509">
        <v>31.87</v>
      </c>
      <c r="L509">
        <f>VLOOKUP($E509,'CFileFishery to ERA+'!$A$4:$J$198,4,FALSE)</f>
        <v>63</v>
      </c>
      <c r="M509" t="str">
        <f>VLOOKUP($E509,'CFileFishery to ERA+'!$A$4:$J$198,5,FALSE)</f>
        <v>GEO ST S</v>
      </c>
      <c r="N509" t="str">
        <f>VLOOKUP($E509,'CFileFishery to ERA+'!$A$4:$J$198,6,FALSE)</f>
        <v>CA</v>
      </c>
      <c r="O509">
        <f>VLOOKUP($E509,'CFileFishery to ERA+'!$A$4:$J$198,7,FALSE)</f>
        <v>27</v>
      </c>
      <c r="P509" t="str">
        <f>VLOOKUP($E509,'CFileFishery to ERA+'!$A$4:$J$198,8,FALSE)</f>
        <v>S</v>
      </c>
      <c r="Q509" t="str">
        <f>VLOOKUP($E509,'CFileFishery to ERA+'!$A$4:$J$198,9,FALSE)</f>
        <v>North Georgia Strait Sport</v>
      </c>
      <c r="R509" t="str">
        <f>VLOOKUP($E509,'CFileFishery to ERA+'!$A$4:$J$198,10,FALSE)</f>
        <v>ISBM</v>
      </c>
    </row>
    <row r="510" spans="1:18" x14ac:dyDescent="0.25">
      <c r="A510" t="s">
        <v>110</v>
      </c>
      <c r="B510" t="s">
        <v>111</v>
      </c>
      <c r="C510">
        <v>2014</v>
      </c>
      <c r="D510">
        <v>8</v>
      </c>
      <c r="E510">
        <v>139</v>
      </c>
      <c r="F510" t="s">
        <v>74</v>
      </c>
      <c r="G510">
        <v>3</v>
      </c>
      <c r="H510" t="s">
        <v>12</v>
      </c>
      <c r="I510">
        <v>1</v>
      </c>
      <c r="J510">
        <v>11.92</v>
      </c>
      <c r="K510">
        <v>13.07</v>
      </c>
      <c r="L510">
        <f>VLOOKUP($E510,'CFileFishery to ERA+'!$A$4:$J$198,4,FALSE)</f>
        <v>63</v>
      </c>
      <c r="M510" t="str">
        <f>VLOOKUP($E510,'CFileFishery to ERA+'!$A$4:$J$198,5,FALSE)</f>
        <v>GEO ST S</v>
      </c>
      <c r="N510" t="str">
        <f>VLOOKUP($E510,'CFileFishery to ERA+'!$A$4:$J$198,6,FALSE)</f>
        <v>CA</v>
      </c>
      <c r="O510">
        <f>VLOOKUP($E510,'CFileFishery to ERA+'!$A$4:$J$198,7,FALSE)</f>
        <v>29</v>
      </c>
      <c r="P510" t="str">
        <f>VLOOKUP($E510,'CFileFishery to ERA+'!$A$4:$J$198,8,FALSE)</f>
        <v>S</v>
      </c>
      <c r="Q510" t="str">
        <f>VLOOKUP($E510,'CFileFishery to ERA+'!$A$4:$J$198,9,FALSE)</f>
        <v>South Georgia Strait Sport</v>
      </c>
      <c r="R510" t="str">
        <f>VLOOKUP($E510,'CFileFishery to ERA+'!$A$4:$J$198,10,FALSE)</f>
        <v>ISBM</v>
      </c>
    </row>
    <row r="511" spans="1:18" x14ac:dyDescent="0.25">
      <c r="A511" t="s">
        <v>110</v>
      </c>
      <c r="B511" t="s">
        <v>111</v>
      </c>
      <c r="C511">
        <v>2014</v>
      </c>
      <c r="D511">
        <v>8</v>
      </c>
      <c r="E511">
        <v>142</v>
      </c>
      <c r="F511" t="s">
        <v>49</v>
      </c>
      <c r="G511">
        <v>3</v>
      </c>
      <c r="H511" t="s">
        <v>12</v>
      </c>
      <c r="I511">
        <v>7</v>
      </c>
      <c r="J511">
        <v>35.14</v>
      </c>
      <c r="K511">
        <v>43.2</v>
      </c>
      <c r="L511">
        <f>VLOOKUP($E511,'CFileFishery to ERA+'!$A$4:$J$198,4,FALSE)</f>
        <v>50</v>
      </c>
      <c r="M511" t="str">
        <f>VLOOKUP($E511,'CFileFishery to ERA+'!$A$4:$J$198,5,FALSE)</f>
        <v>WCVI AABM S</v>
      </c>
      <c r="N511" t="str">
        <f>VLOOKUP($E511,'CFileFishery to ERA+'!$A$4:$J$198,6,FALSE)</f>
        <v>CA</v>
      </c>
      <c r="O511">
        <f>VLOOKUP($E511,'CFileFishery to ERA+'!$A$4:$J$198,7,FALSE)</f>
        <v>31</v>
      </c>
      <c r="P511" t="str">
        <f>VLOOKUP($E511,'CFileFishery to ERA+'!$A$4:$J$198,8,FALSE)</f>
        <v>S</v>
      </c>
      <c r="Q511" t="str">
        <f>VLOOKUP($E511,'CFileFishery to ERA+'!$A$4:$J$198,9,FALSE)</f>
        <v>WCVI AABM Sport</v>
      </c>
      <c r="R511" t="str">
        <f>VLOOKUP($E511,'CFileFishery to ERA+'!$A$4:$J$198,10,FALSE)</f>
        <v>AABM</v>
      </c>
    </row>
    <row r="512" spans="1:18" x14ac:dyDescent="0.25">
      <c r="A512" t="s">
        <v>110</v>
      </c>
      <c r="B512" t="s">
        <v>111</v>
      </c>
      <c r="C512">
        <v>2014</v>
      </c>
      <c r="D512">
        <v>8</v>
      </c>
      <c r="E512">
        <v>146</v>
      </c>
      <c r="F512" t="s">
        <v>75</v>
      </c>
      <c r="G512">
        <v>3</v>
      </c>
      <c r="H512" t="s">
        <v>12</v>
      </c>
      <c r="I512">
        <v>3</v>
      </c>
      <c r="J512">
        <v>17.010000000000002</v>
      </c>
      <c r="K512">
        <v>18.690000000000001</v>
      </c>
      <c r="L512">
        <f>VLOOKUP($E512,'CFileFishery to ERA+'!$A$4:$J$198,4,FALSE)</f>
        <v>65</v>
      </c>
      <c r="M512" t="str">
        <f>VLOOKUP($E512,'CFileFishery to ERA+'!$A$4:$J$198,5,FALSE)</f>
        <v>BC JF S</v>
      </c>
      <c r="N512" t="str">
        <f>VLOOKUP($E512,'CFileFishery to ERA+'!$A$4:$J$198,6,FALSE)</f>
        <v>CA</v>
      </c>
      <c r="O512">
        <f>VLOOKUP($E512,'CFileFishery to ERA+'!$A$4:$J$198,7,FALSE)</f>
        <v>36</v>
      </c>
      <c r="P512" t="str">
        <f>VLOOKUP($E512,'CFileFishery to ERA+'!$A$4:$J$198,8,FALSE)</f>
        <v>S</v>
      </c>
      <c r="Q512" t="str">
        <f>VLOOKUP($E512,'CFileFishery to ERA+'!$A$4:$J$198,9,FALSE)</f>
        <v>Canadian Juan De Fuca Sport</v>
      </c>
      <c r="R512" t="str">
        <f>VLOOKUP($E512,'CFileFishery to ERA+'!$A$4:$J$198,10,FALSE)</f>
        <v>ISBM</v>
      </c>
    </row>
    <row r="513" spans="1:18" x14ac:dyDescent="0.25">
      <c r="A513" t="s">
        <v>110</v>
      </c>
      <c r="B513" t="s">
        <v>111</v>
      </c>
      <c r="C513">
        <v>2014</v>
      </c>
      <c r="D513">
        <v>8</v>
      </c>
      <c r="E513">
        <v>146</v>
      </c>
      <c r="F513" t="s">
        <v>75</v>
      </c>
      <c r="G513">
        <v>4</v>
      </c>
      <c r="H513" t="s">
        <v>12</v>
      </c>
      <c r="I513">
        <v>2</v>
      </c>
      <c r="J513">
        <v>11.34</v>
      </c>
      <c r="K513">
        <v>11.34</v>
      </c>
      <c r="L513">
        <f>VLOOKUP($E513,'CFileFishery to ERA+'!$A$4:$J$198,4,FALSE)</f>
        <v>65</v>
      </c>
      <c r="M513" t="str">
        <f>VLOOKUP($E513,'CFileFishery to ERA+'!$A$4:$J$198,5,FALSE)</f>
        <v>BC JF S</v>
      </c>
      <c r="N513" t="str">
        <f>VLOOKUP($E513,'CFileFishery to ERA+'!$A$4:$J$198,6,FALSE)</f>
        <v>CA</v>
      </c>
      <c r="O513">
        <f>VLOOKUP($E513,'CFileFishery to ERA+'!$A$4:$J$198,7,FALSE)</f>
        <v>36</v>
      </c>
      <c r="P513" t="str">
        <f>VLOOKUP($E513,'CFileFishery to ERA+'!$A$4:$J$198,8,FALSE)</f>
        <v>S</v>
      </c>
      <c r="Q513" t="str">
        <f>VLOOKUP($E513,'CFileFishery to ERA+'!$A$4:$J$198,9,FALSE)</f>
        <v>Canadian Juan De Fuca Sport</v>
      </c>
      <c r="R513" t="str">
        <f>VLOOKUP($E513,'CFileFishery to ERA+'!$A$4:$J$198,10,FALSE)</f>
        <v>ISBM</v>
      </c>
    </row>
    <row r="514" spans="1:18" x14ac:dyDescent="0.25">
      <c r="A514" t="s">
        <v>110</v>
      </c>
      <c r="B514" t="s">
        <v>111</v>
      </c>
      <c r="C514">
        <v>2014</v>
      </c>
      <c r="D514">
        <v>8</v>
      </c>
      <c r="E514">
        <v>151</v>
      </c>
      <c r="F514" t="s">
        <v>84</v>
      </c>
      <c r="G514">
        <v>3</v>
      </c>
      <c r="H514" t="s">
        <v>12</v>
      </c>
      <c r="I514">
        <v>2</v>
      </c>
      <c r="J514">
        <v>12.31</v>
      </c>
      <c r="K514">
        <v>21.78</v>
      </c>
      <c r="L514">
        <f>VLOOKUP($E514,'CFileFishery to ERA+'!$A$4:$J$198,4,FALSE)</f>
        <v>57</v>
      </c>
      <c r="M514" t="str">
        <f>VLOOKUP($E514,'CFileFishery to ERA+'!$A$4:$J$198,5,FALSE)</f>
        <v>PGSDN S</v>
      </c>
      <c r="N514" t="str">
        <f>VLOOKUP($E514,'CFileFishery to ERA+'!$A$4:$J$198,6,FALSE)</f>
        <v>US</v>
      </c>
      <c r="O514">
        <f>VLOOKUP($E514,'CFileFishery to ERA+'!$A$4:$J$198,7,FALSE)</f>
        <v>999</v>
      </c>
      <c r="P514" t="str">
        <f>VLOOKUP($E514,'CFileFishery to ERA+'!$A$4:$J$198,8,FALSE)</f>
        <v>S</v>
      </c>
      <c r="Q514" t="str">
        <f>VLOOKUP($E514,'CFileFishery to ERA+'!$A$4:$J$198,9,FALSE)</f>
        <v>PGSD Sport</v>
      </c>
      <c r="R514" t="str">
        <f>VLOOKUP($E514,'CFileFishery to ERA+'!$A$4:$J$198,10,FALSE)</f>
        <v>ISBM</v>
      </c>
    </row>
    <row r="515" spans="1:18" x14ac:dyDescent="0.25">
      <c r="A515" t="s">
        <v>110</v>
      </c>
      <c r="B515" t="s">
        <v>111</v>
      </c>
      <c r="C515">
        <v>2014</v>
      </c>
      <c r="D515">
        <v>8</v>
      </c>
      <c r="E515">
        <v>152</v>
      </c>
      <c r="F515" t="s">
        <v>63</v>
      </c>
      <c r="G515">
        <v>3</v>
      </c>
      <c r="H515" t="s">
        <v>12</v>
      </c>
      <c r="I515">
        <v>1</v>
      </c>
      <c r="J515">
        <v>17.22</v>
      </c>
      <c r="K515">
        <v>18.93</v>
      </c>
      <c r="L515">
        <f>VLOOKUP($E515,'CFileFishery to ERA+'!$A$4:$J$198,4,FALSE)</f>
        <v>57</v>
      </c>
      <c r="M515" t="str">
        <f>VLOOKUP($E515,'CFileFishery to ERA+'!$A$4:$J$198,5,FALSE)</f>
        <v>PGSDN S</v>
      </c>
      <c r="N515" t="str">
        <f>VLOOKUP($E515,'CFileFishery to ERA+'!$A$4:$J$198,6,FALSE)</f>
        <v>US</v>
      </c>
      <c r="O515">
        <f>VLOOKUP($E515,'CFileFishery to ERA+'!$A$4:$J$198,7,FALSE)</f>
        <v>999</v>
      </c>
      <c r="P515" t="str">
        <f>VLOOKUP($E515,'CFileFishery to ERA+'!$A$4:$J$198,8,FALSE)</f>
        <v>S</v>
      </c>
      <c r="Q515" t="str">
        <f>VLOOKUP($E515,'CFileFishery to ERA+'!$A$4:$J$198,9,FALSE)</f>
        <v>PGSD Sport</v>
      </c>
      <c r="R515" t="str">
        <f>VLOOKUP($E515,'CFileFishery to ERA+'!$A$4:$J$198,10,FALSE)</f>
        <v>ISBM</v>
      </c>
    </row>
    <row r="516" spans="1:18" x14ac:dyDescent="0.25">
      <c r="A516" t="s">
        <v>110</v>
      </c>
      <c r="B516" t="s">
        <v>111</v>
      </c>
      <c r="C516">
        <v>2014</v>
      </c>
      <c r="D516">
        <v>8</v>
      </c>
      <c r="E516">
        <v>167</v>
      </c>
      <c r="F516" t="s">
        <v>82</v>
      </c>
      <c r="G516">
        <v>3</v>
      </c>
      <c r="H516" t="s">
        <v>12</v>
      </c>
      <c r="I516">
        <v>1</v>
      </c>
      <c r="J516">
        <v>1.91</v>
      </c>
      <c r="K516">
        <v>3.8</v>
      </c>
      <c r="L516">
        <f>VLOOKUP($E516,'CFileFishery to ERA+'!$A$4:$J$198,4,FALSE)</f>
        <v>53</v>
      </c>
      <c r="M516" t="str">
        <f>VLOOKUP($E516,'CFileFishery to ERA+'!$A$4:$J$198,5,FALSE)</f>
        <v>N FALCON S</v>
      </c>
      <c r="N516" t="str">
        <f>VLOOKUP($E516,'CFileFishery to ERA+'!$A$4:$J$198,6,FALSE)</f>
        <v>US</v>
      </c>
      <c r="O516">
        <f>VLOOKUP($E516,'CFileFishery to ERA+'!$A$4:$J$198,7,FALSE)</f>
        <v>999</v>
      </c>
      <c r="P516" t="str">
        <f>VLOOKUP($E516,'CFileFishery to ERA+'!$A$4:$J$198,8,FALSE)</f>
        <v>S</v>
      </c>
      <c r="Q516" t="str">
        <f>VLOOKUP($E516,'CFileFishery to ERA+'!$A$4:$J$198,9,FALSE)</f>
        <v>WA Sport</v>
      </c>
      <c r="R516" t="str">
        <f>VLOOKUP($E516,'CFileFishery to ERA+'!$A$4:$J$198,10,FALSE)</f>
        <v>ISBM</v>
      </c>
    </row>
    <row r="517" spans="1:18" x14ac:dyDescent="0.25">
      <c r="A517" t="s">
        <v>110</v>
      </c>
      <c r="B517" t="s">
        <v>111</v>
      </c>
      <c r="C517">
        <v>2014</v>
      </c>
      <c r="D517">
        <v>9</v>
      </c>
      <c r="E517">
        <v>35</v>
      </c>
      <c r="F517" t="s">
        <v>77</v>
      </c>
      <c r="G517">
        <v>3</v>
      </c>
      <c r="H517" t="s">
        <v>12</v>
      </c>
      <c r="I517">
        <v>1</v>
      </c>
      <c r="J517">
        <v>9.16</v>
      </c>
      <c r="K517">
        <v>10.039999999999999</v>
      </c>
      <c r="L517">
        <f>VLOOKUP($E517,'CFileFishery to ERA+'!$A$4:$J$198,4,FALSE)</f>
        <v>12</v>
      </c>
      <c r="M517" t="str">
        <f>VLOOKUP($E517,'CFileFishery to ERA+'!$A$4:$J$198,5,FALSE)</f>
        <v>WCVI SUM T</v>
      </c>
      <c r="N517" t="str">
        <f>VLOOKUP($E517,'CFileFishery to ERA+'!$A$4:$J$198,6,FALSE)</f>
        <v>CA</v>
      </c>
      <c r="O517">
        <f>VLOOKUP($E517,'CFileFishery to ERA+'!$A$4:$J$198,7,FALSE)</f>
        <v>3</v>
      </c>
      <c r="P517" t="str">
        <f>VLOOKUP($E517,'CFileFishery to ERA+'!$A$4:$J$198,8,FALSE)</f>
        <v>T</v>
      </c>
      <c r="Q517" t="str">
        <f>VLOOKUP($E517,'CFileFishery to ERA+'!$A$4:$J$198,9,FALSE)</f>
        <v>WCVI Troll</v>
      </c>
      <c r="R517" t="str">
        <f>VLOOKUP($E517,'CFileFishery to ERA+'!$A$4:$J$198,10,FALSE)</f>
        <v>AABM</v>
      </c>
    </row>
    <row r="518" spans="1:18" x14ac:dyDescent="0.25">
      <c r="A518" t="s">
        <v>110</v>
      </c>
      <c r="B518" t="s">
        <v>111</v>
      </c>
      <c r="C518">
        <v>2014</v>
      </c>
      <c r="D518">
        <v>9</v>
      </c>
      <c r="E518">
        <v>35</v>
      </c>
      <c r="F518" t="s">
        <v>77</v>
      </c>
      <c r="G518">
        <v>4</v>
      </c>
      <c r="H518" t="s">
        <v>12</v>
      </c>
      <c r="I518">
        <v>1</v>
      </c>
      <c r="J518">
        <v>9.16</v>
      </c>
      <c r="K518">
        <v>9.16</v>
      </c>
      <c r="L518">
        <f>VLOOKUP($E518,'CFileFishery to ERA+'!$A$4:$J$198,4,FALSE)</f>
        <v>12</v>
      </c>
      <c r="M518" t="str">
        <f>VLOOKUP($E518,'CFileFishery to ERA+'!$A$4:$J$198,5,FALSE)</f>
        <v>WCVI SUM T</v>
      </c>
      <c r="N518" t="str">
        <f>VLOOKUP($E518,'CFileFishery to ERA+'!$A$4:$J$198,6,FALSE)</f>
        <v>CA</v>
      </c>
      <c r="O518">
        <f>VLOOKUP($E518,'CFileFishery to ERA+'!$A$4:$J$198,7,FALSE)</f>
        <v>3</v>
      </c>
      <c r="P518" t="str">
        <f>VLOOKUP($E518,'CFileFishery to ERA+'!$A$4:$J$198,8,FALSE)</f>
        <v>T</v>
      </c>
      <c r="Q518" t="str">
        <f>VLOOKUP($E518,'CFileFishery to ERA+'!$A$4:$J$198,9,FALSE)</f>
        <v>WCVI Troll</v>
      </c>
      <c r="R518" t="str">
        <f>VLOOKUP($E518,'CFileFishery to ERA+'!$A$4:$J$198,10,FALSE)</f>
        <v>AABM</v>
      </c>
    </row>
    <row r="519" spans="1:18" x14ac:dyDescent="0.25">
      <c r="A519" t="s">
        <v>110</v>
      </c>
      <c r="B519" t="s">
        <v>111</v>
      </c>
      <c r="C519">
        <v>2014</v>
      </c>
      <c r="D519">
        <v>9</v>
      </c>
      <c r="E519">
        <v>39</v>
      </c>
      <c r="F519" t="s">
        <v>50</v>
      </c>
      <c r="G519">
        <v>3</v>
      </c>
      <c r="H519" t="s">
        <v>12</v>
      </c>
      <c r="I519">
        <v>3</v>
      </c>
      <c r="J519">
        <v>11.1</v>
      </c>
      <c r="K519">
        <v>15.56</v>
      </c>
      <c r="L519">
        <f>VLOOKUP($E519,'CFileFishery to ERA+'!$A$4:$J$198,4,FALSE)</f>
        <v>12</v>
      </c>
      <c r="M519" t="str">
        <f>VLOOKUP($E519,'CFileFishery to ERA+'!$A$4:$J$198,5,FALSE)</f>
        <v>WCVI SUM T</v>
      </c>
      <c r="N519" t="str">
        <f>VLOOKUP($E519,'CFileFishery to ERA+'!$A$4:$J$198,6,FALSE)</f>
        <v>CA</v>
      </c>
      <c r="O519">
        <f>VLOOKUP($E519,'CFileFishery to ERA+'!$A$4:$J$198,7,FALSE)</f>
        <v>3</v>
      </c>
      <c r="P519" t="str">
        <f>VLOOKUP($E519,'CFileFishery to ERA+'!$A$4:$J$198,8,FALSE)</f>
        <v>T</v>
      </c>
      <c r="Q519" t="str">
        <f>VLOOKUP($E519,'CFileFishery to ERA+'!$A$4:$J$198,9,FALSE)</f>
        <v>WCVI Troll</v>
      </c>
      <c r="R519" t="str">
        <f>VLOOKUP($E519,'CFileFishery to ERA+'!$A$4:$J$198,10,FALSE)</f>
        <v>AABM</v>
      </c>
    </row>
    <row r="520" spans="1:18" x14ac:dyDescent="0.25">
      <c r="A520" t="s">
        <v>110</v>
      </c>
      <c r="B520" t="s">
        <v>111</v>
      </c>
      <c r="C520">
        <v>2014</v>
      </c>
      <c r="D520">
        <v>9</v>
      </c>
      <c r="E520">
        <v>82</v>
      </c>
      <c r="F520" t="s">
        <v>112</v>
      </c>
      <c r="G520">
        <v>3</v>
      </c>
      <c r="H520" t="s">
        <v>12</v>
      </c>
      <c r="I520">
        <v>6</v>
      </c>
      <c r="J520">
        <v>6</v>
      </c>
      <c r="K520">
        <v>7.51</v>
      </c>
      <c r="L520">
        <f>VLOOKUP($E520,'CFileFishery to ERA+'!$A$4:$J$198,4,FALSE)</f>
        <v>36</v>
      </c>
      <c r="M520" t="str">
        <f>VLOOKUP($E520,'CFileFishery to ERA+'!$A$4:$J$198,5,FALSE)</f>
        <v>TGEO ST FN</v>
      </c>
      <c r="N520" t="str">
        <f>VLOOKUP($E520,'CFileFishery to ERA+'!$A$4:$J$198,6,FALSE)</f>
        <v>CA</v>
      </c>
      <c r="O520">
        <f>VLOOKUP($E520,'CFileFishery to ERA+'!$A$4:$J$198,7,FALSE)</f>
        <v>12</v>
      </c>
      <c r="P520" t="str">
        <f>VLOOKUP($E520,'CFileFishery to ERA+'!$A$4:$J$198,8,FALSE)</f>
        <v>O</v>
      </c>
      <c r="Q520" t="str">
        <f>VLOOKUP($E520,'CFileFishery to ERA+'!$A$4:$J$198,9,FALSE)</f>
        <v>Georgia Strait Freshwater Net</v>
      </c>
      <c r="R520" t="str">
        <f>VLOOKUP($E520,'CFileFishery to ERA+'!$A$4:$J$198,10,FALSE)</f>
        <v>ISBM</v>
      </c>
    </row>
    <row r="521" spans="1:18" x14ac:dyDescent="0.25">
      <c r="A521" t="s">
        <v>110</v>
      </c>
      <c r="B521" t="s">
        <v>111</v>
      </c>
      <c r="C521">
        <v>2014</v>
      </c>
      <c r="D521">
        <v>9</v>
      </c>
      <c r="E521">
        <v>92</v>
      </c>
      <c r="F521" t="s">
        <v>66</v>
      </c>
      <c r="G521">
        <v>3</v>
      </c>
      <c r="H521" t="s">
        <v>12</v>
      </c>
      <c r="I521">
        <v>1</v>
      </c>
      <c r="J521">
        <v>2</v>
      </c>
      <c r="K521">
        <v>2.1800000000000002</v>
      </c>
      <c r="L521">
        <f>VLOOKUP($E521,'CFileFishery to ERA+'!$A$4:$J$198,4,FALSE)</f>
        <v>51</v>
      </c>
      <c r="M521" t="str">
        <f>VLOOKUP($E521,'CFileFishery to ERA+'!$A$4:$J$198,5,FALSE)</f>
        <v>WCVI ISBM S</v>
      </c>
      <c r="N521" t="str">
        <f>VLOOKUP($E521,'CFileFishery to ERA+'!$A$4:$J$198,6,FALSE)</f>
        <v>CA</v>
      </c>
      <c r="O521">
        <f>VLOOKUP($E521,'CFileFishery to ERA+'!$A$4:$J$198,7,FALSE)</f>
        <v>32</v>
      </c>
      <c r="P521" t="str">
        <f>VLOOKUP($E521,'CFileFishery to ERA+'!$A$4:$J$198,8,FALSE)</f>
        <v>S</v>
      </c>
      <c r="Q521" t="str">
        <f>VLOOKUP($E521,'CFileFishery to ERA+'!$A$4:$J$198,9,FALSE)</f>
        <v>WCVI ISBM Sport</v>
      </c>
      <c r="R521" t="str">
        <f>VLOOKUP($E521,'CFileFishery to ERA+'!$A$4:$J$198,10,FALSE)</f>
        <v>ISBM</v>
      </c>
    </row>
    <row r="522" spans="1:18" x14ac:dyDescent="0.25">
      <c r="A522" t="s">
        <v>110</v>
      </c>
      <c r="B522" t="s">
        <v>111</v>
      </c>
      <c r="C522">
        <v>2014</v>
      </c>
      <c r="D522">
        <v>9</v>
      </c>
      <c r="E522">
        <v>101</v>
      </c>
      <c r="F522" t="s">
        <v>67</v>
      </c>
      <c r="G522">
        <v>2</v>
      </c>
      <c r="H522" t="s">
        <v>12</v>
      </c>
      <c r="I522">
        <v>3</v>
      </c>
      <c r="J522">
        <v>6.39</v>
      </c>
      <c r="K522">
        <v>8.67</v>
      </c>
      <c r="L522">
        <f>VLOOKUP($E522,'CFileFishery to ERA+'!$A$4:$J$198,4,FALSE)</f>
        <v>38</v>
      </c>
      <c r="M522" t="str">
        <f>VLOOKUP($E522,'CFileFishery to ERA+'!$A$4:$J$198,5,FALSE)</f>
        <v>TPS FN</v>
      </c>
      <c r="N522" t="str">
        <f>VLOOKUP($E522,'CFileFishery to ERA+'!$A$4:$J$198,6,FALSE)</f>
        <v>US</v>
      </c>
      <c r="O522">
        <f>VLOOKUP($E522,'CFileFishery to ERA+'!$A$4:$J$198,7,FALSE)</f>
        <v>999</v>
      </c>
      <c r="P522" t="str">
        <f>VLOOKUP($E522,'CFileFishery to ERA+'!$A$4:$J$198,8,FALSE)</f>
        <v>N</v>
      </c>
      <c r="Q522" t="str">
        <f>VLOOKUP($E522,'CFileFishery to ERA+'!$A$4:$J$198,9,FALSE)</f>
        <v>PGSD Net</v>
      </c>
      <c r="R522" t="str">
        <f>VLOOKUP($E522,'CFileFishery to ERA+'!$A$4:$J$198,10,FALSE)</f>
        <v>ISBM</v>
      </c>
    </row>
    <row r="523" spans="1:18" x14ac:dyDescent="0.25">
      <c r="A523" t="s">
        <v>110</v>
      </c>
      <c r="B523" t="s">
        <v>111</v>
      </c>
      <c r="C523">
        <v>2014</v>
      </c>
      <c r="D523">
        <v>9</v>
      </c>
      <c r="E523">
        <v>101</v>
      </c>
      <c r="F523" t="s">
        <v>67</v>
      </c>
      <c r="G523">
        <v>3</v>
      </c>
      <c r="H523" t="s">
        <v>12</v>
      </c>
      <c r="I523">
        <v>7</v>
      </c>
      <c r="J523">
        <v>13.67</v>
      </c>
      <c r="K523">
        <v>16.97</v>
      </c>
      <c r="L523">
        <f>VLOOKUP($E523,'CFileFishery to ERA+'!$A$4:$J$198,4,FALSE)</f>
        <v>38</v>
      </c>
      <c r="M523" t="str">
        <f>VLOOKUP($E523,'CFileFishery to ERA+'!$A$4:$J$198,5,FALSE)</f>
        <v>TPS FN</v>
      </c>
      <c r="N523" t="str">
        <f>VLOOKUP($E523,'CFileFishery to ERA+'!$A$4:$J$198,6,FALSE)</f>
        <v>US</v>
      </c>
      <c r="O523">
        <f>VLOOKUP($E523,'CFileFishery to ERA+'!$A$4:$J$198,7,FALSE)</f>
        <v>999</v>
      </c>
      <c r="P523" t="str">
        <f>VLOOKUP($E523,'CFileFishery to ERA+'!$A$4:$J$198,8,FALSE)</f>
        <v>N</v>
      </c>
      <c r="Q523" t="str">
        <f>VLOOKUP($E523,'CFileFishery to ERA+'!$A$4:$J$198,9,FALSE)</f>
        <v>PGSD Net</v>
      </c>
      <c r="R523" t="str">
        <f>VLOOKUP($E523,'CFileFishery to ERA+'!$A$4:$J$198,10,FALSE)</f>
        <v>ISBM</v>
      </c>
    </row>
    <row r="524" spans="1:18" x14ac:dyDescent="0.25">
      <c r="A524" t="s">
        <v>110</v>
      </c>
      <c r="B524" t="s">
        <v>111</v>
      </c>
      <c r="C524">
        <v>2014</v>
      </c>
      <c r="D524">
        <v>9</v>
      </c>
      <c r="E524">
        <v>101</v>
      </c>
      <c r="F524" t="s">
        <v>67</v>
      </c>
      <c r="G524">
        <v>4</v>
      </c>
      <c r="H524" t="s">
        <v>12</v>
      </c>
      <c r="I524">
        <v>3</v>
      </c>
      <c r="J524">
        <v>6.65</v>
      </c>
      <c r="K524">
        <v>6.67</v>
      </c>
      <c r="L524">
        <f>VLOOKUP($E524,'CFileFishery to ERA+'!$A$4:$J$198,4,FALSE)</f>
        <v>38</v>
      </c>
      <c r="M524" t="str">
        <f>VLOOKUP($E524,'CFileFishery to ERA+'!$A$4:$J$198,5,FALSE)</f>
        <v>TPS FN</v>
      </c>
      <c r="N524" t="str">
        <f>VLOOKUP($E524,'CFileFishery to ERA+'!$A$4:$J$198,6,FALSE)</f>
        <v>US</v>
      </c>
      <c r="O524">
        <f>VLOOKUP($E524,'CFileFishery to ERA+'!$A$4:$J$198,7,FALSE)</f>
        <v>999</v>
      </c>
      <c r="P524" t="str">
        <f>VLOOKUP($E524,'CFileFishery to ERA+'!$A$4:$J$198,8,FALSE)</f>
        <v>N</v>
      </c>
      <c r="Q524" t="str">
        <f>VLOOKUP($E524,'CFileFishery to ERA+'!$A$4:$J$198,9,FALSE)</f>
        <v>PGSD Net</v>
      </c>
      <c r="R524" t="str">
        <f>VLOOKUP($E524,'CFileFishery to ERA+'!$A$4:$J$198,10,FALSE)</f>
        <v>ISBM</v>
      </c>
    </row>
    <row r="525" spans="1:18" x14ac:dyDescent="0.25">
      <c r="A525" t="s">
        <v>110</v>
      </c>
      <c r="B525" t="s">
        <v>111</v>
      </c>
      <c r="C525">
        <v>2014</v>
      </c>
      <c r="D525">
        <v>9</v>
      </c>
      <c r="E525">
        <v>104</v>
      </c>
      <c r="F525" t="s">
        <v>113</v>
      </c>
      <c r="G525">
        <v>3</v>
      </c>
      <c r="H525" t="s">
        <v>12</v>
      </c>
      <c r="I525">
        <v>1</v>
      </c>
      <c r="J525">
        <v>2.84</v>
      </c>
      <c r="K525">
        <v>3.1</v>
      </c>
      <c r="L525">
        <f>VLOOKUP($E525,'CFileFishery to ERA+'!$A$4:$J$198,4,FALSE)</f>
        <v>38</v>
      </c>
      <c r="M525" t="str">
        <f>VLOOKUP($E525,'CFileFishery to ERA+'!$A$4:$J$198,5,FALSE)</f>
        <v>TPS FN</v>
      </c>
      <c r="N525" t="str">
        <f>VLOOKUP($E525,'CFileFishery to ERA+'!$A$4:$J$198,6,FALSE)</f>
        <v>US</v>
      </c>
      <c r="O525">
        <f>VLOOKUP($E525,'CFileFishery to ERA+'!$A$4:$J$198,7,FALSE)</f>
        <v>999</v>
      </c>
      <c r="P525" t="str">
        <f>VLOOKUP($E525,'CFileFishery to ERA+'!$A$4:$J$198,8,FALSE)</f>
        <v>N</v>
      </c>
      <c r="Q525" t="str">
        <f>VLOOKUP($E525,'CFileFishery to ERA+'!$A$4:$J$198,9,FALSE)</f>
        <v>PGSD Net</v>
      </c>
      <c r="R525" t="str">
        <f>VLOOKUP($E525,'CFileFishery to ERA+'!$A$4:$J$198,10,FALSE)</f>
        <v>ISBM</v>
      </c>
    </row>
    <row r="526" spans="1:18" x14ac:dyDescent="0.25">
      <c r="A526" t="s">
        <v>110</v>
      </c>
      <c r="B526" t="s">
        <v>111</v>
      </c>
      <c r="C526">
        <v>2014</v>
      </c>
      <c r="D526">
        <v>9</v>
      </c>
      <c r="E526">
        <v>136</v>
      </c>
      <c r="F526" t="s">
        <v>52</v>
      </c>
      <c r="G526">
        <v>3</v>
      </c>
      <c r="H526" t="s">
        <v>12</v>
      </c>
      <c r="I526">
        <v>2</v>
      </c>
      <c r="J526">
        <v>8</v>
      </c>
      <c r="K526">
        <v>8.8000000000000007</v>
      </c>
      <c r="L526">
        <f>VLOOKUP($E526,'CFileFishery to ERA+'!$A$4:$J$198,4,FALSE)</f>
        <v>63</v>
      </c>
      <c r="M526" t="str">
        <f>VLOOKUP($E526,'CFileFishery to ERA+'!$A$4:$J$198,5,FALSE)</f>
        <v>GEO ST S</v>
      </c>
      <c r="N526" t="str">
        <f>VLOOKUP($E526,'CFileFishery to ERA+'!$A$4:$J$198,6,FALSE)</f>
        <v>CA</v>
      </c>
      <c r="O526">
        <f>VLOOKUP($E526,'CFileFishery to ERA+'!$A$4:$J$198,7,FALSE)</f>
        <v>27</v>
      </c>
      <c r="P526" t="str">
        <f>VLOOKUP($E526,'CFileFishery to ERA+'!$A$4:$J$198,8,FALSE)</f>
        <v>S</v>
      </c>
      <c r="Q526" t="str">
        <f>VLOOKUP($E526,'CFileFishery to ERA+'!$A$4:$J$198,9,FALSE)</f>
        <v>North Georgia Strait Sport</v>
      </c>
      <c r="R526" t="str">
        <f>VLOOKUP($E526,'CFileFishery to ERA+'!$A$4:$J$198,10,FALSE)</f>
        <v>ISBM</v>
      </c>
    </row>
    <row r="527" spans="1:18" x14ac:dyDescent="0.25">
      <c r="A527" t="s">
        <v>110</v>
      </c>
      <c r="B527" t="s">
        <v>111</v>
      </c>
      <c r="C527">
        <v>2014</v>
      </c>
      <c r="D527">
        <v>9</v>
      </c>
      <c r="E527">
        <v>146</v>
      </c>
      <c r="F527" t="s">
        <v>75</v>
      </c>
      <c r="G527">
        <v>2</v>
      </c>
      <c r="H527" t="s">
        <v>12</v>
      </c>
      <c r="I527">
        <v>1</v>
      </c>
      <c r="J527">
        <v>4.29</v>
      </c>
      <c r="K527">
        <v>5.76</v>
      </c>
      <c r="L527">
        <f>VLOOKUP($E527,'CFileFishery to ERA+'!$A$4:$J$198,4,FALSE)</f>
        <v>65</v>
      </c>
      <c r="M527" t="str">
        <f>VLOOKUP($E527,'CFileFishery to ERA+'!$A$4:$J$198,5,FALSE)</f>
        <v>BC JF S</v>
      </c>
      <c r="N527" t="str">
        <f>VLOOKUP($E527,'CFileFishery to ERA+'!$A$4:$J$198,6,FALSE)</f>
        <v>CA</v>
      </c>
      <c r="O527">
        <f>VLOOKUP($E527,'CFileFishery to ERA+'!$A$4:$J$198,7,FALSE)</f>
        <v>36</v>
      </c>
      <c r="P527" t="str">
        <f>VLOOKUP($E527,'CFileFishery to ERA+'!$A$4:$J$198,8,FALSE)</f>
        <v>S</v>
      </c>
      <c r="Q527" t="str">
        <f>VLOOKUP($E527,'CFileFishery to ERA+'!$A$4:$J$198,9,FALSE)</f>
        <v>Canadian Juan De Fuca Sport</v>
      </c>
      <c r="R527" t="str">
        <f>VLOOKUP($E527,'CFileFishery to ERA+'!$A$4:$J$198,10,FALSE)</f>
        <v>ISBM</v>
      </c>
    </row>
    <row r="528" spans="1:18" x14ac:dyDescent="0.25">
      <c r="A528" t="s">
        <v>110</v>
      </c>
      <c r="B528" t="s">
        <v>111</v>
      </c>
      <c r="C528">
        <v>2014</v>
      </c>
      <c r="D528">
        <v>9</v>
      </c>
      <c r="E528">
        <v>146</v>
      </c>
      <c r="F528" t="s">
        <v>75</v>
      </c>
      <c r="G528">
        <v>3</v>
      </c>
      <c r="H528" t="s">
        <v>12</v>
      </c>
      <c r="I528">
        <v>2</v>
      </c>
      <c r="J528">
        <v>8.58</v>
      </c>
      <c r="K528">
        <v>13.37</v>
      </c>
      <c r="L528">
        <f>VLOOKUP($E528,'CFileFishery to ERA+'!$A$4:$J$198,4,FALSE)</f>
        <v>65</v>
      </c>
      <c r="M528" t="str">
        <f>VLOOKUP($E528,'CFileFishery to ERA+'!$A$4:$J$198,5,FALSE)</f>
        <v>BC JF S</v>
      </c>
      <c r="N528" t="str">
        <f>VLOOKUP($E528,'CFileFishery to ERA+'!$A$4:$J$198,6,FALSE)</f>
        <v>CA</v>
      </c>
      <c r="O528">
        <f>VLOOKUP($E528,'CFileFishery to ERA+'!$A$4:$J$198,7,FALSE)</f>
        <v>36</v>
      </c>
      <c r="P528" t="str">
        <f>VLOOKUP($E528,'CFileFishery to ERA+'!$A$4:$J$198,8,FALSE)</f>
        <v>S</v>
      </c>
      <c r="Q528" t="str">
        <f>VLOOKUP($E528,'CFileFishery to ERA+'!$A$4:$J$198,9,FALSE)</f>
        <v>Canadian Juan De Fuca Sport</v>
      </c>
      <c r="R528" t="str">
        <f>VLOOKUP($E528,'CFileFishery to ERA+'!$A$4:$J$198,10,FALSE)</f>
        <v>ISBM</v>
      </c>
    </row>
    <row r="529" spans="1:18" x14ac:dyDescent="0.25">
      <c r="A529" t="s">
        <v>110</v>
      </c>
      <c r="B529" t="s">
        <v>111</v>
      </c>
      <c r="C529">
        <v>2014</v>
      </c>
      <c r="D529">
        <v>9</v>
      </c>
      <c r="E529">
        <v>146</v>
      </c>
      <c r="F529" t="s">
        <v>75</v>
      </c>
      <c r="G529">
        <v>4</v>
      </c>
      <c r="H529" t="s">
        <v>12</v>
      </c>
      <c r="I529">
        <v>1</v>
      </c>
      <c r="J529">
        <v>4.29</v>
      </c>
      <c r="K529">
        <v>4.3</v>
      </c>
      <c r="L529">
        <f>VLOOKUP($E529,'CFileFishery to ERA+'!$A$4:$J$198,4,FALSE)</f>
        <v>65</v>
      </c>
      <c r="M529" t="str">
        <f>VLOOKUP($E529,'CFileFishery to ERA+'!$A$4:$J$198,5,FALSE)</f>
        <v>BC JF S</v>
      </c>
      <c r="N529" t="str">
        <f>VLOOKUP($E529,'CFileFishery to ERA+'!$A$4:$J$198,6,FALSE)</f>
        <v>CA</v>
      </c>
      <c r="O529">
        <f>VLOOKUP($E529,'CFileFishery to ERA+'!$A$4:$J$198,7,FALSE)</f>
        <v>36</v>
      </c>
      <c r="P529" t="str">
        <f>VLOOKUP($E529,'CFileFishery to ERA+'!$A$4:$J$198,8,FALSE)</f>
        <v>S</v>
      </c>
      <c r="Q529" t="str">
        <f>VLOOKUP($E529,'CFileFishery to ERA+'!$A$4:$J$198,9,FALSE)</f>
        <v>Canadian Juan De Fuca Sport</v>
      </c>
      <c r="R529" t="str">
        <f>VLOOKUP($E529,'CFileFishery to ERA+'!$A$4:$J$198,10,FALSE)</f>
        <v>ISBM</v>
      </c>
    </row>
    <row r="530" spans="1:18" x14ac:dyDescent="0.25">
      <c r="A530" t="s">
        <v>110</v>
      </c>
      <c r="B530" t="s">
        <v>111</v>
      </c>
      <c r="C530">
        <v>2014</v>
      </c>
      <c r="D530">
        <v>10</v>
      </c>
      <c r="E530">
        <v>82</v>
      </c>
      <c r="F530" t="s">
        <v>112</v>
      </c>
      <c r="G530">
        <v>3</v>
      </c>
      <c r="H530" t="s">
        <v>12</v>
      </c>
      <c r="I530">
        <v>11</v>
      </c>
      <c r="J530">
        <v>11</v>
      </c>
      <c r="K530">
        <v>15.71</v>
      </c>
      <c r="L530">
        <f>VLOOKUP($E530,'CFileFishery to ERA+'!$A$4:$J$198,4,FALSE)</f>
        <v>36</v>
      </c>
      <c r="M530" t="str">
        <f>VLOOKUP($E530,'CFileFishery to ERA+'!$A$4:$J$198,5,FALSE)</f>
        <v>TGEO ST FN</v>
      </c>
      <c r="N530" t="str">
        <f>VLOOKUP($E530,'CFileFishery to ERA+'!$A$4:$J$198,6,FALSE)</f>
        <v>CA</v>
      </c>
      <c r="O530">
        <f>VLOOKUP($E530,'CFileFishery to ERA+'!$A$4:$J$198,7,FALSE)</f>
        <v>12</v>
      </c>
      <c r="P530" t="str">
        <f>VLOOKUP($E530,'CFileFishery to ERA+'!$A$4:$J$198,8,FALSE)</f>
        <v>O</v>
      </c>
      <c r="Q530" t="str">
        <f>VLOOKUP($E530,'CFileFishery to ERA+'!$A$4:$J$198,9,FALSE)</f>
        <v>Georgia Strait Freshwater Net</v>
      </c>
      <c r="R530" t="str">
        <f>VLOOKUP($E530,'CFileFishery to ERA+'!$A$4:$J$198,10,FALSE)</f>
        <v>ISBM</v>
      </c>
    </row>
    <row r="531" spans="1:18" x14ac:dyDescent="0.25">
      <c r="A531" t="s">
        <v>110</v>
      </c>
      <c r="B531" t="s">
        <v>111</v>
      </c>
      <c r="C531">
        <v>2014</v>
      </c>
      <c r="D531">
        <v>10</v>
      </c>
      <c r="E531">
        <v>82</v>
      </c>
      <c r="F531" t="s">
        <v>112</v>
      </c>
      <c r="G531">
        <v>4</v>
      </c>
      <c r="H531" t="s">
        <v>12</v>
      </c>
      <c r="I531">
        <v>6</v>
      </c>
      <c r="J531">
        <v>6</v>
      </c>
      <c r="K531">
        <v>6</v>
      </c>
      <c r="L531">
        <f>VLOOKUP($E531,'CFileFishery to ERA+'!$A$4:$J$198,4,FALSE)</f>
        <v>36</v>
      </c>
      <c r="M531" t="str">
        <f>VLOOKUP($E531,'CFileFishery to ERA+'!$A$4:$J$198,5,FALSE)</f>
        <v>TGEO ST FN</v>
      </c>
      <c r="N531" t="str">
        <f>VLOOKUP($E531,'CFileFishery to ERA+'!$A$4:$J$198,6,FALSE)</f>
        <v>CA</v>
      </c>
      <c r="O531">
        <f>VLOOKUP($E531,'CFileFishery to ERA+'!$A$4:$J$198,7,FALSE)</f>
        <v>12</v>
      </c>
      <c r="P531" t="str">
        <f>VLOOKUP($E531,'CFileFishery to ERA+'!$A$4:$J$198,8,FALSE)</f>
        <v>O</v>
      </c>
      <c r="Q531" t="str">
        <f>VLOOKUP($E531,'CFileFishery to ERA+'!$A$4:$J$198,9,FALSE)</f>
        <v>Georgia Strait Freshwater Net</v>
      </c>
      <c r="R531" t="str">
        <f>VLOOKUP($E531,'CFileFishery to ERA+'!$A$4:$J$198,10,FALSE)</f>
        <v>ISBM</v>
      </c>
    </row>
    <row r="532" spans="1:18" x14ac:dyDescent="0.25">
      <c r="A532" t="s">
        <v>110</v>
      </c>
      <c r="B532" t="s">
        <v>111</v>
      </c>
      <c r="C532">
        <v>2014</v>
      </c>
      <c r="D532">
        <v>11</v>
      </c>
      <c r="E532">
        <v>142</v>
      </c>
      <c r="F532" t="s">
        <v>49</v>
      </c>
      <c r="G532">
        <v>3</v>
      </c>
      <c r="H532" t="s">
        <v>12</v>
      </c>
      <c r="I532">
        <v>1</v>
      </c>
      <c r="J532">
        <v>4.82</v>
      </c>
      <c r="K532">
        <v>9.85</v>
      </c>
      <c r="L532">
        <f>VLOOKUP($E532,'CFileFishery to ERA+'!$A$4:$J$198,4,FALSE)</f>
        <v>50</v>
      </c>
      <c r="M532" t="str">
        <f>VLOOKUP($E532,'CFileFishery to ERA+'!$A$4:$J$198,5,FALSE)</f>
        <v>WCVI AABM S</v>
      </c>
      <c r="N532" t="str">
        <f>VLOOKUP($E532,'CFileFishery to ERA+'!$A$4:$J$198,6,FALSE)</f>
        <v>CA</v>
      </c>
      <c r="O532">
        <f>VLOOKUP($E532,'CFileFishery to ERA+'!$A$4:$J$198,7,FALSE)</f>
        <v>31</v>
      </c>
      <c r="P532" t="str">
        <f>VLOOKUP($E532,'CFileFishery to ERA+'!$A$4:$J$198,8,FALSE)</f>
        <v>S</v>
      </c>
      <c r="Q532" t="str">
        <f>VLOOKUP($E532,'CFileFishery to ERA+'!$A$4:$J$198,9,FALSE)</f>
        <v>WCVI AABM Sport</v>
      </c>
      <c r="R532" t="str">
        <f>VLOOKUP($E532,'CFileFishery to ERA+'!$A$4:$J$198,10,FALSE)</f>
        <v>AABM</v>
      </c>
    </row>
    <row r="533" spans="1:18" x14ac:dyDescent="0.25">
      <c r="A533" t="s">
        <v>110</v>
      </c>
      <c r="B533" t="s">
        <v>111</v>
      </c>
      <c r="C533">
        <v>2014</v>
      </c>
      <c r="D533">
        <v>12</v>
      </c>
      <c r="E533">
        <v>139</v>
      </c>
      <c r="F533" t="s">
        <v>74</v>
      </c>
      <c r="G533">
        <v>3</v>
      </c>
      <c r="H533" t="s">
        <v>12</v>
      </c>
      <c r="I533">
        <v>1</v>
      </c>
      <c r="J533">
        <v>4.9400000000000004</v>
      </c>
      <c r="K533">
        <v>5.44</v>
      </c>
      <c r="L533">
        <f>VLOOKUP($E533,'CFileFishery to ERA+'!$A$4:$J$198,4,FALSE)</f>
        <v>63</v>
      </c>
      <c r="M533" t="str">
        <f>VLOOKUP($E533,'CFileFishery to ERA+'!$A$4:$J$198,5,FALSE)</f>
        <v>GEO ST S</v>
      </c>
      <c r="N533" t="str">
        <f>VLOOKUP($E533,'CFileFishery to ERA+'!$A$4:$J$198,6,FALSE)</f>
        <v>CA</v>
      </c>
      <c r="O533">
        <f>VLOOKUP($E533,'CFileFishery to ERA+'!$A$4:$J$198,7,FALSE)</f>
        <v>29</v>
      </c>
      <c r="P533" t="str">
        <f>VLOOKUP($E533,'CFileFishery to ERA+'!$A$4:$J$198,8,FALSE)</f>
        <v>S</v>
      </c>
      <c r="Q533" t="str">
        <f>VLOOKUP($E533,'CFileFishery to ERA+'!$A$4:$J$198,9,FALSE)</f>
        <v>South Georgia Strait Sport</v>
      </c>
      <c r="R533" t="str">
        <f>VLOOKUP($E533,'CFileFishery to ERA+'!$A$4:$J$198,10,FALSE)</f>
        <v>ISBM</v>
      </c>
    </row>
    <row r="534" spans="1:18" x14ac:dyDescent="0.25">
      <c r="A534" t="s">
        <v>110</v>
      </c>
      <c r="B534" t="s">
        <v>111</v>
      </c>
      <c r="C534">
        <v>2014</v>
      </c>
      <c r="D534">
        <v>12</v>
      </c>
      <c r="E534">
        <v>152</v>
      </c>
      <c r="F534" t="s">
        <v>63</v>
      </c>
      <c r="G534">
        <v>3</v>
      </c>
      <c r="H534" t="s">
        <v>12</v>
      </c>
      <c r="I534">
        <v>1</v>
      </c>
      <c r="J534">
        <v>4.47</v>
      </c>
      <c r="K534">
        <v>4.9400000000000004</v>
      </c>
      <c r="L534">
        <f>VLOOKUP($E534,'CFileFishery to ERA+'!$A$4:$J$198,4,FALSE)</f>
        <v>57</v>
      </c>
      <c r="M534" t="str">
        <f>VLOOKUP($E534,'CFileFishery to ERA+'!$A$4:$J$198,5,FALSE)</f>
        <v>PGSDN S</v>
      </c>
      <c r="N534" t="str">
        <f>VLOOKUP($E534,'CFileFishery to ERA+'!$A$4:$J$198,6,FALSE)</f>
        <v>US</v>
      </c>
      <c r="O534">
        <f>VLOOKUP($E534,'CFileFishery to ERA+'!$A$4:$J$198,7,FALSE)</f>
        <v>999</v>
      </c>
      <c r="P534" t="str">
        <f>VLOOKUP($E534,'CFileFishery to ERA+'!$A$4:$J$198,8,FALSE)</f>
        <v>S</v>
      </c>
      <c r="Q534" t="str">
        <f>VLOOKUP($E534,'CFileFishery to ERA+'!$A$4:$J$198,9,FALSE)</f>
        <v>PGSD Sport</v>
      </c>
      <c r="R534" t="str">
        <f>VLOOKUP($E534,'CFileFishery to ERA+'!$A$4:$J$198,10,FALSE)</f>
        <v>ISBM</v>
      </c>
    </row>
    <row r="535" spans="1:18" x14ac:dyDescent="0.25">
      <c r="A535" t="s">
        <v>110</v>
      </c>
      <c r="B535" t="s">
        <v>111</v>
      </c>
      <c r="C535">
        <v>2015</v>
      </c>
      <c r="D535">
        <v>1</v>
      </c>
      <c r="E535">
        <v>82</v>
      </c>
      <c r="F535" t="s">
        <v>112</v>
      </c>
      <c r="G535">
        <v>3</v>
      </c>
      <c r="H535" t="s">
        <v>12</v>
      </c>
      <c r="I535">
        <v>14</v>
      </c>
      <c r="J535">
        <v>26.2</v>
      </c>
      <c r="K535">
        <v>35.6</v>
      </c>
      <c r="L535">
        <f>VLOOKUP($E535,'CFileFishery to ERA+'!$A$4:$J$198,4,FALSE)</f>
        <v>36</v>
      </c>
      <c r="M535" t="str">
        <f>VLOOKUP($E535,'CFileFishery to ERA+'!$A$4:$J$198,5,FALSE)</f>
        <v>TGEO ST FN</v>
      </c>
      <c r="N535" t="str">
        <f>VLOOKUP($E535,'CFileFishery to ERA+'!$A$4:$J$198,6,FALSE)</f>
        <v>CA</v>
      </c>
      <c r="O535">
        <f>VLOOKUP($E535,'CFileFishery to ERA+'!$A$4:$J$198,7,FALSE)</f>
        <v>12</v>
      </c>
      <c r="P535" t="str">
        <f>VLOOKUP($E535,'CFileFishery to ERA+'!$A$4:$J$198,8,FALSE)</f>
        <v>O</v>
      </c>
      <c r="Q535" t="str">
        <f>VLOOKUP($E535,'CFileFishery to ERA+'!$A$4:$J$198,9,FALSE)</f>
        <v>Georgia Strait Freshwater Net</v>
      </c>
      <c r="R535" t="str">
        <f>VLOOKUP($E535,'CFileFishery to ERA+'!$A$4:$J$198,10,FALSE)</f>
        <v>ISBM</v>
      </c>
    </row>
    <row r="536" spans="1:18" x14ac:dyDescent="0.25">
      <c r="A536" t="s">
        <v>110</v>
      </c>
      <c r="B536" t="s">
        <v>111</v>
      </c>
      <c r="C536">
        <v>2015</v>
      </c>
      <c r="D536">
        <v>1</v>
      </c>
      <c r="E536">
        <v>82</v>
      </c>
      <c r="F536" t="s">
        <v>112</v>
      </c>
      <c r="G536">
        <v>4</v>
      </c>
      <c r="H536" t="s">
        <v>12</v>
      </c>
      <c r="I536">
        <v>12</v>
      </c>
      <c r="J536">
        <v>15.53</v>
      </c>
      <c r="K536">
        <v>20.02</v>
      </c>
      <c r="L536">
        <f>VLOOKUP($E536,'CFileFishery to ERA+'!$A$4:$J$198,4,FALSE)</f>
        <v>36</v>
      </c>
      <c r="M536" t="str">
        <f>VLOOKUP($E536,'CFileFishery to ERA+'!$A$4:$J$198,5,FALSE)</f>
        <v>TGEO ST FN</v>
      </c>
      <c r="N536" t="str">
        <f>VLOOKUP($E536,'CFileFishery to ERA+'!$A$4:$J$198,6,FALSE)</f>
        <v>CA</v>
      </c>
      <c r="O536">
        <f>VLOOKUP($E536,'CFileFishery to ERA+'!$A$4:$J$198,7,FALSE)</f>
        <v>12</v>
      </c>
      <c r="P536" t="str">
        <f>VLOOKUP($E536,'CFileFishery to ERA+'!$A$4:$J$198,8,FALSE)</f>
        <v>O</v>
      </c>
      <c r="Q536" t="str">
        <f>VLOOKUP($E536,'CFileFishery to ERA+'!$A$4:$J$198,9,FALSE)</f>
        <v>Georgia Strait Freshwater Net</v>
      </c>
      <c r="R536" t="str">
        <f>VLOOKUP($E536,'CFileFishery to ERA+'!$A$4:$J$198,10,FALSE)</f>
        <v>ISBM</v>
      </c>
    </row>
    <row r="537" spans="1:18" x14ac:dyDescent="0.25">
      <c r="A537" t="s">
        <v>110</v>
      </c>
      <c r="B537" t="s">
        <v>111</v>
      </c>
      <c r="C537">
        <v>2015</v>
      </c>
      <c r="D537">
        <v>1</v>
      </c>
      <c r="E537">
        <v>136</v>
      </c>
      <c r="F537" t="s">
        <v>52</v>
      </c>
      <c r="G537">
        <v>4</v>
      </c>
      <c r="H537" t="s">
        <v>12</v>
      </c>
      <c r="I537">
        <v>1</v>
      </c>
      <c r="J537">
        <v>5.91</v>
      </c>
      <c r="K537">
        <v>11.77</v>
      </c>
      <c r="L537">
        <f>VLOOKUP($E537,'CFileFishery to ERA+'!$A$4:$J$198,4,FALSE)</f>
        <v>63</v>
      </c>
      <c r="M537" t="str">
        <f>VLOOKUP($E537,'CFileFishery to ERA+'!$A$4:$J$198,5,FALSE)</f>
        <v>GEO ST S</v>
      </c>
      <c r="N537" t="str">
        <f>VLOOKUP($E537,'CFileFishery to ERA+'!$A$4:$J$198,6,FALSE)</f>
        <v>CA</v>
      </c>
      <c r="O537">
        <f>VLOOKUP($E537,'CFileFishery to ERA+'!$A$4:$J$198,7,FALSE)</f>
        <v>27</v>
      </c>
      <c r="P537" t="str">
        <f>VLOOKUP($E537,'CFileFishery to ERA+'!$A$4:$J$198,8,FALSE)</f>
        <v>S</v>
      </c>
      <c r="Q537" t="str">
        <f>VLOOKUP($E537,'CFileFishery to ERA+'!$A$4:$J$198,9,FALSE)</f>
        <v>North Georgia Strait Sport</v>
      </c>
      <c r="R537" t="str">
        <f>VLOOKUP($E537,'CFileFishery to ERA+'!$A$4:$J$198,10,FALSE)</f>
        <v>ISBM</v>
      </c>
    </row>
    <row r="538" spans="1:18" x14ac:dyDescent="0.25">
      <c r="A538" t="s">
        <v>110</v>
      </c>
      <c r="B538" t="s">
        <v>111</v>
      </c>
      <c r="C538">
        <v>2015</v>
      </c>
      <c r="D538">
        <v>1</v>
      </c>
      <c r="E538">
        <v>146</v>
      </c>
      <c r="F538" t="s">
        <v>75</v>
      </c>
      <c r="G538">
        <v>4</v>
      </c>
      <c r="H538" t="s">
        <v>12</v>
      </c>
      <c r="I538">
        <v>1</v>
      </c>
      <c r="J538">
        <v>8.9700000000000006</v>
      </c>
      <c r="K538">
        <v>9.84</v>
      </c>
      <c r="L538">
        <f>VLOOKUP($E538,'CFileFishery to ERA+'!$A$4:$J$198,4,FALSE)</f>
        <v>65</v>
      </c>
      <c r="M538" t="str">
        <f>VLOOKUP($E538,'CFileFishery to ERA+'!$A$4:$J$198,5,FALSE)</f>
        <v>BC JF S</v>
      </c>
      <c r="N538" t="str">
        <f>VLOOKUP($E538,'CFileFishery to ERA+'!$A$4:$J$198,6,FALSE)</f>
        <v>CA</v>
      </c>
      <c r="O538">
        <f>VLOOKUP($E538,'CFileFishery to ERA+'!$A$4:$J$198,7,FALSE)</f>
        <v>36</v>
      </c>
      <c r="P538" t="str">
        <f>VLOOKUP($E538,'CFileFishery to ERA+'!$A$4:$J$198,8,FALSE)</f>
        <v>S</v>
      </c>
      <c r="Q538" t="str">
        <f>VLOOKUP($E538,'CFileFishery to ERA+'!$A$4:$J$198,9,FALSE)</f>
        <v>Canadian Juan De Fuca Sport</v>
      </c>
      <c r="R538" t="str">
        <f>VLOOKUP($E538,'CFileFishery to ERA+'!$A$4:$J$198,10,FALSE)</f>
        <v>ISBM</v>
      </c>
    </row>
    <row r="539" spans="1:18" x14ac:dyDescent="0.25">
      <c r="A539" t="s">
        <v>110</v>
      </c>
      <c r="B539" t="s">
        <v>111</v>
      </c>
      <c r="C539">
        <v>2015</v>
      </c>
      <c r="D539">
        <v>2</v>
      </c>
      <c r="E539">
        <v>136</v>
      </c>
      <c r="F539" t="s">
        <v>52</v>
      </c>
      <c r="G539">
        <v>3</v>
      </c>
      <c r="H539" t="s">
        <v>12</v>
      </c>
      <c r="I539">
        <v>1</v>
      </c>
      <c r="J539">
        <v>3.16</v>
      </c>
      <c r="K539">
        <v>4.3899999999999997</v>
      </c>
      <c r="L539">
        <f>VLOOKUP($E539,'CFileFishery to ERA+'!$A$4:$J$198,4,FALSE)</f>
        <v>63</v>
      </c>
      <c r="M539" t="str">
        <f>VLOOKUP($E539,'CFileFishery to ERA+'!$A$4:$J$198,5,FALSE)</f>
        <v>GEO ST S</v>
      </c>
      <c r="N539" t="str">
        <f>VLOOKUP($E539,'CFileFishery to ERA+'!$A$4:$J$198,6,FALSE)</f>
        <v>CA</v>
      </c>
      <c r="O539">
        <f>VLOOKUP($E539,'CFileFishery to ERA+'!$A$4:$J$198,7,FALSE)</f>
        <v>27</v>
      </c>
      <c r="P539" t="str">
        <f>VLOOKUP($E539,'CFileFishery to ERA+'!$A$4:$J$198,8,FALSE)</f>
        <v>S</v>
      </c>
      <c r="Q539" t="str">
        <f>VLOOKUP($E539,'CFileFishery to ERA+'!$A$4:$J$198,9,FALSE)</f>
        <v>North Georgia Strait Sport</v>
      </c>
      <c r="R539" t="str">
        <f>VLOOKUP($E539,'CFileFishery to ERA+'!$A$4:$J$198,10,FALSE)</f>
        <v>ISBM</v>
      </c>
    </row>
    <row r="540" spans="1:18" x14ac:dyDescent="0.25">
      <c r="A540" t="s">
        <v>110</v>
      </c>
      <c r="B540" t="s">
        <v>111</v>
      </c>
      <c r="C540">
        <v>2015</v>
      </c>
      <c r="D540">
        <v>2</v>
      </c>
      <c r="E540">
        <v>136</v>
      </c>
      <c r="F540" t="s">
        <v>52</v>
      </c>
      <c r="G540">
        <v>4</v>
      </c>
      <c r="H540" t="s">
        <v>12</v>
      </c>
      <c r="I540">
        <v>1</v>
      </c>
      <c r="J540">
        <v>3.16</v>
      </c>
      <c r="K540">
        <v>6.35</v>
      </c>
      <c r="L540">
        <f>VLOOKUP($E540,'CFileFishery to ERA+'!$A$4:$J$198,4,FALSE)</f>
        <v>63</v>
      </c>
      <c r="M540" t="str">
        <f>VLOOKUP($E540,'CFileFishery to ERA+'!$A$4:$J$198,5,FALSE)</f>
        <v>GEO ST S</v>
      </c>
      <c r="N540" t="str">
        <f>VLOOKUP($E540,'CFileFishery to ERA+'!$A$4:$J$198,6,FALSE)</f>
        <v>CA</v>
      </c>
      <c r="O540">
        <f>VLOOKUP($E540,'CFileFishery to ERA+'!$A$4:$J$198,7,FALSE)</f>
        <v>27</v>
      </c>
      <c r="P540" t="str">
        <f>VLOOKUP($E540,'CFileFishery to ERA+'!$A$4:$J$198,8,FALSE)</f>
        <v>S</v>
      </c>
      <c r="Q540" t="str">
        <f>VLOOKUP($E540,'CFileFishery to ERA+'!$A$4:$J$198,9,FALSE)</f>
        <v>North Georgia Strait Sport</v>
      </c>
      <c r="R540" t="str">
        <f>VLOOKUP($E540,'CFileFishery to ERA+'!$A$4:$J$198,10,FALSE)</f>
        <v>ISBM</v>
      </c>
    </row>
    <row r="541" spans="1:18" x14ac:dyDescent="0.25">
      <c r="A541" t="s">
        <v>110</v>
      </c>
      <c r="B541" t="s">
        <v>111</v>
      </c>
      <c r="C541">
        <v>2015</v>
      </c>
      <c r="D541">
        <v>2</v>
      </c>
      <c r="E541">
        <v>142</v>
      </c>
      <c r="F541" t="s">
        <v>49</v>
      </c>
      <c r="G541">
        <v>4</v>
      </c>
      <c r="H541" t="s">
        <v>12</v>
      </c>
      <c r="I541">
        <v>1</v>
      </c>
      <c r="J541">
        <v>3.15</v>
      </c>
      <c r="K541">
        <v>3.44</v>
      </c>
      <c r="L541">
        <f>VLOOKUP($E541,'CFileFishery to ERA+'!$A$4:$J$198,4,FALSE)</f>
        <v>50</v>
      </c>
      <c r="M541" t="str">
        <f>VLOOKUP($E541,'CFileFishery to ERA+'!$A$4:$J$198,5,FALSE)</f>
        <v>WCVI AABM S</v>
      </c>
      <c r="N541" t="str">
        <f>VLOOKUP($E541,'CFileFishery to ERA+'!$A$4:$J$198,6,FALSE)</f>
        <v>CA</v>
      </c>
      <c r="O541">
        <f>VLOOKUP($E541,'CFileFishery to ERA+'!$A$4:$J$198,7,FALSE)</f>
        <v>31</v>
      </c>
      <c r="P541" t="str">
        <f>VLOOKUP($E541,'CFileFishery to ERA+'!$A$4:$J$198,8,FALSE)</f>
        <v>S</v>
      </c>
      <c r="Q541" t="str">
        <f>VLOOKUP($E541,'CFileFishery to ERA+'!$A$4:$J$198,9,FALSE)</f>
        <v>WCVI AABM Sport</v>
      </c>
      <c r="R541" t="str">
        <f>VLOOKUP($E541,'CFileFishery to ERA+'!$A$4:$J$198,10,FALSE)</f>
        <v>AABM</v>
      </c>
    </row>
    <row r="542" spans="1:18" x14ac:dyDescent="0.25">
      <c r="A542" t="s">
        <v>110</v>
      </c>
      <c r="B542" t="s">
        <v>111</v>
      </c>
      <c r="C542">
        <v>2015</v>
      </c>
      <c r="D542">
        <v>3</v>
      </c>
      <c r="E542">
        <v>37</v>
      </c>
      <c r="F542" t="s">
        <v>106</v>
      </c>
      <c r="G542">
        <v>4</v>
      </c>
      <c r="H542" t="s">
        <v>12</v>
      </c>
      <c r="I542">
        <v>1</v>
      </c>
      <c r="J542">
        <v>1.42</v>
      </c>
      <c r="K542">
        <v>1.55</v>
      </c>
      <c r="L542">
        <f>VLOOKUP($E542,'CFileFishery to ERA+'!$A$4:$J$198,4,FALSE)</f>
        <v>10</v>
      </c>
      <c r="M542" t="str">
        <f>VLOOKUP($E542,'CFileFishery to ERA+'!$A$4:$J$198,5,FALSE)</f>
        <v>WCVI F/W T</v>
      </c>
      <c r="N542" t="str">
        <f>VLOOKUP($E542,'CFileFishery to ERA+'!$A$4:$J$198,6,FALSE)</f>
        <v>CA</v>
      </c>
      <c r="O542">
        <f>VLOOKUP($E542,'CFileFishery to ERA+'!$A$4:$J$198,7,FALSE)</f>
        <v>3</v>
      </c>
      <c r="P542" t="str">
        <f>VLOOKUP($E542,'CFileFishery to ERA+'!$A$4:$J$198,8,FALSE)</f>
        <v>T</v>
      </c>
      <c r="Q542" t="str">
        <f>VLOOKUP($E542,'CFileFishery to ERA+'!$A$4:$J$198,9,FALSE)</f>
        <v>WCVI Troll</v>
      </c>
      <c r="R542" t="str">
        <f>VLOOKUP($E542,'CFileFishery to ERA+'!$A$4:$J$198,10,FALSE)</f>
        <v>AABM</v>
      </c>
    </row>
    <row r="543" spans="1:18" x14ac:dyDescent="0.25">
      <c r="A543" t="s">
        <v>110</v>
      </c>
      <c r="B543" t="s">
        <v>111</v>
      </c>
      <c r="C543">
        <v>2015</v>
      </c>
      <c r="D543">
        <v>4</v>
      </c>
      <c r="E543">
        <v>136</v>
      </c>
      <c r="F543" t="s">
        <v>52</v>
      </c>
      <c r="G543">
        <v>3</v>
      </c>
      <c r="H543" t="s">
        <v>12</v>
      </c>
      <c r="I543">
        <v>1</v>
      </c>
      <c r="J543">
        <v>3.16</v>
      </c>
      <c r="K543">
        <v>4.37</v>
      </c>
      <c r="L543">
        <f>VLOOKUP($E543,'CFileFishery to ERA+'!$A$4:$J$198,4,FALSE)</f>
        <v>63</v>
      </c>
      <c r="M543" t="str">
        <f>VLOOKUP($E543,'CFileFishery to ERA+'!$A$4:$J$198,5,FALSE)</f>
        <v>GEO ST S</v>
      </c>
      <c r="N543" t="str">
        <f>VLOOKUP($E543,'CFileFishery to ERA+'!$A$4:$J$198,6,FALSE)</f>
        <v>CA</v>
      </c>
      <c r="O543">
        <f>VLOOKUP($E543,'CFileFishery to ERA+'!$A$4:$J$198,7,FALSE)</f>
        <v>27</v>
      </c>
      <c r="P543" t="str">
        <f>VLOOKUP($E543,'CFileFishery to ERA+'!$A$4:$J$198,8,FALSE)</f>
        <v>S</v>
      </c>
      <c r="Q543" t="str">
        <f>VLOOKUP($E543,'CFileFishery to ERA+'!$A$4:$J$198,9,FALSE)</f>
        <v>North Georgia Strait Sport</v>
      </c>
      <c r="R543" t="str">
        <f>VLOOKUP($E543,'CFileFishery to ERA+'!$A$4:$J$198,10,FALSE)</f>
        <v>ISBM</v>
      </c>
    </row>
    <row r="544" spans="1:18" x14ac:dyDescent="0.25">
      <c r="A544" t="s">
        <v>110</v>
      </c>
      <c r="B544" t="s">
        <v>111</v>
      </c>
      <c r="C544">
        <v>2015</v>
      </c>
      <c r="D544">
        <v>4</v>
      </c>
      <c r="E544">
        <v>136</v>
      </c>
      <c r="F544" t="s">
        <v>52</v>
      </c>
      <c r="G544">
        <v>4</v>
      </c>
      <c r="H544" t="s">
        <v>12</v>
      </c>
      <c r="I544">
        <v>3</v>
      </c>
      <c r="J544">
        <v>12.23</v>
      </c>
      <c r="K544">
        <v>13.45</v>
      </c>
      <c r="L544">
        <f>VLOOKUP($E544,'CFileFishery to ERA+'!$A$4:$J$198,4,FALSE)</f>
        <v>63</v>
      </c>
      <c r="M544" t="str">
        <f>VLOOKUP($E544,'CFileFishery to ERA+'!$A$4:$J$198,5,FALSE)</f>
        <v>GEO ST S</v>
      </c>
      <c r="N544" t="str">
        <f>VLOOKUP($E544,'CFileFishery to ERA+'!$A$4:$J$198,6,FALSE)</f>
        <v>CA</v>
      </c>
      <c r="O544">
        <f>VLOOKUP($E544,'CFileFishery to ERA+'!$A$4:$J$198,7,FALSE)</f>
        <v>27</v>
      </c>
      <c r="P544" t="str">
        <f>VLOOKUP($E544,'CFileFishery to ERA+'!$A$4:$J$198,8,FALSE)</f>
        <v>S</v>
      </c>
      <c r="Q544" t="str">
        <f>VLOOKUP($E544,'CFileFishery to ERA+'!$A$4:$J$198,9,FALSE)</f>
        <v>North Georgia Strait Sport</v>
      </c>
      <c r="R544" t="str">
        <f>VLOOKUP($E544,'CFileFishery to ERA+'!$A$4:$J$198,10,FALSE)</f>
        <v>ISBM</v>
      </c>
    </row>
    <row r="545" spans="1:18" x14ac:dyDescent="0.25">
      <c r="A545" t="s">
        <v>110</v>
      </c>
      <c r="B545" t="s">
        <v>111</v>
      </c>
      <c r="C545">
        <v>2015</v>
      </c>
      <c r="D545">
        <v>5</v>
      </c>
      <c r="E545">
        <v>38</v>
      </c>
      <c r="F545" t="s">
        <v>64</v>
      </c>
      <c r="G545">
        <v>4</v>
      </c>
      <c r="H545" t="s">
        <v>12</v>
      </c>
      <c r="I545">
        <v>1</v>
      </c>
      <c r="J545">
        <v>3</v>
      </c>
      <c r="K545">
        <v>3.29</v>
      </c>
      <c r="L545">
        <f>VLOOKUP($E545,'CFileFishery to ERA+'!$A$4:$J$198,4,FALSE)</f>
        <v>11</v>
      </c>
      <c r="M545" t="str">
        <f>VLOOKUP($E545,'CFileFishery to ERA+'!$A$4:$J$198,5,FALSE)</f>
        <v>WCVI SPR T</v>
      </c>
      <c r="N545" t="str">
        <f>VLOOKUP($E545,'CFileFishery to ERA+'!$A$4:$J$198,6,FALSE)</f>
        <v>CA</v>
      </c>
      <c r="O545">
        <f>VLOOKUP($E545,'CFileFishery to ERA+'!$A$4:$J$198,7,FALSE)</f>
        <v>3</v>
      </c>
      <c r="P545" t="str">
        <f>VLOOKUP($E545,'CFileFishery to ERA+'!$A$4:$J$198,8,FALSE)</f>
        <v>T</v>
      </c>
      <c r="Q545" t="str">
        <f>VLOOKUP($E545,'CFileFishery to ERA+'!$A$4:$J$198,9,FALSE)</f>
        <v>WCVI Troll</v>
      </c>
      <c r="R545" t="str">
        <f>VLOOKUP($E545,'CFileFishery to ERA+'!$A$4:$J$198,10,FALSE)</f>
        <v>AABM</v>
      </c>
    </row>
    <row r="546" spans="1:18" x14ac:dyDescent="0.25">
      <c r="A546" t="s">
        <v>110</v>
      </c>
      <c r="B546" t="s">
        <v>111</v>
      </c>
      <c r="C546">
        <v>2015</v>
      </c>
      <c r="D546">
        <v>5</v>
      </c>
      <c r="E546">
        <v>42</v>
      </c>
      <c r="F546" t="s">
        <v>86</v>
      </c>
      <c r="G546">
        <v>3</v>
      </c>
      <c r="H546" t="s">
        <v>12</v>
      </c>
      <c r="I546">
        <v>1</v>
      </c>
      <c r="J546">
        <v>2.46</v>
      </c>
      <c r="K546">
        <v>3.34</v>
      </c>
      <c r="L546">
        <f>VLOOKUP($E546,'CFileFishery to ERA+'!$A$4:$J$198,4,FALSE)</f>
        <v>13</v>
      </c>
      <c r="M546" t="str">
        <f>VLOOKUP($E546,'CFileFishery to ERA+'!$A$4:$J$198,5,FALSE)</f>
        <v>N FALCON T</v>
      </c>
      <c r="N546" t="str">
        <f>VLOOKUP($E546,'CFileFishery to ERA+'!$A$4:$J$198,6,FALSE)</f>
        <v>US</v>
      </c>
      <c r="O546">
        <f>VLOOKUP($E546,'CFileFishery to ERA+'!$A$4:$J$198,7,FALSE)</f>
        <v>999</v>
      </c>
      <c r="P546" t="str">
        <f>VLOOKUP($E546,'CFileFishery to ERA+'!$A$4:$J$198,8,FALSE)</f>
        <v>T</v>
      </c>
      <c r="Q546" t="str">
        <f>VLOOKUP($E546,'CFileFishery to ERA+'!$A$4:$J$198,9,FALSE)</f>
        <v>WA Troll</v>
      </c>
      <c r="R546" t="str">
        <f>VLOOKUP($E546,'CFileFishery to ERA+'!$A$4:$J$198,10,FALSE)</f>
        <v>ISBM</v>
      </c>
    </row>
    <row r="547" spans="1:18" x14ac:dyDescent="0.25">
      <c r="A547" t="s">
        <v>110</v>
      </c>
      <c r="B547" t="s">
        <v>111</v>
      </c>
      <c r="C547">
        <v>2015</v>
      </c>
      <c r="D547">
        <v>5</v>
      </c>
      <c r="E547">
        <v>42</v>
      </c>
      <c r="F547" t="s">
        <v>86</v>
      </c>
      <c r="G547">
        <v>4</v>
      </c>
      <c r="H547" t="s">
        <v>12</v>
      </c>
      <c r="I547">
        <v>2</v>
      </c>
      <c r="J547">
        <v>4.04</v>
      </c>
      <c r="K547">
        <v>5.88</v>
      </c>
      <c r="L547">
        <f>VLOOKUP($E547,'CFileFishery to ERA+'!$A$4:$J$198,4,FALSE)</f>
        <v>13</v>
      </c>
      <c r="M547" t="str">
        <f>VLOOKUP($E547,'CFileFishery to ERA+'!$A$4:$J$198,5,FALSE)</f>
        <v>N FALCON T</v>
      </c>
      <c r="N547" t="str">
        <f>VLOOKUP($E547,'CFileFishery to ERA+'!$A$4:$J$198,6,FALSE)</f>
        <v>US</v>
      </c>
      <c r="O547">
        <f>VLOOKUP($E547,'CFileFishery to ERA+'!$A$4:$J$198,7,FALSE)</f>
        <v>999</v>
      </c>
      <c r="P547" t="str">
        <f>VLOOKUP($E547,'CFileFishery to ERA+'!$A$4:$J$198,8,FALSE)</f>
        <v>T</v>
      </c>
      <c r="Q547" t="str">
        <f>VLOOKUP($E547,'CFileFishery to ERA+'!$A$4:$J$198,9,FALSE)</f>
        <v>WA Troll</v>
      </c>
      <c r="R547" t="str">
        <f>VLOOKUP($E547,'CFileFishery to ERA+'!$A$4:$J$198,10,FALSE)</f>
        <v>ISBM</v>
      </c>
    </row>
    <row r="548" spans="1:18" x14ac:dyDescent="0.25">
      <c r="A548" t="s">
        <v>110</v>
      </c>
      <c r="B548" t="s">
        <v>111</v>
      </c>
      <c r="C548">
        <v>2015</v>
      </c>
      <c r="D548">
        <v>5</v>
      </c>
      <c r="E548">
        <v>44</v>
      </c>
      <c r="F548" t="s">
        <v>85</v>
      </c>
      <c r="G548">
        <v>4</v>
      </c>
      <c r="H548" t="s">
        <v>12</v>
      </c>
      <c r="I548">
        <v>1</v>
      </c>
      <c r="J548">
        <v>1.62</v>
      </c>
      <c r="K548">
        <v>1.78</v>
      </c>
      <c r="L548">
        <f>VLOOKUP($E548,'CFileFishery to ERA+'!$A$4:$J$198,4,FALSE)</f>
        <v>13</v>
      </c>
      <c r="M548" t="str">
        <f>VLOOKUP($E548,'CFileFishery to ERA+'!$A$4:$J$198,5,FALSE)</f>
        <v>N FALCON T</v>
      </c>
      <c r="N548" t="str">
        <f>VLOOKUP($E548,'CFileFishery to ERA+'!$A$4:$J$198,6,FALSE)</f>
        <v>US</v>
      </c>
      <c r="O548">
        <f>VLOOKUP($E548,'CFileFishery to ERA+'!$A$4:$J$198,7,FALSE)</f>
        <v>999</v>
      </c>
      <c r="P548" t="str">
        <f>VLOOKUP($E548,'CFileFishery to ERA+'!$A$4:$J$198,8,FALSE)</f>
        <v>T</v>
      </c>
      <c r="Q548" t="str">
        <f>VLOOKUP($E548,'CFileFishery to ERA+'!$A$4:$J$198,9,FALSE)</f>
        <v>WA Troll</v>
      </c>
      <c r="R548" t="str">
        <f>VLOOKUP($E548,'CFileFishery to ERA+'!$A$4:$J$198,10,FALSE)</f>
        <v>ISBM</v>
      </c>
    </row>
    <row r="549" spans="1:18" x14ac:dyDescent="0.25">
      <c r="A549" t="s">
        <v>110</v>
      </c>
      <c r="B549" t="s">
        <v>111</v>
      </c>
      <c r="C549">
        <v>2015</v>
      </c>
      <c r="D549">
        <v>5</v>
      </c>
      <c r="E549">
        <v>136</v>
      </c>
      <c r="F549" t="s">
        <v>52</v>
      </c>
      <c r="G549">
        <v>2</v>
      </c>
      <c r="H549" t="s">
        <v>12</v>
      </c>
      <c r="I549">
        <v>1</v>
      </c>
      <c r="J549">
        <v>4.97</v>
      </c>
      <c r="K549">
        <v>5.25</v>
      </c>
      <c r="L549">
        <f>VLOOKUP($E549,'CFileFishery to ERA+'!$A$4:$J$198,4,FALSE)</f>
        <v>63</v>
      </c>
      <c r="M549" t="str">
        <f>VLOOKUP($E549,'CFileFishery to ERA+'!$A$4:$J$198,5,FALSE)</f>
        <v>GEO ST S</v>
      </c>
      <c r="N549" t="str">
        <f>VLOOKUP($E549,'CFileFishery to ERA+'!$A$4:$J$198,6,FALSE)</f>
        <v>CA</v>
      </c>
      <c r="O549">
        <f>VLOOKUP($E549,'CFileFishery to ERA+'!$A$4:$J$198,7,FALSE)</f>
        <v>27</v>
      </c>
      <c r="P549" t="str">
        <f>VLOOKUP($E549,'CFileFishery to ERA+'!$A$4:$J$198,8,FALSE)</f>
        <v>S</v>
      </c>
      <c r="Q549" t="str">
        <f>VLOOKUP($E549,'CFileFishery to ERA+'!$A$4:$J$198,9,FALSE)</f>
        <v>North Georgia Strait Sport</v>
      </c>
      <c r="R549" t="str">
        <f>VLOOKUP($E549,'CFileFishery to ERA+'!$A$4:$J$198,10,FALSE)</f>
        <v>ISBM</v>
      </c>
    </row>
    <row r="550" spans="1:18" x14ac:dyDescent="0.25">
      <c r="A550" t="s">
        <v>110</v>
      </c>
      <c r="B550" t="s">
        <v>111</v>
      </c>
      <c r="C550">
        <v>2015</v>
      </c>
      <c r="D550">
        <v>5</v>
      </c>
      <c r="E550">
        <v>136</v>
      </c>
      <c r="F550" t="s">
        <v>52</v>
      </c>
      <c r="G550">
        <v>3</v>
      </c>
      <c r="H550" t="s">
        <v>12</v>
      </c>
      <c r="I550">
        <v>3</v>
      </c>
      <c r="J550">
        <v>14.91</v>
      </c>
      <c r="K550">
        <v>20.16</v>
      </c>
      <c r="L550">
        <f>VLOOKUP($E550,'CFileFishery to ERA+'!$A$4:$J$198,4,FALSE)</f>
        <v>63</v>
      </c>
      <c r="M550" t="str">
        <f>VLOOKUP($E550,'CFileFishery to ERA+'!$A$4:$J$198,5,FALSE)</f>
        <v>GEO ST S</v>
      </c>
      <c r="N550" t="str">
        <f>VLOOKUP($E550,'CFileFishery to ERA+'!$A$4:$J$198,6,FALSE)</f>
        <v>CA</v>
      </c>
      <c r="O550">
        <f>VLOOKUP($E550,'CFileFishery to ERA+'!$A$4:$J$198,7,FALSE)</f>
        <v>27</v>
      </c>
      <c r="P550" t="str">
        <f>VLOOKUP($E550,'CFileFishery to ERA+'!$A$4:$J$198,8,FALSE)</f>
        <v>S</v>
      </c>
      <c r="Q550" t="str">
        <f>VLOOKUP($E550,'CFileFishery to ERA+'!$A$4:$J$198,9,FALSE)</f>
        <v>North Georgia Strait Sport</v>
      </c>
      <c r="R550" t="str">
        <f>VLOOKUP($E550,'CFileFishery to ERA+'!$A$4:$J$198,10,FALSE)</f>
        <v>ISBM</v>
      </c>
    </row>
    <row r="551" spans="1:18" x14ac:dyDescent="0.25">
      <c r="A551" t="s">
        <v>110</v>
      </c>
      <c r="B551" t="s">
        <v>111</v>
      </c>
      <c r="C551">
        <v>2015</v>
      </c>
      <c r="D551">
        <v>5</v>
      </c>
      <c r="E551">
        <v>136</v>
      </c>
      <c r="F551" t="s">
        <v>52</v>
      </c>
      <c r="G551">
        <v>4</v>
      </c>
      <c r="H551" t="s">
        <v>12</v>
      </c>
      <c r="I551">
        <v>2</v>
      </c>
      <c r="J551">
        <v>12.33</v>
      </c>
      <c r="K551">
        <v>13.6</v>
      </c>
      <c r="L551">
        <f>VLOOKUP($E551,'CFileFishery to ERA+'!$A$4:$J$198,4,FALSE)</f>
        <v>63</v>
      </c>
      <c r="M551" t="str">
        <f>VLOOKUP($E551,'CFileFishery to ERA+'!$A$4:$J$198,5,FALSE)</f>
        <v>GEO ST S</v>
      </c>
      <c r="N551" t="str">
        <f>VLOOKUP($E551,'CFileFishery to ERA+'!$A$4:$J$198,6,FALSE)</f>
        <v>CA</v>
      </c>
      <c r="O551">
        <f>VLOOKUP($E551,'CFileFishery to ERA+'!$A$4:$J$198,7,FALSE)</f>
        <v>27</v>
      </c>
      <c r="P551" t="str">
        <f>VLOOKUP($E551,'CFileFishery to ERA+'!$A$4:$J$198,8,FALSE)</f>
        <v>S</v>
      </c>
      <c r="Q551" t="str">
        <f>VLOOKUP($E551,'CFileFishery to ERA+'!$A$4:$J$198,9,FALSE)</f>
        <v>North Georgia Strait Sport</v>
      </c>
      <c r="R551" t="str">
        <f>VLOOKUP($E551,'CFileFishery to ERA+'!$A$4:$J$198,10,FALSE)</f>
        <v>ISBM</v>
      </c>
    </row>
    <row r="552" spans="1:18" x14ac:dyDescent="0.25">
      <c r="A552" t="s">
        <v>110</v>
      </c>
      <c r="B552" t="s">
        <v>111</v>
      </c>
      <c r="C552">
        <v>2015</v>
      </c>
      <c r="D552">
        <v>5</v>
      </c>
      <c r="E552">
        <v>139</v>
      </c>
      <c r="F552" t="s">
        <v>74</v>
      </c>
      <c r="G552">
        <v>3</v>
      </c>
      <c r="H552" t="s">
        <v>12</v>
      </c>
      <c r="I552">
        <v>3</v>
      </c>
      <c r="J552">
        <v>25.92</v>
      </c>
      <c r="K552">
        <v>35.479999999999997</v>
      </c>
      <c r="L552">
        <f>VLOOKUP($E552,'CFileFishery to ERA+'!$A$4:$J$198,4,FALSE)</f>
        <v>63</v>
      </c>
      <c r="M552" t="str">
        <f>VLOOKUP($E552,'CFileFishery to ERA+'!$A$4:$J$198,5,FALSE)</f>
        <v>GEO ST S</v>
      </c>
      <c r="N552" t="str">
        <f>VLOOKUP($E552,'CFileFishery to ERA+'!$A$4:$J$198,6,FALSE)</f>
        <v>CA</v>
      </c>
      <c r="O552">
        <f>VLOOKUP($E552,'CFileFishery to ERA+'!$A$4:$J$198,7,FALSE)</f>
        <v>29</v>
      </c>
      <c r="P552" t="str">
        <f>VLOOKUP($E552,'CFileFishery to ERA+'!$A$4:$J$198,8,FALSE)</f>
        <v>S</v>
      </c>
      <c r="Q552" t="str">
        <f>VLOOKUP($E552,'CFileFishery to ERA+'!$A$4:$J$198,9,FALSE)</f>
        <v>South Georgia Strait Sport</v>
      </c>
      <c r="R552" t="str">
        <f>VLOOKUP($E552,'CFileFishery to ERA+'!$A$4:$J$198,10,FALSE)</f>
        <v>ISBM</v>
      </c>
    </row>
    <row r="553" spans="1:18" x14ac:dyDescent="0.25">
      <c r="A553" t="s">
        <v>110</v>
      </c>
      <c r="B553" t="s">
        <v>111</v>
      </c>
      <c r="C553">
        <v>2015</v>
      </c>
      <c r="D553">
        <v>5</v>
      </c>
      <c r="E553">
        <v>139</v>
      </c>
      <c r="F553" t="s">
        <v>74</v>
      </c>
      <c r="G553">
        <v>4</v>
      </c>
      <c r="H553" t="s">
        <v>12</v>
      </c>
      <c r="I553">
        <v>2</v>
      </c>
      <c r="J553">
        <v>17.28</v>
      </c>
      <c r="K553">
        <v>26.69</v>
      </c>
      <c r="L553">
        <f>VLOOKUP($E553,'CFileFishery to ERA+'!$A$4:$J$198,4,FALSE)</f>
        <v>63</v>
      </c>
      <c r="M553" t="str">
        <f>VLOOKUP($E553,'CFileFishery to ERA+'!$A$4:$J$198,5,FALSE)</f>
        <v>GEO ST S</v>
      </c>
      <c r="N553" t="str">
        <f>VLOOKUP($E553,'CFileFishery to ERA+'!$A$4:$J$198,6,FALSE)</f>
        <v>CA</v>
      </c>
      <c r="O553">
        <f>VLOOKUP($E553,'CFileFishery to ERA+'!$A$4:$J$198,7,FALSE)</f>
        <v>29</v>
      </c>
      <c r="P553" t="str">
        <f>VLOOKUP($E553,'CFileFishery to ERA+'!$A$4:$J$198,8,FALSE)</f>
        <v>S</v>
      </c>
      <c r="Q553" t="str">
        <f>VLOOKUP($E553,'CFileFishery to ERA+'!$A$4:$J$198,9,FALSE)</f>
        <v>South Georgia Strait Sport</v>
      </c>
      <c r="R553" t="str">
        <f>VLOOKUP($E553,'CFileFishery to ERA+'!$A$4:$J$198,10,FALSE)</f>
        <v>ISBM</v>
      </c>
    </row>
    <row r="554" spans="1:18" x14ac:dyDescent="0.25">
      <c r="A554" t="s">
        <v>110</v>
      </c>
      <c r="B554" t="s">
        <v>111</v>
      </c>
      <c r="C554">
        <v>2015</v>
      </c>
      <c r="D554">
        <v>5</v>
      </c>
      <c r="E554">
        <v>146</v>
      </c>
      <c r="F554" t="s">
        <v>75</v>
      </c>
      <c r="G554">
        <v>3</v>
      </c>
      <c r="H554" t="s">
        <v>12</v>
      </c>
      <c r="I554">
        <v>1</v>
      </c>
      <c r="J554">
        <v>11.6</v>
      </c>
      <c r="K554">
        <v>15.62</v>
      </c>
      <c r="L554">
        <f>VLOOKUP($E554,'CFileFishery to ERA+'!$A$4:$J$198,4,FALSE)</f>
        <v>65</v>
      </c>
      <c r="M554" t="str">
        <f>VLOOKUP($E554,'CFileFishery to ERA+'!$A$4:$J$198,5,FALSE)</f>
        <v>BC JF S</v>
      </c>
      <c r="N554" t="str">
        <f>VLOOKUP($E554,'CFileFishery to ERA+'!$A$4:$J$198,6,FALSE)</f>
        <v>CA</v>
      </c>
      <c r="O554">
        <f>VLOOKUP($E554,'CFileFishery to ERA+'!$A$4:$J$198,7,FALSE)</f>
        <v>36</v>
      </c>
      <c r="P554" t="str">
        <f>VLOOKUP($E554,'CFileFishery to ERA+'!$A$4:$J$198,8,FALSE)</f>
        <v>S</v>
      </c>
      <c r="Q554" t="str">
        <f>VLOOKUP($E554,'CFileFishery to ERA+'!$A$4:$J$198,9,FALSE)</f>
        <v>Canadian Juan De Fuca Sport</v>
      </c>
      <c r="R554" t="str">
        <f>VLOOKUP($E554,'CFileFishery to ERA+'!$A$4:$J$198,10,FALSE)</f>
        <v>ISBM</v>
      </c>
    </row>
    <row r="555" spans="1:18" x14ac:dyDescent="0.25">
      <c r="A555" t="s">
        <v>110</v>
      </c>
      <c r="B555" t="s">
        <v>111</v>
      </c>
      <c r="C555">
        <v>2015</v>
      </c>
      <c r="D555">
        <v>6</v>
      </c>
      <c r="E555">
        <v>15</v>
      </c>
      <c r="F555" t="s">
        <v>37</v>
      </c>
      <c r="G555">
        <v>4</v>
      </c>
      <c r="H555" t="s">
        <v>12</v>
      </c>
      <c r="I555">
        <v>1</v>
      </c>
      <c r="J555">
        <v>1.87</v>
      </c>
      <c r="K555">
        <v>2.0499999999999998</v>
      </c>
      <c r="L555">
        <f>VLOOKUP($E555,'CFileFishery to ERA+'!$A$4:$J$198,4,FALSE)</f>
        <v>3</v>
      </c>
      <c r="M555" t="str">
        <f>VLOOKUP($E555,'CFileFishery to ERA+'!$A$4:$J$198,5,FALSE)</f>
        <v>AK JNI T</v>
      </c>
      <c r="N555" t="str">
        <f>VLOOKUP($E555,'CFileFishery to ERA+'!$A$4:$J$198,6,FALSE)</f>
        <v>US</v>
      </c>
      <c r="O555">
        <f>VLOOKUP($E555,'CFileFishery to ERA+'!$A$4:$J$198,7,FALSE)</f>
        <v>999</v>
      </c>
      <c r="P555" t="str">
        <f>VLOOKUP($E555,'CFileFishery to ERA+'!$A$4:$J$198,8,FALSE)</f>
        <v>T</v>
      </c>
      <c r="Q555" t="str">
        <f>VLOOKUP($E555,'CFileFishery to ERA+'!$A$4:$J$198,9,FALSE)</f>
        <v>SEAK Troll</v>
      </c>
      <c r="R555" t="str">
        <f>VLOOKUP($E555,'CFileFishery to ERA+'!$A$4:$J$198,10,FALSE)</f>
        <v>AABM</v>
      </c>
    </row>
    <row r="556" spans="1:18" x14ac:dyDescent="0.25">
      <c r="A556" t="s">
        <v>110</v>
      </c>
      <c r="B556" t="s">
        <v>111</v>
      </c>
      <c r="C556">
        <v>2015</v>
      </c>
      <c r="D556">
        <v>6</v>
      </c>
      <c r="E556">
        <v>29</v>
      </c>
      <c r="F556" t="s">
        <v>17</v>
      </c>
      <c r="G556">
        <v>4</v>
      </c>
      <c r="H556" t="s">
        <v>12</v>
      </c>
      <c r="I556">
        <v>1</v>
      </c>
      <c r="J556">
        <v>3.08</v>
      </c>
      <c r="K556">
        <v>6.19</v>
      </c>
      <c r="L556">
        <f>VLOOKUP($E556,'CFileFishery to ERA+'!$A$4:$J$198,4,FALSE)</f>
        <v>8</v>
      </c>
      <c r="M556" t="str">
        <f>VLOOKUP($E556,'CFileFishery to ERA+'!$A$4:$J$198,5,FALSE)</f>
        <v>NORTH T</v>
      </c>
      <c r="N556" t="str">
        <f>VLOOKUP($E556,'CFileFishery to ERA+'!$A$4:$J$198,6,FALSE)</f>
        <v>CA</v>
      </c>
      <c r="O556">
        <f>VLOOKUP($E556,'CFileFishery to ERA+'!$A$4:$J$198,7,FALSE)</f>
        <v>1</v>
      </c>
      <c r="P556" t="str">
        <f>VLOOKUP($E556,'CFileFishery to ERA+'!$A$4:$J$198,8,FALSE)</f>
        <v>T</v>
      </c>
      <c r="Q556" t="str">
        <f>VLOOKUP($E556,'CFileFishery to ERA+'!$A$4:$J$198,9,FALSE)</f>
        <v>NBC Troll</v>
      </c>
      <c r="R556" t="str">
        <f>VLOOKUP($E556,'CFileFishery to ERA+'!$A$4:$J$198,10,FALSE)</f>
        <v>AABM</v>
      </c>
    </row>
    <row r="557" spans="1:18" x14ac:dyDescent="0.25">
      <c r="A557" t="s">
        <v>110</v>
      </c>
      <c r="B557" t="s">
        <v>111</v>
      </c>
      <c r="C557">
        <v>2015</v>
      </c>
      <c r="D557">
        <v>6</v>
      </c>
      <c r="E557">
        <v>43</v>
      </c>
      <c r="F557" t="s">
        <v>59</v>
      </c>
      <c r="G557">
        <v>4</v>
      </c>
      <c r="H557" t="s">
        <v>12</v>
      </c>
      <c r="I557">
        <v>2</v>
      </c>
      <c r="J557">
        <v>3.75</v>
      </c>
      <c r="K557">
        <v>4.1100000000000003</v>
      </c>
      <c r="L557">
        <f>VLOOKUP($E557,'CFileFishery to ERA+'!$A$4:$J$198,4,FALSE)</f>
        <v>13</v>
      </c>
      <c r="M557" t="str">
        <f>VLOOKUP($E557,'CFileFishery to ERA+'!$A$4:$J$198,5,FALSE)</f>
        <v>N FALCON T</v>
      </c>
      <c r="N557" t="str">
        <f>VLOOKUP($E557,'CFileFishery to ERA+'!$A$4:$J$198,6,FALSE)</f>
        <v>US</v>
      </c>
      <c r="O557">
        <f>VLOOKUP($E557,'CFileFishery to ERA+'!$A$4:$J$198,7,FALSE)</f>
        <v>999</v>
      </c>
      <c r="P557" t="str">
        <f>VLOOKUP($E557,'CFileFishery to ERA+'!$A$4:$J$198,8,FALSE)</f>
        <v>T</v>
      </c>
      <c r="Q557" t="str">
        <f>VLOOKUP($E557,'CFileFishery to ERA+'!$A$4:$J$198,9,FALSE)</f>
        <v>WA Troll</v>
      </c>
      <c r="R557" t="str">
        <f>VLOOKUP($E557,'CFileFishery to ERA+'!$A$4:$J$198,10,FALSE)</f>
        <v>ISBM</v>
      </c>
    </row>
    <row r="558" spans="1:18" x14ac:dyDescent="0.25">
      <c r="A558" t="s">
        <v>110</v>
      </c>
      <c r="B558" t="s">
        <v>111</v>
      </c>
      <c r="C558">
        <v>2015</v>
      </c>
      <c r="D558">
        <v>6</v>
      </c>
      <c r="E558">
        <v>45</v>
      </c>
      <c r="F558" t="s">
        <v>56</v>
      </c>
      <c r="G558">
        <v>4</v>
      </c>
      <c r="H558" t="s">
        <v>12</v>
      </c>
      <c r="I558">
        <v>1</v>
      </c>
      <c r="J558">
        <v>1.2</v>
      </c>
      <c r="K558">
        <v>1.31</v>
      </c>
      <c r="L558">
        <f>VLOOKUP($E558,'CFileFishery to ERA+'!$A$4:$J$198,4,FALSE)</f>
        <v>13</v>
      </c>
      <c r="M558" t="str">
        <f>VLOOKUP($E558,'CFileFishery to ERA+'!$A$4:$J$198,5,FALSE)</f>
        <v>N FALCON T</v>
      </c>
      <c r="N558" t="str">
        <f>VLOOKUP($E558,'CFileFishery to ERA+'!$A$4:$J$198,6,FALSE)</f>
        <v>US</v>
      </c>
      <c r="O558">
        <f>VLOOKUP($E558,'CFileFishery to ERA+'!$A$4:$J$198,7,FALSE)</f>
        <v>999</v>
      </c>
      <c r="P558" t="str">
        <f>VLOOKUP($E558,'CFileFishery to ERA+'!$A$4:$J$198,8,FALSE)</f>
        <v>T</v>
      </c>
      <c r="Q558" t="str">
        <f>VLOOKUP($E558,'CFileFishery to ERA+'!$A$4:$J$198,9,FALSE)</f>
        <v>WA Troll</v>
      </c>
      <c r="R558" t="str">
        <f>VLOOKUP($E558,'CFileFishery to ERA+'!$A$4:$J$198,10,FALSE)</f>
        <v>ISBM</v>
      </c>
    </row>
    <row r="559" spans="1:18" x14ac:dyDescent="0.25">
      <c r="A559" t="s">
        <v>110</v>
      </c>
      <c r="B559" t="s">
        <v>111</v>
      </c>
      <c r="C559">
        <v>2015</v>
      </c>
      <c r="D559">
        <v>6</v>
      </c>
      <c r="E559">
        <v>132</v>
      </c>
      <c r="F559" t="s">
        <v>21</v>
      </c>
      <c r="G559">
        <v>4</v>
      </c>
      <c r="H559" t="s">
        <v>12</v>
      </c>
      <c r="I559">
        <v>2</v>
      </c>
      <c r="J559">
        <v>7.63</v>
      </c>
      <c r="K559">
        <v>11.48</v>
      </c>
      <c r="L559">
        <f>VLOOKUP($E559,'CFileFishery to ERA+'!$A$4:$J$198,4,FALSE)</f>
        <v>45</v>
      </c>
      <c r="M559" t="str">
        <f>VLOOKUP($E559,'CFileFishery to ERA+'!$A$4:$J$198,5,FALSE)</f>
        <v>CBC S</v>
      </c>
      <c r="N559" t="str">
        <f>VLOOKUP($E559,'CFileFishery to ERA+'!$A$4:$J$198,6,FALSE)</f>
        <v>CA</v>
      </c>
      <c r="O559">
        <f>VLOOKUP($E559,'CFileFishery to ERA+'!$A$4:$J$198,7,FALSE)</f>
        <v>24</v>
      </c>
      <c r="P559" t="str">
        <f>VLOOKUP($E559,'CFileFishery to ERA+'!$A$4:$J$198,8,FALSE)</f>
        <v>S</v>
      </c>
      <c r="Q559" t="str">
        <f>VLOOKUP($E559,'CFileFishery to ERA+'!$A$4:$J$198,9,FALSE)</f>
        <v>Central Sport</v>
      </c>
      <c r="R559" t="str">
        <f>VLOOKUP($E559,'CFileFishery to ERA+'!$A$4:$J$198,10,FALSE)</f>
        <v>ISBM</v>
      </c>
    </row>
    <row r="560" spans="1:18" x14ac:dyDescent="0.25">
      <c r="A560" t="s">
        <v>110</v>
      </c>
      <c r="B560" t="s">
        <v>111</v>
      </c>
      <c r="C560">
        <v>2015</v>
      </c>
      <c r="D560">
        <v>6</v>
      </c>
      <c r="E560">
        <v>136</v>
      </c>
      <c r="F560" t="s">
        <v>52</v>
      </c>
      <c r="G560">
        <v>3</v>
      </c>
      <c r="H560" t="s">
        <v>12</v>
      </c>
      <c r="I560">
        <v>4</v>
      </c>
      <c r="J560">
        <v>15.24</v>
      </c>
      <c r="K560">
        <v>20.56</v>
      </c>
      <c r="L560">
        <f>VLOOKUP($E560,'CFileFishery to ERA+'!$A$4:$J$198,4,FALSE)</f>
        <v>63</v>
      </c>
      <c r="M560" t="str">
        <f>VLOOKUP($E560,'CFileFishery to ERA+'!$A$4:$J$198,5,FALSE)</f>
        <v>GEO ST S</v>
      </c>
      <c r="N560" t="str">
        <f>VLOOKUP($E560,'CFileFishery to ERA+'!$A$4:$J$198,6,FALSE)</f>
        <v>CA</v>
      </c>
      <c r="O560">
        <f>VLOOKUP($E560,'CFileFishery to ERA+'!$A$4:$J$198,7,FALSE)</f>
        <v>27</v>
      </c>
      <c r="P560" t="str">
        <f>VLOOKUP($E560,'CFileFishery to ERA+'!$A$4:$J$198,8,FALSE)</f>
        <v>S</v>
      </c>
      <c r="Q560" t="str">
        <f>VLOOKUP($E560,'CFileFishery to ERA+'!$A$4:$J$198,9,FALSE)</f>
        <v>North Georgia Strait Sport</v>
      </c>
      <c r="R560" t="str">
        <f>VLOOKUP($E560,'CFileFishery to ERA+'!$A$4:$J$198,10,FALSE)</f>
        <v>ISBM</v>
      </c>
    </row>
    <row r="561" spans="1:18" x14ac:dyDescent="0.25">
      <c r="A561" t="s">
        <v>110</v>
      </c>
      <c r="B561" t="s">
        <v>111</v>
      </c>
      <c r="C561">
        <v>2015</v>
      </c>
      <c r="D561">
        <v>6</v>
      </c>
      <c r="E561">
        <v>136</v>
      </c>
      <c r="F561" t="s">
        <v>52</v>
      </c>
      <c r="G561">
        <v>4</v>
      </c>
      <c r="H561" t="s">
        <v>12</v>
      </c>
      <c r="I561">
        <v>7</v>
      </c>
      <c r="J561">
        <v>39.340000000000003</v>
      </c>
      <c r="K561">
        <v>43.2</v>
      </c>
      <c r="L561">
        <f>VLOOKUP($E561,'CFileFishery to ERA+'!$A$4:$J$198,4,FALSE)</f>
        <v>63</v>
      </c>
      <c r="M561" t="str">
        <f>VLOOKUP($E561,'CFileFishery to ERA+'!$A$4:$J$198,5,FALSE)</f>
        <v>GEO ST S</v>
      </c>
      <c r="N561" t="str">
        <f>VLOOKUP($E561,'CFileFishery to ERA+'!$A$4:$J$198,6,FALSE)</f>
        <v>CA</v>
      </c>
      <c r="O561">
        <f>VLOOKUP($E561,'CFileFishery to ERA+'!$A$4:$J$198,7,FALSE)</f>
        <v>27</v>
      </c>
      <c r="P561" t="str">
        <f>VLOOKUP($E561,'CFileFishery to ERA+'!$A$4:$J$198,8,FALSE)</f>
        <v>S</v>
      </c>
      <c r="Q561" t="str">
        <f>VLOOKUP($E561,'CFileFishery to ERA+'!$A$4:$J$198,9,FALSE)</f>
        <v>North Georgia Strait Sport</v>
      </c>
      <c r="R561" t="str">
        <f>VLOOKUP($E561,'CFileFishery to ERA+'!$A$4:$J$198,10,FALSE)</f>
        <v>ISBM</v>
      </c>
    </row>
    <row r="562" spans="1:18" x14ac:dyDescent="0.25">
      <c r="A562" t="s">
        <v>110</v>
      </c>
      <c r="B562" t="s">
        <v>111</v>
      </c>
      <c r="C562">
        <v>2015</v>
      </c>
      <c r="D562">
        <v>6</v>
      </c>
      <c r="E562">
        <v>139</v>
      </c>
      <c r="F562" t="s">
        <v>74</v>
      </c>
      <c r="G562">
        <v>3</v>
      </c>
      <c r="H562" t="s">
        <v>12</v>
      </c>
      <c r="I562">
        <v>1</v>
      </c>
      <c r="J562">
        <v>4.55</v>
      </c>
      <c r="K562">
        <v>6.27</v>
      </c>
      <c r="L562">
        <f>VLOOKUP($E562,'CFileFishery to ERA+'!$A$4:$J$198,4,FALSE)</f>
        <v>63</v>
      </c>
      <c r="M562" t="str">
        <f>VLOOKUP($E562,'CFileFishery to ERA+'!$A$4:$J$198,5,FALSE)</f>
        <v>GEO ST S</v>
      </c>
      <c r="N562" t="str">
        <f>VLOOKUP($E562,'CFileFishery to ERA+'!$A$4:$J$198,6,FALSE)</f>
        <v>CA</v>
      </c>
      <c r="O562">
        <f>VLOOKUP($E562,'CFileFishery to ERA+'!$A$4:$J$198,7,FALSE)</f>
        <v>29</v>
      </c>
      <c r="P562" t="str">
        <f>VLOOKUP($E562,'CFileFishery to ERA+'!$A$4:$J$198,8,FALSE)</f>
        <v>S</v>
      </c>
      <c r="Q562" t="str">
        <f>VLOOKUP($E562,'CFileFishery to ERA+'!$A$4:$J$198,9,FALSE)</f>
        <v>South Georgia Strait Sport</v>
      </c>
      <c r="R562" t="str">
        <f>VLOOKUP($E562,'CFileFishery to ERA+'!$A$4:$J$198,10,FALSE)</f>
        <v>ISBM</v>
      </c>
    </row>
    <row r="563" spans="1:18" x14ac:dyDescent="0.25">
      <c r="A563" t="s">
        <v>110</v>
      </c>
      <c r="B563" t="s">
        <v>111</v>
      </c>
      <c r="C563">
        <v>2015</v>
      </c>
      <c r="D563">
        <v>6</v>
      </c>
      <c r="E563">
        <v>139</v>
      </c>
      <c r="F563" t="s">
        <v>74</v>
      </c>
      <c r="G563">
        <v>4</v>
      </c>
      <c r="H563" t="s">
        <v>12</v>
      </c>
      <c r="I563">
        <v>1</v>
      </c>
      <c r="J563">
        <v>4.55</v>
      </c>
      <c r="K563">
        <v>5</v>
      </c>
      <c r="L563">
        <f>VLOOKUP($E563,'CFileFishery to ERA+'!$A$4:$J$198,4,FALSE)</f>
        <v>63</v>
      </c>
      <c r="M563" t="str">
        <f>VLOOKUP($E563,'CFileFishery to ERA+'!$A$4:$J$198,5,FALSE)</f>
        <v>GEO ST S</v>
      </c>
      <c r="N563" t="str">
        <f>VLOOKUP($E563,'CFileFishery to ERA+'!$A$4:$J$198,6,FALSE)</f>
        <v>CA</v>
      </c>
      <c r="O563">
        <f>VLOOKUP($E563,'CFileFishery to ERA+'!$A$4:$J$198,7,FALSE)</f>
        <v>29</v>
      </c>
      <c r="P563" t="str">
        <f>VLOOKUP($E563,'CFileFishery to ERA+'!$A$4:$J$198,8,FALSE)</f>
        <v>S</v>
      </c>
      <c r="Q563" t="str">
        <f>VLOOKUP($E563,'CFileFishery to ERA+'!$A$4:$J$198,9,FALSE)</f>
        <v>South Georgia Strait Sport</v>
      </c>
      <c r="R563" t="str">
        <f>VLOOKUP($E563,'CFileFishery to ERA+'!$A$4:$J$198,10,FALSE)</f>
        <v>ISBM</v>
      </c>
    </row>
    <row r="564" spans="1:18" x14ac:dyDescent="0.25">
      <c r="A564" t="s">
        <v>110</v>
      </c>
      <c r="B564" t="s">
        <v>111</v>
      </c>
      <c r="C564">
        <v>2015</v>
      </c>
      <c r="D564">
        <v>6</v>
      </c>
      <c r="E564">
        <v>142</v>
      </c>
      <c r="F564" t="s">
        <v>49</v>
      </c>
      <c r="G564">
        <v>3</v>
      </c>
      <c r="H564" t="s">
        <v>12</v>
      </c>
      <c r="I564">
        <v>1</v>
      </c>
      <c r="J564">
        <v>5.0599999999999996</v>
      </c>
      <c r="K564">
        <v>6.89</v>
      </c>
      <c r="L564">
        <f>VLOOKUP($E564,'CFileFishery to ERA+'!$A$4:$J$198,4,FALSE)</f>
        <v>50</v>
      </c>
      <c r="M564" t="str">
        <f>VLOOKUP($E564,'CFileFishery to ERA+'!$A$4:$J$198,5,FALSE)</f>
        <v>WCVI AABM S</v>
      </c>
      <c r="N564" t="str">
        <f>VLOOKUP($E564,'CFileFishery to ERA+'!$A$4:$J$198,6,FALSE)</f>
        <v>CA</v>
      </c>
      <c r="O564">
        <f>VLOOKUP($E564,'CFileFishery to ERA+'!$A$4:$J$198,7,FALSE)</f>
        <v>31</v>
      </c>
      <c r="P564" t="str">
        <f>VLOOKUP($E564,'CFileFishery to ERA+'!$A$4:$J$198,8,FALSE)</f>
        <v>S</v>
      </c>
      <c r="Q564" t="str">
        <f>VLOOKUP($E564,'CFileFishery to ERA+'!$A$4:$J$198,9,FALSE)</f>
        <v>WCVI AABM Sport</v>
      </c>
      <c r="R564" t="str">
        <f>VLOOKUP($E564,'CFileFishery to ERA+'!$A$4:$J$198,10,FALSE)</f>
        <v>AABM</v>
      </c>
    </row>
    <row r="565" spans="1:18" x14ac:dyDescent="0.25">
      <c r="A565" t="s">
        <v>110</v>
      </c>
      <c r="B565" t="s">
        <v>111</v>
      </c>
      <c r="C565">
        <v>2015</v>
      </c>
      <c r="D565">
        <v>6</v>
      </c>
      <c r="E565">
        <v>146</v>
      </c>
      <c r="F565" t="s">
        <v>75</v>
      </c>
      <c r="G565">
        <v>3</v>
      </c>
      <c r="H565" t="s">
        <v>12</v>
      </c>
      <c r="I565">
        <v>1</v>
      </c>
      <c r="J565">
        <v>5.74</v>
      </c>
      <c r="K565">
        <v>7.73</v>
      </c>
      <c r="L565">
        <f>VLOOKUP($E565,'CFileFishery to ERA+'!$A$4:$J$198,4,FALSE)</f>
        <v>65</v>
      </c>
      <c r="M565" t="str">
        <f>VLOOKUP($E565,'CFileFishery to ERA+'!$A$4:$J$198,5,FALSE)</f>
        <v>BC JF S</v>
      </c>
      <c r="N565" t="str">
        <f>VLOOKUP($E565,'CFileFishery to ERA+'!$A$4:$J$198,6,FALSE)</f>
        <v>CA</v>
      </c>
      <c r="O565">
        <f>VLOOKUP($E565,'CFileFishery to ERA+'!$A$4:$J$198,7,FALSE)</f>
        <v>36</v>
      </c>
      <c r="P565" t="str">
        <f>VLOOKUP($E565,'CFileFishery to ERA+'!$A$4:$J$198,8,FALSE)</f>
        <v>S</v>
      </c>
      <c r="Q565" t="str">
        <f>VLOOKUP($E565,'CFileFishery to ERA+'!$A$4:$J$198,9,FALSE)</f>
        <v>Canadian Juan De Fuca Sport</v>
      </c>
      <c r="R565" t="str">
        <f>VLOOKUP($E565,'CFileFishery to ERA+'!$A$4:$J$198,10,FALSE)</f>
        <v>ISBM</v>
      </c>
    </row>
    <row r="566" spans="1:18" x14ac:dyDescent="0.25">
      <c r="A566" t="s">
        <v>110</v>
      </c>
      <c r="B566" t="s">
        <v>111</v>
      </c>
      <c r="C566">
        <v>2015</v>
      </c>
      <c r="D566">
        <v>7</v>
      </c>
      <c r="E566">
        <v>17</v>
      </c>
      <c r="F566" t="s">
        <v>40</v>
      </c>
      <c r="G566">
        <v>4</v>
      </c>
      <c r="H566" t="s">
        <v>12</v>
      </c>
      <c r="I566">
        <v>1</v>
      </c>
      <c r="J566">
        <v>1.97</v>
      </c>
      <c r="K566">
        <v>2.16</v>
      </c>
      <c r="L566">
        <f>VLOOKUP($E566,'CFileFishery to ERA+'!$A$4:$J$198,4,FALSE)</f>
        <v>4</v>
      </c>
      <c r="M566" t="str">
        <f>VLOOKUP($E566,'CFileFishery to ERA+'!$A$4:$J$198,5,FALSE)</f>
        <v>AK JLO T</v>
      </c>
      <c r="N566" t="str">
        <f>VLOOKUP($E566,'CFileFishery to ERA+'!$A$4:$J$198,6,FALSE)</f>
        <v>US</v>
      </c>
      <c r="O566">
        <f>VLOOKUP($E566,'CFileFishery to ERA+'!$A$4:$J$198,7,FALSE)</f>
        <v>999</v>
      </c>
      <c r="P566" t="str">
        <f>VLOOKUP($E566,'CFileFishery to ERA+'!$A$4:$J$198,8,FALSE)</f>
        <v>T</v>
      </c>
      <c r="Q566" t="str">
        <f>VLOOKUP($E566,'CFileFishery to ERA+'!$A$4:$J$198,9,FALSE)</f>
        <v>SEAK Troll</v>
      </c>
      <c r="R566" t="str">
        <f>VLOOKUP($E566,'CFileFishery to ERA+'!$A$4:$J$198,10,FALSE)</f>
        <v>AABM</v>
      </c>
    </row>
    <row r="567" spans="1:18" x14ac:dyDescent="0.25">
      <c r="A567" t="s">
        <v>110</v>
      </c>
      <c r="B567" t="s">
        <v>111</v>
      </c>
      <c r="C567">
        <v>2015</v>
      </c>
      <c r="D567">
        <v>7</v>
      </c>
      <c r="E567">
        <v>18</v>
      </c>
      <c r="F567" t="s">
        <v>23</v>
      </c>
      <c r="G567">
        <v>4</v>
      </c>
      <c r="H567" t="s">
        <v>12</v>
      </c>
      <c r="I567">
        <v>1</v>
      </c>
      <c r="J567">
        <v>3.36</v>
      </c>
      <c r="K567">
        <v>3.67</v>
      </c>
      <c r="L567">
        <f>VLOOKUP($E567,'CFileFishery to ERA+'!$A$4:$J$198,4,FALSE)</f>
        <v>4</v>
      </c>
      <c r="M567" t="str">
        <f>VLOOKUP($E567,'CFileFishery to ERA+'!$A$4:$J$198,5,FALSE)</f>
        <v>AK JLO T</v>
      </c>
      <c r="N567" t="str">
        <f>VLOOKUP($E567,'CFileFishery to ERA+'!$A$4:$J$198,6,FALSE)</f>
        <v>US</v>
      </c>
      <c r="O567">
        <f>VLOOKUP($E567,'CFileFishery to ERA+'!$A$4:$J$198,7,FALSE)</f>
        <v>999</v>
      </c>
      <c r="P567" t="str">
        <f>VLOOKUP($E567,'CFileFishery to ERA+'!$A$4:$J$198,8,FALSE)</f>
        <v>T</v>
      </c>
      <c r="Q567" t="str">
        <f>VLOOKUP($E567,'CFileFishery to ERA+'!$A$4:$J$198,9,FALSE)</f>
        <v>SEAK Troll</v>
      </c>
      <c r="R567" t="str">
        <f>VLOOKUP($E567,'CFileFishery to ERA+'!$A$4:$J$198,10,FALSE)</f>
        <v>AABM</v>
      </c>
    </row>
    <row r="568" spans="1:18" x14ac:dyDescent="0.25">
      <c r="A568" t="s">
        <v>110</v>
      </c>
      <c r="B568" t="s">
        <v>111</v>
      </c>
      <c r="C568">
        <v>2015</v>
      </c>
      <c r="D568">
        <v>7</v>
      </c>
      <c r="E568">
        <v>19</v>
      </c>
      <c r="F568" t="s">
        <v>24</v>
      </c>
      <c r="G568">
        <v>3</v>
      </c>
      <c r="H568" t="s">
        <v>12</v>
      </c>
      <c r="I568">
        <v>1</v>
      </c>
      <c r="J568">
        <v>1.99</v>
      </c>
      <c r="K568">
        <v>2.7</v>
      </c>
      <c r="L568">
        <f>VLOOKUP($E568,'CFileFishery to ERA+'!$A$4:$J$198,4,FALSE)</f>
        <v>5</v>
      </c>
      <c r="M568" t="str">
        <f>VLOOKUP($E568,'CFileFishery to ERA+'!$A$4:$J$198,5,FALSE)</f>
        <v>AK JLI T</v>
      </c>
      <c r="N568" t="str">
        <f>VLOOKUP($E568,'CFileFishery to ERA+'!$A$4:$J$198,6,FALSE)</f>
        <v>US</v>
      </c>
      <c r="O568">
        <f>VLOOKUP($E568,'CFileFishery to ERA+'!$A$4:$J$198,7,FALSE)</f>
        <v>999</v>
      </c>
      <c r="P568" t="str">
        <f>VLOOKUP($E568,'CFileFishery to ERA+'!$A$4:$J$198,8,FALSE)</f>
        <v>T</v>
      </c>
      <c r="Q568" t="str">
        <f>VLOOKUP($E568,'CFileFishery to ERA+'!$A$4:$J$198,9,FALSE)</f>
        <v>SEAK Troll</v>
      </c>
      <c r="R568" t="str">
        <f>VLOOKUP($E568,'CFileFishery to ERA+'!$A$4:$J$198,10,FALSE)</f>
        <v>AABM</v>
      </c>
    </row>
    <row r="569" spans="1:18" x14ac:dyDescent="0.25">
      <c r="A569" t="s">
        <v>110</v>
      </c>
      <c r="B569" t="s">
        <v>111</v>
      </c>
      <c r="C569">
        <v>2015</v>
      </c>
      <c r="D569">
        <v>7</v>
      </c>
      <c r="E569">
        <v>35</v>
      </c>
      <c r="F569" t="s">
        <v>77</v>
      </c>
      <c r="G569">
        <v>4</v>
      </c>
      <c r="H569" t="s">
        <v>12</v>
      </c>
      <c r="I569">
        <v>1</v>
      </c>
      <c r="J569">
        <v>2.33</v>
      </c>
      <c r="K569">
        <v>2.5499999999999998</v>
      </c>
      <c r="L569">
        <f>VLOOKUP($E569,'CFileFishery to ERA+'!$A$4:$J$198,4,FALSE)</f>
        <v>12</v>
      </c>
      <c r="M569" t="str">
        <f>VLOOKUP($E569,'CFileFishery to ERA+'!$A$4:$J$198,5,FALSE)</f>
        <v>WCVI SUM T</v>
      </c>
      <c r="N569" t="str">
        <f>VLOOKUP($E569,'CFileFishery to ERA+'!$A$4:$J$198,6,FALSE)</f>
        <v>CA</v>
      </c>
      <c r="O569">
        <f>VLOOKUP($E569,'CFileFishery to ERA+'!$A$4:$J$198,7,FALSE)</f>
        <v>3</v>
      </c>
      <c r="P569" t="str">
        <f>VLOOKUP($E569,'CFileFishery to ERA+'!$A$4:$J$198,8,FALSE)</f>
        <v>T</v>
      </c>
      <c r="Q569" t="str">
        <f>VLOOKUP($E569,'CFileFishery to ERA+'!$A$4:$J$198,9,FALSE)</f>
        <v>WCVI Troll</v>
      </c>
      <c r="R569" t="str">
        <f>VLOOKUP($E569,'CFileFishery to ERA+'!$A$4:$J$198,10,FALSE)</f>
        <v>AABM</v>
      </c>
    </row>
    <row r="570" spans="1:18" x14ac:dyDescent="0.25">
      <c r="A570" t="s">
        <v>110</v>
      </c>
      <c r="B570" t="s">
        <v>111</v>
      </c>
      <c r="C570">
        <v>2015</v>
      </c>
      <c r="D570">
        <v>7</v>
      </c>
      <c r="E570">
        <v>43</v>
      </c>
      <c r="F570" t="s">
        <v>59</v>
      </c>
      <c r="G570">
        <v>4</v>
      </c>
      <c r="H570" t="s">
        <v>12</v>
      </c>
      <c r="I570">
        <v>1</v>
      </c>
      <c r="J570">
        <v>1.9</v>
      </c>
      <c r="K570">
        <v>2.1</v>
      </c>
      <c r="L570">
        <f>VLOOKUP($E570,'CFileFishery to ERA+'!$A$4:$J$198,4,FALSE)</f>
        <v>13</v>
      </c>
      <c r="M570" t="str">
        <f>VLOOKUP($E570,'CFileFishery to ERA+'!$A$4:$J$198,5,FALSE)</f>
        <v>N FALCON T</v>
      </c>
      <c r="N570" t="str">
        <f>VLOOKUP($E570,'CFileFishery to ERA+'!$A$4:$J$198,6,FALSE)</f>
        <v>US</v>
      </c>
      <c r="O570">
        <f>VLOOKUP($E570,'CFileFishery to ERA+'!$A$4:$J$198,7,FALSE)</f>
        <v>999</v>
      </c>
      <c r="P570" t="str">
        <f>VLOOKUP($E570,'CFileFishery to ERA+'!$A$4:$J$198,8,FALSE)</f>
        <v>T</v>
      </c>
      <c r="Q570" t="str">
        <f>VLOOKUP($E570,'CFileFishery to ERA+'!$A$4:$J$198,9,FALSE)</f>
        <v>WA Troll</v>
      </c>
      <c r="R570" t="str">
        <f>VLOOKUP($E570,'CFileFishery to ERA+'!$A$4:$J$198,10,FALSE)</f>
        <v>ISBM</v>
      </c>
    </row>
    <row r="571" spans="1:18" x14ac:dyDescent="0.25">
      <c r="A571" t="s">
        <v>110</v>
      </c>
      <c r="B571" t="s">
        <v>111</v>
      </c>
      <c r="C571">
        <v>2015</v>
      </c>
      <c r="D571">
        <v>7</v>
      </c>
      <c r="E571">
        <v>132</v>
      </c>
      <c r="F571" t="s">
        <v>21</v>
      </c>
      <c r="G571">
        <v>4</v>
      </c>
      <c r="H571" t="s">
        <v>12</v>
      </c>
      <c r="I571">
        <v>3</v>
      </c>
      <c r="J571">
        <v>11.86</v>
      </c>
      <c r="K571">
        <v>12.99</v>
      </c>
      <c r="L571">
        <f>VLOOKUP($E571,'CFileFishery to ERA+'!$A$4:$J$198,4,FALSE)</f>
        <v>45</v>
      </c>
      <c r="M571" t="str">
        <f>VLOOKUP($E571,'CFileFishery to ERA+'!$A$4:$J$198,5,FALSE)</f>
        <v>CBC S</v>
      </c>
      <c r="N571" t="str">
        <f>VLOOKUP($E571,'CFileFishery to ERA+'!$A$4:$J$198,6,FALSE)</f>
        <v>CA</v>
      </c>
      <c r="O571">
        <f>VLOOKUP($E571,'CFileFishery to ERA+'!$A$4:$J$198,7,FALSE)</f>
        <v>24</v>
      </c>
      <c r="P571" t="str">
        <f>VLOOKUP($E571,'CFileFishery to ERA+'!$A$4:$J$198,8,FALSE)</f>
        <v>S</v>
      </c>
      <c r="Q571" t="str">
        <f>VLOOKUP($E571,'CFileFishery to ERA+'!$A$4:$J$198,9,FALSE)</f>
        <v>Central Sport</v>
      </c>
      <c r="R571" t="str">
        <f>VLOOKUP($E571,'CFileFishery to ERA+'!$A$4:$J$198,10,FALSE)</f>
        <v>ISBM</v>
      </c>
    </row>
    <row r="572" spans="1:18" x14ac:dyDescent="0.25">
      <c r="A572" t="s">
        <v>110</v>
      </c>
      <c r="B572" t="s">
        <v>111</v>
      </c>
      <c r="C572">
        <v>2015</v>
      </c>
      <c r="D572">
        <v>7</v>
      </c>
      <c r="E572">
        <v>135</v>
      </c>
      <c r="F572" t="s">
        <v>39</v>
      </c>
      <c r="G572">
        <v>4</v>
      </c>
      <c r="H572" t="s">
        <v>12</v>
      </c>
      <c r="I572">
        <v>3</v>
      </c>
      <c r="J572">
        <v>3.36</v>
      </c>
      <c r="K572">
        <v>3.68</v>
      </c>
      <c r="L572">
        <f>VLOOKUP($E572,'CFileFishery to ERA+'!$A$4:$J$198,4,FALSE)</f>
        <v>61</v>
      </c>
      <c r="M572" t="str">
        <f>VLOOKUP($E572,'CFileFishery to ERA+'!$A$4:$J$198,5,FALSE)</f>
        <v>JNST S</v>
      </c>
      <c r="N572" t="str">
        <f>VLOOKUP($E572,'CFileFishery to ERA+'!$A$4:$J$198,6,FALSE)</f>
        <v>CA</v>
      </c>
      <c r="O572">
        <f>VLOOKUP($E572,'CFileFishery to ERA+'!$A$4:$J$198,7,FALSE)</f>
        <v>26</v>
      </c>
      <c r="P572" t="str">
        <f>VLOOKUP($E572,'CFileFishery to ERA+'!$A$4:$J$198,8,FALSE)</f>
        <v>S</v>
      </c>
      <c r="Q572" t="str">
        <f>VLOOKUP($E572,'CFileFishery to ERA+'!$A$4:$J$198,9,FALSE)</f>
        <v>Johnstone Strait Sport</v>
      </c>
      <c r="R572" t="str">
        <f>VLOOKUP($E572,'CFileFishery to ERA+'!$A$4:$J$198,10,FALSE)</f>
        <v>ISBM</v>
      </c>
    </row>
    <row r="573" spans="1:18" x14ac:dyDescent="0.25">
      <c r="A573" t="s">
        <v>110</v>
      </c>
      <c r="B573" t="s">
        <v>111</v>
      </c>
      <c r="C573">
        <v>2015</v>
      </c>
      <c r="D573">
        <v>7</v>
      </c>
      <c r="E573">
        <v>136</v>
      </c>
      <c r="F573" t="s">
        <v>52</v>
      </c>
      <c r="G573">
        <v>3</v>
      </c>
      <c r="H573" t="s">
        <v>12</v>
      </c>
      <c r="I573">
        <v>8</v>
      </c>
      <c r="J573">
        <v>19.68</v>
      </c>
      <c r="K573">
        <v>26.75</v>
      </c>
      <c r="L573">
        <f>VLOOKUP($E573,'CFileFishery to ERA+'!$A$4:$J$198,4,FALSE)</f>
        <v>63</v>
      </c>
      <c r="M573" t="str">
        <f>VLOOKUP($E573,'CFileFishery to ERA+'!$A$4:$J$198,5,FALSE)</f>
        <v>GEO ST S</v>
      </c>
      <c r="N573" t="str">
        <f>VLOOKUP($E573,'CFileFishery to ERA+'!$A$4:$J$198,6,FALSE)</f>
        <v>CA</v>
      </c>
      <c r="O573">
        <f>VLOOKUP($E573,'CFileFishery to ERA+'!$A$4:$J$198,7,FALSE)</f>
        <v>27</v>
      </c>
      <c r="P573" t="str">
        <f>VLOOKUP($E573,'CFileFishery to ERA+'!$A$4:$J$198,8,FALSE)</f>
        <v>S</v>
      </c>
      <c r="Q573" t="str">
        <f>VLOOKUP($E573,'CFileFishery to ERA+'!$A$4:$J$198,9,FALSE)</f>
        <v>North Georgia Strait Sport</v>
      </c>
      <c r="R573" t="str">
        <f>VLOOKUP($E573,'CFileFishery to ERA+'!$A$4:$J$198,10,FALSE)</f>
        <v>ISBM</v>
      </c>
    </row>
    <row r="574" spans="1:18" x14ac:dyDescent="0.25">
      <c r="A574" t="s">
        <v>110</v>
      </c>
      <c r="B574" t="s">
        <v>111</v>
      </c>
      <c r="C574">
        <v>2015</v>
      </c>
      <c r="D574">
        <v>7</v>
      </c>
      <c r="E574">
        <v>136</v>
      </c>
      <c r="F574" t="s">
        <v>52</v>
      </c>
      <c r="G574">
        <v>4</v>
      </c>
      <c r="H574" t="s">
        <v>12</v>
      </c>
      <c r="I574">
        <v>4</v>
      </c>
      <c r="J574">
        <v>9.8000000000000007</v>
      </c>
      <c r="K574">
        <v>13.07</v>
      </c>
      <c r="L574">
        <f>VLOOKUP($E574,'CFileFishery to ERA+'!$A$4:$J$198,4,FALSE)</f>
        <v>63</v>
      </c>
      <c r="M574" t="str">
        <f>VLOOKUP($E574,'CFileFishery to ERA+'!$A$4:$J$198,5,FALSE)</f>
        <v>GEO ST S</v>
      </c>
      <c r="N574" t="str">
        <f>VLOOKUP($E574,'CFileFishery to ERA+'!$A$4:$J$198,6,FALSE)</f>
        <v>CA</v>
      </c>
      <c r="O574">
        <f>VLOOKUP($E574,'CFileFishery to ERA+'!$A$4:$J$198,7,FALSE)</f>
        <v>27</v>
      </c>
      <c r="P574" t="str">
        <f>VLOOKUP($E574,'CFileFishery to ERA+'!$A$4:$J$198,8,FALSE)</f>
        <v>S</v>
      </c>
      <c r="Q574" t="str">
        <f>VLOOKUP($E574,'CFileFishery to ERA+'!$A$4:$J$198,9,FALSE)</f>
        <v>North Georgia Strait Sport</v>
      </c>
      <c r="R574" t="str">
        <f>VLOOKUP($E574,'CFileFishery to ERA+'!$A$4:$J$198,10,FALSE)</f>
        <v>ISBM</v>
      </c>
    </row>
    <row r="575" spans="1:18" x14ac:dyDescent="0.25">
      <c r="A575" t="s">
        <v>110</v>
      </c>
      <c r="B575" t="s">
        <v>111</v>
      </c>
      <c r="C575">
        <v>2015</v>
      </c>
      <c r="D575">
        <v>7</v>
      </c>
      <c r="E575">
        <v>139</v>
      </c>
      <c r="F575" t="s">
        <v>74</v>
      </c>
      <c r="G575">
        <v>3</v>
      </c>
      <c r="H575" t="s">
        <v>12</v>
      </c>
      <c r="I575">
        <v>3</v>
      </c>
      <c r="J575">
        <v>25.38</v>
      </c>
      <c r="K575">
        <v>34.51</v>
      </c>
      <c r="L575">
        <f>VLOOKUP($E575,'CFileFishery to ERA+'!$A$4:$J$198,4,FALSE)</f>
        <v>63</v>
      </c>
      <c r="M575" t="str">
        <f>VLOOKUP($E575,'CFileFishery to ERA+'!$A$4:$J$198,5,FALSE)</f>
        <v>GEO ST S</v>
      </c>
      <c r="N575" t="str">
        <f>VLOOKUP($E575,'CFileFishery to ERA+'!$A$4:$J$198,6,FALSE)</f>
        <v>CA</v>
      </c>
      <c r="O575">
        <f>VLOOKUP($E575,'CFileFishery to ERA+'!$A$4:$J$198,7,FALSE)</f>
        <v>29</v>
      </c>
      <c r="P575" t="str">
        <f>VLOOKUP($E575,'CFileFishery to ERA+'!$A$4:$J$198,8,FALSE)</f>
        <v>S</v>
      </c>
      <c r="Q575" t="str">
        <f>VLOOKUP($E575,'CFileFishery to ERA+'!$A$4:$J$198,9,FALSE)</f>
        <v>South Georgia Strait Sport</v>
      </c>
      <c r="R575" t="str">
        <f>VLOOKUP($E575,'CFileFishery to ERA+'!$A$4:$J$198,10,FALSE)</f>
        <v>ISBM</v>
      </c>
    </row>
    <row r="576" spans="1:18" x14ac:dyDescent="0.25">
      <c r="A576" t="s">
        <v>110</v>
      </c>
      <c r="B576" t="s">
        <v>111</v>
      </c>
      <c r="C576">
        <v>2015</v>
      </c>
      <c r="D576">
        <v>7</v>
      </c>
      <c r="E576">
        <v>142</v>
      </c>
      <c r="F576" t="s">
        <v>49</v>
      </c>
      <c r="G576">
        <v>3</v>
      </c>
      <c r="H576" t="s">
        <v>12</v>
      </c>
      <c r="I576">
        <v>2</v>
      </c>
      <c r="J576">
        <v>9.02</v>
      </c>
      <c r="K576">
        <v>12.24</v>
      </c>
      <c r="L576">
        <f>VLOOKUP($E576,'CFileFishery to ERA+'!$A$4:$J$198,4,FALSE)</f>
        <v>50</v>
      </c>
      <c r="M576" t="str">
        <f>VLOOKUP($E576,'CFileFishery to ERA+'!$A$4:$J$198,5,FALSE)</f>
        <v>WCVI AABM S</v>
      </c>
      <c r="N576" t="str">
        <f>VLOOKUP($E576,'CFileFishery to ERA+'!$A$4:$J$198,6,FALSE)</f>
        <v>CA</v>
      </c>
      <c r="O576">
        <f>VLOOKUP($E576,'CFileFishery to ERA+'!$A$4:$J$198,7,FALSE)</f>
        <v>31</v>
      </c>
      <c r="P576" t="str">
        <f>VLOOKUP($E576,'CFileFishery to ERA+'!$A$4:$J$198,8,FALSE)</f>
        <v>S</v>
      </c>
      <c r="Q576" t="str">
        <f>VLOOKUP($E576,'CFileFishery to ERA+'!$A$4:$J$198,9,FALSE)</f>
        <v>WCVI AABM Sport</v>
      </c>
      <c r="R576" t="str">
        <f>VLOOKUP($E576,'CFileFishery to ERA+'!$A$4:$J$198,10,FALSE)</f>
        <v>AABM</v>
      </c>
    </row>
    <row r="577" spans="1:18" x14ac:dyDescent="0.25">
      <c r="A577" t="s">
        <v>110</v>
      </c>
      <c r="B577" t="s">
        <v>111</v>
      </c>
      <c r="C577">
        <v>2015</v>
      </c>
      <c r="D577">
        <v>7</v>
      </c>
      <c r="E577">
        <v>142</v>
      </c>
      <c r="F577" t="s">
        <v>49</v>
      </c>
      <c r="G577">
        <v>4</v>
      </c>
      <c r="H577" t="s">
        <v>12</v>
      </c>
      <c r="I577">
        <v>2</v>
      </c>
      <c r="J577">
        <v>9.02</v>
      </c>
      <c r="K577">
        <v>9.8800000000000008</v>
      </c>
      <c r="L577">
        <f>VLOOKUP($E577,'CFileFishery to ERA+'!$A$4:$J$198,4,FALSE)</f>
        <v>50</v>
      </c>
      <c r="M577" t="str">
        <f>VLOOKUP($E577,'CFileFishery to ERA+'!$A$4:$J$198,5,FALSE)</f>
        <v>WCVI AABM S</v>
      </c>
      <c r="N577" t="str">
        <f>VLOOKUP($E577,'CFileFishery to ERA+'!$A$4:$J$198,6,FALSE)</f>
        <v>CA</v>
      </c>
      <c r="O577">
        <f>VLOOKUP($E577,'CFileFishery to ERA+'!$A$4:$J$198,7,FALSE)</f>
        <v>31</v>
      </c>
      <c r="P577" t="str">
        <f>VLOOKUP($E577,'CFileFishery to ERA+'!$A$4:$J$198,8,FALSE)</f>
        <v>S</v>
      </c>
      <c r="Q577" t="str">
        <f>VLOOKUP($E577,'CFileFishery to ERA+'!$A$4:$J$198,9,FALSE)</f>
        <v>WCVI AABM Sport</v>
      </c>
      <c r="R577" t="str">
        <f>VLOOKUP($E577,'CFileFishery to ERA+'!$A$4:$J$198,10,FALSE)</f>
        <v>AABM</v>
      </c>
    </row>
    <row r="578" spans="1:18" x14ac:dyDescent="0.25">
      <c r="A578" t="s">
        <v>110</v>
      </c>
      <c r="B578" t="s">
        <v>111</v>
      </c>
      <c r="C578">
        <v>2015</v>
      </c>
      <c r="D578">
        <v>7</v>
      </c>
      <c r="E578">
        <v>152</v>
      </c>
      <c r="F578" t="s">
        <v>63</v>
      </c>
      <c r="G578">
        <v>3</v>
      </c>
      <c r="H578" t="s">
        <v>12</v>
      </c>
      <c r="I578">
        <v>1</v>
      </c>
      <c r="J578">
        <v>5.61</v>
      </c>
      <c r="K578">
        <v>7.55</v>
      </c>
      <c r="L578">
        <f>VLOOKUP($E578,'CFileFishery to ERA+'!$A$4:$J$198,4,FALSE)</f>
        <v>57</v>
      </c>
      <c r="M578" t="str">
        <f>VLOOKUP($E578,'CFileFishery to ERA+'!$A$4:$J$198,5,FALSE)</f>
        <v>PGSDN S</v>
      </c>
      <c r="N578" t="str">
        <f>VLOOKUP($E578,'CFileFishery to ERA+'!$A$4:$J$198,6,FALSE)</f>
        <v>US</v>
      </c>
      <c r="O578">
        <f>VLOOKUP($E578,'CFileFishery to ERA+'!$A$4:$J$198,7,FALSE)</f>
        <v>999</v>
      </c>
      <c r="P578" t="str">
        <f>VLOOKUP($E578,'CFileFishery to ERA+'!$A$4:$J$198,8,FALSE)</f>
        <v>S</v>
      </c>
      <c r="Q578" t="str">
        <f>VLOOKUP($E578,'CFileFishery to ERA+'!$A$4:$J$198,9,FALSE)</f>
        <v>PGSD Sport</v>
      </c>
      <c r="R578" t="str">
        <f>VLOOKUP($E578,'CFileFishery to ERA+'!$A$4:$J$198,10,FALSE)</f>
        <v>ISBM</v>
      </c>
    </row>
    <row r="579" spans="1:18" x14ac:dyDescent="0.25">
      <c r="A579" t="s">
        <v>110</v>
      </c>
      <c r="B579" t="s">
        <v>111</v>
      </c>
      <c r="C579">
        <v>2015</v>
      </c>
      <c r="D579">
        <v>7</v>
      </c>
      <c r="E579">
        <v>157</v>
      </c>
      <c r="F579" t="s">
        <v>79</v>
      </c>
      <c r="G579">
        <v>3</v>
      </c>
      <c r="H579" t="s">
        <v>12</v>
      </c>
      <c r="I579">
        <v>1</v>
      </c>
      <c r="J579">
        <v>5.12</v>
      </c>
      <c r="K579">
        <v>6.92</v>
      </c>
      <c r="L579">
        <f>VLOOKUP($E579,'CFileFishery to ERA+'!$A$4:$J$198,4,FALSE)</f>
        <v>59</v>
      </c>
      <c r="M579" t="str">
        <f>VLOOKUP($E579,'CFileFishery to ERA+'!$A$4:$J$198,5,FALSE)</f>
        <v>PGSDO S</v>
      </c>
      <c r="N579" t="str">
        <f>VLOOKUP($E579,'CFileFishery to ERA+'!$A$4:$J$198,6,FALSE)</f>
        <v>US</v>
      </c>
      <c r="O579">
        <f>VLOOKUP($E579,'CFileFishery to ERA+'!$A$4:$J$198,7,FALSE)</f>
        <v>999</v>
      </c>
      <c r="P579" t="str">
        <f>VLOOKUP($E579,'CFileFishery to ERA+'!$A$4:$J$198,8,FALSE)</f>
        <v>S</v>
      </c>
      <c r="Q579" t="str">
        <f>VLOOKUP($E579,'CFileFishery to ERA+'!$A$4:$J$198,9,FALSE)</f>
        <v>PGSD Sport</v>
      </c>
      <c r="R579" t="str">
        <f>VLOOKUP($E579,'CFileFishery to ERA+'!$A$4:$J$198,10,FALSE)</f>
        <v>ISBM</v>
      </c>
    </row>
    <row r="580" spans="1:18" x14ac:dyDescent="0.25">
      <c r="A580" t="s">
        <v>110</v>
      </c>
      <c r="B580" t="s">
        <v>111</v>
      </c>
      <c r="C580">
        <v>2015</v>
      </c>
      <c r="D580">
        <v>8</v>
      </c>
      <c r="E580">
        <v>39</v>
      </c>
      <c r="F580" t="s">
        <v>50</v>
      </c>
      <c r="G580">
        <v>3</v>
      </c>
      <c r="H580" t="s">
        <v>12</v>
      </c>
      <c r="I580">
        <v>1</v>
      </c>
      <c r="J580">
        <v>1.4</v>
      </c>
      <c r="K580">
        <v>1.89</v>
      </c>
      <c r="L580">
        <f>VLOOKUP($E580,'CFileFishery to ERA+'!$A$4:$J$198,4,FALSE)</f>
        <v>12</v>
      </c>
      <c r="M580" t="str">
        <f>VLOOKUP($E580,'CFileFishery to ERA+'!$A$4:$J$198,5,FALSE)</f>
        <v>WCVI SUM T</v>
      </c>
      <c r="N580" t="str">
        <f>VLOOKUP($E580,'CFileFishery to ERA+'!$A$4:$J$198,6,FALSE)</f>
        <v>CA</v>
      </c>
      <c r="O580">
        <f>VLOOKUP($E580,'CFileFishery to ERA+'!$A$4:$J$198,7,FALSE)</f>
        <v>3</v>
      </c>
      <c r="P580" t="str">
        <f>VLOOKUP($E580,'CFileFishery to ERA+'!$A$4:$J$198,8,FALSE)</f>
        <v>T</v>
      </c>
      <c r="Q580" t="str">
        <f>VLOOKUP($E580,'CFileFishery to ERA+'!$A$4:$J$198,9,FALSE)</f>
        <v>WCVI Troll</v>
      </c>
      <c r="R580" t="str">
        <f>VLOOKUP($E580,'CFileFishery to ERA+'!$A$4:$J$198,10,FALSE)</f>
        <v>AABM</v>
      </c>
    </row>
    <row r="581" spans="1:18" x14ac:dyDescent="0.25">
      <c r="A581" t="s">
        <v>110</v>
      </c>
      <c r="B581" t="s">
        <v>111</v>
      </c>
      <c r="C581">
        <v>2015</v>
      </c>
      <c r="D581">
        <v>8</v>
      </c>
      <c r="E581">
        <v>65</v>
      </c>
      <c r="F581" t="s">
        <v>51</v>
      </c>
      <c r="G581">
        <v>3</v>
      </c>
      <c r="H581" t="s">
        <v>12</v>
      </c>
      <c r="I581">
        <v>1</v>
      </c>
      <c r="J581">
        <v>3.86</v>
      </c>
      <c r="K581">
        <v>5.37</v>
      </c>
      <c r="L581">
        <f>VLOOKUP($E581,'CFileFishery to ERA+'!$A$4:$J$198,4,FALSE)</f>
        <v>17</v>
      </c>
      <c r="M581" t="str">
        <f>VLOOKUP($E581,'CFileFishery to ERA+'!$A$4:$J$198,5,FALSE)</f>
        <v>ALASKA N</v>
      </c>
      <c r="N581" t="str">
        <f>VLOOKUP($E581,'CFileFishery to ERA+'!$A$4:$J$198,6,FALSE)</f>
        <v>US</v>
      </c>
      <c r="O581">
        <f>VLOOKUP($E581,'CFileFishery to ERA+'!$A$4:$J$198,7,FALSE)</f>
        <v>999</v>
      </c>
      <c r="P581" t="str">
        <f>VLOOKUP($E581,'CFileFishery to ERA+'!$A$4:$J$198,8,FALSE)</f>
        <v>N</v>
      </c>
      <c r="Q581" t="str">
        <f>VLOOKUP($E581,'CFileFishery to ERA+'!$A$4:$J$198,9,FALSE)</f>
        <v>SEAK Net</v>
      </c>
      <c r="R581" t="str">
        <f>VLOOKUP($E581,'CFileFishery to ERA+'!$A$4:$J$198,10,FALSE)</f>
        <v>AABM</v>
      </c>
    </row>
    <row r="582" spans="1:18" x14ac:dyDescent="0.25">
      <c r="A582" t="s">
        <v>110</v>
      </c>
      <c r="B582" t="s">
        <v>111</v>
      </c>
      <c r="C582">
        <v>2015</v>
      </c>
      <c r="D582">
        <v>8</v>
      </c>
      <c r="E582">
        <v>92</v>
      </c>
      <c r="F582" t="s">
        <v>66</v>
      </c>
      <c r="G582">
        <v>3</v>
      </c>
      <c r="H582" t="s">
        <v>12</v>
      </c>
      <c r="I582">
        <v>1</v>
      </c>
      <c r="J582">
        <v>1</v>
      </c>
      <c r="K582">
        <v>1.35</v>
      </c>
      <c r="L582">
        <f>VLOOKUP($E582,'CFileFishery to ERA+'!$A$4:$J$198,4,FALSE)</f>
        <v>51</v>
      </c>
      <c r="M582" t="str">
        <f>VLOOKUP($E582,'CFileFishery to ERA+'!$A$4:$J$198,5,FALSE)</f>
        <v>WCVI ISBM S</v>
      </c>
      <c r="N582" t="str">
        <f>VLOOKUP($E582,'CFileFishery to ERA+'!$A$4:$J$198,6,FALSE)</f>
        <v>CA</v>
      </c>
      <c r="O582">
        <f>VLOOKUP($E582,'CFileFishery to ERA+'!$A$4:$J$198,7,FALSE)</f>
        <v>32</v>
      </c>
      <c r="P582" t="str">
        <f>VLOOKUP($E582,'CFileFishery to ERA+'!$A$4:$J$198,8,FALSE)</f>
        <v>S</v>
      </c>
      <c r="Q582" t="str">
        <f>VLOOKUP($E582,'CFileFishery to ERA+'!$A$4:$J$198,9,FALSE)</f>
        <v>WCVI ISBM Sport</v>
      </c>
      <c r="R582" t="str">
        <f>VLOOKUP($E582,'CFileFishery to ERA+'!$A$4:$J$198,10,FALSE)</f>
        <v>ISBM</v>
      </c>
    </row>
    <row r="583" spans="1:18" x14ac:dyDescent="0.25">
      <c r="A583" t="s">
        <v>110</v>
      </c>
      <c r="B583" t="s">
        <v>111</v>
      </c>
      <c r="C583">
        <v>2015</v>
      </c>
      <c r="D583">
        <v>8</v>
      </c>
      <c r="E583">
        <v>95</v>
      </c>
      <c r="F583" t="s">
        <v>68</v>
      </c>
      <c r="G583">
        <v>2</v>
      </c>
      <c r="H583" t="s">
        <v>12</v>
      </c>
      <c r="I583">
        <v>1</v>
      </c>
      <c r="J583">
        <v>1.36</v>
      </c>
      <c r="K583">
        <v>1.43</v>
      </c>
      <c r="L583">
        <f>VLOOKUP($E583,'CFileFishery to ERA+'!$A$4:$J$198,4,FALSE)</f>
        <v>25</v>
      </c>
      <c r="M583" t="str">
        <f>VLOOKUP($E583,'CFileFishery to ERA+'!$A$4:$J$198,5,FALSE)</f>
        <v>PGSDN N</v>
      </c>
      <c r="N583" t="str">
        <f>VLOOKUP($E583,'CFileFishery to ERA+'!$A$4:$J$198,6,FALSE)</f>
        <v>US</v>
      </c>
      <c r="O583">
        <f>VLOOKUP($E583,'CFileFishery to ERA+'!$A$4:$J$198,7,FALSE)</f>
        <v>999</v>
      </c>
      <c r="P583" t="str">
        <f>VLOOKUP($E583,'CFileFishery to ERA+'!$A$4:$J$198,8,FALSE)</f>
        <v>N</v>
      </c>
      <c r="Q583" t="str">
        <f>VLOOKUP($E583,'CFileFishery to ERA+'!$A$4:$J$198,9,FALSE)</f>
        <v>PGSD Net</v>
      </c>
      <c r="R583" t="str">
        <f>VLOOKUP($E583,'CFileFishery to ERA+'!$A$4:$J$198,10,FALSE)</f>
        <v>ISBM</v>
      </c>
    </row>
    <row r="584" spans="1:18" x14ac:dyDescent="0.25">
      <c r="A584" t="s">
        <v>110</v>
      </c>
      <c r="B584" t="s">
        <v>111</v>
      </c>
      <c r="C584">
        <v>2015</v>
      </c>
      <c r="D584">
        <v>8</v>
      </c>
      <c r="E584">
        <v>129</v>
      </c>
      <c r="F584" t="s">
        <v>38</v>
      </c>
      <c r="G584">
        <v>3</v>
      </c>
      <c r="H584" t="s">
        <v>12</v>
      </c>
      <c r="I584">
        <v>1</v>
      </c>
      <c r="J584">
        <v>3.8</v>
      </c>
      <c r="K584">
        <v>5.0999999999999996</v>
      </c>
      <c r="L584">
        <f>VLOOKUP($E584,'CFileFishery to ERA+'!$A$4:$J$198,4,FALSE)</f>
        <v>48</v>
      </c>
      <c r="M584" t="str">
        <f>VLOOKUP($E584,'CFileFishery to ERA+'!$A$4:$J$198,5,FALSE)</f>
        <v>NBC ISBM S</v>
      </c>
      <c r="N584" t="str">
        <f>VLOOKUP($E584,'CFileFishery to ERA+'!$A$4:$J$198,6,FALSE)</f>
        <v>CA</v>
      </c>
      <c r="O584">
        <f>VLOOKUP($E584,'CFileFishery to ERA+'!$A$4:$J$198,7,FALSE)</f>
        <v>21</v>
      </c>
      <c r="P584" t="str">
        <f>VLOOKUP($E584,'CFileFishery to ERA+'!$A$4:$J$198,8,FALSE)</f>
        <v>S</v>
      </c>
      <c r="Q584" t="str">
        <f>VLOOKUP($E584,'CFileFishery to ERA+'!$A$4:$J$198,9,FALSE)</f>
        <v>NBC ISBM Sport</v>
      </c>
      <c r="R584" t="str">
        <f>VLOOKUP($E584,'CFileFishery to ERA+'!$A$4:$J$198,10,FALSE)</f>
        <v>ISBM</v>
      </c>
    </row>
    <row r="585" spans="1:18" x14ac:dyDescent="0.25">
      <c r="A585" t="s">
        <v>110</v>
      </c>
      <c r="B585" t="s">
        <v>111</v>
      </c>
      <c r="C585">
        <v>2015</v>
      </c>
      <c r="D585">
        <v>8</v>
      </c>
      <c r="E585">
        <v>132</v>
      </c>
      <c r="F585" t="s">
        <v>21</v>
      </c>
      <c r="G585">
        <v>3</v>
      </c>
      <c r="H585" t="s">
        <v>12</v>
      </c>
      <c r="I585">
        <v>1</v>
      </c>
      <c r="J585">
        <v>2.56</v>
      </c>
      <c r="K585">
        <v>3.54</v>
      </c>
      <c r="L585">
        <f>VLOOKUP($E585,'CFileFishery to ERA+'!$A$4:$J$198,4,FALSE)</f>
        <v>45</v>
      </c>
      <c r="M585" t="str">
        <f>VLOOKUP($E585,'CFileFishery to ERA+'!$A$4:$J$198,5,FALSE)</f>
        <v>CBC S</v>
      </c>
      <c r="N585" t="str">
        <f>VLOOKUP($E585,'CFileFishery to ERA+'!$A$4:$J$198,6,FALSE)</f>
        <v>CA</v>
      </c>
      <c r="O585">
        <f>VLOOKUP($E585,'CFileFishery to ERA+'!$A$4:$J$198,7,FALSE)</f>
        <v>24</v>
      </c>
      <c r="P585" t="str">
        <f>VLOOKUP($E585,'CFileFishery to ERA+'!$A$4:$J$198,8,FALSE)</f>
        <v>S</v>
      </c>
      <c r="Q585" t="str">
        <f>VLOOKUP($E585,'CFileFishery to ERA+'!$A$4:$J$198,9,FALSE)</f>
        <v>Central Sport</v>
      </c>
      <c r="R585" t="str">
        <f>VLOOKUP($E585,'CFileFishery to ERA+'!$A$4:$J$198,10,FALSE)</f>
        <v>ISBM</v>
      </c>
    </row>
    <row r="586" spans="1:18" x14ac:dyDescent="0.25">
      <c r="A586" t="s">
        <v>110</v>
      </c>
      <c r="B586" t="s">
        <v>111</v>
      </c>
      <c r="C586">
        <v>2015</v>
      </c>
      <c r="D586">
        <v>8</v>
      </c>
      <c r="E586">
        <v>135</v>
      </c>
      <c r="F586" t="s">
        <v>39</v>
      </c>
      <c r="G586">
        <v>4</v>
      </c>
      <c r="H586" t="s">
        <v>12</v>
      </c>
      <c r="I586">
        <v>2</v>
      </c>
      <c r="J586">
        <v>4.72</v>
      </c>
      <c r="K586">
        <v>5.18</v>
      </c>
      <c r="L586">
        <f>VLOOKUP($E586,'CFileFishery to ERA+'!$A$4:$J$198,4,FALSE)</f>
        <v>61</v>
      </c>
      <c r="M586" t="str">
        <f>VLOOKUP($E586,'CFileFishery to ERA+'!$A$4:$J$198,5,FALSE)</f>
        <v>JNST S</v>
      </c>
      <c r="N586" t="str">
        <f>VLOOKUP($E586,'CFileFishery to ERA+'!$A$4:$J$198,6,FALSE)</f>
        <v>CA</v>
      </c>
      <c r="O586">
        <f>VLOOKUP($E586,'CFileFishery to ERA+'!$A$4:$J$198,7,FALSE)</f>
        <v>26</v>
      </c>
      <c r="P586" t="str">
        <f>VLOOKUP($E586,'CFileFishery to ERA+'!$A$4:$J$198,8,FALSE)</f>
        <v>S</v>
      </c>
      <c r="Q586" t="str">
        <f>VLOOKUP($E586,'CFileFishery to ERA+'!$A$4:$J$198,9,FALSE)</f>
        <v>Johnstone Strait Sport</v>
      </c>
      <c r="R586" t="str">
        <f>VLOOKUP($E586,'CFileFishery to ERA+'!$A$4:$J$198,10,FALSE)</f>
        <v>ISBM</v>
      </c>
    </row>
    <row r="587" spans="1:18" x14ac:dyDescent="0.25">
      <c r="A587" t="s">
        <v>110</v>
      </c>
      <c r="B587" t="s">
        <v>111</v>
      </c>
      <c r="C587">
        <v>2015</v>
      </c>
      <c r="D587">
        <v>8</v>
      </c>
      <c r="E587">
        <v>136</v>
      </c>
      <c r="F587" t="s">
        <v>52</v>
      </c>
      <c r="G587">
        <v>3</v>
      </c>
      <c r="H587" t="s">
        <v>12</v>
      </c>
      <c r="I587">
        <v>6</v>
      </c>
      <c r="J587">
        <v>23.12</v>
      </c>
      <c r="K587">
        <v>31.6</v>
      </c>
      <c r="L587">
        <f>VLOOKUP($E587,'CFileFishery to ERA+'!$A$4:$J$198,4,FALSE)</f>
        <v>63</v>
      </c>
      <c r="M587" t="str">
        <f>VLOOKUP($E587,'CFileFishery to ERA+'!$A$4:$J$198,5,FALSE)</f>
        <v>GEO ST S</v>
      </c>
      <c r="N587" t="str">
        <f>VLOOKUP($E587,'CFileFishery to ERA+'!$A$4:$J$198,6,FALSE)</f>
        <v>CA</v>
      </c>
      <c r="O587">
        <f>VLOOKUP($E587,'CFileFishery to ERA+'!$A$4:$J$198,7,FALSE)</f>
        <v>27</v>
      </c>
      <c r="P587" t="str">
        <f>VLOOKUP($E587,'CFileFishery to ERA+'!$A$4:$J$198,8,FALSE)</f>
        <v>S</v>
      </c>
      <c r="Q587" t="str">
        <f>VLOOKUP($E587,'CFileFishery to ERA+'!$A$4:$J$198,9,FALSE)</f>
        <v>North Georgia Strait Sport</v>
      </c>
      <c r="R587" t="str">
        <f>VLOOKUP($E587,'CFileFishery to ERA+'!$A$4:$J$198,10,FALSE)</f>
        <v>ISBM</v>
      </c>
    </row>
    <row r="588" spans="1:18" x14ac:dyDescent="0.25">
      <c r="A588" t="s">
        <v>110</v>
      </c>
      <c r="B588" t="s">
        <v>111</v>
      </c>
      <c r="C588">
        <v>2015</v>
      </c>
      <c r="D588">
        <v>8</v>
      </c>
      <c r="E588">
        <v>136</v>
      </c>
      <c r="F588" t="s">
        <v>52</v>
      </c>
      <c r="G588">
        <v>4</v>
      </c>
      <c r="H588" t="s">
        <v>12</v>
      </c>
      <c r="I588">
        <v>6</v>
      </c>
      <c r="J588">
        <v>19.18</v>
      </c>
      <c r="K588">
        <v>23.41</v>
      </c>
      <c r="L588">
        <f>VLOOKUP($E588,'CFileFishery to ERA+'!$A$4:$J$198,4,FALSE)</f>
        <v>63</v>
      </c>
      <c r="M588" t="str">
        <f>VLOOKUP($E588,'CFileFishery to ERA+'!$A$4:$J$198,5,FALSE)</f>
        <v>GEO ST S</v>
      </c>
      <c r="N588" t="str">
        <f>VLOOKUP($E588,'CFileFishery to ERA+'!$A$4:$J$198,6,FALSE)</f>
        <v>CA</v>
      </c>
      <c r="O588">
        <f>VLOOKUP($E588,'CFileFishery to ERA+'!$A$4:$J$198,7,FALSE)</f>
        <v>27</v>
      </c>
      <c r="P588" t="str">
        <f>VLOOKUP($E588,'CFileFishery to ERA+'!$A$4:$J$198,8,FALSE)</f>
        <v>S</v>
      </c>
      <c r="Q588" t="str">
        <f>VLOOKUP($E588,'CFileFishery to ERA+'!$A$4:$J$198,9,FALSE)</f>
        <v>North Georgia Strait Sport</v>
      </c>
      <c r="R588" t="str">
        <f>VLOOKUP($E588,'CFileFishery to ERA+'!$A$4:$J$198,10,FALSE)</f>
        <v>ISBM</v>
      </c>
    </row>
    <row r="589" spans="1:18" x14ac:dyDescent="0.25">
      <c r="A589" t="s">
        <v>110</v>
      </c>
      <c r="B589" t="s">
        <v>111</v>
      </c>
      <c r="C589">
        <v>2015</v>
      </c>
      <c r="D589">
        <v>8</v>
      </c>
      <c r="E589">
        <v>139</v>
      </c>
      <c r="F589" t="s">
        <v>74</v>
      </c>
      <c r="G589">
        <v>4</v>
      </c>
      <c r="H589" t="s">
        <v>12</v>
      </c>
      <c r="I589">
        <v>1</v>
      </c>
      <c r="J589">
        <v>7.18</v>
      </c>
      <c r="K589">
        <v>7.93</v>
      </c>
      <c r="L589">
        <f>VLOOKUP($E589,'CFileFishery to ERA+'!$A$4:$J$198,4,FALSE)</f>
        <v>63</v>
      </c>
      <c r="M589" t="str">
        <f>VLOOKUP($E589,'CFileFishery to ERA+'!$A$4:$J$198,5,FALSE)</f>
        <v>GEO ST S</v>
      </c>
      <c r="N589" t="str">
        <f>VLOOKUP($E589,'CFileFishery to ERA+'!$A$4:$J$198,6,FALSE)</f>
        <v>CA</v>
      </c>
      <c r="O589">
        <f>VLOOKUP($E589,'CFileFishery to ERA+'!$A$4:$J$198,7,FALSE)</f>
        <v>29</v>
      </c>
      <c r="P589" t="str">
        <f>VLOOKUP($E589,'CFileFishery to ERA+'!$A$4:$J$198,8,FALSE)</f>
        <v>S</v>
      </c>
      <c r="Q589" t="str">
        <f>VLOOKUP($E589,'CFileFishery to ERA+'!$A$4:$J$198,9,FALSE)</f>
        <v>South Georgia Strait Sport</v>
      </c>
      <c r="R589" t="str">
        <f>VLOOKUP($E589,'CFileFishery to ERA+'!$A$4:$J$198,10,FALSE)</f>
        <v>ISBM</v>
      </c>
    </row>
    <row r="590" spans="1:18" x14ac:dyDescent="0.25">
      <c r="A590" t="s">
        <v>110</v>
      </c>
      <c r="B590" t="s">
        <v>111</v>
      </c>
      <c r="C590">
        <v>2015</v>
      </c>
      <c r="D590">
        <v>8</v>
      </c>
      <c r="E590">
        <v>142</v>
      </c>
      <c r="F590" t="s">
        <v>49</v>
      </c>
      <c r="G590">
        <v>4</v>
      </c>
      <c r="H590" t="s">
        <v>12</v>
      </c>
      <c r="I590">
        <v>1</v>
      </c>
      <c r="J590">
        <v>3.12</v>
      </c>
      <c r="K590">
        <v>3.43</v>
      </c>
      <c r="L590">
        <f>VLOOKUP($E590,'CFileFishery to ERA+'!$A$4:$J$198,4,FALSE)</f>
        <v>50</v>
      </c>
      <c r="M590" t="str">
        <f>VLOOKUP($E590,'CFileFishery to ERA+'!$A$4:$J$198,5,FALSE)</f>
        <v>WCVI AABM S</v>
      </c>
      <c r="N590" t="str">
        <f>VLOOKUP($E590,'CFileFishery to ERA+'!$A$4:$J$198,6,FALSE)</f>
        <v>CA</v>
      </c>
      <c r="O590">
        <f>VLOOKUP($E590,'CFileFishery to ERA+'!$A$4:$J$198,7,FALSE)</f>
        <v>31</v>
      </c>
      <c r="P590" t="str">
        <f>VLOOKUP($E590,'CFileFishery to ERA+'!$A$4:$J$198,8,FALSE)</f>
        <v>S</v>
      </c>
      <c r="Q590" t="str">
        <f>VLOOKUP($E590,'CFileFishery to ERA+'!$A$4:$J$198,9,FALSE)</f>
        <v>WCVI AABM Sport</v>
      </c>
      <c r="R590" t="str">
        <f>VLOOKUP($E590,'CFileFishery to ERA+'!$A$4:$J$198,10,FALSE)</f>
        <v>AABM</v>
      </c>
    </row>
    <row r="591" spans="1:18" x14ac:dyDescent="0.25">
      <c r="A591" t="s">
        <v>110</v>
      </c>
      <c r="B591" t="s">
        <v>111</v>
      </c>
      <c r="C591">
        <v>2015</v>
      </c>
      <c r="D591">
        <v>8</v>
      </c>
      <c r="E591">
        <v>146</v>
      </c>
      <c r="F591" t="s">
        <v>75</v>
      </c>
      <c r="G591">
        <v>4</v>
      </c>
      <c r="H591" t="s">
        <v>12</v>
      </c>
      <c r="I591">
        <v>1</v>
      </c>
      <c r="J591">
        <v>10.47</v>
      </c>
      <c r="K591">
        <v>11.53</v>
      </c>
      <c r="L591">
        <f>VLOOKUP($E591,'CFileFishery to ERA+'!$A$4:$J$198,4,FALSE)</f>
        <v>65</v>
      </c>
      <c r="M591" t="str">
        <f>VLOOKUP($E591,'CFileFishery to ERA+'!$A$4:$J$198,5,FALSE)</f>
        <v>BC JF S</v>
      </c>
      <c r="N591" t="str">
        <f>VLOOKUP($E591,'CFileFishery to ERA+'!$A$4:$J$198,6,FALSE)</f>
        <v>CA</v>
      </c>
      <c r="O591">
        <f>VLOOKUP($E591,'CFileFishery to ERA+'!$A$4:$J$198,7,FALSE)</f>
        <v>36</v>
      </c>
      <c r="P591" t="str">
        <f>VLOOKUP($E591,'CFileFishery to ERA+'!$A$4:$J$198,8,FALSE)</f>
        <v>S</v>
      </c>
      <c r="Q591" t="str">
        <f>VLOOKUP($E591,'CFileFishery to ERA+'!$A$4:$J$198,9,FALSE)</f>
        <v>Canadian Juan De Fuca Sport</v>
      </c>
      <c r="R591" t="str">
        <f>VLOOKUP($E591,'CFileFishery to ERA+'!$A$4:$J$198,10,FALSE)</f>
        <v>ISBM</v>
      </c>
    </row>
    <row r="592" spans="1:18" x14ac:dyDescent="0.25">
      <c r="A592" t="s">
        <v>110</v>
      </c>
      <c r="B592" t="s">
        <v>111</v>
      </c>
      <c r="C592">
        <v>2015</v>
      </c>
      <c r="D592">
        <v>8</v>
      </c>
      <c r="E592">
        <v>151</v>
      </c>
      <c r="F592" t="s">
        <v>84</v>
      </c>
      <c r="G592">
        <v>3</v>
      </c>
      <c r="H592" t="s">
        <v>12</v>
      </c>
      <c r="I592">
        <v>1</v>
      </c>
      <c r="J592">
        <v>3.62</v>
      </c>
      <c r="K592">
        <v>4.8600000000000003</v>
      </c>
      <c r="L592">
        <f>VLOOKUP($E592,'CFileFishery to ERA+'!$A$4:$J$198,4,FALSE)</f>
        <v>57</v>
      </c>
      <c r="M592" t="str">
        <f>VLOOKUP($E592,'CFileFishery to ERA+'!$A$4:$J$198,5,FALSE)</f>
        <v>PGSDN S</v>
      </c>
      <c r="N592" t="str">
        <f>VLOOKUP($E592,'CFileFishery to ERA+'!$A$4:$J$198,6,FALSE)</f>
        <v>US</v>
      </c>
      <c r="O592">
        <f>VLOOKUP($E592,'CFileFishery to ERA+'!$A$4:$J$198,7,FALSE)</f>
        <v>999</v>
      </c>
      <c r="P592" t="str">
        <f>VLOOKUP($E592,'CFileFishery to ERA+'!$A$4:$J$198,8,FALSE)</f>
        <v>S</v>
      </c>
      <c r="Q592" t="str">
        <f>VLOOKUP($E592,'CFileFishery to ERA+'!$A$4:$J$198,9,FALSE)</f>
        <v>PGSD Sport</v>
      </c>
      <c r="R592" t="str">
        <f>VLOOKUP($E592,'CFileFishery to ERA+'!$A$4:$J$198,10,FALSE)</f>
        <v>ISBM</v>
      </c>
    </row>
    <row r="593" spans="1:18" x14ac:dyDescent="0.25">
      <c r="A593" t="s">
        <v>110</v>
      </c>
      <c r="B593" t="s">
        <v>111</v>
      </c>
      <c r="C593">
        <v>2015</v>
      </c>
      <c r="D593">
        <v>8</v>
      </c>
      <c r="E593">
        <v>152</v>
      </c>
      <c r="F593" t="s">
        <v>63</v>
      </c>
      <c r="G593">
        <v>3</v>
      </c>
      <c r="H593" t="s">
        <v>12</v>
      </c>
      <c r="I593">
        <v>1</v>
      </c>
      <c r="J593">
        <v>6.2</v>
      </c>
      <c r="K593">
        <v>8.33</v>
      </c>
      <c r="L593">
        <f>VLOOKUP($E593,'CFileFishery to ERA+'!$A$4:$J$198,4,FALSE)</f>
        <v>57</v>
      </c>
      <c r="M593" t="str">
        <f>VLOOKUP($E593,'CFileFishery to ERA+'!$A$4:$J$198,5,FALSE)</f>
        <v>PGSDN S</v>
      </c>
      <c r="N593" t="str">
        <f>VLOOKUP($E593,'CFileFishery to ERA+'!$A$4:$J$198,6,FALSE)</f>
        <v>US</v>
      </c>
      <c r="O593">
        <f>VLOOKUP($E593,'CFileFishery to ERA+'!$A$4:$J$198,7,FALSE)</f>
        <v>999</v>
      </c>
      <c r="P593" t="str">
        <f>VLOOKUP($E593,'CFileFishery to ERA+'!$A$4:$J$198,8,FALSE)</f>
        <v>S</v>
      </c>
      <c r="Q593" t="str">
        <f>VLOOKUP($E593,'CFileFishery to ERA+'!$A$4:$J$198,9,FALSE)</f>
        <v>PGSD Sport</v>
      </c>
      <c r="R593" t="str">
        <f>VLOOKUP($E593,'CFileFishery to ERA+'!$A$4:$J$198,10,FALSE)</f>
        <v>ISBM</v>
      </c>
    </row>
    <row r="594" spans="1:18" x14ac:dyDescent="0.25">
      <c r="A594" t="s">
        <v>110</v>
      </c>
      <c r="B594" t="s">
        <v>111</v>
      </c>
      <c r="C594">
        <v>2015</v>
      </c>
      <c r="D594">
        <v>9</v>
      </c>
      <c r="E594">
        <v>101</v>
      </c>
      <c r="F594" t="s">
        <v>67</v>
      </c>
      <c r="G594">
        <v>3</v>
      </c>
      <c r="H594" t="s">
        <v>12</v>
      </c>
      <c r="I594">
        <v>3</v>
      </c>
      <c r="J594">
        <v>12.37</v>
      </c>
      <c r="K594">
        <v>16.89</v>
      </c>
      <c r="L594">
        <f>VLOOKUP($E594,'CFileFishery to ERA+'!$A$4:$J$198,4,FALSE)</f>
        <v>38</v>
      </c>
      <c r="M594" t="str">
        <f>VLOOKUP($E594,'CFileFishery to ERA+'!$A$4:$J$198,5,FALSE)</f>
        <v>TPS FN</v>
      </c>
      <c r="N594" t="str">
        <f>VLOOKUP($E594,'CFileFishery to ERA+'!$A$4:$J$198,6,FALSE)</f>
        <v>US</v>
      </c>
      <c r="O594">
        <f>VLOOKUP($E594,'CFileFishery to ERA+'!$A$4:$J$198,7,FALSE)</f>
        <v>999</v>
      </c>
      <c r="P594" t="str">
        <f>VLOOKUP($E594,'CFileFishery to ERA+'!$A$4:$J$198,8,FALSE)</f>
        <v>N</v>
      </c>
      <c r="Q594" t="str">
        <f>VLOOKUP($E594,'CFileFishery to ERA+'!$A$4:$J$198,9,FALSE)</f>
        <v>PGSD Net</v>
      </c>
      <c r="R594" t="str">
        <f>VLOOKUP($E594,'CFileFishery to ERA+'!$A$4:$J$198,10,FALSE)</f>
        <v>ISBM</v>
      </c>
    </row>
    <row r="595" spans="1:18" x14ac:dyDescent="0.25">
      <c r="A595" t="s">
        <v>110</v>
      </c>
      <c r="B595" t="s">
        <v>111</v>
      </c>
      <c r="C595">
        <v>2015</v>
      </c>
      <c r="D595">
        <v>9</v>
      </c>
      <c r="E595">
        <v>101</v>
      </c>
      <c r="F595" t="s">
        <v>67</v>
      </c>
      <c r="G595">
        <v>4</v>
      </c>
      <c r="H595" t="s">
        <v>12</v>
      </c>
      <c r="I595">
        <v>1</v>
      </c>
      <c r="J595">
        <v>2.86</v>
      </c>
      <c r="K595">
        <v>3.15</v>
      </c>
      <c r="L595">
        <f>VLOOKUP($E595,'CFileFishery to ERA+'!$A$4:$J$198,4,FALSE)</f>
        <v>38</v>
      </c>
      <c r="M595" t="str">
        <f>VLOOKUP($E595,'CFileFishery to ERA+'!$A$4:$J$198,5,FALSE)</f>
        <v>TPS FN</v>
      </c>
      <c r="N595" t="str">
        <f>VLOOKUP($E595,'CFileFishery to ERA+'!$A$4:$J$198,6,FALSE)</f>
        <v>US</v>
      </c>
      <c r="O595">
        <f>VLOOKUP($E595,'CFileFishery to ERA+'!$A$4:$J$198,7,FALSE)</f>
        <v>999</v>
      </c>
      <c r="P595" t="str">
        <f>VLOOKUP($E595,'CFileFishery to ERA+'!$A$4:$J$198,8,FALSE)</f>
        <v>N</v>
      </c>
      <c r="Q595" t="str">
        <f>VLOOKUP($E595,'CFileFishery to ERA+'!$A$4:$J$198,9,FALSE)</f>
        <v>PGSD Net</v>
      </c>
      <c r="R595" t="str">
        <f>VLOOKUP($E595,'CFileFishery to ERA+'!$A$4:$J$198,10,FALSE)</f>
        <v>ISBM</v>
      </c>
    </row>
    <row r="596" spans="1:18" x14ac:dyDescent="0.25">
      <c r="A596" t="s">
        <v>110</v>
      </c>
      <c r="B596" t="s">
        <v>111</v>
      </c>
      <c r="C596">
        <v>2015</v>
      </c>
      <c r="D596">
        <v>9</v>
      </c>
      <c r="E596">
        <v>136</v>
      </c>
      <c r="F596" t="s">
        <v>52</v>
      </c>
      <c r="G596">
        <v>3</v>
      </c>
      <c r="H596" t="s">
        <v>12</v>
      </c>
      <c r="I596">
        <v>5</v>
      </c>
      <c r="J596">
        <v>48.2</v>
      </c>
      <c r="K596">
        <v>65.64</v>
      </c>
      <c r="L596">
        <f>VLOOKUP($E596,'CFileFishery to ERA+'!$A$4:$J$198,4,FALSE)</f>
        <v>63</v>
      </c>
      <c r="M596" t="str">
        <f>VLOOKUP($E596,'CFileFishery to ERA+'!$A$4:$J$198,5,FALSE)</f>
        <v>GEO ST S</v>
      </c>
      <c r="N596" t="str">
        <f>VLOOKUP($E596,'CFileFishery to ERA+'!$A$4:$J$198,6,FALSE)</f>
        <v>CA</v>
      </c>
      <c r="O596">
        <f>VLOOKUP($E596,'CFileFishery to ERA+'!$A$4:$J$198,7,FALSE)</f>
        <v>27</v>
      </c>
      <c r="P596" t="str">
        <f>VLOOKUP($E596,'CFileFishery to ERA+'!$A$4:$J$198,8,FALSE)</f>
        <v>S</v>
      </c>
      <c r="Q596" t="str">
        <f>VLOOKUP($E596,'CFileFishery to ERA+'!$A$4:$J$198,9,FALSE)</f>
        <v>North Georgia Strait Sport</v>
      </c>
      <c r="R596" t="str">
        <f>VLOOKUP($E596,'CFileFishery to ERA+'!$A$4:$J$198,10,FALSE)</f>
        <v>ISBM</v>
      </c>
    </row>
    <row r="597" spans="1:18" x14ac:dyDescent="0.25">
      <c r="A597" t="s">
        <v>110</v>
      </c>
      <c r="B597" t="s">
        <v>111</v>
      </c>
      <c r="C597">
        <v>2015</v>
      </c>
      <c r="D597">
        <v>9</v>
      </c>
      <c r="E597">
        <v>146</v>
      </c>
      <c r="F597" t="s">
        <v>75</v>
      </c>
      <c r="G597">
        <v>4</v>
      </c>
      <c r="H597" t="s">
        <v>12</v>
      </c>
      <c r="I597">
        <v>1</v>
      </c>
      <c r="J597">
        <v>10.32</v>
      </c>
      <c r="K597">
        <v>20.66</v>
      </c>
      <c r="L597">
        <f>VLOOKUP($E597,'CFileFishery to ERA+'!$A$4:$J$198,4,FALSE)</f>
        <v>65</v>
      </c>
      <c r="M597" t="str">
        <f>VLOOKUP($E597,'CFileFishery to ERA+'!$A$4:$J$198,5,FALSE)</f>
        <v>BC JF S</v>
      </c>
      <c r="N597" t="str">
        <f>VLOOKUP($E597,'CFileFishery to ERA+'!$A$4:$J$198,6,FALSE)</f>
        <v>CA</v>
      </c>
      <c r="O597">
        <f>VLOOKUP($E597,'CFileFishery to ERA+'!$A$4:$J$198,7,FALSE)</f>
        <v>36</v>
      </c>
      <c r="P597" t="str">
        <f>VLOOKUP($E597,'CFileFishery to ERA+'!$A$4:$J$198,8,FALSE)</f>
        <v>S</v>
      </c>
      <c r="Q597" t="str">
        <f>VLOOKUP($E597,'CFileFishery to ERA+'!$A$4:$J$198,9,FALSE)</f>
        <v>Canadian Juan De Fuca Sport</v>
      </c>
      <c r="R597" t="str">
        <f>VLOOKUP($E597,'CFileFishery to ERA+'!$A$4:$J$198,10,FALSE)</f>
        <v>ISBM</v>
      </c>
    </row>
    <row r="598" spans="1:18" x14ac:dyDescent="0.25">
      <c r="A598" t="s">
        <v>110</v>
      </c>
      <c r="B598" t="s">
        <v>111</v>
      </c>
      <c r="C598">
        <v>2015</v>
      </c>
      <c r="D598">
        <v>10</v>
      </c>
      <c r="E598">
        <v>2</v>
      </c>
      <c r="F598" t="s">
        <v>30</v>
      </c>
      <c r="G598">
        <v>4</v>
      </c>
      <c r="H598" t="s">
        <v>12</v>
      </c>
      <c r="I598">
        <v>1</v>
      </c>
      <c r="J598">
        <v>2.92</v>
      </c>
      <c r="K598">
        <v>4.0599999999999996</v>
      </c>
      <c r="L598">
        <f>VLOOKUP($E598,'CFileFishery to ERA+'!$A$4:$J$198,4,FALSE)</f>
        <v>1</v>
      </c>
      <c r="M598" t="str">
        <f>VLOOKUP($E598,'CFileFishery to ERA+'!$A$4:$J$198,5,FALSE)</f>
        <v>AK W/S T</v>
      </c>
      <c r="N598" t="str">
        <f>VLOOKUP($E598,'CFileFishery to ERA+'!$A$4:$J$198,6,FALSE)</f>
        <v>US</v>
      </c>
      <c r="O598">
        <f>VLOOKUP($E598,'CFileFishery to ERA+'!$A$4:$J$198,7,FALSE)</f>
        <v>999</v>
      </c>
      <c r="P598" t="str">
        <f>VLOOKUP($E598,'CFileFishery to ERA+'!$A$4:$J$198,8,FALSE)</f>
        <v>T</v>
      </c>
      <c r="Q598" t="str">
        <f>VLOOKUP($E598,'CFileFishery to ERA+'!$A$4:$J$198,9,FALSE)</f>
        <v>SEAK Troll</v>
      </c>
      <c r="R598" t="str">
        <f>VLOOKUP($E598,'CFileFishery to ERA+'!$A$4:$J$198,10,FALSE)</f>
        <v>AABM</v>
      </c>
    </row>
    <row r="599" spans="1:18" x14ac:dyDescent="0.25">
      <c r="A599" t="s">
        <v>110</v>
      </c>
      <c r="B599" t="s">
        <v>111</v>
      </c>
      <c r="C599">
        <v>2015</v>
      </c>
      <c r="D599">
        <v>10</v>
      </c>
      <c r="E599">
        <v>36</v>
      </c>
      <c r="F599" t="s">
        <v>100</v>
      </c>
      <c r="G599">
        <v>4</v>
      </c>
      <c r="H599" t="s">
        <v>12</v>
      </c>
      <c r="I599">
        <v>2</v>
      </c>
      <c r="J599">
        <v>5.98</v>
      </c>
      <c r="K599">
        <v>8.0399999999999991</v>
      </c>
      <c r="L599">
        <f>VLOOKUP($E599,'CFileFishery to ERA+'!$A$4:$J$198,4,FALSE)</f>
        <v>10</v>
      </c>
      <c r="M599" t="str">
        <f>VLOOKUP($E599,'CFileFishery to ERA+'!$A$4:$J$198,5,FALSE)</f>
        <v>WCVI F/W T</v>
      </c>
      <c r="N599" t="str">
        <f>VLOOKUP($E599,'CFileFishery to ERA+'!$A$4:$J$198,6,FALSE)</f>
        <v>CA</v>
      </c>
      <c r="O599">
        <f>VLOOKUP($E599,'CFileFishery to ERA+'!$A$4:$J$198,7,FALSE)</f>
        <v>3</v>
      </c>
      <c r="P599" t="str">
        <f>VLOOKUP($E599,'CFileFishery to ERA+'!$A$4:$J$198,8,FALSE)</f>
        <v>T</v>
      </c>
      <c r="Q599" t="str">
        <f>VLOOKUP($E599,'CFileFishery to ERA+'!$A$4:$J$198,9,FALSE)</f>
        <v>WCVI Troll</v>
      </c>
      <c r="R599" t="str">
        <f>VLOOKUP($E599,'CFileFishery to ERA+'!$A$4:$J$198,10,FALSE)</f>
        <v>AABM</v>
      </c>
    </row>
    <row r="600" spans="1:18" x14ac:dyDescent="0.25">
      <c r="A600" t="s">
        <v>110</v>
      </c>
      <c r="B600" t="s">
        <v>111</v>
      </c>
      <c r="C600">
        <v>2015</v>
      </c>
      <c r="D600">
        <v>10</v>
      </c>
      <c r="E600">
        <v>95</v>
      </c>
      <c r="F600" t="s">
        <v>68</v>
      </c>
      <c r="G600">
        <v>2</v>
      </c>
      <c r="H600" t="s">
        <v>12</v>
      </c>
      <c r="I600">
        <v>1</v>
      </c>
      <c r="J600">
        <v>1</v>
      </c>
      <c r="K600">
        <v>1.05</v>
      </c>
      <c r="L600">
        <f>VLOOKUP($E600,'CFileFishery to ERA+'!$A$4:$J$198,4,FALSE)</f>
        <v>25</v>
      </c>
      <c r="M600" t="str">
        <f>VLOOKUP($E600,'CFileFishery to ERA+'!$A$4:$J$198,5,FALSE)</f>
        <v>PGSDN N</v>
      </c>
      <c r="N600" t="str">
        <f>VLOOKUP($E600,'CFileFishery to ERA+'!$A$4:$J$198,6,FALSE)</f>
        <v>US</v>
      </c>
      <c r="O600">
        <f>VLOOKUP($E600,'CFileFishery to ERA+'!$A$4:$J$198,7,FALSE)</f>
        <v>999</v>
      </c>
      <c r="P600" t="str">
        <f>VLOOKUP($E600,'CFileFishery to ERA+'!$A$4:$J$198,8,FALSE)</f>
        <v>N</v>
      </c>
      <c r="Q600" t="str">
        <f>VLOOKUP($E600,'CFileFishery to ERA+'!$A$4:$J$198,9,FALSE)</f>
        <v>PGSD Net</v>
      </c>
      <c r="R600" t="str">
        <f>VLOOKUP($E600,'CFileFishery to ERA+'!$A$4:$J$198,10,FALSE)</f>
        <v>ISBM</v>
      </c>
    </row>
    <row r="601" spans="1:18" x14ac:dyDescent="0.25">
      <c r="A601" t="s">
        <v>110</v>
      </c>
      <c r="B601" t="s">
        <v>111</v>
      </c>
      <c r="C601">
        <v>2015</v>
      </c>
      <c r="D601">
        <v>10</v>
      </c>
      <c r="E601">
        <v>101</v>
      </c>
      <c r="F601" t="s">
        <v>67</v>
      </c>
      <c r="G601">
        <v>5</v>
      </c>
      <c r="H601" t="s">
        <v>12</v>
      </c>
      <c r="I601">
        <v>1</v>
      </c>
      <c r="J601">
        <v>2.0499999999999998</v>
      </c>
      <c r="K601">
        <v>2.0499999999999998</v>
      </c>
      <c r="L601">
        <f>VLOOKUP($E601,'CFileFishery to ERA+'!$A$4:$J$198,4,FALSE)</f>
        <v>38</v>
      </c>
      <c r="M601" t="str">
        <f>VLOOKUP($E601,'CFileFishery to ERA+'!$A$4:$J$198,5,FALSE)</f>
        <v>TPS FN</v>
      </c>
      <c r="N601" t="str">
        <f>VLOOKUP($E601,'CFileFishery to ERA+'!$A$4:$J$198,6,FALSE)</f>
        <v>US</v>
      </c>
      <c r="O601">
        <f>VLOOKUP($E601,'CFileFishery to ERA+'!$A$4:$J$198,7,FALSE)</f>
        <v>999</v>
      </c>
      <c r="P601" t="str">
        <f>VLOOKUP($E601,'CFileFishery to ERA+'!$A$4:$J$198,8,FALSE)</f>
        <v>N</v>
      </c>
      <c r="Q601" t="str">
        <f>VLOOKUP($E601,'CFileFishery to ERA+'!$A$4:$J$198,9,FALSE)</f>
        <v>PGSD Net</v>
      </c>
      <c r="R601" t="str">
        <f>VLOOKUP($E601,'CFileFishery to ERA+'!$A$4:$J$198,10,FALSE)</f>
        <v>ISBM</v>
      </c>
    </row>
    <row r="602" spans="1:18" x14ac:dyDescent="0.25">
      <c r="A602" t="s">
        <v>110</v>
      </c>
      <c r="B602" t="s">
        <v>111</v>
      </c>
      <c r="C602">
        <v>2015</v>
      </c>
      <c r="D602">
        <v>10</v>
      </c>
      <c r="E602">
        <v>136</v>
      </c>
      <c r="F602" t="s">
        <v>52</v>
      </c>
      <c r="G602">
        <v>2</v>
      </c>
      <c r="H602" t="s">
        <v>12</v>
      </c>
      <c r="I602">
        <v>1</v>
      </c>
      <c r="J602">
        <v>3.16</v>
      </c>
      <c r="K602">
        <v>3.34</v>
      </c>
      <c r="L602">
        <f>VLOOKUP($E602,'CFileFishery to ERA+'!$A$4:$J$198,4,FALSE)</f>
        <v>63</v>
      </c>
      <c r="M602" t="str">
        <f>VLOOKUP($E602,'CFileFishery to ERA+'!$A$4:$J$198,5,FALSE)</f>
        <v>GEO ST S</v>
      </c>
      <c r="N602" t="str">
        <f>VLOOKUP($E602,'CFileFishery to ERA+'!$A$4:$J$198,6,FALSE)</f>
        <v>CA</v>
      </c>
      <c r="O602">
        <f>VLOOKUP($E602,'CFileFishery to ERA+'!$A$4:$J$198,7,FALSE)</f>
        <v>27</v>
      </c>
      <c r="P602" t="str">
        <f>VLOOKUP($E602,'CFileFishery to ERA+'!$A$4:$J$198,8,FALSE)</f>
        <v>S</v>
      </c>
      <c r="Q602" t="str">
        <f>VLOOKUP($E602,'CFileFishery to ERA+'!$A$4:$J$198,9,FALSE)</f>
        <v>North Georgia Strait Sport</v>
      </c>
      <c r="R602" t="str">
        <f>VLOOKUP($E602,'CFileFishery to ERA+'!$A$4:$J$198,10,FALSE)</f>
        <v>ISBM</v>
      </c>
    </row>
    <row r="603" spans="1:18" x14ac:dyDescent="0.25">
      <c r="A603" t="s">
        <v>110</v>
      </c>
      <c r="B603" t="s">
        <v>111</v>
      </c>
      <c r="C603">
        <v>2015</v>
      </c>
      <c r="D603">
        <v>10</v>
      </c>
      <c r="E603">
        <v>146</v>
      </c>
      <c r="F603" t="s">
        <v>75</v>
      </c>
      <c r="G603">
        <v>4</v>
      </c>
      <c r="H603" t="s">
        <v>12</v>
      </c>
      <c r="I603">
        <v>1</v>
      </c>
      <c r="J603">
        <v>6.59</v>
      </c>
      <c r="K603">
        <v>7.21</v>
      </c>
      <c r="L603">
        <f>VLOOKUP($E603,'CFileFishery to ERA+'!$A$4:$J$198,4,FALSE)</f>
        <v>65</v>
      </c>
      <c r="M603" t="str">
        <f>VLOOKUP($E603,'CFileFishery to ERA+'!$A$4:$J$198,5,FALSE)</f>
        <v>BC JF S</v>
      </c>
      <c r="N603" t="str">
        <f>VLOOKUP($E603,'CFileFishery to ERA+'!$A$4:$J$198,6,FALSE)</f>
        <v>CA</v>
      </c>
      <c r="O603">
        <f>VLOOKUP($E603,'CFileFishery to ERA+'!$A$4:$J$198,7,FALSE)</f>
        <v>36</v>
      </c>
      <c r="P603" t="str">
        <f>VLOOKUP($E603,'CFileFishery to ERA+'!$A$4:$J$198,8,FALSE)</f>
        <v>S</v>
      </c>
      <c r="Q603" t="str">
        <f>VLOOKUP($E603,'CFileFishery to ERA+'!$A$4:$J$198,9,FALSE)</f>
        <v>Canadian Juan De Fuca Sport</v>
      </c>
      <c r="R603" t="str">
        <f>VLOOKUP($E603,'CFileFishery to ERA+'!$A$4:$J$198,10,FALSE)</f>
        <v>ISBM</v>
      </c>
    </row>
    <row r="604" spans="1:18" x14ac:dyDescent="0.25">
      <c r="A604" t="s">
        <v>110</v>
      </c>
      <c r="B604" t="s">
        <v>111</v>
      </c>
      <c r="C604">
        <v>2015</v>
      </c>
      <c r="D604">
        <v>11</v>
      </c>
      <c r="E604">
        <v>2</v>
      </c>
      <c r="F604" t="s">
        <v>30</v>
      </c>
      <c r="G604">
        <v>4</v>
      </c>
      <c r="H604" t="s">
        <v>12</v>
      </c>
      <c r="I604">
        <v>1</v>
      </c>
      <c r="J604">
        <v>2.92</v>
      </c>
      <c r="K604">
        <v>3.95</v>
      </c>
      <c r="L604">
        <f>VLOOKUP($E604,'CFileFishery to ERA+'!$A$4:$J$198,4,FALSE)</f>
        <v>1</v>
      </c>
      <c r="M604" t="str">
        <f>VLOOKUP($E604,'CFileFishery to ERA+'!$A$4:$J$198,5,FALSE)</f>
        <v>AK W/S T</v>
      </c>
      <c r="N604" t="str">
        <f>VLOOKUP($E604,'CFileFishery to ERA+'!$A$4:$J$198,6,FALSE)</f>
        <v>US</v>
      </c>
      <c r="O604">
        <f>VLOOKUP($E604,'CFileFishery to ERA+'!$A$4:$J$198,7,FALSE)</f>
        <v>999</v>
      </c>
      <c r="P604" t="str">
        <f>VLOOKUP($E604,'CFileFishery to ERA+'!$A$4:$J$198,8,FALSE)</f>
        <v>T</v>
      </c>
      <c r="Q604" t="str">
        <f>VLOOKUP($E604,'CFileFishery to ERA+'!$A$4:$J$198,9,FALSE)</f>
        <v>SEAK Troll</v>
      </c>
      <c r="R604" t="str">
        <f>VLOOKUP($E604,'CFileFishery to ERA+'!$A$4:$J$198,10,FALSE)</f>
        <v>AABM</v>
      </c>
    </row>
    <row r="605" spans="1:18" x14ac:dyDescent="0.25">
      <c r="A605" t="s">
        <v>110</v>
      </c>
      <c r="B605" t="s">
        <v>111</v>
      </c>
      <c r="C605">
        <v>2015</v>
      </c>
      <c r="D605">
        <v>11</v>
      </c>
      <c r="E605">
        <v>109</v>
      </c>
      <c r="F605" t="s">
        <v>99</v>
      </c>
      <c r="G605">
        <v>3</v>
      </c>
      <c r="H605" t="s">
        <v>12</v>
      </c>
      <c r="I605">
        <v>1</v>
      </c>
      <c r="J605">
        <v>1</v>
      </c>
      <c r="K605">
        <v>1.36</v>
      </c>
      <c r="L605">
        <f>VLOOKUP($E605,'CFileFishery to ERA+'!$A$4:$J$198,4,FALSE)</f>
        <v>28</v>
      </c>
      <c r="M605" t="str">
        <f>VLOOKUP($E605,'CFileFishery to ERA+'!$A$4:$J$198,5,FALSE)</f>
        <v>PGSDO N</v>
      </c>
      <c r="N605" t="str">
        <f>VLOOKUP($E605,'CFileFishery to ERA+'!$A$4:$J$198,6,FALSE)</f>
        <v>US</v>
      </c>
      <c r="O605">
        <f>VLOOKUP($E605,'CFileFishery to ERA+'!$A$4:$J$198,7,FALSE)</f>
        <v>999</v>
      </c>
      <c r="P605" t="str">
        <f>VLOOKUP($E605,'CFileFishery to ERA+'!$A$4:$J$198,8,FALSE)</f>
        <v>N</v>
      </c>
      <c r="Q605" t="str">
        <f>VLOOKUP($E605,'CFileFishery to ERA+'!$A$4:$J$198,9,FALSE)</f>
        <v>PGSD Net</v>
      </c>
      <c r="R605" t="str">
        <f>VLOOKUP($E605,'CFileFishery to ERA+'!$A$4:$J$198,10,FALSE)</f>
        <v>ISBM</v>
      </c>
    </row>
    <row r="606" spans="1:18" x14ac:dyDescent="0.25">
      <c r="A606" t="s">
        <v>110</v>
      </c>
      <c r="B606" t="s">
        <v>111</v>
      </c>
      <c r="C606">
        <v>2015</v>
      </c>
      <c r="D606">
        <v>11</v>
      </c>
      <c r="E606">
        <v>136</v>
      </c>
      <c r="F606" t="s">
        <v>52</v>
      </c>
      <c r="G606">
        <v>3</v>
      </c>
      <c r="H606" t="s">
        <v>12</v>
      </c>
      <c r="I606">
        <v>2</v>
      </c>
      <c r="J606">
        <v>9.07</v>
      </c>
      <c r="K606">
        <v>12.22</v>
      </c>
      <c r="L606">
        <f>VLOOKUP($E606,'CFileFishery to ERA+'!$A$4:$J$198,4,FALSE)</f>
        <v>63</v>
      </c>
      <c r="M606" t="str">
        <f>VLOOKUP($E606,'CFileFishery to ERA+'!$A$4:$J$198,5,FALSE)</f>
        <v>GEO ST S</v>
      </c>
      <c r="N606" t="str">
        <f>VLOOKUP($E606,'CFileFishery to ERA+'!$A$4:$J$198,6,FALSE)</f>
        <v>CA</v>
      </c>
      <c r="O606">
        <f>VLOOKUP($E606,'CFileFishery to ERA+'!$A$4:$J$198,7,FALSE)</f>
        <v>27</v>
      </c>
      <c r="P606" t="str">
        <f>VLOOKUP($E606,'CFileFishery to ERA+'!$A$4:$J$198,8,FALSE)</f>
        <v>S</v>
      </c>
      <c r="Q606" t="str">
        <f>VLOOKUP($E606,'CFileFishery to ERA+'!$A$4:$J$198,9,FALSE)</f>
        <v>North Georgia Strait Sport</v>
      </c>
      <c r="R606" t="str">
        <f>VLOOKUP($E606,'CFileFishery to ERA+'!$A$4:$J$198,10,FALSE)</f>
        <v>ISBM</v>
      </c>
    </row>
    <row r="607" spans="1:18" x14ac:dyDescent="0.25">
      <c r="A607" t="s">
        <v>110</v>
      </c>
      <c r="B607" t="s">
        <v>111</v>
      </c>
      <c r="C607">
        <v>2016</v>
      </c>
      <c r="D607">
        <v>1</v>
      </c>
      <c r="E607">
        <v>82</v>
      </c>
      <c r="F607" t="s">
        <v>112</v>
      </c>
      <c r="G607">
        <v>2</v>
      </c>
      <c r="H607" t="s">
        <v>12</v>
      </c>
      <c r="I607">
        <v>1</v>
      </c>
      <c r="J607">
        <v>10</v>
      </c>
      <c r="K607">
        <v>10.08</v>
      </c>
      <c r="L607">
        <f>VLOOKUP($E607,'CFileFishery to ERA+'!$A$4:$J$198,4,FALSE)</f>
        <v>36</v>
      </c>
      <c r="M607" t="str">
        <f>VLOOKUP($E607,'CFileFishery to ERA+'!$A$4:$J$198,5,FALSE)</f>
        <v>TGEO ST FN</v>
      </c>
      <c r="N607" t="str">
        <f>VLOOKUP($E607,'CFileFishery to ERA+'!$A$4:$J$198,6,FALSE)</f>
        <v>CA</v>
      </c>
      <c r="O607">
        <f>VLOOKUP($E607,'CFileFishery to ERA+'!$A$4:$J$198,7,FALSE)</f>
        <v>12</v>
      </c>
      <c r="P607" t="str">
        <f>VLOOKUP($E607,'CFileFishery to ERA+'!$A$4:$J$198,8,FALSE)</f>
        <v>O</v>
      </c>
      <c r="Q607" t="str">
        <f>VLOOKUP($E607,'CFileFishery to ERA+'!$A$4:$J$198,9,FALSE)</f>
        <v>Georgia Strait Freshwater Net</v>
      </c>
      <c r="R607" t="str">
        <f>VLOOKUP($E607,'CFileFishery to ERA+'!$A$4:$J$198,10,FALSE)</f>
        <v>ISBM</v>
      </c>
    </row>
    <row r="608" spans="1:18" x14ac:dyDescent="0.25">
      <c r="A608" t="s">
        <v>110</v>
      </c>
      <c r="B608" t="s">
        <v>111</v>
      </c>
      <c r="C608">
        <v>2016</v>
      </c>
      <c r="D608">
        <v>1</v>
      </c>
      <c r="E608">
        <v>82</v>
      </c>
      <c r="F608" t="s">
        <v>112</v>
      </c>
      <c r="G608">
        <v>3</v>
      </c>
      <c r="H608" t="s">
        <v>12</v>
      </c>
      <c r="I608">
        <v>1</v>
      </c>
      <c r="J608">
        <v>26</v>
      </c>
      <c r="K608">
        <v>27.5</v>
      </c>
      <c r="L608">
        <f>VLOOKUP($E608,'CFileFishery to ERA+'!$A$4:$J$198,4,FALSE)</f>
        <v>36</v>
      </c>
      <c r="M608" t="str">
        <f>VLOOKUP($E608,'CFileFishery to ERA+'!$A$4:$J$198,5,FALSE)</f>
        <v>TGEO ST FN</v>
      </c>
      <c r="N608" t="str">
        <f>VLOOKUP($E608,'CFileFishery to ERA+'!$A$4:$J$198,6,FALSE)</f>
        <v>CA</v>
      </c>
      <c r="O608">
        <f>VLOOKUP($E608,'CFileFishery to ERA+'!$A$4:$J$198,7,FALSE)</f>
        <v>12</v>
      </c>
      <c r="P608" t="str">
        <f>VLOOKUP($E608,'CFileFishery to ERA+'!$A$4:$J$198,8,FALSE)</f>
        <v>O</v>
      </c>
      <c r="Q608" t="str">
        <f>VLOOKUP($E608,'CFileFishery to ERA+'!$A$4:$J$198,9,FALSE)</f>
        <v>Georgia Strait Freshwater Net</v>
      </c>
      <c r="R608" t="str">
        <f>VLOOKUP($E608,'CFileFishery to ERA+'!$A$4:$J$198,10,FALSE)</f>
        <v>ISBM</v>
      </c>
    </row>
    <row r="609" spans="1:18" x14ac:dyDescent="0.25">
      <c r="A609" t="s">
        <v>110</v>
      </c>
      <c r="B609" t="s">
        <v>111</v>
      </c>
      <c r="C609">
        <v>2016</v>
      </c>
      <c r="D609">
        <v>1</v>
      </c>
      <c r="E609">
        <v>82</v>
      </c>
      <c r="F609" t="s">
        <v>112</v>
      </c>
      <c r="G609">
        <v>4</v>
      </c>
      <c r="H609" t="s">
        <v>12</v>
      </c>
      <c r="I609">
        <v>1</v>
      </c>
      <c r="J609">
        <v>32</v>
      </c>
      <c r="K609">
        <v>43.01</v>
      </c>
      <c r="L609">
        <f>VLOOKUP($E609,'CFileFishery to ERA+'!$A$4:$J$198,4,FALSE)</f>
        <v>36</v>
      </c>
      <c r="M609" t="str">
        <f>VLOOKUP($E609,'CFileFishery to ERA+'!$A$4:$J$198,5,FALSE)</f>
        <v>TGEO ST FN</v>
      </c>
      <c r="N609" t="str">
        <f>VLOOKUP($E609,'CFileFishery to ERA+'!$A$4:$J$198,6,FALSE)</f>
        <v>CA</v>
      </c>
      <c r="O609">
        <f>VLOOKUP($E609,'CFileFishery to ERA+'!$A$4:$J$198,7,FALSE)</f>
        <v>12</v>
      </c>
      <c r="P609" t="str">
        <f>VLOOKUP($E609,'CFileFishery to ERA+'!$A$4:$J$198,8,FALSE)</f>
        <v>O</v>
      </c>
      <c r="Q609" t="str">
        <f>VLOOKUP($E609,'CFileFishery to ERA+'!$A$4:$J$198,9,FALSE)</f>
        <v>Georgia Strait Freshwater Net</v>
      </c>
      <c r="R609" t="str">
        <f>VLOOKUP($E609,'CFileFishery to ERA+'!$A$4:$J$198,10,FALSE)</f>
        <v>ISBM</v>
      </c>
    </row>
    <row r="610" spans="1:18" x14ac:dyDescent="0.25">
      <c r="A610" t="s">
        <v>110</v>
      </c>
      <c r="B610" t="s">
        <v>111</v>
      </c>
      <c r="C610">
        <v>2016</v>
      </c>
      <c r="D610">
        <v>1</v>
      </c>
      <c r="E610">
        <v>136</v>
      </c>
      <c r="F610" t="s">
        <v>52</v>
      </c>
      <c r="G610">
        <v>4</v>
      </c>
      <c r="H610" t="s">
        <v>12</v>
      </c>
      <c r="I610">
        <v>2</v>
      </c>
      <c r="J610">
        <v>12.28</v>
      </c>
      <c r="K610">
        <v>16.97</v>
      </c>
      <c r="L610">
        <f>VLOOKUP($E610,'CFileFishery to ERA+'!$A$4:$J$198,4,FALSE)</f>
        <v>63</v>
      </c>
      <c r="M610" t="str">
        <f>VLOOKUP($E610,'CFileFishery to ERA+'!$A$4:$J$198,5,FALSE)</f>
        <v>GEO ST S</v>
      </c>
      <c r="N610" t="str">
        <f>VLOOKUP($E610,'CFileFishery to ERA+'!$A$4:$J$198,6,FALSE)</f>
        <v>CA</v>
      </c>
      <c r="O610">
        <f>VLOOKUP($E610,'CFileFishery to ERA+'!$A$4:$J$198,7,FALSE)</f>
        <v>27</v>
      </c>
      <c r="P610" t="str">
        <f>VLOOKUP($E610,'CFileFishery to ERA+'!$A$4:$J$198,8,FALSE)</f>
        <v>S</v>
      </c>
      <c r="Q610" t="str">
        <f>VLOOKUP($E610,'CFileFishery to ERA+'!$A$4:$J$198,9,FALSE)</f>
        <v>North Georgia Strait Sport</v>
      </c>
      <c r="R610" t="str">
        <f>VLOOKUP($E610,'CFileFishery to ERA+'!$A$4:$J$198,10,FALSE)</f>
        <v>ISBM</v>
      </c>
    </row>
    <row r="611" spans="1:18" x14ac:dyDescent="0.25">
      <c r="A611" t="s">
        <v>110</v>
      </c>
      <c r="B611" t="s">
        <v>111</v>
      </c>
      <c r="C611">
        <v>2016</v>
      </c>
      <c r="D611">
        <v>2</v>
      </c>
      <c r="E611">
        <v>7</v>
      </c>
      <c r="F611" t="s">
        <v>32</v>
      </c>
      <c r="G611">
        <v>4</v>
      </c>
      <c r="H611" t="s">
        <v>12</v>
      </c>
      <c r="I611">
        <v>1</v>
      </c>
      <c r="J611">
        <v>2.2799999999999998</v>
      </c>
      <c r="K611">
        <v>3.08</v>
      </c>
      <c r="L611">
        <f>VLOOKUP($E611,'CFileFishery to ERA+'!$A$4:$J$198,4,FALSE)</f>
        <v>1</v>
      </c>
      <c r="M611" t="str">
        <f>VLOOKUP($E611,'CFileFishery to ERA+'!$A$4:$J$198,5,FALSE)</f>
        <v>AK W/S T</v>
      </c>
      <c r="N611" t="str">
        <f>VLOOKUP($E611,'CFileFishery to ERA+'!$A$4:$J$198,6,FALSE)</f>
        <v>US</v>
      </c>
      <c r="O611">
        <f>VLOOKUP($E611,'CFileFishery to ERA+'!$A$4:$J$198,7,FALSE)</f>
        <v>999</v>
      </c>
      <c r="P611" t="str">
        <f>VLOOKUP($E611,'CFileFishery to ERA+'!$A$4:$J$198,8,FALSE)</f>
        <v>T</v>
      </c>
      <c r="Q611" t="str">
        <f>VLOOKUP($E611,'CFileFishery to ERA+'!$A$4:$J$198,9,FALSE)</f>
        <v>SEAK Troll</v>
      </c>
      <c r="R611" t="str">
        <f>VLOOKUP($E611,'CFileFishery to ERA+'!$A$4:$J$198,10,FALSE)</f>
        <v>AABM</v>
      </c>
    </row>
    <row r="612" spans="1:18" x14ac:dyDescent="0.25">
      <c r="A612" t="s">
        <v>110</v>
      </c>
      <c r="B612" t="s">
        <v>111</v>
      </c>
      <c r="C612">
        <v>2016</v>
      </c>
      <c r="D612">
        <v>2</v>
      </c>
      <c r="E612">
        <v>136</v>
      </c>
      <c r="F612" t="s">
        <v>52</v>
      </c>
      <c r="G612">
        <v>4</v>
      </c>
      <c r="H612" t="s">
        <v>12</v>
      </c>
      <c r="I612">
        <v>1</v>
      </c>
      <c r="J612">
        <v>3.89</v>
      </c>
      <c r="K612">
        <v>5.22</v>
      </c>
      <c r="L612">
        <f>VLOOKUP($E612,'CFileFishery to ERA+'!$A$4:$J$198,4,FALSE)</f>
        <v>63</v>
      </c>
      <c r="M612" t="str">
        <f>VLOOKUP($E612,'CFileFishery to ERA+'!$A$4:$J$198,5,FALSE)</f>
        <v>GEO ST S</v>
      </c>
      <c r="N612" t="str">
        <f>VLOOKUP($E612,'CFileFishery to ERA+'!$A$4:$J$198,6,FALSE)</f>
        <v>CA</v>
      </c>
      <c r="O612">
        <f>VLOOKUP($E612,'CFileFishery to ERA+'!$A$4:$J$198,7,FALSE)</f>
        <v>27</v>
      </c>
      <c r="P612" t="str">
        <f>VLOOKUP($E612,'CFileFishery to ERA+'!$A$4:$J$198,8,FALSE)</f>
        <v>S</v>
      </c>
      <c r="Q612" t="str">
        <f>VLOOKUP($E612,'CFileFishery to ERA+'!$A$4:$J$198,9,FALSE)</f>
        <v>North Georgia Strait Sport</v>
      </c>
      <c r="R612" t="str">
        <f>VLOOKUP($E612,'CFileFishery to ERA+'!$A$4:$J$198,10,FALSE)</f>
        <v>ISBM</v>
      </c>
    </row>
    <row r="613" spans="1:18" x14ac:dyDescent="0.25">
      <c r="A613" t="s">
        <v>110</v>
      </c>
      <c r="B613" t="s">
        <v>111</v>
      </c>
      <c r="C613">
        <v>2016</v>
      </c>
      <c r="D613">
        <v>4</v>
      </c>
      <c r="E613">
        <v>11</v>
      </c>
      <c r="F613" t="s">
        <v>34</v>
      </c>
      <c r="G613">
        <v>4</v>
      </c>
      <c r="H613" t="s">
        <v>12</v>
      </c>
      <c r="I613">
        <v>1</v>
      </c>
      <c r="J613">
        <v>1.22</v>
      </c>
      <c r="K613">
        <v>1.68</v>
      </c>
      <c r="L613">
        <f>VLOOKUP($E613,'CFileFishery to ERA+'!$A$4:$J$198,4,FALSE)</f>
        <v>1</v>
      </c>
      <c r="M613" t="str">
        <f>VLOOKUP($E613,'CFileFishery to ERA+'!$A$4:$J$198,5,FALSE)</f>
        <v>AK W/S T</v>
      </c>
      <c r="N613" t="str">
        <f>VLOOKUP($E613,'CFileFishery to ERA+'!$A$4:$J$198,6,FALSE)</f>
        <v>US</v>
      </c>
      <c r="O613">
        <f>VLOOKUP($E613,'CFileFishery to ERA+'!$A$4:$J$198,7,FALSE)</f>
        <v>999</v>
      </c>
      <c r="P613" t="str">
        <f>VLOOKUP($E613,'CFileFishery to ERA+'!$A$4:$J$198,8,FALSE)</f>
        <v>T</v>
      </c>
      <c r="Q613" t="str">
        <f>VLOOKUP($E613,'CFileFishery to ERA+'!$A$4:$J$198,9,FALSE)</f>
        <v>SEAK Troll</v>
      </c>
      <c r="R613" t="str">
        <f>VLOOKUP($E613,'CFileFishery to ERA+'!$A$4:$J$198,10,FALSE)</f>
        <v>AABM</v>
      </c>
    </row>
    <row r="614" spans="1:18" x14ac:dyDescent="0.25">
      <c r="A614" t="s">
        <v>110</v>
      </c>
      <c r="B614" t="s">
        <v>111</v>
      </c>
      <c r="C614">
        <v>2016</v>
      </c>
      <c r="D614">
        <v>4</v>
      </c>
      <c r="E614">
        <v>33</v>
      </c>
      <c r="F614" t="s">
        <v>47</v>
      </c>
      <c r="G614">
        <v>3</v>
      </c>
      <c r="H614" t="s">
        <v>12</v>
      </c>
      <c r="I614">
        <v>2</v>
      </c>
      <c r="J614">
        <v>6.46</v>
      </c>
      <c r="K614">
        <v>6.83</v>
      </c>
      <c r="L614">
        <f>VLOOKUP($E614,'CFileFishery to ERA+'!$A$4:$J$198,4,FALSE)</f>
        <v>10</v>
      </c>
      <c r="M614" t="str">
        <f>VLOOKUP($E614,'CFileFishery to ERA+'!$A$4:$J$198,5,FALSE)</f>
        <v>WCVI F/W T</v>
      </c>
      <c r="N614" t="str">
        <f>VLOOKUP($E614,'CFileFishery to ERA+'!$A$4:$J$198,6,FALSE)</f>
        <v>CA</v>
      </c>
      <c r="O614">
        <f>VLOOKUP($E614,'CFileFishery to ERA+'!$A$4:$J$198,7,FALSE)</f>
        <v>3</v>
      </c>
      <c r="P614" t="str">
        <f>VLOOKUP($E614,'CFileFishery to ERA+'!$A$4:$J$198,8,FALSE)</f>
        <v>T</v>
      </c>
      <c r="Q614" t="str">
        <f>VLOOKUP($E614,'CFileFishery to ERA+'!$A$4:$J$198,9,FALSE)</f>
        <v>WCVI Troll</v>
      </c>
      <c r="R614" t="str">
        <f>VLOOKUP($E614,'CFileFishery to ERA+'!$A$4:$J$198,10,FALSE)</f>
        <v>AABM</v>
      </c>
    </row>
    <row r="615" spans="1:18" x14ac:dyDescent="0.25">
      <c r="A615" t="s">
        <v>110</v>
      </c>
      <c r="B615" t="s">
        <v>111</v>
      </c>
      <c r="C615">
        <v>2016</v>
      </c>
      <c r="D615">
        <v>4</v>
      </c>
      <c r="E615">
        <v>33</v>
      </c>
      <c r="F615" t="s">
        <v>47</v>
      </c>
      <c r="G615">
        <v>4</v>
      </c>
      <c r="H615" t="s">
        <v>12</v>
      </c>
      <c r="I615">
        <v>2</v>
      </c>
      <c r="J615">
        <v>6.46</v>
      </c>
      <c r="K615">
        <v>8.7100000000000009</v>
      </c>
      <c r="L615">
        <f>VLOOKUP($E615,'CFileFishery to ERA+'!$A$4:$J$198,4,FALSE)</f>
        <v>10</v>
      </c>
      <c r="M615" t="str">
        <f>VLOOKUP($E615,'CFileFishery to ERA+'!$A$4:$J$198,5,FALSE)</f>
        <v>WCVI F/W T</v>
      </c>
      <c r="N615" t="str">
        <f>VLOOKUP($E615,'CFileFishery to ERA+'!$A$4:$J$198,6,FALSE)</f>
        <v>CA</v>
      </c>
      <c r="O615">
        <f>VLOOKUP($E615,'CFileFishery to ERA+'!$A$4:$J$198,7,FALSE)</f>
        <v>3</v>
      </c>
      <c r="P615" t="str">
        <f>VLOOKUP($E615,'CFileFishery to ERA+'!$A$4:$J$198,8,FALSE)</f>
        <v>T</v>
      </c>
      <c r="Q615" t="str">
        <f>VLOOKUP($E615,'CFileFishery to ERA+'!$A$4:$J$198,9,FALSE)</f>
        <v>WCVI Troll</v>
      </c>
      <c r="R615" t="str">
        <f>VLOOKUP($E615,'CFileFishery to ERA+'!$A$4:$J$198,10,FALSE)</f>
        <v>AABM</v>
      </c>
    </row>
    <row r="616" spans="1:18" x14ac:dyDescent="0.25">
      <c r="A616" t="s">
        <v>110</v>
      </c>
      <c r="B616" t="s">
        <v>111</v>
      </c>
      <c r="C616">
        <v>2016</v>
      </c>
      <c r="D616">
        <v>4</v>
      </c>
      <c r="E616">
        <v>136</v>
      </c>
      <c r="F616" t="s">
        <v>52</v>
      </c>
      <c r="G616">
        <v>4</v>
      </c>
      <c r="H616" t="s">
        <v>12</v>
      </c>
      <c r="I616">
        <v>2</v>
      </c>
      <c r="J616">
        <v>12.28</v>
      </c>
      <c r="K616">
        <v>16.829999999999998</v>
      </c>
      <c r="L616">
        <f>VLOOKUP($E616,'CFileFishery to ERA+'!$A$4:$J$198,4,FALSE)</f>
        <v>63</v>
      </c>
      <c r="M616" t="str">
        <f>VLOOKUP($E616,'CFileFishery to ERA+'!$A$4:$J$198,5,FALSE)</f>
        <v>GEO ST S</v>
      </c>
      <c r="N616" t="str">
        <f>VLOOKUP($E616,'CFileFishery to ERA+'!$A$4:$J$198,6,FALSE)</f>
        <v>CA</v>
      </c>
      <c r="O616">
        <f>VLOOKUP($E616,'CFileFishery to ERA+'!$A$4:$J$198,7,FALSE)</f>
        <v>27</v>
      </c>
      <c r="P616" t="str">
        <f>VLOOKUP($E616,'CFileFishery to ERA+'!$A$4:$J$198,8,FALSE)</f>
        <v>S</v>
      </c>
      <c r="Q616" t="str">
        <f>VLOOKUP($E616,'CFileFishery to ERA+'!$A$4:$J$198,9,FALSE)</f>
        <v>North Georgia Strait Sport</v>
      </c>
      <c r="R616" t="str">
        <f>VLOOKUP($E616,'CFileFishery to ERA+'!$A$4:$J$198,10,FALSE)</f>
        <v>ISBM</v>
      </c>
    </row>
    <row r="617" spans="1:18" x14ac:dyDescent="0.25">
      <c r="A617" t="s">
        <v>110</v>
      </c>
      <c r="B617" t="s">
        <v>111</v>
      </c>
      <c r="C617">
        <v>2016</v>
      </c>
      <c r="D617">
        <v>4</v>
      </c>
      <c r="E617">
        <v>139</v>
      </c>
      <c r="F617" t="s">
        <v>74</v>
      </c>
      <c r="G617">
        <v>4</v>
      </c>
      <c r="H617" t="s">
        <v>12</v>
      </c>
      <c r="I617">
        <v>1</v>
      </c>
      <c r="J617">
        <v>11.68</v>
      </c>
      <c r="K617">
        <v>15.7</v>
      </c>
      <c r="L617">
        <f>VLOOKUP($E617,'CFileFishery to ERA+'!$A$4:$J$198,4,FALSE)</f>
        <v>63</v>
      </c>
      <c r="M617" t="str">
        <f>VLOOKUP($E617,'CFileFishery to ERA+'!$A$4:$J$198,5,FALSE)</f>
        <v>GEO ST S</v>
      </c>
      <c r="N617" t="str">
        <f>VLOOKUP($E617,'CFileFishery to ERA+'!$A$4:$J$198,6,FALSE)</f>
        <v>CA</v>
      </c>
      <c r="O617">
        <f>VLOOKUP($E617,'CFileFishery to ERA+'!$A$4:$J$198,7,FALSE)</f>
        <v>29</v>
      </c>
      <c r="P617" t="str">
        <f>VLOOKUP($E617,'CFileFishery to ERA+'!$A$4:$J$198,8,FALSE)</f>
        <v>S</v>
      </c>
      <c r="Q617" t="str">
        <f>VLOOKUP($E617,'CFileFishery to ERA+'!$A$4:$J$198,9,FALSE)</f>
        <v>South Georgia Strait Sport</v>
      </c>
      <c r="R617" t="str">
        <f>VLOOKUP($E617,'CFileFishery to ERA+'!$A$4:$J$198,10,FALSE)</f>
        <v>ISBM</v>
      </c>
    </row>
    <row r="618" spans="1:18" x14ac:dyDescent="0.25">
      <c r="A618" t="s">
        <v>110</v>
      </c>
      <c r="B618" t="s">
        <v>111</v>
      </c>
      <c r="C618">
        <v>2016</v>
      </c>
      <c r="D618">
        <v>5</v>
      </c>
      <c r="E618">
        <v>34</v>
      </c>
      <c r="F618" t="s">
        <v>54</v>
      </c>
      <c r="G618">
        <v>3</v>
      </c>
      <c r="H618" t="s">
        <v>12</v>
      </c>
      <c r="I618">
        <v>1</v>
      </c>
      <c r="J618">
        <v>3.23</v>
      </c>
      <c r="K618">
        <v>3.41</v>
      </c>
      <c r="L618">
        <f>VLOOKUP($E618,'CFileFishery to ERA+'!$A$4:$J$198,4,FALSE)</f>
        <v>11</v>
      </c>
      <c r="M618" t="str">
        <f>VLOOKUP($E618,'CFileFishery to ERA+'!$A$4:$J$198,5,FALSE)</f>
        <v>WCVI SPR T</v>
      </c>
      <c r="N618" t="str">
        <f>VLOOKUP($E618,'CFileFishery to ERA+'!$A$4:$J$198,6,FALSE)</f>
        <v>CA</v>
      </c>
      <c r="O618">
        <f>VLOOKUP($E618,'CFileFishery to ERA+'!$A$4:$J$198,7,FALSE)</f>
        <v>3</v>
      </c>
      <c r="P618" t="str">
        <f>VLOOKUP($E618,'CFileFishery to ERA+'!$A$4:$J$198,8,FALSE)</f>
        <v>T</v>
      </c>
      <c r="Q618" t="str">
        <f>VLOOKUP($E618,'CFileFishery to ERA+'!$A$4:$J$198,9,FALSE)</f>
        <v>WCVI Troll</v>
      </c>
      <c r="R618" t="str">
        <f>VLOOKUP($E618,'CFileFishery to ERA+'!$A$4:$J$198,10,FALSE)</f>
        <v>AABM</v>
      </c>
    </row>
    <row r="619" spans="1:18" x14ac:dyDescent="0.25">
      <c r="A619" t="s">
        <v>110</v>
      </c>
      <c r="B619" t="s">
        <v>111</v>
      </c>
      <c r="C619">
        <v>2016</v>
      </c>
      <c r="D619">
        <v>5</v>
      </c>
      <c r="E619">
        <v>136</v>
      </c>
      <c r="F619" t="s">
        <v>52</v>
      </c>
      <c r="G619">
        <v>3</v>
      </c>
      <c r="H619" t="s">
        <v>12</v>
      </c>
      <c r="I619">
        <v>4</v>
      </c>
      <c r="J619">
        <v>20.41</v>
      </c>
      <c r="K619">
        <v>21.59</v>
      </c>
      <c r="L619">
        <f>VLOOKUP($E619,'CFileFishery to ERA+'!$A$4:$J$198,4,FALSE)</f>
        <v>63</v>
      </c>
      <c r="M619" t="str">
        <f>VLOOKUP($E619,'CFileFishery to ERA+'!$A$4:$J$198,5,FALSE)</f>
        <v>GEO ST S</v>
      </c>
      <c r="N619" t="str">
        <f>VLOOKUP($E619,'CFileFishery to ERA+'!$A$4:$J$198,6,FALSE)</f>
        <v>CA</v>
      </c>
      <c r="O619">
        <f>VLOOKUP($E619,'CFileFishery to ERA+'!$A$4:$J$198,7,FALSE)</f>
        <v>27</v>
      </c>
      <c r="P619" t="str">
        <f>VLOOKUP($E619,'CFileFishery to ERA+'!$A$4:$J$198,8,FALSE)</f>
        <v>S</v>
      </c>
      <c r="Q619" t="str">
        <f>VLOOKUP($E619,'CFileFishery to ERA+'!$A$4:$J$198,9,FALSE)</f>
        <v>North Georgia Strait Sport</v>
      </c>
      <c r="R619" t="str">
        <f>VLOOKUP($E619,'CFileFishery to ERA+'!$A$4:$J$198,10,FALSE)</f>
        <v>ISBM</v>
      </c>
    </row>
    <row r="620" spans="1:18" x14ac:dyDescent="0.25">
      <c r="A620" t="s">
        <v>110</v>
      </c>
      <c r="B620" t="s">
        <v>111</v>
      </c>
      <c r="C620">
        <v>2016</v>
      </c>
      <c r="D620">
        <v>5</v>
      </c>
      <c r="E620">
        <v>136</v>
      </c>
      <c r="F620" t="s">
        <v>52</v>
      </c>
      <c r="G620">
        <v>4</v>
      </c>
      <c r="H620" t="s">
        <v>12</v>
      </c>
      <c r="I620">
        <v>8</v>
      </c>
      <c r="J620">
        <v>34.880000000000003</v>
      </c>
      <c r="K620">
        <v>47.49</v>
      </c>
      <c r="L620">
        <f>VLOOKUP($E620,'CFileFishery to ERA+'!$A$4:$J$198,4,FALSE)</f>
        <v>63</v>
      </c>
      <c r="M620" t="str">
        <f>VLOOKUP($E620,'CFileFishery to ERA+'!$A$4:$J$198,5,FALSE)</f>
        <v>GEO ST S</v>
      </c>
      <c r="N620" t="str">
        <f>VLOOKUP($E620,'CFileFishery to ERA+'!$A$4:$J$198,6,FALSE)</f>
        <v>CA</v>
      </c>
      <c r="O620">
        <f>VLOOKUP($E620,'CFileFishery to ERA+'!$A$4:$J$198,7,FALSE)</f>
        <v>27</v>
      </c>
      <c r="P620" t="str">
        <f>VLOOKUP($E620,'CFileFishery to ERA+'!$A$4:$J$198,8,FALSE)</f>
        <v>S</v>
      </c>
      <c r="Q620" t="str">
        <f>VLOOKUP($E620,'CFileFishery to ERA+'!$A$4:$J$198,9,FALSE)</f>
        <v>North Georgia Strait Sport</v>
      </c>
      <c r="R620" t="str">
        <f>VLOOKUP($E620,'CFileFishery to ERA+'!$A$4:$J$198,10,FALSE)</f>
        <v>ISBM</v>
      </c>
    </row>
    <row r="621" spans="1:18" x14ac:dyDescent="0.25">
      <c r="A621" t="s">
        <v>110</v>
      </c>
      <c r="B621" t="s">
        <v>111</v>
      </c>
      <c r="C621">
        <v>2016</v>
      </c>
      <c r="D621">
        <v>5</v>
      </c>
      <c r="E621">
        <v>139</v>
      </c>
      <c r="F621" t="s">
        <v>74</v>
      </c>
      <c r="G621">
        <v>4</v>
      </c>
      <c r="H621" t="s">
        <v>12</v>
      </c>
      <c r="I621">
        <v>1</v>
      </c>
      <c r="J621">
        <v>12.59</v>
      </c>
      <c r="K621">
        <v>17.04</v>
      </c>
      <c r="L621">
        <f>VLOOKUP($E621,'CFileFishery to ERA+'!$A$4:$J$198,4,FALSE)</f>
        <v>63</v>
      </c>
      <c r="M621" t="str">
        <f>VLOOKUP($E621,'CFileFishery to ERA+'!$A$4:$J$198,5,FALSE)</f>
        <v>GEO ST S</v>
      </c>
      <c r="N621" t="str">
        <f>VLOOKUP($E621,'CFileFishery to ERA+'!$A$4:$J$198,6,FALSE)</f>
        <v>CA</v>
      </c>
      <c r="O621">
        <f>VLOOKUP($E621,'CFileFishery to ERA+'!$A$4:$J$198,7,FALSE)</f>
        <v>29</v>
      </c>
      <c r="P621" t="str">
        <f>VLOOKUP($E621,'CFileFishery to ERA+'!$A$4:$J$198,8,FALSE)</f>
        <v>S</v>
      </c>
      <c r="Q621" t="str">
        <f>VLOOKUP($E621,'CFileFishery to ERA+'!$A$4:$J$198,9,FALSE)</f>
        <v>South Georgia Strait Sport</v>
      </c>
      <c r="R621" t="str">
        <f>VLOOKUP($E621,'CFileFishery to ERA+'!$A$4:$J$198,10,FALSE)</f>
        <v>ISBM</v>
      </c>
    </row>
    <row r="622" spans="1:18" x14ac:dyDescent="0.25">
      <c r="A622" t="s">
        <v>110</v>
      </c>
      <c r="B622" t="s">
        <v>111</v>
      </c>
      <c r="C622">
        <v>2016</v>
      </c>
      <c r="D622">
        <v>6</v>
      </c>
      <c r="E622">
        <v>42</v>
      </c>
      <c r="F622" t="s">
        <v>86</v>
      </c>
      <c r="G622">
        <v>4</v>
      </c>
      <c r="H622" t="s">
        <v>12</v>
      </c>
      <c r="I622">
        <v>1</v>
      </c>
      <c r="J622">
        <v>2.12</v>
      </c>
      <c r="K622">
        <v>2.88</v>
      </c>
      <c r="L622">
        <f>VLOOKUP($E622,'CFileFishery to ERA+'!$A$4:$J$198,4,FALSE)</f>
        <v>13</v>
      </c>
      <c r="M622" t="str">
        <f>VLOOKUP($E622,'CFileFishery to ERA+'!$A$4:$J$198,5,FALSE)</f>
        <v>N FALCON T</v>
      </c>
      <c r="N622" t="str">
        <f>VLOOKUP($E622,'CFileFishery to ERA+'!$A$4:$J$198,6,FALSE)</f>
        <v>US</v>
      </c>
      <c r="O622">
        <f>VLOOKUP($E622,'CFileFishery to ERA+'!$A$4:$J$198,7,FALSE)</f>
        <v>999</v>
      </c>
      <c r="P622" t="str">
        <f>VLOOKUP($E622,'CFileFishery to ERA+'!$A$4:$J$198,8,FALSE)</f>
        <v>T</v>
      </c>
      <c r="Q622" t="str">
        <f>VLOOKUP($E622,'CFileFishery to ERA+'!$A$4:$J$198,9,FALSE)</f>
        <v>WA Troll</v>
      </c>
      <c r="R622" t="str">
        <f>VLOOKUP($E622,'CFileFishery to ERA+'!$A$4:$J$198,10,FALSE)</f>
        <v>ISBM</v>
      </c>
    </row>
    <row r="623" spans="1:18" x14ac:dyDescent="0.25">
      <c r="A623" t="s">
        <v>110</v>
      </c>
      <c r="B623" t="s">
        <v>111</v>
      </c>
      <c r="C623">
        <v>2016</v>
      </c>
      <c r="D623">
        <v>6</v>
      </c>
      <c r="E623">
        <v>43</v>
      </c>
      <c r="F623" t="s">
        <v>59</v>
      </c>
      <c r="G623">
        <v>3</v>
      </c>
      <c r="H623" t="s">
        <v>12</v>
      </c>
      <c r="I623">
        <v>1</v>
      </c>
      <c r="J623">
        <v>2.11</v>
      </c>
      <c r="K623">
        <v>2.23</v>
      </c>
      <c r="L623">
        <f>VLOOKUP($E623,'CFileFishery to ERA+'!$A$4:$J$198,4,FALSE)</f>
        <v>13</v>
      </c>
      <c r="M623" t="str">
        <f>VLOOKUP($E623,'CFileFishery to ERA+'!$A$4:$J$198,5,FALSE)</f>
        <v>N FALCON T</v>
      </c>
      <c r="N623" t="str">
        <f>VLOOKUP($E623,'CFileFishery to ERA+'!$A$4:$J$198,6,FALSE)</f>
        <v>US</v>
      </c>
      <c r="O623">
        <f>VLOOKUP($E623,'CFileFishery to ERA+'!$A$4:$J$198,7,FALSE)</f>
        <v>999</v>
      </c>
      <c r="P623" t="str">
        <f>VLOOKUP($E623,'CFileFishery to ERA+'!$A$4:$J$198,8,FALSE)</f>
        <v>T</v>
      </c>
      <c r="Q623" t="str">
        <f>VLOOKUP($E623,'CFileFishery to ERA+'!$A$4:$J$198,9,FALSE)</f>
        <v>WA Troll</v>
      </c>
      <c r="R623" t="str">
        <f>VLOOKUP($E623,'CFileFishery to ERA+'!$A$4:$J$198,10,FALSE)</f>
        <v>ISBM</v>
      </c>
    </row>
    <row r="624" spans="1:18" x14ac:dyDescent="0.25">
      <c r="A624" t="s">
        <v>110</v>
      </c>
      <c r="B624" t="s">
        <v>111</v>
      </c>
      <c r="C624">
        <v>2016</v>
      </c>
      <c r="D624">
        <v>6</v>
      </c>
      <c r="E624">
        <v>43</v>
      </c>
      <c r="F624" t="s">
        <v>59</v>
      </c>
      <c r="G624">
        <v>4</v>
      </c>
      <c r="H624" t="s">
        <v>12</v>
      </c>
      <c r="I624">
        <v>1</v>
      </c>
      <c r="J624">
        <v>3.89</v>
      </c>
      <c r="K624">
        <v>5.28</v>
      </c>
      <c r="L624">
        <f>VLOOKUP($E624,'CFileFishery to ERA+'!$A$4:$J$198,4,FALSE)</f>
        <v>13</v>
      </c>
      <c r="M624" t="str">
        <f>VLOOKUP($E624,'CFileFishery to ERA+'!$A$4:$J$198,5,FALSE)</f>
        <v>N FALCON T</v>
      </c>
      <c r="N624" t="str">
        <f>VLOOKUP($E624,'CFileFishery to ERA+'!$A$4:$J$198,6,FALSE)</f>
        <v>US</v>
      </c>
      <c r="O624">
        <f>VLOOKUP($E624,'CFileFishery to ERA+'!$A$4:$J$198,7,FALSE)</f>
        <v>999</v>
      </c>
      <c r="P624" t="str">
        <f>VLOOKUP($E624,'CFileFishery to ERA+'!$A$4:$J$198,8,FALSE)</f>
        <v>T</v>
      </c>
      <c r="Q624" t="str">
        <f>VLOOKUP($E624,'CFileFishery to ERA+'!$A$4:$J$198,9,FALSE)</f>
        <v>WA Troll</v>
      </c>
      <c r="R624" t="str">
        <f>VLOOKUP($E624,'CFileFishery to ERA+'!$A$4:$J$198,10,FALSE)</f>
        <v>ISBM</v>
      </c>
    </row>
    <row r="625" spans="1:18" x14ac:dyDescent="0.25">
      <c r="A625" t="s">
        <v>110</v>
      </c>
      <c r="B625" t="s">
        <v>111</v>
      </c>
      <c r="C625">
        <v>2016</v>
      </c>
      <c r="D625">
        <v>6</v>
      </c>
      <c r="E625">
        <v>136</v>
      </c>
      <c r="F625" t="s">
        <v>52</v>
      </c>
      <c r="G625">
        <v>3</v>
      </c>
      <c r="H625" t="s">
        <v>12</v>
      </c>
      <c r="I625">
        <v>6</v>
      </c>
      <c r="J625">
        <v>23.73</v>
      </c>
      <c r="K625">
        <v>25.1</v>
      </c>
      <c r="L625">
        <f>VLOOKUP($E625,'CFileFishery to ERA+'!$A$4:$J$198,4,FALSE)</f>
        <v>63</v>
      </c>
      <c r="M625" t="str">
        <f>VLOOKUP($E625,'CFileFishery to ERA+'!$A$4:$J$198,5,FALSE)</f>
        <v>GEO ST S</v>
      </c>
      <c r="N625" t="str">
        <f>VLOOKUP($E625,'CFileFishery to ERA+'!$A$4:$J$198,6,FALSE)</f>
        <v>CA</v>
      </c>
      <c r="O625">
        <f>VLOOKUP($E625,'CFileFishery to ERA+'!$A$4:$J$198,7,FALSE)</f>
        <v>27</v>
      </c>
      <c r="P625" t="str">
        <f>VLOOKUP($E625,'CFileFishery to ERA+'!$A$4:$J$198,8,FALSE)</f>
        <v>S</v>
      </c>
      <c r="Q625" t="str">
        <f>VLOOKUP($E625,'CFileFishery to ERA+'!$A$4:$J$198,9,FALSE)</f>
        <v>North Georgia Strait Sport</v>
      </c>
      <c r="R625" t="str">
        <f>VLOOKUP($E625,'CFileFishery to ERA+'!$A$4:$J$198,10,FALSE)</f>
        <v>ISBM</v>
      </c>
    </row>
    <row r="626" spans="1:18" x14ac:dyDescent="0.25">
      <c r="A626" t="s">
        <v>110</v>
      </c>
      <c r="B626" t="s">
        <v>111</v>
      </c>
      <c r="C626">
        <v>2016</v>
      </c>
      <c r="D626">
        <v>6</v>
      </c>
      <c r="E626">
        <v>136</v>
      </c>
      <c r="F626" t="s">
        <v>52</v>
      </c>
      <c r="G626">
        <v>4</v>
      </c>
      <c r="H626" t="s">
        <v>12</v>
      </c>
      <c r="I626">
        <v>19</v>
      </c>
      <c r="J626">
        <v>76.39</v>
      </c>
      <c r="K626">
        <v>103.66</v>
      </c>
      <c r="L626">
        <f>VLOOKUP($E626,'CFileFishery to ERA+'!$A$4:$J$198,4,FALSE)</f>
        <v>63</v>
      </c>
      <c r="M626" t="str">
        <f>VLOOKUP($E626,'CFileFishery to ERA+'!$A$4:$J$198,5,FALSE)</f>
        <v>GEO ST S</v>
      </c>
      <c r="N626" t="str">
        <f>VLOOKUP($E626,'CFileFishery to ERA+'!$A$4:$J$198,6,FALSE)</f>
        <v>CA</v>
      </c>
      <c r="O626">
        <f>VLOOKUP($E626,'CFileFishery to ERA+'!$A$4:$J$198,7,FALSE)</f>
        <v>27</v>
      </c>
      <c r="P626" t="str">
        <f>VLOOKUP($E626,'CFileFishery to ERA+'!$A$4:$J$198,8,FALSE)</f>
        <v>S</v>
      </c>
      <c r="Q626" t="str">
        <f>VLOOKUP($E626,'CFileFishery to ERA+'!$A$4:$J$198,9,FALSE)</f>
        <v>North Georgia Strait Sport</v>
      </c>
      <c r="R626" t="str">
        <f>VLOOKUP($E626,'CFileFishery to ERA+'!$A$4:$J$198,10,FALSE)</f>
        <v>ISBM</v>
      </c>
    </row>
    <row r="627" spans="1:18" x14ac:dyDescent="0.25">
      <c r="A627" t="s">
        <v>110</v>
      </c>
      <c r="B627" t="s">
        <v>111</v>
      </c>
      <c r="C627">
        <v>2016</v>
      </c>
      <c r="D627">
        <v>6</v>
      </c>
      <c r="E627">
        <v>139</v>
      </c>
      <c r="F627" t="s">
        <v>74</v>
      </c>
      <c r="G627">
        <v>3</v>
      </c>
      <c r="H627" t="s">
        <v>12</v>
      </c>
      <c r="I627">
        <v>3</v>
      </c>
      <c r="J627">
        <v>14.49</v>
      </c>
      <c r="K627">
        <v>15.32</v>
      </c>
      <c r="L627">
        <f>VLOOKUP($E627,'CFileFishery to ERA+'!$A$4:$J$198,4,FALSE)</f>
        <v>63</v>
      </c>
      <c r="M627" t="str">
        <f>VLOOKUP($E627,'CFileFishery to ERA+'!$A$4:$J$198,5,FALSE)</f>
        <v>GEO ST S</v>
      </c>
      <c r="N627" t="str">
        <f>VLOOKUP($E627,'CFileFishery to ERA+'!$A$4:$J$198,6,FALSE)</f>
        <v>CA</v>
      </c>
      <c r="O627">
        <f>VLOOKUP($E627,'CFileFishery to ERA+'!$A$4:$J$198,7,FALSE)</f>
        <v>29</v>
      </c>
      <c r="P627" t="str">
        <f>VLOOKUP($E627,'CFileFishery to ERA+'!$A$4:$J$198,8,FALSE)</f>
        <v>S</v>
      </c>
      <c r="Q627" t="str">
        <f>VLOOKUP($E627,'CFileFishery to ERA+'!$A$4:$J$198,9,FALSE)</f>
        <v>South Georgia Strait Sport</v>
      </c>
      <c r="R627" t="str">
        <f>VLOOKUP($E627,'CFileFishery to ERA+'!$A$4:$J$198,10,FALSE)</f>
        <v>ISBM</v>
      </c>
    </row>
    <row r="628" spans="1:18" x14ac:dyDescent="0.25">
      <c r="A628" t="s">
        <v>110</v>
      </c>
      <c r="B628" t="s">
        <v>111</v>
      </c>
      <c r="C628">
        <v>2016</v>
      </c>
      <c r="D628">
        <v>6</v>
      </c>
      <c r="E628">
        <v>139</v>
      </c>
      <c r="F628" t="s">
        <v>74</v>
      </c>
      <c r="G628">
        <v>4</v>
      </c>
      <c r="H628" t="s">
        <v>12</v>
      </c>
      <c r="I628">
        <v>1</v>
      </c>
      <c r="J628">
        <v>4.83</v>
      </c>
      <c r="K628">
        <v>6.49</v>
      </c>
      <c r="L628">
        <f>VLOOKUP($E628,'CFileFishery to ERA+'!$A$4:$J$198,4,FALSE)</f>
        <v>63</v>
      </c>
      <c r="M628" t="str">
        <f>VLOOKUP($E628,'CFileFishery to ERA+'!$A$4:$J$198,5,FALSE)</f>
        <v>GEO ST S</v>
      </c>
      <c r="N628" t="str">
        <f>VLOOKUP($E628,'CFileFishery to ERA+'!$A$4:$J$198,6,FALSE)</f>
        <v>CA</v>
      </c>
      <c r="O628">
        <f>VLOOKUP($E628,'CFileFishery to ERA+'!$A$4:$J$198,7,FALSE)</f>
        <v>29</v>
      </c>
      <c r="P628" t="str">
        <f>VLOOKUP($E628,'CFileFishery to ERA+'!$A$4:$J$198,8,FALSE)</f>
        <v>S</v>
      </c>
      <c r="Q628" t="str">
        <f>VLOOKUP($E628,'CFileFishery to ERA+'!$A$4:$J$198,9,FALSE)</f>
        <v>South Georgia Strait Sport</v>
      </c>
      <c r="R628" t="str">
        <f>VLOOKUP($E628,'CFileFishery to ERA+'!$A$4:$J$198,10,FALSE)</f>
        <v>ISBM</v>
      </c>
    </row>
    <row r="629" spans="1:18" x14ac:dyDescent="0.25">
      <c r="A629" t="s">
        <v>110</v>
      </c>
      <c r="B629" t="s">
        <v>111</v>
      </c>
      <c r="C629">
        <v>2016</v>
      </c>
      <c r="D629">
        <v>6</v>
      </c>
      <c r="E629">
        <v>142</v>
      </c>
      <c r="F629" t="s">
        <v>49</v>
      </c>
      <c r="G629">
        <v>4</v>
      </c>
      <c r="H629" t="s">
        <v>12</v>
      </c>
      <c r="I629">
        <v>1</v>
      </c>
      <c r="J629">
        <v>9.4499999999999993</v>
      </c>
      <c r="K629">
        <v>13.15</v>
      </c>
      <c r="L629">
        <f>VLOOKUP($E629,'CFileFishery to ERA+'!$A$4:$J$198,4,FALSE)</f>
        <v>50</v>
      </c>
      <c r="M629" t="str">
        <f>VLOOKUP($E629,'CFileFishery to ERA+'!$A$4:$J$198,5,FALSE)</f>
        <v>WCVI AABM S</v>
      </c>
      <c r="N629" t="str">
        <f>VLOOKUP($E629,'CFileFishery to ERA+'!$A$4:$J$198,6,FALSE)</f>
        <v>CA</v>
      </c>
      <c r="O629">
        <f>VLOOKUP($E629,'CFileFishery to ERA+'!$A$4:$J$198,7,FALSE)</f>
        <v>31</v>
      </c>
      <c r="P629" t="str">
        <f>VLOOKUP($E629,'CFileFishery to ERA+'!$A$4:$J$198,8,FALSE)</f>
        <v>S</v>
      </c>
      <c r="Q629" t="str">
        <f>VLOOKUP($E629,'CFileFishery to ERA+'!$A$4:$J$198,9,FALSE)</f>
        <v>WCVI AABM Sport</v>
      </c>
      <c r="R629" t="str">
        <f>VLOOKUP($E629,'CFileFishery to ERA+'!$A$4:$J$198,10,FALSE)</f>
        <v>AABM</v>
      </c>
    </row>
    <row r="630" spans="1:18" x14ac:dyDescent="0.25">
      <c r="A630" t="s">
        <v>110</v>
      </c>
      <c r="B630" t="s">
        <v>111</v>
      </c>
      <c r="C630">
        <v>2016</v>
      </c>
      <c r="D630">
        <v>7</v>
      </c>
      <c r="E630">
        <v>30</v>
      </c>
      <c r="F630" t="s">
        <v>25</v>
      </c>
      <c r="G630">
        <v>4</v>
      </c>
      <c r="H630" t="s">
        <v>12</v>
      </c>
      <c r="I630">
        <v>1</v>
      </c>
      <c r="J630">
        <v>4.3899999999999997</v>
      </c>
      <c r="K630">
        <v>6.08</v>
      </c>
      <c r="L630">
        <f>VLOOKUP($E630,'CFileFishery to ERA+'!$A$4:$J$198,4,FALSE)</f>
        <v>8</v>
      </c>
      <c r="M630" t="str">
        <f>VLOOKUP($E630,'CFileFishery to ERA+'!$A$4:$J$198,5,FALSE)</f>
        <v>NORTH T</v>
      </c>
      <c r="N630" t="str">
        <f>VLOOKUP($E630,'CFileFishery to ERA+'!$A$4:$J$198,6,FALSE)</f>
        <v>CA</v>
      </c>
      <c r="O630">
        <f>VLOOKUP($E630,'CFileFishery to ERA+'!$A$4:$J$198,7,FALSE)</f>
        <v>1</v>
      </c>
      <c r="P630" t="str">
        <f>VLOOKUP($E630,'CFileFishery to ERA+'!$A$4:$J$198,8,FALSE)</f>
        <v>T</v>
      </c>
      <c r="Q630" t="str">
        <f>VLOOKUP($E630,'CFileFishery to ERA+'!$A$4:$J$198,9,FALSE)</f>
        <v>NBC Troll</v>
      </c>
      <c r="R630" t="str">
        <f>VLOOKUP($E630,'CFileFishery to ERA+'!$A$4:$J$198,10,FALSE)</f>
        <v>AABM</v>
      </c>
    </row>
    <row r="631" spans="1:18" x14ac:dyDescent="0.25">
      <c r="A631" t="s">
        <v>110</v>
      </c>
      <c r="B631" t="s">
        <v>111</v>
      </c>
      <c r="C631">
        <v>2016</v>
      </c>
      <c r="D631">
        <v>7</v>
      </c>
      <c r="E631">
        <v>43</v>
      </c>
      <c r="F631" t="s">
        <v>59</v>
      </c>
      <c r="G631">
        <v>3</v>
      </c>
      <c r="H631" t="s">
        <v>12</v>
      </c>
      <c r="I631">
        <v>2</v>
      </c>
      <c r="J631">
        <v>3.54</v>
      </c>
      <c r="K631">
        <v>3.74</v>
      </c>
      <c r="L631">
        <f>VLOOKUP($E631,'CFileFishery to ERA+'!$A$4:$J$198,4,FALSE)</f>
        <v>13</v>
      </c>
      <c r="M631" t="str">
        <f>VLOOKUP($E631,'CFileFishery to ERA+'!$A$4:$J$198,5,FALSE)</f>
        <v>N FALCON T</v>
      </c>
      <c r="N631" t="str">
        <f>VLOOKUP($E631,'CFileFishery to ERA+'!$A$4:$J$198,6,FALSE)</f>
        <v>US</v>
      </c>
      <c r="O631">
        <f>VLOOKUP($E631,'CFileFishery to ERA+'!$A$4:$J$198,7,FALSE)</f>
        <v>999</v>
      </c>
      <c r="P631" t="str">
        <f>VLOOKUP($E631,'CFileFishery to ERA+'!$A$4:$J$198,8,FALSE)</f>
        <v>T</v>
      </c>
      <c r="Q631" t="str">
        <f>VLOOKUP($E631,'CFileFishery to ERA+'!$A$4:$J$198,9,FALSE)</f>
        <v>WA Troll</v>
      </c>
      <c r="R631" t="str">
        <f>VLOOKUP($E631,'CFileFishery to ERA+'!$A$4:$J$198,10,FALSE)</f>
        <v>ISBM</v>
      </c>
    </row>
    <row r="632" spans="1:18" x14ac:dyDescent="0.25">
      <c r="A632" t="s">
        <v>110</v>
      </c>
      <c r="B632" t="s">
        <v>111</v>
      </c>
      <c r="C632">
        <v>2016</v>
      </c>
      <c r="D632">
        <v>7</v>
      </c>
      <c r="E632">
        <v>43</v>
      </c>
      <c r="F632" t="s">
        <v>59</v>
      </c>
      <c r="G632">
        <v>4</v>
      </c>
      <c r="H632" t="s">
        <v>12</v>
      </c>
      <c r="I632">
        <v>1</v>
      </c>
      <c r="J632">
        <v>1.77</v>
      </c>
      <c r="K632">
        <v>2.38</v>
      </c>
      <c r="L632">
        <f>VLOOKUP($E632,'CFileFishery to ERA+'!$A$4:$J$198,4,FALSE)</f>
        <v>13</v>
      </c>
      <c r="M632" t="str">
        <f>VLOOKUP($E632,'CFileFishery to ERA+'!$A$4:$J$198,5,FALSE)</f>
        <v>N FALCON T</v>
      </c>
      <c r="N632" t="str">
        <f>VLOOKUP($E632,'CFileFishery to ERA+'!$A$4:$J$198,6,FALSE)</f>
        <v>US</v>
      </c>
      <c r="O632">
        <f>VLOOKUP($E632,'CFileFishery to ERA+'!$A$4:$J$198,7,FALSE)</f>
        <v>999</v>
      </c>
      <c r="P632" t="str">
        <f>VLOOKUP($E632,'CFileFishery to ERA+'!$A$4:$J$198,8,FALSE)</f>
        <v>T</v>
      </c>
      <c r="Q632" t="str">
        <f>VLOOKUP($E632,'CFileFishery to ERA+'!$A$4:$J$198,9,FALSE)</f>
        <v>WA Troll</v>
      </c>
      <c r="R632" t="str">
        <f>VLOOKUP($E632,'CFileFishery to ERA+'!$A$4:$J$198,10,FALSE)</f>
        <v>ISBM</v>
      </c>
    </row>
    <row r="633" spans="1:18" x14ac:dyDescent="0.25">
      <c r="A633" t="s">
        <v>110</v>
      </c>
      <c r="B633" t="s">
        <v>111</v>
      </c>
      <c r="C633">
        <v>2016</v>
      </c>
      <c r="D633">
        <v>7</v>
      </c>
      <c r="E633">
        <v>64</v>
      </c>
      <c r="F633" t="s">
        <v>48</v>
      </c>
      <c r="G633">
        <v>2</v>
      </c>
      <c r="H633" t="s">
        <v>12</v>
      </c>
      <c r="I633">
        <v>1</v>
      </c>
      <c r="J633">
        <v>1</v>
      </c>
      <c r="K633">
        <v>1</v>
      </c>
      <c r="L633">
        <f>VLOOKUP($E633,'CFileFishery to ERA+'!$A$4:$J$198,4,FALSE)</f>
        <v>17</v>
      </c>
      <c r="M633" t="str">
        <f>VLOOKUP($E633,'CFileFishery to ERA+'!$A$4:$J$198,5,FALSE)</f>
        <v>ALASKA N</v>
      </c>
      <c r="N633" t="str">
        <f>VLOOKUP($E633,'CFileFishery to ERA+'!$A$4:$J$198,6,FALSE)</f>
        <v>US</v>
      </c>
      <c r="O633">
        <f>VLOOKUP($E633,'CFileFishery to ERA+'!$A$4:$J$198,7,FALSE)</f>
        <v>999</v>
      </c>
      <c r="P633" t="str">
        <f>VLOOKUP($E633,'CFileFishery to ERA+'!$A$4:$J$198,8,FALSE)</f>
        <v>N</v>
      </c>
      <c r="Q633" t="str">
        <f>VLOOKUP($E633,'CFileFishery to ERA+'!$A$4:$J$198,9,FALSE)</f>
        <v>SEAK Net</v>
      </c>
      <c r="R633" t="str">
        <f>VLOOKUP($E633,'CFileFishery to ERA+'!$A$4:$J$198,10,FALSE)</f>
        <v>AABM</v>
      </c>
    </row>
    <row r="634" spans="1:18" x14ac:dyDescent="0.25">
      <c r="A634" t="s">
        <v>110</v>
      </c>
      <c r="B634" t="s">
        <v>111</v>
      </c>
      <c r="C634">
        <v>2016</v>
      </c>
      <c r="D634">
        <v>7</v>
      </c>
      <c r="E634">
        <v>124</v>
      </c>
      <c r="F634" t="s">
        <v>36</v>
      </c>
      <c r="G634">
        <v>4</v>
      </c>
      <c r="H634" t="s">
        <v>12</v>
      </c>
      <c r="I634">
        <v>1</v>
      </c>
      <c r="J634">
        <v>1.01</v>
      </c>
      <c r="K634">
        <v>1.39</v>
      </c>
      <c r="L634">
        <f>VLOOKUP($E634,'CFileFishery to ERA+'!$A$4:$J$198,4,FALSE)</f>
        <v>44</v>
      </c>
      <c r="M634" t="str">
        <f>VLOOKUP($E634,'CFileFishery to ERA+'!$A$4:$J$198,5,FALSE)</f>
        <v>ALASKA S</v>
      </c>
      <c r="N634" t="str">
        <f>VLOOKUP($E634,'CFileFishery to ERA+'!$A$4:$J$198,6,FALSE)</f>
        <v>US</v>
      </c>
      <c r="O634">
        <f>VLOOKUP($E634,'CFileFishery to ERA+'!$A$4:$J$198,7,FALSE)</f>
        <v>999</v>
      </c>
      <c r="P634" t="str">
        <f>VLOOKUP($E634,'CFileFishery to ERA+'!$A$4:$J$198,8,FALSE)</f>
        <v>S</v>
      </c>
      <c r="Q634" t="str">
        <f>VLOOKUP($E634,'CFileFishery to ERA+'!$A$4:$J$198,9,FALSE)</f>
        <v>SEAK Sport</v>
      </c>
      <c r="R634" t="str">
        <f>VLOOKUP($E634,'CFileFishery to ERA+'!$A$4:$J$198,10,FALSE)</f>
        <v>AABM</v>
      </c>
    </row>
    <row r="635" spans="1:18" x14ac:dyDescent="0.25">
      <c r="A635" t="s">
        <v>110</v>
      </c>
      <c r="B635" t="s">
        <v>111</v>
      </c>
      <c r="C635">
        <v>2016</v>
      </c>
      <c r="D635">
        <v>7</v>
      </c>
      <c r="E635">
        <v>132</v>
      </c>
      <c r="F635" t="s">
        <v>21</v>
      </c>
      <c r="G635">
        <v>3</v>
      </c>
      <c r="H635" t="s">
        <v>12</v>
      </c>
      <c r="I635">
        <v>1</v>
      </c>
      <c r="J635">
        <v>4.38</v>
      </c>
      <c r="K635">
        <v>4.63</v>
      </c>
      <c r="L635">
        <f>VLOOKUP($E635,'CFileFishery to ERA+'!$A$4:$J$198,4,FALSE)</f>
        <v>45</v>
      </c>
      <c r="M635" t="str">
        <f>VLOOKUP($E635,'CFileFishery to ERA+'!$A$4:$J$198,5,FALSE)</f>
        <v>CBC S</v>
      </c>
      <c r="N635" t="str">
        <f>VLOOKUP($E635,'CFileFishery to ERA+'!$A$4:$J$198,6,FALSE)</f>
        <v>CA</v>
      </c>
      <c r="O635">
        <f>VLOOKUP($E635,'CFileFishery to ERA+'!$A$4:$J$198,7,FALSE)</f>
        <v>24</v>
      </c>
      <c r="P635" t="str">
        <f>VLOOKUP($E635,'CFileFishery to ERA+'!$A$4:$J$198,8,FALSE)</f>
        <v>S</v>
      </c>
      <c r="Q635" t="str">
        <f>VLOOKUP($E635,'CFileFishery to ERA+'!$A$4:$J$198,9,FALSE)</f>
        <v>Central Sport</v>
      </c>
      <c r="R635" t="str">
        <f>VLOOKUP($E635,'CFileFishery to ERA+'!$A$4:$J$198,10,FALSE)</f>
        <v>ISBM</v>
      </c>
    </row>
    <row r="636" spans="1:18" x14ac:dyDescent="0.25">
      <c r="A636" t="s">
        <v>110</v>
      </c>
      <c r="B636" t="s">
        <v>111</v>
      </c>
      <c r="C636">
        <v>2016</v>
      </c>
      <c r="D636">
        <v>7</v>
      </c>
      <c r="E636">
        <v>132</v>
      </c>
      <c r="F636" t="s">
        <v>21</v>
      </c>
      <c r="G636">
        <v>4</v>
      </c>
      <c r="H636" t="s">
        <v>12</v>
      </c>
      <c r="I636">
        <v>2</v>
      </c>
      <c r="J636">
        <v>9.1199999999999992</v>
      </c>
      <c r="K636">
        <v>12.38</v>
      </c>
      <c r="L636">
        <f>VLOOKUP($E636,'CFileFishery to ERA+'!$A$4:$J$198,4,FALSE)</f>
        <v>45</v>
      </c>
      <c r="M636" t="str">
        <f>VLOOKUP($E636,'CFileFishery to ERA+'!$A$4:$J$198,5,FALSE)</f>
        <v>CBC S</v>
      </c>
      <c r="N636" t="str">
        <f>VLOOKUP($E636,'CFileFishery to ERA+'!$A$4:$J$198,6,FALSE)</f>
        <v>CA</v>
      </c>
      <c r="O636">
        <f>VLOOKUP($E636,'CFileFishery to ERA+'!$A$4:$J$198,7,FALSE)</f>
        <v>24</v>
      </c>
      <c r="P636" t="str">
        <f>VLOOKUP($E636,'CFileFishery to ERA+'!$A$4:$J$198,8,FALSE)</f>
        <v>S</v>
      </c>
      <c r="Q636" t="str">
        <f>VLOOKUP($E636,'CFileFishery to ERA+'!$A$4:$J$198,9,FALSE)</f>
        <v>Central Sport</v>
      </c>
      <c r="R636" t="str">
        <f>VLOOKUP($E636,'CFileFishery to ERA+'!$A$4:$J$198,10,FALSE)</f>
        <v>ISBM</v>
      </c>
    </row>
    <row r="637" spans="1:18" x14ac:dyDescent="0.25">
      <c r="A637" t="s">
        <v>110</v>
      </c>
      <c r="B637" t="s">
        <v>111</v>
      </c>
      <c r="C637">
        <v>2016</v>
      </c>
      <c r="D637">
        <v>7</v>
      </c>
      <c r="E637">
        <v>135</v>
      </c>
      <c r="F637" t="s">
        <v>39</v>
      </c>
      <c r="G637">
        <v>2</v>
      </c>
      <c r="H637" t="s">
        <v>12</v>
      </c>
      <c r="I637">
        <v>1</v>
      </c>
      <c r="J637">
        <v>7.12</v>
      </c>
      <c r="K637">
        <v>7.18</v>
      </c>
      <c r="L637">
        <f>VLOOKUP($E637,'CFileFishery to ERA+'!$A$4:$J$198,4,FALSE)</f>
        <v>61</v>
      </c>
      <c r="M637" t="str">
        <f>VLOOKUP($E637,'CFileFishery to ERA+'!$A$4:$J$198,5,FALSE)</f>
        <v>JNST S</v>
      </c>
      <c r="N637" t="str">
        <f>VLOOKUP($E637,'CFileFishery to ERA+'!$A$4:$J$198,6,FALSE)</f>
        <v>CA</v>
      </c>
      <c r="O637">
        <f>VLOOKUP($E637,'CFileFishery to ERA+'!$A$4:$J$198,7,FALSE)</f>
        <v>26</v>
      </c>
      <c r="P637" t="str">
        <f>VLOOKUP($E637,'CFileFishery to ERA+'!$A$4:$J$198,8,FALSE)</f>
        <v>S</v>
      </c>
      <c r="Q637" t="str">
        <f>VLOOKUP($E637,'CFileFishery to ERA+'!$A$4:$J$198,9,FALSE)</f>
        <v>Johnstone Strait Sport</v>
      </c>
      <c r="R637" t="str">
        <f>VLOOKUP($E637,'CFileFishery to ERA+'!$A$4:$J$198,10,FALSE)</f>
        <v>ISBM</v>
      </c>
    </row>
    <row r="638" spans="1:18" x14ac:dyDescent="0.25">
      <c r="A638" t="s">
        <v>110</v>
      </c>
      <c r="B638" t="s">
        <v>111</v>
      </c>
      <c r="C638">
        <v>2016</v>
      </c>
      <c r="D638">
        <v>7</v>
      </c>
      <c r="E638">
        <v>135</v>
      </c>
      <c r="F638" t="s">
        <v>39</v>
      </c>
      <c r="G638">
        <v>4</v>
      </c>
      <c r="H638" t="s">
        <v>12</v>
      </c>
      <c r="I638">
        <v>1</v>
      </c>
      <c r="J638">
        <v>7.12</v>
      </c>
      <c r="K638">
        <v>9.58</v>
      </c>
      <c r="L638">
        <f>VLOOKUP($E638,'CFileFishery to ERA+'!$A$4:$J$198,4,FALSE)</f>
        <v>61</v>
      </c>
      <c r="M638" t="str">
        <f>VLOOKUP($E638,'CFileFishery to ERA+'!$A$4:$J$198,5,FALSE)</f>
        <v>JNST S</v>
      </c>
      <c r="N638" t="str">
        <f>VLOOKUP($E638,'CFileFishery to ERA+'!$A$4:$J$198,6,FALSE)</f>
        <v>CA</v>
      </c>
      <c r="O638">
        <f>VLOOKUP($E638,'CFileFishery to ERA+'!$A$4:$J$198,7,FALSE)</f>
        <v>26</v>
      </c>
      <c r="P638" t="str">
        <f>VLOOKUP($E638,'CFileFishery to ERA+'!$A$4:$J$198,8,FALSE)</f>
        <v>S</v>
      </c>
      <c r="Q638" t="str">
        <f>VLOOKUP($E638,'CFileFishery to ERA+'!$A$4:$J$198,9,FALSE)</f>
        <v>Johnstone Strait Sport</v>
      </c>
      <c r="R638" t="str">
        <f>VLOOKUP($E638,'CFileFishery to ERA+'!$A$4:$J$198,10,FALSE)</f>
        <v>ISBM</v>
      </c>
    </row>
    <row r="639" spans="1:18" x14ac:dyDescent="0.25">
      <c r="A639" t="s">
        <v>110</v>
      </c>
      <c r="B639" t="s">
        <v>111</v>
      </c>
      <c r="C639">
        <v>2016</v>
      </c>
      <c r="D639">
        <v>7</v>
      </c>
      <c r="E639">
        <v>136</v>
      </c>
      <c r="F639" t="s">
        <v>52</v>
      </c>
      <c r="G639">
        <v>3</v>
      </c>
      <c r="H639" t="s">
        <v>12</v>
      </c>
      <c r="I639">
        <v>6</v>
      </c>
      <c r="J639">
        <v>25.18</v>
      </c>
      <c r="K639">
        <v>26.63</v>
      </c>
      <c r="L639">
        <f>VLOOKUP($E639,'CFileFishery to ERA+'!$A$4:$J$198,4,FALSE)</f>
        <v>63</v>
      </c>
      <c r="M639" t="str">
        <f>VLOOKUP($E639,'CFileFishery to ERA+'!$A$4:$J$198,5,FALSE)</f>
        <v>GEO ST S</v>
      </c>
      <c r="N639" t="str">
        <f>VLOOKUP($E639,'CFileFishery to ERA+'!$A$4:$J$198,6,FALSE)</f>
        <v>CA</v>
      </c>
      <c r="O639">
        <f>VLOOKUP($E639,'CFileFishery to ERA+'!$A$4:$J$198,7,FALSE)</f>
        <v>27</v>
      </c>
      <c r="P639" t="str">
        <f>VLOOKUP($E639,'CFileFishery to ERA+'!$A$4:$J$198,8,FALSE)</f>
        <v>S</v>
      </c>
      <c r="Q639" t="str">
        <f>VLOOKUP($E639,'CFileFishery to ERA+'!$A$4:$J$198,9,FALSE)</f>
        <v>North Georgia Strait Sport</v>
      </c>
      <c r="R639" t="str">
        <f>VLOOKUP($E639,'CFileFishery to ERA+'!$A$4:$J$198,10,FALSE)</f>
        <v>ISBM</v>
      </c>
    </row>
    <row r="640" spans="1:18" x14ac:dyDescent="0.25">
      <c r="A640" t="s">
        <v>110</v>
      </c>
      <c r="B640" t="s">
        <v>111</v>
      </c>
      <c r="C640">
        <v>2016</v>
      </c>
      <c r="D640">
        <v>7</v>
      </c>
      <c r="E640">
        <v>136</v>
      </c>
      <c r="F640" t="s">
        <v>52</v>
      </c>
      <c r="G640">
        <v>4</v>
      </c>
      <c r="H640" t="s">
        <v>12</v>
      </c>
      <c r="I640">
        <v>18</v>
      </c>
      <c r="J640">
        <v>79.400000000000006</v>
      </c>
      <c r="K640">
        <v>107.42</v>
      </c>
      <c r="L640">
        <f>VLOOKUP($E640,'CFileFishery to ERA+'!$A$4:$J$198,4,FALSE)</f>
        <v>63</v>
      </c>
      <c r="M640" t="str">
        <f>VLOOKUP($E640,'CFileFishery to ERA+'!$A$4:$J$198,5,FALSE)</f>
        <v>GEO ST S</v>
      </c>
      <c r="N640" t="str">
        <f>VLOOKUP($E640,'CFileFishery to ERA+'!$A$4:$J$198,6,FALSE)</f>
        <v>CA</v>
      </c>
      <c r="O640">
        <f>VLOOKUP($E640,'CFileFishery to ERA+'!$A$4:$J$198,7,FALSE)</f>
        <v>27</v>
      </c>
      <c r="P640" t="str">
        <f>VLOOKUP($E640,'CFileFishery to ERA+'!$A$4:$J$198,8,FALSE)</f>
        <v>S</v>
      </c>
      <c r="Q640" t="str">
        <f>VLOOKUP($E640,'CFileFishery to ERA+'!$A$4:$J$198,9,FALSE)</f>
        <v>North Georgia Strait Sport</v>
      </c>
      <c r="R640" t="str">
        <f>VLOOKUP($E640,'CFileFishery to ERA+'!$A$4:$J$198,10,FALSE)</f>
        <v>ISBM</v>
      </c>
    </row>
    <row r="641" spans="1:18" x14ac:dyDescent="0.25">
      <c r="A641" t="s">
        <v>110</v>
      </c>
      <c r="B641" t="s">
        <v>111</v>
      </c>
      <c r="C641">
        <v>2016</v>
      </c>
      <c r="D641">
        <v>7</v>
      </c>
      <c r="E641">
        <v>139</v>
      </c>
      <c r="F641" t="s">
        <v>74</v>
      </c>
      <c r="G641">
        <v>3</v>
      </c>
      <c r="H641" t="s">
        <v>12</v>
      </c>
      <c r="I641">
        <v>1</v>
      </c>
      <c r="J641">
        <v>15.77</v>
      </c>
      <c r="K641">
        <v>16.68</v>
      </c>
      <c r="L641">
        <f>VLOOKUP($E641,'CFileFishery to ERA+'!$A$4:$J$198,4,FALSE)</f>
        <v>63</v>
      </c>
      <c r="M641" t="str">
        <f>VLOOKUP($E641,'CFileFishery to ERA+'!$A$4:$J$198,5,FALSE)</f>
        <v>GEO ST S</v>
      </c>
      <c r="N641" t="str">
        <f>VLOOKUP($E641,'CFileFishery to ERA+'!$A$4:$J$198,6,FALSE)</f>
        <v>CA</v>
      </c>
      <c r="O641">
        <f>VLOOKUP($E641,'CFileFishery to ERA+'!$A$4:$J$198,7,FALSE)</f>
        <v>29</v>
      </c>
      <c r="P641" t="str">
        <f>VLOOKUP($E641,'CFileFishery to ERA+'!$A$4:$J$198,8,FALSE)</f>
        <v>S</v>
      </c>
      <c r="Q641" t="str">
        <f>VLOOKUP($E641,'CFileFishery to ERA+'!$A$4:$J$198,9,FALSE)</f>
        <v>South Georgia Strait Sport</v>
      </c>
      <c r="R641" t="str">
        <f>VLOOKUP($E641,'CFileFishery to ERA+'!$A$4:$J$198,10,FALSE)</f>
        <v>ISBM</v>
      </c>
    </row>
    <row r="642" spans="1:18" x14ac:dyDescent="0.25">
      <c r="A642" t="s">
        <v>110</v>
      </c>
      <c r="B642" t="s">
        <v>111</v>
      </c>
      <c r="C642">
        <v>2016</v>
      </c>
      <c r="D642">
        <v>7</v>
      </c>
      <c r="E642">
        <v>142</v>
      </c>
      <c r="F642" t="s">
        <v>49</v>
      </c>
      <c r="G642">
        <v>3</v>
      </c>
      <c r="H642" t="s">
        <v>12</v>
      </c>
      <c r="I642">
        <v>1</v>
      </c>
      <c r="J642">
        <v>7.72</v>
      </c>
      <c r="K642">
        <v>8.16</v>
      </c>
      <c r="L642">
        <f>VLOOKUP($E642,'CFileFishery to ERA+'!$A$4:$J$198,4,FALSE)</f>
        <v>50</v>
      </c>
      <c r="M642" t="str">
        <f>VLOOKUP($E642,'CFileFishery to ERA+'!$A$4:$J$198,5,FALSE)</f>
        <v>WCVI AABM S</v>
      </c>
      <c r="N642" t="str">
        <f>VLOOKUP($E642,'CFileFishery to ERA+'!$A$4:$J$198,6,FALSE)</f>
        <v>CA</v>
      </c>
      <c r="O642">
        <f>VLOOKUP($E642,'CFileFishery to ERA+'!$A$4:$J$198,7,FALSE)</f>
        <v>31</v>
      </c>
      <c r="P642" t="str">
        <f>VLOOKUP($E642,'CFileFishery to ERA+'!$A$4:$J$198,8,FALSE)</f>
        <v>S</v>
      </c>
      <c r="Q642" t="str">
        <f>VLOOKUP($E642,'CFileFishery to ERA+'!$A$4:$J$198,9,FALSE)</f>
        <v>WCVI AABM Sport</v>
      </c>
      <c r="R642" t="str">
        <f>VLOOKUP($E642,'CFileFishery to ERA+'!$A$4:$J$198,10,FALSE)</f>
        <v>AABM</v>
      </c>
    </row>
    <row r="643" spans="1:18" x14ac:dyDescent="0.25">
      <c r="A643" t="s">
        <v>110</v>
      </c>
      <c r="B643" t="s">
        <v>111</v>
      </c>
      <c r="C643">
        <v>2016</v>
      </c>
      <c r="D643">
        <v>7</v>
      </c>
      <c r="E643">
        <v>142</v>
      </c>
      <c r="F643" t="s">
        <v>49</v>
      </c>
      <c r="G643">
        <v>4</v>
      </c>
      <c r="H643" t="s">
        <v>12</v>
      </c>
      <c r="I643">
        <v>2</v>
      </c>
      <c r="J643">
        <v>15.44</v>
      </c>
      <c r="K643">
        <v>21.14</v>
      </c>
      <c r="L643">
        <f>VLOOKUP($E643,'CFileFishery to ERA+'!$A$4:$J$198,4,FALSE)</f>
        <v>50</v>
      </c>
      <c r="M643" t="str">
        <f>VLOOKUP($E643,'CFileFishery to ERA+'!$A$4:$J$198,5,FALSE)</f>
        <v>WCVI AABM S</v>
      </c>
      <c r="N643" t="str">
        <f>VLOOKUP($E643,'CFileFishery to ERA+'!$A$4:$J$198,6,FALSE)</f>
        <v>CA</v>
      </c>
      <c r="O643">
        <f>VLOOKUP($E643,'CFileFishery to ERA+'!$A$4:$J$198,7,FALSE)</f>
        <v>31</v>
      </c>
      <c r="P643" t="str">
        <f>VLOOKUP($E643,'CFileFishery to ERA+'!$A$4:$J$198,8,FALSE)</f>
        <v>S</v>
      </c>
      <c r="Q643" t="str">
        <f>VLOOKUP($E643,'CFileFishery to ERA+'!$A$4:$J$198,9,FALSE)</f>
        <v>WCVI AABM Sport</v>
      </c>
      <c r="R643" t="str">
        <f>VLOOKUP($E643,'CFileFishery to ERA+'!$A$4:$J$198,10,FALSE)</f>
        <v>AABM</v>
      </c>
    </row>
    <row r="644" spans="1:18" x14ac:dyDescent="0.25">
      <c r="A644" t="s">
        <v>110</v>
      </c>
      <c r="B644" t="s">
        <v>111</v>
      </c>
      <c r="C644">
        <v>2016</v>
      </c>
      <c r="D644">
        <v>7</v>
      </c>
      <c r="E644">
        <v>146</v>
      </c>
      <c r="F644" t="s">
        <v>75</v>
      </c>
      <c r="G644">
        <v>4</v>
      </c>
      <c r="H644" t="s">
        <v>12</v>
      </c>
      <c r="I644">
        <v>1</v>
      </c>
      <c r="J644">
        <v>15.89</v>
      </c>
      <c r="K644">
        <v>21.92</v>
      </c>
      <c r="L644">
        <f>VLOOKUP($E644,'CFileFishery to ERA+'!$A$4:$J$198,4,FALSE)</f>
        <v>65</v>
      </c>
      <c r="M644" t="str">
        <f>VLOOKUP($E644,'CFileFishery to ERA+'!$A$4:$J$198,5,FALSE)</f>
        <v>BC JF S</v>
      </c>
      <c r="N644" t="str">
        <f>VLOOKUP($E644,'CFileFishery to ERA+'!$A$4:$J$198,6,FALSE)</f>
        <v>CA</v>
      </c>
      <c r="O644">
        <f>VLOOKUP($E644,'CFileFishery to ERA+'!$A$4:$J$198,7,FALSE)</f>
        <v>36</v>
      </c>
      <c r="P644" t="str">
        <f>VLOOKUP($E644,'CFileFishery to ERA+'!$A$4:$J$198,8,FALSE)</f>
        <v>S</v>
      </c>
      <c r="Q644" t="str">
        <f>VLOOKUP($E644,'CFileFishery to ERA+'!$A$4:$J$198,9,FALSE)</f>
        <v>Canadian Juan De Fuca Sport</v>
      </c>
      <c r="R644" t="str">
        <f>VLOOKUP($E644,'CFileFishery to ERA+'!$A$4:$J$198,10,FALSE)</f>
        <v>ISBM</v>
      </c>
    </row>
    <row r="645" spans="1:18" x14ac:dyDescent="0.25">
      <c r="A645" t="s">
        <v>110</v>
      </c>
      <c r="B645" t="s">
        <v>111</v>
      </c>
      <c r="C645">
        <v>2016</v>
      </c>
      <c r="D645">
        <v>7</v>
      </c>
      <c r="E645">
        <v>150</v>
      </c>
      <c r="F645" t="s">
        <v>76</v>
      </c>
      <c r="G645">
        <v>2</v>
      </c>
      <c r="H645" t="s">
        <v>12</v>
      </c>
      <c r="I645">
        <v>1</v>
      </c>
      <c r="J645">
        <v>3.07</v>
      </c>
      <c r="K645">
        <v>3.16</v>
      </c>
      <c r="L645">
        <f>VLOOKUP($E645,'CFileFishery to ERA+'!$A$4:$J$198,4,FALSE)</f>
        <v>57</v>
      </c>
      <c r="M645" t="str">
        <f>VLOOKUP($E645,'CFileFishery to ERA+'!$A$4:$J$198,5,FALSE)</f>
        <v>PGSDN S</v>
      </c>
      <c r="N645" t="str">
        <f>VLOOKUP($E645,'CFileFishery to ERA+'!$A$4:$J$198,6,FALSE)</f>
        <v>US</v>
      </c>
      <c r="O645">
        <f>VLOOKUP($E645,'CFileFishery to ERA+'!$A$4:$J$198,7,FALSE)</f>
        <v>999</v>
      </c>
      <c r="P645" t="str">
        <f>VLOOKUP($E645,'CFileFishery to ERA+'!$A$4:$J$198,8,FALSE)</f>
        <v>S</v>
      </c>
      <c r="Q645" t="str">
        <f>VLOOKUP($E645,'CFileFishery to ERA+'!$A$4:$J$198,9,FALSE)</f>
        <v>PGSD Sport</v>
      </c>
      <c r="R645" t="str">
        <f>VLOOKUP($E645,'CFileFishery to ERA+'!$A$4:$J$198,10,FALSE)</f>
        <v>ISBM</v>
      </c>
    </row>
    <row r="646" spans="1:18" x14ac:dyDescent="0.25">
      <c r="A646" t="s">
        <v>110</v>
      </c>
      <c r="B646" t="s">
        <v>111</v>
      </c>
      <c r="C646">
        <v>2016</v>
      </c>
      <c r="D646">
        <v>7</v>
      </c>
      <c r="E646">
        <v>167</v>
      </c>
      <c r="F646" t="s">
        <v>82</v>
      </c>
      <c r="G646">
        <v>3</v>
      </c>
      <c r="H646" t="s">
        <v>12</v>
      </c>
      <c r="I646">
        <v>1</v>
      </c>
      <c r="J646">
        <v>1.63</v>
      </c>
      <c r="K646">
        <v>1.72</v>
      </c>
      <c r="L646">
        <f>VLOOKUP($E646,'CFileFishery to ERA+'!$A$4:$J$198,4,FALSE)</f>
        <v>53</v>
      </c>
      <c r="M646" t="str">
        <f>VLOOKUP($E646,'CFileFishery to ERA+'!$A$4:$J$198,5,FALSE)</f>
        <v>N FALCON S</v>
      </c>
      <c r="N646" t="str">
        <f>VLOOKUP($E646,'CFileFishery to ERA+'!$A$4:$J$198,6,FALSE)</f>
        <v>US</v>
      </c>
      <c r="O646">
        <f>VLOOKUP($E646,'CFileFishery to ERA+'!$A$4:$J$198,7,FALSE)</f>
        <v>999</v>
      </c>
      <c r="P646" t="str">
        <f>VLOOKUP($E646,'CFileFishery to ERA+'!$A$4:$J$198,8,FALSE)</f>
        <v>S</v>
      </c>
      <c r="Q646" t="str">
        <f>VLOOKUP($E646,'CFileFishery to ERA+'!$A$4:$J$198,9,FALSE)</f>
        <v>WA Sport</v>
      </c>
      <c r="R646" t="str">
        <f>VLOOKUP($E646,'CFileFishery to ERA+'!$A$4:$J$198,10,FALSE)</f>
        <v>ISBM</v>
      </c>
    </row>
    <row r="647" spans="1:18" x14ac:dyDescent="0.25">
      <c r="A647" t="s">
        <v>110</v>
      </c>
      <c r="B647" t="s">
        <v>111</v>
      </c>
      <c r="C647">
        <v>2016</v>
      </c>
      <c r="D647">
        <v>8</v>
      </c>
      <c r="E647">
        <v>35</v>
      </c>
      <c r="F647" t="s">
        <v>77</v>
      </c>
      <c r="G647">
        <v>2</v>
      </c>
      <c r="H647" t="s">
        <v>12</v>
      </c>
      <c r="I647">
        <v>1</v>
      </c>
      <c r="J647">
        <v>1.59</v>
      </c>
      <c r="K647">
        <v>1.63</v>
      </c>
      <c r="L647">
        <f>VLOOKUP($E647,'CFileFishery to ERA+'!$A$4:$J$198,4,FALSE)</f>
        <v>12</v>
      </c>
      <c r="M647" t="str">
        <f>VLOOKUP($E647,'CFileFishery to ERA+'!$A$4:$J$198,5,FALSE)</f>
        <v>WCVI SUM T</v>
      </c>
      <c r="N647" t="str">
        <f>VLOOKUP($E647,'CFileFishery to ERA+'!$A$4:$J$198,6,FALSE)</f>
        <v>CA</v>
      </c>
      <c r="O647">
        <f>VLOOKUP($E647,'CFileFishery to ERA+'!$A$4:$J$198,7,FALSE)</f>
        <v>3</v>
      </c>
      <c r="P647" t="str">
        <f>VLOOKUP($E647,'CFileFishery to ERA+'!$A$4:$J$198,8,FALSE)</f>
        <v>T</v>
      </c>
      <c r="Q647" t="str">
        <f>VLOOKUP($E647,'CFileFishery to ERA+'!$A$4:$J$198,9,FALSE)</f>
        <v>WCVI Troll</v>
      </c>
      <c r="R647" t="str">
        <f>VLOOKUP($E647,'CFileFishery to ERA+'!$A$4:$J$198,10,FALSE)</f>
        <v>AABM</v>
      </c>
    </row>
    <row r="648" spans="1:18" x14ac:dyDescent="0.25">
      <c r="A648" t="s">
        <v>110</v>
      </c>
      <c r="B648" t="s">
        <v>111</v>
      </c>
      <c r="C648">
        <v>2016</v>
      </c>
      <c r="D648">
        <v>8</v>
      </c>
      <c r="E648">
        <v>35</v>
      </c>
      <c r="F648" t="s">
        <v>77</v>
      </c>
      <c r="G648">
        <v>4</v>
      </c>
      <c r="H648" t="s">
        <v>12</v>
      </c>
      <c r="I648">
        <v>2</v>
      </c>
      <c r="J648">
        <v>2.59</v>
      </c>
      <c r="K648">
        <v>3.57</v>
      </c>
      <c r="L648">
        <f>VLOOKUP($E648,'CFileFishery to ERA+'!$A$4:$J$198,4,FALSE)</f>
        <v>12</v>
      </c>
      <c r="M648" t="str">
        <f>VLOOKUP($E648,'CFileFishery to ERA+'!$A$4:$J$198,5,FALSE)</f>
        <v>WCVI SUM T</v>
      </c>
      <c r="N648" t="str">
        <f>VLOOKUP($E648,'CFileFishery to ERA+'!$A$4:$J$198,6,FALSE)</f>
        <v>CA</v>
      </c>
      <c r="O648">
        <f>VLOOKUP($E648,'CFileFishery to ERA+'!$A$4:$J$198,7,FALSE)</f>
        <v>3</v>
      </c>
      <c r="P648" t="str">
        <f>VLOOKUP($E648,'CFileFishery to ERA+'!$A$4:$J$198,8,FALSE)</f>
        <v>T</v>
      </c>
      <c r="Q648" t="str">
        <f>VLOOKUP($E648,'CFileFishery to ERA+'!$A$4:$J$198,9,FALSE)</f>
        <v>WCVI Troll</v>
      </c>
      <c r="R648" t="str">
        <f>VLOOKUP($E648,'CFileFishery to ERA+'!$A$4:$J$198,10,FALSE)</f>
        <v>AABM</v>
      </c>
    </row>
    <row r="649" spans="1:18" x14ac:dyDescent="0.25">
      <c r="A649" t="s">
        <v>110</v>
      </c>
      <c r="B649" t="s">
        <v>111</v>
      </c>
      <c r="C649">
        <v>2016</v>
      </c>
      <c r="D649">
        <v>8</v>
      </c>
      <c r="E649">
        <v>43</v>
      </c>
      <c r="F649" t="s">
        <v>59</v>
      </c>
      <c r="G649">
        <v>2</v>
      </c>
      <c r="H649" t="s">
        <v>12</v>
      </c>
      <c r="I649">
        <v>1</v>
      </c>
      <c r="J649">
        <v>1.95</v>
      </c>
      <c r="K649">
        <v>1.96</v>
      </c>
      <c r="L649">
        <f>VLOOKUP($E649,'CFileFishery to ERA+'!$A$4:$J$198,4,FALSE)</f>
        <v>13</v>
      </c>
      <c r="M649" t="str">
        <f>VLOOKUP($E649,'CFileFishery to ERA+'!$A$4:$J$198,5,FALSE)</f>
        <v>N FALCON T</v>
      </c>
      <c r="N649" t="str">
        <f>VLOOKUP($E649,'CFileFishery to ERA+'!$A$4:$J$198,6,FALSE)</f>
        <v>US</v>
      </c>
      <c r="O649">
        <f>VLOOKUP($E649,'CFileFishery to ERA+'!$A$4:$J$198,7,FALSE)</f>
        <v>999</v>
      </c>
      <c r="P649" t="str">
        <f>VLOOKUP($E649,'CFileFishery to ERA+'!$A$4:$J$198,8,FALSE)</f>
        <v>T</v>
      </c>
      <c r="Q649" t="str">
        <f>VLOOKUP($E649,'CFileFishery to ERA+'!$A$4:$J$198,9,FALSE)</f>
        <v>WA Troll</v>
      </c>
      <c r="R649" t="str">
        <f>VLOOKUP($E649,'CFileFishery to ERA+'!$A$4:$J$198,10,FALSE)</f>
        <v>ISBM</v>
      </c>
    </row>
    <row r="650" spans="1:18" x14ac:dyDescent="0.25">
      <c r="A650" t="s">
        <v>110</v>
      </c>
      <c r="B650" t="s">
        <v>111</v>
      </c>
      <c r="C650">
        <v>2016</v>
      </c>
      <c r="D650">
        <v>8</v>
      </c>
      <c r="E650">
        <v>44</v>
      </c>
      <c r="F650" t="s">
        <v>85</v>
      </c>
      <c r="G650">
        <v>3</v>
      </c>
      <c r="H650" t="s">
        <v>12</v>
      </c>
      <c r="I650">
        <v>1</v>
      </c>
      <c r="J650">
        <v>1.0900000000000001</v>
      </c>
      <c r="K650">
        <v>1.1499999999999999</v>
      </c>
      <c r="L650">
        <f>VLOOKUP($E650,'CFileFishery to ERA+'!$A$4:$J$198,4,FALSE)</f>
        <v>13</v>
      </c>
      <c r="M650" t="str">
        <f>VLOOKUP($E650,'CFileFishery to ERA+'!$A$4:$J$198,5,FALSE)</f>
        <v>N FALCON T</v>
      </c>
      <c r="N650" t="str">
        <f>VLOOKUP($E650,'CFileFishery to ERA+'!$A$4:$J$198,6,FALSE)</f>
        <v>US</v>
      </c>
      <c r="O650">
        <f>VLOOKUP($E650,'CFileFishery to ERA+'!$A$4:$J$198,7,FALSE)</f>
        <v>999</v>
      </c>
      <c r="P650" t="str">
        <f>VLOOKUP($E650,'CFileFishery to ERA+'!$A$4:$J$198,8,FALSE)</f>
        <v>T</v>
      </c>
      <c r="Q650" t="str">
        <f>VLOOKUP($E650,'CFileFishery to ERA+'!$A$4:$J$198,9,FALSE)</f>
        <v>WA Troll</v>
      </c>
      <c r="R650" t="str">
        <f>VLOOKUP($E650,'CFileFishery to ERA+'!$A$4:$J$198,10,FALSE)</f>
        <v>ISBM</v>
      </c>
    </row>
    <row r="651" spans="1:18" x14ac:dyDescent="0.25">
      <c r="A651" t="s">
        <v>110</v>
      </c>
      <c r="B651" t="s">
        <v>111</v>
      </c>
      <c r="C651">
        <v>2016</v>
      </c>
      <c r="D651">
        <v>8</v>
      </c>
      <c r="E651">
        <v>64</v>
      </c>
      <c r="F651" t="s">
        <v>48</v>
      </c>
      <c r="G651">
        <v>2</v>
      </c>
      <c r="H651" t="s">
        <v>12</v>
      </c>
      <c r="I651">
        <v>1</v>
      </c>
      <c r="J651">
        <v>1</v>
      </c>
      <c r="K651">
        <v>1.02</v>
      </c>
      <c r="L651">
        <f>VLOOKUP($E651,'CFileFishery to ERA+'!$A$4:$J$198,4,FALSE)</f>
        <v>17</v>
      </c>
      <c r="M651" t="str">
        <f>VLOOKUP($E651,'CFileFishery to ERA+'!$A$4:$J$198,5,FALSE)</f>
        <v>ALASKA N</v>
      </c>
      <c r="N651" t="str">
        <f>VLOOKUP($E651,'CFileFishery to ERA+'!$A$4:$J$198,6,FALSE)</f>
        <v>US</v>
      </c>
      <c r="O651">
        <f>VLOOKUP($E651,'CFileFishery to ERA+'!$A$4:$J$198,7,FALSE)</f>
        <v>999</v>
      </c>
      <c r="P651" t="str">
        <f>VLOOKUP($E651,'CFileFishery to ERA+'!$A$4:$J$198,8,FALSE)</f>
        <v>N</v>
      </c>
      <c r="Q651" t="str">
        <f>VLOOKUP($E651,'CFileFishery to ERA+'!$A$4:$J$198,9,FALSE)</f>
        <v>SEAK Net</v>
      </c>
      <c r="R651" t="str">
        <f>VLOOKUP($E651,'CFileFishery to ERA+'!$A$4:$J$198,10,FALSE)</f>
        <v>AABM</v>
      </c>
    </row>
    <row r="652" spans="1:18" x14ac:dyDescent="0.25">
      <c r="A652" t="s">
        <v>110</v>
      </c>
      <c r="B652" t="s">
        <v>111</v>
      </c>
      <c r="C652">
        <v>2016</v>
      </c>
      <c r="D652">
        <v>8</v>
      </c>
      <c r="E652">
        <v>92</v>
      </c>
      <c r="F652" t="s">
        <v>66</v>
      </c>
      <c r="G652">
        <v>3</v>
      </c>
      <c r="H652" t="s">
        <v>12</v>
      </c>
      <c r="I652">
        <v>1</v>
      </c>
      <c r="J652">
        <v>1.02</v>
      </c>
      <c r="K652">
        <v>1.07</v>
      </c>
      <c r="L652">
        <f>VLOOKUP($E652,'CFileFishery to ERA+'!$A$4:$J$198,4,FALSE)</f>
        <v>51</v>
      </c>
      <c r="M652" t="str">
        <f>VLOOKUP($E652,'CFileFishery to ERA+'!$A$4:$J$198,5,FALSE)</f>
        <v>WCVI ISBM S</v>
      </c>
      <c r="N652" t="str">
        <f>VLOOKUP($E652,'CFileFishery to ERA+'!$A$4:$J$198,6,FALSE)</f>
        <v>CA</v>
      </c>
      <c r="O652">
        <f>VLOOKUP($E652,'CFileFishery to ERA+'!$A$4:$J$198,7,FALSE)</f>
        <v>32</v>
      </c>
      <c r="P652" t="str">
        <f>VLOOKUP($E652,'CFileFishery to ERA+'!$A$4:$J$198,8,FALSE)</f>
        <v>S</v>
      </c>
      <c r="Q652" t="str">
        <f>VLOOKUP($E652,'CFileFishery to ERA+'!$A$4:$J$198,9,FALSE)</f>
        <v>WCVI ISBM Sport</v>
      </c>
      <c r="R652" t="str">
        <f>VLOOKUP($E652,'CFileFishery to ERA+'!$A$4:$J$198,10,FALSE)</f>
        <v>ISBM</v>
      </c>
    </row>
    <row r="653" spans="1:18" x14ac:dyDescent="0.25">
      <c r="A653" t="s">
        <v>110</v>
      </c>
      <c r="B653" t="s">
        <v>111</v>
      </c>
      <c r="C653">
        <v>2016</v>
      </c>
      <c r="D653">
        <v>8</v>
      </c>
      <c r="E653">
        <v>92</v>
      </c>
      <c r="F653" t="s">
        <v>66</v>
      </c>
      <c r="G653">
        <v>4</v>
      </c>
      <c r="H653" t="s">
        <v>12</v>
      </c>
      <c r="I653">
        <v>1</v>
      </c>
      <c r="J653">
        <v>1.02</v>
      </c>
      <c r="K653">
        <v>1.37</v>
      </c>
      <c r="L653">
        <f>VLOOKUP($E653,'CFileFishery to ERA+'!$A$4:$J$198,4,FALSE)</f>
        <v>51</v>
      </c>
      <c r="M653" t="str">
        <f>VLOOKUP($E653,'CFileFishery to ERA+'!$A$4:$J$198,5,FALSE)</f>
        <v>WCVI ISBM S</v>
      </c>
      <c r="N653" t="str">
        <f>VLOOKUP($E653,'CFileFishery to ERA+'!$A$4:$J$198,6,FALSE)</f>
        <v>CA</v>
      </c>
      <c r="O653">
        <f>VLOOKUP($E653,'CFileFishery to ERA+'!$A$4:$J$198,7,FALSE)</f>
        <v>32</v>
      </c>
      <c r="P653" t="str">
        <f>VLOOKUP($E653,'CFileFishery to ERA+'!$A$4:$J$198,8,FALSE)</f>
        <v>S</v>
      </c>
      <c r="Q653" t="str">
        <f>VLOOKUP($E653,'CFileFishery to ERA+'!$A$4:$J$198,9,FALSE)</f>
        <v>WCVI ISBM Sport</v>
      </c>
      <c r="R653" t="str">
        <f>VLOOKUP($E653,'CFileFishery to ERA+'!$A$4:$J$198,10,FALSE)</f>
        <v>ISBM</v>
      </c>
    </row>
    <row r="654" spans="1:18" x14ac:dyDescent="0.25">
      <c r="A654" t="s">
        <v>110</v>
      </c>
      <c r="B654" t="s">
        <v>111</v>
      </c>
      <c r="C654">
        <v>2016</v>
      </c>
      <c r="D654">
        <v>8</v>
      </c>
      <c r="E654">
        <v>101</v>
      </c>
      <c r="F654" t="s">
        <v>67</v>
      </c>
      <c r="G654">
        <v>2</v>
      </c>
      <c r="H654" t="s">
        <v>12</v>
      </c>
      <c r="I654">
        <v>6</v>
      </c>
      <c r="J654">
        <v>10.78</v>
      </c>
      <c r="K654">
        <v>10.93</v>
      </c>
      <c r="L654">
        <f>VLOOKUP($E654,'CFileFishery to ERA+'!$A$4:$J$198,4,FALSE)</f>
        <v>38</v>
      </c>
      <c r="M654" t="str">
        <f>VLOOKUP($E654,'CFileFishery to ERA+'!$A$4:$J$198,5,FALSE)</f>
        <v>TPS FN</v>
      </c>
      <c r="N654" t="str">
        <f>VLOOKUP($E654,'CFileFishery to ERA+'!$A$4:$J$198,6,FALSE)</f>
        <v>US</v>
      </c>
      <c r="O654">
        <f>VLOOKUP($E654,'CFileFishery to ERA+'!$A$4:$J$198,7,FALSE)</f>
        <v>999</v>
      </c>
      <c r="P654" t="str">
        <f>VLOOKUP($E654,'CFileFishery to ERA+'!$A$4:$J$198,8,FALSE)</f>
        <v>N</v>
      </c>
      <c r="Q654" t="str">
        <f>VLOOKUP($E654,'CFileFishery to ERA+'!$A$4:$J$198,9,FALSE)</f>
        <v>PGSD Net</v>
      </c>
      <c r="R654" t="str">
        <f>VLOOKUP($E654,'CFileFishery to ERA+'!$A$4:$J$198,10,FALSE)</f>
        <v>ISBM</v>
      </c>
    </row>
    <row r="655" spans="1:18" x14ac:dyDescent="0.25">
      <c r="A655" t="s">
        <v>110</v>
      </c>
      <c r="B655" t="s">
        <v>111</v>
      </c>
      <c r="C655">
        <v>2016</v>
      </c>
      <c r="D655">
        <v>8</v>
      </c>
      <c r="E655">
        <v>101</v>
      </c>
      <c r="F655" t="s">
        <v>67</v>
      </c>
      <c r="G655">
        <v>4</v>
      </c>
      <c r="H655" t="s">
        <v>12</v>
      </c>
      <c r="I655">
        <v>1</v>
      </c>
      <c r="J655">
        <v>1.92</v>
      </c>
      <c r="K655">
        <v>2.58</v>
      </c>
      <c r="L655">
        <f>VLOOKUP($E655,'CFileFishery to ERA+'!$A$4:$J$198,4,FALSE)</f>
        <v>38</v>
      </c>
      <c r="M655" t="str">
        <f>VLOOKUP($E655,'CFileFishery to ERA+'!$A$4:$J$198,5,FALSE)</f>
        <v>TPS FN</v>
      </c>
      <c r="N655" t="str">
        <f>VLOOKUP($E655,'CFileFishery to ERA+'!$A$4:$J$198,6,FALSE)</f>
        <v>US</v>
      </c>
      <c r="O655">
        <f>VLOOKUP($E655,'CFileFishery to ERA+'!$A$4:$J$198,7,FALSE)</f>
        <v>999</v>
      </c>
      <c r="P655" t="str">
        <f>VLOOKUP($E655,'CFileFishery to ERA+'!$A$4:$J$198,8,FALSE)</f>
        <v>N</v>
      </c>
      <c r="Q655" t="str">
        <f>VLOOKUP($E655,'CFileFishery to ERA+'!$A$4:$J$198,9,FALSE)</f>
        <v>PGSD Net</v>
      </c>
      <c r="R655" t="str">
        <f>VLOOKUP($E655,'CFileFishery to ERA+'!$A$4:$J$198,10,FALSE)</f>
        <v>ISBM</v>
      </c>
    </row>
    <row r="656" spans="1:18" x14ac:dyDescent="0.25">
      <c r="A656" t="s">
        <v>110</v>
      </c>
      <c r="B656" t="s">
        <v>111</v>
      </c>
      <c r="C656">
        <v>2016</v>
      </c>
      <c r="D656">
        <v>8</v>
      </c>
      <c r="E656">
        <v>132</v>
      </c>
      <c r="F656" t="s">
        <v>21</v>
      </c>
      <c r="G656">
        <v>4</v>
      </c>
      <c r="H656" t="s">
        <v>12</v>
      </c>
      <c r="I656">
        <v>1</v>
      </c>
      <c r="J656">
        <v>3.38</v>
      </c>
      <c r="K656">
        <v>4.59</v>
      </c>
      <c r="L656">
        <f>VLOOKUP($E656,'CFileFishery to ERA+'!$A$4:$J$198,4,FALSE)</f>
        <v>45</v>
      </c>
      <c r="M656" t="str">
        <f>VLOOKUP($E656,'CFileFishery to ERA+'!$A$4:$J$198,5,FALSE)</f>
        <v>CBC S</v>
      </c>
      <c r="N656" t="str">
        <f>VLOOKUP($E656,'CFileFishery to ERA+'!$A$4:$J$198,6,FALSE)</f>
        <v>CA</v>
      </c>
      <c r="O656">
        <f>VLOOKUP($E656,'CFileFishery to ERA+'!$A$4:$J$198,7,FALSE)</f>
        <v>24</v>
      </c>
      <c r="P656" t="str">
        <f>VLOOKUP($E656,'CFileFishery to ERA+'!$A$4:$J$198,8,FALSE)</f>
        <v>S</v>
      </c>
      <c r="Q656" t="str">
        <f>VLOOKUP($E656,'CFileFishery to ERA+'!$A$4:$J$198,9,FALSE)</f>
        <v>Central Sport</v>
      </c>
      <c r="R656" t="str">
        <f>VLOOKUP($E656,'CFileFishery to ERA+'!$A$4:$J$198,10,FALSE)</f>
        <v>ISBM</v>
      </c>
    </row>
    <row r="657" spans="1:18" x14ac:dyDescent="0.25">
      <c r="A657" t="s">
        <v>110</v>
      </c>
      <c r="B657" t="s">
        <v>111</v>
      </c>
      <c r="C657">
        <v>2016</v>
      </c>
      <c r="D657">
        <v>8</v>
      </c>
      <c r="E657">
        <v>136</v>
      </c>
      <c r="F657" t="s">
        <v>52</v>
      </c>
      <c r="G657">
        <v>3</v>
      </c>
      <c r="H657" t="s">
        <v>12</v>
      </c>
      <c r="I657">
        <v>3</v>
      </c>
      <c r="J657">
        <v>11.67</v>
      </c>
      <c r="K657">
        <v>12.34</v>
      </c>
      <c r="L657">
        <f>VLOOKUP($E657,'CFileFishery to ERA+'!$A$4:$J$198,4,FALSE)</f>
        <v>63</v>
      </c>
      <c r="M657" t="str">
        <f>VLOOKUP($E657,'CFileFishery to ERA+'!$A$4:$J$198,5,FALSE)</f>
        <v>GEO ST S</v>
      </c>
      <c r="N657" t="str">
        <f>VLOOKUP($E657,'CFileFishery to ERA+'!$A$4:$J$198,6,FALSE)</f>
        <v>CA</v>
      </c>
      <c r="O657">
        <f>VLOOKUP($E657,'CFileFishery to ERA+'!$A$4:$J$198,7,FALSE)</f>
        <v>27</v>
      </c>
      <c r="P657" t="str">
        <f>VLOOKUP($E657,'CFileFishery to ERA+'!$A$4:$J$198,8,FALSE)</f>
        <v>S</v>
      </c>
      <c r="Q657" t="str">
        <f>VLOOKUP($E657,'CFileFishery to ERA+'!$A$4:$J$198,9,FALSE)</f>
        <v>North Georgia Strait Sport</v>
      </c>
      <c r="R657" t="str">
        <f>VLOOKUP($E657,'CFileFishery to ERA+'!$A$4:$J$198,10,FALSE)</f>
        <v>ISBM</v>
      </c>
    </row>
    <row r="658" spans="1:18" x14ac:dyDescent="0.25">
      <c r="A658" t="s">
        <v>110</v>
      </c>
      <c r="B658" t="s">
        <v>111</v>
      </c>
      <c r="C658">
        <v>2016</v>
      </c>
      <c r="D658">
        <v>8</v>
      </c>
      <c r="E658">
        <v>136</v>
      </c>
      <c r="F658" t="s">
        <v>52</v>
      </c>
      <c r="G658">
        <v>4</v>
      </c>
      <c r="H658" t="s">
        <v>12</v>
      </c>
      <c r="I658">
        <v>9</v>
      </c>
      <c r="J658">
        <v>38.369999999999997</v>
      </c>
      <c r="K658">
        <v>52.12</v>
      </c>
      <c r="L658">
        <f>VLOOKUP($E658,'CFileFishery to ERA+'!$A$4:$J$198,4,FALSE)</f>
        <v>63</v>
      </c>
      <c r="M658" t="str">
        <f>VLOOKUP($E658,'CFileFishery to ERA+'!$A$4:$J$198,5,FALSE)</f>
        <v>GEO ST S</v>
      </c>
      <c r="N658" t="str">
        <f>VLOOKUP($E658,'CFileFishery to ERA+'!$A$4:$J$198,6,FALSE)</f>
        <v>CA</v>
      </c>
      <c r="O658">
        <f>VLOOKUP($E658,'CFileFishery to ERA+'!$A$4:$J$198,7,FALSE)</f>
        <v>27</v>
      </c>
      <c r="P658" t="str">
        <f>VLOOKUP($E658,'CFileFishery to ERA+'!$A$4:$J$198,8,FALSE)</f>
        <v>S</v>
      </c>
      <c r="Q658" t="str">
        <f>VLOOKUP($E658,'CFileFishery to ERA+'!$A$4:$J$198,9,FALSE)</f>
        <v>North Georgia Strait Sport</v>
      </c>
      <c r="R658" t="str">
        <f>VLOOKUP($E658,'CFileFishery to ERA+'!$A$4:$J$198,10,FALSE)</f>
        <v>ISBM</v>
      </c>
    </row>
    <row r="659" spans="1:18" x14ac:dyDescent="0.25">
      <c r="A659" t="s">
        <v>110</v>
      </c>
      <c r="B659" t="s">
        <v>111</v>
      </c>
      <c r="C659">
        <v>2016</v>
      </c>
      <c r="D659">
        <v>8</v>
      </c>
      <c r="E659">
        <v>139</v>
      </c>
      <c r="F659" t="s">
        <v>74</v>
      </c>
      <c r="G659">
        <v>4</v>
      </c>
      <c r="H659" t="s">
        <v>12</v>
      </c>
      <c r="I659">
        <v>1</v>
      </c>
      <c r="J659">
        <v>7.89</v>
      </c>
      <c r="K659">
        <v>10.6</v>
      </c>
      <c r="L659">
        <f>VLOOKUP($E659,'CFileFishery to ERA+'!$A$4:$J$198,4,FALSE)</f>
        <v>63</v>
      </c>
      <c r="M659" t="str">
        <f>VLOOKUP($E659,'CFileFishery to ERA+'!$A$4:$J$198,5,FALSE)</f>
        <v>GEO ST S</v>
      </c>
      <c r="N659" t="str">
        <f>VLOOKUP($E659,'CFileFishery to ERA+'!$A$4:$J$198,6,FALSE)</f>
        <v>CA</v>
      </c>
      <c r="O659">
        <f>VLOOKUP($E659,'CFileFishery to ERA+'!$A$4:$J$198,7,FALSE)</f>
        <v>29</v>
      </c>
      <c r="P659" t="str">
        <f>VLOOKUP($E659,'CFileFishery to ERA+'!$A$4:$J$198,8,FALSE)</f>
        <v>S</v>
      </c>
      <c r="Q659" t="str">
        <f>VLOOKUP($E659,'CFileFishery to ERA+'!$A$4:$J$198,9,FALSE)</f>
        <v>South Georgia Strait Sport</v>
      </c>
      <c r="R659" t="str">
        <f>VLOOKUP($E659,'CFileFishery to ERA+'!$A$4:$J$198,10,FALSE)</f>
        <v>ISBM</v>
      </c>
    </row>
    <row r="660" spans="1:18" x14ac:dyDescent="0.25">
      <c r="A660" t="s">
        <v>110</v>
      </c>
      <c r="B660" t="s">
        <v>111</v>
      </c>
      <c r="C660">
        <v>2016</v>
      </c>
      <c r="D660">
        <v>8</v>
      </c>
      <c r="E660">
        <v>140</v>
      </c>
      <c r="F660" t="s">
        <v>115</v>
      </c>
      <c r="G660">
        <v>4</v>
      </c>
      <c r="H660" t="s">
        <v>12</v>
      </c>
      <c r="I660">
        <v>1</v>
      </c>
      <c r="J660">
        <v>7.89</v>
      </c>
      <c r="K660">
        <v>10.67</v>
      </c>
      <c r="L660">
        <f>VLOOKUP($E660,'CFileFishery to ERA+'!$A$4:$J$198,4,FALSE)</f>
        <v>64</v>
      </c>
      <c r="M660" t="str">
        <f>VLOOKUP($E660,'CFileFishery to ERA+'!$A$4:$J$198,5,FALSE)</f>
        <v>TGEO ST TERM S</v>
      </c>
      <c r="N660" t="str">
        <f>VLOOKUP($E660,'CFileFishery to ERA+'!$A$4:$J$198,6,FALSE)</f>
        <v>CA</v>
      </c>
      <c r="O660">
        <f>VLOOKUP($E660,'CFileFishery to ERA+'!$A$4:$J$198,7,FALSE)</f>
        <v>29</v>
      </c>
      <c r="P660" t="str">
        <f>VLOOKUP($E660,'CFileFishery to ERA+'!$A$4:$J$198,8,FALSE)</f>
        <v>S</v>
      </c>
      <c r="Q660" t="str">
        <f>VLOOKUP($E660,'CFileFishery to ERA+'!$A$4:$J$198,9,FALSE)</f>
        <v>South Georgia Strait Sport</v>
      </c>
      <c r="R660" t="str">
        <f>VLOOKUP($E660,'CFileFishery to ERA+'!$A$4:$J$198,10,FALSE)</f>
        <v>ISBM</v>
      </c>
    </row>
    <row r="661" spans="1:18" x14ac:dyDescent="0.25">
      <c r="A661" t="s">
        <v>110</v>
      </c>
      <c r="B661" t="s">
        <v>111</v>
      </c>
      <c r="C661">
        <v>2016</v>
      </c>
      <c r="D661">
        <v>8</v>
      </c>
      <c r="E661">
        <v>142</v>
      </c>
      <c r="F661" t="s">
        <v>49</v>
      </c>
      <c r="G661">
        <v>4</v>
      </c>
      <c r="H661" t="s">
        <v>12</v>
      </c>
      <c r="I661">
        <v>1</v>
      </c>
      <c r="J661">
        <v>1.02</v>
      </c>
      <c r="K661">
        <v>1.37</v>
      </c>
      <c r="L661">
        <f>VLOOKUP($E661,'CFileFishery to ERA+'!$A$4:$J$198,4,FALSE)</f>
        <v>50</v>
      </c>
      <c r="M661" t="str">
        <f>VLOOKUP($E661,'CFileFishery to ERA+'!$A$4:$J$198,5,FALSE)</f>
        <v>WCVI AABM S</v>
      </c>
      <c r="N661" t="str">
        <f>VLOOKUP($E661,'CFileFishery to ERA+'!$A$4:$J$198,6,FALSE)</f>
        <v>CA</v>
      </c>
      <c r="O661">
        <f>VLOOKUP($E661,'CFileFishery to ERA+'!$A$4:$J$198,7,FALSE)</f>
        <v>31</v>
      </c>
      <c r="P661" t="str">
        <f>VLOOKUP($E661,'CFileFishery to ERA+'!$A$4:$J$198,8,FALSE)</f>
        <v>S</v>
      </c>
      <c r="Q661" t="str">
        <f>VLOOKUP($E661,'CFileFishery to ERA+'!$A$4:$J$198,9,FALSE)</f>
        <v>WCVI AABM Sport</v>
      </c>
      <c r="R661" t="str">
        <f>VLOOKUP($E661,'CFileFishery to ERA+'!$A$4:$J$198,10,FALSE)</f>
        <v>AABM</v>
      </c>
    </row>
    <row r="662" spans="1:18" x14ac:dyDescent="0.25">
      <c r="A662" t="s">
        <v>110</v>
      </c>
      <c r="B662" t="s">
        <v>111</v>
      </c>
      <c r="C662">
        <v>2016</v>
      </c>
      <c r="D662">
        <v>8</v>
      </c>
      <c r="E662">
        <v>146</v>
      </c>
      <c r="F662" t="s">
        <v>75</v>
      </c>
      <c r="G662">
        <v>2</v>
      </c>
      <c r="H662" t="s">
        <v>12</v>
      </c>
      <c r="I662">
        <v>1</v>
      </c>
      <c r="J662">
        <v>12.3</v>
      </c>
      <c r="K662">
        <v>12.56</v>
      </c>
      <c r="L662">
        <f>VLOOKUP($E662,'CFileFishery to ERA+'!$A$4:$J$198,4,FALSE)</f>
        <v>65</v>
      </c>
      <c r="M662" t="str">
        <f>VLOOKUP($E662,'CFileFishery to ERA+'!$A$4:$J$198,5,FALSE)</f>
        <v>BC JF S</v>
      </c>
      <c r="N662" t="str">
        <f>VLOOKUP($E662,'CFileFishery to ERA+'!$A$4:$J$198,6,FALSE)</f>
        <v>CA</v>
      </c>
      <c r="O662">
        <f>VLOOKUP($E662,'CFileFishery to ERA+'!$A$4:$J$198,7,FALSE)</f>
        <v>36</v>
      </c>
      <c r="P662" t="str">
        <f>VLOOKUP($E662,'CFileFishery to ERA+'!$A$4:$J$198,8,FALSE)</f>
        <v>S</v>
      </c>
      <c r="Q662" t="str">
        <f>VLOOKUP($E662,'CFileFishery to ERA+'!$A$4:$J$198,9,FALSE)</f>
        <v>Canadian Juan De Fuca Sport</v>
      </c>
      <c r="R662" t="str">
        <f>VLOOKUP($E662,'CFileFishery to ERA+'!$A$4:$J$198,10,FALSE)</f>
        <v>ISBM</v>
      </c>
    </row>
    <row r="663" spans="1:18" x14ac:dyDescent="0.25">
      <c r="A663" t="s">
        <v>110</v>
      </c>
      <c r="B663" t="s">
        <v>111</v>
      </c>
      <c r="C663">
        <v>2016</v>
      </c>
      <c r="D663">
        <v>8</v>
      </c>
      <c r="E663">
        <v>146</v>
      </c>
      <c r="F663" t="s">
        <v>75</v>
      </c>
      <c r="G663">
        <v>4</v>
      </c>
      <c r="H663" t="s">
        <v>12</v>
      </c>
      <c r="I663">
        <v>1</v>
      </c>
      <c r="J663">
        <v>12.3</v>
      </c>
      <c r="K663">
        <v>16.739999999999998</v>
      </c>
      <c r="L663">
        <f>VLOOKUP($E663,'CFileFishery to ERA+'!$A$4:$J$198,4,FALSE)</f>
        <v>65</v>
      </c>
      <c r="M663" t="str">
        <f>VLOOKUP($E663,'CFileFishery to ERA+'!$A$4:$J$198,5,FALSE)</f>
        <v>BC JF S</v>
      </c>
      <c r="N663" t="str">
        <f>VLOOKUP($E663,'CFileFishery to ERA+'!$A$4:$J$198,6,FALSE)</f>
        <v>CA</v>
      </c>
      <c r="O663">
        <f>VLOOKUP($E663,'CFileFishery to ERA+'!$A$4:$J$198,7,FALSE)</f>
        <v>36</v>
      </c>
      <c r="P663" t="str">
        <f>VLOOKUP($E663,'CFileFishery to ERA+'!$A$4:$J$198,8,FALSE)</f>
        <v>S</v>
      </c>
      <c r="Q663" t="str">
        <f>VLOOKUP($E663,'CFileFishery to ERA+'!$A$4:$J$198,9,FALSE)</f>
        <v>Canadian Juan De Fuca Sport</v>
      </c>
      <c r="R663" t="str">
        <f>VLOOKUP($E663,'CFileFishery to ERA+'!$A$4:$J$198,10,FALSE)</f>
        <v>ISBM</v>
      </c>
    </row>
    <row r="664" spans="1:18" x14ac:dyDescent="0.25">
      <c r="A664" t="s">
        <v>110</v>
      </c>
      <c r="B664" t="s">
        <v>111</v>
      </c>
      <c r="C664">
        <v>2016</v>
      </c>
      <c r="D664">
        <v>8</v>
      </c>
      <c r="E664">
        <v>150</v>
      </c>
      <c r="F664" t="s">
        <v>76</v>
      </c>
      <c r="G664">
        <v>2</v>
      </c>
      <c r="H664" t="s">
        <v>12</v>
      </c>
      <c r="I664">
        <v>2</v>
      </c>
      <c r="J664">
        <v>7.06</v>
      </c>
      <c r="K664">
        <v>7.09</v>
      </c>
      <c r="L664">
        <f>VLOOKUP($E664,'CFileFishery to ERA+'!$A$4:$J$198,4,FALSE)</f>
        <v>57</v>
      </c>
      <c r="M664" t="str">
        <f>VLOOKUP($E664,'CFileFishery to ERA+'!$A$4:$J$198,5,FALSE)</f>
        <v>PGSDN S</v>
      </c>
      <c r="N664" t="str">
        <f>VLOOKUP($E664,'CFileFishery to ERA+'!$A$4:$J$198,6,FALSE)</f>
        <v>US</v>
      </c>
      <c r="O664">
        <f>VLOOKUP($E664,'CFileFishery to ERA+'!$A$4:$J$198,7,FALSE)</f>
        <v>999</v>
      </c>
      <c r="P664" t="str">
        <f>VLOOKUP($E664,'CFileFishery to ERA+'!$A$4:$J$198,8,FALSE)</f>
        <v>S</v>
      </c>
      <c r="Q664" t="str">
        <f>VLOOKUP($E664,'CFileFishery to ERA+'!$A$4:$J$198,9,FALSE)</f>
        <v>PGSD Sport</v>
      </c>
      <c r="R664" t="str">
        <f>VLOOKUP($E664,'CFileFishery to ERA+'!$A$4:$J$198,10,FALSE)</f>
        <v>ISBM</v>
      </c>
    </row>
    <row r="665" spans="1:18" x14ac:dyDescent="0.25">
      <c r="A665" t="s">
        <v>110</v>
      </c>
      <c r="B665" t="s">
        <v>111</v>
      </c>
      <c r="C665">
        <v>2016</v>
      </c>
      <c r="D665">
        <v>8</v>
      </c>
      <c r="E665">
        <v>151</v>
      </c>
      <c r="F665" t="s">
        <v>84</v>
      </c>
      <c r="G665">
        <v>3</v>
      </c>
      <c r="H665" t="s">
        <v>12</v>
      </c>
      <c r="I665">
        <v>1</v>
      </c>
      <c r="J665">
        <v>6.04</v>
      </c>
      <c r="K665">
        <v>6.38</v>
      </c>
      <c r="L665">
        <f>VLOOKUP($E665,'CFileFishery to ERA+'!$A$4:$J$198,4,FALSE)</f>
        <v>57</v>
      </c>
      <c r="M665" t="str">
        <f>VLOOKUP($E665,'CFileFishery to ERA+'!$A$4:$J$198,5,FALSE)</f>
        <v>PGSDN S</v>
      </c>
      <c r="N665" t="str">
        <f>VLOOKUP($E665,'CFileFishery to ERA+'!$A$4:$J$198,6,FALSE)</f>
        <v>US</v>
      </c>
      <c r="O665">
        <f>VLOOKUP($E665,'CFileFishery to ERA+'!$A$4:$J$198,7,FALSE)</f>
        <v>999</v>
      </c>
      <c r="P665" t="str">
        <f>VLOOKUP($E665,'CFileFishery to ERA+'!$A$4:$J$198,8,FALSE)</f>
        <v>S</v>
      </c>
      <c r="Q665" t="str">
        <f>VLOOKUP($E665,'CFileFishery to ERA+'!$A$4:$J$198,9,FALSE)</f>
        <v>PGSD Sport</v>
      </c>
      <c r="R665" t="str">
        <f>VLOOKUP($E665,'CFileFishery to ERA+'!$A$4:$J$198,10,FALSE)</f>
        <v>ISBM</v>
      </c>
    </row>
    <row r="666" spans="1:18" x14ac:dyDescent="0.25">
      <c r="A666" t="s">
        <v>110</v>
      </c>
      <c r="B666" t="s">
        <v>111</v>
      </c>
      <c r="C666">
        <v>2016</v>
      </c>
      <c r="D666">
        <v>8</v>
      </c>
      <c r="E666">
        <v>169</v>
      </c>
      <c r="F666" t="s">
        <v>87</v>
      </c>
      <c r="G666">
        <v>2</v>
      </c>
      <c r="H666" t="s">
        <v>12</v>
      </c>
      <c r="I666">
        <v>1</v>
      </c>
      <c r="J666">
        <v>6.91</v>
      </c>
      <c r="K666">
        <v>7.05</v>
      </c>
      <c r="L666">
        <f>VLOOKUP($E666,'CFileFishery to ERA+'!$A$4:$J$198,4,FALSE)</f>
        <v>53</v>
      </c>
      <c r="M666" t="str">
        <f>VLOOKUP($E666,'CFileFishery to ERA+'!$A$4:$J$198,5,FALSE)</f>
        <v>N FALCON S</v>
      </c>
      <c r="N666" t="str">
        <f>VLOOKUP($E666,'CFileFishery to ERA+'!$A$4:$J$198,6,FALSE)</f>
        <v>US</v>
      </c>
      <c r="O666">
        <f>VLOOKUP($E666,'CFileFishery to ERA+'!$A$4:$J$198,7,FALSE)</f>
        <v>999</v>
      </c>
      <c r="P666" t="str">
        <f>VLOOKUP($E666,'CFileFishery to ERA+'!$A$4:$J$198,8,FALSE)</f>
        <v>S</v>
      </c>
      <c r="Q666" t="str">
        <f>VLOOKUP($E666,'CFileFishery to ERA+'!$A$4:$J$198,9,FALSE)</f>
        <v>WA Sport</v>
      </c>
      <c r="R666" t="str">
        <f>VLOOKUP($E666,'CFileFishery to ERA+'!$A$4:$J$198,10,FALSE)</f>
        <v>ISBM</v>
      </c>
    </row>
    <row r="667" spans="1:18" x14ac:dyDescent="0.25">
      <c r="A667" t="s">
        <v>110</v>
      </c>
      <c r="B667" t="s">
        <v>111</v>
      </c>
      <c r="C667">
        <v>2016</v>
      </c>
      <c r="D667">
        <v>9</v>
      </c>
      <c r="E667">
        <v>39</v>
      </c>
      <c r="F667" t="s">
        <v>50</v>
      </c>
      <c r="G667">
        <v>3</v>
      </c>
      <c r="H667" t="s">
        <v>12</v>
      </c>
      <c r="I667">
        <v>1</v>
      </c>
      <c r="J667">
        <v>2.44</v>
      </c>
      <c r="K667">
        <v>2.58</v>
      </c>
      <c r="L667">
        <f>VLOOKUP($E667,'CFileFishery to ERA+'!$A$4:$J$198,4,FALSE)</f>
        <v>12</v>
      </c>
      <c r="M667" t="str">
        <f>VLOOKUP($E667,'CFileFishery to ERA+'!$A$4:$J$198,5,FALSE)</f>
        <v>WCVI SUM T</v>
      </c>
      <c r="N667" t="str">
        <f>VLOOKUP($E667,'CFileFishery to ERA+'!$A$4:$J$198,6,FALSE)</f>
        <v>CA</v>
      </c>
      <c r="O667">
        <f>VLOOKUP($E667,'CFileFishery to ERA+'!$A$4:$J$198,7,FALSE)</f>
        <v>3</v>
      </c>
      <c r="P667" t="str">
        <f>VLOOKUP($E667,'CFileFishery to ERA+'!$A$4:$J$198,8,FALSE)</f>
        <v>T</v>
      </c>
      <c r="Q667" t="str">
        <f>VLOOKUP($E667,'CFileFishery to ERA+'!$A$4:$J$198,9,FALSE)</f>
        <v>WCVI Troll</v>
      </c>
      <c r="R667" t="str">
        <f>VLOOKUP($E667,'CFileFishery to ERA+'!$A$4:$J$198,10,FALSE)</f>
        <v>AABM</v>
      </c>
    </row>
    <row r="668" spans="1:18" x14ac:dyDescent="0.25">
      <c r="A668" t="s">
        <v>110</v>
      </c>
      <c r="B668" t="s">
        <v>111</v>
      </c>
      <c r="C668">
        <v>2016</v>
      </c>
      <c r="D668">
        <v>9</v>
      </c>
      <c r="E668">
        <v>82</v>
      </c>
      <c r="F668" t="s">
        <v>112</v>
      </c>
      <c r="G668">
        <v>2</v>
      </c>
      <c r="H668" t="s">
        <v>12</v>
      </c>
      <c r="I668">
        <v>1</v>
      </c>
      <c r="J668">
        <v>1</v>
      </c>
      <c r="K668">
        <v>1</v>
      </c>
      <c r="L668">
        <f>VLOOKUP($E668,'CFileFishery to ERA+'!$A$4:$J$198,4,FALSE)</f>
        <v>36</v>
      </c>
      <c r="M668" t="str">
        <f>VLOOKUP($E668,'CFileFishery to ERA+'!$A$4:$J$198,5,FALSE)</f>
        <v>TGEO ST FN</v>
      </c>
      <c r="N668" t="str">
        <f>VLOOKUP($E668,'CFileFishery to ERA+'!$A$4:$J$198,6,FALSE)</f>
        <v>CA</v>
      </c>
      <c r="O668">
        <f>VLOOKUP($E668,'CFileFishery to ERA+'!$A$4:$J$198,7,FALSE)</f>
        <v>12</v>
      </c>
      <c r="P668" t="str">
        <f>VLOOKUP($E668,'CFileFishery to ERA+'!$A$4:$J$198,8,FALSE)</f>
        <v>O</v>
      </c>
      <c r="Q668" t="str">
        <f>VLOOKUP($E668,'CFileFishery to ERA+'!$A$4:$J$198,9,FALSE)</f>
        <v>Georgia Strait Freshwater Net</v>
      </c>
      <c r="R668" t="str">
        <f>VLOOKUP($E668,'CFileFishery to ERA+'!$A$4:$J$198,10,FALSE)</f>
        <v>ISBM</v>
      </c>
    </row>
    <row r="669" spans="1:18" x14ac:dyDescent="0.25">
      <c r="A669" t="s">
        <v>110</v>
      </c>
      <c r="B669" t="s">
        <v>111</v>
      </c>
      <c r="C669">
        <v>2016</v>
      </c>
      <c r="D669">
        <v>9</v>
      </c>
      <c r="E669">
        <v>101</v>
      </c>
      <c r="F669" t="s">
        <v>67</v>
      </c>
      <c r="G669">
        <v>2</v>
      </c>
      <c r="H669" t="s">
        <v>12</v>
      </c>
      <c r="I669">
        <v>10</v>
      </c>
      <c r="J669">
        <v>52.99</v>
      </c>
      <c r="K669">
        <v>53.74</v>
      </c>
      <c r="L669">
        <f>VLOOKUP($E669,'CFileFishery to ERA+'!$A$4:$J$198,4,FALSE)</f>
        <v>38</v>
      </c>
      <c r="M669" t="str">
        <f>VLOOKUP($E669,'CFileFishery to ERA+'!$A$4:$J$198,5,FALSE)</f>
        <v>TPS FN</v>
      </c>
      <c r="N669" t="str">
        <f>VLOOKUP($E669,'CFileFishery to ERA+'!$A$4:$J$198,6,FALSE)</f>
        <v>US</v>
      </c>
      <c r="O669">
        <f>VLOOKUP($E669,'CFileFishery to ERA+'!$A$4:$J$198,7,FALSE)</f>
        <v>999</v>
      </c>
      <c r="P669" t="str">
        <f>VLOOKUP($E669,'CFileFishery to ERA+'!$A$4:$J$198,8,FALSE)</f>
        <v>N</v>
      </c>
      <c r="Q669" t="str">
        <f>VLOOKUP($E669,'CFileFishery to ERA+'!$A$4:$J$198,9,FALSE)</f>
        <v>PGSD Net</v>
      </c>
      <c r="R669" t="str">
        <f>VLOOKUP($E669,'CFileFishery to ERA+'!$A$4:$J$198,10,FALSE)</f>
        <v>ISBM</v>
      </c>
    </row>
    <row r="670" spans="1:18" x14ac:dyDescent="0.25">
      <c r="A670" t="s">
        <v>110</v>
      </c>
      <c r="B670" t="s">
        <v>111</v>
      </c>
      <c r="C670">
        <v>2016</v>
      </c>
      <c r="D670">
        <v>9</v>
      </c>
      <c r="E670">
        <v>101</v>
      </c>
      <c r="F670" t="s">
        <v>67</v>
      </c>
      <c r="G670">
        <v>3</v>
      </c>
      <c r="H670" t="s">
        <v>12</v>
      </c>
      <c r="I670">
        <v>2</v>
      </c>
      <c r="J670">
        <v>12.6</v>
      </c>
      <c r="K670">
        <v>13.33</v>
      </c>
      <c r="L670">
        <f>VLOOKUP($E670,'CFileFishery to ERA+'!$A$4:$J$198,4,FALSE)</f>
        <v>38</v>
      </c>
      <c r="M670" t="str">
        <f>VLOOKUP($E670,'CFileFishery to ERA+'!$A$4:$J$198,5,FALSE)</f>
        <v>TPS FN</v>
      </c>
      <c r="N670" t="str">
        <f>VLOOKUP($E670,'CFileFishery to ERA+'!$A$4:$J$198,6,FALSE)</f>
        <v>US</v>
      </c>
      <c r="O670">
        <f>VLOOKUP($E670,'CFileFishery to ERA+'!$A$4:$J$198,7,FALSE)</f>
        <v>999</v>
      </c>
      <c r="P670" t="str">
        <f>VLOOKUP($E670,'CFileFishery to ERA+'!$A$4:$J$198,8,FALSE)</f>
        <v>N</v>
      </c>
      <c r="Q670" t="str">
        <f>VLOOKUP($E670,'CFileFishery to ERA+'!$A$4:$J$198,9,FALSE)</f>
        <v>PGSD Net</v>
      </c>
      <c r="R670" t="str">
        <f>VLOOKUP($E670,'CFileFishery to ERA+'!$A$4:$J$198,10,FALSE)</f>
        <v>ISBM</v>
      </c>
    </row>
    <row r="671" spans="1:18" x14ac:dyDescent="0.25">
      <c r="A671" t="s">
        <v>110</v>
      </c>
      <c r="B671" t="s">
        <v>111</v>
      </c>
      <c r="C671">
        <v>2016</v>
      </c>
      <c r="D671">
        <v>9</v>
      </c>
      <c r="E671">
        <v>101</v>
      </c>
      <c r="F671" t="s">
        <v>67</v>
      </c>
      <c r="G671">
        <v>4</v>
      </c>
      <c r="H671" t="s">
        <v>12</v>
      </c>
      <c r="I671">
        <v>7</v>
      </c>
      <c r="J671">
        <v>36.67</v>
      </c>
      <c r="K671">
        <v>49.78</v>
      </c>
      <c r="L671">
        <f>VLOOKUP($E671,'CFileFishery to ERA+'!$A$4:$J$198,4,FALSE)</f>
        <v>38</v>
      </c>
      <c r="M671" t="str">
        <f>VLOOKUP($E671,'CFileFishery to ERA+'!$A$4:$J$198,5,FALSE)</f>
        <v>TPS FN</v>
      </c>
      <c r="N671" t="str">
        <f>VLOOKUP($E671,'CFileFishery to ERA+'!$A$4:$J$198,6,FALSE)</f>
        <v>US</v>
      </c>
      <c r="O671">
        <f>VLOOKUP($E671,'CFileFishery to ERA+'!$A$4:$J$198,7,FALSE)</f>
        <v>999</v>
      </c>
      <c r="P671" t="str">
        <f>VLOOKUP($E671,'CFileFishery to ERA+'!$A$4:$J$198,8,FALSE)</f>
        <v>N</v>
      </c>
      <c r="Q671" t="str">
        <f>VLOOKUP($E671,'CFileFishery to ERA+'!$A$4:$J$198,9,FALSE)</f>
        <v>PGSD Net</v>
      </c>
      <c r="R671" t="str">
        <f>VLOOKUP($E671,'CFileFishery to ERA+'!$A$4:$J$198,10,FALSE)</f>
        <v>ISBM</v>
      </c>
    </row>
    <row r="672" spans="1:18" x14ac:dyDescent="0.25">
      <c r="A672" t="s">
        <v>110</v>
      </c>
      <c r="B672" t="s">
        <v>111</v>
      </c>
      <c r="C672">
        <v>2016</v>
      </c>
      <c r="D672">
        <v>9</v>
      </c>
      <c r="E672">
        <v>116</v>
      </c>
      <c r="F672" t="s">
        <v>119</v>
      </c>
      <c r="G672">
        <v>4</v>
      </c>
      <c r="H672" t="s">
        <v>12</v>
      </c>
      <c r="I672">
        <v>1</v>
      </c>
      <c r="J672">
        <v>6.11</v>
      </c>
      <c r="K672">
        <v>8.26</v>
      </c>
      <c r="L672">
        <f>VLOOKUP($E672,'CFileFishery to ERA+'!$A$4:$J$198,4,FALSE)</f>
        <v>39</v>
      </c>
      <c r="M672" t="str">
        <f>VLOOKUP($E672,'CFileFishery to ERA+'!$A$4:$J$198,5,FALSE)</f>
        <v>TWAC FN</v>
      </c>
      <c r="N672" t="str">
        <f>VLOOKUP($E672,'CFileFishery to ERA+'!$A$4:$J$198,6,FALSE)</f>
        <v>US</v>
      </c>
      <c r="O672">
        <f>VLOOKUP($E672,'CFileFishery to ERA+'!$A$4:$J$198,7,FALSE)</f>
        <v>999</v>
      </c>
      <c r="P672" t="str">
        <f>VLOOKUP($E672,'CFileFishery to ERA+'!$A$4:$J$198,8,FALSE)</f>
        <v>N</v>
      </c>
      <c r="Q672" t="str">
        <f>VLOOKUP($E672,'CFileFishery to ERA+'!$A$4:$J$198,9,FALSE)</f>
        <v>WA Net</v>
      </c>
      <c r="R672" t="str">
        <f>VLOOKUP($E672,'CFileFishery to ERA+'!$A$4:$J$198,10,FALSE)</f>
        <v>ISBM</v>
      </c>
    </row>
    <row r="673" spans="1:18" x14ac:dyDescent="0.25">
      <c r="A673" t="s">
        <v>110</v>
      </c>
      <c r="B673" t="s">
        <v>111</v>
      </c>
      <c r="C673">
        <v>2016</v>
      </c>
      <c r="D673">
        <v>9</v>
      </c>
      <c r="E673">
        <v>136</v>
      </c>
      <c r="F673" t="s">
        <v>52</v>
      </c>
      <c r="G673">
        <v>2</v>
      </c>
      <c r="H673" t="s">
        <v>12</v>
      </c>
      <c r="I673">
        <v>1</v>
      </c>
      <c r="J673">
        <v>8.7899999999999991</v>
      </c>
      <c r="K673">
        <v>8.9700000000000006</v>
      </c>
      <c r="L673">
        <f>VLOOKUP($E673,'CFileFishery to ERA+'!$A$4:$J$198,4,FALSE)</f>
        <v>63</v>
      </c>
      <c r="M673" t="str">
        <f>VLOOKUP($E673,'CFileFishery to ERA+'!$A$4:$J$198,5,FALSE)</f>
        <v>GEO ST S</v>
      </c>
      <c r="N673" t="str">
        <f>VLOOKUP($E673,'CFileFishery to ERA+'!$A$4:$J$198,6,FALSE)</f>
        <v>CA</v>
      </c>
      <c r="O673">
        <f>VLOOKUP($E673,'CFileFishery to ERA+'!$A$4:$J$198,7,FALSE)</f>
        <v>27</v>
      </c>
      <c r="P673" t="str">
        <f>VLOOKUP($E673,'CFileFishery to ERA+'!$A$4:$J$198,8,FALSE)</f>
        <v>S</v>
      </c>
      <c r="Q673" t="str">
        <f>VLOOKUP($E673,'CFileFishery to ERA+'!$A$4:$J$198,9,FALSE)</f>
        <v>North Georgia Strait Sport</v>
      </c>
      <c r="R673" t="str">
        <f>VLOOKUP($E673,'CFileFishery to ERA+'!$A$4:$J$198,10,FALSE)</f>
        <v>ISBM</v>
      </c>
    </row>
    <row r="674" spans="1:18" x14ac:dyDescent="0.25">
      <c r="A674" t="s">
        <v>110</v>
      </c>
      <c r="B674" t="s">
        <v>111</v>
      </c>
      <c r="C674">
        <v>2016</v>
      </c>
      <c r="D674">
        <v>9</v>
      </c>
      <c r="E674">
        <v>136</v>
      </c>
      <c r="F674" t="s">
        <v>52</v>
      </c>
      <c r="G674">
        <v>3</v>
      </c>
      <c r="H674" t="s">
        <v>12</v>
      </c>
      <c r="I674">
        <v>2</v>
      </c>
      <c r="J674">
        <v>14.19</v>
      </c>
      <c r="K674">
        <v>15.01</v>
      </c>
      <c r="L674">
        <f>VLOOKUP($E674,'CFileFishery to ERA+'!$A$4:$J$198,4,FALSE)</f>
        <v>63</v>
      </c>
      <c r="M674" t="str">
        <f>VLOOKUP($E674,'CFileFishery to ERA+'!$A$4:$J$198,5,FALSE)</f>
        <v>GEO ST S</v>
      </c>
      <c r="N674" t="str">
        <f>VLOOKUP($E674,'CFileFishery to ERA+'!$A$4:$J$198,6,FALSE)</f>
        <v>CA</v>
      </c>
      <c r="O674">
        <f>VLOOKUP($E674,'CFileFishery to ERA+'!$A$4:$J$198,7,FALSE)</f>
        <v>27</v>
      </c>
      <c r="P674" t="str">
        <f>VLOOKUP($E674,'CFileFishery to ERA+'!$A$4:$J$198,8,FALSE)</f>
        <v>S</v>
      </c>
      <c r="Q674" t="str">
        <f>VLOOKUP($E674,'CFileFishery to ERA+'!$A$4:$J$198,9,FALSE)</f>
        <v>North Georgia Strait Sport</v>
      </c>
      <c r="R674" t="str">
        <f>VLOOKUP($E674,'CFileFishery to ERA+'!$A$4:$J$198,10,FALSE)</f>
        <v>ISBM</v>
      </c>
    </row>
    <row r="675" spans="1:18" x14ac:dyDescent="0.25">
      <c r="A675" t="s">
        <v>110</v>
      </c>
      <c r="B675" t="s">
        <v>111</v>
      </c>
      <c r="C675">
        <v>2016</v>
      </c>
      <c r="D675">
        <v>9</v>
      </c>
      <c r="E675">
        <v>136</v>
      </c>
      <c r="F675" t="s">
        <v>52</v>
      </c>
      <c r="G675">
        <v>4</v>
      </c>
      <c r="H675" t="s">
        <v>12</v>
      </c>
      <c r="I675">
        <v>2</v>
      </c>
      <c r="J675">
        <v>14.19</v>
      </c>
      <c r="K675">
        <v>19.12</v>
      </c>
      <c r="L675">
        <f>VLOOKUP($E675,'CFileFishery to ERA+'!$A$4:$J$198,4,FALSE)</f>
        <v>63</v>
      </c>
      <c r="M675" t="str">
        <f>VLOOKUP($E675,'CFileFishery to ERA+'!$A$4:$J$198,5,FALSE)</f>
        <v>GEO ST S</v>
      </c>
      <c r="N675" t="str">
        <f>VLOOKUP($E675,'CFileFishery to ERA+'!$A$4:$J$198,6,FALSE)</f>
        <v>CA</v>
      </c>
      <c r="O675">
        <f>VLOOKUP($E675,'CFileFishery to ERA+'!$A$4:$J$198,7,FALSE)</f>
        <v>27</v>
      </c>
      <c r="P675" t="str">
        <f>VLOOKUP($E675,'CFileFishery to ERA+'!$A$4:$J$198,8,FALSE)</f>
        <v>S</v>
      </c>
      <c r="Q675" t="str">
        <f>VLOOKUP($E675,'CFileFishery to ERA+'!$A$4:$J$198,9,FALSE)</f>
        <v>North Georgia Strait Sport</v>
      </c>
      <c r="R675" t="str">
        <f>VLOOKUP($E675,'CFileFishery to ERA+'!$A$4:$J$198,10,FALSE)</f>
        <v>ISBM</v>
      </c>
    </row>
    <row r="676" spans="1:18" x14ac:dyDescent="0.25">
      <c r="A676" t="s">
        <v>110</v>
      </c>
      <c r="B676" t="s">
        <v>111</v>
      </c>
      <c r="C676">
        <v>2016</v>
      </c>
      <c r="D676">
        <v>9</v>
      </c>
      <c r="E676">
        <v>139</v>
      </c>
      <c r="F676" t="s">
        <v>74</v>
      </c>
      <c r="G676">
        <v>4</v>
      </c>
      <c r="H676" t="s">
        <v>12</v>
      </c>
      <c r="I676">
        <v>1</v>
      </c>
      <c r="J676">
        <v>17.29</v>
      </c>
      <c r="K676">
        <v>23.89</v>
      </c>
      <c r="L676">
        <f>VLOOKUP($E676,'CFileFishery to ERA+'!$A$4:$J$198,4,FALSE)</f>
        <v>63</v>
      </c>
      <c r="M676" t="str">
        <f>VLOOKUP($E676,'CFileFishery to ERA+'!$A$4:$J$198,5,FALSE)</f>
        <v>GEO ST S</v>
      </c>
      <c r="N676" t="str">
        <f>VLOOKUP($E676,'CFileFishery to ERA+'!$A$4:$J$198,6,FALSE)</f>
        <v>CA</v>
      </c>
      <c r="O676">
        <f>VLOOKUP($E676,'CFileFishery to ERA+'!$A$4:$J$198,7,FALSE)</f>
        <v>29</v>
      </c>
      <c r="P676" t="str">
        <f>VLOOKUP($E676,'CFileFishery to ERA+'!$A$4:$J$198,8,FALSE)</f>
        <v>S</v>
      </c>
      <c r="Q676" t="str">
        <f>VLOOKUP($E676,'CFileFishery to ERA+'!$A$4:$J$198,9,FALSE)</f>
        <v>South Georgia Strait Sport</v>
      </c>
      <c r="R676" t="str">
        <f>VLOOKUP($E676,'CFileFishery to ERA+'!$A$4:$J$198,10,FALSE)</f>
        <v>ISBM</v>
      </c>
    </row>
    <row r="677" spans="1:18" x14ac:dyDescent="0.25">
      <c r="A677" t="s">
        <v>110</v>
      </c>
      <c r="B677" t="s">
        <v>111</v>
      </c>
      <c r="C677">
        <v>2016</v>
      </c>
      <c r="D677">
        <v>9</v>
      </c>
      <c r="E677">
        <v>146</v>
      </c>
      <c r="F677" t="s">
        <v>75</v>
      </c>
      <c r="G677">
        <v>2</v>
      </c>
      <c r="H677" t="s">
        <v>12</v>
      </c>
      <c r="I677">
        <v>2</v>
      </c>
      <c r="J677">
        <v>31.42</v>
      </c>
      <c r="K677">
        <v>32.090000000000003</v>
      </c>
      <c r="L677">
        <f>VLOOKUP($E677,'CFileFishery to ERA+'!$A$4:$J$198,4,FALSE)</f>
        <v>65</v>
      </c>
      <c r="M677" t="str">
        <f>VLOOKUP($E677,'CFileFishery to ERA+'!$A$4:$J$198,5,FALSE)</f>
        <v>BC JF S</v>
      </c>
      <c r="N677" t="str">
        <f>VLOOKUP($E677,'CFileFishery to ERA+'!$A$4:$J$198,6,FALSE)</f>
        <v>CA</v>
      </c>
      <c r="O677">
        <f>VLOOKUP($E677,'CFileFishery to ERA+'!$A$4:$J$198,7,FALSE)</f>
        <v>36</v>
      </c>
      <c r="P677" t="str">
        <f>VLOOKUP($E677,'CFileFishery to ERA+'!$A$4:$J$198,8,FALSE)</f>
        <v>S</v>
      </c>
      <c r="Q677" t="str">
        <f>VLOOKUP($E677,'CFileFishery to ERA+'!$A$4:$J$198,9,FALSE)</f>
        <v>Canadian Juan De Fuca Sport</v>
      </c>
      <c r="R677" t="str">
        <f>VLOOKUP($E677,'CFileFishery to ERA+'!$A$4:$J$198,10,FALSE)</f>
        <v>ISBM</v>
      </c>
    </row>
    <row r="678" spans="1:18" x14ac:dyDescent="0.25">
      <c r="A678" t="s">
        <v>110</v>
      </c>
      <c r="B678" t="s">
        <v>111</v>
      </c>
      <c r="C678">
        <v>2016</v>
      </c>
      <c r="D678">
        <v>9</v>
      </c>
      <c r="E678">
        <v>146</v>
      </c>
      <c r="F678" t="s">
        <v>75</v>
      </c>
      <c r="G678">
        <v>4</v>
      </c>
      <c r="H678" t="s">
        <v>12</v>
      </c>
      <c r="I678">
        <v>2</v>
      </c>
      <c r="J678">
        <v>31.42</v>
      </c>
      <c r="K678">
        <v>42.51</v>
      </c>
      <c r="L678">
        <f>VLOOKUP($E678,'CFileFishery to ERA+'!$A$4:$J$198,4,FALSE)</f>
        <v>65</v>
      </c>
      <c r="M678" t="str">
        <f>VLOOKUP($E678,'CFileFishery to ERA+'!$A$4:$J$198,5,FALSE)</f>
        <v>BC JF S</v>
      </c>
      <c r="N678" t="str">
        <f>VLOOKUP($E678,'CFileFishery to ERA+'!$A$4:$J$198,6,FALSE)</f>
        <v>CA</v>
      </c>
      <c r="O678">
        <f>VLOOKUP($E678,'CFileFishery to ERA+'!$A$4:$J$198,7,FALSE)</f>
        <v>36</v>
      </c>
      <c r="P678" t="str">
        <f>VLOOKUP($E678,'CFileFishery to ERA+'!$A$4:$J$198,8,FALSE)</f>
        <v>S</v>
      </c>
      <c r="Q678" t="str">
        <f>VLOOKUP($E678,'CFileFishery to ERA+'!$A$4:$J$198,9,FALSE)</f>
        <v>Canadian Juan De Fuca Sport</v>
      </c>
      <c r="R678" t="str">
        <f>VLOOKUP($E678,'CFileFishery to ERA+'!$A$4:$J$198,10,FALSE)</f>
        <v>ISBM</v>
      </c>
    </row>
    <row r="679" spans="1:18" x14ac:dyDescent="0.25">
      <c r="A679" t="s">
        <v>110</v>
      </c>
      <c r="B679" t="s">
        <v>111</v>
      </c>
      <c r="C679">
        <v>2016</v>
      </c>
      <c r="D679">
        <v>10</v>
      </c>
      <c r="E679">
        <v>36</v>
      </c>
      <c r="F679" t="s">
        <v>100</v>
      </c>
      <c r="G679">
        <v>3</v>
      </c>
      <c r="H679" t="s">
        <v>12</v>
      </c>
      <c r="I679">
        <v>1</v>
      </c>
      <c r="J679">
        <v>1.64</v>
      </c>
      <c r="K679">
        <v>1.64</v>
      </c>
      <c r="L679">
        <f>VLOOKUP($E679,'CFileFishery to ERA+'!$A$4:$J$198,4,FALSE)</f>
        <v>10</v>
      </c>
      <c r="M679" t="str">
        <f>VLOOKUP($E679,'CFileFishery to ERA+'!$A$4:$J$198,5,FALSE)</f>
        <v>WCVI F/W T</v>
      </c>
      <c r="N679" t="str">
        <f>VLOOKUP($E679,'CFileFishery to ERA+'!$A$4:$J$198,6,FALSE)</f>
        <v>CA</v>
      </c>
      <c r="O679">
        <f>VLOOKUP($E679,'CFileFishery to ERA+'!$A$4:$J$198,7,FALSE)</f>
        <v>3</v>
      </c>
      <c r="P679" t="str">
        <f>VLOOKUP($E679,'CFileFishery to ERA+'!$A$4:$J$198,8,FALSE)</f>
        <v>T</v>
      </c>
      <c r="Q679" t="str">
        <f>VLOOKUP($E679,'CFileFishery to ERA+'!$A$4:$J$198,9,FALSE)</f>
        <v>WCVI Troll</v>
      </c>
      <c r="R679" t="str">
        <f>VLOOKUP($E679,'CFileFishery to ERA+'!$A$4:$J$198,10,FALSE)</f>
        <v>AABM</v>
      </c>
    </row>
    <row r="680" spans="1:18" x14ac:dyDescent="0.25">
      <c r="A680" t="s">
        <v>110</v>
      </c>
      <c r="B680" t="s">
        <v>111</v>
      </c>
      <c r="C680">
        <v>2016</v>
      </c>
      <c r="D680">
        <v>10</v>
      </c>
      <c r="E680">
        <v>36</v>
      </c>
      <c r="F680" t="s">
        <v>100</v>
      </c>
      <c r="G680">
        <v>4</v>
      </c>
      <c r="H680" t="s">
        <v>12</v>
      </c>
      <c r="I680">
        <v>1</v>
      </c>
      <c r="J680">
        <v>1.64</v>
      </c>
      <c r="K680">
        <v>1.73</v>
      </c>
      <c r="L680">
        <f>VLOOKUP($E680,'CFileFishery to ERA+'!$A$4:$J$198,4,FALSE)</f>
        <v>10</v>
      </c>
      <c r="M680" t="str">
        <f>VLOOKUP($E680,'CFileFishery to ERA+'!$A$4:$J$198,5,FALSE)</f>
        <v>WCVI F/W T</v>
      </c>
      <c r="N680" t="str">
        <f>VLOOKUP($E680,'CFileFishery to ERA+'!$A$4:$J$198,6,FALSE)</f>
        <v>CA</v>
      </c>
      <c r="O680">
        <f>VLOOKUP($E680,'CFileFishery to ERA+'!$A$4:$J$198,7,FALSE)</f>
        <v>3</v>
      </c>
      <c r="P680" t="str">
        <f>VLOOKUP($E680,'CFileFishery to ERA+'!$A$4:$J$198,8,FALSE)</f>
        <v>T</v>
      </c>
      <c r="Q680" t="str">
        <f>VLOOKUP($E680,'CFileFishery to ERA+'!$A$4:$J$198,9,FALSE)</f>
        <v>WCVI Troll</v>
      </c>
      <c r="R680" t="str">
        <f>VLOOKUP($E680,'CFileFishery to ERA+'!$A$4:$J$198,10,FALSE)</f>
        <v>AABM</v>
      </c>
    </row>
    <row r="681" spans="1:18" x14ac:dyDescent="0.25">
      <c r="A681" t="s">
        <v>110</v>
      </c>
      <c r="B681" t="s">
        <v>111</v>
      </c>
      <c r="C681">
        <v>2016</v>
      </c>
      <c r="D681">
        <v>10</v>
      </c>
      <c r="E681">
        <v>82</v>
      </c>
      <c r="F681" t="s">
        <v>112</v>
      </c>
      <c r="G681">
        <v>3</v>
      </c>
      <c r="H681" t="s">
        <v>12</v>
      </c>
      <c r="I681">
        <v>2</v>
      </c>
      <c r="J681">
        <v>2</v>
      </c>
      <c r="K681">
        <v>2.11</v>
      </c>
      <c r="L681">
        <f>VLOOKUP($E681,'CFileFishery to ERA+'!$A$4:$J$198,4,FALSE)</f>
        <v>36</v>
      </c>
      <c r="M681" t="str">
        <f>VLOOKUP($E681,'CFileFishery to ERA+'!$A$4:$J$198,5,FALSE)</f>
        <v>TGEO ST FN</v>
      </c>
      <c r="N681" t="str">
        <f>VLOOKUP($E681,'CFileFishery to ERA+'!$A$4:$J$198,6,FALSE)</f>
        <v>CA</v>
      </c>
      <c r="O681">
        <f>VLOOKUP($E681,'CFileFishery to ERA+'!$A$4:$J$198,7,FALSE)</f>
        <v>12</v>
      </c>
      <c r="P681" t="str">
        <f>VLOOKUP($E681,'CFileFishery to ERA+'!$A$4:$J$198,8,FALSE)</f>
        <v>O</v>
      </c>
      <c r="Q681" t="str">
        <f>VLOOKUP($E681,'CFileFishery to ERA+'!$A$4:$J$198,9,FALSE)</f>
        <v>Georgia Strait Freshwater Net</v>
      </c>
      <c r="R681" t="str">
        <f>VLOOKUP($E681,'CFileFishery to ERA+'!$A$4:$J$198,10,FALSE)</f>
        <v>ISBM</v>
      </c>
    </row>
    <row r="682" spans="1:18" x14ac:dyDescent="0.25">
      <c r="A682" t="s">
        <v>110</v>
      </c>
      <c r="B682" t="s">
        <v>111</v>
      </c>
      <c r="C682">
        <v>2016</v>
      </c>
      <c r="D682">
        <v>10</v>
      </c>
      <c r="E682">
        <v>111</v>
      </c>
      <c r="F682" t="s">
        <v>104</v>
      </c>
      <c r="G682">
        <v>3</v>
      </c>
      <c r="H682" t="s">
        <v>12</v>
      </c>
      <c r="I682">
        <v>1</v>
      </c>
      <c r="J682">
        <v>1</v>
      </c>
      <c r="K682">
        <v>1.05</v>
      </c>
      <c r="L682">
        <f>VLOOKUP($E682,'CFileFishery to ERA+'!$A$4:$J$198,4,FALSE)</f>
        <v>38</v>
      </c>
      <c r="M682" t="str">
        <f>VLOOKUP($E682,'CFileFishery to ERA+'!$A$4:$J$198,5,FALSE)</f>
        <v>TPS FN</v>
      </c>
      <c r="N682" t="str">
        <f>VLOOKUP($E682,'CFileFishery to ERA+'!$A$4:$J$198,6,FALSE)</f>
        <v>US</v>
      </c>
      <c r="O682">
        <f>VLOOKUP($E682,'CFileFishery to ERA+'!$A$4:$J$198,7,FALSE)</f>
        <v>999</v>
      </c>
      <c r="P682" t="str">
        <f>VLOOKUP($E682,'CFileFishery to ERA+'!$A$4:$J$198,8,FALSE)</f>
        <v>N</v>
      </c>
      <c r="Q682" t="str">
        <f>VLOOKUP($E682,'CFileFishery to ERA+'!$A$4:$J$198,9,FALSE)</f>
        <v>PGSD Net</v>
      </c>
      <c r="R682" t="str">
        <f>VLOOKUP($E682,'CFileFishery to ERA+'!$A$4:$J$198,10,FALSE)</f>
        <v>ISBM</v>
      </c>
    </row>
    <row r="683" spans="1:18" x14ac:dyDescent="0.25">
      <c r="A683" t="s">
        <v>110</v>
      </c>
      <c r="B683" t="s">
        <v>111</v>
      </c>
      <c r="C683">
        <v>2016</v>
      </c>
      <c r="D683">
        <v>10</v>
      </c>
      <c r="E683">
        <v>152</v>
      </c>
      <c r="F683" t="s">
        <v>63</v>
      </c>
      <c r="G683">
        <v>2</v>
      </c>
      <c r="H683" t="s">
        <v>12</v>
      </c>
      <c r="I683">
        <v>2</v>
      </c>
      <c r="J683">
        <v>6.02</v>
      </c>
      <c r="K683">
        <v>6.07</v>
      </c>
      <c r="L683">
        <f>VLOOKUP($E683,'CFileFishery to ERA+'!$A$4:$J$198,4,FALSE)</f>
        <v>57</v>
      </c>
      <c r="M683" t="str">
        <f>VLOOKUP($E683,'CFileFishery to ERA+'!$A$4:$J$198,5,FALSE)</f>
        <v>PGSDN S</v>
      </c>
      <c r="N683" t="str">
        <f>VLOOKUP($E683,'CFileFishery to ERA+'!$A$4:$J$198,6,FALSE)</f>
        <v>US</v>
      </c>
      <c r="O683">
        <f>VLOOKUP($E683,'CFileFishery to ERA+'!$A$4:$J$198,7,FALSE)</f>
        <v>999</v>
      </c>
      <c r="P683" t="str">
        <f>VLOOKUP($E683,'CFileFishery to ERA+'!$A$4:$J$198,8,FALSE)</f>
        <v>S</v>
      </c>
      <c r="Q683" t="str">
        <f>VLOOKUP($E683,'CFileFishery to ERA+'!$A$4:$J$198,9,FALSE)</f>
        <v>PGSD Sport</v>
      </c>
      <c r="R683" t="str">
        <f>VLOOKUP($E683,'CFileFishery to ERA+'!$A$4:$J$198,10,FALSE)</f>
        <v>ISBM</v>
      </c>
    </row>
    <row r="684" spans="1:18" x14ac:dyDescent="0.25">
      <c r="A684" t="s">
        <v>110</v>
      </c>
      <c r="B684" t="s">
        <v>111</v>
      </c>
      <c r="C684">
        <v>2016</v>
      </c>
      <c r="D684">
        <v>12</v>
      </c>
      <c r="E684">
        <v>146</v>
      </c>
      <c r="F684" t="s">
        <v>75</v>
      </c>
      <c r="G684">
        <v>2</v>
      </c>
      <c r="H684" t="s">
        <v>12</v>
      </c>
      <c r="I684">
        <v>1</v>
      </c>
      <c r="J684">
        <v>15.06</v>
      </c>
      <c r="K684">
        <v>15.4</v>
      </c>
      <c r="L684">
        <f>VLOOKUP($E684,'CFileFishery to ERA+'!$A$4:$J$198,4,FALSE)</f>
        <v>65</v>
      </c>
      <c r="M684" t="str">
        <f>VLOOKUP($E684,'CFileFishery to ERA+'!$A$4:$J$198,5,FALSE)</f>
        <v>BC JF S</v>
      </c>
      <c r="N684" t="str">
        <f>VLOOKUP($E684,'CFileFishery to ERA+'!$A$4:$J$198,6,FALSE)</f>
        <v>CA</v>
      </c>
      <c r="O684">
        <f>VLOOKUP($E684,'CFileFishery to ERA+'!$A$4:$J$198,7,FALSE)</f>
        <v>36</v>
      </c>
      <c r="P684" t="str">
        <f>VLOOKUP($E684,'CFileFishery to ERA+'!$A$4:$J$198,8,FALSE)</f>
        <v>S</v>
      </c>
      <c r="Q684" t="str">
        <f>VLOOKUP($E684,'CFileFishery to ERA+'!$A$4:$J$198,9,FALSE)</f>
        <v>Canadian Juan De Fuca Sport</v>
      </c>
      <c r="R684" t="str">
        <f>VLOOKUP($E684,'CFileFishery to ERA+'!$A$4:$J$198,10,FALSE)</f>
        <v>ISBM</v>
      </c>
    </row>
    <row r="685" spans="1:18" x14ac:dyDescent="0.25">
      <c r="A685" t="s">
        <v>110</v>
      </c>
      <c r="B685" t="s">
        <v>111</v>
      </c>
      <c r="C685">
        <v>2016</v>
      </c>
      <c r="D685">
        <v>12</v>
      </c>
      <c r="E685">
        <v>152</v>
      </c>
      <c r="F685" t="s">
        <v>63</v>
      </c>
      <c r="G685">
        <v>2</v>
      </c>
      <c r="H685" t="s">
        <v>12</v>
      </c>
      <c r="I685">
        <v>1</v>
      </c>
      <c r="J685">
        <v>6.48</v>
      </c>
      <c r="K685">
        <v>6.53</v>
      </c>
      <c r="L685">
        <f>VLOOKUP($E685,'CFileFishery to ERA+'!$A$4:$J$198,4,FALSE)</f>
        <v>57</v>
      </c>
      <c r="M685" t="str">
        <f>VLOOKUP($E685,'CFileFishery to ERA+'!$A$4:$J$198,5,FALSE)</f>
        <v>PGSDN S</v>
      </c>
      <c r="N685" t="str">
        <f>VLOOKUP($E685,'CFileFishery to ERA+'!$A$4:$J$198,6,FALSE)</f>
        <v>US</v>
      </c>
      <c r="O685">
        <f>VLOOKUP($E685,'CFileFishery to ERA+'!$A$4:$J$198,7,FALSE)</f>
        <v>999</v>
      </c>
      <c r="P685" t="str">
        <f>VLOOKUP($E685,'CFileFishery to ERA+'!$A$4:$J$198,8,FALSE)</f>
        <v>S</v>
      </c>
      <c r="Q685" t="str">
        <f>VLOOKUP($E685,'CFileFishery to ERA+'!$A$4:$J$198,9,FALSE)</f>
        <v>PGSD Sport</v>
      </c>
      <c r="R685" t="str">
        <f>VLOOKUP($E685,'CFileFishery to ERA+'!$A$4:$J$198,10,FALSE)</f>
        <v>ISBM</v>
      </c>
    </row>
    <row r="686" spans="1:18" x14ac:dyDescent="0.25">
      <c r="A686" t="s">
        <v>110</v>
      </c>
      <c r="B686" t="s">
        <v>111</v>
      </c>
      <c r="C686">
        <v>2017</v>
      </c>
      <c r="D686">
        <v>1</v>
      </c>
      <c r="E686">
        <v>82</v>
      </c>
      <c r="F686" t="s">
        <v>112</v>
      </c>
      <c r="G686">
        <v>3</v>
      </c>
      <c r="H686" t="s">
        <v>12</v>
      </c>
      <c r="I686">
        <v>1</v>
      </c>
      <c r="J686">
        <v>1</v>
      </c>
      <c r="K686">
        <v>1.02</v>
      </c>
      <c r="L686">
        <f>VLOOKUP($E686,'CFileFishery to ERA+'!$A$4:$J$198,4,FALSE)</f>
        <v>36</v>
      </c>
      <c r="M686" t="str">
        <f>VLOOKUP($E686,'CFileFishery to ERA+'!$A$4:$J$198,5,FALSE)</f>
        <v>TGEO ST FN</v>
      </c>
      <c r="N686" t="str">
        <f>VLOOKUP($E686,'CFileFishery to ERA+'!$A$4:$J$198,6,FALSE)</f>
        <v>CA</v>
      </c>
      <c r="O686">
        <f>VLOOKUP($E686,'CFileFishery to ERA+'!$A$4:$J$198,7,FALSE)</f>
        <v>12</v>
      </c>
      <c r="P686" t="str">
        <f>VLOOKUP($E686,'CFileFishery to ERA+'!$A$4:$J$198,8,FALSE)</f>
        <v>O</v>
      </c>
      <c r="Q686" t="str">
        <f>VLOOKUP($E686,'CFileFishery to ERA+'!$A$4:$J$198,9,FALSE)</f>
        <v>Georgia Strait Freshwater Net</v>
      </c>
      <c r="R686" t="str">
        <f>VLOOKUP($E686,'CFileFishery to ERA+'!$A$4:$J$198,10,FALSE)</f>
        <v>ISBM</v>
      </c>
    </row>
    <row r="687" spans="1:18" x14ac:dyDescent="0.25">
      <c r="A687" t="s">
        <v>110</v>
      </c>
      <c r="B687" t="s">
        <v>111</v>
      </c>
      <c r="C687">
        <v>2017</v>
      </c>
      <c r="D687">
        <v>1</v>
      </c>
      <c r="E687">
        <v>152</v>
      </c>
      <c r="F687" t="s">
        <v>63</v>
      </c>
      <c r="G687">
        <v>3</v>
      </c>
      <c r="H687" t="s">
        <v>12</v>
      </c>
      <c r="I687">
        <v>1</v>
      </c>
      <c r="J687">
        <v>4.12</v>
      </c>
      <c r="K687">
        <v>4.21</v>
      </c>
      <c r="L687">
        <f>VLOOKUP($E687,'CFileFishery to ERA+'!$A$4:$J$198,4,FALSE)</f>
        <v>57</v>
      </c>
      <c r="M687" t="str">
        <f>VLOOKUP($E687,'CFileFishery to ERA+'!$A$4:$J$198,5,FALSE)</f>
        <v>PGSDN S</v>
      </c>
      <c r="N687" t="str">
        <f>VLOOKUP($E687,'CFileFishery to ERA+'!$A$4:$J$198,6,FALSE)</f>
        <v>US</v>
      </c>
      <c r="O687">
        <f>VLOOKUP($E687,'CFileFishery to ERA+'!$A$4:$J$198,7,FALSE)</f>
        <v>999</v>
      </c>
      <c r="P687" t="str">
        <f>VLOOKUP($E687,'CFileFishery to ERA+'!$A$4:$J$198,8,FALSE)</f>
        <v>S</v>
      </c>
      <c r="Q687" t="str">
        <f>VLOOKUP($E687,'CFileFishery to ERA+'!$A$4:$J$198,9,FALSE)</f>
        <v>PGSD Sport</v>
      </c>
      <c r="R687" t="str">
        <f>VLOOKUP($E687,'CFileFishery to ERA+'!$A$4:$J$198,10,FALSE)</f>
        <v>ISBM</v>
      </c>
    </row>
    <row r="688" spans="1:18" x14ac:dyDescent="0.25">
      <c r="A688" t="s">
        <v>110</v>
      </c>
      <c r="B688" t="s">
        <v>111</v>
      </c>
      <c r="C688">
        <v>2017</v>
      </c>
      <c r="D688">
        <v>1</v>
      </c>
      <c r="E688">
        <v>159</v>
      </c>
      <c r="F688" t="s">
        <v>94</v>
      </c>
      <c r="G688">
        <v>3</v>
      </c>
      <c r="H688" t="s">
        <v>12</v>
      </c>
      <c r="I688">
        <v>1</v>
      </c>
      <c r="J688">
        <v>3.42</v>
      </c>
      <c r="K688">
        <v>3.43</v>
      </c>
      <c r="L688">
        <f>VLOOKUP($E688,'CFileFishery to ERA+'!$A$4:$J$198,4,FALSE)</f>
        <v>59</v>
      </c>
      <c r="M688" t="str">
        <f>VLOOKUP($E688,'CFileFishery to ERA+'!$A$4:$J$198,5,FALSE)</f>
        <v>PGSDO S</v>
      </c>
      <c r="N688" t="str">
        <f>VLOOKUP($E688,'CFileFishery to ERA+'!$A$4:$J$198,6,FALSE)</f>
        <v>US</v>
      </c>
      <c r="O688">
        <f>VLOOKUP($E688,'CFileFishery to ERA+'!$A$4:$J$198,7,FALSE)</f>
        <v>999</v>
      </c>
      <c r="P688" t="str">
        <f>VLOOKUP($E688,'CFileFishery to ERA+'!$A$4:$J$198,8,FALSE)</f>
        <v>S</v>
      </c>
      <c r="Q688" t="str">
        <f>VLOOKUP($E688,'CFileFishery to ERA+'!$A$4:$J$198,9,FALSE)</f>
        <v>PGSD Sport</v>
      </c>
      <c r="R688" t="str">
        <f>VLOOKUP($E688,'CFileFishery to ERA+'!$A$4:$J$198,10,FALSE)</f>
        <v>ISBM</v>
      </c>
    </row>
    <row r="689" spans="1:18" x14ac:dyDescent="0.25">
      <c r="A689" t="s">
        <v>110</v>
      </c>
      <c r="B689" t="s">
        <v>111</v>
      </c>
      <c r="C689">
        <v>2017</v>
      </c>
      <c r="D689">
        <v>2</v>
      </c>
      <c r="E689">
        <v>151</v>
      </c>
      <c r="F689" t="s">
        <v>84</v>
      </c>
      <c r="G689">
        <v>3</v>
      </c>
      <c r="H689" t="s">
        <v>12</v>
      </c>
      <c r="I689">
        <v>1</v>
      </c>
      <c r="J689">
        <v>2.63</v>
      </c>
      <c r="K689">
        <v>2.71</v>
      </c>
      <c r="L689">
        <f>VLOOKUP($E689,'CFileFishery to ERA+'!$A$4:$J$198,4,FALSE)</f>
        <v>57</v>
      </c>
      <c r="M689" t="str">
        <f>VLOOKUP($E689,'CFileFishery to ERA+'!$A$4:$J$198,5,FALSE)</f>
        <v>PGSDN S</v>
      </c>
      <c r="N689" t="str">
        <f>VLOOKUP($E689,'CFileFishery to ERA+'!$A$4:$J$198,6,FALSE)</f>
        <v>US</v>
      </c>
      <c r="O689">
        <f>VLOOKUP($E689,'CFileFishery to ERA+'!$A$4:$J$198,7,FALSE)</f>
        <v>999</v>
      </c>
      <c r="P689" t="str">
        <f>VLOOKUP($E689,'CFileFishery to ERA+'!$A$4:$J$198,8,FALSE)</f>
        <v>S</v>
      </c>
      <c r="Q689" t="str">
        <f>VLOOKUP($E689,'CFileFishery to ERA+'!$A$4:$J$198,9,FALSE)</f>
        <v>PGSD Sport</v>
      </c>
      <c r="R689" t="str">
        <f>VLOOKUP($E689,'CFileFishery to ERA+'!$A$4:$J$198,10,FALSE)</f>
        <v>ISBM</v>
      </c>
    </row>
    <row r="690" spans="1:18" x14ac:dyDescent="0.25">
      <c r="A690" t="s">
        <v>110</v>
      </c>
      <c r="B690" t="s">
        <v>111</v>
      </c>
      <c r="C690">
        <v>2017</v>
      </c>
      <c r="D690">
        <v>4</v>
      </c>
      <c r="E690">
        <v>41</v>
      </c>
      <c r="F690" t="s">
        <v>70</v>
      </c>
      <c r="G690">
        <v>3</v>
      </c>
      <c r="H690" t="s">
        <v>12</v>
      </c>
      <c r="I690">
        <v>1</v>
      </c>
      <c r="J690">
        <v>2.4900000000000002</v>
      </c>
      <c r="K690">
        <v>2.5499999999999998</v>
      </c>
      <c r="L690">
        <f>VLOOKUP($E690,'CFileFishery to ERA+'!$A$4:$J$198,4,FALSE)</f>
        <v>13</v>
      </c>
      <c r="M690" t="str">
        <f>VLOOKUP($E690,'CFileFishery to ERA+'!$A$4:$J$198,5,FALSE)</f>
        <v>N FALCON T</v>
      </c>
      <c r="N690" t="str">
        <f>VLOOKUP($E690,'CFileFishery to ERA+'!$A$4:$J$198,6,FALSE)</f>
        <v>US</v>
      </c>
      <c r="O690">
        <f>VLOOKUP($E690,'CFileFishery to ERA+'!$A$4:$J$198,7,FALSE)</f>
        <v>999</v>
      </c>
      <c r="P690" t="str">
        <f>VLOOKUP($E690,'CFileFishery to ERA+'!$A$4:$J$198,8,FALSE)</f>
        <v>T</v>
      </c>
      <c r="Q690" t="str">
        <f>VLOOKUP($E690,'CFileFishery to ERA+'!$A$4:$J$198,9,FALSE)</f>
        <v>WA Troll</v>
      </c>
      <c r="R690" t="str">
        <f>VLOOKUP($E690,'CFileFishery to ERA+'!$A$4:$J$198,10,FALSE)</f>
        <v>ISBM</v>
      </c>
    </row>
    <row r="691" spans="1:18" x14ac:dyDescent="0.25">
      <c r="A691" t="s">
        <v>110</v>
      </c>
      <c r="B691" t="s">
        <v>111</v>
      </c>
      <c r="C691">
        <v>2017</v>
      </c>
      <c r="D691">
        <v>4</v>
      </c>
      <c r="E691">
        <v>152</v>
      </c>
      <c r="F691" t="s">
        <v>63</v>
      </c>
      <c r="G691">
        <v>3</v>
      </c>
      <c r="H691" t="s">
        <v>12</v>
      </c>
      <c r="I691">
        <v>3</v>
      </c>
      <c r="J691">
        <v>11.28</v>
      </c>
      <c r="K691">
        <v>11.46</v>
      </c>
      <c r="L691">
        <f>VLOOKUP($E691,'CFileFishery to ERA+'!$A$4:$J$198,4,FALSE)</f>
        <v>57</v>
      </c>
      <c r="M691" t="str">
        <f>VLOOKUP($E691,'CFileFishery to ERA+'!$A$4:$J$198,5,FALSE)</f>
        <v>PGSDN S</v>
      </c>
      <c r="N691" t="str">
        <f>VLOOKUP($E691,'CFileFishery to ERA+'!$A$4:$J$198,6,FALSE)</f>
        <v>US</v>
      </c>
      <c r="O691">
        <f>VLOOKUP($E691,'CFileFishery to ERA+'!$A$4:$J$198,7,FALSE)</f>
        <v>999</v>
      </c>
      <c r="P691" t="str">
        <f>VLOOKUP($E691,'CFileFishery to ERA+'!$A$4:$J$198,8,FALSE)</f>
        <v>S</v>
      </c>
      <c r="Q691" t="str">
        <f>VLOOKUP($E691,'CFileFishery to ERA+'!$A$4:$J$198,9,FALSE)</f>
        <v>PGSD Sport</v>
      </c>
      <c r="R691" t="str">
        <f>VLOOKUP($E691,'CFileFishery to ERA+'!$A$4:$J$198,10,FALSE)</f>
        <v>ISBM</v>
      </c>
    </row>
    <row r="692" spans="1:18" x14ac:dyDescent="0.25">
      <c r="A692" t="s">
        <v>110</v>
      </c>
      <c r="B692" t="s">
        <v>111</v>
      </c>
      <c r="C692">
        <v>2017</v>
      </c>
      <c r="D692">
        <v>5</v>
      </c>
      <c r="E692">
        <v>33</v>
      </c>
      <c r="F692" t="s">
        <v>47</v>
      </c>
      <c r="G692">
        <v>3</v>
      </c>
      <c r="H692" t="s">
        <v>12</v>
      </c>
      <c r="I692">
        <v>7</v>
      </c>
      <c r="J692">
        <v>24.64</v>
      </c>
      <c r="K692">
        <v>24.98</v>
      </c>
      <c r="L692">
        <f>VLOOKUP($E692,'CFileFishery to ERA+'!$A$4:$J$198,4,FALSE)</f>
        <v>10</v>
      </c>
      <c r="M692" t="str">
        <f>VLOOKUP($E692,'CFileFishery to ERA+'!$A$4:$J$198,5,FALSE)</f>
        <v>WCVI F/W T</v>
      </c>
      <c r="N692" t="str">
        <f>VLOOKUP($E692,'CFileFishery to ERA+'!$A$4:$J$198,6,FALSE)</f>
        <v>CA</v>
      </c>
      <c r="O692">
        <f>VLOOKUP($E692,'CFileFishery to ERA+'!$A$4:$J$198,7,FALSE)</f>
        <v>3</v>
      </c>
      <c r="P692" t="str">
        <f>VLOOKUP($E692,'CFileFishery to ERA+'!$A$4:$J$198,8,FALSE)</f>
        <v>T</v>
      </c>
      <c r="Q692" t="str">
        <f>VLOOKUP($E692,'CFileFishery to ERA+'!$A$4:$J$198,9,FALSE)</f>
        <v>WCVI Troll</v>
      </c>
      <c r="R692" t="str">
        <f>VLOOKUP($E692,'CFileFishery to ERA+'!$A$4:$J$198,10,FALSE)</f>
        <v>AABM</v>
      </c>
    </row>
    <row r="693" spans="1:18" x14ac:dyDescent="0.25">
      <c r="A693" t="s">
        <v>110</v>
      </c>
      <c r="B693" t="s">
        <v>111</v>
      </c>
      <c r="C693">
        <v>2017</v>
      </c>
      <c r="D693">
        <v>5</v>
      </c>
      <c r="E693">
        <v>34</v>
      </c>
      <c r="F693" t="s">
        <v>54</v>
      </c>
      <c r="G693">
        <v>3</v>
      </c>
      <c r="H693" t="s">
        <v>12</v>
      </c>
      <c r="I693">
        <v>10</v>
      </c>
      <c r="J693">
        <v>35.200000000000003</v>
      </c>
      <c r="K693">
        <v>35.75</v>
      </c>
      <c r="L693">
        <f>VLOOKUP($E693,'CFileFishery to ERA+'!$A$4:$J$198,4,FALSE)</f>
        <v>11</v>
      </c>
      <c r="M693" t="str">
        <f>VLOOKUP($E693,'CFileFishery to ERA+'!$A$4:$J$198,5,FALSE)</f>
        <v>WCVI SPR T</v>
      </c>
      <c r="N693" t="str">
        <f>VLOOKUP($E693,'CFileFishery to ERA+'!$A$4:$J$198,6,FALSE)</f>
        <v>CA</v>
      </c>
      <c r="O693">
        <f>VLOOKUP($E693,'CFileFishery to ERA+'!$A$4:$J$198,7,FALSE)</f>
        <v>3</v>
      </c>
      <c r="P693" t="str">
        <f>VLOOKUP($E693,'CFileFishery to ERA+'!$A$4:$J$198,8,FALSE)</f>
        <v>T</v>
      </c>
      <c r="Q693" t="str">
        <f>VLOOKUP($E693,'CFileFishery to ERA+'!$A$4:$J$198,9,FALSE)</f>
        <v>WCVI Troll</v>
      </c>
      <c r="R693" t="str">
        <f>VLOOKUP($E693,'CFileFishery to ERA+'!$A$4:$J$198,10,FALSE)</f>
        <v>AABM</v>
      </c>
    </row>
    <row r="694" spans="1:18" x14ac:dyDescent="0.25">
      <c r="A694" t="s">
        <v>110</v>
      </c>
      <c r="B694" t="s">
        <v>111</v>
      </c>
      <c r="C694">
        <v>2017</v>
      </c>
      <c r="D694">
        <v>5</v>
      </c>
      <c r="E694">
        <v>34</v>
      </c>
      <c r="F694" t="s">
        <v>54</v>
      </c>
      <c r="G694">
        <v>4</v>
      </c>
      <c r="H694" t="s">
        <v>12</v>
      </c>
      <c r="I694">
        <v>1</v>
      </c>
      <c r="J694">
        <v>3.52</v>
      </c>
      <c r="K694">
        <v>3.72</v>
      </c>
      <c r="L694">
        <f>VLOOKUP($E694,'CFileFishery to ERA+'!$A$4:$J$198,4,FALSE)</f>
        <v>11</v>
      </c>
      <c r="M694" t="str">
        <f>VLOOKUP($E694,'CFileFishery to ERA+'!$A$4:$J$198,5,FALSE)</f>
        <v>WCVI SPR T</v>
      </c>
      <c r="N694" t="str">
        <f>VLOOKUP($E694,'CFileFishery to ERA+'!$A$4:$J$198,6,FALSE)</f>
        <v>CA</v>
      </c>
      <c r="O694">
        <f>VLOOKUP($E694,'CFileFishery to ERA+'!$A$4:$J$198,7,FALSE)</f>
        <v>3</v>
      </c>
      <c r="P694" t="str">
        <f>VLOOKUP($E694,'CFileFishery to ERA+'!$A$4:$J$198,8,FALSE)</f>
        <v>T</v>
      </c>
      <c r="Q694" t="str">
        <f>VLOOKUP($E694,'CFileFishery to ERA+'!$A$4:$J$198,9,FALSE)</f>
        <v>WCVI Troll</v>
      </c>
      <c r="R694" t="str">
        <f>VLOOKUP($E694,'CFileFishery to ERA+'!$A$4:$J$198,10,FALSE)</f>
        <v>AABM</v>
      </c>
    </row>
    <row r="695" spans="1:18" x14ac:dyDescent="0.25">
      <c r="A695" t="s">
        <v>110</v>
      </c>
      <c r="B695" t="s">
        <v>111</v>
      </c>
      <c r="C695">
        <v>2017</v>
      </c>
      <c r="D695">
        <v>5</v>
      </c>
      <c r="E695">
        <v>135</v>
      </c>
      <c r="F695" t="s">
        <v>39</v>
      </c>
      <c r="G695">
        <v>3</v>
      </c>
      <c r="H695" t="s">
        <v>12</v>
      </c>
      <c r="I695">
        <v>1</v>
      </c>
      <c r="J695">
        <v>6.12</v>
      </c>
      <c r="K695">
        <v>6.25</v>
      </c>
      <c r="L695">
        <f>VLOOKUP($E695,'CFileFishery to ERA+'!$A$4:$J$198,4,FALSE)</f>
        <v>61</v>
      </c>
      <c r="M695" t="str">
        <f>VLOOKUP($E695,'CFileFishery to ERA+'!$A$4:$J$198,5,FALSE)</f>
        <v>JNST S</v>
      </c>
      <c r="N695" t="str">
        <f>VLOOKUP($E695,'CFileFishery to ERA+'!$A$4:$J$198,6,FALSE)</f>
        <v>CA</v>
      </c>
      <c r="O695">
        <f>VLOOKUP($E695,'CFileFishery to ERA+'!$A$4:$J$198,7,FALSE)</f>
        <v>26</v>
      </c>
      <c r="P695" t="str">
        <f>VLOOKUP($E695,'CFileFishery to ERA+'!$A$4:$J$198,8,FALSE)</f>
        <v>S</v>
      </c>
      <c r="Q695" t="str">
        <f>VLOOKUP($E695,'CFileFishery to ERA+'!$A$4:$J$198,9,FALSE)</f>
        <v>Johnstone Strait Sport</v>
      </c>
      <c r="R695" t="str">
        <f>VLOOKUP($E695,'CFileFishery to ERA+'!$A$4:$J$198,10,FALSE)</f>
        <v>ISBM</v>
      </c>
    </row>
    <row r="696" spans="1:18" x14ac:dyDescent="0.25">
      <c r="A696" t="s">
        <v>110</v>
      </c>
      <c r="B696" t="s">
        <v>111</v>
      </c>
      <c r="C696">
        <v>2017</v>
      </c>
      <c r="D696">
        <v>5</v>
      </c>
      <c r="E696">
        <v>136</v>
      </c>
      <c r="F696" t="s">
        <v>52</v>
      </c>
      <c r="G696">
        <v>3</v>
      </c>
      <c r="H696" t="s">
        <v>12</v>
      </c>
      <c r="I696">
        <v>4</v>
      </c>
      <c r="J696">
        <v>8.0299999999999994</v>
      </c>
      <c r="K696">
        <v>8.1199999999999992</v>
      </c>
      <c r="L696">
        <f>VLOOKUP($E696,'CFileFishery to ERA+'!$A$4:$J$198,4,FALSE)</f>
        <v>63</v>
      </c>
      <c r="M696" t="str">
        <f>VLOOKUP($E696,'CFileFishery to ERA+'!$A$4:$J$198,5,FALSE)</f>
        <v>GEO ST S</v>
      </c>
      <c r="N696" t="str">
        <f>VLOOKUP($E696,'CFileFishery to ERA+'!$A$4:$J$198,6,FALSE)</f>
        <v>CA</v>
      </c>
      <c r="O696">
        <f>VLOOKUP($E696,'CFileFishery to ERA+'!$A$4:$J$198,7,FALSE)</f>
        <v>27</v>
      </c>
      <c r="P696" t="str">
        <f>VLOOKUP($E696,'CFileFishery to ERA+'!$A$4:$J$198,8,FALSE)</f>
        <v>S</v>
      </c>
      <c r="Q696" t="str">
        <f>VLOOKUP($E696,'CFileFishery to ERA+'!$A$4:$J$198,9,FALSE)</f>
        <v>North Georgia Strait Sport</v>
      </c>
      <c r="R696" t="str">
        <f>VLOOKUP($E696,'CFileFishery to ERA+'!$A$4:$J$198,10,FALSE)</f>
        <v>ISBM</v>
      </c>
    </row>
    <row r="697" spans="1:18" x14ac:dyDescent="0.25">
      <c r="A697" t="s">
        <v>110</v>
      </c>
      <c r="B697" t="s">
        <v>111</v>
      </c>
      <c r="C697">
        <v>2017</v>
      </c>
      <c r="D697">
        <v>5</v>
      </c>
      <c r="E697">
        <v>136</v>
      </c>
      <c r="F697" t="s">
        <v>52</v>
      </c>
      <c r="G697">
        <v>4</v>
      </c>
      <c r="H697" t="s">
        <v>12</v>
      </c>
      <c r="I697">
        <v>4</v>
      </c>
      <c r="J697">
        <v>8.0399999999999991</v>
      </c>
      <c r="K697">
        <v>8.5</v>
      </c>
      <c r="L697">
        <f>VLOOKUP($E697,'CFileFishery to ERA+'!$A$4:$J$198,4,FALSE)</f>
        <v>63</v>
      </c>
      <c r="M697" t="str">
        <f>VLOOKUP($E697,'CFileFishery to ERA+'!$A$4:$J$198,5,FALSE)</f>
        <v>GEO ST S</v>
      </c>
      <c r="N697" t="str">
        <f>VLOOKUP($E697,'CFileFishery to ERA+'!$A$4:$J$198,6,FALSE)</f>
        <v>CA</v>
      </c>
      <c r="O697">
        <f>VLOOKUP($E697,'CFileFishery to ERA+'!$A$4:$J$198,7,FALSE)</f>
        <v>27</v>
      </c>
      <c r="P697" t="str">
        <f>VLOOKUP($E697,'CFileFishery to ERA+'!$A$4:$J$198,8,FALSE)</f>
        <v>S</v>
      </c>
      <c r="Q697" t="str">
        <f>VLOOKUP($E697,'CFileFishery to ERA+'!$A$4:$J$198,9,FALSE)</f>
        <v>North Georgia Strait Sport</v>
      </c>
      <c r="R697" t="str">
        <f>VLOOKUP($E697,'CFileFishery to ERA+'!$A$4:$J$198,10,FALSE)</f>
        <v>ISBM</v>
      </c>
    </row>
    <row r="698" spans="1:18" x14ac:dyDescent="0.25">
      <c r="A698" t="s">
        <v>110</v>
      </c>
      <c r="B698" t="s">
        <v>111</v>
      </c>
      <c r="C698">
        <v>2017</v>
      </c>
      <c r="D698">
        <v>5</v>
      </c>
      <c r="E698">
        <v>139</v>
      </c>
      <c r="F698" t="s">
        <v>74</v>
      </c>
      <c r="G698">
        <v>3</v>
      </c>
      <c r="H698" t="s">
        <v>12</v>
      </c>
      <c r="I698">
        <v>4</v>
      </c>
      <c r="J698">
        <v>26.23</v>
      </c>
      <c r="K698">
        <v>26.36</v>
      </c>
      <c r="L698">
        <f>VLOOKUP($E698,'CFileFishery to ERA+'!$A$4:$J$198,4,FALSE)</f>
        <v>63</v>
      </c>
      <c r="M698" t="str">
        <f>VLOOKUP($E698,'CFileFishery to ERA+'!$A$4:$J$198,5,FALSE)</f>
        <v>GEO ST S</v>
      </c>
      <c r="N698" t="str">
        <f>VLOOKUP($E698,'CFileFishery to ERA+'!$A$4:$J$198,6,FALSE)</f>
        <v>CA</v>
      </c>
      <c r="O698">
        <f>VLOOKUP($E698,'CFileFishery to ERA+'!$A$4:$J$198,7,FALSE)</f>
        <v>29</v>
      </c>
      <c r="P698" t="str">
        <f>VLOOKUP($E698,'CFileFishery to ERA+'!$A$4:$J$198,8,FALSE)</f>
        <v>S</v>
      </c>
      <c r="Q698" t="str">
        <f>VLOOKUP($E698,'CFileFishery to ERA+'!$A$4:$J$198,9,FALSE)</f>
        <v>South Georgia Strait Sport</v>
      </c>
      <c r="R698" t="str">
        <f>VLOOKUP($E698,'CFileFishery to ERA+'!$A$4:$J$198,10,FALSE)</f>
        <v>ISBM</v>
      </c>
    </row>
    <row r="699" spans="1:18" x14ac:dyDescent="0.25">
      <c r="A699" t="s">
        <v>110</v>
      </c>
      <c r="B699" t="s">
        <v>111</v>
      </c>
      <c r="C699">
        <v>2017</v>
      </c>
      <c r="D699">
        <v>5</v>
      </c>
      <c r="E699">
        <v>142</v>
      </c>
      <c r="F699" t="s">
        <v>49</v>
      </c>
      <c r="G699">
        <v>3</v>
      </c>
      <c r="H699" t="s">
        <v>12</v>
      </c>
      <c r="I699">
        <v>2</v>
      </c>
      <c r="J699">
        <v>7.42</v>
      </c>
      <c r="K699">
        <v>7.52</v>
      </c>
      <c r="L699">
        <f>VLOOKUP($E699,'CFileFishery to ERA+'!$A$4:$J$198,4,FALSE)</f>
        <v>50</v>
      </c>
      <c r="M699" t="str">
        <f>VLOOKUP($E699,'CFileFishery to ERA+'!$A$4:$J$198,5,FALSE)</f>
        <v>WCVI AABM S</v>
      </c>
      <c r="N699" t="str">
        <f>VLOOKUP($E699,'CFileFishery to ERA+'!$A$4:$J$198,6,FALSE)</f>
        <v>CA</v>
      </c>
      <c r="O699">
        <f>VLOOKUP($E699,'CFileFishery to ERA+'!$A$4:$J$198,7,FALSE)</f>
        <v>31</v>
      </c>
      <c r="P699" t="str">
        <f>VLOOKUP($E699,'CFileFishery to ERA+'!$A$4:$J$198,8,FALSE)</f>
        <v>S</v>
      </c>
      <c r="Q699" t="str">
        <f>VLOOKUP($E699,'CFileFishery to ERA+'!$A$4:$J$198,9,FALSE)</f>
        <v>WCVI AABM Sport</v>
      </c>
      <c r="R699" t="str">
        <f>VLOOKUP($E699,'CFileFishery to ERA+'!$A$4:$J$198,10,FALSE)</f>
        <v>AABM</v>
      </c>
    </row>
    <row r="700" spans="1:18" x14ac:dyDescent="0.25">
      <c r="A700" t="s">
        <v>110</v>
      </c>
      <c r="B700" t="s">
        <v>111</v>
      </c>
      <c r="C700">
        <v>2017</v>
      </c>
      <c r="D700">
        <v>5</v>
      </c>
      <c r="E700">
        <v>146</v>
      </c>
      <c r="F700" t="s">
        <v>75</v>
      </c>
      <c r="G700">
        <v>3</v>
      </c>
      <c r="H700" t="s">
        <v>12</v>
      </c>
      <c r="I700">
        <v>1</v>
      </c>
      <c r="J700">
        <v>9.4600000000000009</v>
      </c>
      <c r="K700">
        <v>9.76</v>
      </c>
      <c r="L700">
        <f>VLOOKUP($E700,'CFileFishery to ERA+'!$A$4:$J$198,4,FALSE)</f>
        <v>65</v>
      </c>
      <c r="M700" t="str">
        <f>VLOOKUP($E700,'CFileFishery to ERA+'!$A$4:$J$198,5,FALSE)</f>
        <v>BC JF S</v>
      </c>
      <c r="N700" t="str">
        <f>VLOOKUP($E700,'CFileFishery to ERA+'!$A$4:$J$198,6,FALSE)</f>
        <v>CA</v>
      </c>
      <c r="O700">
        <f>VLOOKUP($E700,'CFileFishery to ERA+'!$A$4:$J$198,7,FALSE)</f>
        <v>36</v>
      </c>
      <c r="P700" t="str">
        <f>VLOOKUP($E700,'CFileFishery to ERA+'!$A$4:$J$198,8,FALSE)</f>
        <v>S</v>
      </c>
      <c r="Q700" t="str">
        <f>VLOOKUP($E700,'CFileFishery to ERA+'!$A$4:$J$198,9,FALSE)</f>
        <v>Canadian Juan De Fuca Sport</v>
      </c>
      <c r="R700" t="str">
        <f>VLOOKUP($E700,'CFileFishery to ERA+'!$A$4:$J$198,10,FALSE)</f>
        <v>ISBM</v>
      </c>
    </row>
    <row r="701" spans="1:18" x14ac:dyDescent="0.25">
      <c r="A701" t="s">
        <v>110</v>
      </c>
      <c r="B701" t="s">
        <v>111</v>
      </c>
      <c r="C701">
        <v>2017</v>
      </c>
      <c r="D701">
        <v>6</v>
      </c>
      <c r="E701">
        <v>29</v>
      </c>
      <c r="F701" t="s">
        <v>17</v>
      </c>
      <c r="G701">
        <v>3</v>
      </c>
      <c r="H701" t="s">
        <v>12</v>
      </c>
      <c r="I701">
        <v>1</v>
      </c>
      <c r="J701">
        <v>3.71</v>
      </c>
      <c r="K701">
        <v>3.71</v>
      </c>
      <c r="L701">
        <f>VLOOKUP($E701,'CFileFishery to ERA+'!$A$4:$J$198,4,FALSE)</f>
        <v>8</v>
      </c>
      <c r="M701" t="str">
        <f>VLOOKUP($E701,'CFileFishery to ERA+'!$A$4:$J$198,5,FALSE)</f>
        <v>NORTH T</v>
      </c>
      <c r="N701" t="str">
        <f>VLOOKUP($E701,'CFileFishery to ERA+'!$A$4:$J$198,6,FALSE)</f>
        <v>CA</v>
      </c>
      <c r="O701">
        <f>VLOOKUP($E701,'CFileFishery to ERA+'!$A$4:$J$198,7,FALSE)</f>
        <v>1</v>
      </c>
      <c r="P701" t="str">
        <f>VLOOKUP($E701,'CFileFishery to ERA+'!$A$4:$J$198,8,FALSE)</f>
        <v>T</v>
      </c>
      <c r="Q701" t="str">
        <f>VLOOKUP($E701,'CFileFishery to ERA+'!$A$4:$J$198,9,FALSE)</f>
        <v>NBC Troll</v>
      </c>
      <c r="R701" t="str">
        <f>VLOOKUP($E701,'CFileFishery to ERA+'!$A$4:$J$198,10,FALSE)</f>
        <v>AABM</v>
      </c>
    </row>
    <row r="702" spans="1:18" x14ac:dyDescent="0.25">
      <c r="A702" t="s">
        <v>110</v>
      </c>
      <c r="B702" t="s">
        <v>111</v>
      </c>
      <c r="C702">
        <v>2017</v>
      </c>
      <c r="D702">
        <v>6</v>
      </c>
      <c r="E702">
        <v>34</v>
      </c>
      <c r="F702" t="s">
        <v>54</v>
      </c>
      <c r="G702">
        <v>3</v>
      </c>
      <c r="H702" t="s">
        <v>12</v>
      </c>
      <c r="I702">
        <v>1</v>
      </c>
      <c r="J702">
        <v>2.67</v>
      </c>
      <c r="K702">
        <v>2.72</v>
      </c>
      <c r="L702">
        <f>VLOOKUP($E702,'CFileFishery to ERA+'!$A$4:$J$198,4,FALSE)</f>
        <v>11</v>
      </c>
      <c r="M702" t="str">
        <f>VLOOKUP($E702,'CFileFishery to ERA+'!$A$4:$J$198,5,FALSE)</f>
        <v>WCVI SPR T</v>
      </c>
      <c r="N702" t="str">
        <f>VLOOKUP($E702,'CFileFishery to ERA+'!$A$4:$J$198,6,FALSE)</f>
        <v>CA</v>
      </c>
      <c r="O702">
        <f>VLOOKUP($E702,'CFileFishery to ERA+'!$A$4:$J$198,7,FALSE)</f>
        <v>3</v>
      </c>
      <c r="P702" t="str">
        <f>VLOOKUP($E702,'CFileFishery to ERA+'!$A$4:$J$198,8,FALSE)</f>
        <v>T</v>
      </c>
      <c r="Q702" t="str">
        <f>VLOOKUP($E702,'CFileFishery to ERA+'!$A$4:$J$198,9,FALSE)</f>
        <v>WCVI Troll</v>
      </c>
      <c r="R702" t="str">
        <f>VLOOKUP($E702,'CFileFishery to ERA+'!$A$4:$J$198,10,FALSE)</f>
        <v>AABM</v>
      </c>
    </row>
    <row r="703" spans="1:18" x14ac:dyDescent="0.25">
      <c r="A703" t="s">
        <v>110</v>
      </c>
      <c r="B703" t="s">
        <v>111</v>
      </c>
      <c r="C703">
        <v>2017</v>
      </c>
      <c r="D703">
        <v>6</v>
      </c>
      <c r="E703">
        <v>43</v>
      </c>
      <c r="F703" t="s">
        <v>59</v>
      </c>
      <c r="G703">
        <v>3</v>
      </c>
      <c r="H703" t="s">
        <v>12</v>
      </c>
      <c r="I703">
        <v>1</v>
      </c>
      <c r="J703">
        <v>2.16</v>
      </c>
      <c r="K703">
        <v>2.2000000000000002</v>
      </c>
      <c r="L703">
        <f>VLOOKUP($E703,'CFileFishery to ERA+'!$A$4:$J$198,4,FALSE)</f>
        <v>13</v>
      </c>
      <c r="M703" t="str">
        <f>VLOOKUP($E703,'CFileFishery to ERA+'!$A$4:$J$198,5,FALSE)</f>
        <v>N FALCON T</v>
      </c>
      <c r="N703" t="str">
        <f>VLOOKUP($E703,'CFileFishery to ERA+'!$A$4:$J$198,6,FALSE)</f>
        <v>US</v>
      </c>
      <c r="O703">
        <f>VLOOKUP($E703,'CFileFishery to ERA+'!$A$4:$J$198,7,FALSE)</f>
        <v>999</v>
      </c>
      <c r="P703" t="str">
        <f>VLOOKUP($E703,'CFileFishery to ERA+'!$A$4:$J$198,8,FALSE)</f>
        <v>T</v>
      </c>
      <c r="Q703" t="str">
        <f>VLOOKUP($E703,'CFileFishery to ERA+'!$A$4:$J$198,9,FALSE)</f>
        <v>WA Troll</v>
      </c>
      <c r="R703" t="str">
        <f>VLOOKUP($E703,'CFileFishery to ERA+'!$A$4:$J$198,10,FALSE)</f>
        <v>ISBM</v>
      </c>
    </row>
    <row r="704" spans="1:18" x14ac:dyDescent="0.25">
      <c r="A704" t="s">
        <v>110</v>
      </c>
      <c r="B704" t="s">
        <v>111</v>
      </c>
      <c r="C704">
        <v>2017</v>
      </c>
      <c r="D704">
        <v>6</v>
      </c>
      <c r="E704">
        <v>124</v>
      </c>
      <c r="F704" t="s">
        <v>36</v>
      </c>
      <c r="G704">
        <v>4</v>
      </c>
      <c r="H704" t="s">
        <v>12</v>
      </c>
      <c r="I704">
        <v>1</v>
      </c>
      <c r="J704">
        <v>4.45</v>
      </c>
      <c r="K704">
        <v>4.7</v>
      </c>
      <c r="L704">
        <f>VLOOKUP($E704,'CFileFishery to ERA+'!$A$4:$J$198,4,FALSE)</f>
        <v>44</v>
      </c>
      <c r="M704" t="str">
        <f>VLOOKUP($E704,'CFileFishery to ERA+'!$A$4:$J$198,5,FALSE)</f>
        <v>ALASKA S</v>
      </c>
      <c r="N704" t="str">
        <f>VLOOKUP($E704,'CFileFishery to ERA+'!$A$4:$J$198,6,FALSE)</f>
        <v>US</v>
      </c>
      <c r="O704">
        <f>VLOOKUP($E704,'CFileFishery to ERA+'!$A$4:$J$198,7,FALSE)</f>
        <v>999</v>
      </c>
      <c r="P704" t="str">
        <f>VLOOKUP($E704,'CFileFishery to ERA+'!$A$4:$J$198,8,FALSE)</f>
        <v>S</v>
      </c>
      <c r="Q704" t="str">
        <f>VLOOKUP($E704,'CFileFishery to ERA+'!$A$4:$J$198,9,FALSE)</f>
        <v>SEAK Sport</v>
      </c>
      <c r="R704" t="str">
        <f>VLOOKUP($E704,'CFileFishery to ERA+'!$A$4:$J$198,10,FALSE)</f>
        <v>AABM</v>
      </c>
    </row>
    <row r="705" spans="1:18" x14ac:dyDescent="0.25">
      <c r="A705" t="s">
        <v>110</v>
      </c>
      <c r="B705" t="s">
        <v>111</v>
      </c>
      <c r="C705">
        <v>2017</v>
      </c>
      <c r="D705">
        <v>6</v>
      </c>
      <c r="E705">
        <v>132</v>
      </c>
      <c r="F705" t="s">
        <v>21</v>
      </c>
      <c r="G705">
        <v>3</v>
      </c>
      <c r="H705" t="s">
        <v>12</v>
      </c>
      <c r="I705">
        <v>4</v>
      </c>
      <c r="J705">
        <v>5.36</v>
      </c>
      <c r="K705">
        <v>5.46</v>
      </c>
      <c r="L705">
        <f>VLOOKUP($E705,'CFileFishery to ERA+'!$A$4:$J$198,4,FALSE)</f>
        <v>45</v>
      </c>
      <c r="M705" t="str">
        <f>VLOOKUP($E705,'CFileFishery to ERA+'!$A$4:$J$198,5,FALSE)</f>
        <v>CBC S</v>
      </c>
      <c r="N705" t="str">
        <f>VLOOKUP($E705,'CFileFishery to ERA+'!$A$4:$J$198,6,FALSE)</f>
        <v>CA</v>
      </c>
      <c r="O705">
        <f>VLOOKUP($E705,'CFileFishery to ERA+'!$A$4:$J$198,7,FALSE)</f>
        <v>24</v>
      </c>
      <c r="P705" t="str">
        <f>VLOOKUP($E705,'CFileFishery to ERA+'!$A$4:$J$198,8,FALSE)</f>
        <v>S</v>
      </c>
      <c r="Q705" t="str">
        <f>VLOOKUP($E705,'CFileFishery to ERA+'!$A$4:$J$198,9,FALSE)</f>
        <v>Central Sport</v>
      </c>
      <c r="R705" t="str">
        <f>VLOOKUP($E705,'CFileFishery to ERA+'!$A$4:$J$198,10,FALSE)</f>
        <v>ISBM</v>
      </c>
    </row>
    <row r="706" spans="1:18" x14ac:dyDescent="0.25">
      <c r="A706" t="s">
        <v>110</v>
      </c>
      <c r="B706" t="s">
        <v>111</v>
      </c>
      <c r="C706">
        <v>2017</v>
      </c>
      <c r="D706">
        <v>6</v>
      </c>
      <c r="E706">
        <v>136</v>
      </c>
      <c r="F706" t="s">
        <v>52</v>
      </c>
      <c r="G706">
        <v>3</v>
      </c>
      <c r="H706" t="s">
        <v>12</v>
      </c>
      <c r="I706">
        <v>9</v>
      </c>
      <c r="J706">
        <v>30.18</v>
      </c>
      <c r="K706">
        <v>30.63</v>
      </c>
      <c r="L706">
        <f>VLOOKUP($E706,'CFileFishery to ERA+'!$A$4:$J$198,4,FALSE)</f>
        <v>63</v>
      </c>
      <c r="M706" t="str">
        <f>VLOOKUP($E706,'CFileFishery to ERA+'!$A$4:$J$198,5,FALSE)</f>
        <v>GEO ST S</v>
      </c>
      <c r="N706" t="str">
        <f>VLOOKUP($E706,'CFileFishery to ERA+'!$A$4:$J$198,6,FALSE)</f>
        <v>CA</v>
      </c>
      <c r="O706">
        <f>VLOOKUP($E706,'CFileFishery to ERA+'!$A$4:$J$198,7,FALSE)</f>
        <v>27</v>
      </c>
      <c r="P706" t="str">
        <f>VLOOKUP($E706,'CFileFishery to ERA+'!$A$4:$J$198,8,FALSE)</f>
        <v>S</v>
      </c>
      <c r="Q706" t="str">
        <f>VLOOKUP($E706,'CFileFishery to ERA+'!$A$4:$J$198,9,FALSE)</f>
        <v>North Georgia Strait Sport</v>
      </c>
      <c r="R706" t="str">
        <f>VLOOKUP($E706,'CFileFishery to ERA+'!$A$4:$J$198,10,FALSE)</f>
        <v>ISBM</v>
      </c>
    </row>
    <row r="707" spans="1:18" x14ac:dyDescent="0.25">
      <c r="A707" t="s">
        <v>110</v>
      </c>
      <c r="B707" t="s">
        <v>111</v>
      </c>
      <c r="C707">
        <v>2017</v>
      </c>
      <c r="D707">
        <v>6</v>
      </c>
      <c r="E707">
        <v>136</v>
      </c>
      <c r="F707" t="s">
        <v>52</v>
      </c>
      <c r="G707">
        <v>4</v>
      </c>
      <c r="H707" t="s">
        <v>12</v>
      </c>
      <c r="I707">
        <v>1</v>
      </c>
      <c r="J707">
        <v>2.2000000000000002</v>
      </c>
      <c r="K707">
        <v>2.3199999999999998</v>
      </c>
      <c r="L707">
        <f>VLOOKUP($E707,'CFileFishery to ERA+'!$A$4:$J$198,4,FALSE)</f>
        <v>63</v>
      </c>
      <c r="M707" t="str">
        <f>VLOOKUP($E707,'CFileFishery to ERA+'!$A$4:$J$198,5,FALSE)</f>
        <v>GEO ST S</v>
      </c>
      <c r="N707" t="str">
        <f>VLOOKUP($E707,'CFileFishery to ERA+'!$A$4:$J$198,6,FALSE)</f>
        <v>CA</v>
      </c>
      <c r="O707">
        <f>VLOOKUP($E707,'CFileFishery to ERA+'!$A$4:$J$198,7,FALSE)</f>
        <v>27</v>
      </c>
      <c r="P707" t="str">
        <f>VLOOKUP($E707,'CFileFishery to ERA+'!$A$4:$J$198,8,FALSE)</f>
        <v>S</v>
      </c>
      <c r="Q707" t="str">
        <f>VLOOKUP($E707,'CFileFishery to ERA+'!$A$4:$J$198,9,FALSE)</f>
        <v>North Georgia Strait Sport</v>
      </c>
      <c r="R707" t="str">
        <f>VLOOKUP($E707,'CFileFishery to ERA+'!$A$4:$J$198,10,FALSE)</f>
        <v>ISBM</v>
      </c>
    </row>
    <row r="708" spans="1:18" x14ac:dyDescent="0.25">
      <c r="A708" t="s">
        <v>110</v>
      </c>
      <c r="B708" t="s">
        <v>111</v>
      </c>
      <c r="C708">
        <v>2017</v>
      </c>
      <c r="D708">
        <v>6</v>
      </c>
      <c r="E708">
        <v>139</v>
      </c>
      <c r="F708" t="s">
        <v>74</v>
      </c>
      <c r="G708">
        <v>3</v>
      </c>
      <c r="H708" t="s">
        <v>12</v>
      </c>
      <c r="I708">
        <v>2</v>
      </c>
      <c r="J708">
        <v>5.04</v>
      </c>
      <c r="K708">
        <v>5.08</v>
      </c>
      <c r="L708">
        <f>VLOOKUP($E708,'CFileFishery to ERA+'!$A$4:$J$198,4,FALSE)</f>
        <v>63</v>
      </c>
      <c r="M708" t="str">
        <f>VLOOKUP($E708,'CFileFishery to ERA+'!$A$4:$J$198,5,FALSE)</f>
        <v>GEO ST S</v>
      </c>
      <c r="N708" t="str">
        <f>VLOOKUP($E708,'CFileFishery to ERA+'!$A$4:$J$198,6,FALSE)</f>
        <v>CA</v>
      </c>
      <c r="O708">
        <f>VLOOKUP($E708,'CFileFishery to ERA+'!$A$4:$J$198,7,FALSE)</f>
        <v>29</v>
      </c>
      <c r="P708" t="str">
        <f>VLOOKUP($E708,'CFileFishery to ERA+'!$A$4:$J$198,8,FALSE)</f>
        <v>S</v>
      </c>
      <c r="Q708" t="str">
        <f>VLOOKUP($E708,'CFileFishery to ERA+'!$A$4:$J$198,9,FALSE)</f>
        <v>South Georgia Strait Sport</v>
      </c>
      <c r="R708" t="str">
        <f>VLOOKUP($E708,'CFileFishery to ERA+'!$A$4:$J$198,10,FALSE)</f>
        <v>ISBM</v>
      </c>
    </row>
    <row r="709" spans="1:18" x14ac:dyDescent="0.25">
      <c r="A709" t="s">
        <v>110</v>
      </c>
      <c r="B709" t="s">
        <v>111</v>
      </c>
      <c r="C709">
        <v>2017</v>
      </c>
      <c r="D709">
        <v>6</v>
      </c>
      <c r="E709">
        <v>142</v>
      </c>
      <c r="F709" t="s">
        <v>49</v>
      </c>
      <c r="G709">
        <v>3</v>
      </c>
      <c r="H709" t="s">
        <v>12</v>
      </c>
      <c r="I709">
        <v>7</v>
      </c>
      <c r="J709">
        <v>29.68</v>
      </c>
      <c r="K709">
        <v>30.24</v>
      </c>
      <c r="L709">
        <f>VLOOKUP($E709,'CFileFishery to ERA+'!$A$4:$J$198,4,FALSE)</f>
        <v>50</v>
      </c>
      <c r="M709" t="str">
        <f>VLOOKUP($E709,'CFileFishery to ERA+'!$A$4:$J$198,5,FALSE)</f>
        <v>WCVI AABM S</v>
      </c>
      <c r="N709" t="str">
        <f>VLOOKUP($E709,'CFileFishery to ERA+'!$A$4:$J$198,6,FALSE)</f>
        <v>CA</v>
      </c>
      <c r="O709">
        <f>VLOOKUP($E709,'CFileFishery to ERA+'!$A$4:$J$198,7,FALSE)</f>
        <v>31</v>
      </c>
      <c r="P709" t="str">
        <f>VLOOKUP($E709,'CFileFishery to ERA+'!$A$4:$J$198,8,FALSE)</f>
        <v>S</v>
      </c>
      <c r="Q709" t="str">
        <f>VLOOKUP($E709,'CFileFishery to ERA+'!$A$4:$J$198,9,FALSE)</f>
        <v>WCVI AABM Sport</v>
      </c>
      <c r="R709" t="str">
        <f>VLOOKUP($E709,'CFileFishery to ERA+'!$A$4:$J$198,10,FALSE)</f>
        <v>AABM</v>
      </c>
    </row>
    <row r="710" spans="1:18" x14ac:dyDescent="0.25">
      <c r="A710" t="s">
        <v>110</v>
      </c>
      <c r="B710" t="s">
        <v>111</v>
      </c>
      <c r="C710">
        <v>2017</v>
      </c>
      <c r="D710">
        <v>7</v>
      </c>
      <c r="E710">
        <v>17</v>
      </c>
      <c r="F710" t="s">
        <v>40</v>
      </c>
      <c r="G710">
        <v>4</v>
      </c>
      <c r="H710" t="s">
        <v>12</v>
      </c>
      <c r="I710">
        <v>1</v>
      </c>
      <c r="J710">
        <v>3.31</v>
      </c>
      <c r="K710">
        <v>3.5</v>
      </c>
      <c r="L710">
        <f>VLOOKUP($E710,'CFileFishery to ERA+'!$A$4:$J$198,4,FALSE)</f>
        <v>4</v>
      </c>
      <c r="M710" t="str">
        <f>VLOOKUP($E710,'CFileFishery to ERA+'!$A$4:$J$198,5,FALSE)</f>
        <v>AK JLO T</v>
      </c>
      <c r="N710" t="str">
        <f>VLOOKUP($E710,'CFileFishery to ERA+'!$A$4:$J$198,6,FALSE)</f>
        <v>US</v>
      </c>
      <c r="O710">
        <f>VLOOKUP($E710,'CFileFishery to ERA+'!$A$4:$J$198,7,FALSE)</f>
        <v>999</v>
      </c>
      <c r="P710" t="str">
        <f>VLOOKUP($E710,'CFileFishery to ERA+'!$A$4:$J$198,8,FALSE)</f>
        <v>T</v>
      </c>
      <c r="Q710" t="str">
        <f>VLOOKUP($E710,'CFileFishery to ERA+'!$A$4:$J$198,9,FALSE)</f>
        <v>SEAK Troll</v>
      </c>
      <c r="R710" t="str">
        <f>VLOOKUP($E710,'CFileFishery to ERA+'!$A$4:$J$198,10,FALSE)</f>
        <v>AABM</v>
      </c>
    </row>
    <row r="711" spans="1:18" x14ac:dyDescent="0.25">
      <c r="A711" t="s">
        <v>110</v>
      </c>
      <c r="B711" t="s">
        <v>111</v>
      </c>
      <c r="C711">
        <v>2017</v>
      </c>
      <c r="D711">
        <v>7</v>
      </c>
      <c r="E711">
        <v>30</v>
      </c>
      <c r="F711" t="s">
        <v>25</v>
      </c>
      <c r="G711">
        <v>3</v>
      </c>
      <c r="H711" t="s">
        <v>12</v>
      </c>
      <c r="I711">
        <v>1</v>
      </c>
      <c r="J711">
        <v>3.71</v>
      </c>
      <c r="K711">
        <v>3.81</v>
      </c>
      <c r="L711">
        <f>VLOOKUP($E711,'CFileFishery to ERA+'!$A$4:$J$198,4,FALSE)</f>
        <v>8</v>
      </c>
      <c r="M711" t="str">
        <f>VLOOKUP($E711,'CFileFishery to ERA+'!$A$4:$J$198,5,FALSE)</f>
        <v>NORTH T</v>
      </c>
      <c r="N711" t="str">
        <f>VLOOKUP($E711,'CFileFishery to ERA+'!$A$4:$J$198,6,FALSE)</f>
        <v>CA</v>
      </c>
      <c r="O711">
        <f>VLOOKUP($E711,'CFileFishery to ERA+'!$A$4:$J$198,7,FALSE)</f>
        <v>1</v>
      </c>
      <c r="P711" t="str">
        <f>VLOOKUP($E711,'CFileFishery to ERA+'!$A$4:$J$198,8,FALSE)</f>
        <v>T</v>
      </c>
      <c r="Q711" t="str">
        <f>VLOOKUP($E711,'CFileFishery to ERA+'!$A$4:$J$198,9,FALSE)</f>
        <v>NBC Troll</v>
      </c>
      <c r="R711" t="str">
        <f>VLOOKUP($E711,'CFileFishery to ERA+'!$A$4:$J$198,10,FALSE)</f>
        <v>AABM</v>
      </c>
    </row>
    <row r="712" spans="1:18" x14ac:dyDescent="0.25">
      <c r="A712" t="s">
        <v>110</v>
      </c>
      <c r="B712" t="s">
        <v>111</v>
      </c>
      <c r="C712">
        <v>2017</v>
      </c>
      <c r="D712">
        <v>7</v>
      </c>
      <c r="E712">
        <v>35</v>
      </c>
      <c r="F712" t="s">
        <v>77</v>
      </c>
      <c r="G712">
        <v>3</v>
      </c>
      <c r="H712" t="s">
        <v>12</v>
      </c>
      <c r="I712">
        <v>9</v>
      </c>
      <c r="J712">
        <v>28.7</v>
      </c>
      <c r="K712">
        <v>29.1</v>
      </c>
      <c r="L712">
        <f>VLOOKUP($E712,'CFileFishery to ERA+'!$A$4:$J$198,4,FALSE)</f>
        <v>12</v>
      </c>
      <c r="M712" t="str">
        <f>VLOOKUP($E712,'CFileFishery to ERA+'!$A$4:$J$198,5,FALSE)</f>
        <v>WCVI SUM T</v>
      </c>
      <c r="N712" t="str">
        <f>VLOOKUP($E712,'CFileFishery to ERA+'!$A$4:$J$198,6,FALSE)</f>
        <v>CA</v>
      </c>
      <c r="O712">
        <f>VLOOKUP($E712,'CFileFishery to ERA+'!$A$4:$J$198,7,FALSE)</f>
        <v>3</v>
      </c>
      <c r="P712" t="str">
        <f>VLOOKUP($E712,'CFileFishery to ERA+'!$A$4:$J$198,8,FALSE)</f>
        <v>T</v>
      </c>
      <c r="Q712" t="str">
        <f>VLOOKUP($E712,'CFileFishery to ERA+'!$A$4:$J$198,9,FALSE)</f>
        <v>WCVI Troll</v>
      </c>
      <c r="R712" t="str">
        <f>VLOOKUP($E712,'CFileFishery to ERA+'!$A$4:$J$198,10,FALSE)</f>
        <v>AABM</v>
      </c>
    </row>
    <row r="713" spans="1:18" x14ac:dyDescent="0.25">
      <c r="A713" t="s">
        <v>110</v>
      </c>
      <c r="B713" t="s">
        <v>111</v>
      </c>
      <c r="C713">
        <v>2017</v>
      </c>
      <c r="D713">
        <v>7</v>
      </c>
      <c r="E713">
        <v>35</v>
      </c>
      <c r="F713" t="s">
        <v>77</v>
      </c>
      <c r="G713">
        <v>4</v>
      </c>
      <c r="H713" t="s">
        <v>12</v>
      </c>
      <c r="I713">
        <v>1</v>
      </c>
      <c r="J713">
        <v>3.77</v>
      </c>
      <c r="K713">
        <v>3.98</v>
      </c>
      <c r="L713">
        <f>VLOOKUP($E713,'CFileFishery to ERA+'!$A$4:$J$198,4,FALSE)</f>
        <v>12</v>
      </c>
      <c r="M713" t="str">
        <f>VLOOKUP($E713,'CFileFishery to ERA+'!$A$4:$J$198,5,FALSE)</f>
        <v>WCVI SUM T</v>
      </c>
      <c r="N713" t="str">
        <f>VLOOKUP($E713,'CFileFishery to ERA+'!$A$4:$J$198,6,FALSE)</f>
        <v>CA</v>
      </c>
      <c r="O713">
        <f>VLOOKUP($E713,'CFileFishery to ERA+'!$A$4:$J$198,7,FALSE)</f>
        <v>3</v>
      </c>
      <c r="P713" t="str">
        <f>VLOOKUP($E713,'CFileFishery to ERA+'!$A$4:$J$198,8,FALSE)</f>
        <v>T</v>
      </c>
      <c r="Q713" t="str">
        <f>VLOOKUP($E713,'CFileFishery to ERA+'!$A$4:$J$198,9,FALSE)</f>
        <v>WCVI Troll</v>
      </c>
      <c r="R713" t="str">
        <f>VLOOKUP($E713,'CFileFishery to ERA+'!$A$4:$J$198,10,FALSE)</f>
        <v>AABM</v>
      </c>
    </row>
    <row r="714" spans="1:18" x14ac:dyDescent="0.25">
      <c r="A714" t="s">
        <v>110</v>
      </c>
      <c r="B714" t="s">
        <v>111</v>
      </c>
      <c r="C714">
        <v>2017</v>
      </c>
      <c r="D714">
        <v>7</v>
      </c>
      <c r="E714">
        <v>43</v>
      </c>
      <c r="F714" t="s">
        <v>59</v>
      </c>
      <c r="G714">
        <v>3</v>
      </c>
      <c r="H714" t="s">
        <v>12</v>
      </c>
      <c r="I714">
        <v>9</v>
      </c>
      <c r="J714">
        <v>13.55</v>
      </c>
      <c r="K714">
        <v>13.64</v>
      </c>
      <c r="L714">
        <f>VLOOKUP($E714,'CFileFishery to ERA+'!$A$4:$J$198,4,FALSE)</f>
        <v>13</v>
      </c>
      <c r="M714" t="str">
        <f>VLOOKUP($E714,'CFileFishery to ERA+'!$A$4:$J$198,5,FALSE)</f>
        <v>N FALCON T</v>
      </c>
      <c r="N714" t="str">
        <f>VLOOKUP($E714,'CFileFishery to ERA+'!$A$4:$J$198,6,FALSE)</f>
        <v>US</v>
      </c>
      <c r="O714">
        <f>VLOOKUP($E714,'CFileFishery to ERA+'!$A$4:$J$198,7,FALSE)</f>
        <v>999</v>
      </c>
      <c r="P714" t="str">
        <f>VLOOKUP($E714,'CFileFishery to ERA+'!$A$4:$J$198,8,FALSE)</f>
        <v>T</v>
      </c>
      <c r="Q714" t="str">
        <f>VLOOKUP($E714,'CFileFishery to ERA+'!$A$4:$J$198,9,FALSE)</f>
        <v>WA Troll</v>
      </c>
      <c r="R714" t="str">
        <f>VLOOKUP($E714,'CFileFishery to ERA+'!$A$4:$J$198,10,FALSE)</f>
        <v>ISBM</v>
      </c>
    </row>
    <row r="715" spans="1:18" x14ac:dyDescent="0.25">
      <c r="A715" t="s">
        <v>110</v>
      </c>
      <c r="B715" t="s">
        <v>111</v>
      </c>
      <c r="C715">
        <v>2017</v>
      </c>
      <c r="D715">
        <v>7</v>
      </c>
      <c r="E715">
        <v>92</v>
      </c>
      <c r="F715" t="s">
        <v>66</v>
      </c>
      <c r="G715">
        <v>3</v>
      </c>
      <c r="H715" t="s">
        <v>12</v>
      </c>
      <c r="I715">
        <v>2</v>
      </c>
      <c r="J715">
        <v>2</v>
      </c>
      <c r="K715">
        <v>2</v>
      </c>
      <c r="L715">
        <f>VLOOKUP($E715,'CFileFishery to ERA+'!$A$4:$J$198,4,FALSE)</f>
        <v>51</v>
      </c>
      <c r="M715" t="str">
        <f>VLOOKUP($E715,'CFileFishery to ERA+'!$A$4:$J$198,5,FALSE)</f>
        <v>WCVI ISBM S</v>
      </c>
      <c r="N715" t="str">
        <f>VLOOKUP($E715,'CFileFishery to ERA+'!$A$4:$J$198,6,FALSE)</f>
        <v>CA</v>
      </c>
      <c r="O715">
        <f>VLOOKUP($E715,'CFileFishery to ERA+'!$A$4:$J$198,7,FALSE)</f>
        <v>32</v>
      </c>
      <c r="P715" t="str">
        <f>VLOOKUP($E715,'CFileFishery to ERA+'!$A$4:$J$198,8,FALSE)</f>
        <v>S</v>
      </c>
      <c r="Q715" t="str">
        <f>VLOOKUP($E715,'CFileFishery to ERA+'!$A$4:$J$198,9,FALSE)</f>
        <v>WCVI ISBM Sport</v>
      </c>
      <c r="R715" t="str">
        <f>VLOOKUP($E715,'CFileFishery to ERA+'!$A$4:$J$198,10,FALSE)</f>
        <v>ISBM</v>
      </c>
    </row>
    <row r="716" spans="1:18" x14ac:dyDescent="0.25">
      <c r="A716" t="s">
        <v>110</v>
      </c>
      <c r="B716" t="s">
        <v>111</v>
      </c>
      <c r="C716">
        <v>2017</v>
      </c>
      <c r="D716">
        <v>7</v>
      </c>
      <c r="E716">
        <v>132</v>
      </c>
      <c r="F716" t="s">
        <v>21</v>
      </c>
      <c r="G716">
        <v>3</v>
      </c>
      <c r="H716" t="s">
        <v>12</v>
      </c>
      <c r="I716">
        <v>3</v>
      </c>
      <c r="J716">
        <v>10.1</v>
      </c>
      <c r="K716">
        <v>10.17</v>
      </c>
      <c r="L716">
        <f>VLOOKUP($E716,'CFileFishery to ERA+'!$A$4:$J$198,4,FALSE)</f>
        <v>45</v>
      </c>
      <c r="M716" t="str">
        <f>VLOOKUP($E716,'CFileFishery to ERA+'!$A$4:$J$198,5,FALSE)</f>
        <v>CBC S</v>
      </c>
      <c r="N716" t="str">
        <f>VLOOKUP($E716,'CFileFishery to ERA+'!$A$4:$J$198,6,FALSE)</f>
        <v>CA</v>
      </c>
      <c r="O716">
        <f>VLOOKUP($E716,'CFileFishery to ERA+'!$A$4:$J$198,7,FALSE)</f>
        <v>24</v>
      </c>
      <c r="P716" t="str">
        <f>VLOOKUP($E716,'CFileFishery to ERA+'!$A$4:$J$198,8,FALSE)</f>
        <v>S</v>
      </c>
      <c r="Q716" t="str">
        <f>VLOOKUP($E716,'CFileFishery to ERA+'!$A$4:$J$198,9,FALSE)</f>
        <v>Central Sport</v>
      </c>
      <c r="R716" t="str">
        <f>VLOOKUP($E716,'CFileFishery to ERA+'!$A$4:$J$198,10,FALSE)</f>
        <v>ISBM</v>
      </c>
    </row>
    <row r="717" spans="1:18" x14ac:dyDescent="0.25">
      <c r="A717" t="s">
        <v>110</v>
      </c>
      <c r="B717" t="s">
        <v>111</v>
      </c>
      <c r="C717">
        <v>2017</v>
      </c>
      <c r="D717">
        <v>7</v>
      </c>
      <c r="E717">
        <v>135</v>
      </c>
      <c r="F717" t="s">
        <v>39</v>
      </c>
      <c r="G717">
        <v>3</v>
      </c>
      <c r="H717" t="s">
        <v>12</v>
      </c>
      <c r="I717">
        <v>1</v>
      </c>
      <c r="J717">
        <v>6.64</v>
      </c>
      <c r="K717">
        <v>6.64</v>
      </c>
      <c r="L717">
        <f>VLOOKUP($E717,'CFileFishery to ERA+'!$A$4:$J$198,4,FALSE)</f>
        <v>61</v>
      </c>
      <c r="M717" t="str">
        <f>VLOOKUP($E717,'CFileFishery to ERA+'!$A$4:$J$198,5,FALSE)</f>
        <v>JNST S</v>
      </c>
      <c r="N717" t="str">
        <f>VLOOKUP($E717,'CFileFishery to ERA+'!$A$4:$J$198,6,FALSE)</f>
        <v>CA</v>
      </c>
      <c r="O717">
        <f>VLOOKUP($E717,'CFileFishery to ERA+'!$A$4:$J$198,7,FALSE)</f>
        <v>26</v>
      </c>
      <c r="P717" t="str">
        <f>VLOOKUP($E717,'CFileFishery to ERA+'!$A$4:$J$198,8,FALSE)</f>
        <v>S</v>
      </c>
      <c r="Q717" t="str">
        <f>VLOOKUP($E717,'CFileFishery to ERA+'!$A$4:$J$198,9,FALSE)</f>
        <v>Johnstone Strait Sport</v>
      </c>
      <c r="R717" t="str">
        <f>VLOOKUP($E717,'CFileFishery to ERA+'!$A$4:$J$198,10,FALSE)</f>
        <v>ISBM</v>
      </c>
    </row>
    <row r="718" spans="1:18" x14ac:dyDescent="0.25">
      <c r="A718" t="s">
        <v>110</v>
      </c>
      <c r="B718" t="s">
        <v>111</v>
      </c>
      <c r="C718">
        <v>2017</v>
      </c>
      <c r="D718">
        <v>7</v>
      </c>
      <c r="E718">
        <v>136</v>
      </c>
      <c r="F718" t="s">
        <v>52</v>
      </c>
      <c r="G718">
        <v>3</v>
      </c>
      <c r="H718" t="s">
        <v>12</v>
      </c>
      <c r="I718">
        <v>12</v>
      </c>
      <c r="J718">
        <v>38.229999999999997</v>
      </c>
      <c r="K718">
        <v>38.770000000000003</v>
      </c>
      <c r="L718">
        <f>VLOOKUP($E718,'CFileFishery to ERA+'!$A$4:$J$198,4,FALSE)</f>
        <v>63</v>
      </c>
      <c r="M718" t="str">
        <f>VLOOKUP($E718,'CFileFishery to ERA+'!$A$4:$J$198,5,FALSE)</f>
        <v>GEO ST S</v>
      </c>
      <c r="N718" t="str">
        <f>VLOOKUP($E718,'CFileFishery to ERA+'!$A$4:$J$198,6,FALSE)</f>
        <v>CA</v>
      </c>
      <c r="O718">
        <f>VLOOKUP($E718,'CFileFishery to ERA+'!$A$4:$J$198,7,FALSE)</f>
        <v>27</v>
      </c>
      <c r="P718" t="str">
        <f>VLOOKUP($E718,'CFileFishery to ERA+'!$A$4:$J$198,8,FALSE)</f>
        <v>S</v>
      </c>
      <c r="Q718" t="str">
        <f>VLOOKUP($E718,'CFileFishery to ERA+'!$A$4:$J$198,9,FALSE)</f>
        <v>North Georgia Strait Sport</v>
      </c>
      <c r="R718" t="str">
        <f>VLOOKUP($E718,'CFileFishery to ERA+'!$A$4:$J$198,10,FALSE)</f>
        <v>ISBM</v>
      </c>
    </row>
    <row r="719" spans="1:18" x14ac:dyDescent="0.25">
      <c r="A719" t="s">
        <v>110</v>
      </c>
      <c r="B719" t="s">
        <v>111</v>
      </c>
      <c r="C719">
        <v>2017</v>
      </c>
      <c r="D719">
        <v>7</v>
      </c>
      <c r="E719">
        <v>136</v>
      </c>
      <c r="F719" t="s">
        <v>52</v>
      </c>
      <c r="G719">
        <v>4</v>
      </c>
      <c r="H719" t="s">
        <v>12</v>
      </c>
      <c r="I719">
        <v>2</v>
      </c>
      <c r="J719">
        <v>6.96</v>
      </c>
      <c r="K719">
        <v>7.36</v>
      </c>
      <c r="L719">
        <f>VLOOKUP($E719,'CFileFishery to ERA+'!$A$4:$J$198,4,FALSE)</f>
        <v>63</v>
      </c>
      <c r="M719" t="str">
        <f>VLOOKUP($E719,'CFileFishery to ERA+'!$A$4:$J$198,5,FALSE)</f>
        <v>GEO ST S</v>
      </c>
      <c r="N719" t="str">
        <f>VLOOKUP($E719,'CFileFishery to ERA+'!$A$4:$J$198,6,FALSE)</f>
        <v>CA</v>
      </c>
      <c r="O719">
        <f>VLOOKUP($E719,'CFileFishery to ERA+'!$A$4:$J$198,7,FALSE)</f>
        <v>27</v>
      </c>
      <c r="P719" t="str">
        <f>VLOOKUP($E719,'CFileFishery to ERA+'!$A$4:$J$198,8,FALSE)</f>
        <v>S</v>
      </c>
      <c r="Q719" t="str">
        <f>VLOOKUP($E719,'CFileFishery to ERA+'!$A$4:$J$198,9,FALSE)</f>
        <v>North Georgia Strait Sport</v>
      </c>
      <c r="R719" t="str">
        <f>VLOOKUP($E719,'CFileFishery to ERA+'!$A$4:$J$198,10,FALSE)</f>
        <v>ISBM</v>
      </c>
    </row>
    <row r="720" spans="1:18" x14ac:dyDescent="0.25">
      <c r="A720" t="s">
        <v>110</v>
      </c>
      <c r="B720" t="s">
        <v>111</v>
      </c>
      <c r="C720">
        <v>2017</v>
      </c>
      <c r="D720">
        <v>7</v>
      </c>
      <c r="E720">
        <v>139</v>
      </c>
      <c r="F720" t="s">
        <v>74</v>
      </c>
      <c r="G720">
        <v>3</v>
      </c>
      <c r="H720" t="s">
        <v>12</v>
      </c>
      <c r="I720">
        <v>7</v>
      </c>
      <c r="J720">
        <v>30.37</v>
      </c>
      <c r="K720">
        <v>30.8</v>
      </c>
      <c r="L720">
        <f>VLOOKUP($E720,'CFileFishery to ERA+'!$A$4:$J$198,4,FALSE)</f>
        <v>63</v>
      </c>
      <c r="M720" t="str">
        <f>VLOOKUP($E720,'CFileFishery to ERA+'!$A$4:$J$198,5,FALSE)</f>
        <v>GEO ST S</v>
      </c>
      <c r="N720" t="str">
        <f>VLOOKUP($E720,'CFileFishery to ERA+'!$A$4:$J$198,6,FALSE)</f>
        <v>CA</v>
      </c>
      <c r="O720">
        <f>VLOOKUP($E720,'CFileFishery to ERA+'!$A$4:$J$198,7,FALSE)</f>
        <v>29</v>
      </c>
      <c r="P720" t="str">
        <f>VLOOKUP($E720,'CFileFishery to ERA+'!$A$4:$J$198,8,FALSE)</f>
        <v>S</v>
      </c>
      <c r="Q720" t="str">
        <f>VLOOKUP($E720,'CFileFishery to ERA+'!$A$4:$J$198,9,FALSE)</f>
        <v>South Georgia Strait Sport</v>
      </c>
      <c r="R720" t="str">
        <f>VLOOKUP($E720,'CFileFishery to ERA+'!$A$4:$J$198,10,FALSE)</f>
        <v>ISBM</v>
      </c>
    </row>
    <row r="721" spans="1:18" x14ac:dyDescent="0.25">
      <c r="A721" t="s">
        <v>110</v>
      </c>
      <c r="B721" t="s">
        <v>111</v>
      </c>
      <c r="C721">
        <v>2017</v>
      </c>
      <c r="D721">
        <v>7</v>
      </c>
      <c r="E721">
        <v>142</v>
      </c>
      <c r="F721" t="s">
        <v>49</v>
      </c>
      <c r="G721">
        <v>3</v>
      </c>
      <c r="H721" t="s">
        <v>12</v>
      </c>
      <c r="I721">
        <v>4</v>
      </c>
      <c r="J721">
        <v>52.88</v>
      </c>
      <c r="K721">
        <v>53.56</v>
      </c>
      <c r="L721">
        <f>VLOOKUP($E721,'CFileFishery to ERA+'!$A$4:$J$198,4,FALSE)</f>
        <v>50</v>
      </c>
      <c r="M721" t="str">
        <f>VLOOKUP($E721,'CFileFishery to ERA+'!$A$4:$J$198,5,FALSE)</f>
        <v>WCVI AABM S</v>
      </c>
      <c r="N721" t="str">
        <f>VLOOKUP($E721,'CFileFishery to ERA+'!$A$4:$J$198,6,FALSE)</f>
        <v>CA</v>
      </c>
      <c r="O721">
        <f>VLOOKUP($E721,'CFileFishery to ERA+'!$A$4:$J$198,7,FALSE)</f>
        <v>31</v>
      </c>
      <c r="P721" t="str">
        <f>VLOOKUP($E721,'CFileFishery to ERA+'!$A$4:$J$198,8,FALSE)</f>
        <v>S</v>
      </c>
      <c r="Q721" t="str">
        <f>VLOOKUP($E721,'CFileFishery to ERA+'!$A$4:$J$198,9,FALSE)</f>
        <v>WCVI AABM Sport</v>
      </c>
      <c r="R721" t="str">
        <f>VLOOKUP($E721,'CFileFishery to ERA+'!$A$4:$J$198,10,FALSE)</f>
        <v>AABM</v>
      </c>
    </row>
    <row r="722" spans="1:18" x14ac:dyDescent="0.25">
      <c r="A722" t="s">
        <v>110</v>
      </c>
      <c r="B722" t="s">
        <v>111</v>
      </c>
      <c r="C722">
        <v>2017</v>
      </c>
      <c r="D722">
        <v>7</v>
      </c>
      <c r="E722">
        <v>146</v>
      </c>
      <c r="F722" t="s">
        <v>75</v>
      </c>
      <c r="G722">
        <v>3</v>
      </c>
      <c r="H722" t="s">
        <v>12</v>
      </c>
      <c r="I722">
        <v>1</v>
      </c>
      <c r="J722">
        <v>4.7699999999999996</v>
      </c>
      <c r="K722">
        <v>4.87</v>
      </c>
      <c r="L722">
        <f>VLOOKUP($E722,'CFileFishery to ERA+'!$A$4:$J$198,4,FALSE)</f>
        <v>65</v>
      </c>
      <c r="M722" t="str">
        <f>VLOOKUP($E722,'CFileFishery to ERA+'!$A$4:$J$198,5,FALSE)</f>
        <v>BC JF S</v>
      </c>
      <c r="N722" t="str">
        <f>VLOOKUP($E722,'CFileFishery to ERA+'!$A$4:$J$198,6,FALSE)</f>
        <v>CA</v>
      </c>
      <c r="O722">
        <f>VLOOKUP($E722,'CFileFishery to ERA+'!$A$4:$J$198,7,FALSE)</f>
        <v>36</v>
      </c>
      <c r="P722" t="str">
        <f>VLOOKUP($E722,'CFileFishery to ERA+'!$A$4:$J$198,8,FALSE)</f>
        <v>S</v>
      </c>
      <c r="Q722" t="str">
        <f>VLOOKUP($E722,'CFileFishery to ERA+'!$A$4:$J$198,9,FALSE)</f>
        <v>Canadian Juan De Fuca Sport</v>
      </c>
      <c r="R722" t="str">
        <f>VLOOKUP($E722,'CFileFishery to ERA+'!$A$4:$J$198,10,FALSE)</f>
        <v>ISBM</v>
      </c>
    </row>
    <row r="723" spans="1:18" x14ac:dyDescent="0.25">
      <c r="A723" t="s">
        <v>110</v>
      </c>
      <c r="B723" t="s">
        <v>111</v>
      </c>
      <c r="C723">
        <v>2017</v>
      </c>
      <c r="D723">
        <v>7</v>
      </c>
      <c r="E723">
        <v>146</v>
      </c>
      <c r="F723" t="s">
        <v>75</v>
      </c>
      <c r="G723">
        <v>4</v>
      </c>
      <c r="H723" t="s">
        <v>12</v>
      </c>
      <c r="I723">
        <v>1</v>
      </c>
      <c r="J723">
        <v>4.7699999999999996</v>
      </c>
      <c r="K723">
        <v>5.04</v>
      </c>
      <c r="L723">
        <f>VLOOKUP($E723,'CFileFishery to ERA+'!$A$4:$J$198,4,FALSE)</f>
        <v>65</v>
      </c>
      <c r="M723" t="str">
        <f>VLOOKUP($E723,'CFileFishery to ERA+'!$A$4:$J$198,5,FALSE)</f>
        <v>BC JF S</v>
      </c>
      <c r="N723" t="str">
        <f>VLOOKUP($E723,'CFileFishery to ERA+'!$A$4:$J$198,6,FALSE)</f>
        <v>CA</v>
      </c>
      <c r="O723">
        <f>VLOOKUP($E723,'CFileFishery to ERA+'!$A$4:$J$198,7,FALSE)</f>
        <v>36</v>
      </c>
      <c r="P723" t="str">
        <f>VLOOKUP($E723,'CFileFishery to ERA+'!$A$4:$J$198,8,FALSE)</f>
        <v>S</v>
      </c>
      <c r="Q723" t="str">
        <f>VLOOKUP($E723,'CFileFishery to ERA+'!$A$4:$J$198,9,FALSE)</f>
        <v>Canadian Juan De Fuca Sport</v>
      </c>
      <c r="R723" t="str">
        <f>VLOOKUP($E723,'CFileFishery to ERA+'!$A$4:$J$198,10,FALSE)</f>
        <v>ISBM</v>
      </c>
    </row>
    <row r="724" spans="1:18" x14ac:dyDescent="0.25">
      <c r="A724" t="s">
        <v>110</v>
      </c>
      <c r="B724" t="s">
        <v>111</v>
      </c>
      <c r="C724">
        <v>2017</v>
      </c>
      <c r="D724">
        <v>7</v>
      </c>
      <c r="E724">
        <v>150</v>
      </c>
      <c r="F724" t="s">
        <v>76</v>
      </c>
      <c r="G724">
        <v>3</v>
      </c>
      <c r="H724" t="s">
        <v>12</v>
      </c>
      <c r="I724">
        <v>1</v>
      </c>
      <c r="J724">
        <v>5.7</v>
      </c>
      <c r="K724">
        <v>5.82</v>
      </c>
      <c r="L724">
        <f>VLOOKUP($E724,'CFileFishery to ERA+'!$A$4:$J$198,4,FALSE)</f>
        <v>57</v>
      </c>
      <c r="M724" t="str">
        <f>VLOOKUP($E724,'CFileFishery to ERA+'!$A$4:$J$198,5,FALSE)</f>
        <v>PGSDN S</v>
      </c>
      <c r="N724" t="str">
        <f>VLOOKUP($E724,'CFileFishery to ERA+'!$A$4:$J$198,6,FALSE)</f>
        <v>US</v>
      </c>
      <c r="O724">
        <f>VLOOKUP($E724,'CFileFishery to ERA+'!$A$4:$J$198,7,FALSE)</f>
        <v>999</v>
      </c>
      <c r="P724" t="str">
        <f>VLOOKUP($E724,'CFileFishery to ERA+'!$A$4:$J$198,8,FALSE)</f>
        <v>S</v>
      </c>
      <c r="Q724" t="str">
        <f>VLOOKUP($E724,'CFileFishery to ERA+'!$A$4:$J$198,9,FALSE)</f>
        <v>PGSD Sport</v>
      </c>
      <c r="R724" t="str">
        <f>VLOOKUP($E724,'CFileFishery to ERA+'!$A$4:$J$198,10,FALSE)</f>
        <v>ISBM</v>
      </c>
    </row>
    <row r="725" spans="1:18" x14ac:dyDescent="0.25">
      <c r="A725" t="s">
        <v>110</v>
      </c>
      <c r="B725" t="s">
        <v>111</v>
      </c>
      <c r="C725">
        <v>2017</v>
      </c>
      <c r="D725">
        <v>7</v>
      </c>
      <c r="E725">
        <v>152</v>
      </c>
      <c r="F725" t="s">
        <v>63</v>
      </c>
      <c r="G725">
        <v>3</v>
      </c>
      <c r="H725" t="s">
        <v>12</v>
      </c>
      <c r="I725">
        <v>3</v>
      </c>
      <c r="J725">
        <v>19.32</v>
      </c>
      <c r="K725">
        <v>19.47</v>
      </c>
      <c r="L725">
        <f>VLOOKUP($E725,'CFileFishery to ERA+'!$A$4:$J$198,4,FALSE)</f>
        <v>57</v>
      </c>
      <c r="M725" t="str">
        <f>VLOOKUP($E725,'CFileFishery to ERA+'!$A$4:$J$198,5,FALSE)</f>
        <v>PGSDN S</v>
      </c>
      <c r="N725" t="str">
        <f>VLOOKUP($E725,'CFileFishery to ERA+'!$A$4:$J$198,6,FALSE)</f>
        <v>US</v>
      </c>
      <c r="O725">
        <f>VLOOKUP($E725,'CFileFishery to ERA+'!$A$4:$J$198,7,FALSE)</f>
        <v>999</v>
      </c>
      <c r="P725" t="str">
        <f>VLOOKUP($E725,'CFileFishery to ERA+'!$A$4:$J$198,8,FALSE)</f>
        <v>S</v>
      </c>
      <c r="Q725" t="str">
        <f>VLOOKUP($E725,'CFileFishery to ERA+'!$A$4:$J$198,9,FALSE)</f>
        <v>PGSD Sport</v>
      </c>
      <c r="R725" t="str">
        <f>VLOOKUP($E725,'CFileFishery to ERA+'!$A$4:$J$198,10,FALSE)</f>
        <v>ISBM</v>
      </c>
    </row>
    <row r="726" spans="1:18" x14ac:dyDescent="0.25">
      <c r="A726" t="s">
        <v>110</v>
      </c>
      <c r="B726" t="s">
        <v>111</v>
      </c>
      <c r="C726">
        <v>2017</v>
      </c>
      <c r="D726">
        <v>7</v>
      </c>
      <c r="E726">
        <v>157</v>
      </c>
      <c r="F726" t="s">
        <v>79</v>
      </c>
      <c r="G726">
        <v>3</v>
      </c>
      <c r="H726" t="s">
        <v>12</v>
      </c>
      <c r="I726">
        <v>1</v>
      </c>
      <c r="J726">
        <v>5.57</v>
      </c>
      <c r="K726">
        <v>5.57</v>
      </c>
      <c r="L726">
        <f>VLOOKUP($E726,'CFileFishery to ERA+'!$A$4:$J$198,4,FALSE)</f>
        <v>59</v>
      </c>
      <c r="M726" t="str">
        <f>VLOOKUP($E726,'CFileFishery to ERA+'!$A$4:$J$198,5,FALSE)</f>
        <v>PGSDO S</v>
      </c>
      <c r="N726" t="str">
        <f>VLOOKUP($E726,'CFileFishery to ERA+'!$A$4:$J$198,6,FALSE)</f>
        <v>US</v>
      </c>
      <c r="O726">
        <f>VLOOKUP($E726,'CFileFishery to ERA+'!$A$4:$J$198,7,FALSE)</f>
        <v>999</v>
      </c>
      <c r="P726" t="str">
        <f>VLOOKUP($E726,'CFileFishery to ERA+'!$A$4:$J$198,8,FALSE)</f>
        <v>S</v>
      </c>
      <c r="Q726" t="str">
        <f>VLOOKUP($E726,'CFileFishery to ERA+'!$A$4:$J$198,9,FALSE)</f>
        <v>PGSD Sport</v>
      </c>
      <c r="R726" t="str">
        <f>VLOOKUP($E726,'CFileFishery to ERA+'!$A$4:$J$198,10,FALSE)</f>
        <v>ISBM</v>
      </c>
    </row>
    <row r="727" spans="1:18" x14ac:dyDescent="0.25">
      <c r="A727" t="s">
        <v>110</v>
      </c>
      <c r="B727" t="s">
        <v>111</v>
      </c>
      <c r="C727">
        <v>2017</v>
      </c>
      <c r="D727">
        <v>7</v>
      </c>
      <c r="E727">
        <v>167</v>
      </c>
      <c r="F727" t="s">
        <v>82</v>
      </c>
      <c r="G727">
        <v>3</v>
      </c>
      <c r="H727" t="s">
        <v>12</v>
      </c>
      <c r="I727">
        <v>1</v>
      </c>
      <c r="J727">
        <v>4.16</v>
      </c>
      <c r="K727">
        <v>4.1900000000000004</v>
      </c>
      <c r="L727">
        <f>VLOOKUP($E727,'CFileFishery to ERA+'!$A$4:$J$198,4,FALSE)</f>
        <v>53</v>
      </c>
      <c r="M727" t="str">
        <f>VLOOKUP($E727,'CFileFishery to ERA+'!$A$4:$J$198,5,FALSE)</f>
        <v>N FALCON S</v>
      </c>
      <c r="N727" t="str">
        <f>VLOOKUP($E727,'CFileFishery to ERA+'!$A$4:$J$198,6,FALSE)</f>
        <v>US</v>
      </c>
      <c r="O727">
        <f>VLOOKUP($E727,'CFileFishery to ERA+'!$A$4:$J$198,7,FALSE)</f>
        <v>999</v>
      </c>
      <c r="P727" t="str">
        <f>VLOOKUP($E727,'CFileFishery to ERA+'!$A$4:$J$198,8,FALSE)</f>
        <v>S</v>
      </c>
      <c r="Q727" t="str">
        <f>VLOOKUP($E727,'CFileFishery to ERA+'!$A$4:$J$198,9,FALSE)</f>
        <v>WA Sport</v>
      </c>
      <c r="R727" t="str">
        <f>VLOOKUP($E727,'CFileFishery to ERA+'!$A$4:$J$198,10,FALSE)</f>
        <v>ISBM</v>
      </c>
    </row>
    <row r="728" spans="1:18" x14ac:dyDescent="0.25">
      <c r="A728" t="s">
        <v>110</v>
      </c>
      <c r="B728" t="s">
        <v>111</v>
      </c>
      <c r="C728">
        <v>2017</v>
      </c>
      <c r="D728">
        <v>8</v>
      </c>
      <c r="E728">
        <v>35</v>
      </c>
      <c r="F728" t="s">
        <v>77</v>
      </c>
      <c r="G728">
        <v>3</v>
      </c>
      <c r="H728" t="s">
        <v>12</v>
      </c>
      <c r="I728">
        <v>6</v>
      </c>
      <c r="J728">
        <v>14.31</v>
      </c>
      <c r="K728">
        <v>14.48</v>
      </c>
      <c r="L728">
        <f>VLOOKUP($E728,'CFileFishery to ERA+'!$A$4:$J$198,4,FALSE)</f>
        <v>12</v>
      </c>
      <c r="M728" t="str">
        <f>VLOOKUP($E728,'CFileFishery to ERA+'!$A$4:$J$198,5,FALSE)</f>
        <v>WCVI SUM T</v>
      </c>
      <c r="N728" t="str">
        <f>VLOOKUP($E728,'CFileFishery to ERA+'!$A$4:$J$198,6,FALSE)</f>
        <v>CA</v>
      </c>
      <c r="O728">
        <f>VLOOKUP($E728,'CFileFishery to ERA+'!$A$4:$J$198,7,FALSE)</f>
        <v>3</v>
      </c>
      <c r="P728" t="str">
        <f>VLOOKUP($E728,'CFileFishery to ERA+'!$A$4:$J$198,8,FALSE)</f>
        <v>T</v>
      </c>
      <c r="Q728" t="str">
        <f>VLOOKUP($E728,'CFileFishery to ERA+'!$A$4:$J$198,9,FALSE)</f>
        <v>WCVI Troll</v>
      </c>
      <c r="R728" t="str">
        <f>VLOOKUP($E728,'CFileFishery to ERA+'!$A$4:$J$198,10,FALSE)</f>
        <v>AABM</v>
      </c>
    </row>
    <row r="729" spans="1:18" x14ac:dyDescent="0.25">
      <c r="A729" t="s">
        <v>110</v>
      </c>
      <c r="B729" t="s">
        <v>111</v>
      </c>
      <c r="C729">
        <v>2017</v>
      </c>
      <c r="D729">
        <v>8</v>
      </c>
      <c r="E729">
        <v>42</v>
      </c>
      <c r="F729" t="s">
        <v>86</v>
      </c>
      <c r="G729">
        <v>3</v>
      </c>
      <c r="H729" t="s">
        <v>12</v>
      </c>
      <c r="I729">
        <v>1</v>
      </c>
      <c r="J729">
        <v>2.39</v>
      </c>
      <c r="K729">
        <v>2.44</v>
      </c>
      <c r="L729">
        <f>VLOOKUP($E729,'CFileFishery to ERA+'!$A$4:$J$198,4,FALSE)</f>
        <v>13</v>
      </c>
      <c r="M729" t="str">
        <f>VLOOKUP($E729,'CFileFishery to ERA+'!$A$4:$J$198,5,FALSE)</f>
        <v>N FALCON T</v>
      </c>
      <c r="N729" t="str">
        <f>VLOOKUP($E729,'CFileFishery to ERA+'!$A$4:$J$198,6,FALSE)</f>
        <v>US</v>
      </c>
      <c r="O729">
        <f>VLOOKUP($E729,'CFileFishery to ERA+'!$A$4:$J$198,7,FALSE)</f>
        <v>999</v>
      </c>
      <c r="P729" t="str">
        <f>VLOOKUP($E729,'CFileFishery to ERA+'!$A$4:$J$198,8,FALSE)</f>
        <v>T</v>
      </c>
      <c r="Q729" t="str">
        <f>VLOOKUP($E729,'CFileFishery to ERA+'!$A$4:$J$198,9,FALSE)</f>
        <v>WA Troll</v>
      </c>
      <c r="R729" t="str">
        <f>VLOOKUP($E729,'CFileFishery to ERA+'!$A$4:$J$198,10,FALSE)</f>
        <v>ISBM</v>
      </c>
    </row>
    <row r="730" spans="1:18" x14ac:dyDescent="0.25">
      <c r="A730" t="s">
        <v>110</v>
      </c>
      <c r="B730" t="s">
        <v>111</v>
      </c>
      <c r="C730">
        <v>2017</v>
      </c>
      <c r="D730">
        <v>8</v>
      </c>
      <c r="E730">
        <v>43</v>
      </c>
      <c r="F730" t="s">
        <v>59</v>
      </c>
      <c r="G730">
        <v>3</v>
      </c>
      <c r="H730" t="s">
        <v>12</v>
      </c>
      <c r="I730">
        <v>5</v>
      </c>
      <c r="J730">
        <v>6.8</v>
      </c>
      <c r="K730">
        <v>6.91</v>
      </c>
      <c r="L730">
        <f>VLOOKUP($E730,'CFileFishery to ERA+'!$A$4:$J$198,4,FALSE)</f>
        <v>13</v>
      </c>
      <c r="M730" t="str">
        <f>VLOOKUP($E730,'CFileFishery to ERA+'!$A$4:$J$198,5,FALSE)</f>
        <v>N FALCON T</v>
      </c>
      <c r="N730" t="str">
        <f>VLOOKUP($E730,'CFileFishery to ERA+'!$A$4:$J$198,6,FALSE)</f>
        <v>US</v>
      </c>
      <c r="O730">
        <f>VLOOKUP($E730,'CFileFishery to ERA+'!$A$4:$J$198,7,FALSE)</f>
        <v>999</v>
      </c>
      <c r="P730" t="str">
        <f>VLOOKUP($E730,'CFileFishery to ERA+'!$A$4:$J$198,8,FALSE)</f>
        <v>T</v>
      </c>
      <c r="Q730" t="str">
        <f>VLOOKUP($E730,'CFileFishery to ERA+'!$A$4:$J$198,9,FALSE)</f>
        <v>WA Troll</v>
      </c>
      <c r="R730" t="str">
        <f>VLOOKUP($E730,'CFileFishery to ERA+'!$A$4:$J$198,10,FALSE)</f>
        <v>ISBM</v>
      </c>
    </row>
    <row r="731" spans="1:18" x14ac:dyDescent="0.25">
      <c r="A731" t="s">
        <v>110</v>
      </c>
      <c r="B731" t="s">
        <v>111</v>
      </c>
      <c r="C731">
        <v>2017</v>
      </c>
      <c r="D731">
        <v>8</v>
      </c>
      <c r="E731">
        <v>64</v>
      </c>
      <c r="F731" t="s">
        <v>48</v>
      </c>
      <c r="G731">
        <v>2</v>
      </c>
      <c r="H731" t="s">
        <v>12</v>
      </c>
      <c r="I731">
        <v>1</v>
      </c>
      <c r="J731">
        <v>1</v>
      </c>
      <c r="K731">
        <v>1.01</v>
      </c>
      <c r="L731">
        <f>VLOOKUP($E731,'CFileFishery to ERA+'!$A$4:$J$198,4,FALSE)</f>
        <v>17</v>
      </c>
      <c r="M731" t="str">
        <f>VLOOKUP($E731,'CFileFishery to ERA+'!$A$4:$J$198,5,FALSE)</f>
        <v>ALASKA N</v>
      </c>
      <c r="N731" t="str">
        <f>VLOOKUP($E731,'CFileFishery to ERA+'!$A$4:$J$198,6,FALSE)</f>
        <v>US</v>
      </c>
      <c r="O731">
        <f>VLOOKUP($E731,'CFileFishery to ERA+'!$A$4:$J$198,7,FALSE)</f>
        <v>999</v>
      </c>
      <c r="P731" t="str">
        <f>VLOOKUP($E731,'CFileFishery to ERA+'!$A$4:$J$198,8,FALSE)</f>
        <v>N</v>
      </c>
      <c r="Q731" t="str">
        <f>VLOOKUP($E731,'CFileFishery to ERA+'!$A$4:$J$198,9,FALSE)</f>
        <v>SEAK Net</v>
      </c>
      <c r="R731" t="str">
        <f>VLOOKUP($E731,'CFileFishery to ERA+'!$A$4:$J$198,10,FALSE)</f>
        <v>AABM</v>
      </c>
    </row>
    <row r="732" spans="1:18" x14ac:dyDescent="0.25">
      <c r="A732" t="s">
        <v>110</v>
      </c>
      <c r="B732" t="s">
        <v>111</v>
      </c>
      <c r="C732">
        <v>2017</v>
      </c>
      <c r="D732">
        <v>8</v>
      </c>
      <c r="E732">
        <v>67</v>
      </c>
      <c r="F732" t="s">
        <v>78</v>
      </c>
      <c r="G732">
        <v>2</v>
      </c>
      <c r="H732" t="s">
        <v>12</v>
      </c>
      <c r="I732">
        <v>1</v>
      </c>
      <c r="J732">
        <v>1</v>
      </c>
      <c r="K732">
        <v>1.01</v>
      </c>
      <c r="L732">
        <f>VLOOKUP($E732,'CFileFishery to ERA+'!$A$4:$J$198,4,FALSE)</f>
        <v>17</v>
      </c>
      <c r="M732" t="str">
        <f>VLOOKUP($E732,'CFileFishery to ERA+'!$A$4:$J$198,5,FALSE)</f>
        <v>ALASKA N</v>
      </c>
      <c r="N732" t="str">
        <f>VLOOKUP($E732,'CFileFishery to ERA+'!$A$4:$J$198,6,FALSE)</f>
        <v>US</v>
      </c>
      <c r="O732">
        <f>VLOOKUP($E732,'CFileFishery to ERA+'!$A$4:$J$198,7,FALSE)</f>
        <v>999</v>
      </c>
      <c r="P732" t="str">
        <f>VLOOKUP($E732,'CFileFishery to ERA+'!$A$4:$J$198,8,FALSE)</f>
        <v>N</v>
      </c>
      <c r="Q732" t="str">
        <f>VLOOKUP($E732,'CFileFishery to ERA+'!$A$4:$J$198,9,FALSE)</f>
        <v>SEAK Net</v>
      </c>
      <c r="R732" t="str">
        <f>VLOOKUP($E732,'CFileFishery to ERA+'!$A$4:$J$198,10,FALSE)</f>
        <v>AABM</v>
      </c>
    </row>
    <row r="733" spans="1:18" x14ac:dyDescent="0.25">
      <c r="A733" t="s">
        <v>110</v>
      </c>
      <c r="B733" t="s">
        <v>111</v>
      </c>
      <c r="C733">
        <v>2017</v>
      </c>
      <c r="D733">
        <v>8</v>
      </c>
      <c r="E733">
        <v>82</v>
      </c>
      <c r="F733" t="s">
        <v>112</v>
      </c>
      <c r="G733">
        <v>2</v>
      </c>
      <c r="H733" t="s">
        <v>12</v>
      </c>
      <c r="I733">
        <v>1</v>
      </c>
      <c r="J733">
        <v>8.43</v>
      </c>
      <c r="K733">
        <v>8.5399999999999991</v>
      </c>
      <c r="L733">
        <f>VLOOKUP($E733,'CFileFishery to ERA+'!$A$4:$J$198,4,FALSE)</f>
        <v>36</v>
      </c>
      <c r="M733" t="str">
        <f>VLOOKUP($E733,'CFileFishery to ERA+'!$A$4:$J$198,5,FALSE)</f>
        <v>TGEO ST FN</v>
      </c>
      <c r="N733" t="str">
        <f>VLOOKUP($E733,'CFileFishery to ERA+'!$A$4:$J$198,6,FALSE)</f>
        <v>CA</v>
      </c>
      <c r="O733">
        <f>VLOOKUP($E733,'CFileFishery to ERA+'!$A$4:$J$198,7,FALSE)</f>
        <v>12</v>
      </c>
      <c r="P733" t="str">
        <f>VLOOKUP($E733,'CFileFishery to ERA+'!$A$4:$J$198,8,FALSE)</f>
        <v>O</v>
      </c>
      <c r="Q733" t="str">
        <f>VLOOKUP($E733,'CFileFishery to ERA+'!$A$4:$J$198,9,FALSE)</f>
        <v>Georgia Strait Freshwater Net</v>
      </c>
      <c r="R733" t="str">
        <f>VLOOKUP($E733,'CFileFishery to ERA+'!$A$4:$J$198,10,FALSE)</f>
        <v>ISBM</v>
      </c>
    </row>
    <row r="734" spans="1:18" x14ac:dyDescent="0.25">
      <c r="A734" t="s">
        <v>110</v>
      </c>
      <c r="B734" t="s">
        <v>111</v>
      </c>
      <c r="C734">
        <v>2017</v>
      </c>
      <c r="D734">
        <v>8</v>
      </c>
      <c r="E734">
        <v>82</v>
      </c>
      <c r="F734" t="s">
        <v>112</v>
      </c>
      <c r="G734">
        <v>3</v>
      </c>
      <c r="H734" t="s">
        <v>12</v>
      </c>
      <c r="I734">
        <v>1</v>
      </c>
      <c r="J734">
        <v>8.43</v>
      </c>
      <c r="K734">
        <v>8.5</v>
      </c>
      <c r="L734">
        <f>VLOOKUP($E734,'CFileFishery to ERA+'!$A$4:$J$198,4,FALSE)</f>
        <v>36</v>
      </c>
      <c r="M734" t="str">
        <f>VLOOKUP($E734,'CFileFishery to ERA+'!$A$4:$J$198,5,FALSE)</f>
        <v>TGEO ST FN</v>
      </c>
      <c r="N734" t="str">
        <f>VLOOKUP($E734,'CFileFishery to ERA+'!$A$4:$J$198,6,FALSE)</f>
        <v>CA</v>
      </c>
      <c r="O734">
        <f>VLOOKUP($E734,'CFileFishery to ERA+'!$A$4:$J$198,7,FALSE)</f>
        <v>12</v>
      </c>
      <c r="P734" t="str">
        <f>VLOOKUP($E734,'CFileFishery to ERA+'!$A$4:$J$198,8,FALSE)</f>
        <v>O</v>
      </c>
      <c r="Q734" t="str">
        <f>VLOOKUP($E734,'CFileFishery to ERA+'!$A$4:$J$198,9,FALSE)</f>
        <v>Georgia Strait Freshwater Net</v>
      </c>
      <c r="R734" t="str">
        <f>VLOOKUP($E734,'CFileFishery to ERA+'!$A$4:$J$198,10,FALSE)</f>
        <v>ISBM</v>
      </c>
    </row>
    <row r="735" spans="1:18" x14ac:dyDescent="0.25">
      <c r="A735" t="s">
        <v>110</v>
      </c>
      <c r="B735" t="s">
        <v>111</v>
      </c>
      <c r="C735">
        <v>2017</v>
      </c>
      <c r="D735">
        <v>8</v>
      </c>
      <c r="E735">
        <v>92</v>
      </c>
      <c r="F735" t="s">
        <v>66</v>
      </c>
      <c r="G735">
        <v>3</v>
      </c>
      <c r="H735" t="s">
        <v>12</v>
      </c>
      <c r="I735">
        <v>2</v>
      </c>
      <c r="J735">
        <v>9.59</v>
      </c>
      <c r="K735">
        <v>9.77</v>
      </c>
      <c r="L735">
        <f>VLOOKUP($E735,'CFileFishery to ERA+'!$A$4:$J$198,4,FALSE)</f>
        <v>51</v>
      </c>
      <c r="M735" t="str">
        <f>VLOOKUP($E735,'CFileFishery to ERA+'!$A$4:$J$198,5,FALSE)</f>
        <v>WCVI ISBM S</v>
      </c>
      <c r="N735" t="str">
        <f>VLOOKUP($E735,'CFileFishery to ERA+'!$A$4:$J$198,6,FALSE)</f>
        <v>CA</v>
      </c>
      <c r="O735">
        <f>VLOOKUP($E735,'CFileFishery to ERA+'!$A$4:$J$198,7,FALSE)</f>
        <v>32</v>
      </c>
      <c r="P735" t="str">
        <f>VLOOKUP($E735,'CFileFishery to ERA+'!$A$4:$J$198,8,FALSE)</f>
        <v>S</v>
      </c>
      <c r="Q735" t="str">
        <f>VLOOKUP($E735,'CFileFishery to ERA+'!$A$4:$J$198,9,FALSE)</f>
        <v>WCVI ISBM Sport</v>
      </c>
      <c r="R735" t="str">
        <f>VLOOKUP($E735,'CFileFishery to ERA+'!$A$4:$J$198,10,FALSE)</f>
        <v>ISBM</v>
      </c>
    </row>
    <row r="736" spans="1:18" x14ac:dyDescent="0.25">
      <c r="A736" t="s">
        <v>110</v>
      </c>
      <c r="B736" t="s">
        <v>111</v>
      </c>
      <c r="C736">
        <v>2017</v>
      </c>
      <c r="D736">
        <v>8</v>
      </c>
      <c r="E736">
        <v>95</v>
      </c>
      <c r="F736" t="s">
        <v>68</v>
      </c>
      <c r="G736">
        <v>2</v>
      </c>
      <c r="H736" t="s">
        <v>12</v>
      </c>
      <c r="I736">
        <v>1</v>
      </c>
      <c r="J736">
        <v>1.9</v>
      </c>
      <c r="K736">
        <v>1.92</v>
      </c>
      <c r="L736">
        <f>VLOOKUP($E736,'CFileFishery to ERA+'!$A$4:$J$198,4,FALSE)</f>
        <v>25</v>
      </c>
      <c r="M736" t="str">
        <f>VLOOKUP($E736,'CFileFishery to ERA+'!$A$4:$J$198,5,FALSE)</f>
        <v>PGSDN N</v>
      </c>
      <c r="N736" t="str">
        <f>VLOOKUP($E736,'CFileFishery to ERA+'!$A$4:$J$198,6,FALSE)</f>
        <v>US</v>
      </c>
      <c r="O736">
        <f>VLOOKUP($E736,'CFileFishery to ERA+'!$A$4:$J$198,7,FALSE)</f>
        <v>999</v>
      </c>
      <c r="P736" t="str">
        <f>VLOOKUP($E736,'CFileFishery to ERA+'!$A$4:$J$198,8,FALSE)</f>
        <v>N</v>
      </c>
      <c r="Q736" t="str">
        <f>VLOOKUP($E736,'CFileFishery to ERA+'!$A$4:$J$198,9,FALSE)</f>
        <v>PGSD Net</v>
      </c>
      <c r="R736" t="str">
        <f>VLOOKUP($E736,'CFileFishery to ERA+'!$A$4:$J$198,10,FALSE)</f>
        <v>ISBM</v>
      </c>
    </row>
    <row r="737" spans="1:18" x14ac:dyDescent="0.25">
      <c r="A737" t="s">
        <v>110</v>
      </c>
      <c r="B737" t="s">
        <v>111</v>
      </c>
      <c r="C737">
        <v>2017</v>
      </c>
      <c r="D737">
        <v>8</v>
      </c>
      <c r="E737">
        <v>101</v>
      </c>
      <c r="F737" t="s">
        <v>67</v>
      </c>
      <c r="G737">
        <v>3</v>
      </c>
      <c r="H737" t="s">
        <v>12</v>
      </c>
      <c r="I737">
        <v>6</v>
      </c>
      <c r="J737">
        <v>13.38</v>
      </c>
      <c r="K737">
        <v>13.67</v>
      </c>
      <c r="L737">
        <f>VLOOKUP($E737,'CFileFishery to ERA+'!$A$4:$J$198,4,FALSE)</f>
        <v>38</v>
      </c>
      <c r="M737" t="str">
        <f>VLOOKUP($E737,'CFileFishery to ERA+'!$A$4:$J$198,5,FALSE)</f>
        <v>TPS FN</v>
      </c>
      <c r="N737" t="str">
        <f>VLOOKUP($E737,'CFileFishery to ERA+'!$A$4:$J$198,6,FALSE)</f>
        <v>US</v>
      </c>
      <c r="O737">
        <f>VLOOKUP($E737,'CFileFishery to ERA+'!$A$4:$J$198,7,FALSE)</f>
        <v>999</v>
      </c>
      <c r="P737" t="str">
        <f>VLOOKUP($E737,'CFileFishery to ERA+'!$A$4:$J$198,8,FALSE)</f>
        <v>N</v>
      </c>
      <c r="Q737" t="str">
        <f>VLOOKUP($E737,'CFileFishery to ERA+'!$A$4:$J$198,9,FALSE)</f>
        <v>PGSD Net</v>
      </c>
      <c r="R737" t="str">
        <f>VLOOKUP($E737,'CFileFishery to ERA+'!$A$4:$J$198,10,FALSE)</f>
        <v>ISBM</v>
      </c>
    </row>
    <row r="738" spans="1:18" x14ac:dyDescent="0.25">
      <c r="A738" t="s">
        <v>110</v>
      </c>
      <c r="B738" t="s">
        <v>111</v>
      </c>
      <c r="C738">
        <v>2017</v>
      </c>
      <c r="D738">
        <v>8</v>
      </c>
      <c r="E738">
        <v>132</v>
      </c>
      <c r="F738" t="s">
        <v>21</v>
      </c>
      <c r="G738">
        <v>3</v>
      </c>
      <c r="H738" t="s">
        <v>12</v>
      </c>
      <c r="I738">
        <v>1</v>
      </c>
      <c r="J738">
        <v>1.82</v>
      </c>
      <c r="K738">
        <v>1.85</v>
      </c>
      <c r="L738">
        <f>VLOOKUP($E738,'CFileFishery to ERA+'!$A$4:$J$198,4,FALSE)</f>
        <v>45</v>
      </c>
      <c r="M738" t="str">
        <f>VLOOKUP($E738,'CFileFishery to ERA+'!$A$4:$J$198,5,FALSE)</f>
        <v>CBC S</v>
      </c>
      <c r="N738" t="str">
        <f>VLOOKUP($E738,'CFileFishery to ERA+'!$A$4:$J$198,6,FALSE)</f>
        <v>CA</v>
      </c>
      <c r="O738">
        <f>VLOOKUP($E738,'CFileFishery to ERA+'!$A$4:$J$198,7,FALSE)</f>
        <v>24</v>
      </c>
      <c r="P738" t="str">
        <f>VLOOKUP($E738,'CFileFishery to ERA+'!$A$4:$J$198,8,FALSE)</f>
        <v>S</v>
      </c>
      <c r="Q738" t="str">
        <f>VLOOKUP($E738,'CFileFishery to ERA+'!$A$4:$J$198,9,FALSE)</f>
        <v>Central Sport</v>
      </c>
      <c r="R738" t="str">
        <f>VLOOKUP($E738,'CFileFishery to ERA+'!$A$4:$J$198,10,FALSE)</f>
        <v>ISBM</v>
      </c>
    </row>
    <row r="739" spans="1:18" x14ac:dyDescent="0.25">
      <c r="A739" t="s">
        <v>110</v>
      </c>
      <c r="B739" t="s">
        <v>111</v>
      </c>
      <c r="C739">
        <v>2017</v>
      </c>
      <c r="D739">
        <v>8</v>
      </c>
      <c r="E739">
        <v>132</v>
      </c>
      <c r="F739" t="s">
        <v>21</v>
      </c>
      <c r="G739">
        <v>4</v>
      </c>
      <c r="H739" t="s">
        <v>12</v>
      </c>
      <c r="I739">
        <v>1</v>
      </c>
      <c r="J739">
        <v>1.82</v>
      </c>
      <c r="K739">
        <v>1.92</v>
      </c>
      <c r="L739">
        <f>VLOOKUP($E739,'CFileFishery to ERA+'!$A$4:$J$198,4,FALSE)</f>
        <v>45</v>
      </c>
      <c r="M739" t="str">
        <f>VLOOKUP($E739,'CFileFishery to ERA+'!$A$4:$J$198,5,FALSE)</f>
        <v>CBC S</v>
      </c>
      <c r="N739" t="str">
        <f>VLOOKUP($E739,'CFileFishery to ERA+'!$A$4:$J$198,6,FALSE)</f>
        <v>CA</v>
      </c>
      <c r="O739">
        <f>VLOOKUP($E739,'CFileFishery to ERA+'!$A$4:$J$198,7,FALSE)</f>
        <v>24</v>
      </c>
      <c r="P739" t="str">
        <f>VLOOKUP($E739,'CFileFishery to ERA+'!$A$4:$J$198,8,FALSE)</f>
        <v>S</v>
      </c>
      <c r="Q739" t="str">
        <f>VLOOKUP($E739,'CFileFishery to ERA+'!$A$4:$J$198,9,FALSE)</f>
        <v>Central Sport</v>
      </c>
      <c r="R739" t="str">
        <f>VLOOKUP($E739,'CFileFishery to ERA+'!$A$4:$J$198,10,FALSE)</f>
        <v>ISBM</v>
      </c>
    </row>
    <row r="740" spans="1:18" x14ac:dyDescent="0.25">
      <c r="A740" t="s">
        <v>110</v>
      </c>
      <c r="B740" t="s">
        <v>111</v>
      </c>
      <c r="C740">
        <v>2017</v>
      </c>
      <c r="D740">
        <v>8</v>
      </c>
      <c r="E740">
        <v>135</v>
      </c>
      <c r="F740" t="s">
        <v>39</v>
      </c>
      <c r="G740">
        <v>3</v>
      </c>
      <c r="H740" t="s">
        <v>12</v>
      </c>
      <c r="I740">
        <v>3</v>
      </c>
      <c r="J740">
        <v>15.93</v>
      </c>
      <c r="K740">
        <v>16.22</v>
      </c>
      <c r="L740">
        <f>VLOOKUP($E740,'CFileFishery to ERA+'!$A$4:$J$198,4,FALSE)</f>
        <v>61</v>
      </c>
      <c r="M740" t="str">
        <f>VLOOKUP($E740,'CFileFishery to ERA+'!$A$4:$J$198,5,FALSE)</f>
        <v>JNST S</v>
      </c>
      <c r="N740" t="str">
        <f>VLOOKUP($E740,'CFileFishery to ERA+'!$A$4:$J$198,6,FALSE)</f>
        <v>CA</v>
      </c>
      <c r="O740">
        <f>VLOOKUP($E740,'CFileFishery to ERA+'!$A$4:$J$198,7,FALSE)</f>
        <v>26</v>
      </c>
      <c r="P740" t="str">
        <f>VLOOKUP($E740,'CFileFishery to ERA+'!$A$4:$J$198,8,FALSE)</f>
        <v>S</v>
      </c>
      <c r="Q740" t="str">
        <f>VLOOKUP($E740,'CFileFishery to ERA+'!$A$4:$J$198,9,FALSE)</f>
        <v>Johnstone Strait Sport</v>
      </c>
      <c r="R740" t="str">
        <f>VLOOKUP($E740,'CFileFishery to ERA+'!$A$4:$J$198,10,FALSE)</f>
        <v>ISBM</v>
      </c>
    </row>
    <row r="741" spans="1:18" x14ac:dyDescent="0.25">
      <c r="A741" t="s">
        <v>110</v>
      </c>
      <c r="B741" t="s">
        <v>111</v>
      </c>
      <c r="C741">
        <v>2017</v>
      </c>
      <c r="D741">
        <v>8</v>
      </c>
      <c r="E741">
        <v>136</v>
      </c>
      <c r="F741" t="s">
        <v>52</v>
      </c>
      <c r="G741">
        <v>3</v>
      </c>
      <c r="H741" t="s">
        <v>12</v>
      </c>
      <c r="I741">
        <v>13</v>
      </c>
      <c r="J741">
        <v>53.11</v>
      </c>
      <c r="K741">
        <v>54.06</v>
      </c>
      <c r="L741">
        <f>VLOOKUP($E741,'CFileFishery to ERA+'!$A$4:$J$198,4,FALSE)</f>
        <v>63</v>
      </c>
      <c r="M741" t="str">
        <f>VLOOKUP($E741,'CFileFishery to ERA+'!$A$4:$J$198,5,FALSE)</f>
        <v>GEO ST S</v>
      </c>
      <c r="N741" t="str">
        <f>VLOOKUP($E741,'CFileFishery to ERA+'!$A$4:$J$198,6,FALSE)</f>
        <v>CA</v>
      </c>
      <c r="O741">
        <f>VLOOKUP($E741,'CFileFishery to ERA+'!$A$4:$J$198,7,FALSE)</f>
        <v>27</v>
      </c>
      <c r="P741" t="str">
        <f>VLOOKUP($E741,'CFileFishery to ERA+'!$A$4:$J$198,8,FALSE)</f>
        <v>S</v>
      </c>
      <c r="Q741" t="str">
        <f>VLOOKUP($E741,'CFileFishery to ERA+'!$A$4:$J$198,9,FALSE)</f>
        <v>North Georgia Strait Sport</v>
      </c>
      <c r="R741" t="str">
        <f>VLOOKUP($E741,'CFileFishery to ERA+'!$A$4:$J$198,10,FALSE)</f>
        <v>ISBM</v>
      </c>
    </row>
    <row r="742" spans="1:18" x14ac:dyDescent="0.25">
      <c r="A742" t="s">
        <v>110</v>
      </c>
      <c r="B742" t="s">
        <v>111</v>
      </c>
      <c r="C742">
        <v>2017</v>
      </c>
      <c r="D742">
        <v>8</v>
      </c>
      <c r="E742">
        <v>136</v>
      </c>
      <c r="F742" t="s">
        <v>52</v>
      </c>
      <c r="G742">
        <v>4</v>
      </c>
      <c r="H742" t="s">
        <v>12</v>
      </c>
      <c r="I742">
        <v>2</v>
      </c>
      <c r="J742">
        <v>8.1</v>
      </c>
      <c r="K742">
        <v>8.56</v>
      </c>
      <c r="L742">
        <f>VLOOKUP($E742,'CFileFishery to ERA+'!$A$4:$J$198,4,FALSE)</f>
        <v>63</v>
      </c>
      <c r="M742" t="str">
        <f>VLOOKUP($E742,'CFileFishery to ERA+'!$A$4:$J$198,5,FALSE)</f>
        <v>GEO ST S</v>
      </c>
      <c r="N742" t="str">
        <f>VLOOKUP($E742,'CFileFishery to ERA+'!$A$4:$J$198,6,FALSE)</f>
        <v>CA</v>
      </c>
      <c r="O742">
        <f>VLOOKUP($E742,'CFileFishery to ERA+'!$A$4:$J$198,7,FALSE)</f>
        <v>27</v>
      </c>
      <c r="P742" t="str">
        <f>VLOOKUP($E742,'CFileFishery to ERA+'!$A$4:$J$198,8,FALSE)</f>
        <v>S</v>
      </c>
      <c r="Q742" t="str">
        <f>VLOOKUP($E742,'CFileFishery to ERA+'!$A$4:$J$198,9,FALSE)</f>
        <v>North Georgia Strait Sport</v>
      </c>
      <c r="R742" t="str">
        <f>VLOOKUP($E742,'CFileFishery to ERA+'!$A$4:$J$198,10,FALSE)</f>
        <v>ISBM</v>
      </c>
    </row>
    <row r="743" spans="1:18" x14ac:dyDescent="0.25">
      <c r="A743" t="s">
        <v>110</v>
      </c>
      <c r="B743" t="s">
        <v>111</v>
      </c>
      <c r="C743">
        <v>2017</v>
      </c>
      <c r="D743">
        <v>8</v>
      </c>
      <c r="E743">
        <v>139</v>
      </c>
      <c r="F743" t="s">
        <v>74</v>
      </c>
      <c r="G743">
        <v>3</v>
      </c>
      <c r="H743" t="s">
        <v>12</v>
      </c>
      <c r="I743">
        <v>3</v>
      </c>
      <c r="J743">
        <v>49.92</v>
      </c>
      <c r="K743">
        <v>50.8</v>
      </c>
      <c r="L743">
        <f>VLOOKUP($E743,'CFileFishery to ERA+'!$A$4:$J$198,4,FALSE)</f>
        <v>63</v>
      </c>
      <c r="M743" t="str">
        <f>VLOOKUP($E743,'CFileFishery to ERA+'!$A$4:$J$198,5,FALSE)</f>
        <v>GEO ST S</v>
      </c>
      <c r="N743" t="str">
        <f>VLOOKUP($E743,'CFileFishery to ERA+'!$A$4:$J$198,6,FALSE)</f>
        <v>CA</v>
      </c>
      <c r="O743">
        <f>VLOOKUP($E743,'CFileFishery to ERA+'!$A$4:$J$198,7,FALSE)</f>
        <v>29</v>
      </c>
      <c r="P743" t="str">
        <f>VLOOKUP($E743,'CFileFishery to ERA+'!$A$4:$J$198,8,FALSE)</f>
        <v>S</v>
      </c>
      <c r="Q743" t="str">
        <f>VLOOKUP($E743,'CFileFishery to ERA+'!$A$4:$J$198,9,FALSE)</f>
        <v>South Georgia Strait Sport</v>
      </c>
      <c r="R743" t="str">
        <f>VLOOKUP($E743,'CFileFishery to ERA+'!$A$4:$J$198,10,FALSE)</f>
        <v>ISBM</v>
      </c>
    </row>
    <row r="744" spans="1:18" x14ac:dyDescent="0.25">
      <c r="A744" t="s">
        <v>110</v>
      </c>
      <c r="B744" t="s">
        <v>111</v>
      </c>
      <c r="C744">
        <v>2017</v>
      </c>
      <c r="D744">
        <v>8</v>
      </c>
      <c r="E744">
        <v>140</v>
      </c>
      <c r="F744" t="s">
        <v>115</v>
      </c>
      <c r="G744">
        <v>3</v>
      </c>
      <c r="H744" t="s">
        <v>12</v>
      </c>
      <c r="I744">
        <v>1</v>
      </c>
      <c r="J744">
        <v>7.64</v>
      </c>
      <c r="K744">
        <v>7.64</v>
      </c>
      <c r="L744">
        <f>VLOOKUP($E744,'CFileFishery to ERA+'!$A$4:$J$198,4,FALSE)</f>
        <v>64</v>
      </c>
      <c r="M744" t="str">
        <f>VLOOKUP($E744,'CFileFishery to ERA+'!$A$4:$J$198,5,FALSE)</f>
        <v>TGEO ST TERM S</v>
      </c>
      <c r="N744" t="str">
        <f>VLOOKUP($E744,'CFileFishery to ERA+'!$A$4:$J$198,6,FALSE)</f>
        <v>CA</v>
      </c>
      <c r="O744">
        <f>VLOOKUP($E744,'CFileFishery to ERA+'!$A$4:$J$198,7,FALSE)</f>
        <v>29</v>
      </c>
      <c r="P744" t="str">
        <f>VLOOKUP($E744,'CFileFishery to ERA+'!$A$4:$J$198,8,FALSE)</f>
        <v>S</v>
      </c>
      <c r="Q744" t="str">
        <f>VLOOKUP($E744,'CFileFishery to ERA+'!$A$4:$J$198,9,FALSE)</f>
        <v>South Georgia Strait Sport</v>
      </c>
      <c r="R744" t="str">
        <f>VLOOKUP($E744,'CFileFishery to ERA+'!$A$4:$J$198,10,FALSE)</f>
        <v>ISBM</v>
      </c>
    </row>
    <row r="745" spans="1:18" x14ac:dyDescent="0.25">
      <c r="A745" t="s">
        <v>110</v>
      </c>
      <c r="B745" t="s">
        <v>111</v>
      </c>
      <c r="C745">
        <v>2017</v>
      </c>
      <c r="D745">
        <v>8</v>
      </c>
      <c r="E745">
        <v>142</v>
      </c>
      <c r="F745" t="s">
        <v>49</v>
      </c>
      <c r="G745">
        <v>3</v>
      </c>
      <c r="H745" t="s">
        <v>12</v>
      </c>
      <c r="I745">
        <v>7</v>
      </c>
      <c r="J745">
        <v>37.36</v>
      </c>
      <c r="K745">
        <v>37.85</v>
      </c>
      <c r="L745">
        <f>VLOOKUP($E745,'CFileFishery to ERA+'!$A$4:$J$198,4,FALSE)</f>
        <v>50</v>
      </c>
      <c r="M745" t="str">
        <f>VLOOKUP($E745,'CFileFishery to ERA+'!$A$4:$J$198,5,FALSE)</f>
        <v>WCVI AABM S</v>
      </c>
      <c r="N745" t="str">
        <f>VLOOKUP($E745,'CFileFishery to ERA+'!$A$4:$J$198,6,FALSE)</f>
        <v>CA</v>
      </c>
      <c r="O745">
        <f>VLOOKUP($E745,'CFileFishery to ERA+'!$A$4:$J$198,7,FALSE)</f>
        <v>31</v>
      </c>
      <c r="P745" t="str">
        <f>VLOOKUP($E745,'CFileFishery to ERA+'!$A$4:$J$198,8,FALSE)</f>
        <v>S</v>
      </c>
      <c r="Q745" t="str">
        <f>VLOOKUP($E745,'CFileFishery to ERA+'!$A$4:$J$198,9,FALSE)</f>
        <v>WCVI AABM Sport</v>
      </c>
      <c r="R745" t="str">
        <f>VLOOKUP($E745,'CFileFishery to ERA+'!$A$4:$J$198,10,FALSE)</f>
        <v>AABM</v>
      </c>
    </row>
    <row r="746" spans="1:18" x14ac:dyDescent="0.25">
      <c r="A746" t="s">
        <v>110</v>
      </c>
      <c r="B746" t="s">
        <v>111</v>
      </c>
      <c r="C746">
        <v>2017</v>
      </c>
      <c r="D746">
        <v>8</v>
      </c>
      <c r="E746">
        <v>146</v>
      </c>
      <c r="F746" t="s">
        <v>75</v>
      </c>
      <c r="G746">
        <v>3</v>
      </c>
      <c r="H746" t="s">
        <v>12</v>
      </c>
      <c r="I746">
        <v>2</v>
      </c>
      <c r="J746">
        <v>15.28</v>
      </c>
      <c r="K746">
        <v>15.65</v>
      </c>
      <c r="L746">
        <f>VLOOKUP($E746,'CFileFishery to ERA+'!$A$4:$J$198,4,FALSE)</f>
        <v>65</v>
      </c>
      <c r="M746" t="str">
        <f>VLOOKUP($E746,'CFileFishery to ERA+'!$A$4:$J$198,5,FALSE)</f>
        <v>BC JF S</v>
      </c>
      <c r="N746" t="str">
        <f>VLOOKUP($E746,'CFileFishery to ERA+'!$A$4:$J$198,6,FALSE)</f>
        <v>CA</v>
      </c>
      <c r="O746">
        <f>VLOOKUP($E746,'CFileFishery to ERA+'!$A$4:$J$198,7,FALSE)</f>
        <v>36</v>
      </c>
      <c r="P746" t="str">
        <f>VLOOKUP($E746,'CFileFishery to ERA+'!$A$4:$J$198,8,FALSE)</f>
        <v>S</v>
      </c>
      <c r="Q746" t="str">
        <f>VLOOKUP($E746,'CFileFishery to ERA+'!$A$4:$J$198,9,FALSE)</f>
        <v>Canadian Juan De Fuca Sport</v>
      </c>
      <c r="R746" t="str">
        <f>VLOOKUP($E746,'CFileFishery to ERA+'!$A$4:$J$198,10,FALSE)</f>
        <v>ISBM</v>
      </c>
    </row>
    <row r="747" spans="1:18" x14ac:dyDescent="0.25">
      <c r="A747" t="s">
        <v>110</v>
      </c>
      <c r="B747" t="s">
        <v>111</v>
      </c>
      <c r="C747">
        <v>2017</v>
      </c>
      <c r="D747">
        <v>9</v>
      </c>
      <c r="E747">
        <v>35</v>
      </c>
      <c r="F747" t="s">
        <v>77</v>
      </c>
      <c r="G747">
        <v>3</v>
      </c>
      <c r="H747" t="s">
        <v>12</v>
      </c>
      <c r="I747">
        <v>4</v>
      </c>
      <c r="J747">
        <v>9.1999999999999993</v>
      </c>
      <c r="K747">
        <v>9.31</v>
      </c>
      <c r="L747">
        <f>VLOOKUP($E747,'CFileFishery to ERA+'!$A$4:$J$198,4,FALSE)</f>
        <v>12</v>
      </c>
      <c r="M747" t="str">
        <f>VLOOKUP($E747,'CFileFishery to ERA+'!$A$4:$J$198,5,FALSE)</f>
        <v>WCVI SUM T</v>
      </c>
      <c r="N747" t="str">
        <f>VLOOKUP($E747,'CFileFishery to ERA+'!$A$4:$J$198,6,FALSE)</f>
        <v>CA</v>
      </c>
      <c r="O747">
        <f>VLOOKUP($E747,'CFileFishery to ERA+'!$A$4:$J$198,7,FALSE)</f>
        <v>3</v>
      </c>
      <c r="P747" t="str">
        <f>VLOOKUP($E747,'CFileFishery to ERA+'!$A$4:$J$198,8,FALSE)</f>
        <v>T</v>
      </c>
      <c r="Q747" t="str">
        <f>VLOOKUP($E747,'CFileFishery to ERA+'!$A$4:$J$198,9,FALSE)</f>
        <v>WCVI Troll</v>
      </c>
      <c r="R747" t="str">
        <f>VLOOKUP($E747,'CFileFishery to ERA+'!$A$4:$J$198,10,FALSE)</f>
        <v>AABM</v>
      </c>
    </row>
    <row r="748" spans="1:18" x14ac:dyDescent="0.25">
      <c r="A748" t="s">
        <v>110</v>
      </c>
      <c r="B748" t="s">
        <v>111</v>
      </c>
      <c r="C748">
        <v>2017</v>
      </c>
      <c r="D748">
        <v>9</v>
      </c>
      <c r="E748">
        <v>39</v>
      </c>
      <c r="F748" t="s">
        <v>50</v>
      </c>
      <c r="G748">
        <v>3</v>
      </c>
      <c r="H748" t="s">
        <v>12</v>
      </c>
      <c r="I748">
        <v>1</v>
      </c>
      <c r="J748">
        <v>2.3199999999999998</v>
      </c>
      <c r="K748">
        <v>2.36</v>
      </c>
      <c r="L748">
        <f>VLOOKUP($E748,'CFileFishery to ERA+'!$A$4:$J$198,4,FALSE)</f>
        <v>12</v>
      </c>
      <c r="M748" t="str">
        <f>VLOOKUP($E748,'CFileFishery to ERA+'!$A$4:$J$198,5,FALSE)</f>
        <v>WCVI SUM T</v>
      </c>
      <c r="N748" t="str">
        <f>VLOOKUP($E748,'CFileFishery to ERA+'!$A$4:$J$198,6,FALSE)</f>
        <v>CA</v>
      </c>
      <c r="O748">
        <f>VLOOKUP($E748,'CFileFishery to ERA+'!$A$4:$J$198,7,FALSE)</f>
        <v>3</v>
      </c>
      <c r="P748" t="str">
        <f>VLOOKUP($E748,'CFileFishery to ERA+'!$A$4:$J$198,8,FALSE)</f>
        <v>T</v>
      </c>
      <c r="Q748" t="str">
        <f>VLOOKUP($E748,'CFileFishery to ERA+'!$A$4:$J$198,9,FALSE)</f>
        <v>WCVI Troll</v>
      </c>
      <c r="R748" t="str">
        <f>VLOOKUP($E748,'CFileFishery to ERA+'!$A$4:$J$198,10,FALSE)</f>
        <v>AABM</v>
      </c>
    </row>
    <row r="749" spans="1:18" x14ac:dyDescent="0.25">
      <c r="A749" t="s">
        <v>110</v>
      </c>
      <c r="B749" t="s">
        <v>111</v>
      </c>
      <c r="C749">
        <v>2017</v>
      </c>
      <c r="D749">
        <v>9</v>
      </c>
      <c r="E749">
        <v>43</v>
      </c>
      <c r="F749" t="s">
        <v>59</v>
      </c>
      <c r="G749">
        <v>3</v>
      </c>
      <c r="H749" t="s">
        <v>12</v>
      </c>
      <c r="I749">
        <v>1</v>
      </c>
      <c r="J749">
        <v>2.46</v>
      </c>
      <c r="K749">
        <v>2.5099999999999998</v>
      </c>
      <c r="L749">
        <f>VLOOKUP($E749,'CFileFishery to ERA+'!$A$4:$J$198,4,FALSE)</f>
        <v>13</v>
      </c>
      <c r="M749" t="str">
        <f>VLOOKUP($E749,'CFileFishery to ERA+'!$A$4:$J$198,5,FALSE)</f>
        <v>N FALCON T</v>
      </c>
      <c r="N749" t="str">
        <f>VLOOKUP($E749,'CFileFishery to ERA+'!$A$4:$J$198,6,FALSE)</f>
        <v>US</v>
      </c>
      <c r="O749">
        <f>VLOOKUP($E749,'CFileFishery to ERA+'!$A$4:$J$198,7,FALSE)</f>
        <v>999</v>
      </c>
      <c r="P749" t="str">
        <f>VLOOKUP($E749,'CFileFishery to ERA+'!$A$4:$J$198,8,FALSE)</f>
        <v>T</v>
      </c>
      <c r="Q749" t="str">
        <f>VLOOKUP($E749,'CFileFishery to ERA+'!$A$4:$J$198,9,FALSE)</f>
        <v>WA Troll</v>
      </c>
      <c r="R749" t="str">
        <f>VLOOKUP($E749,'CFileFishery to ERA+'!$A$4:$J$198,10,FALSE)</f>
        <v>ISBM</v>
      </c>
    </row>
    <row r="750" spans="1:18" x14ac:dyDescent="0.25">
      <c r="A750" t="s">
        <v>110</v>
      </c>
      <c r="B750" t="s">
        <v>111</v>
      </c>
      <c r="C750">
        <v>2017</v>
      </c>
      <c r="D750">
        <v>9</v>
      </c>
      <c r="E750">
        <v>82</v>
      </c>
      <c r="F750" t="s">
        <v>112</v>
      </c>
      <c r="G750">
        <v>2</v>
      </c>
      <c r="H750" t="s">
        <v>12</v>
      </c>
      <c r="I750">
        <v>2</v>
      </c>
      <c r="J750">
        <v>16.86</v>
      </c>
      <c r="K750">
        <v>16.87</v>
      </c>
      <c r="L750">
        <f>VLOOKUP($E750,'CFileFishery to ERA+'!$A$4:$J$198,4,FALSE)</f>
        <v>36</v>
      </c>
      <c r="M750" t="str">
        <f>VLOOKUP($E750,'CFileFishery to ERA+'!$A$4:$J$198,5,FALSE)</f>
        <v>TGEO ST FN</v>
      </c>
      <c r="N750" t="str">
        <f>VLOOKUP($E750,'CFileFishery to ERA+'!$A$4:$J$198,6,FALSE)</f>
        <v>CA</v>
      </c>
      <c r="O750">
        <f>VLOOKUP($E750,'CFileFishery to ERA+'!$A$4:$J$198,7,FALSE)</f>
        <v>12</v>
      </c>
      <c r="P750" t="str">
        <f>VLOOKUP($E750,'CFileFishery to ERA+'!$A$4:$J$198,8,FALSE)</f>
        <v>O</v>
      </c>
      <c r="Q750" t="str">
        <f>VLOOKUP($E750,'CFileFishery to ERA+'!$A$4:$J$198,9,FALSE)</f>
        <v>Georgia Strait Freshwater Net</v>
      </c>
      <c r="R750" t="str">
        <f>VLOOKUP($E750,'CFileFishery to ERA+'!$A$4:$J$198,10,FALSE)</f>
        <v>ISBM</v>
      </c>
    </row>
    <row r="751" spans="1:18" x14ac:dyDescent="0.25">
      <c r="A751" t="s">
        <v>110</v>
      </c>
      <c r="B751" t="s">
        <v>111</v>
      </c>
      <c r="C751">
        <v>2017</v>
      </c>
      <c r="D751">
        <v>9</v>
      </c>
      <c r="E751">
        <v>82</v>
      </c>
      <c r="F751" t="s">
        <v>112</v>
      </c>
      <c r="G751">
        <v>3</v>
      </c>
      <c r="H751" t="s">
        <v>12</v>
      </c>
      <c r="I751">
        <v>6</v>
      </c>
      <c r="J751">
        <v>50.58</v>
      </c>
      <c r="K751">
        <v>51.41</v>
      </c>
      <c r="L751">
        <f>VLOOKUP($E751,'CFileFishery to ERA+'!$A$4:$J$198,4,FALSE)</f>
        <v>36</v>
      </c>
      <c r="M751" t="str">
        <f>VLOOKUP($E751,'CFileFishery to ERA+'!$A$4:$J$198,5,FALSE)</f>
        <v>TGEO ST FN</v>
      </c>
      <c r="N751" t="str">
        <f>VLOOKUP($E751,'CFileFishery to ERA+'!$A$4:$J$198,6,FALSE)</f>
        <v>CA</v>
      </c>
      <c r="O751">
        <f>VLOOKUP($E751,'CFileFishery to ERA+'!$A$4:$J$198,7,FALSE)</f>
        <v>12</v>
      </c>
      <c r="P751" t="str">
        <f>VLOOKUP($E751,'CFileFishery to ERA+'!$A$4:$J$198,8,FALSE)</f>
        <v>O</v>
      </c>
      <c r="Q751" t="str">
        <f>VLOOKUP($E751,'CFileFishery to ERA+'!$A$4:$J$198,9,FALSE)</f>
        <v>Georgia Strait Freshwater Net</v>
      </c>
      <c r="R751" t="str">
        <f>VLOOKUP($E751,'CFileFishery to ERA+'!$A$4:$J$198,10,FALSE)</f>
        <v>ISBM</v>
      </c>
    </row>
    <row r="752" spans="1:18" x14ac:dyDescent="0.25">
      <c r="A752" t="s">
        <v>110</v>
      </c>
      <c r="B752" t="s">
        <v>111</v>
      </c>
      <c r="C752">
        <v>2017</v>
      </c>
      <c r="D752">
        <v>9</v>
      </c>
      <c r="E752">
        <v>82</v>
      </c>
      <c r="F752" t="s">
        <v>112</v>
      </c>
      <c r="G752">
        <v>4</v>
      </c>
      <c r="H752" t="s">
        <v>12</v>
      </c>
      <c r="I752">
        <v>1</v>
      </c>
      <c r="J752">
        <v>8.43</v>
      </c>
      <c r="K752">
        <v>8.91</v>
      </c>
      <c r="L752">
        <f>VLOOKUP($E752,'CFileFishery to ERA+'!$A$4:$J$198,4,FALSE)</f>
        <v>36</v>
      </c>
      <c r="M752" t="str">
        <f>VLOOKUP($E752,'CFileFishery to ERA+'!$A$4:$J$198,5,FALSE)</f>
        <v>TGEO ST FN</v>
      </c>
      <c r="N752" t="str">
        <f>VLOOKUP($E752,'CFileFishery to ERA+'!$A$4:$J$198,6,FALSE)</f>
        <v>CA</v>
      </c>
      <c r="O752">
        <f>VLOOKUP($E752,'CFileFishery to ERA+'!$A$4:$J$198,7,FALSE)</f>
        <v>12</v>
      </c>
      <c r="P752" t="str">
        <f>VLOOKUP($E752,'CFileFishery to ERA+'!$A$4:$J$198,8,FALSE)</f>
        <v>O</v>
      </c>
      <c r="Q752" t="str">
        <f>VLOOKUP($E752,'CFileFishery to ERA+'!$A$4:$J$198,9,FALSE)</f>
        <v>Georgia Strait Freshwater Net</v>
      </c>
      <c r="R752" t="str">
        <f>VLOOKUP($E752,'CFileFishery to ERA+'!$A$4:$J$198,10,FALSE)</f>
        <v>ISBM</v>
      </c>
    </row>
    <row r="753" spans="1:18" x14ac:dyDescent="0.25">
      <c r="A753" t="s">
        <v>110</v>
      </c>
      <c r="B753" t="s">
        <v>111</v>
      </c>
      <c r="C753">
        <v>2017</v>
      </c>
      <c r="D753">
        <v>9</v>
      </c>
      <c r="E753">
        <v>92</v>
      </c>
      <c r="F753" t="s">
        <v>66</v>
      </c>
      <c r="G753">
        <v>3</v>
      </c>
      <c r="H753" t="s">
        <v>12</v>
      </c>
      <c r="I753">
        <v>1</v>
      </c>
      <c r="J753">
        <v>4.09</v>
      </c>
      <c r="K753">
        <v>4.12</v>
      </c>
      <c r="L753">
        <f>VLOOKUP($E753,'CFileFishery to ERA+'!$A$4:$J$198,4,FALSE)</f>
        <v>51</v>
      </c>
      <c r="M753" t="str">
        <f>VLOOKUP($E753,'CFileFishery to ERA+'!$A$4:$J$198,5,FALSE)</f>
        <v>WCVI ISBM S</v>
      </c>
      <c r="N753" t="str">
        <f>VLOOKUP($E753,'CFileFishery to ERA+'!$A$4:$J$198,6,FALSE)</f>
        <v>CA</v>
      </c>
      <c r="O753">
        <f>VLOOKUP($E753,'CFileFishery to ERA+'!$A$4:$J$198,7,FALSE)</f>
        <v>32</v>
      </c>
      <c r="P753" t="str">
        <f>VLOOKUP($E753,'CFileFishery to ERA+'!$A$4:$J$198,8,FALSE)</f>
        <v>S</v>
      </c>
      <c r="Q753" t="str">
        <f>VLOOKUP($E753,'CFileFishery to ERA+'!$A$4:$J$198,9,FALSE)</f>
        <v>WCVI ISBM Sport</v>
      </c>
      <c r="R753" t="str">
        <f>VLOOKUP($E753,'CFileFishery to ERA+'!$A$4:$J$198,10,FALSE)</f>
        <v>ISBM</v>
      </c>
    </row>
    <row r="754" spans="1:18" x14ac:dyDescent="0.25">
      <c r="A754" t="s">
        <v>110</v>
      </c>
      <c r="B754" t="s">
        <v>111</v>
      </c>
      <c r="C754">
        <v>2017</v>
      </c>
      <c r="D754">
        <v>9</v>
      </c>
      <c r="E754">
        <v>95</v>
      </c>
      <c r="F754" t="s">
        <v>68</v>
      </c>
      <c r="G754">
        <v>2</v>
      </c>
      <c r="H754" t="s">
        <v>12</v>
      </c>
      <c r="I754">
        <v>1</v>
      </c>
      <c r="J754">
        <v>1.9</v>
      </c>
      <c r="K754">
        <v>2.16</v>
      </c>
      <c r="L754">
        <f>VLOOKUP($E754,'CFileFishery to ERA+'!$A$4:$J$198,4,FALSE)</f>
        <v>25</v>
      </c>
      <c r="M754" t="str">
        <f>VLOOKUP($E754,'CFileFishery to ERA+'!$A$4:$J$198,5,FALSE)</f>
        <v>PGSDN N</v>
      </c>
      <c r="N754" t="str">
        <f>VLOOKUP($E754,'CFileFishery to ERA+'!$A$4:$J$198,6,FALSE)</f>
        <v>US</v>
      </c>
      <c r="O754">
        <f>VLOOKUP($E754,'CFileFishery to ERA+'!$A$4:$J$198,7,FALSE)</f>
        <v>999</v>
      </c>
      <c r="P754" t="str">
        <f>VLOOKUP($E754,'CFileFishery to ERA+'!$A$4:$J$198,8,FALSE)</f>
        <v>N</v>
      </c>
      <c r="Q754" t="str">
        <f>VLOOKUP($E754,'CFileFishery to ERA+'!$A$4:$J$198,9,FALSE)</f>
        <v>PGSD Net</v>
      </c>
      <c r="R754" t="str">
        <f>VLOOKUP($E754,'CFileFishery to ERA+'!$A$4:$J$198,10,FALSE)</f>
        <v>ISBM</v>
      </c>
    </row>
    <row r="755" spans="1:18" x14ac:dyDescent="0.25">
      <c r="A755" t="s">
        <v>110</v>
      </c>
      <c r="B755" t="s">
        <v>111</v>
      </c>
      <c r="C755">
        <v>2017</v>
      </c>
      <c r="D755">
        <v>9</v>
      </c>
      <c r="E755">
        <v>95</v>
      </c>
      <c r="F755" t="s">
        <v>68</v>
      </c>
      <c r="G755">
        <v>3</v>
      </c>
      <c r="H755" t="s">
        <v>12</v>
      </c>
      <c r="I755">
        <v>2</v>
      </c>
      <c r="J755">
        <v>3.8</v>
      </c>
      <c r="K755">
        <v>3.84</v>
      </c>
      <c r="L755">
        <f>VLOOKUP($E755,'CFileFishery to ERA+'!$A$4:$J$198,4,FALSE)</f>
        <v>25</v>
      </c>
      <c r="M755" t="str">
        <f>VLOOKUP($E755,'CFileFishery to ERA+'!$A$4:$J$198,5,FALSE)</f>
        <v>PGSDN N</v>
      </c>
      <c r="N755" t="str">
        <f>VLOOKUP($E755,'CFileFishery to ERA+'!$A$4:$J$198,6,FALSE)</f>
        <v>US</v>
      </c>
      <c r="O755">
        <f>VLOOKUP($E755,'CFileFishery to ERA+'!$A$4:$J$198,7,FALSE)</f>
        <v>999</v>
      </c>
      <c r="P755" t="str">
        <f>VLOOKUP($E755,'CFileFishery to ERA+'!$A$4:$J$198,8,FALSE)</f>
        <v>N</v>
      </c>
      <c r="Q755" t="str">
        <f>VLOOKUP($E755,'CFileFishery to ERA+'!$A$4:$J$198,9,FALSE)</f>
        <v>PGSD Net</v>
      </c>
      <c r="R755" t="str">
        <f>VLOOKUP($E755,'CFileFishery to ERA+'!$A$4:$J$198,10,FALSE)</f>
        <v>ISBM</v>
      </c>
    </row>
    <row r="756" spans="1:18" x14ac:dyDescent="0.25">
      <c r="A756" t="s">
        <v>110</v>
      </c>
      <c r="B756" t="s">
        <v>111</v>
      </c>
      <c r="C756">
        <v>2017</v>
      </c>
      <c r="D756">
        <v>9</v>
      </c>
      <c r="E756">
        <v>99</v>
      </c>
      <c r="F756" t="s">
        <v>120</v>
      </c>
      <c r="G756">
        <v>3</v>
      </c>
      <c r="H756" t="s">
        <v>12</v>
      </c>
      <c r="I756">
        <v>1</v>
      </c>
      <c r="J756">
        <v>1.8</v>
      </c>
      <c r="K756">
        <v>1.81</v>
      </c>
      <c r="L756">
        <f>VLOOKUP($E756,'CFileFishery to ERA+'!$A$4:$J$198,4,FALSE)</f>
        <v>25</v>
      </c>
      <c r="M756" t="str">
        <f>VLOOKUP($E756,'CFileFishery to ERA+'!$A$4:$J$198,5,FALSE)</f>
        <v>PGSDN N</v>
      </c>
      <c r="N756" t="str">
        <f>VLOOKUP($E756,'CFileFishery to ERA+'!$A$4:$J$198,6,FALSE)</f>
        <v>US</v>
      </c>
      <c r="O756">
        <f>VLOOKUP($E756,'CFileFishery to ERA+'!$A$4:$J$198,7,FALSE)</f>
        <v>999</v>
      </c>
      <c r="P756" t="str">
        <f>VLOOKUP($E756,'CFileFishery to ERA+'!$A$4:$J$198,8,FALSE)</f>
        <v>N</v>
      </c>
      <c r="Q756" t="str">
        <f>VLOOKUP($E756,'CFileFishery to ERA+'!$A$4:$J$198,9,FALSE)</f>
        <v>PGSD Net</v>
      </c>
      <c r="R756" t="str">
        <f>VLOOKUP($E756,'CFileFishery to ERA+'!$A$4:$J$198,10,FALSE)</f>
        <v>ISBM</v>
      </c>
    </row>
    <row r="757" spans="1:18" x14ac:dyDescent="0.25">
      <c r="A757" t="s">
        <v>110</v>
      </c>
      <c r="B757" t="s">
        <v>111</v>
      </c>
      <c r="C757">
        <v>2017</v>
      </c>
      <c r="D757">
        <v>9</v>
      </c>
      <c r="E757">
        <v>101</v>
      </c>
      <c r="F757" t="s">
        <v>67</v>
      </c>
      <c r="G757">
        <v>2</v>
      </c>
      <c r="H757" t="s">
        <v>12</v>
      </c>
      <c r="I757">
        <v>4</v>
      </c>
      <c r="J757">
        <v>14.06</v>
      </c>
      <c r="K757">
        <v>14.08</v>
      </c>
      <c r="L757">
        <f>VLOOKUP($E757,'CFileFishery to ERA+'!$A$4:$J$198,4,FALSE)</f>
        <v>38</v>
      </c>
      <c r="M757" t="str">
        <f>VLOOKUP($E757,'CFileFishery to ERA+'!$A$4:$J$198,5,FALSE)</f>
        <v>TPS FN</v>
      </c>
      <c r="N757" t="str">
        <f>VLOOKUP($E757,'CFileFishery to ERA+'!$A$4:$J$198,6,FALSE)</f>
        <v>US</v>
      </c>
      <c r="O757">
        <f>VLOOKUP($E757,'CFileFishery to ERA+'!$A$4:$J$198,7,FALSE)</f>
        <v>999</v>
      </c>
      <c r="P757" t="str">
        <f>VLOOKUP($E757,'CFileFishery to ERA+'!$A$4:$J$198,8,FALSE)</f>
        <v>N</v>
      </c>
      <c r="Q757" t="str">
        <f>VLOOKUP($E757,'CFileFishery to ERA+'!$A$4:$J$198,9,FALSE)</f>
        <v>PGSD Net</v>
      </c>
      <c r="R757" t="str">
        <f>VLOOKUP($E757,'CFileFishery to ERA+'!$A$4:$J$198,10,FALSE)</f>
        <v>ISBM</v>
      </c>
    </row>
    <row r="758" spans="1:18" x14ac:dyDescent="0.25">
      <c r="A758" t="s">
        <v>110</v>
      </c>
      <c r="B758" t="s">
        <v>111</v>
      </c>
      <c r="C758">
        <v>2017</v>
      </c>
      <c r="D758">
        <v>9</v>
      </c>
      <c r="E758">
        <v>101</v>
      </c>
      <c r="F758" t="s">
        <v>67</v>
      </c>
      <c r="G758">
        <v>3</v>
      </c>
      <c r="H758" t="s">
        <v>12</v>
      </c>
      <c r="I758">
        <v>19</v>
      </c>
      <c r="J758">
        <v>77.069999999999993</v>
      </c>
      <c r="K758">
        <v>78.08</v>
      </c>
      <c r="L758">
        <f>VLOOKUP($E758,'CFileFishery to ERA+'!$A$4:$J$198,4,FALSE)</f>
        <v>38</v>
      </c>
      <c r="M758" t="str">
        <f>VLOOKUP($E758,'CFileFishery to ERA+'!$A$4:$J$198,5,FALSE)</f>
        <v>TPS FN</v>
      </c>
      <c r="N758" t="str">
        <f>VLOOKUP($E758,'CFileFishery to ERA+'!$A$4:$J$198,6,FALSE)</f>
        <v>US</v>
      </c>
      <c r="O758">
        <f>VLOOKUP($E758,'CFileFishery to ERA+'!$A$4:$J$198,7,FALSE)</f>
        <v>999</v>
      </c>
      <c r="P758" t="str">
        <f>VLOOKUP($E758,'CFileFishery to ERA+'!$A$4:$J$198,8,FALSE)</f>
        <v>N</v>
      </c>
      <c r="Q758" t="str">
        <f>VLOOKUP($E758,'CFileFishery to ERA+'!$A$4:$J$198,9,FALSE)</f>
        <v>PGSD Net</v>
      </c>
      <c r="R758" t="str">
        <f>VLOOKUP($E758,'CFileFishery to ERA+'!$A$4:$J$198,10,FALSE)</f>
        <v>ISBM</v>
      </c>
    </row>
    <row r="759" spans="1:18" x14ac:dyDescent="0.25">
      <c r="A759" t="s">
        <v>110</v>
      </c>
      <c r="B759" t="s">
        <v>111</v>
      </c>
      <c r="C759">
        <v>2017</v>
      </c>
      <c r="D759">
        <v>9</v>
      </c>
      <c r="E759">
        <v>101</v>
      </c>
      <c r="F759" t="s">
        <v>67</v>
      </c>
      <c r="G759">
        <v>4</v>
      </c>
      <c r="H759" t="s">
        <v>12</v>
      </c>
      <c r="I759">
        <v>1</v>
      </c>
      <c r="J759">
        <v>3.04</v>
      </c>
      <c r="K759">
        <v>3.21</v>
      </c>
      <c r="L759">
        <f>VLOOKUP($E759,'CFileFishery to ERA+'!$A$4:$J$198,4,FALSE)</f>
        <v>38</v>
      </c>
      <c r="M759" t="str">
        <f>VLOOKUP($E759,'CFileFishery to ERA+'!$A$4:$J$198,5,FALSE)</f>
        <v>TPS FN</v>
      </c>
      <c r="N759" t="str">
        <f>VLOOKUP($E759,'CFileFishery to ERA+'!$A$4:$J$198,6,FALSE)</f>
        <v>US</v>
      </c>
      <c r="O759">
        <f>VLOOKUP($E759,'CFileFishery to ERA+'!$A$4:$J$198,7,FALSE)</f>
        <v>999</v>
      </c>
      <c r="P759" t="str">
        <f>VLOOKUP($E759,'CFileFishery to ERA+'!$A$4:$J$198,8,FALSE)</f>
        <v>N</v>
      </c>
      <c r="Q759" t="str">
        <f>VLOOKUP($E759,'CFileFishery to ERA+'!$A$4:$J$198,9,FALSE)</f>
        <v>PGSD Net</v>
      </c>
      <c r="R759" t="str">
        <f>VLOOKUP($E759,'CFileFishery to ERA+'!$A$4:$J$198,10,FALSE)</f>
        <v>ISBM</v>
      </c>
    </row>
    <row r="760" spans="1:18" x14ac:dyDescent="0.25">
      <c r="A760" t="s">
        <v>110</v>
      </c>
      <c r="B760" t="s">
        <v>111</v>
      </c>
      <c r="C760">
        <v>2017</v>
      </c>
      <c r="D760">
        <v>9</v>
      </c>
      <c r="E760">
        <v>136</v>
      </c>
      <c r="F760" t="s">
        <v>52</v>
      </c>
      <c r="G760">
        <v>3</v>
      </c>
      <c r="H760" t="s">
        <v>12</v>
      </c>
      <c r="I760">
        <v>3</v>
      </c>
      <c r="J760">
        <v>34.299999999999997</v>
      </c>
      <c r="K760">
        <v>35.22</v>
      </c>
      <c r="L760">
        <f>VLOOKUP($E760,'CFileFishery to ERA+'!$A$4:$J$198,4,FALSE)</f>
        <v>63</v>
      </c>
      <c r="M760" t="str">
        <f>VLOOKUP($E760,'CFileFishery to ERA+'!$A$4:$J$198,5,FALSE)</f>
        <v>GEO ST S</v>
      </c>
      <c r="N760" t="str">
        <f>VLOOKUP($E760,'CFileFishery to ERA+'!$A$4:$J$198,6,FALSE)</f>
        <v>CA</v>
      </c>
      <c r="O760">
        <f>VLOOKUP($E760,'CFileFishery to ERA+'!$A$4:$J$198,7,FALSE)</f>
        <v>27</v>
      </c>
      <c r="P760" t="str">
        <f>VLOOKUP($E760,'CFileFishery to ERA+'!$A$4:$J$198,8,FALSE)</f>
        <v>S</v>
      </c>
      <c r="Q760" t="str">
        <f>VLOOKUP($E760,'CFileFishery to ERA+'!$A$4:$J$198,9,FALSE)</f>
        <v>North Georgia Strait Sport</v>
      </c>
      <c r="R760" t="str">
        <f>VLOOKUP($E760,'CFileFishery to ERA+'!$A$4:$J$198,10,FALSE)</f>
        <v>ISBM</v>
      </c>
    </row>
    <row r="761" spans="1:18" x14ac:dyDescent="0.25">
      <c r="A761" t="s">
        <v>110</v>
      </c>
      <c r="B761" t="s">
        <v>111</v>
      </c>
      <c r="C761">
        <v>2017</v>
      </c>
      <c r="D761">
        <v>9</v>
      </c>
      <c r="E761">
        <v>136</v>
      </c>
      <c r="F761" t="s">
        <v>52</v>
      </c>
      <c r="G761">
        <v>4</v>
      </c>
      <c r="H761" t="s">
        <v>12</v>
      </c>
      <c r="I761">
        <v>1</v>
      </c>
      <c r="J761">
        <v>2.12</v>
      </c>
      <c r="K761">
        <v>2.2400000000000002</v>
      </c>
      <c r="L761">
        <f>VLOOKUP($E761,'CFileFishery to ERA+'!$A$4:$J$198,4,FALSE)</f>
        <v>63</v>
      </c>
      <c r="M761" t="str">
        <f>VLOOKUP($E761,'CFileFishery to ERA+'!$A$4:$J$198,5,FALSE)</f>
        <v>GEO ST S</v>
      </c>
      <c r="N761" t="str">
        <f>VLOOKUP($E761,'CFileFishery to ERA+'!$A$4:$J$198,6,FALSE)</f>
        <v>CA</v>
      </c>
      <c r="O761">
        <f>VLOOKUP($E761,'CFileFishery to ERA+'!$A$4:$J$198,7,FALSE)</f>
        <v>27</v>
      </c>
      <c r="P761" t="str">
        <f>VLOOKUP($E761,'CFileFishery to ERA+'!$A$4:$J$198,8,FALSE)</f>
        <v>S</v>
      </c>
      <c r="Q761" t="str">
        <f>VLOOKUP($E761,'CFileFishery to ERA+'!$A$4:$J$198,9,FALSE)</f>
        <v>North Georgia Strait Sport</v>
      </c>
      <c r="R761" t="str">
        <f>VLOOKUP($E761,'CFileFishery to ERA+'!$A$4:$J$198,10,FALSE)</f>
        <v>ISBM</v>
      </c>
    </row>
    <row r="762" spans="1:18" x14ac:dyDescent="0.25">
      <c r="A762" t="s">
        <v>110</v>
      </c>
      <c r="B762" t="s">
        <v>111</v>
      </c>
      <c r="C762">
        <v>2017</v>
      </c>
      <c r="D762">
        <v>9</v>
      </c>
      <c r="E762">
        <v>139</v>
      </c>
      <c r="F762" t="s">
        <v>74</v>
      </c>
      <c r="G762">
        <v>2</v>
      </c>
      <c r="H762" t="s">
        <v>12</v>
      </c>
      <c r="I762">
        <v>1</v>
      </c>
      <c r="J762">
        <v>12.46</v>
      </c>
      <c r="K762">
        <v>12.54</v>
      </c>
      <c r="L762">
        <f>VLOOKUP($E762,'CFileFishery to ERA+'!$A$4:$J$198,4,FALSE)</f>
        <v>63</v>
      </c>
      <c r="M762" t="str">
        <f>VLOOKUP($E762,'CFileFishery to ERA+'!$A$4:$J$198,5,FALSE)</f>
        <v>GEO ST S</v>
      </c>
      <c r="N762" t="str">
        <f>VLOOKUP($E762,'CFileFishery to ERA+'!$A$4:$J$198,6,FALSE)</f>
        <v>CA</v>
      </c>
      <c r="O762">
        <f>VLOOKUP($E762,'CFileFishery to ERA+'!$A$4:$J$198,7,FALSE)</f>
        <v>29</v>
      </c>
      <c r="P762" t="str">
        <f>VLOOKUP($E762,'CFileFishery to ERA+'!$A$4:$J$198,8,FALSE)</f>
        <v>S</v>
      </c>
      <c r="Q762" t="str">
        <f>VLOOKUP($E762,'CFileFishery to ERA+'!$A$4:$J$198,9,FALSE)</f>
        <v>South Georgia Strait Sport</v>
      </c>
      <c r="R762" t="str">
        <f>VLOOKUP($E762,'CFileFishery to ERA+'!$A$4:$J$198,10,FALSE)</f>
        <v>ISBM</v>
      </c>
    </row>
    <row r="763" spans="1:18" x14ac:dyDescent="0.25">
      <c r="A763" t="s">
        <v>110</v>
      </c>
      <c r="B763" t="s">
        <v>111</v>
      </c>
      <c r="C763">
        <v>2017</v>
      </c>
      <c r="D763">
        <v>9</v>
      </c>
      <c r="E763">
        <v>140</v>
      </c>
      <c r="F763" t="s">
        <v>115</v>
      </c>
      <c r="G763">
        <v>2</v>
      </c>
      <c r="H763" t="s">
        <v>12</v>
      </c>
      <c r="I763">
        <v>1</v>
      </c>
      <c r="J763">
        <v>12.46</v>
      </c>
      <c r="K763">
        <v>12.51</v>
      </c>
      <c r="L763">
        <f>VLOOKUP($E763,'CFileFishery to ERA+'!$A$4:$J$198,4,FALSE)</f>
        <v>64</v>
      </c>
      <c r="M763" t="str">
        <f>VLOOKUP($E763,'CFileFishery to ERA+'!$A$4:$J$198,5,FALSE)</f>
        <v>TGEO ST TERM S</v>
      </c>
      <c r="N763" t="str">
        <f>VLOOKUP($E763,'CFileFishery to ERA+'!$A$4:$J$198,6,FALSE)</f>
        <v>CA</v>
      </c>
      <c r="O763">
        <f>VLOOKUP($E763,'CFileFishery to ERA+'!$A$4:$J$198,7,FALSE)</f>
        <v>29</v>
      </c>
      <c r="P763" t="str">
        <f>VLOOKUP($E763,'CFileFishery to ERA+'!$A$4:$J$198,8,FALSE)</f>
        <v>S</v>
      </c>
      <c r="Q763" t="str">
        <f>VLOOKUP($E763,'CFileFishery to ERA+'!$A$4:$J$198,9,FALSE)</f>
        <v>South Georgia Strait Sport</v>
      </c>
      <c r="R763" t="str">
        <f>VLOOKUP($E763,'CFileFishery to ERA+'!$A$4:$J$198,10,FALSE)</f>
        <v>ISBM</v>
      </c>
    </row>
    <row r="764" spans="1:18" x14ac:dyDescent="0.25">
      <c r="A764" t="s">
        <v>110</v>
      </c>
      <c r="B764" t="s">
        <v>111</v>
      </c>
      <c r="C764">
        <v>2017</v>
      </c>
      <c r="D764">
        <v>9</v>
      </c>
      <c r="E764">
        <v>152</v>
      </c>
      <c r="F764" t="s">
        <v>63</v>
      </c>
      <c r="G764">
        <v>2</v>
      </c>
      <c r="H764" t="s">
        <v>12</v>
      </c>
      <c r="I764">
        <v>1</v>
      </c>
      <c r="J764">
        <v>8.5500000000000007</v>
      </c>
      <c r="K764">
        <v>8.6</v>
      </c>
      <c r="L764">
        <f>VLOOKUP($E764,'CFileFishery to ERA+'!$A$4:$J$198,4,FALSE)</f>
        <v>57</v>
      </c>
      <c r="M764" t="str">
        <f>VLOOKUP($E764,'CFileFishery to ERA+'!$A$4:$J$198,5,FALSE)</f>
        <v>PGSDN S</v>
      </c>
      <c r="N764" t="str">
        <f>VLOOKUP($E764,'CFileFishery to ERA+'!$A$4:$J$198,6,FALSE)</f>
        <v>US</v>
      </c>
      <c r="O764">
        <f>VLOOKUP($E764,'CFileFishery to ERA+'!$A$4:$J$198,7,FALSE)</f>
        <v>999</v>
      </c>
      <c r="P764" t="str">
        <f>VLOOKUP($E764,'CFileFishery to ERA+'!$A$4:$J$198,8,FALSE)</f>
        <v>S</v>
      </c>
      <c r="Q764" t="str">
        <f>VLOOKUP($E764,'CFileFishery to ERA+'!$A$4:$J$198,9,FALSE)</f>
        <v>PGSD Sport</v>
      </c>
      <c r="R764" t="str">
        <f>VLOOKUP($E764,'CFileFishery to ERA+'!$A$4:$J$198,10,FALSE)</f>
        <v>ISBM</v>
      </c>
    </row>
    <row r="765" spans="1:18" x14ac:dyDescent="0.25">
      <c r="A765" t="s">
        <v>110</v>
      </c>
      <c r="B765" t="s">
        <v>111</v>
      </c>
      <c r="C765">
        <v>2017</v>
      </c>
      <c r="D765">
        <v>9</v>
      </c>
      <c r="E765">
        <v>152</v>
      </c>
      <c r="F765" t="s">
        <v>63</v>
      </c>
      <c r="G765">
        <v>3</v>
      </c>
      <c r="H765" t="s">
        <v>12</v>
      </c>
      <c r="I765">
        <v>1</v>
      </c>
      <c r="J765">
        <v>8.5500000000000007</v>
      </c>
      <c r="K765">
        <v>8.73</v>
      </c>
      <c r="L765">
        <f>VLOOKUP($E765,'CFileFishery to ERA+'!$A$4:$J$198,4,FALSE)</f>
        <v>57</v>
      </c>
      <c r="M765" t="str">
        <f>VLOOKUP($E765,'CFileFishery to ERA+'!$A$4:$J$198,5,FALSE)</f>
        <v>PGSDN S</v>
      </c>
      <c r="N765" t="str">
        <f>VLOOKUP($E765,'CFileFishery to ERA+'!$A$4:$J$198,6,FALSE)</f>
        <v>US</v>
      </c>
      <c r="O765">
        <f>VLOOKUP($E765,'CFileFishery to ERA+'!$A$4:$J$198,7,FALSE)</f>
        <v>999</v>
      </c>
      <c r="P765" t="str">
        <f>VLOOKUP($E765,'CFileFishery to ERA+'!$A$4:$J$198,8,FALSE)</f>
        <v>S</v>
      </c>
      <c r="Q765" t="str">
        <f>VLOOKUP($E765,'CFileFishery to ERA+'!$A$4:$J$198,9,FALSE)</f>
        <v>PGSD Sport</v>
      </c>
      <c r="R765" t="str">
        <f>VLOOKUP($E765,'CFileFishery to ERA+'!$A$4:$J$198,10,FALSE)</f>
        <v>ISBM</v>
      </c>
    </row>
    <row r="766" spans="1:18" x14ac:dyDescent="0.25">
      <c r="A766" t="s">
        <v>110</v>
      </c>
      <c r="B766" t="s">
        <v>111</v>
      </c>
      <c r="C766">
        <v>2017</v>
      </c>
      <c r="D766">
        <v>10</v>
      </c>
      <c r="E766">
        <v>82</v>
      </c>
      <c r="F766" t="s">
        <v>112</v>
      </c>
      <c r="G766">
        <v>2</v>
      </c>
      <c r="H766" t="s">
        <v>12</v>
      </c>
      <c r="I766">
        <v>1</v>
      </c>
      <c r="J766">
        <v>8.43</v>
      </c>
      <c r="K766">
        <v>8.48</v>
      </c>
      <c r="L766">
        <f>VLOOKUP($E766,'CFileFishery to ERA+'!$A$4:$J$198,4,FALSE)</f>
        <v>36</v>
      </c>
      <c r="M766" t="str">
        <f>VLOOKUP($E766,'CFileFishery to ERA+'!$A$4:$J$198,5,FALSE)</f>
        <v>TGEO ST FN</v>
      </c>
      <c r="N766" t="str">
        <f>VLOOKUP($E766,'CFileFishery to ERA+'!$A$4:$J$198,6,FALSE)</f>
        <v>CA</v>
      </c>
      <c r="O766">
        <f>VLOOKUP($E766,'CFileFishery to ERA+'!$A$4:$J$198,7,FALSE)</f>
        <v>12</v>
      </c>
      <c r="P766" t="str">
        <f>VLOOKUP($E766,'CFileFishery to ERA+'!$A$4:$J$198,8,FALSE)</f>
        <v>O</v>
      </c>
      <c r="Q766" t="str">
        <f>VLOOKUP($E766,'CFileFishery to ERA+'!$A$4:$J$198,9,FALSE)</f>
        <v>Georgia Strait Freshwater Net</v>
      </c>
      <c r="R766" t="str">
        <f>VLOOKUP($E766,'CFileFishery to ERA+'!$A$4:$J$198,10,FALSE)</f>
        <v>ISBM</v>
      </c>
    </row>
    <row r="767" spans="1:18" x14ac:dyDescent="0.25">
      <c r="A767" t="s">
        <v>110</v>
      </c>
      <c r="B767" t="s">
        <v>111</v>
      </c>
      <c r="C767">
        <v>2017</v>
      </c>
      <c r="D767">
        <v>10</v>
      </c>
      <c r="E767">
        <v>95</v>
      </c>
      <c r="F767" t="s">
        <v>68</v>
      </c>
      <c r="G767">
        <v>3</v>
      </c>
      <c r="H767" t="s">
        <v>12</v>
      </c>
      <c r="I767">
        <v>1</v>
      </c>
      <c r="J767">
        <v>1</v>
      </c>
      <c r="K767">
        <v>1.02</v>
      </c>
      <c r="L767">
        <f>VLOOKUP($E767,'CFileFishery to ERA+'!$A$4:$J$198,4,FALSE)</f>
        <v>25</v>
      </c>
      <c r="M767" t="str">
        <f>VLOOKUP($E767,'CFileFishery to ERA+'!$A$4:$J$198,5,FALSE)</f>
        <v>PGSDN N</v>
      </c>
      <c r="N767" t="str">
        <f>VLOOKUP($E767,'CFileFishery to ERA+'!$A$4:$J$198,6,FALSE)</f>
        <v>US</v>
      </c>
      <c r="O767">
        <f>VLOOKUP($E767,'CFileFishery to ERA+'!$A$4:$J$198,7,FALSE)</f>
        <v>999</v>
      </c>
      <c r="P767" t="str">
        <f>VLOOKUP($E767,'CFileFishery to ERA+'!$A$4:$J$198,8,FALSE)</f>
        <v>N</v>
      </c>
      <c r="Q767" t="str">
        <f>VLOOKUP($E767,'CFileFishery to ERA+'!$A$4:$J$198,9,FALSE)</f>
        <v>PGSD Net</v>
      </c>
      <c r="R767" t="str">
        <f>VLOOKUP($E767,'CFileFishery to ERA+'!$A$4:$J$198,10,FALSE)</f>
        <v>ISBM</v>
      </c>
    </row>
    <row r="768" spans="1:18" x14ac:dyDescent="0.25">
      <c r="A768" t="s">
        <v>110</v>
      </c>
      <c r="B768" t="s">
        <v>111</v>
      </c>
      <c r="C768">
        <v>2017</v>
      </c>
      <c r="D768">
        <v>10</v>
      </c>
      <c r="E768">
        <v>101</v>
      </c>
      <c r="F768" t="s">
        <v>67</v>
      </c>
      <c r="G768">
        <v>2</v>
      </c>
      <c r="H768" t="s">
        <v>12</v>
      </c>
      <c r="I768">
        <v>1</v>
      </c>
      <c r="J768">
        <v>6.69</v>
      </c>
      <c r="K768">
        <v>6.72</v>
      </c>
      <c r="L768">
        <f>VLOOKUP($E768,'CFileFishery to ERA+'!$A$4:$J$198,4,FALSE)</f>
        <v>38</v>
      </c>
      <c r="M768" t="str">
        <f>VLOOKUP($E768,'CFileFishery to ERA+'!$A$4:$J$198,5,FALSE)</f>
        <v>TPS FN</v>
      </c>
      <c r="N768" t="str">
        <f>VLOOKUP($E768,'CFileFishery to ERA+'!$A$4:$J$198,6,FALSE)</f>
        <v>US</v>
      </c>
      <c r="O768">
        <f>VLOOKUP($E768,'CFileFishery to ERA+'!$A$4:$J$198,7,FALSE)</f>
        <v>999</v>
      </c>
      <c r="P768" t="str">
        <f>VLOOKUP($E768,'CFileFishery to ERA+'!$A$4:$J$198,8,FALSE)</f>
        <v>N</v>
      </c>
      <c r="Q768" t="str">
        <f>VLOOKUP($E768,'CFileFishery to ERA+'!$A$4:$J$198,9,FALSE)</f>
        <v>PGSD Net</v>
      </c>
      <c r="R768" t="str">
        <f>VLOOKUP($E768,'CFileFishery to ERA+'!$A$4:$J$198,10,FALSE)</f>
        <v>ISBM</v>
      </c>
    </row>
    <row r="769" spans="1:18" x14ac:dyDescent="0.25">
      <c r="A769" t="s">
        <v>110</v>
      </c>
      <c r="B769" t="s">
        <v>111</v>
      </c>
      <c r="C769">
        <v>2017</v>
      </c>
      <c r="D769">
        <v>10</v>
      </c>
      <c r="E769">
        <v>104</v>
      </c>
      <c r="F769" t="s">
        <v>113</v>
      </c>
      <c r="G769">
        <v>3</v>
      </c>
      <c r="H769" t="s">
        <v>12</v>
      </c>
      <c r="I769">
        <v>2</v>
      </c>
      <c r="J769">
        <v>2</v>
      </c>
      <c r="K769">
        <v>2.0099999999999998</v>
      </c>
      <c r="L769">
        <f>VLOOKUP($E769,'CFileFishery to ERA+'!$A$4:$J$198,4,FALSE)</f>
        <v>38</v>
      </c>
      <c r="M769" t="str">
        <f>VLOOKUP($E769,'CFileFishery to ERA+'!$A$4:$J$198,5,FALSE)</f>
        <v>TPS FN</v>
      </c>
      <c r="N769" t="str">
        <f>VLOOKUP($E769,'CFileFishery to ERA+'!$A$4:$J$198,6,FALSE)</f>
        <v>US</v>
      </c>
      <c r="O769">
        <f>VLOOKUP($E769,'CFileFishery to ERA+'!$A$4:$J$198,7,FALSE)</f>
        <v>999</v>
      </c>
      <c r="P769" t="str">
        <f>VLOOKUP($E769,'CFileFishery to ERA+'!$A$4:$J$198,8,FALSE)</f>
        <v>N</v>
      </c>
      <c r="Q769" t="str">
        <f>VLOOKUP($E769,'CFileFishery to ERA+'!$A$4:$J$198,9,FALSE)</f>
        <v>PGSD Net</v>
      </c>
      <c r="R769" t="str">
        <f>VLOOKUP($E769,'CFileFishery to ERA+'!$A$4:$J$198,10,FALSE)</f>
        <v>ISBM</v>
      </c>
    </row>
    <row r="770" spans="1:18" x14ac:dyDescent="0.25">
      <c r="A770" t="s">
        <v>110</v>
      </c>
      <c r="B770" t="s">
        <v>111</v>
      </c>
      <c r="C770">
        <v>2017</v>
      </c>
      <c r="D770">
        <v>10</v>
      </c>
      <c r="E770">
        <v>140</v>
      </c>
      <c r="F770" t="s">
        <v>115</v>
      </c>
      <c r="G770">
        <v>3</v>
      </c>
      <c r="H770" t="s">
        <v>12</v>
      </c>
      <c r="I770">
        <v>1</v>
      </c>
      <c r="J770">
        <v>9.2899999999999991</v>
      </c>
      <c r="K770">
        <v>9.2899999999999991</v>
      </c>
      <c r="L770">
        <f>VLOOKUP($E770,'CFileFishery to ERA+'!$A$4:$J$198,4,FALSE)</f>
        <v>64</v>
      </c>
      <c r="M770" t="str">
        <f>VLOOKUP($E770,'CFileFishery to ERA+'!$A$4:$J$198,5,FALSE)</f>
        <v>TGEO ST TERM S</v>
      </c>
      <c r="N770" t="str">
        <f>VLOOKUP($E770,'CFileFishery to ERA+'!$A$4:$J$198,6,FALSE)</f>
        <v>CA</v>
      </c>
      <c r="O770">
        <f>VLOOKUP($E770,'CFileFishery to ERA+'!$A$4:$J$198,7,FALSE)</f>
        <v>29</v>
      </c>
      <c r="P770" t="str">
        <f>VLOOKUP($E770,'CFileFishery to ERA+'!$A$4:$J$198,8,FALSE)</f>
        <v>S</v>
      </c>
      <c r="Q770" t="str">
        <f>VLOOKUP($E770,'CFileFishery to ERA+'!$A$4:$J$198,9,FALSE)</f>
        <v>South Georgia Strait Sport</v>
      </c>
      <c r="R770" t="str">
        <f>VLOOKUP($E770,'CFileFishery to ERA+'!$A$4:$J$198,10,FALSE)</f>
        <v>ISBM</v>
      </c>
    </row>
    <row r="771" spans="1:18" x14ac:dyDescent="0.25">
      <c r="A771" t="s">
        <v>110</v>
      </c>
      <c r="B771" t="s">
        <v>111</v>
      </c>
      <c r="C771">
        <v>2017</v>
      </c>
      <c r="D771">
        <v>11</v>
      </c>
      <c r="E771">
        <v>2</v>
      </c>
      <c r="F771" t="s">
        <v>30</v>
      </c>
      <c r="G771">
        <v>4</v>
      </c>
      <c r="H771" t="s">
        <v>12</v>
      </c>
      <c r="I771">
        <v>1</v>
      </c>
      <c r="J771">
        <v>2.16</v>
      </c>
      <c r="K771">
        <v>2.2000000000000002</v>
      </c>
      <c r="L771">
        <f>VLOOKUP($E771,'CFileFishery to ERA+'!$A$4:$J$198,4,FALSE)</f>
        <v>1</v>
      </c>
      <c r="M771" t="str">
        <f>VLOOKUP($E771,'CFileFishery to ERA+'!$A$4:$J$198,5,FALSE)</f>
        <v>AK W/S T</v>
      </c>
      <c r="N771" t="str">
        <f>VLOOKUP($E771,'CFileFishery to ERA+'!$A$4:$J$198,6,FALSE)</f>
        <v>US</v>
      </c>
      <c r="O771">
        <f>VLOOKUP($E771,'CFileFishery to ERA+'!$A$4:$J$198,7,FALSE)</f>
        <v>999</v>
      </c>
      <c r="P771" t="str">
        <f>VLOOKUP($E771,'CFileFishery to ERA+'!$A$4:$J$198,8,FALSE)</f>
        <v>T</v>
      </c>
      <c r="Q771" t="str">
        <f>VLOOKUP($E771,'CFileFishery to ERA+'!$A$4:$J$198,9,FALSE)</f>
        <v>SEAK Troll</v>
      </c>
      <c r="R771" t="str">
        <f>VLOOKUP($E771,'CFileFishery to ERA+'!$A$4:$J$198,10,FALSE)</f>
        <v>AABM</v>
      </c>
    </row>
    <row r="772" spans="1:18" x14ac:dyDescent="0.25">
      <c r="A772" t="s">
        <v>110</v>
      </c>
      <c r="B772" t="s">
        <v>111</v>
      </c>
      <c r="C772">
        <v>2017</v>
      </c>
      <c r="D772">
        <v>11</v>
      </c>
      <c r="E772">
        <v>136</v>
      </c>
      <c r="F772" t="s">
        <v>52</v>
      </c>
      <c r="G772">
        <v>3</v>
      </c>
      <c r="H772" t="s">
        <v>12</v>
      </c>
      <c r="I772">
        <v>1</v>
      </c>
      <c r="J772">
        <v>2.65</v>
      </c>
      <c r="K772">
        <v>2.7</v>
      </c>
      <c r="L772">
        <f>VLOOKUP($E772,'CFileFishery to ERA+'!$A$4:$J$198,4,FALSE)</f>
        <v>63</v>
      </c>
      <c r="M772" t="str">
        <f>VLOOKUP($E772,'CFileFishery to ERA+'!$A$4:$J$198,5,FALSE)</f>
        <v>GEO ST S</v>
      </c>
      <c r="N772" t="str">
        <f>VLOOKUP($E772,'CFileFishery to ERA+'!$A$4:$J$198,6,FALSE)</f>
        <v>CA</v>
      </c>
      <c r="O772">
        <f>VLOOKUP($E772,'CFileFishery to ERA+'!$A$4:$J$198,7,FALSE)</f>
        <v>27</v>
      </c>
      <c r="P772" t="str">
        <f>VLOOKUP($E772,'CFileFishery to ERA+'!$A$4:$J$198,8,FALSE)</f>
        <v>S</v>
      </c>
      <c r="Q772" t="str">
        <f>VLOOKUP($E772,'CFileFishery to ERA+'!$A$4:$J$198,9,FALSE)</f>
        <v>North Georgia Strait Sport</v>
      </c>
      <c r="R772" t="str">
        <f>VLOOKUP($E772,'CFileFishery to ERA+'!$A$4:$J$198,10,FALSE)</f>
        <v>ISBM</v>
      </c>
    </row>
    <row r="773" spans="1:18" x14ac:dyDescent="0.25">
      <c r="A773" t="s">
        <v>110</v>
      </c>
      <c r="B773" t="s">
        <v>111</v>
      </c>
      <c r="C773">
        <v>2017</v>
      </c>
      <c r="D773">
        <v>12</v>
      </c>
      <c r="E773">
        <v>136</v>
      </c>
      <c r="F773" t="s">
        <v>52</v>
      </c>
      <c r="G773">
        <v>3</v>
      </c>
      <c r="H773" t="s">
        <v>12</v>
      </c>
      <c r="I773">
        <v>1</v>
      </c>
      <c r="J773">
        <v>2.65</v>
      </c>
      <c r="K773">
        <v>2.66</v>
      </c>
      <c r="L773">
        <f>VLOOKUP($E773,'CFileFishery to ERA+'!$A$4:$J$198,4,FALSE)</f>
        <v>63</v>
      </c>
      <c r="M773" t="str">
        <f>VLOOKUP($E773,'CFileFishery to ERA+'!$A$4:$J$198,5,FALSE)</f>
        <v>GEO ST S</v>
      </c>
      <c r="N773" t="str">
        <f>VLOOKUP($E773,'CFileFishery to ERA+'!$A$4:$J$198,6,FALSE)</f>
        <v>CA</v>
      </c>
      <c r="O773">
        <f>VLOOKUP($E773,'CFileFishery to ERA+'!$A$4:$J$198,7,FALSE)</f>
        <v>27</v>
      </c>
      <c r="P773" t="str">
        <f>VLOOKUP($E773,'CFileFishery to ERA+'!$A$4:$J$198,8,FALSE)</f>
        <v>S</v>
      </c>
      <c r="Q773" t="str">
        <f>VLOOKUP($E773,'CFileFishery to ERA+'!$A$4:$J$198,9,FALSE)</f>
        <v>North Georgia Strait Sport</v>
      </c>
      <c r="R773" t="str">
        <f>VLOOKUP($E773,'CFileFishery to ERA+'!$A$4:$J$198,10,FALSE)</f>
        <v>ISBM</v>
      </c>
    </row>
    <row r="774" spans="1:18" x14ac:dyDescent="0.25">
      <c r="A774" t="s">
        <v>110</v>
      </c>
      <c r="B774" t="s">
        <v>111</v>
      </c>
      <c r="C774">
        <v>2018</v>
      </c>
      <c r="D774">
        <v>1</v>
      </c>
      <c r="E774">
        <v>5</v>
      </c>
      <c r="F774" t="s">
        <v>31</v>
      </c>
      <c r="G774">
        <v>4</v>
      </c>
      <c r="H774" t="s">
        <v>12</v>
      </c>
      <c r="I774">
        <v>1</v>
      </c>
      <c r="J774">
        <v>1.43</v>
      </c>
      <c r="K774">
        <v>1.43</v>
      </c>
      <c r="L774">
        <f>VLOOKUP($E774,'CFileFishery to ERA+'!$A$4:$J$198,4,FALSE)</f>
        <v>1</v>
      </c>
      <c r="M774" t="str">
        <f>VLOOKUP($E774,'CFileFishery to ERA+'!$A$4:$J$198,5,FALSE)</f>
        <v>AK W/S T</v>
      </c>
      <c r="N774" t="str">
        <f>VLOOKUP($E774,'CFileFishery to ERA+'!$A$4:$J$198,6,FALSE)</f>
        <v>US</v>
      </c>
      <c r="O774">
        <f>VLOOKUP($E774,'CFileFishery to ERA+'!$A$4:$J$198,7,FALSE)</f>
        <v>999</v>
      </c>
      <c r="P774" t="str">
        <f>VLOOKUP($E774,'CFileFishery to ERA+'!$A$4:$J$198,8,FALSE)</f>
        <v>T</v>
      </c>
      <c r="Q774" t="str">
        <f>VLOOKUP($E774,'CFileFishery to ERA+'!$A$4:$J$198,9,FALSE)</f>
        <v>SEAK Troll</v>
      </c>
      <c r="R774" t="str">
        <f>VLOOKUP($E774,'CFileFishery to ERA+'!$A$4:$J$198,10,FALSE)</f>
        <v>AABM</v>
      </c>
    </row>
    <row r="775" spans="1:18" x14ac:dyDescent="0.25">
      <c r="A775" t="s">
        <v>110</v>
      </c>
      <c r="B775" t="s">
        <v>111</v>
      </c>
      <c r="C775">
        <v>2018</v>
      </c>
      <c r="D775">
        <v>1</v>
      </c>
      <c r="E775">
        <v>82</v>
      </c>
      <c r="F775" t="s">
        <v>112</v>
      </c>
      <c r="G775">
        <v>2</v>
      </c>
      <c r="H775" t="s">
        <v>12</v>
      </c>
      <c r="I775">
        <v>1</v>
      </c>
      <c r="J775">
        <v>138</v>
      </c>
      <c r="K775">
        <v>138</v>
      </c>
      <c r="L775">
        <f>VLOOKUP($E775,'CFileFishery to ERA+'!$A$4:$J$198,4,FALSE)</f>
        <v>36</v>
      </c>
      <c r="M775" t="str">
        <f>VLOOKUP($E775,'CFileFishery to ERA+'!$A$4:$J$198,5,FALSE)</f>
        <v>TGEO ST FN</v>
      </c>
      <c r="N775" t="str">
        <f>VLOOKUP($E775,'CFileFishery to ERA+'!$A$4:$J$198,6,FALSE)</f>
        <v>CA</v>
      </c>
      <c r="O775">
        <f>VLOOKUP($E775,'CFileFishery to ERA+'!$A$4:$J$198,7,FALSE)</f>
        <v>12</v>
      </c>
      <c r="P775" t="str">
        <f>VLOOKUP($E775,'CFileFishery to ERA+'!$A$4:$J$198,8,FALSE)</f>
        <v>O</v>
      </c>
      <c r="Q775" t="str">
        <f>VLOOKUP($E775,'CFileFishery to ERA+'!$A$4:$J$198,9,FALSE)</f>
        <v>Georgia Strait Freshwater Net</v>
      </c>
      <c r="R775" t="str">
        <f>VLOOKUP($E775,'CFileFishery to ERA+'!$A$4:$J$198,10,FALSE)</f>
        <v>ISBM</v>
      </c>
    </row>
    <row r="776" spans="1:18" x14ac:dyDescent="0.25">
      <c r="A776" t="s">
        <v>110</v>
      </c>
      <c r="B776" t="s">
        <v>111</v>
      </c>
      <c r="C776">
        <v>2018</v>
      </c>
      <c r="D776">
        <v>1</v>
      </c>
      <c r="E776">
        <v>82</v>
      </c>
      <c r="F776" t="s">
        <v>112</v>
      </c>
      <c r="G776">
        <v>3</v>
      </c>
      <c r="H776" t="s">
        <v>12</v>
      </c>
      <c r="I776">
        <v>1</v>
      </c>
      <c r="J776">
        <v>235</v>
      </c>
      <c r="K776">
        <v>267.33999999999997</v>
      </c>
      <c r="L776">
        <f>VLOOKUP($E776,'CFileFishery to ERA+'!$A$4:$J$198,4,FALSE)</f>
        <v>36</v>
      </c>
      <c r="M776" t="str">
        <f>VLOOKUP($E776,'CFileFishery to ERA+'!$A$4:$J$198,5,FALSE)</f>
        <v>TGEO ST FN</v>
      </c>
      <c r="N776" t="str">
        <f>VLOOKUP($E776,'CFileFishery to ERA+'!$A$4:$J$198,6,FALSE)</f>
        <v>CA</v>
      </c>
      <c r="O776">
        <f>VLOOKUP($E776,'CFileFishery to ERA+'!$A$4:$J$198,7,FALSE)</f>
        <v>12</v>
      </c>
      <c r="P776" t="str">
        <f>VLOOKUP($E776,'CFileFishery to ERA+'!$A$4:$J$198,8,FALSE)</f>
        <v>O</v>
      </c>
      <c r="Q776" t="str">
        <f>VLOOKUP($E776,'CFileFishery to ERA+'!$A$4:$J$198,9,FALSE)</f>
        <v>Georgia Strait Freshwater Net</v>
      </c>
      <c r="R776" t="str">
        <f>VLOOKUP($E776,'CFileFishery to ERA+'!$A$4:$J$198,10,FALSE)</f>
        <v>ISBM</v>
      </c>
    </row>
    <row r="777" spans="1:18" x14ac:dyDescent="0.25">
      <c r="A777" t="s">
        <v>110</v>
      </c>
      <c r="B777" t="s">
        <v>111</v>
      </c>
      <c r="C777">
        <v>2018</v>
      </c>
      <c r="D777">
        <v>1</v>
      </c>
      <c r="E777">
        <v>82</v>
      </c>
      <c r="F777" t="s">
        <v>112</v>
      </c>
      <c r="G777">
        <v>4</v>
      </c>
      <c r="H777" t="s">
        <v>12</v>
      </c>
      <c r="I777">
        <v>1</v>
      </c>
      <c r="J777">
        <v>120</v>
      </c>
      <c r="K777">
        <v>120.96</v>
      </c>
      <c r="L777">
        <f>VLOOKUP($E777,'CFileFishery to ERA+'!$A$4:$J$198,4,FALSE)</f>
        <v>36</v>
      </c>
      <c r="M777" t="str">
        <f>VLOOKUP($E777,'CFileFishery to ERA+'!$A$4:$J$198,5,FALSE)</f>
        <v>TGEO ST FN</v>
      </c>
      <c r="N777" t="str">
        <f>VLOOKUP($E777,'CFileFishery to ERA+'!$A$4:$J$198,6,FALSE)</f>
        <v>CA</v>
      </c>
      <c r="O777">
        <f>VLOOKUP($E777,'CFileFishery to ERA+'!$A$4:$J$198,7,FALSE)</f>
        <v>12</v>
      </c>
      <c r="P777" t="str">
        <f>VLOOKUP($E777,'CFileFishery to ERA+'!$A$4:$J$198,8,FALSE)</f>
        <v>O</v>
      </c>
      <c r="Q777" t="str">
        <f>VLOOKUP($E777,'CFileFishery to ERA+'!$A$4:$J$198,9,FALSE)</f>
        <v>Georgia Strait Freshwater Net</v>
      </c>
      <c r="R777" t="str">
        <f>VLOOKUP($E777,'CFileFishery to ERA+'!$A$4:$J$198,10,FALSE)</f>
        <v>ISBM</v>
      </c>
    </row>
    <row r="778" spans="1:18" x14ac:dyDescent="0.25">
      <c r="A778" t="s">
        <v>110</v>
      </c>
      <c r="B778" t="s">
        <v>111</v>
      </c>
      <c r="C778">
        <v>2018</v>
      </c>
      <c r="D778">
        <v>2</v>
      </c>
      <c r="E778">
        <v>8</v>
      </c>
      <c r="F778" t="s">
        <v>13</v>
      </c>
      <c r="G778">
        <v>4</v>
      </c>
      <c r="H778" t="s">
        <v>12</v>
      </c>
      <c r="I778">
        <v>1</v>
      </c>
      <c r="J778">
        <v>1.28</v>
      </c>
      <c r="K778">
        <v>1.3</v>
      </c>
      <c r="L778">
        <f>VLOOKUP($E778,'CFileFishery to ERA+'!$A$4:$J$198,4,FALSE)</f>
        <v>1</v>
      </c>
      <c r="M778" t="str">
        <f>VLOOKUP($E778,'CFileFishery to ERA+'!$A$4:$J$198,5,FALSE)</f>
        <v>AK W/S T</v>
      </c>
      <c r="N778" t="str">
        <f>VLOOKUP($E778,'CFileFishery to ERA+'!$A$4:$J$198,6,FALSE)</f>
        <v>US</v>
      </c>
      <c r="O778">
        <f>VLOOKUP($E778,'CFileFishery to ERA+'!$A$4:$J$198,7,FALSE)</f>
        <v>999</v>
      </c>
      <c r="P778" t="str">
        <f>VLOOKUP($E778,'CFileFishery to ERA+'!$A$4:$J$198,8,FALSE)</f>
        <v>T</v>
      </c>
      <c r="Q778" t="str">
        <f>VLOOKUP($E778,'CFileFishery to ERA+'!$A$4:$J$198,9,FALSE)</f>
        <v>SEAK Troll</v>
      </c>
      <c r="R778" t="str">
        <f>VLOOKUP($E778,'CFileFishery to ERA+'!$A$4:$J$198,10,FALSE)</f>
        <v>AABM</v>
      </c>
    </row>
    <row r="779" spans="1:18" x14ac:dyDescent="0.25">
      <c r="A779" t="s">
        <v>110</v>
      </c>
      <c r="B779" t="s">
        <v>111</v>
      </c>
      <c r="C779">
        <v>2018</v>
      </c>
      <c r="D779">
        <v>2</v>
      </c>
      <c r="E779">
        <v>136</v>
      </c>
      <c r="F779" t="s">
        <v>52</v>
      </c>
      <c r="G779">
        <v>4</v>
      </c>
      <c r="H779" t="s">
        <v>12</v>
      </c>
      <c r="I779">
        <v>1</v>
      </c>
      <c r="J779">
        <v>4.8600000000000003</v>
      </c>
      <c r="K779">
        <v>5.01</v>
      </c>
      <c r="L779">
        <f>VLOOKUP($E779,'CFileFishery to ERA+'!$A$4:$J$198,4,FALSE)</f>
        <v>63</v>
      </c>
      <c r="M779" t="str">
        <f>VLOOKUP($E779,'CFileFishery to ERA+'!$A$4:$J$198,5,FALSE)</f>
        <v>GEO ST S</v>
      </c>
      <c r="N779" t="str">
        <f>VLOOKUP($E779,'CFileFishery to ERA+'!$A$4:$J$198,6,FALSE)</f>
        <v>CA</v>
      </c>
      <c r="O779">
        <f>VLOOKUP($E779,'CFileFishery to ERA+'!$A$4:$J$198,7,FALSE)</f>
        <v>27</v>
      </c>
      <c r="P779" t="str">
        <f>VLOOKUP($E779,'CFileFishery to ERA+'!$A$4:$J$198,8,FALSE)</f>
        <v>S</v>
      </c>
      <c r="Q779" t="str">
        <f>VLOOKUP($E779,'CFileFishery to ERA+'!$A$4:$J$198,9,FALSE)</f>
        <v>North Georgia Strait Sport</v>
      </c>
      <c r="R779" t="str">
        <f>VLOOKUP($E779,'CFileFishery to ERA+'!$A$4:$J$198,10,FALSE)</f>
        <v>ISBM</v>
      </c>
    </row>
    <row r="780" spans="1:18" x14ac:dyDescent="0.25">
      <c r="A780" t="s">
        <v>110</v>
      </c>
      <c r="B780" t="s">
        <v>111</v>
      </c>
      <c r="C780">
        <v>2018</v>
      </c>
      <c r="D780">
        <v>2</v>
      </c>
      <c r="E780">
        <v>139</v>
      </c>
      <c r="F780" t="s">
        <v>74</v>
      </c>
      <c r="G780">
        <v>3</v>
      </c>
      <c r="H780" t="s">
        <v>12</v>
      </c>
      <c r="I780">
        <v>1</v>
      </c>
      <c r="J780">
        <v>9.32</v>
      </c>
      <c r="K780">
        <v>9.35</v>
      </c>
      <c r="L780">
        <f>VLOOKUP($E780,'CFileFishery to ERA+'!$A$4:$J$198,4,FALSE)</f>
        <v>63</v>
      </c>
      <c r="M780" t="str">
        <f>VLOOKUP($E780,'CFileFishery to ERA+'!$A$4:$J$198,5,FALSE)</f>
        <v>GEO ST S</v>
      </c>
      <c r="N780" t="str">
        <f>VLOOKUP($E780,'CFileFishery to ERA+'!$A$4:$J$198,6,FALSE)</f>
        <v>CA</v>
      </c>
      <c r="O780">
        <f>VLOOKUP($E780,'CFileFishery to ERA+'!$A$4:$J$198,7,FALSE)</f>
        <v>29</v>
      </c>
      <c r="P780" t="str">
        <f>VLOOKUP($E780,'CFileFishery to ERA+'!$A$4:$J$198,8,FALSE)</f>
        <v>S</v>
      </c>
      <c r="Q780" t="str">
        <f>VLOOKUP($E780,'CFileFishery to ERA+'!$A$4:$J$198,9,FALSE)</f>
        <v>South Georgia Strait Sport</v>
      </c>
      <c r="R780" t="str">
        <f>VLOOKUP($E780,'CFileFishery to ERA+'!$A$4:$J$198,10,FALSE)</f>
        <v>ISBM</v>
      </c>
    </row>
    <row r="781" spans="1:18" x14ac:dyDescent="0.25">
      <c r="A781" t="s">
        <v>110</v>
      </c>
      <c r="B781" t="s">
        <v>111</v>
      </c>
      <c r="C781">
        <v>2018</v>
      </c>
      <c r="D781">
        <v>2</v>
      </c>
      <c r="E781">
        <v>142</v>
      </c>
      <c r="F781" t="s">
        <v>49</v>
      </c>
      <c r="G781">
        <v>3</v>
      </c>
      <c r="H781" t="s">
        <v>12</v>
      </c>
      <c r="I781">
        <v>1</v>
      </c>
      <c r="J781">
        <v>8.94</v>
      </c>
      <c r="K781">
        <v>8.9700000000000006</v>
      </c>
      <c r="L781">
        <f>VLOOKUP($E781,'CFileFishery to ERA+'!$A$4:$J$198,4,FALSE)</f>
        <v>50</v>
      </c>
      <c r="M781" t="str">
        <f>VLOOKUP($E781,'CFileFishery to ERA+'!$A$4:$J$198,5,FALSE)</f>
        <v>WCVI AABM S</v>
      </c>
      <c r="N781" t="str">
        <f>VLOOKUP($E781,'CFileFishery to ERA+'!$A$4:$J$198,6,FALSE)</f>
        <v>CA</v>
      </c>
      <c r="O781">
        <f>VLOOKUP($E781,'CFileFishery to ERA+'!$A$4:$J$198,7,FALSE)</f>
        <v>31</v>
      </c>
      <c r="P781" t="str">
        <f>VLOOKUP($E781,'CFileFishery to ERA+'!$A$4:$J$198,8,FALSE)</f>
        <v>S</v>
      </c>
      <c r="Q781" t="str">
        <f>VLOOKUP($E781,'CFileFishery to ERA+'!$A$4:$J$198,9,FALSE)</f>
        <v>WCVI AABM Sport</v>
      </c>
      <c r="R781" t="str">
        <f>VLOOKUP($E781,'CFileFishery to ERA+'!$A$4:$J$198,10,FALSE)</f>
        <v>AABM</v>
      </c>
    </row>
    <row r="782" spans="1:18" x14ac:dyDescent="0.25">
      <c r="A782" t="s">
        <v>110</v>
      </c>
      <c r="B782" t="s">
        <v>111</v>
      </c>
      <c r="C782">
        <v>2018</v>
      </c>
      <c r="D782">
        <v>3</v>
      </c>
      <c r="E782">
        <v>142</v>
      </c>
      <c r="F782" t="s">
        <v>49</v>
      </c>
      <c r="G782">
        <v>4</v>
      </c>
      <c r="H782" t="s">
        <v>12</v>
      </c>
      <c r="I782">
        <v>1</v>
      </c>
      <c r="J782">
        <v>8.94</v>
      </c>
      <c r="K782">
        <v>9.14</v>
      </c>
      <c r="L782">
        <f>VLOOKUP($E782,'CFileFishery to ERA+'!$A$4:$J$198,4,FALSE)</f>
        <v>50</v>
      </c>
      <c r="M782" t="str">
        <f>VLOOKUP($E782,'CFileFishery to ERA+'!$A$4:$J$198,5,FALSE)</f>
        <v>WCVI AABM S</v>
      </c>
      <c r="N782" t="str">
        <f>VLOOKUP($E782,'CFileFishery to ERA+'!$A$4:$J$198,6,FALSE)</f>
        <v>CA</v>
      </c>
      <c r="O782">
        <f>VLOOKUP($E782,'CFileFishery to ERA+'!$A$4:$J$198,7,FALSE)</f>
        <v>31</v>
      </c>
      <c r="P782" t="str">
        <f>VLOOKUP($E782,'CFileFishery to ERA+'!$A$4:$J$198,8,FALSE)</f>
        <v>S</v>
      </c>
      <c r="Q782" t="str">
        <f>VLOOKUP($E782,'CFileFishery to ERA+'!$A$4:$J$198,9,FALSE)</f>
        <v>WCVI AABM Sport</v>
      </c>
      <c r="R782" t="str">
        <f>VLOOKUP($E782,'CFileFishery to ERA+'!$A$4:$J$198,10,FALSE)</f>
        <v>AABM</v>
      </c>
    </row>
    <row r="783" spans="1:18" x14ac:dyDescent="0.25">
      <c r="A783" t="s">
        <v>110</v>
      </c>
      <c r="B783" t="s">
        <v>111</v>
      </c>
      <c r="C783">
        <v>2018</v>
      </c>
      <c r="D783">
        <v>4</v>
      </c>
      <c r="E783">
        <v>136</v>
      </c>
      <c r="F783" t="s">
        <v>52</v>
      </c>
      <c r="G783">
        <v>3</v>
      </c>
      <c r="H783" t="s">
        <v>12</v>
      </c>
      <c r="I783">
        <v>2</v>
      </c>
      <c r="J783">
        <v>11.34</v>
      </c>
      <c r="K783">
        <v>11.42</v>
      </c>
      <c r="L783">
        <f>VLOOKUP($E783,'CFileFishery to ERA+'!$A$4:$J$198,4,FALSE)</f>
        <v>63</v>
      </c>
      <c r="M783" t="str">
        <f>VLOOKUP($E783,'CFileFishery to ERA+'!$A$4:$J$198,5,FALSE)</f>
        <v>GEO ST S</v>
      </c>
      <c r="N783" t="str">
        <f>VLOOKUP($E783,'CFileFishery to ERA+'!$A$4:$J$198,6,FALSE)</f>
        <v>CA</v>
      </c>
      <c r="O783">
        <f>VLOOKUP($E783,'CFileFishery to ERA+'!$A$4:$J$198,7,FALSE)</f>
        <v>27</v>
      </c>
      <c r="P783" t="str">
        <f>VLOOKUP($E783,'CFileFishery to ERA+'!$A$4:$J$198,8,FALSE)</f>
        <v>S</v>
      </c>
      <c r="Q783" t="str">
        <f>VLOOKUP($E783,'CFileFishery to ERA+'!$A$4:$J$198,9,FALSE)</f>
        <v>North Georgia Strait Sport</v>
      </c>
      <c r="R783" t="str">
        <f>VLOOKUP($E783,'CFileFishery to ERA+'!$A$4:$J$198,10,FALSE)</f>
        <v>ISBM</v>
      </c>
    </row>
    <row r="784" spans="1:18" x14ac:dyDescent="0.25">
      <c r="A784" t="s">
        <v>110</v>
      </c>
      <c r="B784" t="s">
        <v>111</v>
      </c>
      <c r="C784">
        <v>2018</v>
      </c>
      <c r="D784">
        <v>4</v>
      </c>
      <c r="E784">
        <v>136</v>
      </c>
      <c r="F784" t="s">
        <v>52</v>
      </c>
      <c r="G784">
        <v>4</v>
      </c>
      <c r="H784" t="s">
        <v>12</v>
      </c>
      <c r="I784">
        <v>3</v>
      </c>
      <c r="J784">
        <v>19.440000000000001</v>
      </c>
      <c r="K784">
        <v>19.690000000000001</v>
      </c>
      <c r="L784">
        <f>VLOOKUP($E784,'CFileFishery to ERA+'!$A$4:$J$198,4,FALSE)</f>
        <v>63</v>
      </c>
      <c r="M784" t="str">
        <f>VLOOKUP($E784,'CFileFishery to ERA+'!$A$4:$J$198,5,FALSE)</f>
        <v>GEO ST S</v>
      </c>
      <c r="N784" t="str">
        <f>VLOOKUP($E784,'CFileFishery to ERA+'!$A$4:$J$198,6,FALSE)</f>
        <v>CA</v>
      </c>
      <c r="O784">
        <f>VLOOKUP($E784,'CFileFishery to ERA+'!$A$4:$J$198,7,FALSE)</f>
        <v>27</v>
      </c>
      <c r="P784" t="str">
        <f>VLOOKUP($E784,'CFileFishery to ERA+'!$A$4:$J$198,8,FALSE)</f>
        <v>S</v>
      </c>
      <c r="Q784" t="str">
        <f>VLOOKUP($E784,'CFileFishery to ERA+'!$A$4:$J$198,9,FALSE)</f>
        <v>North Georgia Strait Sport</v>
      </c>
      <c r="R784" t="str">
        <f>VLOOKUP($E784,'CFileFishery to ERA+'!$A$4:$J$198,10,FALSE)</f>
        <v>ISBM</v>
      </c>
    </row>
    <row r="785" spans="1:18" x14ac:dyDescent="0.25">
      <c r="A785" t="s">
        <v>110</v>
      </c>
      <c r="B785" t="s">
        <v>111</v>
      </c>
      <c r="C785">
        <v>2018</v>
      </c>
      <c r="D785">
        <v>4</v>
      </c>
      <c r="E785">
        <v>139</v>
      </c>
      <c r="F785" t="s">
        <v>74</v>
      </c>
      <c r="G785">
        <v>3</v>
      </c>
      <c r="H785" t="s">
        <v>12</v>
      </c>
      <c r="I785">
        <v>4</v>
      </c>
      <c r="J785">
        <v>28.96</v>
      </c>
      <c r="K785">
        <v>30.45</v>
      </c>
      <c r="L785">
        <f>VLOOKUP($E785,'CFileFishery to ERA+'!$A$4:$J$198,4,FALSE)</f>
        <v>63</v>
      </c>
      <c r="M785" t="str">
        <f>VLOOKUP($E785,'CFileFishery to ERA+'!$A$4:$J$198,5,FALSE)</f>
        <v>GEO ST S</v>
      </c>
      <c r="N785" t="str">
        <f>VLOOKUP($E785,'CFileFishery to ERA+'!$A$4:$J$198,6,FALSE)</f>
        <v>CA</v>
      </c>
      <c r="O785">
        <f>VLOOKUP($E785,'CFileFishery to ERA+'!$A$4:$J$198,7,FALSE)</f>
        <v>29</v>
      </c>
      <c r="P785" t="str">
        <f>VLOOKUP($E785,'CFileFishery to ERA+'!$A$4:$J$198,8,FALSE)</f>
        <v>S</v>
      </c>
      <c r="Q785" t="str">
        <f>VLOOKUP($E785,'CFileFishery to ERA+'!$A$4:$J$198,9,FALSE)</f>
        <v>South Georgia Strait Sport</v>
      </c>
      <c r="R785" t="str">
        <f>VLOOKUP($E785,'CFileFishery to ERA+'!$A$4:$J$198,10,FALSE)</f>
        <v>ISBM</v>
      </c>
    </row>
    <row r="786" spans="1:18" x14ac:dyDescent="0.25">
      <c r="A786" t="s">
        <v>110</v>
      </c>
      <c r="B786" t="s">
        <v>111</v>
      </c>
      <c r="C786">
        <v>2018</v>
      </c>
      <c r="D786">
        <v>5</v>
      </c>
      <c r="E786">
        <v>34</v>
      </c>
      <c r="F786" t="s">
        <v>54</v>
      </c>
      <c r="G786">
        <v>4</v>
      </c>
      <c r="H786" t="s">
        <v>12</v>
      </c>
      <c r="I786">
        <v>5</v>
      </c>
      <c r="J786">
        <v>14.45</v>
      </c>
      <c r="K786">
        <v>14.7</v>
      </c>
      <c r="L786">
        <f>VLOOKUP($E786,'CFileFishery to ERA+'!$A$4:$J$198,4,FALSE)</f>
        <v>11</v>
      </c>
      <c r="M786" t="str">
        <f>VLOOKUP($E786,'CFileFishery to ERA+'!$A$4:$J$198,5,FALSE)</f>
        <v>WCVI SPR T</v>
      </c>
      <c r="N786" t="str">
        <f>VLOOKUP($E786,'CFileFishery to ERA+'!$A$4:$J$198,6,FALSE)</f>
        <v>CA</v>
      </c>
      <c r="O786">
        <f>VLOOKUP($E786,'CFileFishery to ERA+'!$A$4:$J$198,7,FALSE)</f>
        <v>3</v>
      </c>
      <c r="P786" t="str">
        <f>VLOOKUP($E786,'CFileFishery to ERA+'!$A$4:$J$198,8,FALSE)</f>
        <v>T</v>
      </c>
      <c r="Q786" t="str">
        <f>VLOOKUP($E786,'CFileFishery to ERA+'!$A$4:$J$198,9,FALSE)</f>
        <v>WCVI Troll</v>
      </c>
      <c r="R786" t="str">
        <f>VLOOKUP($E786,'CFileFishery to ERA+'!$A$4:$J$198,10,FALSE)</f>
        <v>AABM</v>
      </c>
    </row>
    <row r="787" spans="1:18" x14ac:dyDescent="0.25">
      <c r="A787" t="s">
        <v>110</v>
      </c>
      <c r="B787" t="s">
        <v>111</v>
      </c>
      <c r="C787">
        <v>2018</v>
      </c>
      <c r="D787">
        <v>5</v>
      </c>
      <c r="E787">
        <v>38</v>
      </c>
      <c r="F787" t="s">
        <v>64</v>
      </c>
      <c r="G787">
        <v>4</v>
      </c>
      <c r="H787" t="s">
        <v>12</v>
      </c>
      <c r="I787">
        <v>1</v>
      </c>
      <c r="J787">
        <v>2.54</v>
      </c>
      <c r="K787">
        <v>2.59</v>
      </c>
      <c r="L787">
        <f>VLOOKUP($E787,'CFileFishery to ERA+'!$A$4:$J$198,4,FALSE)</f>
        <v>11</v>
      </c>
      <c r="M787" t="str">
        <f>VLOOKUP($E787,'CFileFishery to ERA+'!$A$4:$J$198,5,FALSE)</f>
        <v>WCVI SPR T</v>
      </c>
      <c r="N787" t="str">
        <f>VLOOKUP($E787,'CFileFishery to ERA+'!$A$4:$J$198,6,FALSE)</f>
        <v>CA</v>
      </c>
      <c r="O787">
        <f>VLOOKUP($E787,'CFileFishery to ERA+'!$A$4:$J$198,7,FALSE)</f>
        <v>3</v>
      </c>
      <c r="P787" t="str">
        <f>VLOOKUP($E787,'CFileFishery to ERA+'!$A$4:$J$198,8,FALSE)</f>
        <v>T</v>
      </c>
      <c r="Q787" t="str">
        <f>VLOOKUP($E787,'CFileFishery to ERA+'!$A$4:$J$198,9,FALSE)</f>
        <v>WCVI Troll</v>
      </c>
      <c r="R787" t="str">
        <f>VLOOKUP($E787,'CFileFishery to ERA+'!$A$4:$J$198,10,FALSE)</f>
        <v>AABM</v>
      </c>
    </row>
    <row r="788" spans="1:18" x14ac:dyDescent="0.25">
      <c r="A788" t="s">
        <v>110</v>
      </c>
      <c r="B788" t="s">
        <v>111</v>
      </c>
      <c r="C788">
        <v>2018</v>
      </c>
      <c r="D788">
        <v>5</v>
      </c>
      <c r="E788">
        <v>42</v>
      </c>
      <c r="F788" t="s">
        <v>86</v>
      </c>
      <c r="G788">
        <v>4</v>
      </c>
      <c r="H788" t="s">
        <v>12</v>
      </c>
      <c r="I788">
        <v>2</v>
      </c>
      <c r="J788">
        <v>3.44</v>
      </c>
      <c r="K788">
        <v>3.49</v>
      </c>
      <c r="L788">
        <f>VLOOKUP($E788,'CFileFishery to ERA+'!$A$4:$J$198,4,FALSE)</f>
        <v>13</v>
      </c>
      <c r="M788" t="str">
        <f>VLOOKUP($E788,'CFileFishery to ERA+'!$A$4:$J$198,5,FALSE)</f>
        <v>N FALCON T</v>
      </c>
      <c r="N788" t="str">
        <f>VLOOKUP($E788,'CFileFishery to ERA+'!$A$4:$J$198,6,FALSE)</f>
        <v>US</v>
      </c>
      <c r="O788">
        <f>VLOOKUP($E788,'CFileFishery to ERA+'!$A$4:$J$198,7,FALSE)</f>
        <v>999</v>
      </c>
      <c r="P788" t="str">
        <f>VLOOKUP($E788,'CFileFishery to ERA+'!$A$4:$J$198,8,FALSE)</f>
        <v>T</v>
      </c>
      <c r="Q788" t="str">
        <f>VLOOKUP($E788,'CFileFishery to ERA+'!$A$4:$J$198,9,FALSE)</f>
        <v>WA Troll</v>
      </c>
      <c r="R788" t="str">
        <f>VLOOKUP($E788,'CFileFishery to ERA+'!$A$4:$J$198,10,FALSE)</f>
        <v>ISBM</v>
      </c>
    </row>
    <row r="789" spans="1:18" x14ac:dyDescent="0.25">
      <c r="A789" t="s">
        <v>110</v>
      </c>
      <c r="B789" t="s">
        <v>111</v>
      </c>
      <c r="C789">
        <v>2018</v>
      </c>
      <c r="D789">
        <v>5</v>
      </c>
      <c r="E789">
        <v>129</v>
      </c>
      <c r="F789" t="s">
        <v>38</v>
      </c>
      <c r="G789">
        <v>3</v>
      </c>
      <c r="H789" t="s">
        <v>12</v>
      </c>
      <c r="I789">
        <v>1</v>
      </c>
      <c r="J789">
        <v>5.29</v>
      </c>
      <c r="K789">
        <v>5.31</v>
      </c>
      <c r="L789">
        <f>VLOOKUP($E789,'CFileFishery to ERA+'!$A$4:$J$198,4,FALSE)</f>
        <v>48</v>
      </c>
      <c r="M789" t="str">
        <f>VLOOKUP($E789,'CFileFishery to ERA+'!$A$4:$J$198,5,FALSE)</f>
        <v>NBC ISBM S</v>
      </c>
      <c r="N789" t="str">
        <f>VLOOKUP($E789,'CFileFishery to ERA+'!$A$4:$J$198,6,FALSE)</f>
        <v>CA</v>
      </c>
      <c r="O789">
        <f>VLOOKUP($E789,'CFileFishery to ERA+'!$A$4:$J$198,7,FALSE)</f>
        <v>21</v>
      </c>
      <c r="P789" t="str">
        <f>VLOOKUP($E789,'CFileFishery to ERA+'!$A$4:$J$198,8,FALSE)</f>
        <v>S</v>
      </c>
      <c r="Q789" t="str">
        <f>VLOOKUP($E789,'CFileFishery to ERA+'!$A$4:$J$198,9,FALSE)</f>
        <v>NBC ISBM Sport</v>
      </c>
      <c r="R789" t="str">
        <f>VLOOKUP($E789,'CFileFishery to ERA+'!$A$4:$J$198,10,FALSE)</f>
        <v>ISBM</v>
      </c>
    </row>
    <row r="790" spans="1:18" x14ac:dyDescent="0.25">
      <c r="A790" t="s">
        <v>110</v>
      </c>
      <c r="B790" t="s">
        <v>111</v>
      </c>
      <c r="C790">
        <v>2018</v>
      </c>
      <c r="D790">
        <v>5</v>
      </c>
      <c r="E790">
        <v>136</v>
      </c>
      <c r="F790" t="s">
        <v>52</v>
      </c>
      <c r="G790">
        <v>3</v>
      </c>
      <c r="H790" t="s">
        <v>12</v>
      </c>
      <c r="I790">
        <v>8</v>
      </c>
      <c r="J790">
        <v>50.02</v>
      </c>
      <c r="K790">
        <v>50.41</v>
      </c>
      <c r="L790">
        <f>VLOOKUP($E790,'CFileFishery to ERA+'!$A$4:$J$198,4,FALSE)</f>
        <v>63</v>
      </c>
      <c r="M790" t="str">
        <f>VLOOKUP($E790,'CFileFishery to ERA+'!$A$4:$J$198,5,FALSE)</f>
        <v>GEO ST S</v>
      </c>
      <c r="N790" t="str">
        <f>VLOOKUP($E790,'CFileFishery to ERA+'!$A$4:$J$198,6,FALSE)</f>
        <v>CA</v>
      </c>
      <c r="O790">
        <f>VLOOKUP($E790,'CFileFishery to ERA+'!$A$4:$J$198,7,FALSE)</f>
        <v>27</v>
      </c>
      <c r="P790" t="str">
        <f>VLOOKUP($E790,'CFileFishery to ERA+'!$A$4:$J$198,8,FALSE)</f>
        <v>S</v>
      </c>
      <c r="Q790" t="str">
        <f>VLOOKUP($E790,'CFileFishery to ERA+'!$A$4:$J$198,9,FALSE)</f>
        <v>North Georgia Strait Sport</v>
      </c>
      <c r="R790" t="str">
        <f>VLOOKUP($E790,'CFileFishery to ERA+'!$A$4:$J$198,10,FALSE)</f>
        <v>ISBM</v>
      </c>
    </row>
    <row r="791" spans="1:18" x14ac:dyDescent="0.25">
      <c r="A791" t="s">
        <v>110</v>
      </c>
      <c r="B791" t="s">
        <v>111</v>
      </c>
      <c r="C791">
        <v>2018</v>
      </c>
      <c r="D791">
        <v>5</v>
      </c>
      <c r="E791">
        <v>136</v>
      </c>
      <c r="F791" t="s">
        <v>52</v>
      </c>
      <c r="G791">
        <v>4</v>
      </c>
      <c r="H791" t="s">
        <v>12</v>
      </c>
      <c r="I791">
        <v>9</v>
      </c>
      <c r="J791">
        <v>41.3</v>
      </c>
      <c r="K791">
        <v>41.98</v>
      </c>
      <c r="L791">
        <f>VLOOKUP($E791,'CFileFishery to ERA+'!$A$4:$J$198,4,FALSE)</f>
        <v>63</v>
      </c>
      <c r="M791" t="str">
        <f>VLOOKUP($E791,'CFileFishery to ERA+'!$A$4:$J$198,5,FALSE)</f>
        <v>GEO ST S</v>
      </c>
      <c r="N791" t="str">
        <f>VLOOKUP($E791,'CFileFishery to ERA+'!$A$4:$J$198,6,FALSE)</f>
        <v>CA</v>
      </c>
      <c r="O791">
        <f>VLOOKUP($E791,'CFileFishery to ERA+'!$A$4:$J$198,7,FALSE)</f>
        <v>27</v>
      </c>
      <c r="P791" t="str">
        <f>VLOOKUP($E791,'CFileFishery to ERA+'!$A$4:$J$198,8,FALSE)</f>
        <v>S</v>
      </c>
      <c r="Q791" t="str">
        <f>VLOOKUP($E791,'CFileFishery to ERA+'!$A$4:$J$198,9,FALSE)</f>
        <v>North Georgia Strait Sport</v>
      </c>
      <c r="R791" t="str">
        <f>VLOOKUP($E791,'CFileFishery to ERA+'!$A$4:$J$198,10,FALSE)</f>
        <v>ISBM</v>
      </c>
    </row>
    <row r="792" spans="1:18" x14ac:dyDescent="0.25">
      <c r="A792" t="s">
        <v>110</v>
      </c>
      <c r="B792" t="s">
        <v>111</v>
      </c>
      <c r="C792">
        <v>2018</v>
      </c>
      <c r="D792">
        <v>5</v>
      </c>
      <c r="E792">
        <v>139</v>
      </c>
      <c r="F792" t="s">
        <v>74</v>
      </c>
      <c r="G792">
        <v>3</v>
      </c>
      <c r="H792" t="s">
        <v>12</v>
      </c>
      <c r="I792">
        <v>5</v>
      </c>
      <c r="J792">
        <v>66.2</v>
      </c>
      <c r="K792">
        <v>66.680000000000007</v>
      </c>
      <c r="L792">
        <f>VLOOKUP($E792,'CFileFishery to ERA+'!$A$4:$J$198,4,FALSE)</f>
        <v>63</v>
      </c>
      <c r="M792" t="str">
        <f>VLOOKUP($E792,'CFileFishery to ERA+'!$A$4:$J$198,5,FALSE)</f>
        <v>GEO ST S</v>
      </c>
      <c r="N792" t="str">
        <f>VLOOKUP($E792,'CFileFishery to ERA+'!$A$4:$J$198,6,FALSE)</f>
        <v>CA</v>
      </c>
      <c r="O792">
        <f>VLOOKUP($E792,'CFileFishery to ERA+'!$A$4:$J$198,7,FALSE)</f>
        <v>29</v>
      </c>
      <c r="P792" t="str">
        <f>VLOOKUP($E792,'CFileFishery to ERA+'!$A$4:$J$198,8,FALSE)</f>
        <v>S</v>
      </c>
      <c r="Q792" t="str">
        <f>VLOOKUP($E792,'CFileFishery to ERA+'!$A$4:$J$198,9,FALSE)</f>
        <v>South Georgia Strait Sport</v>
      </c>
      <c r="R792" t="str">
        <f>VLOOKUP($E792,'CFileFishery to ERA+'!$A$4:$J$198,10,FALSE)</f>
        <v>ISBM</v>
      </c>
    </row>
    <row r="793" spans="1:18" x14ac:dyDescent="0.25">
      <c r="A793" t="s">
        <v>110</v>
      </c>
      <c r="B793" t="s">
        <v>111</v>
      </c>
      <c r="C793">
        <v>2018</v>
      </c>
      <c r="D793">
        <v>5</v>
      </c>
      <c r="E793">
        <v>139</v>
      </c>
      <c r="F793" t="s">
        <v>74</v>
      </c>
      <c r="G793">
        <v>4</v>
      </c>
      <c r="H793" t="s">
        <v>12</v>
      </c>
      <c r="I793">
        <v>2</v>
      </c>
      <c r="J793">
        <v>26.48</v>
      </c>
      <c r="K793">
        <v>26.68</v>
      </c>
      <c r="L793">
        <f>VLOOKUP($E793,'CFileFishery to ERA+'!$A$4:$J$198,4,FALSE)</f>
        <v>63</v>
      </c>
      <c r="M793" t="str">
        <f>VLOOKUP($E793,'CFileFishery to ERA+'!$A$4:$J$198,5,FALSE)</f>
        <v>GEO ST S</v>
      </c>
      <c r="N793" t="str">
        <f>VLOOKUP($E793,'CFileFishery to ERA+'!$A$4:$J$198,6,FALSE)</f>
        <v>CA</v>
      </c>
      <c r="O793">
        <f>VLOOKUP($E793,'CFileFishery to ERA+'!$A$4:$J$198,7,FALSE)</f>
        <v>29</v>
      </c>
      <c r="P793" t="str">
        <f>VLOOKUP($E793,'CFileFishery to ERA+'!$A$4:$J$198,8,FALSE)</f>
        <v>S</v>
      </c>
      <c r="Q793" t="str">
        <f>VLOOKUP($E793,'CFileFishery to ERA+'!$A$4:$J$198,9,FALSE)</f>
        <v>South Georgia Strait Sport</v>
      </c>
      <c r="R793" t="str">
        <f>VLOOKUP($E793,'CFileFishery to ERA+'!$A$4:$J$198,10,FALSE)</f>
        <v>ISBM</v>
      </c>
    </row>
    <row r="794" spans="1:18" x14ac:dyDescent="0.25">
      <c r="A794" t="s">
        <v>110</v>
      </c>
      <c r="B794" t="s">
        <v>111</v>
      </c>
      <c r="C794">
        <v>2018</v>
      </c>
      <c r="D794">
        <v>6</v>
      </c>
      <c r="E794">
        <v>13</v>
      </c>
      <c r="F794" t="s">
        <v>55</v>
      </c>
      <c r="G794">
        <v>4</v>
      </c>
      <c r="H794" t="s">
        <v>12</v>
      </c>
      <c r="I794">
        <v>1</v>
      </c>
      <c r="J794">
        <v>1.0900000000000001</v>
      </c>
      <c r="K794">
        <v>1.1100000000000001</v>
      </c>
      <c r="L794">
        <f>VLOOKUP($E794,'CFileFishery to ERA+'!$A$4:$J$198,4,FALSE)</f>
        <v>2</v>
      </c>
      <c r="M794" t="str">
        <f>VLOOKUP($E794,'CFileFishery to ERA+'!$A$4:$J$198,5,FALSE)</f>
        <v>AK JNO T</v>
      </c>
      <c r="N794" t="str">
        <f>VLOOKUP($E794,'CFileFishery to ERA+'!$A$4:$J$198,6,FALSE)</f>
        <v>US</v>
      </c>
      <c r="O794">
        <f>VLOOKUP($E794,'CFileFishery to ERA+'!$A$4:$J$198,7,FALSE)</f>
        <v>999</v>
      </c>
      <c r="P794" t="str">
        <f>VLOOKUP($E794,'CFileFishery to ERA+'!$A$4:$J$198,8,FALSE)</f>
        <v>T</v>
      </c>
      <c r="Q794" t="str">
        <f>VLOOKUP($E794,'CFileFishery to ERA+'!$A$4:$J$198,9,FALSE)</f>
        <v>SEAK Troll</v>
      </c>
      <c r="R794" t="str">
        <f>VLOOKUP($E794,'CFileFishery to ERA+'!$A$4:$J$198,10,FALSE)</f>
        <v>AABM</v>
      </c>
    </row>
    <row r="795" spans="1:18" x14ac:dyDescent="0.25">
      <c r="A795" t="s">
        <v>110</v>
      </c>
      <c r="B795" t="s">
        <v>111</v>
      </c>
      <c r="C795">
        <v>2018</v>
      </c>
      <c r="D795">
        <v>6</v>
      </c>
      <c r="E795">
        <v>43</v>
      </c>
      <c r="F795" t="s">
        <v>59</v>
      </c>
      <c r="G795">
        <v>3</v>
      </c>
      <c r="H795" t="s">
        <v>12</v>
      </c>
      <c r="I795">
        <v>3</v>
      </c>
      <c r="J795">
        <v>6.21</v>
      </c>
      <c r="K795">
        <v>6.21</v>
      </c>
      <c r="L795">
        <f>VLOOKUP($E795,'CFileFishery to ERA+'!$A$4:$J$198,4,FALSE)</f>
        <v>13</v>
      </c>
      <c r="M795" t="str">
        <f>VLOOKUP($E795,'CFileFishery to ERA+'!$A$4:$J$198,5,FALSE)</f>
        <v>N FALCON T</v>
      </c>
      <c r="N795" t="str">
        <f>VLOOKUP($E795,'CFileFishery to ERA+'!$A$4:$J$198,6,FALSE)</f>
        <v>US</v>
      </c>
      <c r="O795">
        <f>VLOOKUP($E795,'CFileFishery to ERA+'!$A$4:$J$198,7,FALSE)</f>
        <v>999</v>
      </c>
      <c r="P795" t="str">
        <f>VLOOKUP($E795,'CFileFishery to ERA+'!$A$4:$J$198,8,FALSE)</f>
        <v>T</v>
      </c>
      <c r="Q795" t="str">
        <f>VLOOKUP($E795,'CFileFishery to ERA+'!$A$4:$J$198,9,FALSE)</f>
        <v>WA Troll</v>
      </c>
      <c r="R795" t="str">
        <f>VLOOKUP($E795,'CFileFishery to ERA+'!$A$4:$J$198,10,FALSE)</f>
        <v>ISBM</v>
      </c>
    </row>
    <row r="796" spans="1:18" x14ac:dyDescent="0.25">
      <c r="A796" t="s">
        <v>110</v>
      </c>
      <c r="B796" t="s">
        <v>111</v>
      </c>
      <c r="C796">
        <v>2018</v>
      </c>
      <c r="D796">
        <v>6</v>
      </c>
      <c r="E796">
        <v>43</v>
      </c>
      <c r="F796" t="s">
        <v>59</v>
      </c>
      <c r="G796">
        <v>4</v>
      </c>
      <c r="H796" t="s">
        <v>12</v>
      </c>
      <c r="I796">
        <v>1</v>
      </c>
      <c r="J796">
        <v>1.95</v>
      </c>
      <c r="K796">
        <v>2</v>
      </c>
      <c r="L796">
        <f>VLOOKUP($E796,'CFileFishery to ERA+'!$A$4:$J$198,4,FALSE)</f>
        <v>13</v>
      </c>
      <c r="M796" t="str">
        <f>VLOOKUP($E796,'CFileFishery to ERA+'!$A$4:$J$198,5,FALSE)</f>
        <v>N FALCON T</v>
      </c>
      <c r="N796" t="str">
        <f>VLOOKUP($E796,'CFileFishery to ERA+'!$A$4:$J$198,6,FALSE)</f>
        <v>US</v>
      </c>
      <c r="O796">
        <f>VLOOKUP($E796,'CFileFishery to ERA+'!$A$4:$J$198,7,FALSE)</f>
        <v>999</v>
      </c>
      <c r="P796" t="str">
        <f>VLOOKUP($E796,'CFileFishery to ERA+'!$A$4:$J$198,8,FALSE)</f>
        <v>T</v>
      </c>
      <c r="Q796" t="str">
        <f>VLOOKUP($E796,'CFileFishery to ERA+'!$A$4:$J$198,9,FALSE)</f>
        <v>WA Troll</v>
      </c>
      <c r="R796" t="str">
        <f>VLOOKUP($E796,'CFileFishery to ERA+'!$A$4:$J$198,10,FALSE)</f>
        <v>ISBM</v>
      </c>
    </row>
    <row r="797" spans="1:18" x14ac:dyDescent="0.25">
      <c r="A797" t="s">
        <v>110</v>
      </c>
      <c r="B797" t="s">
        <v>111</v>
      </c>
      <c r="C797">
        <v>2018</v>
      </c>
      <c r="D797">
        <v>6</v>
      </c>
      <c r="E797">
        <v>129</v>
      </c>
      <c r="F797" t="s">
        <v>38</v>
      </c>
      <c r="G797">
        <v>4</v>
      </c>
      <c r="H797" t="s">
        <v>12</v>
      </c>
      <c r="I797">
        <v>1</v>
      </c>
      <c r="J797">
        <v>5.74</v>
      </c>
      <c r="K797">
        <v>5.86</v>
      </c>
      <c r="L797">
        <f>VLOOKUP($E797,'CFileFishery to ERA+'!$A$4:$J$198,4,FALSE)</f>
        <v>48</v>
      </c>
      <c r="M797" t="str">
        <f>VLOOKUP($E797,'CFileFishery to ERA+'!$A$4:$J$198,5,FALSE)</f>
        <v>NBC ISBM S</v>
      </c>
      <c r="N797" t="str">
        <f>VLOOKUP($E797,'CFileFishery to ERA+'!$A$4:$J$198,6,FALSE)</f>
        <v>CA</v>
      </c>
      <c r="O797">
        <f>VLOOKUP($E797,'CFileFishery to ERA+'!$A$4:$J$198,7,FALSE)</f>
        <v>21</v>
      </c>
      <c r="P797" t="str">
        <f>VLOOKUP($E797,'CFileFishery to ERA+'!$A$4:$J$198,8,FALSE)</f>
        <v>S</v>
      </c>
      <c r="Q797" t="str">
        <f>VLOOKUP($E797,'CFileFishery to ERA+'!$A$4:$J$198,9,FALSE)</f>
        <v>NBC ISBM Sport</v>
      </c>
      <c r="R797" t="str">
        <f>VLOOKUP($E797,'CFileFishery to ERA+'!$A$4:$J$198,10,FALSE)</f>
        <v>ISBM</v>
      </c>
    </row>
    <row r="798" spans="1:18" x14ac:dyDescent="0.25">
      <c r="A798" t="s">
        <v>110</v>
      </c>
      <c r="B798" t="s">
        <v>111</v>
      </c>
      <c r="C798">
        <v>2018</v>
      </c>
      <c r="D798">
        <v>6</v>
      </c>
      <c r="E798">
        <v>135</v>
      </c>
      <c r="F798" t="s">
        <v>39</v>
      </c>
      <c r="G798">
        <v>3</v>
      </c>
      <c r="H798" t="s">
        <v>12</v>
      </c>
      <c r="I798">
        <v>2</v>
      </c>
      <c r="J798">
        <v>11</v>
      </c>
      <c r="K798">
        <v>11.81</v>
      </c>
      <c r="L798">
        <f>VLOOKUP($E798,'CFileFishery to ERA+'!$A$4:$J$198,4,FALSE)</f>
        <v>61</v>
      </c>
      <c r="M798" t="str">
        <f>VLOOKUP($E798,'CFileFishery to ERA+'!$A$4:$J$198,5,FALSE)</f>
        <v>JNST S</v>
      </c>
      <c r="N798" t="str">
        <f>VLOOKUP($E798,'CFileFishery to ERA+'!$A$4:$J$198,6,FALSE)</f>
        <v>CA</v>
      </c>
      <c r="O798">
        <f>VLOOKUP($E798,'CFileFishery to ERA+'!$A$4:$J$198,7,FALSE)</f>
        <v>26</v>
      </c>
      <c r="P798" t="str">
        <f>VLOOKUP($E798,'CFileFishery to ERA+'!$A$4:$J$198,8,FALSE)</f>
        <v>S</v>
      </c>
      <c r="Q798" t="str">
        <f>VLOOKUP($E798,'CFileFishery to ERA+'!$A$4:$J$198,9,FALSE)</f>
        <v>Johnstone Strait Sport</v>
      </c>
      <c r="R798" t="str">
        <f>VLOOKUP($E798,'CFileFishery to ERA+'!$A$4:$J$198,10,FALSE)</f>
        <v>ISBM</v>
      </c>
    </row>
    <row r="799" spans="1:18" x14ac:dyDescent="0.25">
      <c r="A799" t="s">
        <v>110</v>
      </c>
      <c r="B799" t="s">
        <v>111</v>
      </c>
      <c r="C799">
        <v>2018</v>
      </c>
      <c r="D799">
        <v>6</v>
      </c>
      <c r="E799">
        <v>136</v>
      </c>
      <c r="F799" t="s">
        <v>52</v>
      </c>
      <c r="G799">
        <v>3</v>
      </c>
      <c r="H799" t="s">
        <v>12</v>
      </c>
      <c r="I799">
        <v>19</v>
      </c>
      <c r="J799">
        <v>109.52</v>
      </c>
      <c r="K799">
        <v>111.06</v>
      </c>
      <c r="L799">
        <f>VLOOKUP($E799,'CFileFishery to ERA+'!$A$4:$J$198,4,FALSE)</f>
        <v>63</v>
      </c>
      <c r="M799" t="str">
        <f>VLOOKUP($E799,'CFileFishery to ERA+'!$A$4:$J$198,5,FALSE)</f>
        <v>GEO ST S</v>
      </c>
      <c r="N799" t="str">
        <f>VLOOKUP($E799,'CFileFishery to ERA+'!$A$4:$J$198,6,FALSE)</f>
        <v>CA</v>
      </c>
      <c r="O799">
        <f>VLOOKUP($E799,'CFileFishery to ERA+'!$A$4:$J$198,7,FALSE)</f>
        <v>27</v>
      </c>
      <c r="P799" t="str">
        <f>VLOOKUP($E799,'CFileFishery to ERA+'!$A$4:$J$198,8,FALSE)</f>
        <v>S</v>
      </c>
      <c r="Q799" t="str">
        <f>VLOOKUP($E799,'CFileFishery to ERA+'!$A$4:$J$198,9,FALSE)</f>
        <v>North Georgia Strait Sport</v>
      </c>
      <c r="R799" t="str">
        <f>VLOOKUP($E799,'CFileFishery to ERA+'!$A$4:$J$198,10,FALSE)</f>
        <v>ISBM</v>
      </c>
    </row>
    <row r="800" spans="1:18" x14ac:dyDescent="0.25">
      <c r="A800" t="s">
        <v>110</v>
      </c>
      <c r="B800" t="s">
        <v>111</v>
      </c>
      <c r="C800">
        <v>2018</v>
      </c>
      <c r="D800">
        <v>6</v>
      </c>
      <c r="E800">
        <v>136</v>
      </c>
      <c r="F800" t="s">
        <v>52</v>
      </c>
      <c r="G800">
        <v>4</v>
      </c>
      <c r="H800" t="s">
        <v>12</v>
      </c>
      <c r="I800">
        <v>14</v>
      </c>
      <c r="J800">
        <v>80.34</v>
      </c>
      <c r="K800">
        <v>81.67</v>
      </c>
      <c r="L800">
        <f>VLOOKUP($E800,'CFileFishery to ERA+'!$A$4:$J$198,4,FALSE)</f>
        <v>63</v>
      </c>
      <c r="M800" t="str">
        <f>VLOOKUP($E800,'CFileFishery to ERA+'!$A$4:$J$198,5,FALSE)</f>
        <v>GEO ST S</v>
      </c>
      <c r="N800" t="str">
        <f>VLOOKUP($E800,'CFileFishery to ERA+'!$A$4:$J$198,6,FALSE)</f>
        <v>CA</v>
      </c>
      <c r="O800">
        <f>VLOOKUP($E800,'CFileFishery to ERA+'!$A$4:$J$198,7,FALSE)</f>
        <v>27</v>
      </c>
      <c r="P800" t="str">
        <f>VLOOKUP($E800,'CFileFishery to ERA+'!$A$4:$J$198,8,FALSE)</f>
        <v>S</v>
      </c>
      <c r="Q800" t="str">
        <f>VLOOKUP($E800,'CFileFishery to ERA+'!$A$4:$J$198,9,FALSE)</f>
        <v>North Georgia Strait Sport</v>
      </c>
      <c r="R800" t="str">
        <f>VLOOKUP($E800,'CFileFishery to ERA+'!$A$4:$J$198,10,FALSE)</f>
        <v>ISBM</v>
      </c>
    </row>
    <row r="801" spans="1:18" x14ac:dyDescent="0.25">
      <c r="A801" t="s">
        <v>110</v>
      </c>
      <c r="B801" t="s">
        <v>111</v>
      </c>
      <c r="C801">
        <v>2018</v>
      </c>
      <c r="D801">
        <v>6</v>
      </c>
      <c r="E801">
        <v>139</v>
      </c>
      <c r="F801" t="s">
        <v>74</v>
      </c>
      <c r="G801">
        <v>3</v>
      </c>
      <c r="H801" t="s">
        <v>12</v>
      </c>
      <c r="I801">
        <v>4</v>
      </c>
      <c r="J801">
        <v>11.16</v>
      </c>
      <c r="K801">
        <v>11.21</v>
      </c>
      <c r="L801">
        <f>VLOOKUP($E801,'CFileFishery to ERA+'!$A$4:$J$198,4,FALSE)</f>
        <v>63</v>
      </c>
      <c r="M801" t="str">
        <f>VLOOKUP($E801,'CFileFishery to ERA+'!$A$4:$J$198,5,FALSE)</f>
        <v>GEO ST S</v>
      </c>
      <c r="N801" t="str">
        <f>VLOOKUP($E801,'CFileFishery to ERA+'!$A$4:$J$198,6,FALSE)</f>
        <v>CA</v>
      </c>
      <c r="O801">
        <f>VLOOKUP($E801,'CFileFishery to ERA+'!$A$4:$J$198,7,FALSE)</f>
        <v>29</v>
      </c>
      <c r="P801" t="str">
        <f>VLOOKUP($E801,'CFileFishery to ERA+'!$A$4:$J$198,8,FALSE)</f>
        <v>S</v>
      </c>
      <c r="Q801" t="str">
        <f>VLOOKUP($E801,'CFileFishery to ERA+'!$A$4:$J$198,9,FALSE)</f>
        <v>South Georgia Strait Sport</v>
      </c>
      <c r="R801" t="str">
        <f>VLOOKUP($E801,'CFileFishery to ERA+'!$A$4:$J$198,10,FALSE)</f>
        <v>ISBM</v>
      </c>
    </row>
    <row r="802" spans="1:18" x14ac:dyDescent="0.25">
      <c r="A802" t="s">
        <v>110</v>
      </c>
      <c r="B802" t="s">
        <v>111</v>
      </c>
      <c r="C802">
        <v>2018</v>
      </c>
      <c r="D802">
        <v>6</v>
      </c>
      <c r="E802">
        <v>139</v>
      </c>
      <c r="F802" t="s">
        <v>74</v>
      </c>
      <c r="G802">
        <v>4</v>
      </c>
      <c r="H802" t="s">
        <v>12</v>
      </c>
      <c r="I802">
        <v>1</v>
      </c>
      <c r="J802">
        <v>2.79</v>
      </c>
      <c r="K802">
        <v>2.84</v>
      </c>
      <c r="L802">
        <f>VLOOKUP($E802,'CFileFishery to ERA+'!$A$4:$J$198,4,FALSE)</f>
        <v>63</v>
      </c>
      <c r="M802" t="str">
        <f>VLOOKUP($E802,'CFileFishery to ERA+'!$A$4:$J$198,5,FALSE)</f>
        <v>GEO ST S</v>
      </c>
      <c r="N802" t="str">
        <f>VLOOKUP($E802,'CFileFishery to ERA+'!$A$4:$J$198,6,FALSE)</f>
        <v>CA</v>
      </c>
      <c r="O802">
        <f>VLOOKUP($E802,'CFileFishery to ERA+'!$A$4:$J$198,7,FALSE)</f>
        <v>29</v>
      </c>
      <c r="P802" t="str">
        <f>VLOOKUP($E802,'CFileFishery to ERA+'!$A$4:$J$198,8,FALSE)</f>
        <v>S</v>
      </c>
      <c r="Q802" t="str">
        <f>VLOOKUP($E802,'CFileFishery to ERA+'!$A$4:$J$198,9,FALSE)</f>
        <v>South Georgia Strait Sport</v>
      </c>
      <c r="R802" t="str">
        <f>VLOOKUP($E802,'CFileFishery to ERA+'!$A$4:$J$198,10,FALSE)</f>
        <v>ISBM</v>
      </c>
    </row>
    <row r="803" spans="1:18" x14ac:dyDescent="0.25">
      <c r="A803" t="s">
        <v>110</v>
      </c>
      <c r="B803" t="s">
        <v>111</v>
      </c>
      <c r="C803">
        <v>2018</v>
      </c>
      <c r="D803">
        <v>6</v>
      </c>
      <c r="E803">
        <v>142</v>
      </c>
      <c r="F803" t="s">
        <v>49</v>
      </c>
      <c r="G803">
        <v>3</v>
      </c>
      <c r="H803" t="s">
        <v>12</v>
      </c>
      <c r="I803">
        <v>4</v>
      </c>
      <c r="J803">
        <v>27</v>
      </c>
      <c r="K803">
        <v>27.19</v>
      </c>
      <c r="L803">
        <f>VLOOKUP($E803,'CFileFishery to ERA+'!$A$4:$J$198,4,FALSE)</f>
        <v>50</v>
      </c>
      <c r="M803" t="str">
        <f>VLOOKUP($E803,'CFileFishery to ERA+'!$A$4:$J$198,5,FALSE)</f>
        <v>WCVI AABM S</v>
      </c>
      <c r="N803" t="str">
        <f>VLOOKUP($E803,'CFileFishery to ERA+'!$A$4:$J$198,6,FALSE)</f>
        <v>CA</v>
      </c>
      <c r="O803">
        <f>VLOOKUP($E803,'CFileFishery to ERA+'!$A$4:$J$198,7,FALSE)</f>
        <v>31</v>
      </c>
      <c r="P803" t="str">
        <f>VLOOKUP($E803,'CFileFishery to ERA+'!$A$4:$J$198,8,FALSE)</f>
        <v>S</v>
      </c>
      <c r="Q803" t="str">
        <f>VLOOKUP($E803,'CFileFishery to ERA+'!$A$4:$J$198,9,FALSE)</f>
        <v>WCVI AABM Sport</v>
      </c>
      <c r="R803" t="str">
        <f>VLOOKUP($E803,'CFileFishery to ERA+'!$A$4:$J$198,10,FALSE)</f>
        <v>AABM</v>
      </c>
    </row>
    <row r="804" spans="1:18" x14ac:dyDescent="0.25">
      <c r="A804" t="s">
        <v>110</v>
      </c>
      <c r="B804" t="s">
        <v>111</v>
      </c>
      <c r="C804">
        <v>2018</v>
      </c>
      <c r="D804">
        <v>6</v>
      </c>
      <c r="E804">
        <v>142</v>
      </c>
      <c r="F804" t="s">
        <v>49</v>
      </c>
      <c r="G804">
        <v>4</v>
      </c>
      <c r="H804" t="s">
        <v>12</v>
      </c>
      <c r="I804">
        <v>2</v>
      </c>
      <c r="J804">
        <v>13.5</v>
      </c>
      <c r="K804">
        <v>13.59</v>
      </c>
      <c r="L804">
        <f>VLOOKUP($E804,'CFileFishery to ERA+'!$A$4:$J$198,4,FALSE)</f>
        <v>50</v>
      </c>
      <c r="M804" t="str">
        <f>VLOOKUP($E804,'CFileFishery to ERA+'!$A$4:$J$198,5,FALSE)</f>
        <v>WCVI AABM S</v>
      </c>
      <c r="N804" t="str">
        <f>VLOOKUP($E804,'CFileFishery to ERA+'!$A$4:$J$198,6,FALSE)</f>
        <v>CA</v>
      </c>
      <c r="O804">
        <f>VLOOKUP($E804,'CFileFishery to ERA+'!$A$4:$J$198,7,FALSE)</f>
        <v>31</v>
      </c>
      <c r="P804" t="str">
        <f>VLOOKUP($E804,'CFileFishery to ERA+'!$A$4:$J$198,8,FALSE)</f>
        <v>S</v>
      </c>
      <c r="Q804" t="str">
        <f>VLOOKUP($E804,'CFileFishery to ERA+'!$A$4:$J$198,9,FALSE)</f>
        <v>WCVI AABM Sport</v>
      </c>
      <c r="R804" t="str">
        <f>VLOOKUP($E804,'CFileFishery to ERA+'!$A$4:$J$198,10,FALSE)</f>
        <v>AABM</v>
      </c>
    </row>
    <row r="805" spans="1:18" x14ac:dyDescent="0.25">
      <c r="A805" t="s">
        <v>110</v>
      </c>
      <c r="B805" t="s">
        <v>111</v>
      </c>
      <c r="C805">
        <v>2018</v>
      </c>
      <c r="D805">
        <v>6</v>
      </c>
      <c r="E805">
        <v>146</v>
      </c>
      <c r="F805" t="s">
        <v>75</v>
      </c>
      <c r="G805">
        <v>3</v>
      </c>
      <c r="H805" t="s">
        <v>12</v>
      </c>
      <c r="I805">
        <v>1</v>
      </c>
      <c r="J805">
        <v>18.63</v>
      </c>
      <c r="K805">
        <v>21.19</v>
      </c>
      <c r="L805">
        <f>VLOOKUP($E805,'CFileFishery to ERA+'!$A$4:$J$198,4,FALSE)</f>
        <v>65</v>
      </c>
      <c r="M805" t="str">
        <f>VLOOKUP($E805,'CFileFishery to ERA+'!$A$4:$J$198,5,FALSE)</f>
        <v>BC JF S</v>
      </c>
      <c r="N805" t="str">
        <f>VLOOKUP($E805,'CFileFishery to ERA+'!$A$4:$J$198,6,FALSE)</f>
        <v>CA</v>
      </c>
      <c r="O805">
        <f>VLOOKUP($E805,'CFileFishery to ERA+'!$A$4:$J$198,7,FALSE)</f>
        <v>36</v>
      </c>
      <c r="P805" t="str">
        <f>VLOOKUP($E805,'CFileFishery to ERA+'!$A$4:$J$198,8,FALSE)</f>
        <v>S</v>
      </c>
      <c r="Q805" t="str">
        <f>VLOOKUP($E805,'CFileFishery to ERA+'!$A$4:$J$198,9,FALSE)</f>
        <v>Canadian Juan De Fuca Sport</v>
      </c>
      <c r="R805" t="str">
        <f>VLOOKUP($E805,'CFileFishery to ERA+'!$A$4:$J$198,10,FALSE)</f>
        <v>ISBM</v>
      </c>
    </row>
    <row r="806" spans="1:18" x14ac:dyDescent="0.25">
      <c r="A806" t="s">
        <v>110</v>
      </c>
      <c r="B806" t="s">
        <v>111</v>
      </c>
      <c r="C806">
        <v>2018</v>
      </c>
      <c r="D806">
        <v>7</v>
      </c>
      <c r="E806">
        <v>17</v>
      </c>
      <c r="F806" t="s">
        <v>40</v>
      </c>
      <c r="G806">
        <v>4</v>
      </c>
      <c r="H806" t="s">
        <v>12</v>
      </c>
      <c r="I806">
        <v>1</v>
      </c>
      <c r="J806">
        <v>2.09</v>
      </c>
      <c r="K806">
        <v>2.13</v>
      </c>
      <c r="L806">
        <f>VLOOKUP($E806,'CFileFishery to ERA+'!$A$4:$J$198,4,FALSE)</f>
        <v>4</v>
      </c>
      <c r="M806" t="str">
        <f>VLOOKUP($E806,'CFileFishery to ERA+'!$A$4:$J$198,5,FALSE)</f>
        <v>AK JLO T</v>
      </c>
      <c r="N806" t="str">
        <f>VLOOKUP($E806,'CFileFishery to ERA+'!$A$4:$J$198,6,FALSE)</f>
        <v>US</v>
      </c>
      <c r="O806">
        <f>VLOOKUP($E806,'CFileFishery to ERA+'!$A$4:$J$198,7,FALSE)</f>
        <v>999</v>
      </c>
      <c r="P806" t="str">
        <f>VLOOKUP($E806,'CFileFishery to ERA+'!$A$4:$J$198,8,FALSE)</f>
        <v>T</v>
      </c>
      <c r="Q806" t="str">
        <f>VLOOKUP($E806,'CFileFishery to ERA+'!$A$4:$J$198,9,FALSE)</f>
        <v>SEAK Troll</v>
      </c>
      <c r="R806" t="str">
        <f>VLOOKUP($E806,'CFileFishery to ERA+'!$A$4:$J$198,10,FALSE)</f>
        <v>AABM</v>
      </c>
    </row>
    <row r="807" spans="1:18" x14ac:dyDescent="0.25">
      <c r="A807" t="s">
        <v>110</v>
      </c>
      <c r="B807" t="s">
        <v>111</v>
      </c>
      <c r="C807">
        <v>2018</v>
      </c>
      <c r="D807">
        <v>7</v>
      </c>
      <c r="E807">
        <v>18</v>
      </c>
      <c r="F807" t="s">
        <v>23</v>
      </c>
      <c r="G807">
        <v>4</v>
      </c>
      <c r="H807" t="s">
        <v>12</v>
      </c>
      <c r="I807">
        <v>3</v>
      </c>
      <c r="J807">
        <v>9.8699999999999992</v>
      </c>
      <c r="K807">
        <v>9.93</v>
      </c>
      <c r="L807">
        <f>VLOOKUP($E807,'CFileFishery to ERA+'!$A$4:$J$198,4,FALSE)</f>
        <v>4</v>
      </c>
      <c r="M807" t="str">
        <f>VLOOKUP($E807,'CFileFishery to ERA+'!$A$4:$J$198,5,FALSE)</f>
        <v>AK JLO T</v>
      </c>
      <c r="N807" t="str">
        <f>VLOOKUP($E807,'CFileFishery to ERA+'!$A$4:$J$198,6,FALSE)</f>
        <v>US</v>
      </c>
      <c r="O807">
        <f>VLOOKUP($E807,'CFileFishery to ERA+'!$A$4:$J$198,7,FALSE)</f>
        <v>999</v>
      </c>
      <c r="P807" t="str">
        <f>VLOOKUP($E807,'CFileFishery to ERA+'!$A$4:$J$198,8,FALSE)</f>
        <v>T</v>
      </c>
      <c r="Q807" t="str">
        <f>VLOOKUP($E807,'CFileFishery to ERA+'!$A$4:$J$198,9,FALSE)</f>
        <v>SEAK Troll</v>
      </c>
      <c r="R807" t="str">
        <f>VLOOKUP($E807,'CFileFishery to ERA+'!$A$4:$J$198,10,FALSE)</f>
        <v>AABM</v>
      </c>
    </row>
    <row r="808" spans="1:18" x14ac:dyDescent="0.25">
      <c r="A808" t="s">
        <v>110</v>
      </c>
      <c r="B808" t="s">
        <v>111</v>
      </c>
      <c r="C808">
        <v>2018</v>
      </c>
      <c r="D808">
        <v>7</v>
      </c>
      <c r="E808">
        <v>30</v>
      </c>
      <c r="F808" t="s">
        <v>25</v>
      </c>
      <c r="G808">
        <v>3</v>
      </c>
      <c r="H808" t="s">
        <v>12</v>
      </c>
      <c r="I808">
        <v>1</v>
      </c>
      <c r="J808">
        <v>3</v>
      </c>
      <c r="K808">
        <v>3.02</v>
      </c>
      <c r="L808">
        <f>VLOOKUP($E808,'CFileFishery to ERA+'!$A$4:$J$198,4,FALSE)</f>
        <v>8</v>
      </c>
      <c r="M808" t="str">
        <f>VLOOKUP($E808,'CFileFishery to ERA+'!$A$4:$J$198,5,FALSE)</f>
        <v>NORTH T</v>
      </c>
      <c r="N808" t="str">
        <f>VLOOKUP($E808,'CFileFishery to ERA+'!$A$4:$J$198,6,FALSE)</f>
        <v>CA</v>
      </c>
      <c r="O808">
        <f>VLOOKUP($E808,'CFileFishery to ERA+'!$A$4:$J$198,7,FALSE)</f>
        <v>1</v>
      </c>
      <c r="P808" t="str">
        <f>VLOOKUP($E808,'CFileFishery to ERA+'!$A$4:$J$198,8,FALSE)</f>
        <v>T</v>
      </c>
      <c r="Q808" t="str">
        <f>VLOOKUP($E808,'CFileFishery to ERA+'!$A$4:$J$198,9,FALSE)</f>
        <v>NBC Troll</v>
      </c>
      <c r="R808" t="str">
        <f>VLOOKUP($E808,'CFileFishery to ERA+'!$A$4:$J$198,10,FALSE)</f>
        <v>AABM</v>
      </c>
    </row>
    <row r="809" spans="1:18" x14ac:dyDescent="0.25">
      <c r="A809" t="s">
        <v>110</v>
      </c>
      <c r="B809" t="s">
        <v>111</v>
      </c>
      <c r="C809">
        <v>2018</v>
      </c>
      <c r="D809">
        <v>7</v>
      </c>
      <c r="E809">
        <v>30</v>
      </c>
      <c r="F809" t="s">
        <v>25</v>
      </c>
      <c r="G809">
        <v>4</v>
      </c>
      <c r="H809" t="s">
        <v>12</v>
      </c>
      <c r="I809">
        <v>1</v>
      </c>
      <c r="J809">
        <v>3</v>
      </c>
      <c r="K809">
        <v>3.01</v>
      </c>
      <c r="L809">
        <f>VLOOKUP($E809,'CFileFishery to ERA+'!$A$4:$J$198,4,FALSE)</f>
        <v>8</v>
      </c>
      <c r="M809" t="str">
        <f>VLOOKUP($E809,'CFileFishery to ERA+'!$A$4:$J$198,5,FALSE)</f>
        <v>NORTH T</v>
      </c>
      <c r="N809" t="str">
        <f>VLOOKUP($E809,'CFileFishery to ERA+'!$A$4:$J$198,6,FALSE)</f>
        <v>CA</v>
      </c>
      <c r="O809">
        <f>VLOOKUP($E809,'CFileFishery to ERA+'!$A$4:$J$198,7,FALSE)</f>
        <v>1</v>
      </c>
      <c r="P809" t="str">
        <f>VLOOKUP($E809,'CFileFishery to ERA+'!$A$4:$J$198,8,FALSE)</f>
        <v>T</v>
      </c>
      <c r="Q809" t="str">
        <f>VLOOKUP($E809,'CFileFishery to ERA+'!$A$4:$J$198,9,FALSE)</f>
        <v>NBC Troll</v>
      </c>
      <c r="R809" t="str">
        <f>VLOOKUP($E809,'CFileFishery to ERA+'!$A$4:$J$198,10,FALSE)</f>
        <v>AABM</v>
      </c>
    </row>
    <row r="810" spans="1:18" x14ac:dyDescent="0.25">
      <c r="A810" t="s">
        <v>110</v>
      </c>
      <c r="B810" t="s">
        <v>111</v>
      </c>
      <c r="C810">
        <v>2018</v>
      </c>
      <c r="D810">
        <v>7</v>
      </c>
      <c r="E810">
        <v>35</v>
      </c>
      <c r="F810" t="s">
        <v>77</v>
      </c>
      <c r="G810">
        <v>4</v>
      </c>
      <c r="H810" t="s">
        <v>12</v>
      </c>
      <c r="I810">
        <v>1</v>
      </c>
      <c r="J810">
        <v>2.4900000000000002</v>
      </c>
      <c r="K810">
        <v>2.5</v>
      </c>
      <c r="L810">
        <f>VLOOKUP($E810,'CFileFishery to ERA+'!$A$4:$J$198,4,FALSE)</f>
        <v>12</v>
      </c>
      <c r="M810" t="str">
        <f>VLOOKUP($E810,'CFileFishery to ERA+'!$A$4:$J$198,5,FALSE)</f>
        <v>WCVI SUM T</v>
      </c>
      <c r="N810" t="str">
        <f>VLOOKUP($E810,'CFileFishery to ERA+'!$A$4:$J$198,6,FALSE)</f>
        <v>CA</v>
      </c>
      <c r="O810">
        <f>VLOOKUP($E810,'CFileFishery to ERA+'!$A$4:$J$198,7,FALSE)</f>
        <v>3</v>
      </c>
      <c r="P810" t="str">
        <f>VLOOKUP($E810,'CFileFishery to ERA+'!$A$4:$J$198,8,FALSE)</f>
        <v>T</v>
      </c>
      <c r="Q810" t="str">
        <f>VLOOKUP($E810,'CFileFishery to ERA+'!$A$4:$J$198,9,FALSE)</f>
        <v>WCVI Troll</v>
      </c>
      <c r="R810" t="str">
        <f>VLOOKUP($E810,'CFileFishery to ERA+'!$A$4:$J$198,10,FALSE)</f>
        <v>AABM</v>
      </c>
    </row>
    <row r="811" spans="1:18" x14ac:dyDescent="0.25">
      <c r="A811" t="s">
        <v>110</v>
      </c>
      <c r="B811" t="s">
        <v>111</v>
      </c>
      <c r="C811">
        <v>2018</v>
      </c>
      <c r="D811">
        <v>7</v>
      </c>
      <c r="E811">
        <v>39</v>
      </c>
      <c r="F811" t="s">
        <v>50</v>
      </c>
      <c r="G811">
        <v>3</v>
      </c>
      <c r="H811" t="s">
        <v>12</v>
      </c>
      <c r="I811">
        <v>1</v>
      </c>
      <c r="J811">
        <v>3.38</v>
      </c>
      <c r="K811">
        <v>3.39</v>
      </c>
      <c r="L811">
        <f>VLOOKUP($E811,'CFileFishery to ERA+'!$A$4:$J$198,4,FALSE)</f>
        <v>12</v>
      </c>
      <c r="M811" t="str">
        <f>VLOOKUP($E811,'CFileFishery to ERA+'!$A$4:$J$198,5,FALSE)</f>
        <v>WCVI SUM T</v>
      </c>
      <c r="N811" t="str">
        <f>VLOOKUP($E811,'CFileFishery to ERA+'!$A$4:$J$198,6,FALSE)</f>
        <v>CA</v>
      </c>
      <c r="O811">
        <f>VLOOKUP($E811,'CFileFishery to ERA+'!$A$4:$J$198,7,FALSE)</f>
        <v>3</v>
      </c>
      <c r="P811" t="str">
        <f>VLOOKUP($E811,'CFileFishery to ERA+'!$A$4:$J$198,8,FALSE)</f>
        <v>T</v>
      </c>
      <c r="Q811" t="str">
        <f>VLOOKUP($E811,'CFileFishery to ERA+'!$A$4:$J$198,9,FALSE)</f>
        <v>WCVI Troll</v>
      </c>
      <c r="R811" t="str">
        <f>VLOOKUP($E811,'CFileFishery to ERA+'!$A$4:$J$198,10,FALSE)</f>
        <v>AABM</v>
      </c>
    </row>
    <row r="812" spans="1:18" x14ac:dyDescent="0.25">
      <c r="A812" t="s">
        <v>110</v>
      </c>
      <c r="B812" t="s">
        <v>111</v>
      </c>
      <c r="C812">
        <v>2018</v>
      </c>
      <c r="D812">
        <v>7</v>
      </c>
      <c r="E812">
        <v>42</v>
      </c>
      <c r="F812" t="s">
        <v>86</v>
      </c>
      <c r="G812">
        <v>3</v>
      </c>
      <c r="H812" t="s">
        <v>12</v>
      </c>
      <c r="I812">
        <v>1</v>
      </c>
      <c r="J812">
        <v>1.94</v>
      </c>
      <c r="K812">
        <v>1.96</v>
      </c>
      <c r="L812">
        <f>VLOOKUP($E812,'CFileFishery to ERA+'!$A$4:$J$198,4,FALSE)</f>
        <v>13</v>
      </c>
      <c r="M812" t="str">
        <f>VLOOKUP($E812,'CFileFishery to ERA+'!$A$4:$J$198,5,FALSE)</f>
        <v>N FALCON T</v>
      </c>
      <c r="N812" t="str">
        <f>VLOOKUP($E812,'CFileFishery to ERA+'!$A$4:$J$198,6,FALSE)</f>
        <v>US</v>
      </c>
      <c r="O812">
        <f>VLOOKUP($E812,'CFileFishery to ERA+'!$A$4:$J$198,7,FALSE)</f>
        <v>999</v>
      </c>
      <c r="P812" t="str">
        <f>VLOOKUP($E812,'CFileFishery to ERA+'!$A$4:$J$198,8,FALSE)</f>
        <v>T</v>
      </c>
      <c r="Q812" t="str">
        <f>VLOOKUP($E812,'CFileFishery to ERA+'!$A$4:$J$198,9,FALSE)</f>
        <v>WA Troll</v>
      </c>
      <c r="R812" t="str">
        <f>VLOOKUP($E812,'CFileFishery to ERA+'!$A$4:$J$198,10,FALSE)</f>
        <v>ISBM</v>
      </c>
    </row>
    <row r="813" spans="1:18" x14ac:dyDescent="0.25">
      <c r="A813" t="s">
        <v>110</v>
      </c>
      <c r="B813" t="s">
        <v>111</v>
      </c>
      <c r="C813">
        <v>2018</v>
      </c>
      <c r="D813">
        <v>7</v>
      </c>
      <c r="E813">
        <v>43</v>
      </c>
      <c r="F813" t="s">
        <v>59</v>
      </c>
      <c r="G813">
        <v>3</v>
      </c>
      <c r="H813" t="s">
        <v>12</v>
      </c>
      <c r="I813">
        <v>2</v>
      </c>
      <c r="J813">
        <v>3.06</v>
      </c>
      <c r="K813">
        <v>3.08</v>
      </c>
      <c r="L813">
        <f>VLOOKUP($E813,'CFileFishery to ERA+'!$A$4:$J$198,4,FALSE)</f>
        <v>13</v>
      </c>
      <c r="M813" t="str">
        <f>VLOOKUP($E813,'CFileFishery to ERA+'!$A$4:$J$198,5,FALSE)</f>
        <v>N FALCON T</v>
      </c>
      <c r="N813" t="str">
        <f>VLOOKUP($E813,'CFileFishery to ERA+'!$A$4:$J$198,6,FALSE)</f>
        <v>US</v>
      </c>
      <c r="O813">
        <f>VLOOKUP($E813,'CFileFishery to ERA+'!$A$4:$J$198,7,FALSE)</f>
        <v>999</v>
      </c>
      <c r="P813" t="str">
        <f>VLOOKUP($E813,'CFileFishery to ERA+'!$A$4:$J$198,8,FALSE)</f>
        <v>T</v>
      </c>
      <c r="Q813" t="str">
        <f>VLOOKUP($E813,'CFileFishery to ERA+'!$A$4:$J$198,9,FALSE)</f>
        <v>WA Troll</v>
      </c>
      <c r="R813" t="str">
        <f>VLOOKUP($E813,'CFileFishery to ERA+'!$A$4:$J$198,10,FALSE)</f>
        <v>ISBM</v>
      </c>
    </row>
    <row r="814" spans="1:18" x14ac:dyDescent="0.25">
      <c r="A814" t="s">
        <v>110</v>
      </c>
      <c r="B814" t="s">
        <v>111</v>
      </c>
      <c r="C814">
        <v>2018</v>
      </c>
      <c r="D814">
        <v>7</v>
      </c>
      <c r="E814">
        <v>43</v>
      </c>
      <c r="F814" t="s">
        <v>59</v>
      </c>
      <c r="G814">
        <v>4</v>
      </c>
      <c r="H814" t="s">
        <v>12</v>
      </c>
      <c r="I814">
        <v>1</v>
      </c>
      <c r="J814">
        <v>1.53</v>
      </c>
      <c r="K814">
        <v>1.53</v>
      </c>
      <c r="L814">
        <f>VLOOKUP($E814,'CFileFishery to ERA+'!$A$4:$J$198,4,FALSE)</f>
        <v>13</v>
      </c>
      <c r="M814" t="str">
        <f>VLOOKUP($E814,'CFileFishery to ERA+'!$A$4:$J$198,5,FALSE)</f>
        <v>N FALCON T</v>
      </c>
      <c r="N814" t="str">
        <f>VLOOKUP($E814,'CFileFishery to ERA+'!$A$4:$J$198,6,FALSE)</f>
        <v>US</v>
      </c>
      <c r="O814">
        <f>VLOOKUP($E814,'CFileFishery to ERA+'!$A$4:$J$198,7,FALSE)</f>
        <v>999</v>
      </c>
      <c r="P814" t="str">
        <f>VLOOKUP($E814,'CFileFishery to ERA+'!$A$4:$J$198,8,FALSE)</f>
        <v>T</v>
      </c>
      <c r="Q814" t="str">
        <f>VLOOKUP($E814,'CFileFishery to ERA+'!$A$4:$J$198,9,FALSE)</f>
        <v>WA Troll</v>
      </c>
      <c r="R814" t="str">
        <f>VLOOKUP($E814,'CFileFishery to ERA+'!$A$4:$J$198,10,FALSE)</f>
        <v>ISBM</v>
      </c>
    </row>
    <row r="815" spans="1:18" x14ac:dyDescent="0.25">
      <c r="A815" t="s">
        <v>110</v>
      </c>
      <c r="B815" t="s">
        <v>111</v>
      </c>
      <c r="C815">
        <v>2018</v>
      </c>
      <c r="D815">
        <v>7</v>
      </c>
      <c r="E815">
        <v>66</v>
      </c>
      <c r="F815" t="s">
        <v>72</v>
      </c>
      <c r="G815">
        <v>3</v>
      </c>
      <c r="H815" t="s">
        <v>12</v>
      </c>
      <c r="I815">
        <v>1</v>
      </c>
      <c r="J815">
        <v>1.99</v>
      </c>
      <c r="K815">
        <v>2</v>
      </c>
      <c r="L815">
        <f>VLOOKUP($E815,'CFileFishery to ERA+'!$A$4:$J$198,4,FALSE)</f>
        <v>17</v>
      </c>
      <c r="M815" t="str">
        <f>VLOOKUP($E815,'CFileFishery to ERA+'!$A$4:$J$198,5,FALSE)</f>
        <v>ALASKA N</v>
      </c>
      <c r="N815" t="str">
        <f>VLOOKUP($E815,'CFileFishery to ERA+'!$A$4:$J$198,6,FALSE)</f>
        <v>US</v>
      </c>
      <c r="O815">
        <f>VLOOKUP($E815,'CFileFishery to ERA+'!$A$4:$J$198,7,FALSE)</f>
        <v>999</v>
      </c>
      <c r="P815" t="str">
        <f>VLOOKUP($E815,'CFileFishery to ERA+'!$A$4:$J$198,8,FALSE)</f>
        <v>N</v>
      </c>
      <c r="Q815" t="str">
        <f>VLOOKUP($E815,'CFileFishery to ERA+'!$A$4:$J$198,9,FALSE)</f>
        <v>SEAK Net</v>
      </c>
      <c r="R815" t="str">
        <f>VLOOKUP($E815,'CFileFishery to ERA+'!$A$4:$J$198,10,FALSE)</f>
        <v>AABM</v>
      </c>
    </row>
    <row r="816" spans="1:18" x14ac:dyDescent="0.25">
      <c r="A816" t="s">
        <v>110</v>
      </c>
      <c r="B816" t="s">
        <v>111</v>
      </c>
      <c r="C816">
        <v>2018</v>
      </c>
      <c r="D816">
        <v>7</v>
      </c>
      <c r="E816">
        <v>74</v>
      </c>
      <c r="F816" t="s">
        <v>83</v>
      </c>
      <c r="G816">
        <v>3</v>
      </c>
      <c r="H816" t="s">
        <v>12</v>
      </c>
      <c r="I816">
        <v>1</v>
      </c>
      <c r="J816">
        <v>1</v>
      </c>
      <c r="K816">
        <v>1</v>
      </c>
      <c r="L816">
        <f>VLOOKUP($E816,'CFileFishery to ERA+'!$A$4:$J$198,4,FALSE)</f>
        <v>18</v>
      </c>
      <c r="M816" t="str">
        <f>VLOOKUP($E816,'CFileFishery to ERA+'!$A$4:$J$198,5,FALSE)</f>
        <v>NORTH N</v>
      </c>
      <c r="N816" t="str">
        <f>VLOOKUP($E816,'CFileFishery to ERA+'!$A$4:$J$198,6,FALSE)</f>
        <v>CA</v>
      </c>
      <c r="O816">
        <f>VLOOKUP($E816,'CFileFishery to ERA+'!$A$4:$J$198,7,FALSE)</f>
        <v>6</v>
      </c>
      <c r="P816" t="str">
        <f>VLOOKUP($E816,'CFileFishery to ERA+'!$A$4:$J$198,8,FALSE)</f>
        <v>N</v>
      </c>
      <c r="Q816" t="str">
        <f>VLOOKUP($E816,'CFileFishery to ERA+'!$A$4:$J$198,9,FALSE)</f>
        <v>North Net</v>
      </c>
      <c r="R816" t="str">
        <f>VLOOKUP($E816,'CFileFishery to ERA+'!$A$4:$J$198,10,FALSE)</f>
        <v>ISBM</v>
      </c>
    </row>
    <row r="817" spans="1:18" x14ac:dyDescent="0.25">
      <c r="A817" t="s">
        <v>110</v>
      </c>
      <c r="B817" t="s">
        <v>111</v>
      </c>
      <c r="C817">
        <v>2018</v>
      </c>
      <c r="D817">
        <v>7</v>
      </c>
      <c r="E817">
        <v>132</v>
      </c>
      <c r="F817" t="s">
        <v>21</v>
      </c>
      <c r="G817">
        <v>3</v>
      </c>
      <c r="H817" t="s">
        <v>12</v>
      </c>
      <c r="I817">
        <v>1</v>
      </c>
      <c r="J817">
        <v>1.06</v>
      </c>
      <c r="K817">
        <v>1.07</v>
      </c>
      <c r="L817">
        <f>VLOOKUP($E817,'CFileFishery to ERA+'!$A$4:$J$198,4,FALSE)</f>
        <v>45</v>
      </c>
      <c r="M817" t="str">
        <f>VLOOKUP($E817,'CFileFishery to ERA+'!$A$4:$J$198,5,FALSE)</f>
        <v>CBC S</v>
      </c>
      <c r="N817" t="str">
        <f>VLOOKUP($E817,'CFileFishery to ERA+'!$A$4:$J$198,6,FALSE)</f>
        <v>CA</v>
      </c>
      <c r="O817">
        <f>VLOOKUP($E817,'CFileFishery to ERA+'!$A$4:$J$198,7,FALSE)</f>
        <v>24</v>
      </c>
      <c r="P817" t="str">
        <f>VLOOKUP($E817,'CFileFishery to ERA+'!$A$4:$J$198,8,FALSE)</f>
        <v>S</v>
      </c>
      <c r="Q817" t="str">
        <f>VLOOKUP($E817,'CFileFishery to ERA+'!$A$4:$J$198,9,FALSE)</f>
        <v>Central Sport</v>
      </c>
      <c r="R817" t="str">
        <f>VLOOKUP($E817,'CFileFishery to ERA+'!$A$4:$J$198,10,FALSE)</f>
        <v>ISBM</v>
      </c>
    </row>
    <row r="818" spans="1:18" x14ac:dyDescent="0.25">
      <c r="A818" t="s">
        <v>110</v>
      </c>
      <c r="B818" t="s">
        <v>111</v>
      </c>
      <c r="C818">
        <v>2018</v>
      </c>
      <c r="D818">
        <v>7</v>
      </c>
      <c r="E818">
        <v>136</v>
      </c>
      <c r="F818" t="s">
        <v>52</v>
      </c>
      <c r="G818">
        <v>2</v>
      </c>
      <c r="H818" t="s">
        <v>12</v>
      </c>
      <c r="I818">
        <v>1</v>
      </c>
      <c r="J818">
        <v>8.93</v>
      </c>
      <c r="K818">
        <v>8.94</v>
      </c>
      <c r="L818">
        <f>VLOOKUP($E818,'CFileFishery to ERA+'!$A$4:$J$198,4,FALSE)</f>
        <v>63</v>
      </c>
      <c r="M818" t="str">
        <f>VLOOKUP($E818,'CFileFishery to ERA+'!$A$4:$J$198,5,FALSE)</f>
        <v>GEO ST S</v>
      </c>
      <c r="N818" t="str">
        <f>VLOOKUP($E818,'CFileFishery to ERA+'!$A$4:$J$198,6,FALSE)</f>
        <v>CA</v>
      </c>
      <c r="O818">
        <f>VLOOKUP($E818,'CFileFishery to ERA+'!$A$4:$J$198,7,FALSE)</f>
        <v>27</v>
      </c>
      <c r="P818" t="str">
        <f>VLOOKUP($E818,'CFileFishery to ERA+'!$A$4:$J$198,8,FALSE)</f>
        <v>S</v>
      </c>
      <c r="Q818" t="str">
        <f>VLOOKUP($E818,'CFileFishery to ERA+'!$A$4:$J$198,9,FALSE)</f>
        <v>North Georgia Strait Sport</v>
      </c>
      <c r="R818" t="str">
        <f>VLOOKUP($E818,'CFileFishery to ERA+'!$A$4:$J$198,10,FALSE)</f>
        <v>ISBM</v>
      </c>
    </row>
    <row r="819" spans="1:18" x14ac:dyDescent="0.25">
      <c r="A819" t="s">
        <v>110</v>
      </c>
      <c r="B819" t="s">
        <v>111</v>
      </c>
      <c r="C819">
        <v>2018</v>
      </c>
      <c r="D819">
        <v>7</v>
      </c>
      <c r="E819">
        <v>136</v>
      </c>
      <c r="F819" t="s">
        <v>52</v>
      </c>
      <c r="G819">
        <v>3</v>
      </c>
      <c r="H819" t="s">
        <v>12</v>
      </c>
      <c r="I819">
        <v>19</v>
      </c>
      <c r="J819">
        <v>160.22</v>
      </c>
      <c r="K819">
        <v>162.21</v>
      </c>
      <c r="L819">
        <f>VLOOKUP($E819,'CFileFishery to ERA+'!$A$4:$J$198,4,FALSE)</f>
        <v>63</v>
      </c>
      <c r="M819" t="str">
        <f>VLOOKUP($E819,'CFileFishery to ERA+'!$A$4:$J$198,5,FALSE)</f>
        <v>GEO ST S</v>
      </c>
      <c r="N819" t="str">
        <f>VLOOKUP($E819,'CFileFishery to ERA+'!$A$4:$J$198,6,FALSE)</f>
        <v>CA</v>
      </c>
      <c r="O819">
        <f>VLOOKUP($E819,'CFileFishery to ERA+'!$A$4:$J$198,7,FALSE)</f>
        <v>27</v>
      </c>
      <c r="P819" t="str">
        <f>VLOOKUP($E819,'CFileFishery to ERA+'!$A$4:$J$198,8,FALSE)</f>
        <v>S</v>
      </c>
      <c r="Q819" t="str">
        <f>VLOOKUP($E819,'CFileFishery to ERA+'!$A$4:$J$198,9,FALSE)</f>
        <v>North Georgia Strait Sport</v>
      </c>
      <c r="R819" t="str">
        <f>VLOOKUP($E819,'CFileFishery to ERA+'!$A$4:$J$198,10,FALSE)</f>
        <v>ISBM</v>
      </c>
    </row>
    <row r="820" spans="1:18" x14ac:dyDescent="0.25">
      <c r="A820" t="s">
        <v>110</v>
      </c>
      <c r="B820" t="s">
        <v>111</v>
      </c>
      <c r="C820">
        <v>2018</v>
      </c>
      <c r="D820">
        <v>7</v>
      </c>
      <c r="E820">
        <v>136</v>
      </c>
      <c r="F820" t="s">
        <v>52</v>
      </c>
      <c r="G820">
        <v>4</v>
      </c>
      <c r="H820" t="s">
        <v>12</v>
      </c>
      <c r="I820">
        <v>16</v>
      </c>
      <c r="J820">
        <v>132.08000000000001</v>
      </c>
      <c r="K820">
        <v>134.09</v>
      </c>
      <c r="L820">
        <f>VLOOKUP($E820,'CFileFishery to ERA+'!$A$4:$J$198,4,FALSE)</f>
        <v>63</v>
      </c>
      <c r="M820" t="str">
        <f>VLOOKUP($E820,'CFileFishery to ERA+'!$A$4:$J$198,5,FALSE)</f>
        <v>GEO ST S</v>
      </c>
      <c r="N820" t="str">
        <f>VLOOKUP($E820,'CFileFishery to ERA+'!$A$4:$J$198,6,FALSE)</f>
        <v>CA</v>
      </c>
      <c r="O820">
        <f>VLOOKUP($E820,'CFileFishery to ERA+'!$A$4:$J$198,7,FALSE)</f>
        <v>27</v>
      </c>
      <c r="P820" t="str">
        <f>VLOOKUP($E820,'CFileFishery to ERA+'!$A$4:$J$198,8,FALSE)</f>
        <v>S</v>
      </c>
      <c r="Q820" t="str">
        <f>VLOOKUP($E820,'CFileFishery to ERA+'!$A$4:$J$198,9,FALSE)</f>
        <v>North Georgia Strait Sport</v>
      </c>
      <c r="R820" t="str">
        <f>VLOOKUP($E820,'CFileFishery to ERA+'!$A$4:$J$198,10,FALSE)</f>
        <v>ISBM</v>
      </c>
    </row>
    <row r="821" spans="1:18" x14ac:dyDescent="0.25">
      <c r="A821" t="s">
        <v>110</v>
      </c>
      <c r="B821" t="s">
        <v>111</v>
      </c>
      <c r="C821">
        <v>2018</v>
      </c>
      <c r="D821">
        <v>7</v>
      </c>
      <c r="E821">
        <v>139</v>
      </c>
      <c r="F821" t="s">
        <v>74</v>
      </c>
      <c r="G821">
        <v>3</v>
      </c>
      <c r="H821" t="s">
        <v>12</v>
      </c>
      <c r="I821">
        <v>5</v>
      </c>
      <c r="J821">
        <v>48.35</v>
      </c>
      <c r="K821">
        <v>48.69</v>
      </c>
      <c r="L821">
        <f>VLOOKUP($E821,'CFileFishery to ERA+'!$A$4:$J$198,4,FALSE)</f>
        <v>63</v>
      </c>
      <c r="M821" t="str">
        <f>VLOOKUP($E821,'CFileFishery to ERA+'!$A$4:$J$198,5,FALSE)</f>
        <v>GEO ST S</v>
      </c>
      <c r="N821" t="str">
        <f>VLOOKUP($E821,'CFileFishery to ERA+'!$A$4:$J$198,6,FALSE)</f>
        <v>CA</v>
      </c>
      <c r="O821">
        <f>VLOOKUP($E821,'CFileFishery to ERA+'!$A$4:$J$198,7,FALSE)</f>
        <v>29</v>
      </c>
      <c r="P821" t="str">
        <f>VLOOKUP($E821,'CFileFishery to ERA+'!$A$4:$J$198,8,FALSE)</f>
        <v>S</v>
      </c>
      <c r="Q821" t="str">
        <f>VLOOKUP($E821,'CFileFishery to ERA+'!$A$4:$J$198,9,FALSE)</f>
        <v>South Georgia Strait Sport</v>
      </c>
      <c r="R821" t="str">
        <f>VLOOKUP($E821,'CFileFishery to ERA+'!$A$4:$J$198,10,FALSE)</f>
        <v>ISBM</v>
      </c>
    </row>
    <row r="822" spans="1:18" x14ac:dyDescent="0.25">
      <c r="A822" t="s">
        <v>110</v>
      </c>
      <c r="B822" t="s">
        <v>111</v>
      </c>
      <c r="C822">
        <v>2018</v>
      </c>
      <c r="D822">
        <v>7</v>
      </c>
      <c r="E822">
        <v>139</v>
      </c>
      <c r="F822" t="s">
        <v>74</v>
      </c>
      <c r="G822">
        <v>4</v>
      </c>
      <c r="H822" t="s">
        <v>12</v>
      </c>
      <c r="I822">
        <v>2</v>
      </c>
      <c r="J822">
        <v>10.67</v>
      </c>
      <c r="K822">
        <v>10.89</v>
      </c>
      <c r="L822">
        <f>VLOOKUP($E822,'CFileFishery to ERA+'!$A$4:$J$198,4,FALSE)</f>
        <v>63</v>
      </c>
      <c r="M822" t="str">
        <f>VLOOKUP($E822,'CFileFishery to ERA+'!$A$4:$J$198,5,FALSE)</f>
        <v>GEO ST S</v>
      </c>
      <c r="N822" t="str">
        <f>VLOOKUP($E822,'CFileFishery to ERA+'!$A$4:$J$198,6,FALSE)</f>
        <v>CA</v>
      </c>
      <c r="O822">
        <f>VLOOKUP($E822,'CFileFishery to ERA+'!$A$4:$J$198,7,FALSE)</f>
        <v>29</v>
      </c>
      <c r="P822" t="str">
        <f>VLOOKUP($E822,'CFileFishery to ERA+'!$A$4:$J$198,8,FALSE)</f>
        <v>S</v>
      </c>
      <c r="Q822" t="str">
        <f>VLOOKUP($E822,'CFileFishery to ERA+'!$A$4:$J$198,9,FALSE)</f>
        <v>South Georgia Strait Sport</v>
      </c>
      <c r="R822" t="str">
        <f>VLOOKUP($E822,'CFileFishery to ERA+'!$A$4:$J$198,10,FALSE)</f>
        <v>ISBM</v>
      </c>
    </row>
    <row r="823" spans="1:18" x14ac:dyDescent="0.25">
      <c r="A823" t="s">
        <v>110</v>
      </c>
      <c r="B823" t="s">
        <v>111</v>
      </c>
      <c r="C823">
        <v>2018</v>
      </c>
      <c r="D823">
        <v>7</v>
      </c>
      <c r="E823">
        <v>142</v>
      </c>
      <c r="F823" t="s">
        <v>49</v>
      </c>
      <c r="G823">
        <v>3</v>
      </c>
      <c r="H823" t="s">
        <v>12</v>
      </c>
      <c r="I823">
        <v>3</v>
      </c>
      <c r="J823">
        <v>28.56</v>
      </c>
      <c r="K823">
        <v>28.84</v>
      </c>
      <c r="L823">
        <f>VLOOKUP($E823,'CFileFishery to ERA+'!$A$4:$J$198,4,FALSE)</f>
        <v>50</v>
      </c>
      <c r="M823" t="str">
        <f>VLOOKUP($E823,'CFileFishery to ERA+'!$A$4:$J$198,5,FALSE)</f>
        <v>WCVI AABM S</v>
      </c>
      <c r="N823" t="str">
        <f>VLOOKUP($E823,'CFileFishery to ERA+'!$A$4:$J$198,6,FALSE)</f>
        <v>CA</v>
      </c>
      <c r="O823">
        <f>VLOOKUP($E823,'CFileFishery to ERA+'!$A$4:$J$198,7,FALSE)</f>
        <v>31</v>
      </c>
      <c r="P823" t="str">
        <f>VLOOKUP($E823,'CFileFishery to ERA+'!$A$4:$J$198,8,FALSE)</f>
        <v>S</v>
      </c>
      <c r="Q823" t="str">
        <f>VLOOKUP($E823,'CFileFishery to ERA+'!$A$4:$J$198,9,FALSE)</f>
        <v>WCVI AABM Sport</v>
      </c>
      <c r="R823" t="str">
        <f>VLOOKUP($E823,'CFileFishery to ERA+'!$A$4:$J$198,10,FALSE)</f>
        <v>AABM</v>
      </c>
    </row>
    <row r="824" spans="1:18" x14ac:dyDescent="0.25">
      <c r="A824" t="s">
        <v>110</v>
      </c>
      <c r="B824" t="s">
        <v>111</v>
      </c>
      <c r="C824">
        <v>2018</v>
      </c>
      <c r="D824">
        <v>7</v>
      </c>
      <c r="E824">
        <v>142</v>
      </c>
      <c r="F824" t="s">
        <v>49</v>
      </c>
      <c r="G824">
        <v>4</v>
      </c>
      <c r="H824" t="s">
        <v>12</v>
      </c>
      <c r="I824">
        <v>2</v>
      </c>
      <c r="J824">
        <v>19.04</v>
      </c>
      <c r="K824">
        <v>19.329999999999998</v>
      </c>
      <c r="L824">
        <f>VLOOKUP($E824,'CFileFishery to ERA+'!$A$4:$J$198,4,FALSE)</f>
        <v>50</v>
      </c>
      <c r="M824" t="str">
        <f>VLOOKUP($E824,'CFileFishery to ERA+'!$A$4:$J$198,5,FALSE)</f>
        <v>WCVI AABM S</v>
      </c>
      <c r="N824" t="str">
        <f>VLOOKUP($E824,'CFileFishery to ERA+'!$A$4:$J$198,6,FALSE)</f>
        <v>CA</v>
      </c>
      <c r="O824">
        <f>VLOOKUP($E824,'CFileFishery to ERA+'!$A$4:$J$198,7,FALSE)</f>
        <v>31</v>
      </c>
      <c r="P824" t="str">
        <f>VLOOKUP($E824,'CFileFishery to ERA+'!$A$4:$J$198,8,FALSE)</f>
        <v>S</v>
      </c>
      <c r="Q824" t="str">
        <f>VLOOKUP($E824,'CFileFishery to ERA+'!$A$4:$J$198,9,FALSE)</f>
        <v>WCVI AABM Sport</v>
      </c>
      <c r="R824" t="str">
        <f>VLOOKUP($E824,'CFileFishery to ERA+'!$A$4:$J$198,10,FALSE)</f>
        <v>AABM</v>
      </c>
    </row>
    <row r="825" spans="1:18" x14ac:dyDescent="0.25">
      <c r="A825" t="s">
        <v>110</v>
      </c>
      <c r="B825" t="s">
        <v>111</v>
      </c>
      <c r="C825">
        <v>2018</v>
      </c>
      <c r="D825">
        <v>7</v>
      </c>
      <c r="E825">
        <v>146</v>
      </c>
      <c r="F825" t="s">
        <v>75</v>
      </c>
      <c r="G825">
        <v>3</v>
      </c>
      <c r="H825" t="s">
        <v>12</v>
      </c>
      <c r="I825">
        <v>1</v>
      </c>
      <c r="J825">
        <v>9.08</v>
      </c>
      <c r="K825">
        <v>9.08</v>
      </c>
      <c r="L825">
        <f>VLOOKUP($E825,'CFileFishery to ERA+'!$A$4:$J$198,4,FALSE)</f>
        <v>65</v>
      </c>
      <c r="M825" t="str">
        <f>VLOOKUP($E825,'CFileFishery to ERA+'!$A$4:$J$198,5,FALSE)</f>
        <v>BC JF S</v>
      </c>
      <c r="N825" t="str">
        <f>VLOOKUP($E825,'CFileFishery to ERA+'!$A$4:$J$198,6,FALSE)</f>
        <v>CA</v>
      </c>
      <c r="O825">
        <f>VLOOKUP($E825,'CFileFishery to ERA+'!$A$4:$J$198,7,FALSE)</f>
        <v>36</v>
      </c>
      <c r="P825" t="str">
        <f>VLOOKUP($E825,'CFileFishery to ERA+'!$A$4:$J$198,8,FALSE)</f>
        <v>S</v>
      </c>
      <c r="Q825" t="str">
        <f>VLOOKUP($E825,'CFileFishery to ERA+'!$A$4:$J$198,9,FALSE)</f>
        <v>Canadian Juan De Fuca Sport</v>
      </c>
      <c r="R825" t="str">
        <f>VLOOKUP($E825,'CFileFishery to ERA+'!$A$4:$J$198,10,FALSE)</f>
        <v>ISBM</v>
      </c>
    </row>
    <row r="826" spans="1:18" x14ac:dyDescent="0.25">
      <c r="A826" t="s">
        <v>110</v>
      </c>
      <c r="B826" t="s">
        <v>111</v>
      </c>
      <c r="C826">
        <v>2018</v>
      </c>
      <c r="D826">
        <v>7</v>
      </c>
      <c r="E826">
        <v>152</v>
      </c>
      <c r="F826" t="s">
        <v>63</v>
      </c>
      <c r="G826">
        <v>2</v>
      </c>
      <c r="H826" t="s">
        <v>12</v>
      </c>
      <c r="I826">
        <v>1</v>
      </c>
      <c r="J826">
        <v>11</v>
      </c>
      <c r="K826">
        <v>11</v>
      </c>
      <c r="L826">
        <f>VLOOKUP($E826,'CFileFishery to ERA+'!$A$4:$J$198,4,FALSE)</f>
        <v>57</v>
      </c>
      <c r="M826" t="str">
        <f>VLOOKUP($E826,'CFileFishery to ERA+'!$A$4:$J$198,5,FALSE)</f>
        <v>PGSDN S</v>
      </c>
      <c r="N826" t="str">
        <f>VLOOKUP($E826,'CFileFishery to ERA+'!$A$4:$J$198,6,FALSE)</f>
        <v>US</v>
      </c>
      <c r="O826">
        <f>VLOOKUP($E826,'CFileFishery to ERA+'!$A$4:$J$198,7,FALSE)</f>
        <v>999</v>
      </c>
      <c r="P826" t="str">
        <f>VLOOKUP($E826,'CFileFishery to ERA+'!$A$4:$J$198,8,FALSE)</f>
        <v>S</v>
      </c>
      <c r="Q826" t="str">
        <f>VLOOKUP($E826,'CFileFishery to ERA+'!$A$4:$J$198,9,FALSE)</f>
        <v>PGSD Sport</v>
      </c>
      <c r="R826" t="str">
        <f>VLOOKUP($E826,'CFileFishery to ERA+'!$A$4:$J$198,10,FALSE)</f>
        <v>ISBM</v>
      </c>
    </row>
    <row r="827" spans="1:18" x14ac:dyDescent="0.25">
      <c r="A827" t="s">
        <v>110</v>
      </c>
      <c r="B827" t="s">
        <v>111</v>
      </c>
      <c r="C827">
        <v>2018</v>
      </c>
      <c r="D827">
        <v>7</v>
      </c>
      <c r="E827">
        <v>152</v>
      </c>
      <c r="F827" t="s">
        <v>63</v>
      </c>
      <c r="G827">
        <v>3</v>
      </c>
      <c r="H827" t="s">
        <v>12</v>
      </c>
      <c r="I827">
        <v>1</v>
      </c>
      <c r="J827">
        <v>62</v>
      </c>
      <c r="K827">
        <v>70.53</v>
      </c>
      <c r="L827">
        <f>VLOOKUP($E827,'CFileFishery to ERA+'!$A$4:$J$198,4,FALSE)</f>
        <v>57</v>
      </c>
      <c r="M827" t="str">
        <f>VLOOKUP($E827,'CFileFishery to ERA+'!$A$4:$J$198,5,FALSE)</f>
        <v>PGSDN S</v>
      </c>
      <c r="N827" t="str">
        <f>VLOOKUP($E827,'CFileFishery to ERA+'!$A$4:$J$198,6,FALSE)</f>
        <v>US</v>
      </c>
      <c r="O827">
        <f>VLOOKUP($E827,'CFileFishery to ERA+'!$A$4:$J$198,7,FALSE)</f>
        <v>999</v>
      </c>
      <c r="P827" t="str">
        <f>VLOOKUP($E827,'CFileFishery to ERA+'!$A$4:$J$198,8,FALSE)</f>
        <v>S</v>
      </c>
      <c r="Q827" t="str">
        <f>VLOOKUP($E827,'CFileFishery to ERA+'!$A$4:$J$198,9,FALSE)</f>
        <v>PGSD Sport</v>
      </c>
      <c r="R827" t="str">
        <f>VLOOKUP($E827,'CFileFishery to ERA+'!$A$4:$J$198,10,FALSE)</f>
        <v>ISBM</v>
      </c>
    </row>
    <row r="828" spans="1:18" x14ac:dyDescent="0.25">
      <c r="A828" t="s">
        <v>110</v>
      </c>
      <c r="B828" t="s">
        <v>111</v>
      </c>
      <c r="C828">
        <v>2018</v>
      </c>
      <c r="D828">
        <v>7</v>
      </c>
      <c r="E828">
        <v>152</v>
      </c>
      <c r="F828" t="s">
        <v>63</v>
      </c>
      <c r="G828">
        <v>4</v>
      </c>
      <c r="H828" t="s">
        <v>12</v>
      </c>
      <c r="I828">
        <v>1</v>
      </c>
      <c r="J828">
        <v>15</v>
      </c>
      <c r="K828">
        <v>15.01</v>
      </c>
      <c r="L828">
        <f>VLOOKUP($E828,'CFileFishery to ERA+'!$A$4:$J$198,4,FALSE)</f>
        <v>57</v>
      </c>
      <c r="M828" t="str">
        <f>VLOOKUP($E828,'CFileFishery to ERA+'!$A$4:$J$198,5,FALSE)</f>
        <v>PGSDN S</v>
      </c>
      <c r="N828" t="str">
        <f>VLOOKUP($E828,'CFileFishery to ERA+'!$A$4:$J$198,6,FALSE)</f>
        <v>US</v>
      </c>
      <c r="O828">
        <f>VLOOKUP($E828,'CFileFishery to ERA+'!$A$4:$J$198,7,FALSE)</f>
        <v>999</v>
      </c>
      <c r="P828" t="str">
        <f>VLOOKUP($E828,'CFileFishery to ERA+'!$A$4:$J$198,8,FALSE)</f>
        <v>S</v>
      </c>
      <c r="Q828" t="str">
        <f>VLOOKUP($E828,'CFileFishery to ERA+'!$A$4:$J$198,9,FALSE)</f>
        <v>PGSD Sport</v>
      </c>
      <c r="R828" t="str">
        <f>VLOOKUP($E828,'CFileFishery to ERA+'!$A$4:$J$198,10,FALSE)</f>
        <v>ISBM</v>
      </c>
    </row>
    <row r="829" spans="1:18" x14ac:dyDescent="0.25">
      <c r="A829" t="s">
        <v>110</v>
      </c>
      <c r="B829" t="s">
        <v>111</v>
      </c>
      <c r="C829">
        <v>2018</v>
      </c>
      <c r="D829">
        <v>7</v>
      </c>
      <c r="E829">
        <v>157</v>
      </c>
      <c r="F829" t="s">
        <v>79</v>
      </c>
      <c r="G829">
        <v>3</v>
      </c>
      <c r="H829" t="s">
        <v>12</v>
      </c>
      <c r="I829">
        <v>1</v>
      </c>
      <c r="J829">
        <v>13</v>
      </c>
      <c r="K829">
        <v>14.78</v>
      </c>
      <c r="L829">
        <f>VLOOKUP($E829,'CFileFishery to ERA+'!$A$4:$J$198,4,FALSE)</f>
        <v>59</v>
      </c>
      <c r="M829" t="str">
        <f>VLOOKUP($E829,'CFileFishery to ERA+'!$A$4:$J$198,5,FALSE)</f>
        <v>PGSDO S</v>
      </c>
      <c r="N829" t="str">
        <f>VLOOKUP($E829,'CFileFishery to ERA+'!$A$4:$J$198,6,FALSE)</f>
        <v>US</v>
      </c>
      <c r="O829">
        <f>VLOOKUP($E829,'CFileFishery to ERA+'!$A$4:$J$198,7,FALSE)</f>
        <v>999</v>
      </c>
      <c r="P829" t="str">
        <f>VLOOKUP($E829,'CFileFishery to ERA+'!$A$4:$J$198,8,FALSE)</f>
        <v>S</v>
      </c>
      <c r="Q829" t="str">
        <f>VLOOKUP($E829,'CFileFishery to ERA+'!$A$4:$J$198,9,FALSE)</f>
        <v>PGSD Sport</v>
      </c>
      <c r="R829" t="str">
        <f>VLOOKUP($E829,'CFileFishery to ERA+'!$A$4:$J$198,10,FALSE)</f>
        <v>ISBM</v>
      </c>
    </row>
    <row r="830" spans="1:18" x14ac:dyDescent="0.25">
      <c r="A830" t="s">
        <v>110</v>
      </c>
      <c r="B830" t="s">
        <v>111</v>
      </c>
      <c r="C830">
        <v>2018</v>
      </c>
      <c r="D830">
        <v>8</v>
      </c>
      <c r="E830">
        <v>21</v>
      </c>
      <c r="F830" t="s">
        <v>27</v>
      </c>
      <c r="G830">
        <v>3</v>
      </c>
      <c r="H830" t="s">
        <v>12</v>
      </c>
      <c r="I830">
        <v>1</v>
      </c>
      <c r="J830">
        <v>1.98</v>
      </c>
      <c r="K830">
        <v>1.98</v>
      </c>
      <c r="L830">
        <f>VLOOKUP($E830,'CFileFishery to ERA+'!$A$4:$J$198,4,FALSE)</f>
        <v>6</v>
      </c>
      <c r="M830" t="str">
        <f>VLOOKUP($E830,'CFileFishery to ERA+'!$A$4:$J$198,5,FALSE)</f>
        <v>AK FALL T</v>
      </c>
      <c r="N830" t="str">
        <f>VLOOKUP($E830,'CFileFishery to ERA+'!$A$4:$J$198,6,FALSE)</f>
        <v>US</v>
      </c>
      <c r="O830">
        <f>VLOOKUP($E830,'CFileFishery to ERA+'!$A$4:$J$198,7,FALSE)</f>
        <v>999</v>
      </c>
      <c r="P830" t="str">
        <f>VLOOKUP($E830,'CFileFishery to ERA+'!$A$4:$J$198,8,FALSE)</f>
        <v>T</v>
      </c>
      <c r="Q830" t="str">
        <f>VLOOKUP($E830,'CFileFishery to ERA+'!$A$4:$J$198,9,FALSE)</f>
        <v>SEAK Troll</v>
      </c>
      <c r="R830" t="str">
        <f>VLOOKUP($E830,'CFileFishery to ERA+'!$A$4:$J$198,10,FALSE)</f>
        <v>AABM</v>
      </c>
    </row>
    <row r="831" spans="1:18" x14ac:dyDescent="0.25">
      <c r="A831" t="s">
        <v>110</v>
      </c>
      <c r="B831" t="s">
        <v>111</v>
      </c>
      <c r="C831">
        <v>2018</v>
      </c>
      <c r="D831">
        <v>8</v>
      </c>
      <c r="E831">
        <v>21</v>
      </c>
      <c r="F831" t="s">
        <v>27</v>
      </c>
      <c r="G831">
        <v>4</v>
      </c>
      <c r="H831" t="s">
        <v>12</v>
      </c>
      <c r="I831">
        <v>1</v>
      </c>
      <c r="J831">
        <v>1.98</v>
      </c>
      <c r="K831">
        <v>1.99</v>
      </c>
      <c r="L831">
        <f>VLOOKUP($E831,'CFileFishery to ERA+'!$A$4:$J$198,4,FALSE)</f>
        <v>6</v>
      </c>
      <c r="M831" t="str">
        <f>VLOOKUP($E831,'CFileFishery to ERA+'!$A$4:$J$198,5,FALSE)</f>
        <v>AK FALL T</v>
      </c>
      <c r="N831" t="str">
        <f>VLOOKUP($E831,'CFileFishery to ERA+'!$A$4:$J$198,6,FALSE)</f>
        <v>US</v>
      </c>
      <c r="O831">
        <f>VLOOKUP($E831,'CFileFishery to ERA+'!$A$4:$J$198,7,FALSE)</f>
        <v>999</v>
      </c>
      <c r="P831" t="str">
        <f>VLOOKUP($E831,'CFileFishery to ERA+'!$A$4:$J$198,8,FALSE)</f>
        <v>T</v>
      </c>
      <c r="Q831" t="str">
        <f>VLOOKUP($E831,'CFileFishery to ERA+'!$A$4:$J$198,9,FALSE)</f>
        <v>SEAK Troll</v>
      </c>
      <c r="R831" t="str">
        <f>VLOOKUP($E831,'CFileFishery to ERA+'!$A$4:$J$198,10,FALSE)</f>
        <v>AABM</v>
      </c>
    </row>
    <row r="832" spans="1:18" x14ac:dyDescent="0.25">
      <c r="A832" t="s">
        <v>110</v>
      </c>
      <c r="B832" t="s">
        <v>111</v>
      </c>
      <c r="C832">
        <v>2018</v>
      </c>
      <c r="D832">
        <v>8</v>
      </c>
      <c r="E832">
        <v>35</v>
      </c>
      <c r="F832" t="s">
        <v>77</v>
      </c>
      <c r="G832">
        <v>3</v>
      </c>
      <c r="H832" t="s">
        <v>12</v>
      </c>
      <c r="I832">
        <v>3</v>
      </c>
      <c r="J832">
        <v>7.23</v>
      </c>
      <c r="K832">
        <v>7.28</v>
      </c>
      <c r="L832">
        <f>VLOOKUP($E832,'CFileFishery to ERA+'!$A$4:$J$198,4,FALSE)</f>
        <v>12</v>
      </c>
      <c r="M832" t="str">
        <f>VLOOKUP($E832,'CFileFishery to ERA+'!$A$4:$J$198,5,FALSE)</f>
        <v>WCVI SUM T</v>
      </c>
      <c r="N832" t="str">
        <f>VLOOKUP($E832,'CFileFishery to ERA+'!$A$4:$J$198,6,FALSE)</f>
        <v>CA</v>
      </c>
      <c r="O832">
        <f>VLOOKUP($E832,'CFileFishery to ERA+'!$A$4:$J$198,7,FALSE)</f>
        <v>3</v>
      </c>
      <c r="P832" t="str">
        <f>VLOOKUP($E832,'CFileFishery to ERA+'!$A$4:$J$198,8,FALSE)</f>
        <v>T</v>
      </c>
      <c r="Q832" t="str">
        <f>VLOOKUP($E832,'CFileFishery to ERA+'!$A$4:$J$198,9,FALSE)</f>
        <v>WCVI Troll</v>
      </c>
      <c r="R832" t="str">
        <f>VLOOKUP($E832,'CFileFishery to ERA+'!$A$4:$J$198,10,FALSE)</f>
        <v>AABM</v>
      </c>
    </row>
    <row r="833" spans="1:18" x14ac:dyDescent="0.25">
      <c r="A833" t="s">
        <v>110</v>
      </c>
      <c r="B833" t="s">
        <v>111</v>
      </c>
      <c r="C833">
        <v>2018</v>
      </c>
      <c r="D833">
        <v>8</v>
      </c>
      <c r="E833">
        <v>35</v>
      </c>
      <c r="F833" t="s">
        <v>77</v>
      </c>
      <c r="G833">
        <v>4</v>
      </c>
      <c r="H833" t="s">
        <v>12</v>
      </c>
      <c r="I833">
        <v>1</v>
      </c>
      <c r="J833">
        <v>2.37</v>
      </c>
      <c r="K833">
        <v>2.42</v>
      </c>
      <c r="L833">
        <f>VLOOKUP($E833,'CFileFishery to ERA+'!$A$4:$J$198,4,FALSE)</f>
        <v>12</v>
      </c>
      <c r="M833" t="str">
        <f>VLOOKUP($E833,'CFileFishery to ERA+'!$A$4:$J$198,5,FALSE)</f>
        <v>WCVI SUM T</v>
      </c>
      <c r="N833" t="str">
        <f>VLOOKUP($E833,'CFileFishery to ERA+'!$A$4:$J$198,6,FALSE)</f>
        <v>CA</v>
      </c>
      <c r="O833">
        <f>VLOOKUP($E833,'CFileFishery to ERA+'!$A$4:$J$198,7,FALSE)</f>
        <v>3</v>
      </c>
      <c r="P833" t="str">
        <f>VLOOKUP($E833,'CFileFishery to ERA+'!$A$4:$J$198,8,FALSE)</f>
        <v>T</v>
      </c>
      <c r="Q833" t="str">
        <f>VLOOKUP($E833,'CFileFishery to ERA+'!$A$4:$J$198,9,FALSE)</f>
        <v>WCVI Troll</v>
      </c>
      <c r="R833" t="str">
        <f>VLOOKUP($E833,'CFileFishery to ERA+'!$A$4:$J$198,10,FALSE)</f>
        <v>AABM</v>
      </c>
    </row>
    <row r="834" spans="1:18" x14ac:dyDescent="0.25">
      <c r="A834" t="s">
        <v>110</v>
      </c>
      <c r="B834" t="s">
        <v>111</v>
      </c>
      <c r="C834">
        <v>2018</v>
      </c>
      <c r="D834">
        <v>8</v>
      </c>
      <c r="E834">
        <v>39</v>
      </c>
      <c r="F834" t="s">
        <v>50</v>
      </c>
      <c r="G834">
        <v>3</v>
      </c>
      <c r="H834" t="s">
        <v>12</v>
      </c>
      <c r="I834">
        <v>1</v>
      </c>
      <c r="J834">
        <v>3.38</v>
      </c>
      <c r="K834">
        <v>3.41</v>
      </c>
      <c r="L834">
        <f>VLOOKUP($E834,'CFileFishery to ERA+'!$A$4:$J$198,4,FALSE)</f>
        <v>12</v>
      </c>
      <c r="M834" t="str">
        <f>VLOOKUP($E834,'CFileFishery to ERA+'!$A$4:$J$198,5,FALSE)</f>
        <v>WCVI SUM T</v>
      </c>
      <c r="N834" t="str">
        <f>VLOOKUP($E834,'CFileFishery to ERA+'!$A$4:$J$198,6,FALSE)</f>
        <v>CA</v>
      </c>
      <c r="O834">
        <f>VLOOKUP($E834,'CFileFishery to ERA+'!$A$4:$J$198,7,FALSE)</f>
        <v>3</v>
      </c>
      <c r="P834" t="str">
        <f>VLOOKUP($E834,'CFileFishery to ERA+'!$A$4:$J$198,8,FALSE)</f>
        <v>T</v>
      </c>
      <c r="Q834" t="str">
        <f>VLOOKUP($E834,'CFileFishery to ERA+'!$A$4:$J$198,9,FALSE)</f>
        <v>WCVI Troll</v>
      </c>
      <c r="R834" t="str">
        <f>VLOOKUP($E834,'CFileFishery to ERA+'!$A$4:$J$198,10,FALSE)</f>
        <v>AABM</v>
      </c>
    </row>
    <row r="835" spans="1:18" x14ac:dyDescent="0.25">
      <c r="A835" t="s">
        <v>110</v>
      </c>
      <c r="B835" t="s">
        <v>111</v>
      </c>
      <c r="C835">
        <v>2018</v>
      </c>
      <c r="D835">
        <v>8</v>
      </c>
      <c r="E835">
        <v>92</v>
      </c>
      <c r="F835" t="s">
        <v>66</v>
      </c>
      <c r="G835">
        <v>3</v>
      </c>
      <c r="H835" t="s">
        <v>12</v>
      </c>
      <c r="I835">
        <v>1</v>
      </c>
      <c r="J835">
        <v>11.66</v>
      </c>
      <c r="K835">
        <v>11.78</v>
      </c>
      <c r="L835">
        <f>VLOOKUP($E835,'CFileFishery to ERA+'!$A$4:$J$198,4,FALSE)</f>
        <v>51</v>
      </c>
      <c r="M835" t="str">
        <f>VLOOKUP($E835,'CFileFishery to ERA+'!$A$4:$J$198,5,FALSE)</f>
        <v>WCVI ISBM S</v>
      </c>
      <c r="N835" t="str">
        <f>VLOOKUP($E835,'CFileFishery to ERA+'!$A$4:$J$198,6,FALSE)</f>
        <v>CA</v>
      </c>
      <c r="O835">
        <f>VLOOKUP($E835,'CFileFishery to ERA+'!$A$4:$J$198,7,FALSE)</f>
        <v>32</v>
      </c>
      <c r="P835" t="str">
        <f>VLOOKUP($E835,'CFileFishery to ERA+'!$A$4:$J$198,8,FALSE)</f>
        <v>S</v>
      </c>
      <c r="Q835" t="str">
        <f>VLOOKUP($E835,'CFileFishery to ERA+'!$A$4:$J$198,9,FALSE)</f>
        <v>WCVI ISBM Sport</v>
      </c>
      <c r="R835" t="str">
        <f>VLOOKUP($E835,'CFileFishery to ERA+'!$A$4:$J$198,10,FALSE)</f>
        <v>ISBM</v>
      </c>
    </row>
    <row r="836" spans="1:18" x14ac:dyDescent="0.25">
      <c r="A836" t="s">
        <v>110</v>
      </c>
      <c r="B836" t="s">
        <v>111</v>
      </c>
      <c r="C836">
        <v>2018</v>
      </c>
      <c r="D836">
        <v>8</v>
      </c>
      <c r="E836">
        <v>92</v>
      </c>
      <c r="F836" t="s">
        <v>66</v>
      </c>
      <c r="G836">
        <v>4</v>
      </c>
      <c r="H836" t="s">
        <v>12</v>
      </c>
      <c r="I836">
        <v>1</v>
      </c>
      <c r="J836">
        <v>1.01</v>
      </c>
      <c r="K836">
        <v>1.03</v>
      </c>
      <c r="L836">
        <f>VLOOKUP($E836,'CFileFishery to ERA+'!$A$4:$J$198,4,FALSE)</f>
        <v>51</v>
      </c>
      <c r="M836" t="str">
        <f>VLOOKUP($E836,'CFileFishery to ERA+'!$A$4:$J$198,5,FALSE)</f>
        <v>WCVI ISBM S</v>
      </c>
      <c r="N836" t="str">
        <f>VLOOKUP($E836,'CFileFishery to ERA+'!$A$4:$J$198,6,FALSE)</f>
        <v>CA</v>
      </c>
      <c r="O836">
        <f>VLOOKUP($E836,'CFileFishery to ERA+'!$A$4:$J$198,7,FALSE)</f>
        <v>32</v>
      </c>
      <c r="P836" t="str">
        <f>VLOOKUP($E836,'CFileFishery to ERA+'!$A$4:$J$198,8,FALSE)</f>
        <v>S</v>
      </c>
      <c r="Q836" t="str">
        <f>VLOOKUP($E836,'CFileFishery to ERA+'!$A$4:$J$198,9,FALSE)</f>
        <v>WCVI ISBM Sport</v>
      </c>
      <c r="R836" t="str">
        <f>VLOOKUP($E836,'CFileFishery to ERA+'!$A$4:$J$198,10,FALSE)</f>
        <v>ISBM</v>
      </c>
    </row>
    <row r="837" spans="1:18" x14ac:dyDescent="0.25">
      <c r="A837" t="s">
        <v>110</v>
      </c>
      <c r="B837" t="s">
        <v>111</v>
      </c>
      <c r="C837">
        <v>2018</v>
      </c>
      <c r="D837">
        <v>8</v>
      </c>
      <c r="E837">
        <v>132</v>
      </c>
      <c r="F837" t="s">
        <v>21</v>
      </c>
      <c r="G837">
        <v>3</v>
      </c>
      <c r="H837" t="s">
        <v>12</v>
      </c>
      <c r="I837">
        <v>1</v>
      </c>
      <c r="J837">
        <v>1.07</v>
      </c>
      <c r="K837">
        <v>1.07</v>
      </c>
      <c r="L837">
        <f>VLOOKUP($E837,'CFileFishery to ERA+'!$A$4:$J$198,4,FALSE)</f>
        <v>45</v>
      </c>
      <c r="M837" t="str">
        <f>VLOOKUP($E837,'CFileFishery to ERA+'!$A$4:$J$198,5,FALSE)</f>
        <v>CBC S</v>
      </c>
      <c r="N837" t="str">
        <f>VLOOKUP($E837,'CFileFishery to ERA+'!$A$4:$J$198,6,FALSE)</f>
        <v>CA</v>
      </c>
      <c r="O837">
        <f>VLOOKUP($E837,'CFileFishery to ERA+'!$A$4:$J$198,7,FALSE)</f>
        <v>24</v>
      </c>
      <c r="P837" t="str">
        <f>VLOOKUP($E837,'CFileFishery to ERA+'!$A$4:$J$198,8,FALSE)</f>
        <v>S</v>
      </c>
      <c r="Q837" t="str">
        <f>VLOOKUP($E837,'CFileFishery to ERA+'!$A$4:$J$198,9,FALSE)</f>
        <v>Central Sport</v>
      </c>
      <c r="R837" t="str">
        <f>VLOOKUP($E837,'CFileFishery to ERA+'!$A$4:$J$198,10,FALSE)</f>
        <v>ISBM</v>
      </c>
    </row>
    <row r="838" spans="1:18" x14ac:dyDescent="0.25">
      <c r="A838" t="s">
        <v>110</v>
      </c>
      <c r="B838" t="s">
        <v>111</v>
      </c>
      <c r="C838">
        <v>2018</v>
      </c>
      <c r="D838">
        <v>8</v>
      </c>
      <c r="E838">
        <v>132</v>
      </c>
      <c r="F838" t="s">
        <v>21</v>
      </c>
      <c r="G838">
        <v>4</v>
      </c>
      <c r="H838" t="s">
        <v>12</v>
      </c>
      <c r="I838">
        <v>1</v>
      </c>
      <c r="J838">
        <v>1.07</v>
      </c>
      <c r="K838">
        <v>1.07</v>
      </c>
      <c r="L838">
        <f>VLOOKUP($E838,'CFileFishery to ERA+'!$A$4:$J$198,4,FALSE)</f>
        <v>45</v>
      </c>
      <c r="M838" t="str">
        <f>VLOOKUP($E838,'CFileFishery to ERA+'!$A$4:$J$198,5,FALSE)</f>
        <v>CBC S</v>
      </c>
      <c r="N838" t="str">
        <f>VLOOKUP($E838,'CFileFishery to ERA+'!$A$4:$J$198,6,FALSE)</f>
        <v>CA</v>
      </c>
      <c r="O838">
        <f>VLOOKUP($E838,'CFileFishery to ERA+'!$A$4:$J$198,7,FALSE)</f>
        <v>24</v>
      </c>
      <c r="P838" t="str">
        <f>VLOOKUP($E838,'CFileFishery to ERA+'!$A$4:$J$198,8,FALSE)</f>
        <v>S</v>
      </c>
      <c r="Q838" t="str">
        <f>VLOOKUP($E838,'CFileFishery to ERA+'!$A$4:$J$198,9,FALSE)</f>
        <v>Central Sport</v>
      </c>
      <c r="R838" t="str">
        <f>VLOOKUP($E838,'CFileFishery to ERA+'!$A$4:$J$198,10,FALSE)</f>
        <v>ISBM</v>
      </c>
    </row>
    <row r="839" spans="1:18" x14ac:dyDescent="0.25">
      <c r="A839" t="s">
        <v>110</v>
      </c>
      <c r="B839" t="s">
        <v>111</v>
      </c>
      <c r="C839">
        <v>2018</v>
      </c>
      <c r="D839">
        <v>8</v>
      </c>
      <c r="E839">
        <v>135</v>
      </c>
      <c r="F839" t="s">
        <v>39</v>
      </c>
      <c r="G839">
        <v>3</v>
      </c>
      <c r="H839" t="s">
        <v>12</v>
      </c>
      <c r="I839">
        <v>1</v>
      </c>
      <c r="J839">
        <v>4.0599999999999996</v>
      </c>
      <c r="K839">
        <v>4.0999999999999996</v>
      </c>
      <c r="L839">
        <f>VLOOKUP($E839,'CFileFishery to ERA+'!$A$4:$J$198,4,FALSE)</f>
        <v>61</v>
      </c>
      <c r="M839" t="str">
        <f>VLOOKUP($E839,'CFileFishery to ERA+'!$A$4:$J$198,5,FALSE)</f>
        <v>JNST S</v>
      </c>
      <c r="N839" t="str">
        <f>VLOOKUP($E839,'CFileFishery to ERA+'!$A$4:$J$198,6,FALSE)</f>
        <v>CA</v>
      </c>
      <c r="O839">
        <f>VLOOKUP($E839,'CFileFishery to ERA+'!$A$4:$J$198,7,FALSE)</f>
        <v>26</v>
      </c>
      <c r="P839" t="str">
        <f>VLOOKUP($E839,'CFileFishery to ERA+'!$A$4:$J$198,8,FALSE)</f>
        <v>S</v>
      </c>
      <c r="Q839" t="str">
        <f>VLOOKUP($E839,'CFileFishery to ERA+'!$A$4:$J$198,9,FALSE)</f>
        <v>Johnstone Strait Sport</v>
      </c>
      <c r="R839" t="str">
        <f>VLOOKUP($E839,'CFileFishery to ERA+'!$A$4:$J$198,10,FALSE)</f>
        <v>ISBM</v>
      </c>
    </row>
    <row r="840" spans="1:18" x14ac:dyDescent="0.25">
      <c r="A840" t="s">
        <v>110</v>
      </c>
      <c r="B840" t="s">
        <v>111</v>
      </c>
      <c r="C840">
        <v>2018</v>
      </c>
      <c r="D840">
        <v>8</v>
      </c>
      <c r="E840">
        <v>135</v>
      </c>
      <c r="F840" t="s">
        <v>39</v>
      </c>
      <c r="G840">
        <v>4</v>
      </c>
      <c r="H840" t="s">
        <v>12</v>
      </c>
      <c r="I840">
        <v>1</v>
      </c>
      <c r="J840">
        <v>4.0599999999999996</v>
      </c>
      <c r="K840">
        <v>4.1399999999999997</v>
      </c>
      <c r="L840">
        <f>VLOOKUP($E840,'CFileFishery to ERA+'!$A$4:$J$198,4,FALSE)</f>
        <v>61</v>
      </c>
      <c r="M840" t="str">
        <f>VLOOKUP($E840,'CFileFishery to ERA+'!$A$4:$J$198,5,FALSE)</f>
        <v>JNST S</v>
      </c>
      <c r="N840" t="str">
        <f>VLOOKUP($E840,'CFileFishery to ERA+'!$A$4:$J$198,6,FALSE)</f>
        <v>CA</v>
      </c>
      <c r="O840">
        <f>VLOOKUP($E840,'CFileFishery to ERA+'!$A$4:$J$198,7,FALSE)</f>
        <v>26</v>
      </c>
      <c r="P840" t="str">
        <f>VLOOKUP($E840,'CFileFishery to ERA+'!$A$4:$J$198,8,FALSE)</f>
        <v>S</v>
      </c>
      <c r="Q840" t="str">
        <f>VLOOKUP($E840,'CFileFishery to ERA+'!$A$4:$J$198,9,FALSE)</f>
        <v>Johnstone Strait Sport</v>
      </c>
      <c r="R840" t="str">
        <f>VLOOKUP($E840,'CFileFishery to ERA+'!$A$4:$J$198,10,FALSE)</f>
        <v>ISBM</v>
      </c>
    </row>
    <row r="841" spans="1:18" x14ac:dyDescent="0.25">
      <c r="A841" t="s">
        <v>110</v>
      </c>
      <c r="B841" t="s">
        <v>111</v>
      </c>
      <c r="C841">
        <v>2018</v>
      </c>
      <c r="D841">
        <v>8</v>
      </c>
      <c r="E841">
        <v>136</v>
      </c>
      <c r="F841" t="s">
        <v>52</v>
      </c>
      <c r="G841">
        <v>3</v>
      </c>
      <c r="H841" t="s">
        <v>12</v>
      </c>
      <c r="I841">
        <v>18</v>
      </c>
      <c r="J841">
        <v>118.05</v>
      </c>
      <c r="K841">
        <v>120.3</v>
      </c>
      <c r="L841">
        <f>VLOOKUP($E841,'CFileFishery to ERA+'!$A$4:$J$198,4,FALSE)</f>
        <v>63</v>
      </c>
      <c r="M841" t="str">
        <f>VLOOKUP($E841,'CFileFishery to ERA+'!$A$4:$J$198,5,FALSE)</f>
        <v>GEO ST S</v>
      </c>
      <c r="N841" t="str">
        <f>VLOOKUP($E841,'CFileFishery to ERA+'!$A$4:$J$198,6,FALSE)</f>
        <v>CA</v>
      </c>
      <c r="O841">
        <f>VLOOKUP($E841,'CFileFishery to ERA+'!$A$4:$J$198,7,FALSE)</f>
        <v>27</v>
      </c>
      <c r="P841" t="str">
        <f>VLOOKUP($E841,'CFileFishery to ERA+'!$A$4:$J$198,8,FALSE)</f>
        <v>S</v>
      </c>
      <c r="Q841" t="str">
        <f>VLOOKUP($E841,'CFileFishery to ERA+'!$A$4:$J$198,9,FALSE)</f>
        <v>North Georgia Strait Sport</v>
      </c>
      <c r="R841" t="str">
        <f>VLOOKUP($E841,'CFileFishery to ERA+'!$A$4:$J$198,10,FALSE)</f>
        <v>ISBM</v>
      </c>
    </row>
    <row r="842" spans="1:18" x14ac:dyDescent="0.25">
      <c r="A842" t="s">
        <v>110</v>
      </c>
      <c r="B842" t="s">
        <v>111</v>
      </c>
      <c r="C842">
        <v>2018</v>
      </c>
      <c r="D842">
        <v>8</v>
      </c>
      <c r="E842">
        <v>136</v>
      </c>
      <c r="F842" t="s">
        <v>52</v>
      </c>
      <c r="G842">
        <v>4</v>
      </c>
      <c r="H842" t="s">
        <v>12</v>
      </c>
      <c r="I842">
        <v>8</v>
      </c>
      <c r="J842">
        <v>46.93</v>
      </c>
      <c r="K842">
        <v>47.74</v>
      </c>
      <c r="L842">
        <f>VLOOKUP($E842,'CFileFishery to ERA+'!$A$4:$J$198,4,FALSE)</f>
        <v>63</v>
      </c>
      <c r="M842" t="str">
        <f>VLOOKUP($E842,'CFileFishery to ERA+'!$A$4:$J$198,5,FALSE)</f>
        <v>GEO ST S</v>
      </c>
      <c r="N842" t="str">
        <f>VLOOKUP($E842,'CFileFishery to ERA+'!$A$4:$J$198,6,FALSE)</f>
        <v>CA</v>
      </c>
      <c r="O842">
        <f>VLOOKUP($E842,'CFileFishery to ERA+'!$A$4:$J$198,7,FALSE)</f>
        <v>27</v>
      </c>
      <c r="P842" t="str">
        <f>VLOOKUP($E842,'CFileFishery to ERA+'!$A$4:$J$198,8,FALSE)</f>
        <v>S</v>
      </c>
      <c r="Q842" t="str">
        <f>VLOOKUP($E842,'CFileFishery to ERA+'!$A$4:$J$198,9,FALSE)</f>
        <v>North Georgia Strait Sport</v>
      </c>
      <c r="R842" t="str">
        <f>VLOOKUP($E842,'CFileFishery to ERA+'!$A$4:$J$198,10,FALSE)</f>
        <v>ISBM</v>
      </c>
    </row>
    <row r="843" spans="1:18" x14ac:dyDescent="0.25">
      <c r="A843" t="s">
        <v>110</v>
      </c>
      <c r="B843" t="s">
        <v>111</v>
      </c>
      <c r="C843">
        <v>2018</v>
      </c>
      <c r="D843">
        <v>8</v>
      </c>
      <c r="E843">
        <v>139</v>
      </c>
      <c r="F843" t="s">
        <v>74</v>
      </c>
      <c r="G843">
        <v>3</v>
      </c>
      <c r="H843" t="s">
        <v>12</v>
      </c>
      <c r="I843">
        <v>3</v>
      </c>
      <c r="J843">
        <v>54</v>
      </c>
      <c r="K843">
        <v>54.25</v>
      </c>
      <c r="L843">
        <f>VLOOKUP($E843,'CFileFishery to ERA+'!$A$4:$J$198,4,FALSE)</f>
        <v>63</v>
      </c>
      <c r="M843" t="str">
        <f>VLOOKUP($E843,'CFileFishery to ERA+'!$A$4:$J$198,5,FALSE)</f>
        <v>GEO ST S</v>
      </c>
      <c r="N843" t="str">
        <f>VLOOKUP($E843,'CFileFishery to ERA+'!$A$4:$J$198,6,FALSE)</f>
        <v>CA</v>
      </c>
      <c r="O843">
        <f>VLOOKUP($E843,'CFileFishery to ERA+'!$A$4:$J$198,7,FALSE)</f>
        <v>29</v>
      </c>
      <c r="P843" t="str">
        <f>VLOOKUP($E843,'CFileFishery to ERA+'!$A$4:$J$198,8,FALSE)</f>
        <v>S</v>
      </c>
      <c r="Q843" t="str">
        <f>VLOOKUP($E843,'CFileFishery to ERA+'!$A$4:$J$198,9,FALSE)</f>
        <v>South Georgia Strait Sport</v>
      </c>
      <c r="R843" t="str">
        <f>VLOOKUP($E843,'CFileFishery to ERA+'!$A$4:$J$198,10,FALSE)</f>
        <v>ISBM</v>
      </c>
    </row>
    <row r="844" spans="1:18" x14ac:dyDescent="0.25">
      <c r="A844" t="s">
        <v>110</v>
      </c>
      <c r="B844" t="s">
        <v>111</v>
      </c>
      <c r="C844">
        <v>2018</v>
      </c>
      <c r="D844">
        <v>8</v>
      </c>
      <c r="E844">
        <v>139</v>
      </c>
      <c r="F844" t="s">
        <v>74</v>
      </c>
      <c r="G844">
        <v>4</v>
      </c>
      <c r="H844" t="s">
        <v>12</v>
      </c>
      <c r="I844">
        <v>2</v>
      </c>
      <c r="J844">
        <v>36</v>
      </c>
      <c r="K844">
        <v>36.51</v>
      </c>
      <c r="L844">
        <f>VLOOKUP($E844,'CFileFishery to ERA+'!$A$4:$J$198,4,FALSE)</f>
        <v>63</v>
      </c>
      <c r="M844" t="str">
        <f>VLOOKUP($E844,'CFileFishery to ERA+'!$A$4:$J$198,5,FALSE)</f>
        <v>GEO ST S</v>
      </c>
      <c r="N844" t="str">
        <f>VLOOKUP($E844,'CFileFishery to ERA+'!$A$4:$J$198,6,FALSE)</f>
        <v>CA</v>
      </c>
      <c r="O844">
        <f>VLOOKUP($E844,'CFileFishery to ERA+'!$A$4:$J$198,7,FALSE)</f>
        <v>29</v>
      </c>
      <c r="P844" t="str">
        <f>VLOOKUP($E844,'CFileFishery to ERA+'!$A$4:$J$198,8,FALSE)</f>
        <v>S</v>
      </c>
      <c r="Q844" t="str">
        <f>VLOOKUP($E844,'CFileFishery to ERA+'!$A$4:$J$198,9,FALSE)</f>
        <v>South Georgia Strait Sport</v>
      </c>
      <c r="R844" t="str">
        <f>VLOOKUP($E844,'CFileFishery to ERA+'!$A$4:$J$198,10,FALSE)</f>
        <v>ISBM</v>
      </c>
    </row>
    <row r="845" spans="1:18" x14ac:dyDescent="0.25">
      <c r="A845" t="s">
        <v>110</v>
      </c>
      <c r="B845" t="s">
        <v>111</v>
      </c>
      <c r="C845">
        <v>2018</v>
      </c>
      <c r="D845">
        <v>8</v>
      </c>
      <c r="E845">
        <v>146</v>
      </c>
      <c r="F845" t="s">
        <v>75</v>
      </c>
      <c r="G845">
        <v>3</v>
      </c>
      <c r="H845" t="s">
        <v>12</v>
      </c>
      <c r="I845">
        <v>1</v>
      </c>
      <c r="J845">
        <v>14.27</v>
      </c>
      <c r="K845">
        <v>14.27</v>
      </c>
      <c r="L845">
        <f>VLOOKUP($E845,'CFileFishery to ERA+'!$A$4:$J$198,4,FALSE)</f>
        <v>65</v>
      </c>
      <c r="M845" t="str">
        <f>VLOOKUP($E845,'CFileFishery to ERA+'!$A$4:$J$198,5,FALSE)</f>
        <v>BC JF S</v>
      </c>
      <c r="N845" t="str">
        <f>VLOOKUP($E845,'CFileFishery to ERA+'!$A$4:$J$198,6,FALSE)</f>
        <v>CA</v>
      </c>
      <c r="O845">
        <f>VLOOKUP($E845,'CFileFishery to ERA+'!$A$4:$J$198,7,FALSE)</f>
        <v>36</v>
      </c>
      <c r="P845" t="str">
        <f>VLOOKUP($E845,'CFileFishery to ERA+'!$A$4:$J$198,8,FALSE)</f>
        <v>S</v>
      </c>
      <c r="Q845" t="str">
        <f>VLOOKUP($E845,'CFileFishery to ERA+'!$A$4:$J$198,9,FALSE)</f>
        <v>Canadian Juan De Fuca Sport</v>
      </c>
      <c r="R845" t="str">
        <f>VLOOKUP($E845,'CFileFishery to ERA+'!$A$4:$J$198,10,FALSE)</f>
        <v>ISBM</v>
      </c>
    </row>
    <row r="846" spans="1:18" x14ac:dyDescent="0.25">
      <c r="A846" t="s">
        <v>110</v>
      </c>
      <c r="B846" t="s">
        <v>111</v>
      </c>
      <c r="C846">
        <v>2018</v>
      </c>
      <c r="D846">
        <v>8</v>
      </c>
      <c r="E846">
        <v>146</v>
      </c>
      <c r="F846" t="s">
        <v>75</v>
      </c>
      <c r="G846">
        <v>4</v>
      </c>
      <c r="H846" t="s">
        <v>12</v>
      </c>
      <c r="I846">
        <v>2</v>
      </c>
      <c r="J846">
        <v>28.54</v>
      </c>
      <c r="K846">
        <v>28.98</v>
      </c>
      <c r="L846">
        <f>VLOOKUP($E846,'CFileFishery to ERA+'!$A$4:$J$198,4,FALSE)</f>
        <v>65</v>
      </c>
      <c r="M846" t="str">
        <f>VLOOKUP($E846,'CFileFishery to ERA+'!$A$4:$J$198,5,FALSE)</f>
        <v>BC JF S</v>
      </c>
      <c r="N846" t="str">
        <f>VLOOKUP($E846,'CFileFishery to ERA+'!$A$4:$J$198,6,FALSE)</f>
        <v>CA</v>
      </c>
      <c r="O846">
        <f>VLOOKUP($E846,'CFileFishery to ERA+'!$A$4:$J$198,7,FALSE)</f>
        <v>36</v>
      </c>
      <c r="P846" t="str">
        <f>VLOOKUP($E846,'CFileFishery to ERA+'!$A$4:$J$198,8,FALSE)</f>
        <v>S</v>
      </c>
      <c r="Q846" t="str">
        <f>VLOOKUP($E846,'CFileFishery to ERA+'!$A$4:$J$198,9,FALSE)</f>
        <v>Canadian Juan De Fuca Sport</v>
      </c>
      <c r="R846" t="str">
        <f>VLOOKUP($E846,'CFileFishery to ERA+'!$A$4:$J$198,10,FALSE)</f>
        <v>ISBM</v>
      </c>
    </row>
    <row r="847" spans="1:18" x14ac:dyDescent="0.25">
      <c r="A847" t="s">
        <v>110</v>
      </c>
      <c r="B847" t="s">
        <v>111</v>
      </c>
      <c r="C847">
        <v>2018</v>
      </c>
      <c r="D847">
        <v>9</v>
      </c>
      <c r="E847">
        <v>39</v>
      </c>
      <c r="F847" t="s">
        <v>50</v>
      </c>
      <c r="G847">
        <v>3</v>
      </c>
      <c r="H847" t="s">
        <v>12</v>
      </c>
      <c r="I847">
        <v>2</v>
      </c>
      <c r="J847">
        <v>3.96</v>
      </c>
      <c r="K847">
        <v>3.99</v>
      </c>
      <c r="L847">
        <f>VLOOKUP($E847,'CFileFishery to ERA+'!$A$4:$J$198,4,FALSE)</f>
        <v>12</v>
      </c>
      <c r="M847" t="str">
        <f>VLOOKUP($E847,'CFileFishery to ERA+'!$A$4:$J$198,5,FALSE)</f>
        <v>WCVI SUM T</v>
      </c>
      <c r="N847" t="str">
        <f>VLOOKUP($E847,'CFileFishery to ERA+'!$A$4:$J$198,6,FALSE)</f>
        <v>CA</v>
      </c>
      <c r="O847">
        <f>VLOOKUP($E847,'CFileFishery to ERA+'!$A$4:$J$198,7,FALSE)</f>
        <v>3</v>
      </c>
      <c r="P847" t="str">
        <f>VLOOKUP($E847,'CFileFishery to ERA+'!$A$4:$J$198,8,FALSE)</f>
        <v>T</v>
      </c>
      <c r="Q847" t="str">
        <f>VLOOKUP($E847,'CFileFishery to ERA+'!$A$4:$J$198,9,FALSE)</f>
        <v>WCVI Troll</v>
      </c>
      <c r="R847" t="str">
        <f>VLOOKUP($E847,'CFileFishery to ERA+'!$A$4:$J$198,10,FALSE)</f>
        <v>AABM</v>
      </c>
    </row>
    <row r="848" spans="1:18" x14ac:dyDescent="0.25">
      <c r="A848" t="s">
        <v>110</v>
      </c>
      <c r="B848" t="s">
        <v>111</v>
      </c>
      <c r="C848">
        <v>2018</v>
      </c>
      <c r="D848">
        <v>9</v>
      </c>
      <c r="E848">
        <v>101</v>
      </c>
      <c r="F848" t="s">
        <v>67</v>
      </c>
      <c r="G848">
        <v>2</v>
      </c>
      <c r="H848" t="s">
        <v>12</v>
      </c>
      <c r="I848">
        <v>1</v>
      </c>
      <c r="J848">
        <v>23</v>
      </c>
      <c r="K848">
        <v>23</v>
      </c>
      <c r="L848">
        <f>VLOOKUP($E848,'CFileFishery to ERA+'!$A$4:$J$198,4,FALSE)</f>
        <v>38</v>
      </c>
      <c r="M848" t="str">
        <f>VLOOKUP($E848,'CFileFishery to ERA+'!$A$4:$J$198,5,FALSE)</f>
        <v>TPS FN</v>
      </c>
      <c r="N848" t="str">
        <f>VLOOKUP($E848,'CFileFishery to ERA+'!$A$4:$J$198,6,FALSE)</f>
        <v>US</v>
      </c>
      <c r="O848">
        <f>VLOOKUP($E848,'CFileFishery to ERA+'!$A$4:$J$198,7,FALSE)</f>
        <v>999</v>
      </c>
      <c r="P848" t="str">
        <f>VLOOKUP($E848,'CFileFishery to ERA+'!$A$4:$J$198,8,FALSE)</f>
        <v>N</v>
      </c>
      <c r="Q848" t="str">
        <f>VLOOKUP($E848,'CFileFishery to ERA+'!$A$4:$J$198,9,FALSE)</f>
        <v>PGSD Net</v>
      </c>
      <c r="R848" t="str">
        <f>VLOOKUP($E848,'CFileFishery to ERA+'!$A$4:$J$198,10,FALSE)</f>
        <v>ISBM</v>
      </c>
    </row>
    <row r="849" spans="1:18" x14ac:dyDescent="0.25">
      <c r="A849" t="s">
        <v>110</v>
      </c>
      <c r="B849" t="s">
        <v>111</v>
      </c>
      <c r="C849">
        <v>2018</v>
      </c>
      <c r="D849">
        <v>9</v>
      </c>
      <c r="E849">
        <v>101</v>
      </c>
      <c r="F849" t="s">
        <v>67</v>
      </c>
      <c r="G849">
        <v>3</v>
      </c>
      <c r="H849" t="s">
        <v>12</v>
      </c>
      <c r="I849">
        <v>1</v>
      </c>
      <c r="J849">
        <v>60</v>
      </c>
      <c r="K849">
        <v>68.25</v>
      </c>
      <c r="L849">
        <f>VLOOKUP($E849,'CFileFishery to ERA+'!$A$4:$J$198,4,FALSE)</f>
        <v>38</v>
      </c>
      <c r="M849" t="str">
        <f>VLOOKUP($E849,'CFileFishery to ERA+'!$A$4:$J$198,5,FALSE)</f>
        <v>TPS FN</v>
      </c>
      <c r="N849" t="str">
        <f>VLOOKUP($E849,'CFileFishery to ERA+'!$A$4:$J$198,6,FALSE)</f>
        <v>US</v>
      </c>
      <c r="O849">
        <f>VLOOKUP($E849,'CFileFishery to ERA+'!$A$4:$J$198,7,FALSE)</f>
        <v>999</v>
      </c>
      <c r="P849" t="str">
        <f>VLOOKUP($E849,'CFileFishery to ERA+'!$A$4:$J$198,8,FALSE)</f>
        <v>N</v>
      </c>
      <c r="Q849" t="str">
        <f>VLOOKUP($E849,'CFileFishery to ERA+'!$A$4:$J$198,9,FALSE)</f>
        <v>PGSD Net</v>
      </c>
      <c r="R849" t="str">
        <f>VLOOKUP($E849,'CFileFishery to ERA+'!$A$4:$J$198,10,FALSE)</f>
        <v>ISBM</v>
      </c>
    </row>
    <row r="850" spans="1:18" x14ac:dyDescent="0.25">
      <c r="A850" t="s">
        <v>110</v>
      </c>
      <c r="B850" t="s">
        <v>111</v>
      </c>
      <c r="C850">
        <v>2018</v>
      </c>
      <c r="D850">
        <v>9</v>
      </c>
      <c r="E850">
        <v>101</v>
      </c>
      <c r="F850" t="s">
        <v>67</v>
      </c>
      <c r="G850">
        <v>4</v>
      </c>
      <c r="H850" t="s">
        <v>12</v>
      </c>
      <c r="I850">
        <v>1</v>
      </c>
      <c r="J850">
        <v>34</v>
      </c>
      <c r="K850">
        <v>34.03</v>
      </c>
      <c r="L850">
        <f>VLOOKUP($E850,'CFileFishery to ERA+'!$A$4:$J$198,4,FALSE)</f>
        <v>38</v>
      </c>
      <c r="M850" t="str">
        <f>VLOOKUP($E850,'CFileFishery to ERA+'!$A$4:$J$198,5,FALSE)</f>
        <v>TPS FN</v>
      </c>
      <c r="N850" t="str">
        <f>VLOOKUP($E850,'CFileFishery to ERA+'!$A$4:$J$198,6,FALSE)</f>
        <v>US</v>
      </c>
      <c r="O850">
        <f>VLOOKUP($E850,'CFileFishery to ERA+'!$A$4:$J$198,7,FALSE)</f>
        <v>999</v>
      </c>
      <c r="P850" t="str">
        <f>VLOOKUP($E850,'CFileFishery to ERA+'!$A$4:$J$198,8,FALSE)</f>
        <v>N</v>
      </c>
      <c r="Q850" t="str">
        <f>VLOOKUP($E850,'CFileFishery to ERA+'!$A$4:$J$198,9,FALSE)</f>
        <v>PGSD Net</v>
      </c>
      <c r="R850" t="str">
        <f>VLOOKUP($E850,'CFileFishery to ERA+'!$A$4:$J$198,10,FALSE)</f>
        <v>ISBM</v>
      </c>
    </row>
    <row r="851" spans="1:18" x14ac:dyDescent="0.25">
      <c r="A851" t="s">
        <v>110</v>
      </c>
      <c r="B851" t="s">
        <v>111</v>
      </c>
      <c r="C851">
        <v>2018</v>
      </c>
      <c r="D851">
        <v>9</v>
      </c>
      <c r="E851">
        <v>101</v>
      </c>
      <c r="F851" t="s">
        <v>67</v>
      </c>
      <c r="G851">
        <v>5</v>
      </c>
      <c r="H851" t="s">
        <v>12</v>
      </c>
      <c r="I851">
        <v>1</v>
      </c>
      <c r="J851">
        <v>1</v>
      </c>
      <c r="K851">
        <v>1.05</v>
      </c>
      <c r="L851">
        <f>VLOOKUP($E851,'CFileFishery to ERA+'!$A$4:$J$198,4,FALSE)</f>
        <v>38</v>
      </c>
      <c r="M851" t="str">
        <f>VLOOKUP($E851,'CFileFishery to ERA+'!$A$4:$J$198,5,FALSE)</f>
        <v>TPS FN</v>
      </c>
      <c r="N851" t="str">
        <f>VLOOKUP($E851,'CFileFishery to ERA+'!$A$4:$J$198,6,FALSE)</f>
        <v>US</v>
      </c>
      <c r="O851">
        <f>VLOOKUP($E851,'CFileFishery to ERA+'!$A$4:$J$198,7,FALSE)</f>
        <v>999</v>
      </c>
      <c r="P851" t="str">
        <f>VLOOKUP($E851,'CFileFishery to ERA+'!$A$4:$J$198,8,FALSE)</f>
        <v>N</v>
      </c>
      <c r="Q851" t="str">
        <f>VLOOKUP($E851,'CFileFishery to ERA+'!$A$4:$J$198,9,FALSE)</f>
        <v>PGSD Net</v>
      </c>
      <c r="R851" t="str">
        <f>VLOOKUP($E851,'CFileFishery to ERA+'!$A$4:$J$198,10,FALSE)</f>
        <v>ISBM</v>
      </c>
    </row>
    <row r="852" spans="1:18" x14ac:dyDescent="0.25">
      <c r="A852" t="s">
        <v>110</v>
      </c>
      <c r="B852" t="s">
        <v>111</v>
      </c>
      <c r="C852">
        <v>2018</v>
      </c>
      <c r="D852">
        <v>9</v>
      </c>
      <c r="E852">
        <v>136</v>
      </c>
      <c r="F852" t="s">
        <v>52</v>
      </c>
      <c r="G852">
        <v>3</v>
      </c>
      <c r="H852" t="s">
        <v>12</v>
      </c>
      <c r="I852">
        <v>3</v>
      </c>
      <c r="J852">
        <v>11.85</v>
      </c>
      <c r="K852">
        <v>12.43</v>
      </c>
      <c r="L852">
        <f>VLOOKUP($E852,'CFileFishery to ERA+'!$A$4:$J$198,4,FALSE)</f>
        <v>63</v>
      </c>
      <c r="M852" t="str">
        <f>VLOOKUP($E852,'CFileFishery to ERA+'!$A$4:$J$198,5,FALSE)</f>
        <v>GEO ST S</v>
      </c>
      <c r="N852" t="str">
        <f>VLOOKUP($E852,'CFileFishery to ERA+'!$A$4:$J$198,6,FALSE)</f>
        <v>CA</v>
      </c>
      <c r="O852">
        <f>VLOOKUP($E852,'CFileFishery to ERA+'!$A$4:$J$198,7,FALSE)</f>
        <v>27</v>
      </c>
      <c r="P852" t="str">
        <f>VLOOKUP($E852,'CFileFishery to ERA+'!$A$4:$J$198,8,FALSE)</f>
        <v>S</v>
      </c>
      <c r="Q852" t="str">
        <f>VLOOKUP($E852,'CFileFishery to ERA+'!$A$4:$J$198,9,FALSE)</f>
        <v>North Georgia Strait Sport</v>
      </c>
      <c r="R852" t="str">
        <f>VLOOKUP($E852,'CFileFishery to ERA+'!$A$4:$J$198,10,FALSE)</f>
        <v>ISBM</v>
      </c>
    </row>
    <row r="853" spans="1:18" x14ac:dyDescent="0.25">
      <c r="A853" t="s">
        <v>110</v>
      </c>
      <c r="B853" t="s">
        <v>111</v>
      </c>
      <c r="C853">
        <v>2018</v>
      </c>
      <c r="D853">
        <v>9</v>
      </c>
      <c r="E853">
        <v>136</v>
      </c>
      <c r="F853" t="s">
        <v>52</v>
      </c>
      <c r="G853">
        <v>4</v>
      </c>
      <c r="H853" t="s">
        <v>12</v>
      </c>
      <c r="I853">
        <v>1</v>
      </c>
      <c r="J853">
        <v>3.97</v>
      </c>
      <c r="K853">
        <v>4.05</v>
      </c>
      <c r="L853">
        <f>VLOOKUP($E853,'CFileFishery to ERA+'!$A$4:$J$198,4,FALSE)</f>
        <v>63</v>
      </c>
      <c r="M853" t="str">
        <f>VLOOKUP($E853,'CFileFishery to ERA+'!$A$4:$J$198,5,FALSE)</f>
        <v>GEO ST S</v>
      </c>
      <c r="N853" t="str">
        <f>VLOOKUP($E853,'CFileFishery to ERA+'!$A$4:$J$198,6,FALSE)</f>
        <v>CA</v>
      </c>
      <c r="O853">
        <f>VLOOKUP($E853,'CFileFishery to ERA+'!$A$4:$J$198,7,FALSE)</f>
        <v>27</v>
      </c>
      <c r="P853" t="str">
        <f>VLOOKUP($E853,'CFileFishery to ERA+'!$A$4:$J$198,8,FALSE)</f>
        <v>S</v>
      </c>
      <c r="Q853" t="str">
        <f>VLOOKUP($E853,'CFileFishery to ERA+'!$A$4:$J$198,9,FALSE)</f>
        <v>North Georgia Strait Sport</v>
      </c>
      <c r="R853" t="str">
        <f>VLOOKUP($E853,'CFileFishery to ERA+'!$A$4:$J$198,10,FALSE)</f>
        <v>ISBM</v>
      </c>
    </row>
    <row r="854" spans="1:18" x14ac:dyDescent="0.25">
      <c r="A854" t="s">
        <v>110</v>
      </c>
      <c r="B854" t="s">
        <v>111</v>
      </c>
      <c r="C854">
        <v>2018</v>
      </c>
      <c r="D854">
        <v>9</v>
      </c>
      <c r="E854">
        <v>139</v>
      </c>
      <c r="F854" t="s">
        <v>74</v>
      </c>
      <c r="G854">
        <v>3</v>
      </c>
      <c r="H854" t="s">
        <v>12</v>
      </c>
      <c r="I854">
        <v>1</v>
      </c>
      <c r="J854">
        <v>2.91</v>
      </c>
      <c r="K854">
        <v>2.92</v>
      </c>
      <c r="L854">
        <f>VLOOKUP($E854,'CFileFishery to ERA+'!$A$4:$J$198,4,FALSE)</f>
        <v>63</v>
      </c>
      <c r="M854" t="str">
        <f>VLOOKUP($E854,'CFileFishery to ERA+'!$A$4:$J$198,5,FALSE)</f>
        <v>GEO ST S</v>
      </c>
      <c r="N854" t="str">
        <f>VLOOKUP($E854,'CFileFishery to ERA+'!$A$4:$J$198,6,FALSE)</f>
        <v>CA</v>
      </c>
      <c r="O854">
        <f>VLOOKUP($E854,'CFileFishery to ERA+'!$A$4:$J$198,7,FALSE)</f>
        <v>29</v>
      </c>
      <c r="P854" t="str">
        <f>VLOOKUP($E854,'CFileFishery to ERA+'!$A$4:$J$198,8,FALSE)</f>
        <v>S</v>
      </c>
      <c r="Q854" t="str">
        <f>VLOOKUP($E854,'CFileFishery to ERA+'!$A$4:$J$198,9,FALSE)</f>
        <v>South Georgia Strait Sport</v>
      </c>
      <c r="R854" t="str">
        <f>VLOOKUP($E854,'CFileFishery to ERA+'!$A$4:$J$198,10,FALSE)</f>
        <v>ISBM</v>
      </c>
    </row>
    <row r="855" spans="1:18" x14ac:dyDescent="0.25">
      <c r="A855" t="s">
        <v>110</v>
      </c>
      <c r="B855" t="s">
        <v>111</v>
      </c>
      <c r="C855">
        <v>2018</v>
      </c>
      <c r="D855">
        <v>9</v>
      </c>
      <c r="E855">
        <v>142</v>
      </c>
      <c r="F855" t="s">
        <v>49</v>
      </c>
      <c r="G855">
        <v>3</v>
      </c>
      <c r="H855" t="s">
        <v>12</v>
      </c>
      <c r="I855">
        <v>1</v>
      </c>
      <c r="J855">
        <v>11.02</v>
      </c>
      <c r="K855">
        <v>11.07</v>
      </c>
      <c r="L855">
        <f>VLOOKUP($E855,'CFileFishery to ERA+'!$A$4:$J$198,4,FALSE)</f>
        <v>50</v>
      </c>
      <c r="M855" t="str">
        <f>VLOOKUP($E855,'CFileFishery to ERA+'!$A$4:$J$198,5,FALSE)</f>
        <v>WCVI AABM S</v>
      </c>
      <c r="N855" t="str">
        <f>VLOOKUP($E855,'CFileFishery to ERA+'!$A$4:$J$198,6,FALSE)</f>
        <v>CA</v>
      </c>
      <c r="O855">
        <f>VLOOKUP($E855,'CFileFishery to ERA+'!$A$4:$J$198,7,FALSE)</f>
        <v>31</v>
      </c>
      <c r="P855" t="str">
        <f>VLOOKUP($E855,'CFileFishery to ERA+'!$A$4:$J$198,8,FALSE)</f>
        <v>S</v>
      </c>
      <c r="Q855" t="str">
        <f>VLOOKUP($E855,'CFileFishery to ERA+'!$A$4:$J$198,9,FALSE)</f>
        <v>WCVI AABM Sport</v>
      </c>
      <c r="R855" t="str">
        <f>VLOOKUP($E855,'CFileFishery to ERA+'!$A$4:$J$198,10,FALSE)</f>
        <v>AABM</v>
      </c>
    </row>
    <row r="856" spans="1:18" x14ac:dyDescent="0.25">
      <c r="A856" t="s">
        <v>110</v>
      </c>
      <c r="B856" t="s">
        <v>111</v>
      </c>
      <c r="C856">
        <v>2018</v>
      </c>
      <c r="D856">
        <v>9</v>
      </c>
      <c r="E856">
        <v>146</v>
      </c>
      <c r="F856" t="s">
        <v>75</v>
      </c>
      <c r="G856">
        <v>3</v>
      </c>
      <c r="H856" t="s">
        <v>12</v>
      </c>
      <c r="I856">
        <v>2</v>
      </c>
      <c r="J856">
        <v>25.06</v>
      </c>
      <c r="K856">
        <v>25.19</v>
      </c>
      <c r="L856">
        <f>VLOOKUP($E856,'CFileFishery to ERA+'!$A$4:$J$198,4,FALSE)</f>
        <v>65</v>
      </c>
      <c r="M856" t="str">
        <f>VLOOKUP($E856,'CFileFishery to ERA+'!$A$4:$J$198,5,FALSE)</f>
        <v>BC JF S</v>
      </c>
      <c r="N856" t="str">
        <f>VLOOKUP($E856,'CFileFishery to ERA+'!$A$4:$J$198,6,FALSE)</f>
        <v>CA</v>
      </c>
      <c r="O856">
        <f>VLOOKUP($E856,'CFileFishery to ERA+'!$A$4:$J$198,7,FALSE)</f>
        <v>36</v>
      </c>
      <c r="P856" t="str">
        <f>VLOOKUP($E856,'CFileFishery to ERA+'!$A$4:$J$198,8,FALSE)</f>
        <v>S</v>
      </c>
      <c r="Q856" t="str">
        <f>VLOOKUP($E856,'CFileFishery to ERA+'!$A$4:$J$198,9,FALSE)</f>
        <v>Canadian Juan De Fuca Sport</v>
      </c>
      <c r="R856" t="str">
        <f>VLOOKUP($E856,'CFileFishery to ERA+'!$A$4:$J$198,10,FALSE)</f>
        <v>ISBM</v>
      </c>
    </row>
    <row r="857" spans="1:18" x14ac:dyDescent="0.25">
      <c r="A857" t="s">
        <v>110</v>
      </c>
      <c r="B857" t="s">
        <v>111</v>
      </c>
      <c r="C857">
        <v>2018</v>
      </c>
      <c r="D857">
        <v>9</v>
      </c>
      <c r="E857">
        <v>146</v>
      </c>
      <c r="F857" t="s">
        <v>75</v>
      </c>
      <c r="G857">
        <v>4</v>
      </c>
      <c r="H857" t="s">
        <v>12</v>
      </c>
      <c r="I857">
        <v>1</v>
      </c>
      <c r="J857">
        <v>12.53</v>
      </c>
      <c r="K857">
        <v>12.64</v>
      </c>
      <c r="L857">
        <f>VLOOKUP($E857,'CFileFishery to ERA+'!$A$4:$J$198,4,FALSE)</f>
        <v>65</v>
      </c>
      <c r="M857" t="str">
        <f>VLOOKUP($E857,'CFileFishery to ERA+'!$A$4:$J$198,5,FALSE)</f>
        <v>BC JF S</v>
      </c>
      <c r="N857" t="str">
        <f>VLOOKUP($E857,'CFileFishery to ERA+'!$A$4:$J$198,6,FALSE)</f>
        <v>CA</v>
      </c>
      <c r="O857">
        <f>VLOOKUP($E857,'CFileFishery to ERA+'!$A$4:$J$198,7,FALSE)</f>
        <v>36</v>
      </c>
      <c r="P857" t="str">
        <f>VLOOKUP($E857,'CFileFishery to ERA+'!$A$4:$J$198,8,FALSE)</f>
        <v>S</v>
      </c>
      <c r="Q857" t="str">
        <f>VLOOKUP($E857,'CFileFishery to ERA+'!$A$4:$J$198,9,FALSE)</f>
        <v>Canadian Juan De Fuca Sport</v>
      </c>
      <c r="R857" t="str">
        <f>VLOOKUP($E857,'CFileFishery to ERA+'!$A$4:$J$198,10,FALSE)</f>
        <v>ISBM</v>
      </c>
    </row>
    <row r="858" spans="1:18" x14ac:dyDescent="0.25">
      <c r="A858" t="s">
        <v>110</v>
      </c>
      <c r="B858" t="s">
        <v>111</v>
      </c>
      <c r="C858">
        <v>2018</v>
      </c>
      <c r="D858">
        <v>10</v>
      </c>
      <c r="E858">
        <v>82</v>
      </c>
      <c r="F858" t="s">
        <v>112</v>
      </c>
      <c r="G858">
        <v>2</v>
      </c>
      <c r="H858" t="s">
        <v>12</v>
      </c>
      <c r="I858">
        <v>15</v>
      </c>
      <c r="J858">
        <v>15</v>
      </c>
      <c r="K858">
        <v>15.01</v>
      </c>
      <c r="L858">
        <f>VLOOKUP($E858,'CFileFishery to ERA+'!$A$4:$J$198,4,FALSE)</f>
        <v>36</v>
      </c>
      <c r="M858" t="str">
        <f>VLOOKUP($E858,'CFileFishery to ERA+'!$A$4:$J$198,5,FALSE)</f>
        <v>TGEO ST FN</v>
      </c>
      <c r="N858" t="str">
        <f>VLOOKUP($E858,'CFileFishery to ERA+'!$A$4:$J$198,6,FALSE)</f>
        <v>CA</v>
      </c>
      <c r="O858">
        <f>VLOOKUP($E858,'CFileFishery to ERA+'!$A$4:$J$198,7,FALSE)</f>
        <v>12</v>
      </c>
      <c r="P858" t="str">
        <f>VLOOKUP($E858,'CFileFishery to ERA+'!$A$4:$J$198,8,FALSE)</f>
        <v>O</v>
      </c>
      <c r="Q858" t="str">
        <f>VLOOKUP($E858,'CFileFishery to ERA+'!$A$4:$J$198,9,FALSE)</f>
        <v>Georgia Strait Freshwater Net</v>
      </c>
      <c r="R858" t="str">
        <f>VLOOKUP($E858,'CFileFishery to ERA+'!$A$4:$J$198,10,FALSE)</f>
        <v>ISBM</v>
      </c>
    </row>
    <row r="859" spans="1:18" x14ac:dyDescent="0.25">
      <c r="A859" t="s">
        <v>110</v>
      </c>
      <c r="B859" t="s">
        <v>111</v>
      </c>
      <c r="C859">
        <v>2018</v>
      </c>
      <c r="D859">
        <v>10</v>
      </c>
      <c r="E859">
        <v>82</v>
      </c>
      <c r="F859" t="s">
        <v>112</v>
      </c>
      <c r="G859">
        <v>3</v>
      </c>
      <c r="H859" t="s">
        <v>12</v>
      </c>
      <c r="I859">
        <v>10</v>
      </c>
      <c r="J859">
        <v>10</v>
      </c>
      <c r="K859">
        <v>10.31</v>
      </c>
      <c r="L859">
        <f>VLOOKUP($E859,'CFileFishery to ERA+'!$A$4:$J$198,4,FALSE)</f>
        <v>36</v>
      </c>
      <c r="M859" t="str">
        <f>VLOOKUP($E859,'CFileFishery to ERA+'!$A$4:$J$198,5,FALSE)</f>
        <v>TGEO ST FN</v>
      </c>
      <c r="N859" t="str">
        <f>VLOOKUP($E859,'CFileFishery to ERA+'!$A$4:$J$198,6,FALSE)</f>
        <v>CA</v>
      </c>
      <c r="O859">
        <f>VLOOKUP($E859,'CFileFishery to ERA+'!$A$4:$J$198,7,FALSE)</f>
        <v>12</v>
      </c>
      <c r="P859" t="str">
        <f>VLOOKUP($E859,'CFileFishery to ERA+'!$A$4:$J$198,8,FALSE)</f>
        <v>O</v>
      </c>
      <c r="Q859" t="str">
        <f>VLOOKUP($E859,'CFileFishery to ERA+'!$A$4:$J$198,9,FALSE)</f>
        <v>Georgia Strait Freshwater Net</v>
      </c>
      <c r="R859" t="str">
        <f>VLOOKUP($E859,'CFileFishery to ERA+'!$A$4:$J$198,10,FALSE)</f>
        <v>ISBM</v>
      </c>
    </row>
    <row r="860" spans="1:18" x14ac:dyDescent="0.25">
      <c r="A860" t="s">
        <v>110</v>
      </c>
      <c r="B860" t="s">
        <v>111</v>
      </c>
      <c r="C860">
        <v>2018</v>
      </c>
      <c r="D860">
        <v>10</v>
      </c>
      <c r="E860">
        <v>82</v>
      </c>
      <c r="F860" t="s">
        <v>112</v>
      </c>
      <c r="G860">
        <v>4</v>
      </c>
      <c r="H860" t="s">
        <v>12</v>
      </c>
      <c r="I860">
        <v>4</v>
      </c>
      <c r="J860">
        <v>4</v>
      </c>
      <c r="K860">
        <v>4.0999999999999996</v>
      </c>
      <c r="L860">
        <f>VLOOKUP($E860,'CFileFishery to ERA+'!$A$4:$J$198,4,FALSE)</f>
        <v>36</v>
      </c>
      <c r="M860" t="str">
        <f>VLOOKUP($E860,'CFileFishery to ERA+'!$A$4:$J$198,5,FALSE)</f>
        <v>TGEO ST FN</v>
      </c>
      <c r="N860" t="str">
        <f>VLOOKUP($E860,'CFileFishery to ERA+'!$A$4:$J$198,6,FALSE)</f>
        <v>CA</v>
      </c>
      <c r="O860">
        <f>VLOOKUP($E860,'CFileFishery to ERA+'!$A$4:$J$198,7,FALSE)</f>
        <v>12</v>
      </c>
      <c r="P860" t="str">
        <f>VLOOKUP($E860,'CFileFishery to ERA+'!$A$4:$J$198,8,FALSE)</f>
        <v>O</v>
      </c>
      <c r="Q860" t="str">
        <f>VLOOKUP($E860,'CFileFishery to ERA+'!$A$4:$J$198,9,FALSE)</f>
        <v>Georgia Strait Freshwater Net</v>
      </c>
      <c r="R860" t="str">
        <f>VLOOKUP($E860,'CFileFishery to ERA+'!$A$4:$J$198,10,FALSE)</f>
        <v>ISBM</v>
      </c>
    </row>
    <row r="861" spans="1:18" x14ac:dyDescent="0.25">
      <c r="A861" t="s">
        <v>110</v>
      </c>
      <c r="B861" t="s">
        <v>111</v>
      </c>
      <c r="C861">
        <v>2018</v>
      </c>
      <c r="D861">
        <v>10</v>
      </c>
      <c r="E861">
        <v>136</v>
      </c>
      <c r="F861" t="s">
        <v>52</v>
      </c>
      <c r="G861">
        <v>3</v>
      </c>
      <c r="H861" t="s">
        <v>12</v>
      </c>
      <c r="I861">
        <v>1</v>
      </c>
      <c r="J861">
        <v>4.8600000000000003</v>
      </c>
      <c r="K861">
        <v>4.87</v>
      </c>
      <c r="L861">
        <f>VLOOKUP($E861,'CFileFishery to ERA+'!$A$4:$J$198,4,FALSE)</f>
        <v>63</v>
      </c>
      <c r="M861" t="str">
        <f>VLOOKUP($E861,'CFileFishery to ERA+'!$A$4:$J$198,5,FALSE)</f>
        <v>GEO ST S</v>
      </c>
      <c r="N861" t="str">
        <f>VLOOKUP($E861,'CFileFishery to ERA+'!$A$4:$J$198,6,FALSE)</f>
        <v>CA</v>
      </c>
      <c r="O861">
        <f>VLOOKUP($E861,'CFileFishery to ERA+'!$A$4:$J$198,7,FALSE)</f>
        <v>27</v>
      </c>
      <c r="P861" t="str">
        <f>VLOOKUP($E861,'CFileFishery to ERA+'!$A$4:$J$198,8,FALSE)</f>
        <v>S</v>
      </c>
      <c r="Q861" t="str">
        <f>VLOOKUP($E861,'CFileFishery to ERA+'!$A$4:$J$198,9,FALSE)</f>
        <v>North Georgia Strait Sport</v>
      </c>
      <c r="R861" t="str">
        <f>VLOOKUP($E861,'CFileFishery to ERA+'!$A$4:$J$198,10,FALSE)</f>
        <v>ISBM</v>
      </c>
    </row>
    <row r="862" spans="1:18" x14ac:dyDescent="0.25">
      <c r="A862" t="s">
        <v>138</v>
      </c>
      <c r="B862" t="s">
        <v>139</v>
      </c>
      <c r="C862">
        <v>2009</v>
      </c>
      <c r="D862">
        <v>2</v>
      </c>
      <c r="E862">
        <v>152</v>
      </c>
      <c r="F862" t="s">
        <v>63</v>
      </c>
      <c r="G862">
        <v>4</v>
      </c>
      <c r="H862" t="s">
        <v>12</v>
      </c>
      <c r="I862">
        <v>1</v>
      </c>
      <c r="J862">
        <v>2.61</v>
      </c>
      <c r="K862">
        <v>2.69</v>
      </c>
      <c r="L862">
        <f>VLOOKUP($E862,'CFileFishery to ERA+'!$A$4:$J$198,4,FALSE)</f>
        <v>57</v>
      </c>
      <c r="M862" t="str">
        <f>VLOOKUP($E862,'CFileFishery to ERA+'!$A$4:$J$198,5,FALSE)</f>
        <v>PGSDN S</v>
      </c>
      <c r="N862" t="str">
        <f>VLOOKUP($E862,'CFileFishery to ERA+'!$A$4:$J$198,6,FALSE)</f>
        <v>US</v>
      </c>
      <c r="O862">
        <f>VLOOKUP($E862,'CFileFishery to ERA+'!$A$4:$J$198,7,FALSE)</f>
        <v>999</v>
      </c>
      <c r="P862" t="str">
        <f>VLOOKUP($E862,'CFileFishery to ERA+'!$A$4:$J$198,8,FALSE)</f>
        <v>S</v>
      </c>
      <c r="Q862" t="str">
        <f>VLOOKUP($E862,'CFileFishery to ERA+'!$A$4:$J$198,9,FALSE)</f>
        <v>PGSD Sport</v>
      </c>
      <c r="R862" t="str">
        <f>VLOOKUP($E862,'CFileFishery to ERA+'!$A$4:$J$198,10,FALSE)</f>
        <v>ISBM</v>
      </c>
    </row>
    <row r="863" spans="1:18" x14ac:dyDescent="0.25">
      <c r="A863" t="s">
        <v>138</v>
      </c>
      <c r="B863" t="s">
        <v>139</v>
      </c>
      <c r="C863">
        <v>2009</v>
      </c>
      <c r="D863">
        <v>3</v>
      </c>
      <c r="E863">
        <v>152</v>
      </c>
      <c r="F863" t="s">
        <v>63</v>
      </c>
      <c r="G863">
        <v>4</v>
      </c>
      <c r="H863" t="s">
        <v>12</v>
      </c>
      <c r="I863">
        <v>1</v>
      </c>
      <c r="J863">
        <v>1.61</v>
      </c>
      <c r="K863">
        <v>1.73</v>
      </c>
      <c r="L863">
        <f>VLOOKUP($E863,'CFileFishery to ERA+'!$A$4:$J$198,4,FALSE)</f>
        <v>57</v>
      </c>
      <c r="M863" t="str">
        <f>VLOOKUP($E863,'CFileFishery to ERA+'!$A$4:$J$198,5,FALSE)</f>
        <v>PGSDN S</v>
      </c>
      <c r="N863" t="str">
        <f>VLOOKUP($E863,'CFileFishery to ERA+'!$A$4:$J$198,6,FALSE)</f>
        <v>US</v>
      </c>
      <c r="O863">
        <f>VLOOKUP($E863,'CFileFishery to ERA+'!$A$4:$J$198,7,FALSE)</f>
        <v>999</v>
      </c>
      <c r="P863" t="str">
        <f>VLOOKUP($E863,'CFileFishery to ERA+'!$A$4:$J$198,8,FALSE)</f>
        <v>S</v>
      </c>
      <c r="Q863" t="str">
        <f>VLOOKUP($E863,'CFileFishery to ERA+'!$A$4:$J$198,9,FALSE)</f>
        <v>PGSD Sport</v>
      </c>
      <c r="R863" t="str">
        <f>VLOOKUP($E863,'CFileFishery to ERA+'!$A$4:$J$198,10,FALSE)</f>
        <v>ISBM</v>
      </c>
    </row>
    <row r="864" spans="1:18" x14ac:dyDescent="0.25">
      <c r="A864" t="s">
        <v>138</v>
      </c>
      <c r="B864" t="s">
        <v>139</v>
      </c>
      <c r="C864">
        <v>2009</v>
      </c>
      <c r="D864">
        <v>5</v>
      </c>
      <c r="E864">
        <v>38</v>
      </c>
      <c r="F864" t="s">
        <v>64</v>
      </c>
      <c r="G864">
        <v>3</v>
      </c>
      <c r="H864" t="s">
        <v>12</v>
      </c>
      <c r="I864">
        <v>2</v>
      </c>
      <c r="J864">
        <v>10.62</v>
      </c>
      <c r="K864">
        <v>10.63</v>
      </c>
      <c r="L864">
        <f>VLOOKUP($E864,'CFileFishery to ERA+'!$A$4:$J$198,4,FALSE)</f>
        <v>11</v>
      </c>
      <c r="M864" t="str">
        <f>VLOOKUP($E864,'CFileFishery to ERA+'!$A$4:$J$198,5,FALSE)</f>
        <v>WCVI SPR T</v>
      </c>
      <c r="N864" t="str">
        <f>VLOOKUP($E864,'CFileFishery to ERA+'!$A$4:$J$198,6,FALSE)</f>
        <v>CA</v>
      </c>
      <c r="O864">
        <f>VLOOKUP($E864,'CFileFishery to ERA+'!$A$4:$J$198,7,FALSE)</f>
        <v>3</v>
      </c>
      <c r="P864" t="str">
        <f>VLOOKUP($E864,'CFileFishery to ERA+'!$A$4:$J$198,8,FALSE)</f>
        <v>T</v>
      </c>
      <c r="Q864" t="str">
        <f>VLOOKUP($E864,'CFileFishery to ERA+'!$A$4:$J$198,9,FALSE)</f>
        <v>WCVI Troll</v>
      </c>
      <c r="R864" t="str">
        <f>VLOOKUP($E864,'CFileFishery to ERA+'!$A$4:$J$198,10,FALSE)</f>
        <v>AABM</v>
      </c>
    </row>
    <row r="865" spans="1:18" x14ac:dyDescent="0.25">
      <c r="A865" t="s">
        <v>138</v>
      </c>
      <c r="B865" t="s">
        <v>139</v>
      </c>
      <c r="C865">
        <v>2009</v>
      </c>
      <c r="D865">
        <v>5</v>
      </c>
      <c r="E865">
        <v>38</v>
      </c>
      <c r="F865" t="s">
        <v>64</v>
      </c>
      <c r="G865">
        <v>4</v>
      </c>
      <c r="H865" t="s">
        <v>12</v>
      </c>
      <c r="I865">
        <v>1</v>
      </c>
      <c r="J865">
        <v>5.31</v>
      </c>
      <c r="K865">
        <v>5.73</v>
      </c>
      <c r="L865">
        <f>VLOOKUP($E865,'CFileFishery to ERA+'!$A$4:$J$198,4,FALSE)</f>
        <v>11</v>
      </c>
      <c r="M865" t="str">
        <f>VLOOKUP($E865,'CFileFishery to ERA+'!$A$4:$J$198,5,FALSE)</f>
        <v>WCVI SPR T</v>
      </c>
      <c r="N865" t="str">
        <f>VLOOKUP($E865,'CFileFishery to ERA+'!$A$4:$J$198,6,FALSE)</f>
        <v>CA</v>
      </c>
      <c r="O865">
        <f>VLOOKUP($E865,'CFileFishery to ERA+'!$A$4:$J$198,7,FALSE)</f>
        <v>3</v>
      </c>
      <c r="P865" t="str">
        <f>VLOOKUP($E865,'CFileFishery to ERA+'!$A$4:$J$198,8,FALSE)</f>
        <v>T</v>
      </c>
      <c r="Q865" t="str">
        <f>VLOOKUP($E865,'CFileFishery to ERA+'!$A$4:$J$198,9,FALSE)</f>
        <v>WCVI Troll</v>
      </c>
      <c r="R865" t="str">
        <f>VLOOKUP($E865,'CFileFishery to ERA+'!$A$4:$J$198,10,FALSE)</f>
        <v>AABM</v>
      </c>
    </row>
    <row r="866" spans="1:18" x14ac:dyDescent="0.25">
      <c r="A866" t="s">
        <v>138</v>
      </c>
      <c r="B866" t="s">
        <v>139</v>
      </c>
      <c r="C866">
        <v>2009</v>
      </c>
      <c r="D866">
        <v>5</v>
      </c>
      <c r="E866">
        <v>42</v>
      </c>
      <c r="F866" t="s">
        <v>86</v>
      </c>
      <c r="G866">
        <v>4</v>
      </c>
      <c r="H866" t="s">
        <v>12</v>
      </c>
      <c r="I866">
        <v>1</v>
      </c>
      <c r="J866">
        <v>1.69</v>
      </c>
      <c r="K866">
        <v>1.82</v>
      </c>
      <c r="L866">
        <f>VLOOKUP($E866,'CFileFishery to ERA+'!$A$4:$J$198,4,FALSE)</f>
        <v>13</v>
      </c>
      <c r="M866" t="str">
        <f>VLOOKUP($E866,'CFileFishery to ERA+'!$A$4:$J$198,5,FALSE)</f>
        <v>N FALCON T</v>
      </c>
      <c r="N866" t="str">
        <f>VLOOKUP($E866,'CFileFishery to ERA+'!$A$4:$J$198,6,FALSE)</f>
        <v>US</v>
      </c>
      <c r="O866">
        <f>VLOOKUP($E866,'CFileFishery to ERA+'!$A$4:$J$198,7,FALSE)</f>
        <v>999</v>
      </c>
      <c r="P866" t="str">
        <f>VLOOKUP($E866,'CFileFishery to ERA+'!$A$4:$J$198,8,FALSE)</f>
        <v>T</v>
      </c>
      <c r="Q866" t="str">
        <f>VLOOKUP($E866,'CFileFishery to ERA+'!$A$4:$J$198,9,FALSE)</f>
        <v>WA Troll</v>
      </c>
      <c r="R866" t="str">
        <f>VLOOKUP($E866,'CFileFishery to ERA+'!$A$4:$J$198,10,FALSE)</f>
        <v>ISBM</v>
      </c>
    </row>
    <row r="867" spans="1:18" x14ac:dyDescent="0.25">
      <c r="A867" t="s">
        <v>138</v>
      </c>
      <c r="B867" t="s">
        <v>139</v>
      </c>
      <c r="C867">
        <v>2009</v>
      </c>
      <c r="D867">
        <v>5</v>
      </c>
      <c r="E867">
        <v>43</v>
      </c>
      <c r="F867" t="s">
        <v>59</v>
      </c>
      <c r="G867">
        <v>3</v>
      </c>
      <c r="H867" t="s">
        <v>12</v>
      </c>
      <c r="I867">
        <v>1</v>
      </c>
      <c r="J867">
        <v>1.45</v>
      </c>
      <c r="K867">
        <v>1.45</v>
      </c>
      <c r="L867">
        <f>VLOOKUP($E867,'CFileFishery to ERA+'!$A$4:$J$198,4,FALSE)</f>
        <v>13</v>
      </c>
      <c r="M867" t="str">
        <f>VLOOKUP($E867,'CFileFishery to ERA+'!$A$4:$J$198,5,FALSE)</f>
        <v>N FALCON T</v>
      </c>
      <c r="N867" t="str">
        <f>VLOOKUP($E867,'CFileFishery to ERA+'!$A$4:$J$198,6,FALSE)</f>
        <v>US</v>
      </c>
      <c r="O867">
        <f>VLOOKUP($E867,'CFileFishery to ERA+'!$A$4:$J$198,7,FALSE)</f>
        <v>999</v>
      </c>
      <c r="P867" t="str">
        <f>VLOOKUP($E867,'CFileFishery to ERA+'!$A$4:$J$198,8,FALSE)</f>
        <v>T</v>
      </c>
      <c r="Q867" t="str">
        <f>VLOOKUP($E867,'CFileFishery to ERA+'!$A$4:$J$198,9,FALSE)</f>
        <v>WA Troll</v>
      </c>
      <c r="R867" t="str">
        <f>VLOOKUP($E867,'CFileFishery to ERA+'!$A$4:$J$198,10,FALSE)</f>
        <v>ISBM</v>
      </c>
    </row>
    <row r="868" spans="1:18" x14ac:dyDescent="0.25">
      <c r="A868" t="s">
        <v>138</v>
      </c>
      <c r="B868" t="s">
        <v>139</v>
      </c>
      <c r="C868">
        <v>2009</v>
      </c>
      <c r="D868">
        <v>5</v>
      </c>
      <c r="E868">
        <v>136</v>
      </c>
      <c r="F868" t="s">
        <v>52</v>
      </c>
      <c r="G868">
        <v>4</v>
      </c>
      <c r="H868" t="s">
        <v>12</v>
      </c>
      <c r="I868">
        <v>1</v>
      </c>
      <c r="J868">
        <v>8.81</v>
      </c>
      <c r="K868">
        <v>9.1</v>
      </c>
      <c r="L868">
        <f>VLOOKUP($E868,'CFileFishery to ERA+'!$A$4:$J$198,4,FALSE)</f>
        <v>63</v>
      </c>
      <c r="M868" t="str">
        <f>VLOOKUP($E868,'CFileFishery to ERA+'!$A$4:$J$198,5,FALSE)</f>
        <v>GEO ST S</v>
      </c>
      <c r="N868" t="str">
        <f>VLOOKUP($E868,'CFileFishery to ERA+'!$A$4:$J$198,6,FALSE)</f>
        <v>CA</v>
      </c>
      <c r="O868">
        <f>VLOOKUP($E868,'CFileFishery to ERA+'!$A$4:$J$198,7,FALSE)</f>
        <v>27</v>
      </c>
      <c r="P868" t="str">
        <f>VLOOKUP($E868,'CFileFishery to ERA+'!$A$4:$J$198,8,FALSE)</f>
        <v>S</v>
      </c>
      <c r="Q868" t="str">
        <f>VLOOKUP($E868,'CFileFishery to ERA+'!$A$4:$J$198,9,FALSE)</f>
        <v>North Georgia Strait Sport</v>
      </c>
      <c r="R868" t="str">
        <f>VLOOKUP($E868,'CFileFishery to ERA+'!$A$4:$J$198,10,FALSE)</f>
        <v>ISBM</v>
      </c>
    </row>
    <row r="869" spans="1:18" x14ac:dyDescent="0.25">
      <c r="A869" t="s">
        <v>138</v>
      </c>
      <c r="B869" t="s">
        <v>139</v>
      </c>
      <c r="C869">
        <v>2009</v>
      </c>
      <c r="D869">
        <v>6</v>
      </c>
      <c r="E869">
        <v>29</v>
      </c>
      <c r="F869" t="s">
        <v>17</v>
      </c>
      <c r="G869">
        <v>4</v>
      </c>
      <c r="H869" t="s">
        <v>12</v>
      </c>
      <c r="I869">
        <v>1</v>
      </c>
      <c r="J869">
        <v>3.09</v>
      </c>
      <c r="K869">
        <v>3.33</v>
      </c>
      <c r="L869">
        <f>VLOOKUP($E869,'CFileFishery to ERA+'!$A$4:$J$198,4,FALSE)</f>
        <v>8</v>
      </c>
      <c r="M869" t="str">
        <f>VLOOKUP($E869,'CFileFishery to ERA+'!$A$4:$J$198,5,FALSE)</f>
        <v>NORTH T</v>
      </c>
      <c r="N869" t="str">
        <f>VLOOKUP($E869,'CFileFishery to ERA+'!$A$4:$J$198,6,FALSE)</f>
        <v>CA</v>
      </c>
      <c r="O869">
        <f>VLOOKUP($E869,'CFileFishery to ERA+'!$A$4:$J$198,7,FALSE)</f>
        <v>1</v>
      </c>
      <c r="P869" t="str">
        <f>VLOOKUP($E869,'CFileFishery to ERA+'!$A$4:$J$198,8,FALSE)</f>
        <v>T</v>
      </c>
      <c r="Q869" t="str">
        <f>VLOOKUP($E869,'CFileFishery to ERA+'!$A$4:$J$198,9,FALSE)</f>
        <v>NBC Troll</v>
      </c>
      <c r="R869" t="str">
        <f>VLOOKUP($E869,'CFileFishery to ERA+'!$A$4:$J$198,10,FALSE)</f>
        <v>AABM</v>
      </c>
    </row>
    <row r="870" spans="1:18" x14ac:dyDescent="0.25">
      <c r="A870" t="s">
        <v>138</v>
      </c>
      <c r="B870" t="s">
        <v>139</v>
      </c>
      <c r="C870">
        <v>2009</v>
      </c>
      <c r="D870">
        <v>6</v>
      </c>
      <c r="E870">
        <v>34</v>
      </c>
      <c r="F870" t="s">
        <v>54</v>
      </c>
      <c r="G870">
        <v>4</v>
      </c>
      <c r="H870" t="s">
        <v>12</v>
      </c>
      <c r="I870">
        <v>1</v>
      </c>
      <c r="J870">
        <v>3.17</v>
      </c>
      <c r="K870">
        <v>3.27</v>
      </c>
      <c r="L870">
        <f>VLOOKUP($E870,'CFileFishery to ERA+'!$A$4:$J$198,4,FALSE)</f>
        <v>11</v>
      </c>
      <c r="M870" t="str">
        <f>VLOOKUP($E870,'CFileFishery to ERA+'!$A$4:$J$198,5,FALSE)</f>
        <v>WCVI SPR T</v>
      </c>
      <c r="N870" t="str">
        <f>VLOOKUP($E870,'CFileFishery to ERA+'!$A$4:$J$198,6,FALSE)</f>
        <v>CA</v>
      </c>
      <c r="O870">
        <f>VLOOKUP($E870,'CFileFishery to ERA+'!$A$4:$J$198,7,FALSE)</f>
        <v>3</v>
      </c>
      <c r="P870" t="str">
        <f>VLOOKUP($E870,'CFileFishery to ERA+'!$A$4:$J$198,8,FALSE)</f>
        <v>T</v>
      </c>
      <c r="Q870" t="str">
        <f>VLOOKUP($E870,'CFileFishery to ERA+'!$A$4:$J$198,9,FALSE)</f>
        <v>WCVI Troll</v>
      </c>
      <c r="R870" t="str">
        <f>VLOOKUP($E870,'CFileFishery to ERA+'!$A$4:$J$198,10,FALSE)</f>
        <v>AABM</v>
      </c>
    </row>
    <row r="871" spans="1:18" x14ac:dyDescent="0.25">
      <c r="A871" t="s">
        <v>138</v>
      </c>
      <c r="B871" t="s">
        <v>139</v>
      </c>
      <c r="C871">
        <v>2009</v>
      </c>
      <c r="D871">
        <v>6</v>
      </c>
      <c r="E871">
        <v>41</v>
      </c>
      <c r="F871" t="s">
        <v>70</v>
      </c>
      <c r="G871">
        <v>3</v>
      </c>
      <c r="H871" t="s">
        <v>12</v>
      </c>
      <c r="I871">
        <v>1</v>
      </c>
      <c r="J871">
        <v>1.27</v>
      </c>
      <c r="K871">
        <v>1.27</v>
      </c>
      <c r="L871">
        <f>VLOOKUP($E871,'CFileFishery to ERA+'!$A$4:$J$198,4,FALSE)</f>
        <v>13</v>
      </c>
      <c r="M871" t="str">
        <f>VLOOKUP($E871,'CFileFishery to ERA+'!$A$4:$J$198,5,FALSE)</f>
        <v>N FALCON T</v>
      </c>
      <c r="N871" t="str">
        <f>VLOOKUP($E871,'CFileFishery to ERA+'!$A$4:$J$198,6,FALSE)</f>
        <v>US</v>
      </c>
      <c r="O871">
        <f>VLOOKUP($E871,'CFileFishery to ERA+'!$A$4:$J$198,7,FALSE)</f>
        <v>999</v>
      </c>
      <c r="P871" t="str">
        <f>VLOOKUP($E871,'CFileFishery to ERA+'!$A$4:$J$198,8,FALSE)</f>
        <v>T</v>
      </c>
      <c r="Q871" t="str">
        <f>VLOOKUP($E871,'CFileFishery to ERA+'!$A$4:$J$198,9,FALSE)</f>
        <v>WA Troll</v>
      </c>
      <c r="R871" t="str">
        <f>VLOOKUP($E871,'CFileFishery to ERA+'!$A$4:$J$198,10,FALSE)</f>
        <v>ISBM</v>
      </c>
    </row>
    <row r="872" spans="1:18" x14ac:dyDescent="0.25">
      <c r="A872" t="s">
        <v>138</v>
      </c>
      <c r="B872" t="s">
        <v>139</v>
      </c>
      <c r="C872">
        <v>2009</v>
      </c>
      <c r="D872">
        <v>6</v>
      </c>
      <c r="E872">
        <v>43</v>
      </c>
      <c r="F872" t="s">
        <v>59</v>
      </c>
      <c r="G872">
        <v>3</v>
      </c>
      <c r="H872" t="s">
        <v>12</v>
      </c>
      <c r="I872">
        <v>1</v>
      </c>
      <c r="J872">
        <v>2.36</v>
      </c>
      <c r="K872">
        <v>2.4</v>
      </c>
      <c r="L872">
        <f>VLOOKUP($E872,'CFileFishery to ERA+'!$A$4:$J$198,4,FALSE)</f>
        <v>13</v>
      </c>
      <c r="M872" t="str">
        <f>VLOOKUP($E872,'CFileFishery to ERA+'!$A$4:$J$198,5,FALSE)</f>
        <v>N FALCON T</v>
      </c>
      <c r="N872" t="str">
        <f>VLOOKUP($E872,'CFileFishery to ERA+'!$A$4:$J$198,6,FALSE)</f>
        <v>US</v>
      </c>
      <c r="O872">
        <f>VLOOKUP($E872,'CFileFishery to ERA+'!$A$4:$J$198,7,FALSE)</f>
        <v>999</v>
      </c>
      <c r="P872" t="str">
        <f>VLOOKUP($E872,'CFileFishery to ERA+'!$A$4:$J$198,8,FALSE)</f>
        <v>T</v>
      </c>
      <c r="Q872" t="str">
        <f>VLOOKUP($E872,'CFileFishery to ERA+'!$A$4:$J$198,9,FALSE)</f>
        <v>WA Troll</v>
      </c>
      <c r="R872" t="str">
        <f>VLOOKUP($E872,'CFileFishery to ERA+'!$A$4:$J$198,10,FALSE)</f>
        <v>ISBM</v>
      </c>
    </row>
    <row r="873" spans="1:18" x14ac:dyDescent="0.25">
      <c r="A873" t="s">
        <v>138</v>
      </c>
      <c r="B873" t="s">
        <v>139</v>
      </c>
      <c r="C873">
        <v>2009</v>
      </c>
      <c r="D873">
        <v>6</v>
      </c>
      <c r="E873">
        <v>44</v>
      </c>
      <c r="F873" t="s">
        <v>85</v>
      </c>
      <c r="G873">
        <v>4</v>
      </c>
      <c r="H873" t="s">
        <v>12</v>
      </c>
      <c r="I873">
        <v>1</v>
      </c>
      <c r="J873">
        <v>1.04</v>
      </c>
      <c r="K873">
        <v>1.07</v>
      </c>
      <c r="L873">
        <f>VLOOKUP($E873,'CFileFishery to ERA+'!$A$4:$J$198,4,FALSE)</f>
        <v>13</v>
      </c>
      <c r="M873" t="str">
        <f>VLOOKUP($E873,'CFileFishery to ERA+'!$A$4:$J$198,5,FALSE)</f>
        <v>N FALCON T</v>
      </c>
      <c r="N873" t="str">
        <f>VLOOKUP($E873,'CFileFishery to ERA+'!$A$4:$J$198,6,FALSE)</f>
        <v>US</v>
      </c>
      <c r="O873">
        <f>VLOOKUP($E873,'CFileFishery to ERA+'!$A$4:$J$198,7,FALSE)</f>
        <v>999</v>
      </c>
      <c r="P873" t="str">
        <f>VLOOKUP($E873,'CFileFishery to ERA+'!$A$4:$J$198,8,FALSE)</f>
        <v>T</v>
      </c>
      <c r="Q873" t="str">
        <f>VLOOKUP($E873,'CFileFishery to ERA+'!$A$4:$J$198,9,FALSE)</f>
        <v>WA Troll</v>
      </c>
      <c r="R873" t="str">
        <f>VLOOKUP($E873,'CFileFishery to ERA+'!$A$4:$J$198,10,FALSE)</f>
        <v>ISBM</v>
      </c>
    </row>
    <row r="874" spans="1:18" x14ac:dyDescent="0.25">
      <c r="A874" t="s">
        <v>138</v>
      </c>
      <c r="B874" t="s">
        <v>139</v>
      </c>
      <c r="C874">
        <v>2009</v>
      </c>
      <c r="D874">
        <v>6</v>
      </c>
      <c r="E874">
        <v>46</v>
      </c>
      <c r="F874" t="s">
        <v>57</v>
      </c>
      <c r="G874">
        <v>3</v>
      </c>
      <c r="H874" t="s">
        <v>12</v>
      </c>
      <c r="I874">
        <v>1</v>
      </c>
      <c r="J874">
        <v>1.68</v>
      </c>
      <c r="K874">
        <v>1.7</v>
      </c>
      <c r="L874">
        <f>VLOOKUP($E874,'CFileFishery to ERA+'!$A$4:$J$198,4,FALSE)</f>
        <v>13</v>
      </c>
      <c r="M874" t="str">
        <f>VLOOKUP($E874,'CFileFishery to ERA+'!$A$4:$J$198,5,FALSE)</f>
        <v>N FALCON T</v>
      </c>
      <c r="N874" t="str">
        <f>VLOOKUP($E874,'CFileFishery to ERA+'!$A$4:$J$198,6,FALSE)</f>
        <v>US</v>
      </c>
      <c r="O874">
        <f>VLOOKUP($E874,'CFileFishery to ERA+'!$A$4:$J$198,7,FALSE)</f>
        <v>999</v>
      </c>
      <c r="P874" t="str">
        <f>VLOOKUP($E874,'CFileFishery to ERA+'!$A$4:$J$198,8,FALSE)</f>
        <v>T</v>
      </c>
      <c r="Q874" t="str">
        <f>VLOOKUP($E874,'CFileFishery to ERA+'!$A$4:$J$198,9,FALSE)</f>
        <v>WA Troll</v>
      </c>
      <c r="R874" t="str">
        <f>VLOOKUP($E874,'CFileFishery to ERA+'!$A$4:$J$198,10,FALSE)</f>
        <v>ISBM</v>
      </c>
    </row>
    <row r="875" spans="1:18" x14ac:dyDescent="0.25">
      <c r="A875" t="s">
        <v>138</v>
      </c>
      <c r="B875" t="s">
        <v>139</v>
      </c>
      <c r="C875">
        <v>2009</v>
      </c>
      <c r="D875">
        <v>6</v>
      </c>
      <c r="E875">
        <v>136</v>
      </c>
      <c r="F875" t="s">
        <v>52</v>
      </c>
      <c r="G875">
        <v>3</v>
      </c>
      <c r="H875" t="s">
        <v>12</v>
      </c>
      <c r="I875">
        <v>1</v>
      </c>
      <c r="J875">
        <v>8.08</v>
      </c>
      <c r="K875">
        <v>8.09</v>
      </c>
      <c r="L875">
        <f>VLOOKUP($E875,'CFileFishery to ERA+'!$A$4:$J$198,4,FALSE)</f>
        <v>63</v>
      </c>
      <c r="M875" t="str">
        <f>VLOOKUP($E875,'CFileFishery to ERA+'!$A$4:$J$198,5,FALSE)</f>
        <v>GEO ST S</v>
      </c>
      <c r="N875" t="str">
        <f>VLOOKUP($E875,'CFileFishery to ERA+'!$A$4:$J$198,6,FALSE)</f>
        <v>CA</v>
      </c>
      <c r="O875">
        <f>VLOOKUP($E875,'CFileFishery to ERA+'!$A$4:$J$198,7,FALSE)</f>
        <v>27</v>
      </c>
      <c r="P875" t="str">
        <f>VLOOKUP($E875,'CFileFishery to ERA+'!$A$4:$J$198,8,FALSE)</f>
        <v>S</v>
      </c>
      <c r="Q875" t="str">
        <f>VLOOKUP($E875,'CFileFishery to ERA+'!$A$4:$J$198,9,FALSE)</f>
        <v>North Georgia Strait Sport</v>
      </c>
      <c r="R875" t="str">
        <f>VLOOKUP($E875,'CFileFishery to ERA+'!$A$4:$J$198,10,FALSE)</f>
        <v>ISBM</v>
      </c>
    </row>
    <row r="876" spans="1:18" x14ac:dyDescent="0.25">
      <c r="A876" t="s">
        <v>138</v>
      </c>
      <c r="B876" t="s">
        <v>139</v>
      </c>
      <c r="C876">
        <v>2009</v>
      </c>
      <c r="D876">
        <v>6</v>
      </c>
      <c r="E876">
        <v>136</v>
      </c>
      <c r="F876" t="s">
        <v>52</v>
      </c>
      <c r="G876">
        <v>4</v>
      </c>
      <c r="H876" t="s">
        <v>12</v>
      </c>
      <c r="I876">
        <v>2</v>
      </c>
      <c r="J876">
        <v>16.16</v>
      </c>
      <c r="K876">
        <v>16.7</v>
      </c>
      <c r="L876">
        <f>VLOOKUP($E876,'CFileFishery to ERA+'!$A$4:$J$198,4,FALSE)</f>
        <v>63</v>
      </c>
      <c r="M876" t="str">
        <f>VLOOKUP($E876,'CFileFishery to ERA+'!$A$4:$J$198,5,FALSE)</f>
        <v>GEO ST S</v>
      </c>
      <c r="N876" t="str">
        <f>VLOOKUP($E876,'CFileFishery to ERA+'!$A$4:$J$198,6,FALSE)</f>
        <v>CA</v>
      </c>
      <c r="O876">
        <f>VLOOKUP($E876,'CFileFishery to ERA+'!$A$4:$J$198,7,FALSE)</f>
        <v>27</v>
      </c>
      <c r="P876" t="str">
        <f>VLOOKUP($E876,'CFileFishery to ERA+'!$A$4:$J$198,8,FALSE)</f>
        <v>S</v>
      </c>
      <c r="Q876" t="str">
        <f>VLOOKUP($E876,'CFileFishery to ERA+'!$A$4:$J$198,9,FALSE)</f>
        <v>North Georgia Strait Sport</v>
      </c>
      <c r="R876" t="str">
        <f>VLOOKUP($E876,'CFileFishery to ERA+'!$A$4:$J$198,10,FALSE)</f>
        <v>ISBM</v>
      </c>
    </row>
    <row r="877" spans="1:18" x14ac:dyDescent="0.25">
      <c r="A877" t="s">
        <v>138</v>
      </c>
      <c r="B877" t="s">
        <v>139</v>
      </c>
      <c r="C877">
        <v>2009</v>
      </c>
      <c r="D877">
        <v>6</v>
      </c>
      <c r="E877">
        <v>139</v>
      </c>
      <c r="F877" t="s">
        <v>74</v>
      </c>
      <c r="G877">
        <v>4</v>
      </c>
      <c r="H877" t="s">
        <v>12</v>
      </c>
      <c r="I877">
        <v>1</v>
      </c>
      <c r="J877">
        <v>2.64</v>
      </c>
      <c r="K877">
        <v>2.72</v>
      </c>
      <c r="L877">
        <f>VLOOKUP($E877,'CFileFishery to ERA+'!$A$4:$J$198,4,FALSE)</f>
        <v>63</v>
      </c>
      <c r="M877" t="str">
        <f>VLOOKUP($E877,'CFileFishery to ERA+'!$A$4:$J$198,5,FALSE)</f>
        <v>GEO ST S</v>
      </c>
      <c r="N877" t="str">
        <f>VLOOKUP($E877,'CFileFishery to ERA+'!$A$4:$J$198,6,FALSE)</f>
        <v>CA</v>
      </c>
      <c r="O877">
        <f>VLOOKUP($E877,'CFileFishery to ERA+'!$A$4:$J$198,7,FALSE)</f>
        <v>29</v>
      </c>
      <c r="P877" t="str">
        <f>VLOOKUP($E877,'CFileFishery to ERA+'!$A$4:$J$198,8,FALSE)</f>
        <v>S</v>
      </c>
      <c r="Q877" t="str">
        <f>VLOOKUP($E877,'CFileFishery to ERA+'!$A$4:$J$198,9,FALSE)</f>
        <v>South Georgia Strait Sport</v>
      </c>
      <c r="R877" t="str">
        <f>VLOOKUP($E877,'CFileFishery to ERA+'!$A$4:$J$198,10,FALSE)</f>
        <v>ISBM</v>
      </c>
    </row>
    <row r="878" spans="1:18" x14ac:dyDescent="0.25">
      <c r="A878" t="s">
        <v>138</v>
      </c>
      <c r="B878" t="s">
        <v>139</v>
      </c>
      <c r="C878">
        <v>2009</v>
      </c>
      <c r="D878">
        <v>6</v>
      </c>
      <c r="E878">
        <v>142</v>
      </c>
      <c r="F878" t="s">
        <v>49</v>
      </c>
      <c r="G878">
        <v>3</v>
      </c>
      <c r="H878" t="s">
        <v>12</v>
      </c>
      <c r="I878">
        <v>1</v>
      </c>
      <c r="J878">
        <v>4.3499999999999996</v>
      </c>
      <c r="K878">
        <v>4.42</v>
      </c>
      <c r="L878">
        <f>VLOOKUP($E878,'CFileFishery to ERA+'!$A$4:$J$198,4,FALSE)</f>
        <v>50</v>
      </c>
      <c r="M878" t="str">
        <f>VLOOKUP($E878,'CFileFishery to ERA+'!$A$4:$J$198,5,FALSE)</f>
        <v>WCVI AABM S</v>
      </c>
      <c r="N878" t="str">
        <f>VLOOKUP($E878,'CFileFishery to ERA+'!$A$4:$J$198,6,FALSE)</f>
        <v>CA</v>
      </c>
      <c r="O878">
        <f>VLOOKUP($E878,'CFileFishery to ERA+'!$A$4:$J$198,7,FALSE)</f>
        <v>31</v>
      </c>
      <c r="P878" t="str">
        <f>VLOOKUP($E878,'CFileFishery to ERA+'!$A$4:$J$198,8,FALSE)</f>
        <v>S</v>
      </c>
      <c r="Q878" t="str">
        <f>VLOOKUP($E878,'CFileFishery to ERA+'!$A$4:$J$198,9,FALSE)</f>
        <v>WCVI AABM Sport</v>
      </c>
      <c r="R878" t="str">
        <f>VLOOKUP($E878,'CFileFishery to ERA+'!$A$4:$J$198,10,FALSE)</f>
        <v>AABM</v>
      </c>
    </row>
    <row r="879" spans="1:18" x14ac:dyDescent="0.25">
      <c r="A879" t="s">
        <v>138</v>
      </c>
      <c r="B879" t="s">
        <v>139</v>
      </c>
      <c r="C879">
        <v>2009</v>
      </c>
      <c r="D879">
        <v>7</v>
      </c>
      <c r="E879">
        <v>43</v>
      </c>
      <c r="F879" t="s">
        <v>59</v>
      </c>
      <c r="G879">
        <v>3</v>
      </c>
      <c r="H879" t="s">
        <v>12</v>
      </c>
      <c r="I879">
        <v>1</v>
      </c>
      <c r="J879">
        <v>2.46</v>
      </c>
      <c r="K879">
        <v>2.46</v>
      </c>
      <c r="L879">
        <f>VLOOKUP($E879,'CFileFishery to ERA+'!$A$4:$J$198,4,FALSE)</f>
        <v>13</v>
      </c>
      <c r="M879" t="str">
        <f>VLOOKUP($E879,'CFileFishery to ERA+'!$A$4:$J$198,5,FALSE)</f>
        <v>N FALCON T</v>
      </c>
      <c r="N879" t="str">
        <f>VLOOKUP($E879,'CFileFishery to ERA+'!$A$4:$J$198,6,FALSE)</f>
        <v>US</v>
      </c>
      <c r="O879">
        <f>VLOOKUP($E879,'CFileFishery to ERA+'!$A$4:$J$198,7,FALSE)</f>
        <v>999</v>
      </c>
      <c r="P879" t="str">
        <f>VLOOKUP($E879,'CFileFishery to ERA+'!$A$4:$J$198,8,FALSE)</f>
        <v>T</v>
      </c>
      <c r="Q879" t="str">
        <f>VLOOKUP($E879,'CFileFishery to ERA+'!$A$4:$J$198,9,FALSE)</f>
        <v>WA Troll</v>
      </c>
      <c r="R879" t="str">
        <f>VLOOKUP($E879,'CFileFishery to ERA+'!$A$4:$J$198,10,FALSE)</f>
        <v>ISBM</v>
      </c>
    </row>
    <row r="880" spans="1:18" x14ac:dyDescent="0.25">
      <c r="A880" t="s">
        <v>138</v>
      </c>
      <c r="B880" t="s">
        <v>139</v>
      </c>
      <c r="C880">
        <v>2009</v>
      </c>
      <c r="D880">
        <v>7</v>
      </c>
      <c r="E880">
        <v>44</v>
      </c>
      <c r="F880" t="s">
        <v>85</v>
      </c>
      <c r="G880">
        <v>4</v>
      </c>
      <c r="H880" t="s">
        <v>12</v>
      </c>
      <c r="I880">
        <v>1</v>
      </c>
      <c r="J880">
        <v>3.98</v>
      </c>
      <c r="K880">
        <v>4.1100000000000003</v>
      </c>
      <c r="L880">
        <f>VLOOKUP($E880,'CFileFishery to ERA+'!$A$4:$J$198,4,FALSE)</f>
        <v>13</v>
      </c>
      <c r="M880" t="str">
        <f>VLOOKUP($E880,'CFileFishery to ERA+'!$A$4:$J$198,5,FALSE)</f>
        <v>N FALCON T</v>
      </c>
      <c r="N880" t="str">
        <f>VLOOKUP($E880,'CFileFishery to ERA+'!$A$4:$J$198,6,FALSE)</f>
        <v>US</v>
      </c>
      <c r="O880">
        <f>VLOOKUP($E880,'CFileFishery to ERA+'!$A$4:$J$198,7,FALSE)</f>
        <v>999</v>
      </c>
      <c r="P880" t="str">
        <f>VLOOKUP($E880,'CFileFishery to ERA+'!$A$4:$J$198,8,FALSE)</f>
        <v>T</v>
      </c>
      <c r="Q880" t="str">
        <f>VLOOKUP($E880,'CFileFishery to ERA+'!$A$4:$J$198,9,FALSE)</f>
        <v>WA Troll</v>
      </c>
      <c r="R880" t="str">
        <f>VLOOKUP($E880,'CFileFishery to ERA+'!$A$4:$J$198,10,FALSE)</f>
        <v>ISBM</v>
      </c>
    </row>
    <row r="881" spans="1:18" x14ac:dyDescent="0.25">
      <c r="A881" t="s">
        <v>138</v>
      </c>
      <c r="B881" t="s">
        <v>139</v>
      </c>
      <c r="C881">
        <v>2009</v>
      </c>
      <c r="D881">
        <v>7</v>
      </c>
      <c r="E881">
        <v>142</v>
      </c>
      <c r="F881" t="s">
        <v>49</v>
      </c>
      <c r="G881">
        <v>2</v>
      </c>
      <c r="H881" t="s">
        <v>12</v>
      </c>
      <c r="I881">
        <v>1</v>
      </c>
      <c r="J881">
        <v>6.04</v>
      </c>
      <c r="K881">
        <v>6.11</v>
      </c>
      <c r="L881">
        <f>VLOOKUP($E881,'CFileFishery to ERA+'!$A$4:$J$198,4,FALSE)</f>
        <v>50</v>
      </c>
      <c r="M881" t="str">
        <f>VLOOKUP($E881,'CFileFishery to ERA+'!$A$4:$J$198,5,FALSE)</f>
        <v>WCVI AABM S</v>
      </c>
      <c r="N881" t="str">
        <f>VLOOKUP($E881,'CFileFishery to ERA+'!$A$4:$J$198,6,FALSE)</f>
        <v>CA</v>
      </c>
      <c r="O881">
        <f>VLOOKUP($E881,'CFileFishery to ERA+'!$A$4:$J$198,7,FALSE)</f>
        <v>31</v>
      </c>
      <c r="P881" t="str">
        <f>VLOOKUP($E881,'CFileFishery to ERA+'!$A$4:$J$198,8,FALSE)</f>
        <v>S</v>
      </c>
      <c r="Q881" t="str">
        <f>VLOOKUP($E881,'CFileFishery to ERA+'!$A$4:$J$198,9,FALSE)</f>
        <v>WCVI AABM Sport</v>
      </c>
      <c r="R881" t="str">
        <f>VLOOKUP($E881,'CFileFishery to ERA+'!$A$4:$J$198,10,FALSE)</f>
        <v>AABM</v>
      </c>
    </row>
    <row r="882" spans="1:18" x14ac:dyDescent="0.25">
      <c r="A882" t="s">
        <v>138</v>
      </c>
      <c r="B882" t="s">
        <v>139</v>
      </c>
      <c r="C882">
        <v>2009</v>
      </c>
      <c r="D882">
        <v>7</v>
      </c>
      <c r="E882">
        <v>142</v>
      </c>
      <c r="F882" t="s">
        <v>49</v>
      </c>
      <c r="G882">
        <v>4</v>
      </c>
      <c r="H882" t="s">
        <v>12</v>
      </c>
      <c r="I882">
        <v>2</v>
      </c>
      <c r="J882">
        <v>12.08</v>
      </c>
      <c r="K882">
        <v>12.76</v>
      </c>
      <c r="L882">
        <f>VLOOKUP($E882,'CFileFishery to ERA+'!$A$4:$J$198,4,FALSE)</f>
        <v>50</v>
      </c>
      <c r="M882" t="str">
        <f>VLOOKUP($E882,'CFileFishery to ERA+'!$A$4:$J$198,5,FALSE)</f>
        <v>WCVI AABM S</v>
      </c>
      <c r="N882" t="str">
        <f>VLOOKUP($E882,'CFileFishery to ERA+'!$A$4:$J$198,6,FALSE)</f>
        <v>CA</v>
      </c>
      <c r="O882">
        <f>VLOOKUP($E882,'CFileFishery to ERA+'!$A$4:$J$198,7,FALSE)</f>
        <v>31</v>
      </c>
      <c r="P882" t="str">
        <f>VLOOKUP($E882,'CFileFishery to ERA+'!$A$4:$J$198,8,FALSE)</f>
        <v>S</v>
      </c>
      <c r="Q882" t="str">
        <f>VLOOKUP($E882,'CFileFishery to ERA+'!$A$4:$J$198,9,FALSE)</f>
        <v>WCVI AABM Sport</v>
      </c>
      <c r="R882" t="str">
        <f>VLOOKUP($E882,'CFileFishery to ERA+'!$A$4:$J$198,10,FALSE)</f>
        <v>AABM</v>
      </c>
    </row>
    <row r="883" spans="1:18" x14ac:dyDescent="0.25">
      <c r="A883" t="s">
        <v>138</v>
      </c>
      <c r="B883" t="s">
        <v>139</v>
      </c>
      <c r="C883">
        <v>2009</v>
      </c>
      <c r="D883">
        <v>7</v>
      </c>
      <c r="E883">
        <v>150</v>
      </c>
      <c r="F883" t="s">
        <v>76</v>
      </c>
      <c r="G883">
        <v>2</v>
      </c>
      <c r="H883" t="s">
        <v>12</v>
      </c>
      <c r="I883">
        <v>1</v>
      </c>
      <c r="J883">
        <v>3.22</v>
      </c>
      <c r="K883">
        <v>3.25</v>
      </c>
      <c r="L883">
        <f>VLOOKUP($E883,'CFileFishery to ERA+'!$A$4:$J$198,4,FALSE)</f>
        <v>57</v>
      </c>
      <c r="M883" t="str">
        <f>VLOOKUP($E883,'CFileFishery to ERA+'!$A$4:$J$198,5,FALSE)</f>
        <v>PGSDN S</v>
      </c>
      <c r="N883" t="str">
        <f>VLOOKUP($E883,'CFileFishery to ERA+'!$A$4:$J$198,6,FALSE)</f>
        <v>US</v>
      </c>
      <c r="O883">
        <f>VLOOKUP($E883,'CFileFishery to ERA+'!$A$4:$J$198,7,FALSE)</f>
        <v>999</v>
      </c>
      <c r="P883" t="str">
        <f>VLOOKUP($E883,'CFileFishery to ERA+'!$A$4:$J$198,8,FALSE)</f>
        <v>S</v>
      </c>
      <c r="Q883" t="str">
        <f>VLOOKUP($E883,'CFileFishery to ERA+'!$A$4:$J$198,9,FALSE)</f>
        <v>PGSD Sport</v>
      </c>
      <c r="R883" t="str">
        <f>VLOOKUP($E883,'CFileFishery to ERA+'!$A$4:$J$198,10,FALSE)</f>
        <v>ISBM</v>
      </c>
    </row>
    <row r="884" spans="1:18" x14ac:dyDescent="0.25">
      <c r="A884" t="s">
        <v>138</v>
      </c>
      <c r="B884" t="s">
        <v>139</v>
      </c>
      <c r="C884">
        <v>2009</v>
      </c>
      <c r="D884">
        <v>7</v>
      </c>
      <c r="E884">
        <v>150</v>
      </c>
      <c r="F884" t="s">
        <v>76</v>
      </c>
      <c r="G884">
        <v>3</v>
      </c>
      <c r="H884" t="s">
        <v>12</v>
      </c>
      <c r="I884">
        <v>2</v>
      </c>
      <c r="J884">
        <v>6.44</v>
      </c>
      <c r="K884">
        <v>6.5</v>
      </c>
      <c r="L884">
        <f>VLOOKUP($E884,'CFileFishery to ERA+'!$A$4:$J$198,4,FALSE)</f>
        <v>57</v>
      </c>
      <c r="M884" t="str">
        <f>VLOOKUP($E884,'CFileFishery to ERA+'!$A$4:$J$198,5,FALSE)</f>
        <v>PGSDN S</v>
      </c>
      <c r="N884" t="str">
        <f>VLOOKUP($E884,'CFileFishery to ERA+'!$A$4:$J$198,6,FALSE)</f>
        <v>US</v>
      </c>
      <c r="O884">
        <f>VLOOKUP($E884,'CFileFishery to ERA+'!$A$4:$J$198,7,FALSE)</f>
        <v>999</v>
      </c>
      <c r="P884" t="str">
        <f>VLOOKUP($E884,'CFileFishery to ERA+'!$A$4:$J$198,8,FALSE)</f>
        <v>S</v>
      </c>
      <c r="Q884" t="str">
        <f>VLOOKUP($E884,'CFileFishery to ERA+'!$A$4:$J$198,9,FALSE)</f>
        <v>PGSD Sport</v>
      </c>
      <c r="R884" t="str">
        <f>VLOOKUP($E884,'CFileFishery to ERA+'!$A$4:$J$198,10,FALSE)</f>
        <v>ISBM</v>
      </c>
    </row>
    <row r="885" spans="1:18" x14ac:dyDescent="0.25">
      <c r="A885" t="s">
        <v>138</v>
      </c>
      <c r="B885" t="s">
        <v>139</v>
      </c>
      <c r="C885">
        <v>2009</v>
      </c>
      <c r="D885">
        <v>7</v>
      </c>
      <c r="E885">
        <v>159</v>
      </c>
      <c r="F885" t="s">
        <v>94</v>
      </c>
      <c r="G885">
        <v>3</v>
      </c>
      <c r="H885" t="s">
        <v>12</v>
      </c>
      <c r="I885">
        <v>1</v>
      </c>
      <c r="J885">
        <v>2.12</v>
      </c>
      <c r="K885">
        <v>2.13</v>
      </c>
      <c r="L885">
        <f>VLOOKUP($E885,'CFileFishery to ERA+'!$A$4:$J$198,4,FALSE)</f>
        <v>59</v>
      </c>
      <c r="M885" t="str">
        <f>VLOOKUP($E885,'CFileFishery to ERA+'!$A$4:$J$198,5,FALSE)</f>
        <v>PGSDO S</v>
      </c>
      <c r="N885" t="str">
        <f>VLOOKUP($E885,'CFileFishery to ERA+'!$A$4:$J$198,6,FALSE)</f>
        <v>US</v>
      </c>
      <c r="O885">
        <f>VLOOKUP($E885,'CFileFishery to ERA+'!$A$4:$J$198,7,FALSE)</f>
        <v>999</v>
      </c>
      <c r="P885" t="str">
        <f>VLOOKUP($E885,'CFileFishery to ERA+'!$A$4:$J$198,8,FALSE)</f>
        <v>S</v>
      </c>
      <c r="Q885" t="str">
        <f>VLOOKUP($E885,'CFileFishery to ERA+'!$A$4:$J$198,9,FALSE)</f>
        <v>PGSD Sport</v>
      </c>
      <c r="R885" t="str">
        <f>VLOOKUP($E885,'CFileFishery to ERA+'!$A$4:$J$198,10,FALSE)</f>
        <v>ISBM</v>
      </c>
    </row>
    <row r="886" spans="1:18" x14ac:dyDescent="0.25">
      <c r="A886" t="s">
        <v>138</v>
      </c>
      <c r="B886" t="s">
        <v>139</v>
      </c>
      <c r="C886">
        <v>2009</v>
      </c>
      <c r="D886">
        <v>7</v>
      </c>
      <c r="E886">
        <v>159</v>
      </c>
      <c r="F886" t="s">
        <v>94</v>
      </c>
      <c r="G886">
        <v>4</v>
      </c>
      <c r="H886" t="s">
        <v>12</v>
      </c>
      <c r="I886">
        <v>1</v>
      </c>
      <c r="J886">
        <v>3.22</v>
      </c>
      <c r="K886">
        <v>3.32</v>
      </c>
      <c r="L886">
        <f>VLOOKUP($E886,'CFileFishery to ERA+'!$A$4:$J$198,4,FALSE)</f>
        <v>59</v>
      </c>
      <c r="M886" t="str">
        <f>VLOOKUP($E886,'CFileFishery to ERA+'!$A$4:$J$198,5,FALSE)</f>
        <v>PGSDO S</v>
      </c>
      <c r="N886" t="str">
        <f>VLOOKUP($E886,'CFileFishery to ERA+'!$A$4:$J$198,6,FALSE)</f>
        <v>US</v>
      </c>
      <c r="O886">
        <f>VLOOKUP($E886,'CFileFishery to ERA+'!$A$4:$J$198,7,FALSE)</f>
        <v>999</v>
      </c>
      <c r="P886" t="str">
        <f>VLOOKUP($E886,'CFileFishery to ERA+'!$A$4:$J$198,8,FALSE)</f>
        <v>S</v>
      </c>
      <c r="Q886" t="str">
        <f>VLOOKUP($E886,'CFileFishery to ERA+'!$A$4:$J$198,9,FALSE)</f>
        <v>PGSD Sport</v>
      </c>
      <c r="R886" t="str">
        <f>VLOOKUP($E886,'CFileFishery to ERA+'!$A$4:$J$198,10,FALSE)</f>
        <v>ISBM</v>
      </c>
    </row>
    <row r="887" spans="1:18" x14ac:dyDescent="0.25">
      <c r="A887" t="s">
        <v>138</v>
      </c>
      <c r="B887" t="s">
        <v>139</v>
      </c>
      <c r="C887">
        <v>2009</v>
      </c>
      <c r="D887">
        <v>8</v>
      </c>
      <c r="E887">
        <v>35</v>
      </c>
      <c r="F887" t="s">
        <v>77</v>
      </c>
      <c r="G887">
        <v>4</v>
      </c>
      <c r="H887" t="s">
        <v>12</v>
      </c>
      <c r="I887">
        <v>1</v>
      </c>
      <c r="J887">
        <v>3.24</v>
      </c>
      <c r="K887">
        <v>3.34</v>
      </c>
      <c r="L887">
        <f>VLOOKUP($E887,'CFileFishery to ERA+'!$A$4:$J$198,4,FALSE)</f>
        <v>12</v>
      </c>
      <c r="M887" t="str">
        <f>VLOOKUP($E887,'CFileFishery to ERA+'!$A$4:$J$198,5,FALSE)</f>
        <v>WCVI SUM T</v>
      </c>
      <c r="N887" t="str">
        <f>VLOOKUP($E887,'CFileFishery to ERA+'!$A$4:$J$198,6,FALSE)</f>
        <v>CA</v>
      </c>
      <c r="O887">
        <f>VLOOKUP($E887,'CFileFishery to ERA+'!$A$4:$J$198,7,FALSE)</f>
        <v>3</v>
      </c>
      <c r="P887" t="str">
        <f>VLOOKUP($E887,'CFileFishery to ERA+'!$A$4:$J$198,8,FALSE)</f>
        <v>T</v>
      </c>
      <c r="Q887" t="str">
        <f>VLOOKUP($E887,'CFileFishery to ERA+'!$A$4:$J$198,9,FALSE)</f>
        <v>WCVI Troll</v>
      </c>
      <c r="R887" t="str">
        <f>VLOOKUP($E887,'CFileFishery to ERA+'!$A$4:$J$198,10,FALSE)</f>
        <v>AABM</v>
      </c>
    </row>
    <row r="888" spans="1:18" x14ac:dyDescent="0.25">
      <c r="A888" t="s">
        <v>138</v>
      </c>
      <c r="B888" t="s">
        <v>139</v>
      </c>
      <c r="C888">
        <v>2009</v>
      </c>
      <c r="D888">
        <v>8</v>
      </c>
      <c r="E888">
        <v>95</v>
      </c>
      <c r="F888" t="s">
        <v>68</v>
      </c>
      <c r="G888">
        <v>4</v>
      </c>
      <c r="H888" t="s">
        <v>12</v>
      </c>
      <c r="I888">
        <v>1</v>
      </c>
      <c r="J888">
        <v>1.81</v>
      </c>
      <c r="K888">
        <v>1.87</v>
      </c>
      <c r="L888">
        <f>VLOOKUP($E888,'CFileFishery to ERA+'!$A$4:$J$198,4,FALSE)</f>
        <v>25</v>
      </c>
      <c r="M888" t="str">
        <f>VLOOKUP($E888,'CFileFishery to ERA+'!$A$4:$J$198,5,FALSE)</f>
        <v>PGSDN N</v>
      </c>
      <c r="N888" t="str">
        <f>VLOOKUP($E888,'CFileFishery to ERA+'!$A$4:$J$198,6,FALSE)</f>
        <v>US</v>
      </c>
      <c r="O888">
        <f>VLOOKUP($E888,'CFileFishery to ERA+'!$A$4:$J$198,7,FALSE)</f>
        <v>999</v>
      </c>
      <c r="P888" t="str">
        <f>VLOOKUP($E888,'CFileFishery to ERA+'!$A$4:$J$198,8,FALSE)</f>
        <v>N</v>
      </c>
      <c r="Q888" t="str">
        <f>VLOOKUP($E888,'CFileFishery to ERA+'!$A$4:$J$198,9,FALSE)</f>
        <v>PGSD Net</v>
      </c>
      <c r="R888" t="str">
        <f>VLOOKUP($E888,'CFileFishery to ERA+'!$A$4:$J$198,10,FALSE)</f>
        <v>ISBM</v>
      </c>
    </row>
    <row r="889" spans="1:18" x14ac:dyDescent="0.25">
      <c r="A889" t="s">
        <v>138</v>
      </c>
      <c r="B889" t="s">
        <v>139</v>
      </c>
      <c r="C889">
        <v>2009</v>
      </c>
      <c r="D889">
        <v>8</v>
      </c>
      <c r="E889">
        <v>136</v>
      </c>
      <c r="F889" t="s">
        <v>52</v>
      </c>
      <c r="G889">
        <v>4</v>
      </c>
      <c r="H889" t="s">
        <v>12</v>
      </c>
      <c r="I889">
        <v>2</v>
      </c>
      <c r="J889">
        <v>7.14</v>
      </c>
      <c r="K889">
        <v>7.54</v>
      </c>
      <c r="L889">
        <f>VLOOKUP($E889,'CFileFishery to ERA+'!$A$4:$J$198,4,FALSE)</f>
        <v>63</v>
      </c>
      <c r="M889" t="str">
        <f>VLOOKUP($E889,'CFileFishery to ERA+'!$A$4:$J$198,5,FALSE)</f>
        <v>GEO ST S</v>
      </c>
      <c r="N889" t="str">
        <f>VLOOKUP($E889,'CFileFishery to ERA+'!$A$4:$J$198,6,FALSE)</f>
        <v>CA</v>
      </c>
      <c r="O889">
        <f>VLOOKUP($E889,'CFileFishery to ERA+'!$A$4:$J$198,7,FALSE)</f>
        <v>27</v>
      </c>
      <c r="P889" t="str">
        <f>VLOOKUP($E889,'CFileFishery to ERA+'!$A$4:$J$198,8,FALSE)</f>
        <v>S</v>
      </c>
      <c r="Q889" t="str">
        <f>VLOOKUP($E889,'CFileFishery to ERA+'!$A$4:$J$198,9,FALSE)</f>
        <v>North Georgia Strait Sport</v>
      </c>
      <c r="R889" t="str">
        <f>VLOOKUP($E889,'CFileFishery to ERA+'!$A$4:$J$198,10,FALSE)</f>
        <v>ISBM</v>
      </c>
    </row>
    <row r="890" spans="1:18" x14ac:dyDescent="0.25">
      <c r="A890" t="s">
        <v>138</v>
      </c>
      <c r="B890" t="s">
        <v>139</v>
      </c>
      <c r="C890">
        <v>2009</v>
      </c>
      <c r="D890">
        <v>8</v>
      </c>
      <c r="E890">
        <v>142</v>
      </c>
      <c r="F890" t="s">
        <v>49</v>
      </c>
      <c r="G890">
        <v>3</v>
      </c>
      <c r="H890" t="s">
        <v>12</v>
      </c>
      <c r="I890">
        <v>5</v>
      </c>
      <c r="J890">
        <v>37.4</v>
      </c>
      <c r="K890">
        <v>37.85</v>
      </c>
      <c r="L890">
        <f>VLOOKUP($E890,'CFileFishery to ERA+'!$A$4:$J$198,4,FALSE)</f>
        <v>50</v>
      </c>
      <c r="M890" t="str">
        <f>VLOOKUP($E890,'CFileFishery to ERA+'!$A$4:$J$198,5,FALSE)</f>
        <v>WCVI AABM S</v>
      </c>
      <c r="N890" t="str">
        <f>VLOOKUP($E890,'CFileFishery to ERA+'!$A$4:$J$198,6,FALSE)</f>
        <v>CA</v>
      </c>
      <c r="O890">
        <f>VLOOKUP($E890,'CFileFishery to ERA+'!$A$4:$J$198,7,FALSE)</f>
        <v>31</v>
      </c>
      <c r="P890" t="str">
        <f>VLOOKUP($E890,'CFileFishery to ERA+'!$A$4:$J$198,8,FALSE)</f>
        <v>S</v>
      </c>
      <c r="Q890" t="str">
        <f>VLOOKUP($E890,'CFileFishery to ERA+'!$A$4:$J$198,9,FALSE)</f>
        <v>WCVI AABM Sport</v>
      </c>
      <c r="R890" t="str">
        <f>VLOOKUP($E890,'CFileFishery to ERA+'!$A$4:$J$198,10,FALSE)</f>
        <v>AABM</v>
      </c>
    </row>
    <row r="891" spans="1:18" x14ac:dyDescent="0.25">
      <c r="A891" t="s">
        <v>138</v>
      </c>
      <c r="B891" t="s">
        <v>139</v>
      </c>
      <c r="C891">
        <v>2009</v>
      </c>
      <c r="D891">
        <v>8</v>
      </c>
      <c r="E891">
        <v>142</v>
      </c>
      <c r="F891" t="s">
        <v>49</v>
      </c>
      <c r="G891">
        <v>4</v>
      </c>
      <c r="H891" t="s">
        <v>12</v>
      </c>
      <c r="I891">
        <v>1</v>
      </c>
      <c r="J891">
        <v>7.48</v>
      </c>
      <c r="K891">
        <v>8.08</v>
      </c>
      <c r="L891">
        <f>VLOOKUP($E891,'CFileFishery to ERA+'!$A$4:$J$198,4,FALSE)</f>
        <v>50</v>
      </c>
      <c r="M891" t="str">
        <f>VLOOKUP($E891,'CFileFishery to ERA+'!$A$4:$J$198,5,FALSE)</f>
        <v>WCVI AABM S</v>
      </c>
      <c r="N891" t="str">
        <f>VLOOKUP($E891,'CFileFishery to ERA+'!$A$4:$J$198,6,FALSE)</f>
        <v>CA</v>
      </c>
      <c r="O891">
        <f>VLOOKUP($E891,'CFileFishery to ERA+'!$A$4:$J$198,7,FALSE)</f>
        <v>31</v>
      </c>
      <c r="P891" t="str">
        <f>VLOOKUP($E891,'CFileFishery to ERA+'!$A$4:$J$198,8,FALSE)</f>
        <v>S</v>
      </c>
      <c r="Q891" t="str">
        <f>VLOOKUP($E891,'CFileFishery to ERA+'!$A$4:$J$198,9,FALSE)</f>
        <v>WCVI AABM Sport</v>
      </c>
      <c r="R891" t="str">
        <f>VLOOKUP($E891,'CFileFishery to ERA+'!$A$4:$J$198,10,FALSE)</f>
        <v>AABM</v>
      </c>
    </row>
    <row r="892" spans="1:18" x14ac:dyDescent="0.25">
      <c r="A892" t="s">
        <v>138</v>
      </c>
      <c r="B892" t="s">
        <v>139</v>
      </c>
      <c r="C892">
        <v>2009</v>
      </c>
      <c r="D892">
        <v>8</v>
      </c>
      <c r="E892">
        <v>145</v>
      </c>
      <c r="F892" t="s">
        <v>89</v>
      </c>
      <c r="G892">
        <v>2</v>
      </c>
      <c r="H892" t="s">
        <v>12</v>
      </c>
      <c r="I892">
        <v>1</v>
      </c>
      <c r="J892">
        <v>6.87</v>
      </c>
      <c r="K892">
        <v>6.93</v>
      </c>
      <c r="L892">
        <f>VLOOKUP($E892,'CFileFishery to ERA+'!$A$4:$J$198,4,FALSE)</f>
        <v>73</v>
      </c>
      <c r="M892" t="str">
        <f>VLOOKUP($E892,'CFileFishery to ERA+'!$A$4:$J$198,5,FALSE)</f>
        <v>TFRASER FS</v>
      </c>
      <c r="N892" t="str">
        <f>VLOOKUP($E892,'CFileFishery to ERA+'!$A$4:$J$198,6,FALSE)</f>
        <v>CA</v>
      </c>
      <c r="O892">
        <f>VLOOKUP($E892,'CFileFishery to ERA+'!$A$4:$J$198,7,FALSE)</f>
        <v>35</v>
      </c>
      <c r="P892" t="str">
        <f>VLOOKUP($E892,'CFileFishery to ERA+'!$A$4:$J$198,8,FALSE)</f>
        <v>S</v>
      </c>
      <c r="Q892" t="str">
        <f>VLOOKUP($E892,'CFileFishery to ERA+'!$A$4:$J$198,9,FALSE)</f>
        <v>Fraser Freshwater Sport</v>
      </c>
      <c r="R892" t="str">
        <f>VLOOKUP($E892,'CFileFishery to ERA+'!$A$4:$J$198,10,FALSE)</f>
        <v>ISBM</v>
      </c>
    </row>
    <row r="893" spans="1:18" x14ac:dyDescent="0.25">
      <c r="A893" t="s">
        <v>138</v>
      </c>
      <c r="B893" t="s">
        <v>139</v>
      </c>
      <c r="C893">
        <v>2009</v>
      </c>
      <c r="D893">
        <v>8</v>
      </c>
      <c r="E893">
        <v>146</v>
      </c>
      <c r="F893" t="s">
        <v>75</v>
      </c>
      <c r="G893">
        <v>2</v>
      </c>
      <c r="H893" t="s">
        <v>12</v>
      </c>
      <c r="I893">
        <v>1</v>
      </c>
      <c r="J893">
        <v>7.82</v>
      </c>
      <c r="K893">
        <v>7.85</v>
      </c>
      <c r="L893">
        <f>VLOOKUP($E893,'CFileFishery to ERA+'!$A$4:$J$198,4,FALSE)</f>
        <v>65</v>
      </c>
      <c r="M893" t="str">
        <f>VLOOKUP($E893,'CFileFishery to ERA+'!$A$4:$J$198,5,FALSE)</f>
        <v>BC JF S</v>
      </c>
      <c r="N893" t="str">
        <f>VLOOKUP($E893,'CFileFishery to ERA+'!$A$4:$J$198,6,FALSE)</f>
        <v>CA</v>
      </c>
      <c r="O893">
        <f>VLOOKUP($E893,'CFileFishery to ERA+'!$A$4:$J$198,7,FALSE)</f>
        <v>36</v>
      </c>
      <c r="P893" t="str">
        <f>VLOOKUP($E893,'CFileFishery to ERA+'!$A$4:$J$198,8,FALSE)</f>
        <v>S</v>
      </c>
      <c r="Q893" t="str">
        <f>VLOOKUP($E893,'CFileFishery to ERA+'!$A$4:$J$198,9,FALSE)</f>
        <v>Canadian Juan De Fuca Sport</v>
      </c>
      <c r="R893" t="str">
        <f>VLOOKUP($E893,'CFileFishery to ERA+'!$A$4:$J$198,10,FALSE)</f>
        <v>ISBM</v>
      </c>
    </row>
    <row r="894" spans="1:18" x14ac:dyDescent="0.25">
      <c r="A894" t="s">
        <v>138</v>
      </c>
      <c r="B894" t="s">
        <v>139</v>
      </c>
      <c r="C894">
        <v>2009</v>
      </c>
      <c r="D894">
        <v>8</v>
      </c>
      <c r="E894">
        <v>167</v>
      </c>
      <c r="F894" t="s">
        <v>82</v>
      </c>
      <c r="G894">
        <v>2</v>
      </c>
      <c r="H894" t="s">
        <v>12</v>
      </c>
      <c r="I894">
        <v>1</v>
      </c>
      <c r="J894">
        <v>3.06</v>
      </c>
      <c r="K894">
        <v>3.1</v>
      </c>
      <c r="L894">
        <f>VLOOKUP($E894,'CFileFishery to ERA+'!$A$4:$J$198,4,FALSE)</f>
        <v>53</v>
      </c>
      <c r="M894" t="str">
        <f>VLOOKUP($E894,'CFileFishery to ERA+'!$A$4:$J$198,5,FALSE)</f>
        <v>N FALCON S</v>
      </c>
      <c r="N894" t="str">
        <f>VLOOKUP($E894,'CFileFishery to ERA+'!$A$4:$J$198,6,FALSE)</f>
        <v>US</v>
      </c>
      <c r="O894">
        <f>VLOOKUP($E894,'CFileFishery to ERA+'!$A$4:$J$198,7,FALSE)</f>
        <v>999</v>
      </c>
      <c r="P894" t="str">
        <f>VLOOKUP($E894,'CFileFishery to ERA+'!$A$4:$J$198,8,FALSE)</f>
        <v>S</v>
      </c>
      <c r="Q894" t="str">
        <f>VLOOKUP($E894,'CFileFishery to ERA+'!$A$4:$J$198,9,FALSE)</f>
        <v>WA Sport</v>
      </c>
      <c r="R894" t="str">
        <f>VLOOKUP($E894,'CFileFishery to ERA+'!$A$4:$J$198,10,FALSE)</f>
        <v>ISBM</v>
      </c>
    </row>
    <row r="895" spans="1:18" x14ac:dyDescent="0.25">
      <c r="A895" t="s">
        <v>138</v>
      </c>
      <c r="B895" t="s">
        <v>139</v>
      </c>
      <c r="C895">
        <v>2009</v>
      </c>
      <c r="D895">
        <v>9</v>
      </c>
      <c r="E895">
        <v>89</v>
      </c>
      <c r="F895" t="s">
        <v>88</v>
      </c>
      <c r="G895">
        <v>3</v>
      </c>
      <c r="H895" t="s">
        <v>12</v>
      </c>
      <c r="I895">
        <v>1</v>
      </c>
      <c r="J895">
        <v>4.5199999999999996</v>
      </c>
      <c r="K895">
        <v>4.54</v>
      </c>
      <c r="L895">
        <f>VLOOKUP($E895,'CFileFishery to ERA+'!$A$4:$J$198,4,FALSE)</f>
        <v>37</v>
      </c>
      <c r="M895" t="str">
        <f>VLOOKUP($E895,'CFileFishery to ERA+'!$A$4:$J$198,5,FALSE)</f>
        <v>TFRAS FN</v>
      </c>
      <c r="N895" t="str">
        <f>VLOOKUP($E895,'CFileFishery to ERA+'!$A$4:$J$198,6,FALSE)</f>
        <v>CA</v>
      </c>
      <c r="O895">
        <f>VLOOKUP($E895,'CFileFishery to ERA+'!$A$4:$J$198,7,FALSE)</f>
        <v>17</v>
      </c>
      <c r="P895" t="str">
        <f>VLOOKUP($E895,'CFileFishery to ERA+'!$A$4:$J$198,8,FALSE)</f>
        <v>N</v>
      </c>
      <c r="Q895" t="str">
        <f>VLOOKUP($E895,'CFileFishery to ERA+'!$A$4:$J$198,9,FALSE)</f>
        <v>Lower Fraser Freshwater Net</v>
      </c>
      <c r="R895" t="str">
        <f>VLOOKUP($E895,'CFileFishery to ERA+'!$A$4:$J$198,10,FALSE)</f>
        <v>ISBM</v>
      </c>
    </row>
    <row r="896" spans="1:18" x14ac:dyDescent="0.25">
      <c r="A896" t="s">
        <v>138</v>
      </c>
      <c r="B896" t="s">
        <v>139</v>
      </c>
      <c r="C896">
        <v>2009</v>
      </c>
      <c r="D896">
        <v>9</v>
      </c>
      <c r="E896">
        <v>89</v>
      </c>
      <c r="F896" t="s">
        <v>88</v>
      </c>
      <c r="G896">
        <v>4</v>
      </c>
      <c r="H896" t="s">
        <v>12</v>
      </c>
      <c r="I896">
        <v>5</v>
      </c>
      <c r="J896">
        <v>22.6</v>
      </c>
      <c r="K896">
        <v>23.57</v>
      </c>
      <c r="L896">
        <f>VLOOKUP($E896,'CFileFishery to ERA+'!$A$4:$J$198,4,FALSE)</f>
        <v>37</v>
      </c>
      <c r="M896" t="str">
        <f>VLOOKUP($E896,'CFileFishery to ERA+'!$A$4:$J$198,5,FALSE)</f>
        <v>TFRAS FN</v>
      </c>
      <c r="N896" t="str">
        <f>VLOOKUP($E896,'CFileFishery to ERA+'!$A$4:$J$198,6,FALSE)</f>
        <v>CA</v>
      </c>
      <c r="O896">
        <f>VLOOKUP($E896,'CFileFishery to ERA+'!$A$4:$J$198,7,FALSE)</f>
        <v>17</v>
      </c>
      <c r="P896" t="str">
        <f>VLOOKUP($E896,'CFileFishery to ERA+'!$A$4:$J$198,8,FALSE)</f>
        <v>N</v>
      </c>
      <c r="Q896" t="str">
        <f>VLOOKUP($E896,'CFileFishery to ERA+'!$A$4:$J$198,9,FALSE)</f>
        <v>Lower Fraser Freshwater Net</v>
      </c>
      <c r="R896" t="str">
        <f>VLOOKUP($E896,'CFileFishery to ERA+'!$A$4:$J$198,10,FALSE)</f>
        <v>ISBM</v>
      </c>
    </row>
    <row r="897" spans="1:18" x14ac:dyDescent="0.25">
      <c r="A897" t="s">
        <v>138</v>
      </c>
      <c r="B897" t="s">
        <v>139</v>
      </c>
      <c r="C897">
        <v>2009</v>
      </c>
      <c r="D897">
        <v>9</v>
      </c>
      <c r="E897">
        <v>139</v>
      </c>
      <c r="F897" t="s">
        <v>74</v>
      </c>
      <c r="G897">
        <v>2</v>
      </c>
      <c r="H897" t="s">
        <v>12</v>
      </c>
      <c r="I897">
        <v>1</v>
      </c>
      <c r="J897">
        <v>17.86</v>
      </c>
      <c r="K897">
        <v>18.149999999999999</v>
      </c>
      <c r="L897">
        <f>VLOOKUP($E897,'CFileFishery to ERA+'!$A$4:$J$198,4,FALSE)</f>
        <v>63</v>
      </c>
      <c r="M897" t="str">
        <f>VLOOKUP($E897,'CFileFishery to ERA+'!$A$4:$J$198,5,FALSE)</f>
        <v>GEO ST S</v>
      </c>
      <c r="N897" t="str">
        <f>VLOOKUP($E897,'CFileFishery to ERA+'!$A$4:$J$198,6,FALSE)</f>
        <v>CA</v>
      </c>
      <c r="O897">
        <f>VLOOKUP($E897,'CFileFishery to ERA+'!$A$4:$J$198,7,FALSE)</f>
        <v>29</v>
      </c>
      <c r="P897" t="str">
        <f>VLOOKUP($E897,'CFileFishery to ERA+'!$A$4:$J$198,8,FALSE)</f>
        <v>S</v>
      </c>
      <c r="Q897" t="str">
        <f>VLOOKUP($E897,'CFileFishery to ERA+'!$A$4:$J$198,9,FALSE)</f>
        <v>South Georgia Strait Sport</v>
      </c>
      <c r="R897" t="str">
        <f>VLOOKUP($E897,'CFileFishery to ERA+'!$A$4:$J$198,10,FALSE)</f>
        <v>ISBM</v>
      </c>
    </row>
    <row r="898" spans="1:18" x14ac:dyDescent="0.25">
      <c r="A898" t="s">
        <v>138</v>
      </c>
      <c r="B898" t="s">
        <v>139</v>
      </c>
      <c r="C898">
        <v>2009</v>
      </c>
      <c r="D898">
        <v>9</v>
      </c>
      <c r="E898">
        <v>142</v>
      </c>
      <c r="F898" t="s">
        <v>49</v>
      </c>
      <c r="G898">
        <v>3</v>
      </c>
      <c r="H898" t="s">
        <v>12</v>
      </c>
      <c r="I898">
        <v>1</v>
      </c>
      <c r="J898">
        <v>7.81</v>
      </c>
      <c r="K898">
        <v>7.83</v>
      </c>
      <c r="L898">
        <f>VLOOKUP($E898,'CFileFishery to ERA+'!$A$4:$J$198,4,FALSE)</f>
        <v>50</v>
      </c>
      <c r="M898" t="str">
        <f>VLOOKUP($E898,'CFileFishery to ERA+'!$A$4:$J$198,5,FALSE)</f>
        <v>WCVI AABM S</v>
      </c>
      <c r="N898" t="str">
        <f>VLOOKUP($E898,'CFileFishery to ERA+'!$A$4:$J$198,6,FALSE)</f>
        <v>CA</v>
      </c>
      <c r="O898">
        <f>VLOOKUP($E898,'CFileFishery to ERA+'!$A$4:$J$198,7,FALSE)</f>
        <v>31</v>
      </c>
      <c r="P898" t="str">
        <f>VLOOKUP($E898,'CFileFishery to ERA+'!$A$4:$J$198,8,FALSE)</f>
        <v>S</v>
      </c>
      <c r="Q898" t="str">
        <f>VLOOKUP($E898,'CFileFishery to ERA+'!$A$4:$J$198,9,FALSE)</f>
        <v>WCVI AABM Sport</v>
      </c>
      <c r="R898" t="str">
        <f>VLOOKUP($E898,'CFileFishery to ERA+'!$A$4:$J$198,10,FALSE)</f>
        <v>AABM</v>
      </c>
    </row>
    <row r="899" spans="1:18" x14ac:dyDescent="0.25">
      <c r="A899" t="s">
        <v>138</v>
      </c>
      <c r="B899" t="s">
        <v>139</v>
      </c>
      <c r="C899">
        <v>2009</v>
      </c>
      <c r="D899">
        <v>9</v>
      </c>
      <c r="E899">
        <v>145</v>
      </c>
      <c r="F899" t="s">
        <v>89</v>
      </c>
      <c r="G899">
        <v>4</v>
      </c>
      <c r="H899" t="s">
        <v>12</v>
      </c>
      <c r="I899">
        <v>1</v>
      </c>
      <c r="J899">
        <v>26</v>
      </c>
      <c r="K899">
        <v>26.87</v>
      </c>
      <c r="L899">
        <f>VLOOKUP($E899,'CFileFishery to ERA+'!$A$4:$J$198,4,FALSE)</f>
        <v>73</v>
      </c>
      <c r="M899" t="str">
        <f>VLOOKUP($E899,'CFileFishery to ERA+'!$A$4:$J$198,5,FALSE)</f>
        <v>TFRASER FS</v>
      </c>
      <c r="N899" t="str">
        <f>VLOOKUP($E899,'CFileFishery to ERA+'!$A$4:$J$198,6,FALSE)</f>
        <v>CA</v>
      </c>
      <c r="O899">
        <f>VLOOKUP($E899,'CFileFishery to ERA+'!$A$4:$J$198,7,FALSE)</f>
        <v>35</v>
      </c>
      <c r="P899" t="str">
        <f>VLOOKUP($E899,'CFileFishery to ERA+'!$A$4:$J$198,8,FALSE)</f>
        <v>S</v>
      </c>
      <c r="Q899" t="str">
        <f>VLOOKUP($E899,'CFileFishery to ERA+'!$A$4:$J$198,9,FALSE)</f>
        <v>Fraser Freshwater Sport</v>
      </c>
      <c r="R899" t="str">
        <f>VLOOKUP($E899,'CFileFishery to ERA+'!$A$4:$J$198,10,FALSE)</f>
        <v>ISBM</v>
      </c>
    </row>
    <row r="900" spans="1:18" x14ac:dyDescent="0.25">
      <c r="A900" t="s">
        <v>138</v>
      </c>
      <c r="B900" t="s">
        <v>139</v>
      </c>
      <c r="C900">
        <v>2009</v>
      </c>
      <c r="D900">
        <v>10</v>
      </c>
      <c r="E900">
        <v>3</v>
      </c>
      <c r="F900" t="s">
        <v>53</v>
      </c>
      <c r="G900">
        <v>4</v>
      </c>
      <c r="H900" t="s">
        <v>12</v>
      </c>
      <c r="I900">
        <v>1</v>
      </c>
      <c r="J900">
        <v>2.8</v>
      </c>
      <c r="K900">
        <v>2.83</v>
      </c>
      <c r="L900">
        <f>VLOOKUP($E900,'CFileFishery to ERA+'!$A$4:$J$198,4,FALSE)</f>
        <v>1</v>
      </c>
      <c r="M900" t="str">
        <f>VLOOKUP($E900,'CFileFishery to ERA+'!$A$4:$J$198,5,FALSE)</f>
        <v>AK W/S T</v>
      </c>
      <c r="N900" t="str">
        <f>VLOOKUP($E900,'CFileFishery to ERA+'!$A$4:$J$198,6,FALSE)</f>
        <v>US</v>
      </c>
      <c r="O900">
        <f>VLOOKUP($E900,'CFileFishery to ERA+'!$A$4:$J$198,7,FALSE)</f>
        <v>999</v>
      </c>
      <c r="P900" t="str">
        <f>VLOOKUP($E900,'CFileFishery to ERA+'!$A$4:$J$198,8,FALSE)</f>
        <v>T</v>
      </c>
      <c r="Q900" t="str">
        <f>VLOOKUP($E900,'CFileFishery to ERA+'!$A$4:$J$198,9,FALSE)</f>
        <v>SEAK Troll</v>
      </c>
      <c r="R900" t="str">
        <f>VLOOKUP($E900,'CFileFishery to ERA+'!$A$4:$J$198,10,FALSE)</f>
        <v>AABM</v>
      </c>
    </row>
    <row r="901" spans="1:18" x14ac:dyDescent="0.25">
      <c r="A901" t="s">
        <v>138</v>
      </c>
      <c r="B901" t="s">
        <v>139</v>
      </c>
      <c r="C901">
        <v>2009</v>
      </c>
      <c r="D901">
        <v>10</v>
      </c>
      <c r="E901">
        <v>89</v>
      </c>
      <c r="F901" t="s">
        <v>88</v>
      </c>
      <c r="G901">
        <v>3</v>
      </c>
      <c r="H901" t="s">
        <v>12</v>
      </c>
      <c r="I901">
        <v>1</v>
      </c>
      <c r="J901">
        <v>2.91</v>
      </c>
      <c r="K901">
        <v>2.96</v>
      </c>
      <c r="L901">
        <f>VLOOKUP($E901,'CFileFishery to ERA+'!$A$4:$J$198,4,FALSE)</f>
        <v>37</v>
      </c>
      <c r="M901" t="str">
        <f>VLOOKUP($E901,'CFileFishery to ERA+'!$A$4:$J$198,5,FALSE)</f>
        <v>TFRAS FN</v>
      </c>
      <c r="N901" t="str">
        <f>VLOOKUP($E901,'CFileFishery to ERA+'!$A$4:$J$198,6,FALSE)</f>
        <v>CA</v>
      </c>
      <c r="O901">
        <f>VLOOKUP($E901,'CFileFishery to ERA+'!$A$4:$J$198,7,FALSE)</f>
        <v>17</v>
      </c>
      <c r="P901" t="str">
        <f>VLOOKUP($E901,'CFileFishery to ERA+'!$A$4:$J$198,8,FALSE)</f>
        <v>N</v>
      </c>
      <c r="Q901" t="str">
        <f>VLOOKUP($E901,'CFileFishery to ERA+'!$A$4:$J$198,9,FALSE)</f>
        <v>Lower Fraser Freshwater Net</v>
      </c>
      <c r="R901" t="str">
        <f>VLOOKUP($E901,'CFileFishery to ERA+'!$A$4:$J$198,10,FALSE)</f>
        <v>ISBM</v>
      </c>
    </row>
    <row r="902" spans="1:18" x14ac:dyDescent="0.25">
      <c r="A902" t="s">
        <v>138</v>
      </c>
      <c r="B902" t="s">
        <v>139</v>
      </c>
      <c r="C902">
        <v>2009</v>
      </c>
      <c r="D902">
        <v>10</v>
      </c>
      <c r="E902">
        <v>89</v>
      </c>
      <c r="F902" t="s">
        <v>88</v>
      </c>
      <c r="G902">
        <v>4</v>
      </c>
      <c r="H902" t="s">
        <v>12</v>
      </c>
      <c r="I902">
        <v>1</v>
      </c>
      <c r="J902">
        <v>2.91</v>
      </c>
      <c r="K902">
        <v>3.14</v>
      </c>
      <c r="L902">
        <f>VLOOKUP($E902,'CFileFishery to ERA+'!$A$4:$J$198,4,FALSE)</f>
        <v>37</v>
      </c>
      <c r="M902" t="str">
        <f>VLOOKUP($E902,'CFileFishery to ERA+'!$A$4:$J$198,5,FALSE)</f>
        <v>TFRAS FN</v>
      </c>
      <c r="N902" t="str">
        <f>VLOOKUP($E902,'CFileFishery to ERA+'!$A$4:$J$198,6,FALSE)</f>
        <v>CA</v>
      </c>
      <c r="O902">
        <f>VLOOKUP($E902,'CFileFishery to ERA+'!$A$4:$J$198,7,FALSE)</f>
        <v>17</v>
      </c>
      <c r="P902" t="str">
        <f>VLOOKUP($E902,'CFileFishery to ERA+'!$A$4:$J$198,8,FALSE)</f>
        <v>N</v>
      </c>
      <c r="Q902" t="str">
        <f>VLOOKUP($E902,'CFileFishery to ERA+'!$A$4:$J$198,9,FALSE)</f>
        <v>Lower Fraser Freshwater Net</v>
      </c>
      <c r="R902" t="str">
        <f>VLOOKUP($E902,'CFileFishery to ERA+'!$A$4:$J$198,10,FALSE)</f>
        <v>ISBM</v>
      </c>
    </row>
    <row r="903" spans="1:18" x14ac:dyDescent="0.25">
      <c r="A903" t="s">
        <v>138</v>
      </c>
      <c r="B903" t="s">
        <v>139</v>
      </c>
      <c r="C903">
        <v>2009</v>
      </c>
      <c r="D903">
        <v>10</v>
      </c>
      <c r="E903">
        <v>159</v>
      </c>
      <c r="F903" t="s">
        <v>94</v>
      </c>
      <c r="G903">
        <v>2</v>
      </c>
      <c r="H903" t="s">
        <v>12</v>
      </c>
      <c r="I903">
        <v>1</v>
      </c>
      <c r="J903">
        <v>2.61</v>
      </c>
      <c r="K903">
        <v>2.63</v>
      </c>
      <c r="L903">
        <f>VLOOKUP($E903,'CFileFishery to ERA+'!$A$4:$J$198,4,FALSE)</f>
        <v>59</v>
      </c>
      <c r="M903" t="str">
        <f>VLOOKUP($E903,'CFileFishery to ERA+'!$A$4:$J$198,5,FALSE)</f>
        <v>PGSDO S</v>
      </c>
      <c r="N903" t="str">
        <f>VLOOKUP($E903,'CFileFishery to ERA+'!$A$4:$J$198,6,FALSE)</f>
        <v>US</v>
      </c>
      <c r="O903">
        <f>VLOOKUP($E903,'CFileFishery to ERA+'!$A$4:$J$198,7,FALSE)</f>
        <v>999</v>
      </c>
      <c r="P903" t="str">
        <f>VLOOKUP($E903,'CFileFishery to ERA+'!$A$4:$J$198,8,FALSE)</f>
        <v>S</v>
      </c>
      <c r="Q903" t="str">
        <f>VLOOKUP($E903,'CFileFishery to ERA+'!$A$4:$J$198,9,FALSE)</f>
        <v>PGSD Sport</v>
      </c>
      <c r="R903" t="str">
        <f>VLOOKUP($E903,'CFileFishery to ERA+'!$A$4:$J$198,10,FALSE)</f>
        <v>ISBM</v>
      </c>
    </row>
    <row r="904" spans="1:18" x14ac:dyDescent="0.25">
      <c r="A904" t="s">
        <v>138</v>
      </c>
      <c r="B904" t="s">
        <v>139</v>
      </c>
      <c r="C904">
        <v>2010</v>
      </c>
      <c r="D904">
        <v>5</v>
      </c>
      <c r="E904">
        <v>33</v>
      </c>
      <c r="F904" t="s">
        <v>47</v>
      </c>
      <c r="G904">
        <v>3</v>
      </c>
      <c r="H904" t="s">
        <v>12</v>
      </c>
      <c r="I904">
        <v>2</v>
      </c>
      <c r="J904">
        <v>10.96</v>
      </c>
      <c r="K904">
        <v>11</v>
      </c>
      <c r="L904">
        <f>VLOOKUP($E904,'CFileFishery to ERA+'!$A$4:$J$198,4,FALSE)</f>
        <v>10</v>
      </c>
      <c r="M904" t="str">
        <f>VLOOKUP($E904,'CFileFishery to ERA+'!$A$4:$J$198,5,FALSE)</f>
        <v>WCVI F/W T</v>
      </c>
      <c r="N904" t="str">
        <f>VLOOKUP($E904,'CFileFishery to ERA+'!$A$4:$J$198,6,FALSE)</f>
        <v>CA</v>
      </c>
      <c r="O904">
        <f>VLOOKUP($E904,'CFileFishery to ERA+'!$A$4:$J$198,7,FALSE)</f>
        <v>3</v>
      </c>
      <c r="P904" t="str">
        <f>VLOOKUP($E904,'CFileFishery to ERA+'!$A$4:$J$198,8,FALSE)</f>
        <v>T</v>
      </c>
      <c r="Q904" t="str">
        <f>VLOOKUP($E904,'CFileFishery to ERA+'!$A$4:$J$198,9,FALSE)</f>
        <v>WCVI Troll</v>
      </c>
      <c r="R904" t="str">
        <f>VLOOKUP($E904,'CFileFishery to ERA+'!$A$4:$J$198,10,FALSE)</f>
        <v>AABM</v>
      </c>
    </row>
    <row r="905" spans="1:18" x14ac:dyDescent="0.25">
      <c r="A905" t="s">
        <v>138</v>
      </c>
      <c r="B905" t="s">
        <v>139</v>
      </c>
      <c r="C905">
        <v>2010</v>
      </c>
      <c r="D905">
        <v>5</v>
      </c>
      <c r="E905">
        <v>34</v>
      </c>
      <c r="F905" t="s">
        <v>54</v>
      </c>
      <c r="G905">
        <v>3</v>
      </c>
      <c r="H905" t="s">
        <v>12</v>
      </c>
      <c r="I905">
        <v>1</v>
      </c>
      <c r="J905">
        <v>5.48</v>
      </c>
      <c r="K905">
        <v>5.53</v>
      </c>
      <c r="L905">
        <f>VLOOKUP($E905,'CFileFishery to ERA+'!$A$4:$J$198,4,FALSE)</f>
        <v>11</v>
      </c>
      <c r="M905" t="str">
        <f>VLOOKUP($E905,'CFileFishery to ERA+'!$A$4:$J$198,5,FALSE)</f>
        <v>WCVI SPR T</v>
      </c>
      <c r="N905" t="str">
        <f>VLOOKUP($E905,'CFileFishery to ERA+'!$A$4:$J$198,6,FALSE)</f>
        <v>CA</v>
      </c>
      <c r="O905">
        <f>VLOOKUP($E905,'CFileFishery to ERA+'!$A$4:$J$198,7,FALSE)</f>
        <v>3</v>
      </c>
      <c r="P905" t="str">
        <f>VLOOKUP($E905,'CFileFishery to ERA+'!$A$4:$J$198,8,FALSE)</f>
        <v>T</v>
      </c>
      <c r="Q905" t="str">
        <f>VLOOKUP($E905,'CFileFishery to ERA+'!$A$4:$J$198,9,FALSE)</f>
        <v>WCVI Troll</v>
      </c>
      <c r="R905" t="str">
        <f>VLOOKUP($E905,'CFileFishery to ERA+'!$A$4:$J$198,10,FALSE)</f>
        <v>AABM</v>
      </c>
    </row>
    <row r="906" spans="1:18" x14ac:dyDescent="0.25">
      <c r="A906" t="s">
        <v>138</v>
      </c>
      <c r="B906" t="s">
        <v>139</v>
      </c>
      <c r="C906">
        <v>2010</v>
      </c>
      <c r="D906">
        <v>5</v>
      </c>
      <c r="E906">
        <v>38</v>
      </c>
      <c r="F906" t="s">
        <v>64</v>
      </c>
      <c r="G906">
        <v>3</v>
      </c>
      <c r="H906" t="s">
        <v>12</v>
      </c>
      <c r="I906">
        <v>1</v>
      </c>
      <c r="J906">
        <v>3.72</v>
      </c>
      <c r="K906">
        <v>3.72</v>
      </c>
      <c r="L906">
        <f>VLOOKUP($E906,'CFileFishery to ERA+'!$A$4:$J$198,4,FALSE)</f>
        <v>11</v>
      </c>
      <c r="M906" t="str">
        <f>VLOOKUP($E906,'CFileFishery to ERA+'!$A$4:$J$198,5,FALSE)</f>
        <v>WCVI SPR T</v>
      </c>
      <c r="N906" t="str">
        <f>VLOOKUP($E906,'CFileFishery to ERA+'!$A$4:$J$198,6,FALSE)</f>
        <v>CA</v>
      </c>
      <c r="O906">
        <f>VLOOKUP($E906,'CFileFishery to ERA+'!$A$4:$J$198,7,FALSE)</f>
        <v>3</v>
      </c>
      <c r="P906" t="str">
        <f>VLOOKUP($E906,'CFileFishery to ERA+'!$A$4:$J$198,8,FALSE)</f>
        <v>T</v>
      </c>
      <c r="Q906" t="str">
        <f>VLOOKUP($E906,'CFileFishery to ERA+'!$A$4:$J$198,9,FALSE)</f>
        <v>WCVI Troll</v>
      </c>
      <c r="R906" t="str">
        <f>VLOOKUP($E906,'CFileFishery to ERA+'!$A$4:$J$198,10,FALSE)</f>
        <v>AABM</v>
      </c>
    </row>
    <row r="907" spans="1:18" x14ac:dyDescent="0.25">
      <c r="A907" t="s">
        <v>138</v>
      </c>
      <c r="B907" t="s">
        <v>139</v>
      </c>
      <c r="C907">
        <v>2010</v>
      </c>
      <c r="D907">
        <v>5</v>
      </c>
      <c r="E907">
        <v>38</v>
      </c>
      <c r="F907" t="s">
        <v>64</v>
      </c>
      <c r="G907">
        <v>4</v>
      </c>
      <c r="H907" t="s">
        <v>12</v>
      </c>
      <c r="I907">
        <v>2</v>
      </c>
      <c r="J907">
        <v>7.44</v>
      </c>
      <c r="K907">
        <v>7.52</v>
      </c>
      <c r="L907">
        <f>VLOOKUP($E907,'CFileFishery to ERA+'!$A$4:$J$198,4,FALSE)</f>
        <v>11</v>
      </c>
      <c r="M907" t="str">
        <f>VLOOKUP($E907,'CFileFishery to ERA+'!$A$4:$J$198,5,FALSE)</f>
        <v>WCVI SPR T</v>
      </c>
      <c r="N907" t="str">
        <f>VLOOKUP($E907,'CFileFishery to ERA+'!$A$4:$J$198,6,FALSE)</f>
        <v>CA</v>
      </c>
      <c r="O907">
        <f>VLOOKUP($E907,'CFileFishery to ERA+'!$A$4:$J$198,7,FALSE)</f>
        <v>3</v>
      </c>
      <c r="P907" t="str">
        <f>VLOOKUP($E907,'CFileFishery to ERA+'!$A$4:$J$198,8,FALSE)</f>
        <v>T</v>
      </c>
      <c r="Q907" t="str">
        <f>VLOOKUP($E907,'CFileFishery to ERA+'!$A$4:$J$198,9,FALSE)</f>
        <v>WCVI Troll</v>
      </c>
      <c r="R907" t="str">
        <f>VLOOKUP($E907,'CFileFishery to ERA+'!$A$4:$J$198,10,FALSE)</f>
        <v>AABM</v>
      </c>
    </row>
    <row r="908" spans="1:18" x14ac:dyDescent="0.25">
      <c r="A908" t="s">
        <v>138</v>
      </c>
      <c r="B908" t="s">
        <v>139</v>
      </c>
      <c r="C908">
        <v>2010</v>
      </c>
      <c r="D908">
        <v>5</v>
      </c>
      <c r="E908">
        <v>42</v>
      </c>
      <c r="F908" t="s">
        <v>86</v>
      </c>
      <c r="G908">
        <v>3</v>
      </c>
      <c r="H908" t="s">
        <v>12</v>
      </c>
      <c r="I908">
        <v>2</v>
      </c>
      <c r="J908">
        <v>2.9</v>
      </c>
      <c r="K908">
        <v>2.91</v>
      </c>
      <c r="L908">
        <f>VLOOKUP($E908,'CFileFishery to ERA+'!$A$4:$J$198,4,FALSE)</f>
        <v>13</v>
      </c>
      <c r="M908" t="str">
        <f>VLOOKUP($E908,'CFileFishery to ERA+'!$A$4:$J$198,5,FALSE)</f>
        <v>N FALCON T</v>
      </c>
      <c r="N908" t="str">
        <f>VLOOKUP($E908,'CFileFishery to ERA+'!$A$4:$J$198,6,FALSE)</f>
        <v>US</v>
      </c>
      <c r="O908">
        <f>VLOOKUP($E908,'CFileFishery to ERA+'!$A$4:$J$198,7,FALSE)</f>
        <v>999</v>
      </c>
      <c r="P908" t="str">
        <f>VLOOKUP($E908,'CFileFishery to ERA+'!$A$4:$J$198,8,FALSE)</f>
        <v>T</v>
      </c>
      <c r="Q908" t="str">
        <f>VLOOKUP($E908,'CFileFishery to ERA+'!$A$4:$J$198,9,FALSE)</f>
        <v>WA Troll</v>
      </c>
      <c r="R908" t="str">
        <f>VLOOKUP($E908,'CFileFishery to ERA+'!$A$4:$J$198,10,FALSE)</f>
        <v>ISBM</v>
      </c>
    </row>
    <row r="909" spans="1:18" x14ac:dyDescent="0.25">
      <c r="A909" t="s">
        <v>138</v>
      </c>
      <c r="B909" t="s">
        <v>139</v>
      </c>
      <c r="C909">
        <v>2010</v>
      </c>
      <c r="D909">
        <v>5</v>
      </c>
      <c r="E909">
        <v>43</v>
      </c>
      <c r="F909" t="s">
        <v>59</v>
      </c>
      <c r="G909">
        <v>3</v>
      </c>
      <c r="H909" t="s">
        <v>12</v>
      </c>
      <c r="I909">
        <v>1</v>
      </c>
      <c r="J909">
        <v>2.93</v>
      </c>
      <c r="K909">
        <v>2.97</v>
      </c>
      <c r="L909">
        <f>VLOOKUP($E909,'CFileFishery to ERA+'!$A$4:$J$198,4,FALSE)</f>
        <v>13</v>
      </c>
      <c r="M909" t="str">
        <f>VLOOKUP($E909,'CFileFishery to ERA+'!$A$4:$J$198,5,FALSE)</f>
        <v>N FALCON T</v>
      </c>
      <c r="N909" t="str">
        <f>VLOOKUP($E909,'CFileFishery to ERA+'!$A$4:$J$198,6,FALSE)</f>
        <v>US</v>
      </c>
      <c r="O909">
        <f>VLOOKUP($E909,'CFileFishery to ERA+'!$A$4:$J$198,7,FALSE)</f>
        <v>999</v>
      </c>
      <c r="P909" t="str">
        <f>VLOOKUP($E909,'CFileFishery to ERA+'!$A$4:$J$198,8,FALSE)</f>
        <v>T</v>
      </c>
      <c r="Q909" t="str">
        <f>VLOOKUP($E909,'CFileFishery to ERA+'!$A$4:$J$198,9,FALSE)</f>
        <v>WA Troll</v>
      </c>
      <c r="R909" t="str">
        <f>VLOOKUP($E909,'CFileFishery to ERA+'!$A$4:$J$198,10,FALSE)</f>
        <v>ISBM</v>
      </c>
    </row>
    <row r="910" spans="1:18" x14ac:dyDescent="0.25">
      <c r="A910" t="s">
        <v>138</v>
      </c>
      <c r="B910" t="s">
        <v>139</v>
      </c>
      <c r="C910">
        <v>2010</v>
      </c>
      <c r="D910">
        <v>5</v>
      </c>
      <c r="E910">
        <v>44</v>
      </c>
      <c r="F910" t="s">
        <v>85</v>
      </c>
      <c r="G910">
        <v>3</v>
      </c>
      <c r="H910" t="s">
        <v>12</v>
      </c>
      <c r="I910">
        <v>1</v>
      </c>
      <c r="J910">
        <v>1.7</v>
      </c>
      <c r="K910">
        <v>1.72</v>
      </c>
      <c r="L910">
        <f>VLOOKUP($E910,'CFileFishery to ERA+'!$A$4:$J$198,4,FALSE)</f>
        <v>13</v>
      </c>
      <c r="M910" t="str">
        <f>VLOOKUP($E910,'CFileFishery to ERA+'!$A$4:$J$198,5,FALSE)</f>
        <v>N FALCON T</v>
      </c>
      <c r="N910" t="str">
        <f>VLOOKUP($E910,'CFileFishery to ERA+'!$A$4:$J$198,6,FALSE)</f>
        <v>US</v>
      </c>
      <c r="O910">
        <f>VLOOKUP($E910,'CFileFishery to ERA+'!$A$4:$J$198,7,FALSE)</f>
        <v>999</v>
      </c>
      <c r="P910" t="str">
        <f>VLOOKUP($E910,'CFileFishery to ERA+'!$A$4:$J$198,8,FALSE)</f>
        <v>T</v>
      </c>
      <c r="Q910" t="str">
        <f>VLOOKUP($E910,'CFileFishery to ERA+'!$A$4:$J$198,9,FALSE)</f>
        <v>WA Troll</v>
      </c>
      <c r="R910" t="str">
        <f>VLOOKUP($E910,'CFileFishery to ERA+'!$A$4:$J$198,10,FALSE)</f>
        <v>ISBM</v>
      </c>
    </row>
    <row r="911" spans="1:18" x14ac:dyDescent="0.25">
      <c r="A911" t="s">
        <v>138</v>
      </c>
      <c r="B911" t="s">
        <v>139</v>
      </c>
      <c r="C911">
        <v>2010</v>
      </c>
      <c r="D911">
        <v>5</v>
      </c>
      <c r="E911">
        <v>44</v>
      </c>
      <c r="F911" t="s">
        <v>85</v>
      </c>
      <c r="G911">
        <v>4</v>
      </c>
      <c r="H911" t="s">
        <v>12</v>
      </c>
      <c r="I911">
        <v>2</v>
      </c>
      <c r="J911">
        <v>3.5</v>
      </c>
      <c r="K911">
        <v>3.54</v>
      </c>
      <c r="L911">
        <f>VLOOKUP($E911,'CFileFishery to ERA+'!$A$4:$J$198,4,FALSE)</f>
        <v>13</v>
      </c>
      <c r="M911" t="str">
        <f>VLOOKUP($E911,'CFileFishery to ERA+'!$A$4:$J$198,5,FALSE)</f>
        <v>N FALCON T</v>
      </c>
      <c r="N911" t="str">
        <f>VLOOKUP($E911,'CFileFishery to ERA+'!$A$4:$J$198,6,FALSE)</f>
        <v>US</v>
      </c>
      <c r="O911">
        <f>VLOOKUP($E911,'CFileFishery to ERA+'!$A$4:$J$198,7,FALSE)</f>
        <v>999</v>
      </c>
      <c r="P911" t="str">
        <f>VLOOKUP($E911,'CFileFishery to ERA+'!$A$4:$J$198,8,FALSE)</f>
        <v>T</v>
      </c>
      <c r="Q911" t="str">
        <f>VLOOKUP($E911,'CFileFishery to ERA+'!$A$4:$J$198,9,FALSE)</f>
        <v>WA Troll</v>
      </c>
      <c r="R911" t="str">
        <f>VLOOKUP($E911,'CFileFishery to ERA+'!$A$4:$J$198,10,FALSE)</f>
        <v>ISBM</v>
      </c>
    </row>
    <row r="912" spans="1:18" x14ac:dyDescent="0.25">
      <c r="A912" t="s">
        <v>138</v>
      </c>
      <c r="B912" t="s">
        <v>139</v>
      </c>
      <c r="C912">
        <v>2010</v>
      </c>
      <c r="D912">
        <v>5</v>
      </c>
      <c r="E912">
        <v>46</v>
      </c>
      <c r="F912" t="s">
        <v>57</v>
      </c>
      <c r="G912">
        <v>3</v>
      </c>
      <c r="H912" t="s">
        <v>12</v>
      </c>
      <c r="I912">
        <v>2</v>
      </c>
      <c r="J912">
        <v>3.55</v>
      </c>
      <c r="K912">
        <v>3.57</v>
      </c>
      <c r="L912">
        <f>VLOOKUP($E912,'CFileFishery to ERA+'!$A$4:$J$198,4,FALSE)</f>
        <v>13</v>
      </c>
      <c r="M912" t="str">
        <f>VLOOKUP($E912,'CFileFishery to ERA+'!$A$4:$J$198,5,FALSE)</f>
        <v>N FALCON T</v>
      </c>
      <c r="N912" t="str">
        <f>VLOOKUP($E912,'CFileFishery to ERA+'!$A$4:$J$198,6,FALSE)</f>
        <v>US</v>
      </c>
      <c r="O912">
        <f>VLOOKUP($E912,'CFileFishery to ERA+'!$A$4:$J$198,7,FALSE)</f>
        <v>999</v>
      </c>
      <c r="P912" t="str">
        <f>VLOOKUP($E912,'CFileFishery to ERA+'!$A$4:$J$198,8,FALSE)</f>
        <v>T</v>
      </c>
      <c r="Q912" t="str">
        <f>VLOOKUP($E912,'CFileFishery to ERA+'!$A$4:$J$198,9,FALSE)</f>
        <v>WA Troll</v>
      </c>
      <c r="R912" t="str">
        <f>VLOOKUP($E912,'CFileFishery to ERA+'!$A$4:$J$198,10,FALSE)</f>
        <v>ISBM</v>
      </c>
    </row>
    <row r="913" spans="1:18" x14ac:dyDescent="0.25">
      <c r="A913" t="s">
        <v>138</v>
      </c>
      <c r="B913" t="s">
        <v>139</v>
      </c>
      <c r="C913">
        <v>2010</v>
      </c>
      <c r="D913">
        <v>6</v>
      </c>
      <c r="E913">
        <v>30</v>
      </c>
      <c r="F913" t="s">
        <v>25</v>
      </c>
      <c r="G913">
        <v>4</v>
      </c>
      <c r="H913" t="s">
        <v>12</v>
      </c>
      <c r="I913">
        <v>1</v>
      </c>
      <c r="J913">
        <v>1</v>
      </c>
      <c r="K913">
        <v>1</v>
      </c>
      <c r="L913">
        <f>VLOOKUP($E913,'CFileFishery to ERA+'!$A$4:$J$198,4,FALSE)</f>
        <v>8</v>
      </c>
      <c r="M913" t="str">
        <f>VLOOKUP($E913,'CFileFishery to ERA+'!$A$4:$J$198,5,FALSE)</f>
        <v>NORTH T</v>
      </c>
      <c r="N913" t="str">
        <f>VLOOKUP($E913,'CFileFishery to ERA+'!$A$4:$J$198,6,FALSE)</f>
        <v>CA</v>
      </c>
      <c r="O913">
        <f>VLOOKUP($E913,'CFileFishery to ERA+'!$A$4:$J$198,7,FALSE)</f>
        <v>1</v>
      </c>
      <c r="P913" t="str">
        <f>VLOOKUP($E913,'CFileFishery to ERA+'!$A$4:$J$198,8,FALSE)</f>
        <v>T</v>
      </c>
      <c r="Q913" t="str">
        <f>VLOOKUP($E913,'CFileFishery to ERA+'!$A$4:$J$198,9,FALSE)</f>
        <v>NBC Troll</v>
      </c>
      <c r="R913" t="str">
        <f>VLOOKUP($E913,'CFileFishery to ERA+'!$A$4:$J$198,10,FALSE)</f>
        <v>AABM</v>
      </c>
    </row>
    <row r="914" spans="1:18" x14ac:dyDescent="0.25">
      <c r="A914" t="s">
        <v>138</v>
      </c>
      <c r="B914" t="s">
        <v>139</v>
      </c>
      <c r="C914">
        <v>2010</v>
      </c>
      <c r="D914">
        <v>6</v>
      </c>
      <c r="E914">
        <v>38</v>
      </c>
      <c r="F914" t="s">
        <v>64</v>
      </c>
      <c r="G914">
        <v>3</v>
      </c>
      <c r="H914" t="s">
        <v>12</v>
      </c>
      <c r="I914">
        <v>3</v>
      </c>
      <c r="J914">
        <v>19.559999999999999</v>
      </c>
      <c r="K914">
        <v>19.66</v>
      </c>
      <c r="L914">
        <f>VLOOKUP($E914,'CFileFishery to ERA+'!$A$4:$J$198,4,FALSE)</f>
        <v>11</v>
      </c>
      <c r="M914" t="str">
        <f>VLOOKUP($E914,'CFileFishery to ERA+'!$A$4:$J$198,5,FALSE)</f>
        <v>WCVI SPR T</v>
      </c>
      <c r="N914" t="str">
        <f>VLOOKUP($E914,'CFileFishery to ERA+'!$A$4:$J$198,6,FALSE)</f>
        <v>CA</v>
      </c>
      <c r="O914">
        <f>VLOOKUP($E914,'CFileFishery to ERA+'!$A$4:$J$198,7,FALSE)</f>
        <v>3</v>
      </c>
      <c r="P914" t="str">
        <f>VLOOKUP($E914,'CFileFishery to ERA+'!$A$4:$J$198,8,FALSE)</f>
        <v>T</v>
      </c>
      <c r="Q914" t="str">
        <f>VLOOKUP($E914,'CFileFishery to ERA+'!$A$4:$J$198,9,FALSE)</f>
        <v>WCVI Troll</v>
      </c>
      <c r="R914" t="str">
        <f>VLOOKUP($E914,'CFileFishery to ERA+'!$A$4:$J$198,10,FALSE)</f>
        <v>AABM</v>
      </c>
    </row>
    <row r="915" spans="1:18" x14ac:dyDescent="0.25">
      <c r="A915" t="s">
        <v>138</v>
      </c>
      <c r="B915" t="s">
        <v>139</v>
      </c>
      <c r="C915">
        <v>2010</v>
      </c>
      <c r="D915">
        <v>6</v>
      </c>
      <c r="E915">
        <v>43</v>
      </c>
      <c r="F915" t="s">
        <v>59</v>
      </c>
      <c r="G915">
        <v>3</v>
      </c>
      <c r="H915" t="s">
        <v>12</v>
      </c>
      <c r="I915">
        <v>10</v>
      </c>
      <c r="J915">
        <v>23.57</v>
      </c>
      <c r="K915">
        <v>23.72</v>
      </c>
      <c r="L915">
        <f>VLOOKUP($E915,'CFileFishery to ERA+'!$A$4:$J$198,4,FALSE)</f>
        <v>13</v>
      </c>
      <c r="M915" t="str">
        <f>VLOOKUP($E915,'CFileFishery to ERA+'!$A$4:$J$198,5,FALSE)</f>
        <v>N FALCON T</v>
      </c>
      <c r="N915" t="str">
        <f>VLOOKUP($E915,'CFileFishery to ERA+'!$A$4:$J$198,6,FALSE)</f>
        <v>US</v>
      </c>
      <c r="O915">
        <f>VLOOKUP($E915,'CFileFishery to ERA+'!$A$4:$J$198,7,FALSE)</f>
        <v>999</v>
      </c>
      <c r="P915" t="str">
        <f>VLOOKUP($E915,'CFileFishery to ERA+'!$A$4:$J$198,8,FALSE)</f>
        <v>T</v>
      </c>
      <c r="Q915" t="str">
        <f>VLOOKUP($E915,'CFileFishery to ERA+'!$A$4:$J$198,9,FALSE)</f>
        <v>WA Troll</v>
      </c>
      <c r="R915" t="str">
        <f>VLOOKUP($E915,'CFileFishery to ERA+'!$A$4:$J$198,10,FALSE)</f>
        <v>ISBM</v>
      </c>
    </row>
    <row r="916" spans="1:18" x14ac:dyDescent="0.25">
      <c r="A916" t="s">
        <v>138</v>
      </c>
      <c r="B916" t="s">
        <v>139</v>
      </c>
      <c r="C916">
        <v>2010</v>
      </c>
      <c r="D916">
        <v>6</v>
      </c>
      <c r="E916">
        <v>44</v>
      </c>
      <c r="F916" t="s">
        <v>85</v>
      </c>
      <c r="G916">
        <v>3</v>
      </c>
      <c r="H916" t="s">
        <v>12</v>
      </c>
      <c r="I916">
        <v>2</v>
      </c>
      <c r="J916">
        <v>2.1</v>
      </c>
      <c r="K916">
        <v>2.11</v>
      </c>
      <c r="L916">
        <f>VLOOKUP($E916,'CFileFishery to ERA+'!$A$4:$J$198,4,FALSE)</f>
        <v>13</v>
      </c>
      <c r="M916" t="str">
        <f>VLOOKUP($E916,'CFileFishery to ERA+'!$A$4:$J$198,5,FALSE)</f>
        <v>N FALCON T</v>
      </c>
      <c r="N916" t="str">
        <f>VLOOKUP($E916,'CFileFishery to ERA+'!$A$4:$J$198,6,FALSE)</f>
        <v>US</v>
      </c>
      <c r="O916">
        <f>VLOOKUP($E916,'CFileFishery to ERA+'!$A$4:$J$198,7,FALSE)</f>
        <v>999</v>
      </c>
      <c r="P916" t="str">
        <f>VLOOKUP($E916,'CFileFishery to ERA+'!$A$4:$J$198,8,FALSE)</f>
        <v>T</v>
      </c>
      <c r="Q916" t="str">
        <f>VLOOKUP($E916,'CFileFishery to ERA+'!$A$4:$J$198,9,FALSE)</f>
        <v>WA Troll</v>
      </c>
      <c r="R916" t="str">
        <f>VLOOKUP($E916,'CFileFishery to ERA+'!$A$4:$J$198,10,FALSE)</f>
        <v>ISBM</v>
      </c>
    </row>
    <row r="917" spans="1:18" x14ac:dyDescent="0.25">
      <c r="A917" t="s">
        <v>138</v>
      </c>
      <c r="B917" t="s">
        <v>139</v>
      </c>
      <c r="C917">
        <v>2010</v>
      </c>
      <c r="D917">
        <v>6</v>
      </c>
      <c r="E917">
        <v>48</v>
      </c>
      <c r="F917" t="s">
        <v>81</v>
      </c>
      <c r="G917">
        <v>3</v>
      </c>
      <c r="H917" t="s">
        <v>12</v>
      </c>
      <c r="I917">
        <v>1</v>
      </c>
      <c r="J917">
        <v>2.4300000000000002</v>
      </c>
      <c r="K917">
        <v>2.4500000000000002</v>
      </c>
      <c r="L917">
        <f>VLOOKUP($E917,'CFileFishery to ERA+'!$A$4:$J$198,4,FALSE)</f>
        <v>13</v>
      </c>
      <c r="M917" t="str">
        <f>VLOOKUP($E917,'CFileFishery to ERA+'!$A$4:$J$198,5,FALSE)</f>
        <v>N FALCON T</v>
      </c>
      <c r="N917" t="str">
        <f>VLOOKUP($E917,'CFileFishery to ERA+'!$A$4:$J$198,6,FALSE)</f>
        <v>US</v>
      </c>
      <c r="O917">
        <f>VLOOKUP($E917,'CFileFishery to ERA+'!$A$4:$J$198,7,FALSE)</f>
        <v>999</v>
      </c>
      <c r="P917" t="str">
        <f>VLOOKUP($E917,'CFileFishery to ERA+'!$A$4:$J$198,8,FALSE)</f>
        <v>T</v>
      </c>
      <c r="Q917" t="str">
        <f>VLOOKUP($E917,'CFileFishery to ERA+'!$A$4:$J$198,9,FALSE)</f>
        <v>WA Troll</v>
      </c>
      <c r="R917" t="str">
        <f>VLOOKUP($E917,'CFileFishery to ERA+'!$A$4:$J$198,10,FALSE)</f>
        <v>ISBM</v>
      </c>
    </row>
    <row r="918" spans="1:18" x14ac:dyDescent="0.25">
      <c r="A918" t="s">
        <v>138</v>
      </c>
      <c r="B918" t="s">
        <v>139</v>
      </c>
      <c r="C918">
        <v>2010</v>
      </c>
      <c r="D918">
        <v>6</v>
      </c>
      <c r="E918">
        <v>136</v>
      </c>
      <c r="F918" t="s">
        <v>52</v>
      </c>
      <c r="G918">
        <v>3</v>
      </c>
      <c r="H918" t="s">
        <v>12</v>
      </c>
      <c r="I918">
        <v>3</v>
      </c>
      <c r="J918">
        <v>12.21</v>
      </c>
      <c r="K918">
        <v>12.29</v>
      </c>
      <c r="L918">
        <f>VLOOKUP($E918,'CFileFishery to ERA+'!$A$4:$J$198,4,FALSE)</f>
        <v>63</v>
      </c>
      <c r="M918" t="str">
        <f>VLOOKUP($E918,'CFileFishery to ERA+'!$A$4:$J$198,5,FALSE)</f>
        <v>GEO ST S</v>
      </c>
      <c r="N918" t="str">
        <f>VLOOKUP($E918,'CFileFishery to ERA+'!$A$4:$J$198,6,FALSE)</f>
        <v>CA</v>
      </c>
      <c r="O918">
        <f>VLOOKUP($E918,'CFileFishery to ERA+'!$A$4:$J$198,7,FALSE)</f>
        <v>27</v>
      </c>
      <c r="P918" t="str">
        <f>VLOOKUP($E918,'CFileFishery to ERA+'!$A$4:$J$198,8,FALSE)</f>
        <v>S</v>
      </c>
      <c r="Q918" t="str">
        <f>VLOOKUP($E918,'CFileFishery to ERA+'!$A$4:$J$198,9,FALSE)</f>
        <v>North Georgia Strait Sport</v>
      </c>
      <c r="R918" t="str">
        <f>VLOOKUP($E918,'CFileFishery to ERA+'!$A$4:$J$198,10,FALSE)</f>
        <v>ISBM</v>
      </c>
    </row>
    <row r="919" spans="1:18" x14ac:dyDescent="0.25">
      <c r="A919" t="s">
        <v>138</v>
      </c>
      <c r="B919" t="s">
        <v>139</v>
      </c>
      <c r="C919">
        <v>2010</v>
      </c>
      <c r="D919">
        <v>6</v>
      </c>
      <c r="E919">
        <v>136</v>
      </c>
      <c r="F919" t="s">
        <v>52</v>
      </c>
      <c r="G919">
        <v>4</v>
      </c>
      <c r="H919" t="s">
        <v>12</v>
      </c>
      <c r="I919">
        <v>1</v>
      </c>
      <c r="J919">
        <v>4.07</v>
      </c>
      <c r="K919">
        <v>4.07</v>
      </c>
      <c r="L919">
        <f>VLOOKUP($E919,'CFileFishery to ERA+'!$A$4:$J$198,4,FALSE)</f>
        <v>63</v>
      </c>
      <c r="M919" t="str">
        <f>VLOOKUP($E919,'CFileFishery to ERA+'!$A$4:$J$198,5,FALSE)</f>
        <v>GEO ST S</v>
      </c>
      <c r="N919" t="str">
        <f>VLOOKUP($E919,'CFileFishery to ERA+'!$A$4:$J$198,6,FALSE)</f>
        <v>CA</v>
      </c>
      <c r="O919">
        <f>VLOOKUP($E919,'CFileFishery to ERA+'!$A$4:$J$198,7,FALSE)</f>
        <v>27</v>
      </c>
      <c r="P919" t="str">
        <f>VLOOKUP($E919,'CFileFishery to ERA+'!$A$4:$J$198,8,FALSE)</f>
        <v>S</v>
      </c>
      <c r="Q919" t="str">
        <f>VLOOKUP($E919,'CFileFishery to ERA+'!$A$4:$J$198,9,FALSE)</f>
        <v>North Georgia Strait Sport</v>
      </c>
      <c r="R919" t="str">
        <f>VLOOKUP($E919,'CFileFishery to ERA+'!$A$4:$J$198,10,FALSE)</f>
        <v>ISBM</v>
      </c>
    </row>
    <row r="920" spans="1:18" x14ac:dyDescent="0.25">
      <c r="A920" t="s">
        <v>138</v>
      </c>
      <c r="B920" t="s">
        <v>139</v>
      </c>
      <c r="C920">
        <v>2010</v>
      </c>
      <c r="D920">
        <v>6</v>
      </c>
      <c r="E920">
        <v>142</v>
      </c>
      <c r="F920" t="s">
        <v>49</v>
      </c>
      <c r="G920">
        <v>4</v>
      </c>
      <c r="H920" t="s">
        <v>12</v>
      </c>
      <c r="I920">
        <v>1</v>
      </c>
      <c r="J920">
        <v>2.23</v>
      </c>
      <c r="K920">
        <v>2.23</v>
      </c>
      <c r="L920">
        <f>VLOOKUP($E920,'CFileFishery to ERA+'!$A$4:$J$198,4,FALSE)</f>
        <v>50</v>
      </c>
      <c r="M920" t="str">
        <f>VLOOKUP($E920,'CFileFishery to ERA+'!$A$4:$J$198,5,FALSE)</f>
        <v>WCVI AABM S</v>
      </c>
      <c r="N920" t="str">
        <f>VLOOKUP($E920,'CFileFishery to ERA+'!$A$4:$J$198,6,FALSE)</f>
        <v>CA</v>
      </c>
      <c r="O920">
        <f>VLOOKUP($E920,'CFileFishery to ERA+'!$A$4:$J$198,7,FALSE)</f>
        <v>31</v>
      </c>
      <c r="P920" t="str">
        <f>VLOOKUP($E920,'CFileFishery to ERA+'!$A$4:$J$198,8,FALSE)</f>
        <v>S</v>
      </c>
      <c r="Q920" t="str">
        <f>VLOOKUP($E920,'CFileFishery to ERA+'!$A$4:$J$198,9,FALSE)</f>
        <v>WCVI AABM Sport</v>
      </c>
      <c r="R920" t="str">
        <f>VLOOKUP($E920,'CFileFishery to ERA+'!$A$4:$J$198,10,FALSE)</f>
        <v>AABM</v>
      </c>
    </row>
    <row r="921" spans="1:18" x14ac:dyDescent="0.25">
      <c r="A921" t="s">
        <v>138</v>
      </c>
      <c r="B921" t="s">
        <v>139</v>
      </c>
      <c r="C921">
        <v>2010</v>
      </c>
      <c r="D921">
        <v>6</v>
      </c>
      <c r="E921">
        <v>169</v>
      </c>
      <c r="F921" t="s">
        <v>87</v>
      </c>
      <c r="G921">
        <v>3</v>
      </c>
      <c r="H921" t="s">
        <v>12</v>
      </c>
      <c r="I921">
        <v>1</v>
      </c>
      <c r="J921">
        <v>2.72</v>
      </c>
      <c r="K921">
        <v>2.74</v>
      </c>
      <c r="L921">
        <f>VLOOKUP($E921,'CFileFishery to ERA+'!$A$4:$J$198,4,FALSE)</f>
        <v>53</v>
      </c>
      <c r="M921" t="str">
        <f>VLOOKUP($E921,'CFileFishery to ERA+'!$A$4:$J$198,5,FALSE)</f>
        <v>N FALCON S</v>
      </c>
      <c r="N921" t="str">
        <f>VLOOKUP($E921,'CFileFishery to ERA+'!$A$4:$J$198,6,FALSE)</f>
        <v>US</v>
      </c>
      <c r="O921">
        <f>VLOOKUP($E921,'CFileFishery to ERA+'!$A$4:$J$198,7,FALSE)</f>
        <v>999</v>
      </c>
      <c r="P921" t="str">
        <f>VLOOKUP($E921,'CFileFishery to ERA+'!$A$4:$J$198,8,FALSE)</f>
        <v>S</v>
      </c>
      <c r="Q921" t="str">
        <f>VLOOKUP($E921,'CFileFishery to ERA+'!$A$4:$J$198,9,FALSE)</f>
        <v>WA Sport</v>
      </c>
      <c r="R921" t="str">
        <f>VLOOKUP($E921,'CFileFishery to ERA+'!$A$4:$J$198,10,FALSE)</f>
        <v>ISBM</v>
      </c>
    </row>
    <row r="922" spans="1:18" x14ac:dyDescent="0.25">
      <c r="A922" t="s">
        <v>138</v>
      </c>
      <c r="B922" t="s">
        <v>139</v>
      </c>
      <c r="C922">
        <v>2010</v>
      </c>
      <c r="D922">
        <v>7</v>
      </c>
      <c r="E922">
        <v>30</v>
      </c>
      <c r="F922" t="s">
        <v>25</v>
      </c>
      <c r="G922">
        <v>3</v>
      </c>
      <c r="H922" t="s">
        <v>12</v>
      </c>
      <c r="I922">
        <v>1</v>
      </c>
      <c r="J922">
        <v>2.77</v>
      </c>
      <c r="K922">
        <v>2.8</v>
      </c>
      <c r="L922">
        <f>VLOOKUP($E922,'CFileFishery to ERA+'!$A$4:$J$198,4,FALSE)</f>
        <v>8</v>
      </c>
      <c r="M922" t="str">
        <f>VLOOKUP($E922,'CFileFishery to ERA+'!$A$4:$J$198,5,FALSE)</f>
        <v>NORTH T</v>
      </c>
      <c r="N922" t="str">
        <f>VLOOKUP($E922,'CFileFishery to ERA+'!$A$4:$J$198,6,FALSE)</f>
        <v>CA</v>
      </c>
      <c r="O922">
        <f>VLOOKUP($E922,'CFileFishery to ERA+'!$A$4:$J$198,7,FALSE)</f>
        <v>1</v>
      </c>
      <c r="P922" t="str">
        <f>VLOOKUP($E922,'CFileFishery to ERA+'!$A$4:$J$198,8,FALSE)</f>
        <v>T</v>
      </c>
      <c r="Q922" t="str">
        <f>VLOOKUP($E922,'CFileFishery to ERA+'!$A$4:$J$198,9,FALSE)</f>
        <v>NBC Troll</v>
      </c>
      <c r="R922" t="str">
        <f>VLOOKUP($E922,'CFileFishery to ERA+'!$A$4:$J$198,10,FALSE)</f>
        <v>AABM</v>
      </c>
    </row>
    <row r="923" spans="1:18" x14ac:dyDescent="0.25">
      <c r="A923" t="s">
        <v>138</v>
      </c>
      <c r="B923" t="s">
        <v>139</v>
      </c>
      <c r="C923">
        <v>2010</v>
      </c>
      <c r="D923">
        <v>7</v>
      </c>
      <c r="E923">
        <v>43</v>
      </c>
      <c r="F923" t="s">
        <v>59</v>
      </c>
      <c r="G923">
        <v>3</v>
      </c>
      <c r="H923" t="s">
        <v>12</v>
      </c>
      <c r="I923">
        <v>8</v>
      </c>
      <c r="J923">
        <v>11.78</v>
      </c>
      <c r="K923">
        <v>11.91</v>
      </c>
      <c r="L923">
        <f>VLOOKUP($E923,'CFileFishery to ERA+'!$A$4:$J$198,4,FALSE)</f>
        <v>13</v>
      </c>
      <c r="M923" t="str">
        <f>VLOOKUP($E923,'CFileFishery to ERA+'!$A$4:$J$198,5,FALSE)</f>
        <v>N FALCON T</v>
      </c>
      <c r="N923" t="str">
        <f>VLOOKUP($E923,'CFileFishery to ERA+'!$A$4:$J$198,6,FALSE)</f>
        <v>US</v>
      </c>
      <c r="O923">
        <f>VLOOKUP($E923,'CFileFishery to ERA+'!$A$4:$J$198,7,FALSE)</f>
        <v>999</v>
      </c>
      <c r="P923" t="str">
        <f>VLOOKUP($E923,'CFileFishery to ERA+'!$A$4:$J$198,8,FALSE)</f>
        <v>T</v>
      </c>
      <c r="Q923" t="str">
        <f>VLOOKUP($E923,'CFileFishery to ERA+'!$A$4:$J$198,9,FALSE)</f>
        <v>WA Troll</v>
      </c>
      <c r="R923" t="str">
        <f>VLOOKUP($E923,'CFileFishery to ERA+'!$A$4:$J$198,10,FALSE)</f>
        <v>ISBM</v>
      </c>
    </row>
    <row r="924" spans="1:18" x14ac:dyDescent="0.25">
      <c r="A924" t="s">
        <v>138</v>
      </c>
      <c r="B924" t="s">
        <v>139</v>
      </c>
      <c r="C924">
        <v>2010</v>
      </c>
      <c r="D924">
        <v>7</v>
      </c>
      <c r="E924">
        <v>44</v>
      </c>
      <c r="F924" t="s">
        <v>85</v>
      </c>
      <c r="G924">
        <v>3</v>
      </c>
      <c r="H924" t="s">
        <v>12</v>
      </c>
      <c r="I924">
        <v>1</v>
      </c>
      <c r="J924">
        <v>1.33</v>
      </c>
      <c r="K924">
        <v>1.33</v>
      </c>
      <c r="L924">
        <f>VLOOKUP($E924,'CFileFishery to ERA+'!$A$4:$J$198,4,FALSE)</f>
        <v>13</v>
      </c>
      <c r="M924" t="str">
        <f>VLOOKUP($E924,'CFileFishery to ERA+'!$A$4:$J$198,5,FALSE)</f>
        <v>N FALCON T</v>
      </c>
      <c r="N924" t="str">
        <f>VLOOKUP($E924,'CFileFishery to ERA+'!$A$4:$J$198,6,FALSE)</f>
        <v>US</v>
      </c>
      <c r="O924">
        <f>VLOOKUP($E924,'CFileFishery to ERA+'!$A$4:$J$198,7,FALSE)</f>
        <v>999</v>
      </c>
      <c r="P924" t="str">
        <f>VLOOKUP($E924,'CFileFishery to ERA+'!$A$4:$J$198,8,FALSE)</f>
        <v>T</v>
      </c>
      <c r="Q924" t="str">
        <f>VLOOKUP($E924,'CFileFishery to ERA+'!$A$4:$J$198,9,FALSE)</f>
        <v>WA Troll</v>
      </c>
      <c r="R924" t="str">
        <f>VLOOKUP($E924,'CFileFishery to ERA+'!$A$4:$J$198,10,FALSE)</f>
        <v>ISBM</v>
      </c>
    </row>
    <row r="925" spans="1:18" x14ac:dyDescent="0.25">
      <c r="A925" t="s">
        <v>138</v>
      </c>
      <c r="B925" t="s">
        <v>139</v>
      </c>
      <c r="C925">
        <v>2010</v>
      </c>
      <c r="D925">
        <v>7</v>
      </c>
      <c r="E925">
        <v>93</v>
      </c>
      <c r="F925" t="s">
        <v>93</v>
      </c>
      <c r="G925">
        <v>3</v>
      </c>
      <c r="H925" t="s">
        <v>12</v>
      </c>
      <c r="I925">
        <v>2</v>
      </c>
      <c r="J925">
        <v>6.38</v>
      </c>
      <c r="K925">
        <v>6.39</v>
      </c>
      <c r="L925">
        <f>VLOOKUP($E925,'CFileFishery to ERA+'!$A$4:$J$198,4,FALSE)</f>
        <v>27</v>
      </c>
      <c r="M925" t="str">
        <f>VLOOKUP($E925,'CFileFishery to ERA+'!$A$4:$J$198,5,FALSE)</f>
        <v>US JF N</v>
      </c>
      <c r="N925" t="str">
        <f>VLOOKUP($E925,'CFileFishery to ERA+'!$A$4:$J$198,6,FALSE)</f>
        <v>US</v>
      </c>
      <c r="O925">
        <f>VLOOKUP($E925,'CFileFishery to ERA+'!$A$4:$J$198,7,FALSE)</f>
        <v>999</v>
      </c>
      <c r="P925" t="str">
        <f>VLOOKUP($E925,'CFileFishery to ERA+'!$A$4:$J$198,8,FALSE)</f>
        <v>N</v>
      </c>
      <c r="Q925" t="str">
        <f>VLOOKUP($E925,'CFileFishery to ERA+'!$A$4:$J$198,9,FALSE)</f>
        <v>PGSD Net</v>
      </c>
      <c r="R925" t="str">
        <f>VLOOKUP($E925,'CFileFishery to ERA+'!$A$4:$J$198,10,FALSE)</f>
        <v>ISBM</v>
      </c>
    </row>
    <row r="926" spans="1:18" x14ac:dyDescent="0.25">
      <c r="A926" t="s">
        <v>138</v>
      </c>
      <c r="B926" t="s">
        <v>139</v>
      </c>
      <c r="C926">
        <v>2010</v>
      </c>
      <c r="D926">
        <v>7</v>
      </c>
      <c r="E926">
        <v>135</v>
      </c>
      <c r="F926" t="s">
        <v>39</v>
      </c>
      <c r="G926">
        <v>3</v>
      </c>
      <c r="H926" t="s">
        <v>12</v>
      </c>
      <c r="I926">
        <v>1</v>
      </c>
      <c r="J926">
        <v>7.58</v>
      </c>
      <c r="K926">
        <v>7.65</v>
      </c>
      <c r="L926">
        <f>VLOOKUP($E926,'CFileFishery to ERA+'!$A$4:$J$198,4,FALSE)</f>
        <v>61</v>
      </c>
      <c r="M926" t="str">
        <f>VLOOKUP($E926,'CFileFishery to ERA+'!$A$4:$J$198,5,FALSE)</f>
        <v>JNST S</v>
      </c>
      <c r="N926" t="str">
        <f>VLOOKUP($E926,'CFileFishery to ERA+'!$A$4:$J$198,6,FALSE)</f>
        <v>CA</v>
      </c>
      <c r="O926">
        <f>VLOOKUP($E926,'CFileFishery to ERA+'!$A$4:$J$198,7,FALSE)</f>
        <v>26</v>
      </c>
      <c r="P926" t="str">
        <f>VLOOKUP($E926,'CFileFishery to ERA+'!$A$4:$J$198,8,FALSE)</f>
        <v>S</v>
      </c>
      <c r="Q926" t="str">
        <f>VLOOKUP($E926,'CFileFishery to ERA+'!$A$4:$J$198,9,FALSE)</f>
        <v>Johnstone Strait Sport</v>
      </c>
      <c r="R926" t="str">
        <f>VLOOKUP($E926,'CFileFishery to ERA+'!$A$4:$J$198,10,FALSE)</f>
        <v>ISBM</v>
      </c>
    </row>
    <row r="927" spans="1:18" x14ac:dyDescent="0.25">
      <c r="A927" t="s">
        <v>138</v>
      </c>
      <c r="B927" t="s">
        <v>139</v>
      </c>
      <c r="C927">
        <v>2010</v>
      </c>
      <c r="D927">
        <v>7</v>
      </c>
      <c r="E927">
        <v>136</v>
      </c>
      <c r="F927" t="s">
        <v>52</v>
      </c>
      <c r="G927">
        <v>3</v>
      </c>
      <c r="H927" t="s">
        <v>12</v>
      </c>
      <c r="I927">
        <v>1</v>
      </c>
      <c r="J927">
        <v>2</v>
      </c>
      <c r="K927">
        <v>2</v>
      </c>
      <c r="L927">
        <f>VLOOKUP($E927,'CFileFishery to ERA+'!$A$4:$J$198,4,FALSE)</f>
        <v>63</v>
      </c>
      <c r="M927" t="str">
        <f>VLOOKUP($E927,'CFileFishery to ERA+'!$A$4:$J$198,5,FALSE)</f>
        <v>GEO ST S</v>
      </c>
      <c r="N927" t="str">
        <f>VLOOKUP($E927,'CFileFishery to ERA+'!$A$4:$J$198,6,FALSE)</f>
        <v>CA</v>
      </c>
      <c r="O927">
        <f>VLOOKUP($E927,'CFileFishery to ERA+'!$A$4:$J$198,7,FALSE)</f>
        <v>27</v>
      </c>
      <c r="P927" t="str">
        <f>VLOOKUP($E927,'CFileFishery to ERA+'!$A$4:$J$198,8,FALSE)</f>
        <v>S</v>
      </c>
      <c r="Q927" t="str">
        <f>VLOOKUP($E927,'CFileFishery to ERA+'!$A$4:$J$198,9,FALSE)</f>
        <v>North Georgia Strait Sport</v>
      </c>
      <c r="R927" t="str">
        <f>VLOOKUP($E927,'CFileFishery to ERA+'!$A$4:$J$198,10,FALSE)</f>
        <v>ISBM</v>
      </c>
    </row>
    <row r="928" spans="1:18" x14ac:dyDescent="0.25">
      <c r="A928" t="s">
        <v>138</v>
      </c>
      <c r="B928" t="s">
        <v>139</v>
      </c>
      <c r="C928">
        <v>2010</v>
      </c>
      <c r="D928">
        <v>7</v>
      </c>
      <c r="E928">
        <v>136</v>
      </c>
      <c r="F928" t="s">
        <v>52</v>
      </c>
      <c r="G928">
        <v>4</v>
      </c>
      <c r="H928" t="s">
        <v>12</v>
      </c>
      <c r="I928">
        <v>1</v>
      </c>
      <c r="J928">
        <v>2</v>
      </c>
      <c r="K928">
        <v>2</v>
      </c>
      <c r="L928">
        <f>VLOOKUP($E928,'CFileFishery to ERA+'!$A$4:$J$198,4,FALSE)</f>
        <v>63</v>
      </c>
      <c r="M928" t="str">
        <f>VLOOKUP($E928,'CFileFishery to ERA+'!$A$4:$J$198,5,FALSE)</f>
        <v>GEO ST S</v>
      </c>
      <c r="N928" t="str">
        <f>VLOOKUP($E928,'CFileFishery to ERA+'!$A$4:$J$198,6,FALSE)</f>
        <v>CA</v>
      </c>
      <c r="O928">
        <f>VLOOKUP($E928,'CFileFishery to ERA+'!$A$4:$J$198,7,FALSE)</f>
        <v>27</v>
      </c>
      <c r="P928" t="str">
        <f>VLOOKUP($E928,'CFileFishery to ERA+'!$A$4:$J$198,8,FALSE)</f>
        <v>S</v>
      </c>
      <c r="Q928" t="str">
        <f>VLOOKUP($E928,'CFileFishery to ERA+'!$A$4:$J$198,9,FALSE)</f>
        <v>North Georgia Strait Sport</v>
      </c>
      <c r="R928" t="str">
        <f>VLOOKUP($E928,'CFileFishery to ERA+'!$A$4:$J$198,10,FALSE)</f>
        <v>ISBM</v>
      </c>
    </row>
    <row r="929" spans="1:18" x14ac:dyDescent="0.25">
      <c r="A929" t="s">
        <v>138</v>
      </c>
      <c r="B929" t="s">
        <v>139</v>
      </c>
      <c r="C929">
        <v>2010</v>
      </c>
      <c r="D929">
        <v>7</v>
      </c>
      <c r="E929">
        <v>142</v>
      </c>
      <c r="F929" t="s">
        <v>49</v>
      </c>
      <c r="G929">
        <v>3</v>
      </c>
      <c r="H929" t="s">
        <v>12</v>
      </c>
      <c r="I929">
        <v>4</v>
      </c>
      <c r="J929">
        <v>11.8</v>
      </c>
      <c r="K929">
        <v>11.88</v>
      </c>
      <c r="L929">
        <f>VLOOKUP($E929,'CFileFishery to ERA+'!$A$4:$J$198,4,FALSE)</f>
        <v>50</v>
      </c>
      <c r="M929" t="str">
        <f>VLOOKUP($E929,'CFileFishery to ERA+'!$A$4:$J$198,5,FALSE)</f>
        <v>WCVI AABM S</v>
      </c>
      <c r="N929" t="str">
        <f>VLOOKUP($E929,'CFileFishery to ERA+'!$A$4:$J$198,6,FALSE)</f>
        <v>CA</v>
      </c>
      <c r="O929">
        <f>VLOOKUP($E929,'CFileFishery to ERA+'!$A$4:$J$198,7,FALSE)</f>
        <v>31</v>
      </c>
      <c r="P929" t="str">
        <f>VLOOKUP($E929,'CFileFishery to ERA+'!$A$4:$J$198,8,FALSE)</f>
        <v>S</v>
      </c>
      <c r="Q929" t="str">
        <f>VLOOKUP($E929,'CFileFishery to ERA+'!$A$4:$J$198,9,FALSE)</f>
        <v>WCVI AABM Sport</v>
      </c>
      <c r="R929" t="str">
        <f>VLOOKUP($E929,'CFileFishery to ERA+'!$A$4:$J$198,10,FALSE)</f>
        <v>AABM</v>
      </c>
    </row>
    <row r="930" spans="1:18" x14ac:dyDescent="0.25">
      <c r="A930" t="s">
        <v>138</v>
      </c>
      <c r="B930" t="s">
        <v>139</v>
      </c>
      <c r="C930">
        <v>2010</v>
      </c>
      <c r="D930">
        <v>7</v>
      </c>
      <c r="E930">
        <v>142</v>
      </c>
      <c r="F930" t="s">
        <v>49</v>
      </c>
      <c r="G930">
        <v>4</v>
      </c>
      <c r="H930" t="s">
        <v>12</v>
      </c>
      <c r="I930">
        <v>1</v>
      </c>
      <c r="J930">
        <v>2.95</v>
      </c>
      <c r="K930">
        <v>2.98</v>
      </c>
      <c r="L930">
        <f>VLOOKUP($E930,'CFileFishery to ERA+'!$A$4:$J$198,4,FALSE)</f>
        <v>50</v>
      </c>
      <c r="M930" t="str">
        <f>VLOOKUP($E930,'CFileFishery to ERA+'!$A$4:$J$198,5,FALSE)</f>
        <v>WCVI AABM S</v>
      </c>
      <c r="N930" t="str">
        <f>VLOOKUP($E930,'CFileFishery to ERA+'!$A$4:$J$198,6,FALSE)</f>
        <v>CA</v>
      </c>
      <c r="O930">
        <f>VLOOKUP($E930,'CFileFishery to ERA+'!$A$4:$J$198,7,FALSE)</f>
        <v>31</v>
      </c>
      <c r="P930" t="str">
        <f>VLOOKUP($E930,'CFileFishery to ERA+'!$A$4:$J$198,8,FALSE)</f>
        <v>S</v>
      </c>
      <c r="Q930" t="str">
        <f>VLOOKUP($E930,'CFileFishery to ERA+'!$A$4:$J$198,9,FALSE)</f>
        <v>WCVI AABM Sport</v>
      </c>
      <c r="R930" t="str">
        <f>VLOOKUP($E930,'CFileFishery to ERA+'!$A$4:$J$198,10,FALSE)</f>
        <v>AABM</v>
      </c>
    </row>
    <row r="931" spans="1:18" x14ac:dyDescent="0.25">
      <c r="A931" t="s">
        <v>138</v>
      </c>
      <c r="B931" t="s">
        <v>139</v>
      </c>
      <c r="C931">
        <v>2010</v>
      </c>
      <c r="D931">
        <v>7</v>
      </c>
      <c r="E931">
        <v>150</v>
      </c>
      <c r="F931" t="s">
        <v>76</v>
      </c>
      <c r="G931">
        <v>3</v>
      </c>
      <c r="H931" t="s">
        <v>12</v>
      </c>
      <c r="I931">
        <v>5</v>
      </c>
      <c r="J931">
        <v>13.3</v>
      </c>
      <c r="K931">
        <v>13.4</v>
      </c>
      <c r="L931">
        <f>VLOOKUP($E931,'CFileFishery to ERA+'!$A$4:$J$198,4,FALSE)</f>
        <v>57</v>
      </c>
      <c r="M931" t="str">
        <f>VLOOKUP($E931,'CFileFishery to ERA+'!$A$4:$J$198,5,FALSE)</f>
        <v>PGSDN S</v>
      </c>
      <c r="N931" t="str">
        <f>VLOOKUP($E931,'CFileFishery to ERA+'!$A$4:$J$198,6,FALSE)</f>
        <v>US</v>
      </c>
      <c r="O931">
        <f>VLOOKUP($E931,'CFileFishery to ERA+'!$A$4:$J$198,7,FALSE)</f>
        <v>999</v>
      </c>
      <c r="P931" t="str">
        <f>VLOOKUP($E931,'CFileFishery to ERA+'!$A$4:$J$198,8,FALSE)</f>
        <v>S</v>
      </c>
      <c r="Q931" t="str">
        <f>VLOOKUP($E931,'CFileFishery to ERA+'!$A$4:$J$198,9,FALSE)</f>
        <v>PGSD Sport</v>
      </c>
      <c r="R931" t="str">
        <f>VLOOKUP($E931,'CFileFishery to ERA+'!$A$4:$J$198,10,FALSE)</f>
        <v>ISBM</v>
      </c>
    </row>
    <row r="932" spans="1:18" x14ac:dyDescent="0.25">
      <c r="A932" t="s">
        <v>138</v>
      </c>
      <c r="B932" t="s">
        <v>139</v>
      </c>
      <c r="C932">
        <v>2010</v>
      </c>
      <c r="D932">
        <v>7</v>
      </c>
      <c r="E932">
        <v>157</v>
      </c>
      <c r="F932" t="s">
        <v>79</v>
      </c>
      <c r="G932">
        <v>3</v>
      </c>
      <c r="H932" t="s">
        <v>12</v>
      </c>
      <c r="I932">
        <v>2</v>
      </c>
      <c r="J932">
        <v>6.34</v>
      </c>
      <c r="K932">
        <v>6.36</v>
      </c>
      <c r="L932">
        <f>VLOOKUP($E932,'CFileFishery to ERA+'!$A$4:$J$198,4,FALSE)</f>
        <v>59</v>
      </c>
      <c r="M932" t="str">
        <f>VLOOKUP($E932,'CFileFishery to ERA+'!$A$4:$J$198,5,FALSE)</f>
        <v>PGSDO S</v>
      </c>
      <c r="N932" t="str">
        <f>VLOOKUP($E932,'CFileFishery to ERA+'!$A$4:$J$198,6,FALSE)</f>
        <v>US</v>
      </c>
      <c r="O932">
        <f>VLOOKUP($E932,'CFileFishery to ERA+'!$A$4:$J$198,7,FALSE)</f>
        <v>999</v>
      </c>
      <c r="P932" t="str">
        <f>VLOOKUP($E932,'CFileFishery to ERA+'!$A$4:$J$198,8,FALSE)</f>
        <v>S</v>
      </c>
      <c r="Q932" t="str">
        <f>VLOOKUP($E932,'CFileFishery to ERA+'!$A$4:$J$198,9,FALSE)</f>
        <v>PGSD Sport</v>
      </c>
      <c r="R932" t="str">
        <f>VLOOKUP($E932,'CFileFishery to ERA+'!$A$4:$J$198,10,FALSE)</f>
        <v>ISBM</v>
      </c>
    </row>
    <row r="933" spans="1:18" x14ac:dyDescent="0.25">
      <c r="A933" t="s">
        <v>138</v>
      </c>
      <c r="B933" t="s">
        <v>139</v>
      </c>
      <c r="C933">
        <v>2010</v>
      </c>
      <c r="D933">
        <v>7</v>
      </c>
      <c r="E933">
        <v>167</v>
      </c>
      <c r="F933" t="s">
        <v>82</v>
      </c>
      <c r="G933">
        <v>3</v>
      </c>
      <c r="H933" t="s">
        <v>12</v>
      </c>
      <c r="I933">
        <v>2</v>
      </c>
      <c r="J933">
        <v>5.83</v>
      </c>
      <c r="K933">
        <v>5.83</v>
      </c>
      <c r="L933">
        <f>VLOOKUP($E933,'CFileFishery to ERA+'!$A$4:$J$198,4,FALSE)</f>
        <v>53</v>
      </c>
      <c r="M933" t="str">
        <f>VLOOKUP($E933,'CFileFishery to ERA+'!$A$4:$J$198,5,FALSE)</f>
        <v>N FALCON S</v>
      </c>
      <c r="N933" t="str">
        <f>VLOOKUP($E933,'CFileFishery to ERA+'!$A$4:$J$198,6,FALSE)</f>
        <v>US</v>
      </c>
      <c r="O933">
        <f>VLOOKUP($E933,'CFileFishery to ERA+'!$A$4:$J$198,7,FALSE)</f>
        <v>999</v>
      </c>
      <c r="P933" t="str">
        <f>VLOOKUP($E933,'CFileFishery to ERA+'!$A$4:$J$198,8,FALSE)</f>
        <v>S</v>
      </c>
      <c r="Q933" t="str">
        <f>VLOOKUP($E933,'CFileFishery to ERA+'!$A$4:$J$198,9,FALSE)</f>
        <v>WA Sport</v>
      </c>
      <c r="R933" t="str">
        <f>VLOOKUP($E933,'CFileFishery to ERA+'!$A$4:$J$198,10,FALSE)</f>
        <v>ISBM</v>
      </c>
    </row>
    <row r="934" spans="1:18" x14ac:dyDescent="0.25">
      <c r="A934" t="s">
        <v>138</v>
      </c>
      <c r="B934" t="s">
        <v>139</v>
      </c>
      <c r="C934">
        <v>2010</v>
      </c>
      <c r="D934">
        <v>7</v>
      </c>
      <c r="E934">
        <v>169</v>
      </c>
      <c r="F934" t="s">
        <v>87</v>
      </c>
      <c r="G934">
        <v>3</v>
      </c>
      <c r="H934" t="s">
        <v>12</v>
      </c>
      <c r="I934">
        <v>1</v>
      </c>
      <c r="J934">
        <v>2.75</v>
      </c>
      <c r="K934">
        <v>2.77</v>
      </c>
      <c r="L934">
        <f>VLOOKUP($E934,'CFileFishery to ERA+'!$A$4:$J$198,4,FALSE)</f>
        <v>53</v>
      </c>
      <c r="M934" t="str">
        <f>VLOOKUP($E934,'CFileFishery to ERA+'!$A$4:$J$198,5,FALSE)</f>
        <v>N FALCON S</v>
      </c>
      <c r="N934" t="str">
        <f>VLOOKUP($E934,'CFileFishery to ERA+'!$A$4:$J$198,6,FALSE)</f>
        <v>US</v>
      </c>
      <c r="O934">
        <f>VLOOKUP($E934,'CFileFishery to ERA+'!$A$4:$J$198,7,FALSE)</f>
        <v>999</v>
      </c>
      <c r="P934" t="str">
        <f>VLOOKUP($E934,'CFileFishery to ERA+'!$A$4:$J$198,8,FALSE)</f>
        <v>S</v>
      </c>
      <c r="Q934" t="str">
        <f>VLOOKUP($E934,'CFileFishery to ERA+'!$A$4:$J$198,9,FALSE)</f>
        <v>WA Sport</v>
      </c>
      <c r="R934" t="str">
        <f>VLOOKUP($E934,'CFileFishery to ERA+'!$A$4:$J$198,10,FALSE)</f>
        <v>ISBM</v>
      </c>
    </row>
    <row r="935" spans="1:18" x14ac:dyDescent="0.25">
      <c r="A935" t="s">
        <v>138</v>
      </c>
      <c r="B935" t="s">
        <v>139</v>
      </c>
      <c r="C935">
        <v>2010</v>
      </c>
      <c r="D935">
        <v>8</v>
      </c>
      <c r="E935">
        <v>22</v>
      </c>
      <c r="F935" t="s">
        <v>28</v>
      </c>
      <c r="G935">
        <v>3</v>
      </c>
      <c r="H935" t="s">
        <v>12</v>
      </c>
      <c r="I935">
        <v>1</v>
      </c>
      <c r="J935">
        <v>2.59</v>
      </c>
      <c r="K935">
        <v>2.63</v>
      </c>
      <c r="L935">
        <f>VLOOKUP($E935,'CFileFishery to ERA+'!$A$4:$J$198,4,FALSE)</f>
        <v>6</v>
      </c>
      <c r="M935" t="str">
        <f>VLOOKUP($E935,'CFileFishery to ERA+'!$A$4:$J$198,5,FALSE)</f>
        <v>AK FALL T</v>
      </c>
      <c r="N935" t="str">
        <f>VLOOKUP($E935,'CFileFishery to ERA+'!$A$4:$J$198,6,FALSE)</f>
        <v>US</v>
      </c>
      <c r="O935">
        <f>VLOOKUP($E935,'CFileFishery to ERA+'!$A$4:$J$198,7,FALSE)</f>
        <v>999</v>
      </c>
      <c r="P935" t="str">
        <f>VLOOKUP($E935,'CFileFishery to ERA+'!$A$4:$J$198,8,FALSE)</f>
        <v>T</v>
      </c>
      <c r="Q935" t="str">
        <f>VLOOKUP($E935,'CFileFishery to ERA+'!$A$4:$J$198,9,FALSE)</f>
        <v>SEAK Troll</v>
      </c>
      <c r="R935" t="str">
        <f>VLOOKUP($E935,'CFileFishery to ERA+'!$A$4:$J$198,10,FALSE)</f>
        <v>AABM</v>
      </c>
    </row>
    <row r="936" spans="1:18" x14ac:dyDescent="0.25">
      <c r="A936" t="s">
        <v>138</v>
      </c>
      <c r="B936" t="s">
        <v>139</v>
      </c>
      <c r="C936">
        <v>2010</v>
      </c>
      <c r="D936">
        <v>8</v>
      </c>
      <c r="E936">
        <v>24</v>
      </c>
      <c r="F936" t="s">
        <v>43</v>
      </c>
      <c r="G936">
        <v>3</v>
      </c>
      <c r="H936" t="s">
        <v>12</v>
      </c>
      <c r="I936">
        <v>1</v>
      </c>
      <c r="J936">
        <v>2.89</v>
      </c>
      <c r="K936">
        <v>2.91</v>
      </c>
      <c r="L936">
        <f>VLOOKUP($E936,'CFileFishery to ERA+'!$A$4:$J$198,4,FALSE)</f>
        <v>6</v>
      </c>
      <c r="M936" t="str">
        <f>VLOOKUP($E936,'CFileFishery to ERA+'!$A$4:$J$198,5,FALSE)</f>
        <v>AK FALL T</v>
      </c>
      <c r="N936" t="str">
        <f>VLOOKUP($E936,'CFileFishery to ERA+'!$A$4:$J$198,6,FALSE)</f>
        <v>US</v>
      </c>
      <c r="O936">
        <f>VLOOKUP($E936,'CFileFishery to ERA+'!$A$4:$J$198,7,FALSE)</f>
        <v>999</v>
      </c>
      <c r="P936" t="str">
        <f>VLOOKUP($E936,'CFileFishery to ERA+'!$A$4:$J$198,8,FALSE)</f>
        <v>T</v>
      </c>
      <c r="Q936" t="str">
        <f>VLOOKUP($E936,'CFileFishery to ERA+'!$A$4:$J$198,9,FALSE)</f>
        <v>SEAK Troll</v>
      </c>
      <c r="R936" t="str">
        <f>VLOOKUP($E936,'CFileFishery to ERA+'!$A$4:$J$198,10,FALSE)</f>
        <v>AABM</v>
      </c>
    </row>
    <row r="937" spans="1:18" x14ac:dyDescent="0.25">
      <c r="A937" t="s">
        <v>138</v>
      </c>
      <c r="B937" t="s">
        <v>139</v>
      </c>
      <c r="C937">
        <v>2010</v>
      </c>
      <c r="D937">
        <v>8</v>
      </c>
      <c r="E937">
        <v>39</v>
      </c>
      <c r="F937" t="s">
        <v>50</v>
      </c>
      <c r="G937">
        <v>3</v>
      </c>
      <c r="H937" t="s">
        <v>12</v>
      </c>
      <c r="I937">
        <v>7</v>
      </c>
      <c r="J937">
        <v>31.71</v>
      </c>
      <c r="K937">
        <v>32.03</v>
      </c>
      <c r="L937">
        <f>VLOOKUP($E937,'CFileFishery to ERA+'!$A$4:$J$198,4,FALSE)</f>
        <v>12</v>
      </c>
      <c r="M937" t="str">
        <f>VLOOKUP($E937,'CFileFishery to ERA+'!$A$4:$J$198,5,FALSE)</f>
        <v>WCVI SUM T</v>
      </c>
      <c r="N937" t="str">
        <f>VLOOKUP($E937,'CFileFishery to ERA+'!$A$4:$J$198,6,FALSE)</f>
        <v>CA</v>
      </c>
      <c r="O937">
        <f>VLOOKUP($E937,'CFileFishery to ERA+'!$A$4:$J$198,7,FALSE)</f>
        <v>3</v>
      </c>
      <c r="P937" t="str">
        <f>VLOOKUP($E937,'CFileFishery to ERA+'!$A$4:$J$198,8,FALSE)</f>
        <v>T</v>
      </c>
      <c r="Q937" t="str">
        <f>VLOOKUP($E937,'CFileFishery to ERA+'!$A$4:$J$198,9,FALSE)</f>
        <v>WCVI Troll</v>
      </c>
      <c r="R937" t="str">
        <f>VLOOKUP($E937,'CFileFishery to ERA+'!$A$4:$J$198,10,FALSE)</f>
        <v>AABM</v>
      </c>
    </row>
    <row r="938" spans="1:18" x14ac:dyDescent="0.25">
      <c r="A938" t="s">
        <v>138</v>
      </c>
      <c r="B938" t="s">
        <v>139</v>
      </c>
      <c r="C938">
        <v>2010</v>
      </c>
      <c r="D938">
        <v>8</v>
      </c>
      <c r="E938">
        <v>39</v>
      </c>
      <c r="F938" t="s">
        <v>50</v>
      </c>
      <c r="G938">
        <v>4</v>
      </c>
      <c r="H938" t="s">
        <v>12</v>
      </c>
      <c r="I938">
        <v>1</v>
      </c>
      <c r="J938">
        <v>4.53</v>
      </c>
      <c r="K938">
        <v>4.55</v>
      </c>
      <c r="L938">
        <f>VLOOKUP($E938,'CFileFishery to ERA+'!$A$4:$J$198,4,FALSE)</f>
        <v>12</v>
      </c>
      <c r="M938" t="str">
        <f>VLOOKUP($E938,'CFileFishery to ERA+'!$A$4:$J$198,5,FALSE)</f>
        <v>WCVI SUM T</v>
      </c>
      <c r="N938" t="str">
        <f>VLOOKUP($E938,'CFileFishery to ERA+'!$A$4:$J$198,6,FALSE)</f>
        <v>CA</v>
      </c>
      <c r="O938">
        <f>VLOOKUP($E938,'CFileFishery to ERA+'!$A$4:$J$198,7,FALSE)</f>
        <v>3</v>
      </c>
      <c r="P938" t="str">
        <f>VLOOKUP($E938,'CFileFishery to ERA+'!$A$4:$J$198,8,FALSE)</f>
        <v>T</v>
      </c>
      <c r="Q938" t="str">
        <f>VLOOKUP($E938,'CFileFishery to ERA+'!$A$4:$J$198,9,FALSE)</f>
        <v>WCVI Troll</v>
      </c>
      <c r="R938" t="str">
        <f>VLOOKUP($E938,'CFileFishery to ERA+'!$A$4:$J$198,10,FALSE)</f>
        <v>AABM</v>
      </c>
    </row>
    <row r="939" spans="1:18" x14ac:dyDescent="0.25">
      <c r="A939" t="s">
        <v>138</v>
      </c>
      <c r="B939" t="s">
        <v>139</v>
      </c>
      <c r="C939">
        <v>2010</v>
      </c>
      <c r="D939">
        <v>8</v>
      </c>
      <c r="E939">
        <v>43</v>
      </c>
      <c r="F939" t="s">
        <v>59</v>
      </c>
      <c r="G939">
        <v>3</v>
      </c>
      <c r="H939" t="s">
        <v>12</v>
      </c>
      <c r="I939">
        <v>5</v>
      </c>
      <c r="J939">
        <v>12.85</v>
      </c>
      <c r="K939">
        <v>12.94</v>
      </c>
      <c r="L939">
        <f>VLOOKUP($E939,'CFileFishery to ERA+'!$A$4:$J$198,4,FALSE)</f>
        <v>13</v>
      </c>
      <c r="M939" t="str">
        <f>VLOOKUP($E939,'CFileFishery to ERA+'!$A$4:$J$198,5,FALSE)</f>
        <v>N FALCON T</v>
      </c>
      <c r="N939" t="str">
        <f>VLOOKUP($E939,'CFileFishery to ERA+'!$A$4:$J$198,6,FALSE)</f>
        <v>US</v>
      </c>
      <c r="O939">
        <f>VLOOKUP($E939,'CFileFishery to ERA+'!$A$4:$J$198,7,FALSE)</f>
        <v>999</v>
      </c>
      <c r="P939" t="str">
        <f>VLOOKUP($E939,'CFileFishery to ERA+'!$A$4:$J$198,8,FALSE)</f>
        <v>T</v>
      </c>
      <c r="Q939" t="str">
        <f>VLOOKUP($E939,'CFileFishery to ERA+'!$A$4:$J$198,9,FALSE)</f>
        <v>WA Troll</v>
      </c>
      <c r="R939" t="str">
        <f>VLOOKUP($E939,'CFileFishery to ERA+'!$A$4:$J$198,10,FALSE)</f>
        <v>ISBM</v>
      </c>
    </row>
    <row r="940" spans="1:18" x14ac:dyDescent="0.25">
      <c r="A940" t="s">
        <v>138</v>
      </c>
      <c r="B940" t="s">
        <v>139</v>
      </c>
      <c r="C940">
        <v>2010</v>
      </c>
      <c r="D940">
        <v>8</v>
      </c>
      <c r="E940">
        <v>43</v>
      </c>
      <c r="F940" t="s">
        <v>59</v>
      </c>
      <c r="G940">
        <v>4</v>
      </c>
      <c r="H940" t="s">
        <v>12</v>
      </c>
      <c r="I940">
        <v>1</v>
      </c>
      <c r="J940">
        <v>2.57</v>
      </c>
      <c r="K940">
        <v>2.6</v>
      </c>
      <c r="L940">
        <f>VLOOKUP($E940,'CFileFishery to ERA+'!$A$4:$J$198,4,FALSE)</f>
        <v>13</v>
      </c>
      <c r="M940" t="str">
        <f>VLOOKUP($E940,'CFileFishery to ERA+'!$A$4:$J$198,5,FALSE)</f>
        <v>N FALCON T</v>
      </c>
      <c r="N940" t="str">
        <f>VLOOKUP($E940,'CFileFishery to ERA+'!$A$4:$J$198,6,FALSE)</f>
        <v>US</v>
      </c>
      <c r="O940">
        <f>VLOOKUP($E940,'CFileFishery to ERA+'!$A$4:$J$198,7,FALSE)</f>
        <v>999</v>
      </c>
      <c r="P940" t="str">
        <f>VLOOKUP($E940,'CFileFishery to ERA+'!$A$4:$J$198,8,FALSE)</f>
        <v>T</v>
      </c>
      <c r="Q940" t="str">
        <f>VLOOKUP($E940,'CFileFishery to ERA+'!$A$4:$J$198,9,FALSE)</f>
        <v>WA Troll</v>
      </c>
      <c r="R940" t="str">
        <f>VLOOKUP($E940,'CFileFishery to ERA+'!$A$4:$J$198,10,FALSE)</f>
        <v>ISBM</v>
      </c>
    </row>
    <row r="941" spans="1:18" x14ac:dyDescent="0.25">
      <c r="A941" t="s">
        <v>138</v>
      </c>
      <c r="B941" t="s">
        <v>139</v>
      </c>
      <c r="C941">
        <v>2010</v>
      </c>
      <c r="D941">
        <v>8</v>
      </c>
      <c r="E941">
        <v>46</v>
      </c>
      <c r="F941" t="s">
        <v>57</v>
      </c>
      <c r="G941">
        <v>3</v>
      </c>
      <c r="H941" t="s">
        <v>12</v>
      </c>
      <c r="I941">
        <v>1</v>
      </c>
      <c r="J941">
        <v>1.88</v>
      </c>
      <c r="K941">
        <v>1.89</v>
      </c>
      <c r="L941">
        <f>VLOOKUP($E941,'CFileFishery to ERA+'!$A$4:$J$198,4,FALSE)</f>
        <v>13</v>
      </c>
      <c r="M941" t="str">
        <f>VLOOKUP($E941,'CFileFishery to ERA+'!$A$4:$J$198,5,FALSE)</f>
        <v>N FALCON T</v>
      </c>
      <c r="N941" t="str">
        <f>VLOOKUP($E941,'CFileFishery to ERA+'!$A$4:$J$198,6,FALSE)</f>
        <v>US</v>
      </c>
      <c r="O941">
        <f>VLOOKUP($E941,'CFileFishery to ERA+'!$A$4:$J$198,7,FALSE)</f>
        <v>999</v>
      </c>
      <c r="P941" t="str">
        <f>VLOOKUP($E941,'CFileFishery to ERA+'!$A$4:$J$198,8,FALSE)</f>
        <v>T</v>
      </c>
      <c r="Q941" t="str">
        <f>VLOOKUP($E941,'CFileFishery to ERA+'!$A$4:$J$198,9,FALSE)</f>
        <v>WA Troll</v>
      </c>
      <c r="R941" t="str">
        <f>VLOOKUP($E941,'CFileFishery to ERA+'!$A$4:$J$198,10,FALSE)</f>
        <v>ISBM</v>
      </c>
    </row>
    <row r="942" spans="1:18" x14ac:dyDescent="0.25">
      <c r="A942" t="s">
        <v>138</v>
      </c>
      <c r="B942" t="s">
        <v>139</v>
      </c>
      <c r="C942">
        <v>2010</v>
      </c>
      <c r="D942">
        <v>8</v>
      </c>
      <c r="E942">
        <v>48</v>
      </c>
      <c r="F942" t="s">
        <v>81</v>
      </c>
      <c r="G942">
        <v>3</v>
      </c>
      <c r="H942" t="s">
        <v>12</v>
      </c>
      <c r="I942">
        <v>1</v>
      </c>
      <c r="J942">
        <v>2.27</v>
      </c>
      <c r="K942">
        <v>2.2999999999999998</v>
      </c>
      <c r="L942">
        <f>VLOOKUP($E942,'CFileFishery to ERA+'!$A$4:$J$198,4,FALSE)</f>
        <v>13</v>
      </c>
      <c r="M942" t="str">
        <f>VLOOKUP($E942,'CFileFishery to ERA+'!$A$4:$J$198,5,FALSE)</f>
        <v>N FALCON T</v>
      </c>
      <c r="N942" t="str">
        <f>VLOOKUP($E942,'CFileFishery to ERA+'!$A$4:$J$198,6,FALSE)</f>
        <v>US</v>
      </c>
      <c r="O942">
        <f>VLOOKUP($E942,'CFileFishery to ERA+'!$A$4:$J$198,7,FALSE)</f>
        <v>999</v>
      </c>
      <c r="P942" t="str">
        <f>VLOOKUP($E942,'CFileFishery to ERA+'!$A$4:$J$198,8,FALSE)</f>
        <v>T</v>
      </c>
      <c r="Q942" t="str">
        <f>VLOOKUP($E942,'CFileFishery to ERA+'!$A$4:$J$198,9,FALSE)</f>
        <v>WA Troll</v>
      </c>
      <c r="R942" t="str">
        <f>VLOOKUP($E942,'CFileFishery to ERA+'!$A$4:$J$198,10,FALSE)</f>
        <v>ISBM</v>
      </c>
    </row>
    <row r="943" spans="1:18" x14ac:dyDescent="0.25">
      <c r="A943" t="s">
        <v>138</v>
      </c>
      <c r="B943" t="s">
        <v>139</v>
      </c>
      <c r="C943">
        <v>2010</v>
      </c>
      <c r="D943">
        <v>8</v>
      </c>
      <c r="E943">
        <v>92</v>
      </c>
      <c r="F943" t="s">
        <v>66</v>
      </c>
      <c r="G943">
        <v>3</v>
      </c>
      <c r="H943" t="s">
        <v>12</v>
      </c>
      <c r="I943">
        <v>2</v>
      </c>
      <c r="J943">
        <v>6.1</v>
      </c>
      <c r="K943">
        <v>6.13</v>
      </c>
      <c r="L943">
        <f>VLOOKUP($E943,'CFileFishery to ERA+'!$A$4:$J$198,4,FALSE)</f>
        <v>51</v>
      </c>
      <c r="M943" t="str">
        <f>VLOOKUP($E943,'CFileFishery to ERA+'!$A$4:$J$198,5,FALSE)</f>
        <v>WCVI ISBM S</v>
      </c>
      <c r="N943" t="str">
        <f>VLOOKUP($E943,'CFileFishery to ERA+'!$A$4:$J$198,6,FALSE)</f>
        <v>CA</v>
      </c>
      <c r="O943">
        <f>VLOOKUP($E943,'CFileFishery to ERA+'!$A$4:$J$198,7,FALSE)</f>
        <v>32</v>
      </c>
      <c r="P943" t="str">
        <f>VLOOKUP($E943,'CFileFishery to ERA+'!$A$4:$J$198,8,FALSE)</f>
        <v>S</v>
      </c>
      <c r="Q943" t="str">
        <f>VLOOKUP($E943,'CFileFishery to ERA+'!$A$4:$J$198,9,FALSE)</f>
        <v>WCVI ISBM Sport</v>
      </c>
      <c r="R943" t="str">
        <f>VLOOKUP($E943,'CFileFishery to ERA+'!$A$4:$J$198,10,FALSE)</f>
        <v>ISBM</v>
      </c>
    </row>
    <row r="944" spans="1:18" x14ac:dyDescent="0.25">
      <c r="A944" t="s">
        <v>138</v>
      </c>
      <c r="B944" t="s">
        <v>139</v>
      </c>
      <c r="C944">
        <v>2010</v>
      </c>
      <c r="D944">
        <v>8</v>
      </c>
      <c r="E944">
        <v>92</v>
      </c>
      <c r="F944" t="s">
        <v>66</v>
      </c>
      <c r="G944">
        <v>4</v>
      </c>
      <c r="H944" t="s">
        <v>12</v>
      </c>
      <c r="I944">
        <v>1</v>
      </c>
      <c r="J944">
        <v>3.05</v>
      </c>
      <c r="K944">
        <v>3.1</v>
      </c>
      <c r="L944">
        <f>VLOOKUP($E944,'CFileFishery to ERA+'!$A$4:$J$198,4,FALSE)</f>
        <v>51</v>
      </c>
      <c r="M944" t="str">
        <f>VLOOKUP($E944,'CFileFishery to ERA+'!$A$4:$J$198,5,FALSE)</f>
        <v>WCVI ISBM S</v>
      </c>
      <c r="N944" t="str">
        <f>VLOOKUP($E944,'CFileFishery to ERA+'!$A$4:$J$198,6,FALSE)</f>
        <v>CA</v>
      </c>
      <c r="O944">
        <f>VLOOKUP($E944,'CFileFishery to ERA+'!$A$4:$J$198,7,FALSE)</f>
        <v>32</v>
      </c>
      <c r="P944" t="str">
        <f>VLOOKUP($E944,'CFileFishery to ERA+'!$A$4:$J$198,8,FALSE)</f>
        <v>S</v>
      </c>
      <c r="Q944" t="str">
        <f>VLOOKUP($E944,'CFileFishery to ERA+'!$A$4:$J$198,9,FALSE)</f>
        <v>WCVI ISBM Sport</v>
      </c>
      <c r="R944" t="str">
        <f>VLOOKUP($E944,'CFileFishery to ERA+'!$A$4:$J$198,10,FALSE)</f>
        <v>ISBM</v>
      </c>
    </row>
    <row r="945" spans="1:18" x14ac:dyDescent="0.25">
      <c r="A945" t="s">
        <v>138</v>
      </c>
      <c r="B945" t="s">
        <v>139</v>
      </c>
      <c r="C945">
        <v>2010</v>
      </c>
      <c r="D945">
        <v>8</v>
      </c>
      <c r="E945">
        <v>132</v>
      </c>
      <c r="F945" t="s">
        <v>21</v>
      </c>
      <c r="G945">
        <v>3</v>
      </c>
      <c r="H945" t="s">
        <v>12</v>
      </c>
      <c r="I945">
        <v>2</v>
      </c>
      <c r="J945">
        <v>6.62</v>
      </c>
      <c r="K945">
        <v>6.66</v>
      </c>
      <c r="L945">
        <f>VLOOKUP($E945,'CFileFishery to ERA+'!$A$4:$J$198,4,FALSE)</f>
        <v>45</v>
      </c>
      <c r="M945" t="str">
        <f>VLOOKUP($E945,'CFileFishery to ERA+'!$A$4:$J$198,5,FALSE)</f>
        <v>CBC S</v>
      </c>
      <c r="N945" t="str">
        <f>VLOOKUP($E945,'CFileFishery to ERA+'!$A$4:$J$198,6,FALSE)</f>
        <v>CA</v>
      </c>
      <c r="O945">
        <f>VLOOKUP($E945,'CFileFishery to ERA+'!$A$4:$J$198,7,FALSE)</f>
        <v>24</v>
      </c>
      <c r="P945" t="str">
        <f>VLOOKUP($E945,'CFileFishery to ERA+'!$A$4:$J$198,8,FALSE)</f>
        <v>S</v>
      </c>
      <c r="Q945" t="str">
        <f>VLOOKUP($E945,'CFileFishery to ERA+'!$A$4:$J$198,9,FALSE)</f>
        <v>Central Sport</v>
      </c>
      <c r="R945" t="str">
        <f>VLOOKUP($E945,'CFileFishery to ERA+'!$A$4:$J$198,10,FALSE)</f>
        <v>ISBM</v>
      </c>
    </row>
    <row r="946" spans="1:18" x14ac:dyDescent="0.25">
      <c r="A946" t="s">
        <v>138</v>
      </c>
      <c r="B946" t="s">
        <v>139</v>
      </c>
      <c r="C946">
        <v>2010</v>
      </c>
      <c r="D946">
        <v>8</v>
      </c>
      <c r="E946">
        <v>135</v>
      </c>
      <c r="F946" t="s">
        <v>39</v>
      </c>
      <c r="G946">
        <v>4</v>
      </c>
      <c r="H946" t="s">
        <v>12</v>
      </c>
      <c r="I946">
        <v>1</v>
      </c>
      <c r="J946">
        <v>8.83</v>
      </c>
      <c r="K946">
        <v>8.85</v>
      </c>
      <c r="L946">
        <f>VLOOKUP($E946,'CFileFishery to ERA+'!$A$4:$J$198,4,FALSE)</f>
        <v>61</v>
      </c>
      <c r="M946" t="str">
        <f>VLOOKUP($E946,'CFileFishery to ERA+'!$A$4:$J$198,5,FALSE)</f>
        <v>JNST S</v>
      </c>
      <c r="N946" t="str">
        <f>VLOOKUP($E946,'CFileFishery to ERA+'!$A$4:$J$198,6,FALSE)</f>
        <v>CA</v>
      </c>
      <c r="O946">
        <f>VLOOKUP($E946,'CFileFishery to ERA+'!$A$4:$J$198,7,FALSE)</f>
        <v>26</v>
      </c>
      <c r="P946" t="str">
        <f>VLOOKUP($E946,'CFileFishery to ERA+'!$A$4:$J$198,8,FALSE)</f>
        <v>S</v>
      </c>
      <c r="Q946" t="str">
        <f>VLOOKUP($E946,'CFileFishery to ERA+'!$A$4:$J$198,9,FALSE)</f>
        <v>Johnstone Strait Sport</v>
      </c>
      <c r="R946" t="str">
        <f>VLOOKUP($E946,'CFileFishery to ERA+'!$A$4:$J$198,10,FALSE)</f>
        <v>ISBM</v>
      </c>
    </row>
    <row r="947" spans="1:18" x14ac:dyDescent="0.25">
      <c r="A947" t="s">
        <v>138</v>
      </c>
      <c r="B947" t="s">
        <v>139</v>
      </c>
      <c r="C947">
        <v>2010</v>
      </c>
      <c r="D947">
        <v>8</v>
      </c>
      <c r="E947">
        <v>136</v>
      </c>
      <c r="F947" t="s">
        <v>52</v>
      </c>
      <c r="G947">
        <v>3</v>
      </c>
      <c r="H947" t="s">
        <v>12</v>
      </c>
      <c r="I947">
        <v>2</v>
      </c>
      <c r="J947">
        <v>7.06</v>
      </c>
      <c r="K947">
        <v>7.14</v>
      </c>
      <c r="L947">
        <f>VLOOKUP($E947,'CFileFishery to ERA+'!$A$4:$J$198,4,FALSE)</f>
        <v>63</v>
      </c>
      <c r="M947" t="str">
        <f>VLOOKUP($E947,'CFileFishery to ERA+'!$A$4:$J$198,5,FALSE)</f>
        <v>GEO ST S</v>
      </c>
      <c r="N947" t="str">
        <f>VLOOKUP($E947,'CFileFishery to ERA+'!$A$4:$J$198,6,FALSE)</f>
        <v>CA</v>
      </c>
      <c r="O947">
        <f>VLOOKUP($E947,'CFileFishery to ERA+'!$A$4:$J$198,7,FALSE)</f>
        <v>27</v>
      </c>
      <c r="P947" t="str">
        <f>VLOOKUP($E947,'CFileFishery to ERA+'!$A$4:$J$198,8,FALSE)</f>
        <v>S</v>
      </c>
      <c r="Q947" t="str">
        <f>VLOOKUP($E947,'CFileFishery to ERA+'!$A$4:$J$198,9,FALSE)</f>
        <v>North Georgia Strait Sport</v>
      </c>
      <c r="R947" t="str">
        <f>VLOOKUP($E947,'CFileFishery to ERA+'!$A$4:$J$198,10,FALSE)</f>
        <v>ISBM</v>
      </c>
    </row>
    <row r="948" spans="1:18" x14ac:dyDescent="0.25">
      <c r="A948" t="s">
        <v>138</v>
      </c>
      <c r="B948" t="s">
        <v>139</v>
      </c>
      <c r="C948">
        <v>2010</v>
      </c>
      <c r="D948">
        <v>8</v>
      </c>
      <c r="E948">
        <v>136</v>
      </c>
      <c r="F948" t="s">
        <v>52</v>
      </c>
      <c r="G948">
        <v>4</v>
      </c>
      <c r="H948" t="s">
        <v>12</v>
      </c>
      <c r="I948">
        <v>1</v>
      </c>
      <c r="J948">
        <v>11.49</v>
      </c>
      <c r="K948">
        <v>11.64</v>
      </c>
      <c r="L948">
        <f>VLOOKUP($E948,'CFileFishery to ERA+'!$A$4:$J$198,4,FALSE)</f>
        <v>63</v>
      </c>
      <c r="M948" t="str">
        <f>VLOOKUP($E948,'CFileFishery to ERA+'!$A$4:$J$198,5,FALSE)</f>
        <v>GEO ST S</v>
      </c>
      <c r="N948" t="str">
        <f>VLOOKUP($E948,'CFileFishery to ERA+'!$A$4:$J$198,6,FALSE)</f>
        <v>CA</v>
      </c>
      <c r="O948">
        <f>VLOOKUP($E948,'CFileFishery to ERA+'!$A$4:$J$198,7,FALSE)</f>
        <v>27</v>
      </c>
      <c r="P948" t="str">
        <f>VLOOKUP($E948,'CFileFishery to ERA+'!$A$4:$J$198,8,FALSE)</f>
        <v>S</v>
      </c>
      <c r="Q948" t="str">
        <f>VLOOKUP($E948,'CFileFishery to ERA+'!$A$4:$J$198,9,FALSE)</f>
        <v>North Georgia Strait Sport</v>
      </c>
      <c r="R948" t="str">
        <f>VLOOKUP($E948,'CFileFishery to ERA+'!$A$4:$J$198,10,FALSE)</f>
        <v>ISBM</v>
      </c>
    </row>
    <row r="949" spans="1:18" x14ac:dyDescent="0.25">
      <c r="A949" t="s">
        <v>138</v>
      </c>
      <c r="B949" t="s">
        <v>139</v>
      </c>
      <c r="C949">
        <v>2010</v>
      </c>
      <c r="D949">
        <v>8</v>
      </c>
      <c r="E949">
        <v>142</v>
      </c>
      <c r="F949" t="s">
        <v>49</v>
      </c>
      <c r="G949">
        <v>3</v>
      </c>
      <c r="H949" t="s">
        <v>12</v>
      </c>
      <c r="I949">
        <v>15</v>
      </c>
      <c r="J949">
        <v>45.75</v>
      </c>
      <c r="K949">
        <v>46.18</v>
      </c>
      <c r="L949">
        <f>VLOOKUP($E949,'CFileFishery to ERA+'!$A$4:$J$198,4,FALSE)</f>
        <v>50</v>
      </c>
      <c r="M949" t="str">
        <f>VLOOKUP($E949,'CFileFishery to ERA+'!$A$4:$J$198,5,FALSE)</f>
        <v>WCVI AABM S</v>
      </c>
      <c r="N949" t="str">
        <f>VLOOKUP($E949,'CFileFishery to ERA+'!$A$4:$J$198,6,FALSE)</f>
        <v>CA</v>
      </c>
      <c r="O949">
        <f>VLOOKUP($E949,'CFileFishery to ERA+'!$A$4:$J$198,7,FALSE)</f>
        <v>31</v>
      </c>
      <c r="P949" t="str">
        <f>VLOOKUP($E949,'CFileFishery to ERA+'!$A$4:$J$198,8,FALSE)</f>
        <v>S</v>
      </c>
      <c r="Q949" t="str">
        <f>VLOOKUP($E949,'CFileFishery to ERA+'!$A$4:$J$198,9,FALSE)</f>
        <v>WCVI AABM Sport</v>
      </c>
      <c r="R949" t="str">
        <f>VLOOKUP($E949,'CFileFishery to ERA+'!$A$4:$J$198,10,FALSE)</f>
        <v>AABM</v>
      </c>
    </row>
    <row r="950" spans="1:18" x14ac:dyDescent="0.25">
      <c r="A950" t="s">
        <v>138</v>
      </c>
      <c r="B950" t="s">
        <v>139</v>
      </c>
      <c r="C950">
        <v>2010</v>
      </c>
      <c r="D950">
        <v>8</v>
      </c>
      <c r="E950">
        <v>142</v>
      </c>
      <c r="F950" t="s">
        <v>49</v>
      </c>
      <c r="G950">
        <v>4</v>
      </c>
      <c r="H950" t="s">
        <v>12</v>
      </c>
      <c r="I950">
        <v>2</v>
      </c>
      <c r="J950">
        <v>6.1</v>
      </c>
      <c r="K950">
        <v>6.18</v>
      </c>
      <c r="L950">
        <f>VLOOKUP($E950,'CFileFishery to ERA+'!$A$4:$J$198,4,FALSE)</f>
        <v>50</v>
      </c>
      <c r="M950" t="str">
        <f>VLOOKUP($E950,'CFileFishery to ERA+'!$A$4:$J$198,5,FALSE)</f>
        <v>WCVI AABM S</v>
      </c>
      <c r="N950" t="str">
        <f>VLOOKUP($E950,'CFileFishery to ERA+'!$A$4:$J$198,6,FALSE)</f>
        <v>CA</v>
      </c>
      <c r="O950">
        <f>VLOOKUP($E950,'CFileFishery to ERA+'!$A$4:$J$198,7,FALSE)</f>
        <v>31</v>
      </c>
      <c r="P950" t="str">
        <f>VLOOKUP($E950,'CFileFishery to ERA+'!$A$4:$J$198,8,FALSE)</f>
        <v>S</v>
      </c>
      <c r="Q950" t="str">
        <f>VLOOKUP($E950,'CFileFishery to ERA+'!$A$4:$J$198,9,FALSE)</f>
        <v>WCVI AABM Sport</v>
      </c>
      <c r="R950" t="str">
        <f>VLOOKUP($E950,'CFileFishery to ERA+'!$A$4:$J$198,10,FALSE)</f>
        <v>AABM</v>
      </c>
    </row>
    <row r="951" spans="1:18" x14ac:dyDescent="0.25">
      <c r="A951" t="s">
        <v>138</v>
      </c>
      <c r="B951" t="s">
        <v>139</v>
      </c>
      <c r="C951">
        <v>2010</v>
      </c>
      <c r="D951">
        <v>8</v>
      </c>
      <c r="E951">
        <v>145</v>
      </c>
      <c r="F951" t="s">
        <v>89</v>
      </c>
      <c r="G951">
        <v>3</v>
      </c>
      <c r="H951" t="s">
        <v>12</v>
      </c>
      <c r="I951">
        <v>1</v>
      </c>
      <c r="J951">
        <v>5.75</v>
      </c>
      <c r="K951">
        <v>5.75</v>
      </c>
      <c r="L951">
        <f>VLOOKUP($E951,'CFileFishery to ERA+'!$A$4:$J$198,4,FALSE)</f>
        <v>73</v>
      </c>
      <c r="M951" t="str">
        <f>VLOOKUP($E951,'CFileFishery to ERA+'!$A$4:$J$198,5,FALSE)</f>
        <v>TFRASER FS</v>
      </c>
      <c r="N951" t="str">
        <f>VLOOKUP($E951,'CFileFishery to ERA+'!$A$4:$J$198,6,FALSE)</f>
        <v>CA</v>
      </c>
      <c r="O951">
        <f>VLOOKUP($E951,'CFileFishery to ERA+'!$A$4:$J$198,7,FALSE)</f>
        <v>35</v>
      </c>
      <c r="P951" t="str">
        <f>VLOOKUP($E951,'CFileFishery to ERA+'!$A$4:$J$198,8,FALSE)</f>
        <v>S</v>
      </c>
      <c r="Q951" t="str">
        <f>VLOOKUP($E951,'CFileFishery to ERA+'!$A$4:$J$198,9,FALSE)</f>
        <v>Fraser Freshwater Sport</v>
      </c>
      <c r="R951" t="str">
        <f>VLOOKUP($E951,'CFileFishery to ERA+'!$A$4:$J$198,10,FALSE)</f>
        <v>ISBM</v>
      </c>
    </row>
    <row r="952" spans="1:18" x14ac:dyDescent="0.25">
      <c r="A952" t="s">
        <v>138</v>
      </c>
      <c r="B952" t="s">
        <v>139</v>
      </c>
      <c r="C952">
        <v>2010</v>
      </c>
      <c r="D952">
        <v>8</v>
      </c>
      <c r="E952">
        <v>146</v>
      </c>
      <c r="F952" t="s">
        <v>75</v>
      </c>
      <c r="G952">
        <v>3</v>
      </c>
      <c r="H952" t="s">
        <v>12</v>
      </c>
      <c r="I952">
        <v>1</v>
      </c>
      <c r="J952">
        <v>5.25</v>
      </c>
      <c r="K952">
        <v>5.3</v>
      </c>
      <c r="L952">
        <f>VLOOKUP($E952,'CFileFishery to ERA+'!$A$4:$J$198,4,FALSE)</f>
        <v>65</v>
      </c>
      <c r="M952" t="str">
        <f>VLOOKUP($E952,'CFileFishery to ERA+'!$A$4:$J$198,5,FALSE)</f>
        <v>BC JF S</v>
      </c>
      <c r="N952" t="str">
        <f>VLOOKUP($E952,'CFileFishery to ERA+'!$A$4:$J$198,6,FALSE)</f>
        <v>CA</v>
      </c>
      <c r="O952">
        <f>VLOOKUP($E952,'CFileFishery to ERA+'!$A$4:$J$198,7,FALSE)</f>
        <v>36</v>
      </c>
      <c r="P952" t="str">
        <f>VLOOKUP($E952,'CFileFishery to ERA+'!$A$4:$J$198,8,FALSE)</f>
        <v>S</v>
      </c>
      <c r="Q952" t="str">
        <f>VLOOKUP($E952,'CFileFishery to ERA+'!$A$4:$J$198,9,FALSE)</f>
        <v>Canadian Juan De Fuca Sport</v>
      </c>
      <c r="R952" t="str">
        <f>VLOOKUP($E952,'CFileFishery to ERA+'!$A$4:$J$198,10,FALSE)</f>
        <v>ISBM</v>
      </c>
    </row>
    <row r="953" spans="1:18" x14ac:dyDescent="0.25">
      <c r="A953" t="s">
        <v>138</v>
      </c>
      <c r="B953" t="s">
        <v>139</v>
      </c>
      <c r="C953">
        <v>2010</v>
      </c>
      <c r="D953">
        <v>8</v>
      </c>
      <c r="E953">
        <v>150</v>
      </c>
      <c r="F953" t="s">
        <v>76</v>
      </c>
      <c r="G953">
        <v>2</v>
      </c>
      <c r="H953" t="s">
        <v>12</v>
      </c>
      <c r="I953">
        <v>1</v>
      </c>
      <c r="J953">
        <v>2.68</v>
      </c>
      <c r="K953">
        <v>3.99</v>
      </c>
      <c r="L953">
        <f>VLOOKUP($E953,'CFileFishery to ERA+'!$A$4:$J$198,4,FALSE)</f>
        <v>57</v>
      </c>
      <c r="M953" t="str">
        <f>VLOOKUP($E953,'CFileFishery to ERA+'!$A$4:$J$198,5,FALSE)</f>
        <v>PGSDN S</v>
      </c>
      <c r="N953" t="str">
        <f>VLOOKUP($E953,'CFileFishery to ERA+'!$A$4:$J$198,6,FALSE)</f>
        <v>US</v>
      </c>
      <c r="O953">
        <f>VLOOKUP($E953,'CFileFishery to ERA+'!$A$4:$J$198,7,FALSE)</f>
        <v>999</v>
      </c>
      <c r="P953" t="str">
        <f>VLOOKUP($E953,'CFileFishery to ERA+'!$A$4:$J$198,8,FALSE)</f>
        <v>S</v>
      </c>
      <c r="Q953" t="str">
        <f>VLOOKUP($E953,'CFileFishery to ERA+'!$A$4:$J$198,9,FALSE)</f>
        <v>PGSD Sport</v>
      </c>
      <c r="R953" t="str">
        <f>VLOOKUP($E953,'CFileFishery to ERA+'!$A$4:$J$198,10,FALSE)</f>
        <v>ISBM</v>
      </c>
    </row>
    <row r="954" spans="1:18" x14ac:dyDescent="0.25">
      <c r="A954" t="s">
        <v>138</v>
      </c>
      <c r="B954" t="s">
        <v>139</v>
      </c>
      <c r="C954">
        <v>2010</v>
      </c>
      <c r="D954">
        <v>8</v>
      </c>
      <c r="E954">
        <v>150</v>
      </c>
      <c r="F954" t="s">
        <v>76</v>
      </c>
      <c r="G954">
        <v>3</v>
      </c>
      <c r="H954" t="s">
        <v>12</v>
      </c>
      <c r="I954">
        <v>2</v>
      </c>
      <c r="J954">
        <v>5.36</v>
      </c>
      <c r="K954">
        <v>5.38</v>
      </c>
      <c r="L954">
        <f>VLOOKUP($E954,'CFileFishery to ERA+'!$A$4:$J$198,4,FALSE)</f>
        <v>57</v>
      </c>
      <c r="M954" t="str">
        <f>VLOOKUP($E954,'CFileFishery to ERA+'!$A$4:$J$198,5,FALSE)</f>
        <v>PGSDN S</v>
      </c>
      <c r="N954" t="str">
        <f>VLOOKUP($E954,'CFileFishery to ERA+'!$A$4:$J$198,6,FALSE)</f>
        <v>US</v>
      </c>
      <c r="O954">
        <f>VLOOKUP($E954,'CFileFishery to ERA+'!$A$4:$J$198,7,FALSE)</f>
        <v>999</v>
      </c>
      <c r="P954" t="str">
        <f>VLOOKUP($E954,'CFileFishery to ERA+'!$A$4:$J$198,8,FALSE)</f>
        <v>S</v>
      </c>
      <c r="Q954" t="str">
        <f>VLOOKUP($E954,'CFileFishery to ERA+'!$A$4:$J$198,9,FALSE)</f>
        <v>PGSD Sport</v>
      </c>
      <c r="R954" t="str">
        <f>VLOOKUP($E954,'CFileFishery to ERA+'!$A$4:$J$198,10,FALSE)</f>
        <v>ISBM</v>
      </c>
    </row>
    <row r="955" spans="1:18" x14ac:dyDescent="0.25">
      <c r="A955" t="s">
        <v>138</v>
      </c>
      <c r="B955" t="s">
        <v>139</v>
      </c>
      <c r="C955">
        <v>2010</v>
      </c>
      <c r="D955">
        <v>8</v>
      </c>
      <c r="E955">
        <v>151</v>
      </c>
      <c r="F955" t="s">
        <v>84</v>
      </c>
      <c r="G955">
        <v>3</v>
      </c>
      <c r="H955" t="s">
        <v>12</v>
      </c>
      <c r="I955">
        <v>1</v>
      </c>
      <c r="J955">
        <v>2.61</v>
      </c>
      <c r="K955">
        <v>2.65</v>
      </c>
      <c r="L955">
        <f>VLOOKUP($E955,'CFileFishery to ERA+'!$A$4:$J$198,4,FALSE)</f>
        <v>57</v>
      </c>
      <c r="M955" t="str">
        <f>VLOOKUP($E955,'CFileFishery to ERA+'!$A$4:$J$198,5,FALSE)</f>
        <v>PGSDN S</v>
      </c>
      <c r="N955" t="str">
        <f>VLOOKUP($E955,'CFileFishery to ERA+'!$A$4:$J$198,6,FALSE)</f>
        <v>US</v>
      </c>
      <c r="O955">
        <f>VLOOKUP($E955,'CFileFishery to ERA+'!$A$4:$J$198,7,FALSE)</f>
        <v>999</v>
      </c>
      <c r="P955" t="str">
        <f>VLOOKUP($E955,'CFileFishery to ERA+'!$A$4:$J$198,8,FALSE)</f>
        <v>S</v>
      </c>
      <c r="Q955" t="str">
        <f>VLOOKUP($E955,'CFileFishery to ERA+'!$A$4:$J$198,9,FALSE)</f>
        <v>PGSD Sport</v>
      </c>
      <c r="R955" t="str">
        <f>VLOOKUP($E955,'CFileFishery to ERA+'!$A$4:$J$198,10,FALSE)</f>
        <v>ISBM</v>
      </c>
    </row>
    <row r="956" spans="1:18" x14ac:dyDescent="0.25">
      <c r="A956" t="s">
        <v>138</v>
      </c>
      <c r="B956" t="s">
        <v>139</v>
      </c>
      <c r="C956">
        <v>2010</v>
      </c>
      <c r="D956">
        <v>8</v>
      </c>
      <c r="E956">
        <v>159</v>
      </c>
      <c r="F956" t="s">
        <v>94</v>
      </c>
      <c r="G956">
        <v>3</v>
      </c>
      <c r="H956" t="s">
        <v>12</v>
      </c>
      <c r="I956">
        <v>1</v>
      </c>
      <c r="J956">
        <v>2.68</v>
      </c>
      <c r="K956">
        <v>2.69</v>
      </c>
      <c r="L956">
        <f>VLOOKUP($E956,'CFileFishery to ERA+'!$A$4:$J$198,4,FALSE)</f>
        <v>59</v>
      </c>
      <c r="M956" t="str">
        <f>VLOOKUP($E956,'CFileFishery to ERA+'!$A$4:$J$198,5,FALSE)</f>
        <v>PGSDO S</v>
      </c>
      <c r="N956" t="str">
        <f>VLOOKUP($E956,'CFileFishery to ERA+'!$A$4:$J$198,6,FALSE)</f>
        <v>US</v>
      </c>
      <c r="O956">
        <f>VLOOKUP($E956,'CFileFishery to ERA+'!$A$4:$J$198,7,FALSE)</f>
        <v>999</v>
      </c>
      <c r="P956" t="str">
        <f>VLOOKUP($E956,'CFileFishery to ERA+'!$A$4:$J$198,8,FALSE)</f>
        <v>S</v>
      </c>
      <c r="Q956" t="str">
        <f>VLOOKUP($E956,'CFileFishery to ERA+'!$A$4:$J$198,9,FALSE)</f>
        <v>PGSD Sport</v>
      </c>
      <c r="R956" t="str">
        <f>VLOOKUP($E956,'CFileFishery to ERA+'!$A$4:$J$198,10,FALSE)</f>
        <v>ISBM</v>
      </c>
    </row>
    <row r="957" spans="1:18" x14ac:dyDescent="0.25">
      <c r="A957" t="s">
        <v>138</v>
      </c>
      <c r="B957" t="s">
        <v>139</v>
      </c>
      <c r="C957">
        <v>2010</v>
      </c>
      <c r="D957">
        <v>8</v>
      </c>
      <c r="E957">
        <v>167</v>
      </c>
      <c r="F957" t="s">
        <v>82</v>
      </c>
      <c r="G957">
        <v>3</v>
      </c>
      <c r="H957" t="s">
        <v>12</v>
      </c>
      <c r="I957">
        <v>1</v>
      </c>
      <c r="J957">
        <v>1.5</v>
      </c>
      <c r="K957">
        <v>1.5</v>
      </c>
      <c r="L957">
        <f>VLOOKUP($E957,'CFileFishery to ERA+'!$A$4:$J$198,4,FALSE)</f>
        <v>53</v>
      </c>
      <c r="M957" t="str">
        <f>VLOOKUP($E957,'CFileFishery to ERA+'!$A$4:$J$198,5,FALSE)</f>
        <v>N FALCON S</v>
      </c>
      <c r="N957" t="str">
        <f>VLOOKUP($E957,'CFileFishery to ERA+'!$A$4:$J$198,6,FALSE)</f>
        <v>US</v>
      </c>
      <c r="O957">
        <f>VLOOKUP($E957,'CFileFishery to ERA+'!$A$4:$J$198,7,FALSE)</f>
        <v>999</v>
      </c>
      <c r="P957" t="str">
        <f>VLOOKUP($E957,'CFileFishery to ERA+'!$A$4:$J$198,8,FALSE)</f>
        <v>S</v>
      </c>
      <c r="Q957" t="str">
        <f>VLOOKUP($E957,'CFileFishery to ERA+'!$A$4:$J$198,9,FALSE)</f>
        <v>WA Sport</v>
      </c>
      <c r="R957" t="str">
        <f>VLOOKUP($E957,'CFileFishery to ERA+'!$A$4:$J$198,10,FALSE)</f>
        <v>ISBM</v>
      </c>
    </row>
    <row r="958" spans="1:18" x14ac:dyDescent="0.25">
      <c r="A958" t="s">
        <v>138</v>
      </c>
      <c r="B958" t="s">
        <v>139</v>
      </c>
      <c r="C958">
        <v>2010</v>
      </c>
      <c r="D958">
        <v>8</v>
      </c>
      <c r="E958">
        <v>169</v>
      </c>
      <c r="F958" t="s">
        <v>87</v>
      </c>
      <c r="G958">
        <v>3</v>
      </c>
      <c r="H958" t="s">
        <v>12</v>
      </c>
      <c r="I958">
        <v>2</v>
      </c>
      <c r="J958">
        <v>8.5299999999999994</v>
      </c>
      <c r="K958">
        <v>8.58</v>
      </c>
      <c r="L958">
        <f>VLOOKUP($E958,'CFileFishery to ERA+'!$A$4:$J$198,4,FALSE)</f>
        <v>53</v>
      </c>
      <c r="M958" t="str">
        <f>VLOOKUP($E958,'CFileFishery to ERA+'!$A$4:$J$198,5,FALSE)</f>
        <v>N FALCON S</v>
      </c>
      <c r="N958" t="str">
        <f>VLOOKUP($E958,'CFileFishery to ERA+'!$A$4:$J$198,6,FALSE)</f>
        <v>US</v>
      </c>
      <c r="O958">
        <f>VLOOKUP($E958,'CFileFishery to ERA+'!$A$4:$J$198,7,FALSE)</f>
        <v>999</v>
      </c>
      <c r="P958" t="str">
        <f>VLOOKUP($E958,'CFileFishery to ERA+'!$A$4:$J$198,8,FALSE)</f>
        <v>S</v>
      </c>
      <c r="Q958" t="str">
        <f>VLOOKUP($E958,'CFileFishery to ERA+'!$A$4:$J$198,9,FALSE)</f>
        <v>WA Sport</v>
      </c>
      <c r="R958" t="str">
        <f>VLOOKUP($E958,'CFileFishery to ERA+'!$A$4:$J$198,10,FALSE)</f>
        <v>ISBM</v>
      </c>
    </row>
    <row r="959" spans="1:18" x14ac:dyDescent="0.25">
      <c r="A959" t="s">
        <v>138</v>
      </c>
      <c r="B959" t="s">
        <v>139</v>
      </c>
      <c r="C959">
        <v>2010</v>
      </c>
      <c r="D959">
        <v>9</v>
      </c>
      <c r="E959">
        <v>89</v>
      </c>
      <c r="F959" t="s">
        <v>88</v>
      </c>
      <c r="G959">
        <v>3</v>
      </c>
      <c r="H959" t="s">
        <v>12</v>
      </c>
      <c r="I959">
        <v>7</v>
      </c>
      <c r="J959">
        <v>15.33</v>
      </c>
      <c r="K959">
        <v>15.47</v>
      </c>
      <c r="L959">
        <f>VLOOKUP($E959,'CFileFishery to ERA+'!$A$4:$J$198,4,FALSE)</f>
        <v>37</v>
      </c>
      <c r="M959" t="str">
        <f>VLOOKUP($E959,'CFileFishery to ERA+'!$A$4:$J$198,5,FALSE)</f>
        <v>TFRAS FN</v>
      </c>
      <c r="N959" t="str">
        <f>VLOOKUP($E959,'CFileFishery to ERA+'!$A$4:$J$198,6,FALSE)</f>
        <v>CA</v>
      </c>
      <c r="O959">
        <f>VLOOKUP($E959,'CFileFishery to ERA+'!$A$4:$J$198,7,FALSE)</f>
        <v>17</v>
      </c>
      <c r="P959" t="str">
        <f>VLOOKUP($E959,'CFileFishery to ERA+'!$A$4:$J$198,8,FALSE)</f>
        <v>N</v>
      </c>
      <c r="Q959" t="str">
        <f>VLOOKUP($E959,'CFileFishery to ERA+'!$A$4:$J$198,9,FALSE)</f>
        <v>Lower Fraser Freshwater Net</v>
      </c>
      <c r="R959" t="str">
        <f>VLOOKUP($E959,'CFileFishery to ERA+'!$A$4:$J$198,10,FALSE)</f>
        <v>ISBM</v>
      </c>
    </row>
    <row r="960" spans="1:18" x14ac:dyDescent="0.25">
      <c r="A960" t="s">
        <v>138</v>
      </c>
      <c r="B960" t="s">
        <v>139</v>
      </c>
      <c r="C960">
        <v>2010</v>
      </c>
      <c r="D960">
        <v>9</v>
      </c>
      <c r="E960">
        <v>95</v>
      </c>
      <c r="F960" t="s">
        <v>68</v>
      </c>
      <c r="G960">
        <v>3</v>
      </c>
      <c r="H960" t="s">
        <v>12</v>
      </c>
      <c r="I960">
        <v>3</v>
      </c>
      <c r="J960">
        <v>4.1399999999999997</v>
      </c>
      <c r="K960">
        <v>4.17</v>
      </c>
      <c r="L960">
        <f>VLOOKUP($E960,'CFileFishery to ERA+'!$A$4:$J$198,4,FALSE)</f>
        <v>25</v>
      </c>
      <c r="M960" t="str">
        <f>VLOOKUP($E960,'CFileFishery to ERA+'!$A$4:$J$198,5,FALSE)</f>
        <v>PGSDN N</v>
      </c>
      <c r="N960" t="str">
        <f>VLOOKUP($E960,'CFileFishery to ERA+'!$A$4:$J$198,6,FALSE)</f>
        <v>US</v>
      </c>
      <c r="O960">
        <f>VLOOKUP($E960,'CFileFishery to ERA+'!$A$4:$J$198,7,FALSE)</f>
        <v>999</v>
      </c>
      <c r="P960" t="str">
        <f>VLOOKUP($E960,'CFileFishery to ERA+'!$A$4:$J$198,8,FALSE)</f>
        <v>N</v>
      </c>
      <c r="Q960" t="str">
        <f>VLOOKUP($E960,'CFileFishery to ERA+'!$A$4:$J$198,9,FALSE)</f>
        <v>PGSD Net</v>
      </c>
      <c r="R960" t="str">
        <f>VLOOKUP($E960,'CFileFishery to ERA+'!$A$4:$J$198,10,FALSE)</f>
        <v>ISBM</v>
      </c>
    </row>
    <row r="961" spans="1:18" x14ac:dyDescent="0.25">
      <c r="A961" t="s">
        <v>138</v>
      </c>
      <c r="B961" t="s">
        <v>139</v>
      </c>
      <c r="C961">
        <v>2010</v>
      </c>
      <c r="D961">
        <v>9</v>
      </c>
      <c r="E961">
        <v>95</v>
      </c>
      <c r="F961" t="s">
        <v>68</v>
      </c>
      <c r="G961">
        <v>4</v>
      </c>
      <c r="H961" t="s">
        <v>12</v>
      </c>
      <c r="I961">
        <v>1</v>
      </c>
      <c r="J961">
        <v>1.38</v>
      </c>
      <c r="K961">
        <v>1.38</v>
      </c>
      <c r="L961">
        <f>VLOOKUP($E961,'CFileFishery to ERA+'!$A$4:$J$198,4,FALSE)</f>
        <v>25</v>
      </c>
      <c r="M961" t="str">
        <f>VLOOKUP($E961,'CFileFishery to ERA+'!$A$4:$J$198,5,FALSE)</f>
        <v>PGSDN N</v>
      </c>
      <c r="N961" t="str">
        <f>VLOOKUP($E961,'CFileFishery to ERA+'!$A$4:$J$198,6,FALSE)</f>
        <v>US</v>
      </c>
      <c r="O961">
        <f>VLOOKUP($E961,'CFileFishery to ERA+'!$A$4:$J$198,7,FALSE)</f>
        <v>999</v>
      </c>
      <c r="P961" t="str">
        <f>VLOOKUP($E961,'CFileFishery to ERA+'!$A$4:$J$198,8,FALSE)</f>
        <v>N</v>
      </c>
      <c r="Q961" t="str">
        <f>VLOOKUP($E961,'CFileFishery to ERA+'!$A$4:$J$198,9,FALSE)</f>
        <v>PGSD Net</v>
      </c>
      <c r="R961" t="str">
        <f>VLOOKUP($E961,'CFileFishery to ERA+'!$A$4:$J$198,10,FALSE)</f>
        <v>ISBM</v>
      </c>
    </row>
    <row r="962" spans="1:18" x14ac:dyDescent="0.25">
      <c r="A962" t="s">
        <v>138</v>
      </c>
      <c r="B962" t="s">
        <v>139</v>
      </c>
      <c r="C962">
        <v>2010</v>
      </c>
      <c r="D962">
        <v>9</v>
      </c>
      <c r="E962">
        <v>101</v>
      </c>
      <c r="F962" t="s">
        <v>67</v>
      </c>
      <c r="G962">
        <v>3</v>
      </c>
      <c r="H962" t="s">
        <v>12</v>
      </c>
      <c r="I962">
        <v>1</v>
      </c>
      <c r="J962">
        <v>3.2</v>
      </c>
      <c r="K962">
        <v>3.23</v>
      </c>
      <c r="L962">
        <f>VLOOKUP($E962,'CFileFishery to ERA+'!$A$4:$J$198,4,FALSE)</f>
        <v>38</v>
      </c>
      <c r="M962" t="str">
        <f>VLOOKUP($E962,'CFileFishery to ERA+'!$A$4:$J$198,5,FALSE)</f>
        <v>TPS FN</v>
      </c>
      <c r="N962" t="str">
        <f>VLOOKUP($E962,'CFileFishery to ERA+'!$A$4:$J$198,6,FALSE)</f>
        <v>US</v>
      </c>
      <c r="O962">
        <f>VLOOKUP($E962,'CFileFishery to ERA+'!$A$4:$J$198,7,FALSE)</f>
        <v>999</v>
      </c>
      <c r="P962" t="str">
        <f>VLOOKUP($E962,'CFileFishery to ERA+'!$A$4:$J$198,8,FALSE)</f>
        <v>N</v>
      </c>
      <c r="Q962" t="str">
        <f>VLOOKUP($E962,'CFileFishery to ERA+'!$A$4:$J$198,9,FALSE)</f>
        <v>PGSD Net</v>
      </c>
      <c r="R962" t="str">
        <f>VLOOKUP($E962,'CFileFishery to ERA+'!$A$4:$J$198,10,FALSE)</f>
        <v>ISBM</v>
      </c>
    </row>
    <row r="963" spans="1:18" x14ac:dyDescent="0.25">
      <c r="A963" t="s">
        <v>138</v>
      </c>
      <c r="B963" t="s">
        <v>139</v>
      </c>
      <c r="C963">
        <v>2010</v>
      </c>
      <c r="D963">
        <v>9</v>
      </c>
      <c r="E963">
        <v>142</v>
      </c>
      <c r="F963" t="s">
        <v>49</v>
      </c>
      <c r="G963">
        <v>3</v>
      </c>
      <c r="H963" t="s">
        <v>12</v>
      </c>
      <c r="I963">
        <v>1</v>
      </c>
      <c r="J963">
        <v>2</v>
      </c>
      <c r="K963">
        <v>2.02</v>
      </c>
      <c r="L963">
        <f>VLOOKUP($E963,'CFileFishery to ERA+'!$A$4:$J$198,4,FALSE)</f>
        <v>50</v>
      </c>
      <c r="M963" t="str">
        <f>VLOOKUP($E963,'CFileFishery to ERA+'!$A$4:$J$198,5,FALSE)</f>
        <v>WCVI AABM S</v>
      </c>
      <c r="N963" t="str">
        <f>VLOOKUP($E963,'CFileFishery to ERA+'!$A$4:$J$198,6,FALSE)</f>
        <v>CA</v>
      </c>
      <c r="O963">
        <f>VLOOKUP($E963,'CFileFishery to ERA+'!$A$4:$J$198,7,FALSE)</f>
        <v>31</v>
      </c>
      <c r="P963" t="str">
        <f>VLOOKUP($E963,'CFileFishery to ERA+'!$A$4:$J$198,8,FALSE)</f>
        <v>S</v>
      </c>
      <c r="Q963" t="str">
        <f>VLOOKUP($E963,'CFileFishery to ERA+'!$A$4:$J$198,9,FALSE)</f>
        <v>WCVI AABM Sport</v>
      </c>
      <c r="R963" t="str">
        <f>VLOOKUP($E963,'CFileFishery to ERA+'!$A$4:$J$198,10,FALSE)</f>
        <v>AABM</v>
      </c>
    </row>
    <row r="964" spans="1:18" x14ac:dyDescent="0.25">
      <c r="A964" t="s">
        <v>138</v>
      </c>
      <c r="B964" t="s">
        <v>139</v>
      </c>
      <c r="C964">
        <v>2010</v>
      </c>
      <c r="D964">
        <v>9</v>
      </c>
      <c r="E964">
        <v>146</v>
      </c>
      <c r="F964" t="s">
        <v>75</v>
      </c>
      <c r="G964">
        <v>3</v>
      </c>
      <c r="H964" t="s">
        <v>12</v>
      </c>
      <c r="I964">
        <v>2</v>
      </c>
      <c r="J964">
        <v>15.05</v>
      </c>
      <c r="K964">
        <v>15.26</v>
      </c>
      <c r="L964">
        <f>VLOOKUP($E964,'CFileFishery to ERA+'!$A$4:$J$198,4,FALSE)</f>
        <v>65</v>
      </c>
      <c r="M964" t="str">
        <f>VLOOKUP($E964,'CFileFishery to ERA+'!$A$4:$J$198,5,FALSE)</f>
        <v>BC JF S</v>
      </c>
      <c r="N964" t="str">
        <f>VLOOKUP($E964,'CFileFishery to ERA+'!$A$4:$J$198,6,FALSE)</f>
        <v>CA</v>
      </c>
      <c r="O964">
        <f>VLOOKUP($E964,'CFileFishery to ERA+'!$A$4:$J$198,7,FALSE)</f>
        <v>36</v>
      </c>
      <c r="P964" t="str">
        <f>VLOOKUP($E964,'CFileFishery to ERA+'!$A$4:$J$198,8,FALSE)</f>
        <v>S</v>
      </c>
      <c r="Q964" t="str">
        <f>VLOOKUP($E964,'CFileFishery to ERA+'!$A$4:$J$198,9,FALSE)</f>
        <v>Canadian Juan De Fuca Sport</v>
      </c>
      <c r="R964" t="str">
        <f>VLOOKUP($E964,'CFileFishery to ERA+'!$A$4:$J$198,10,FALSE)</f>
        <v>ISBM</v>
      </c>
    </row>
    <row r="965" spans="1:18" x14ac:dyDescent="0.25">
      <c r="A965" t="s">
        <v>138</v>
      </c>
      <c r="B965" t="s">
        <v>139</v>
      </c>
      <c r="C965">
        <v>2010</v>
      </c>
      <c r="D965">
        <v>9</v>
      </c>
      <c r="E965">
        <v>169</v>
      </c>
      <c r="F965" t="s">
        <v>87</v>
      </c>
      <c r="G965">
        <v>3</v>
      </c>
      <c r="H965" t="s">
        <v>12</v>
      </c>
      <c r="I965">
        <v>1</v>
      </c>
      <c r="J965">
        <v>1.91</v>
      </c>
      <c r="K965">
        <v>1.91</v>
      </c>
      <c r="L965">
        <f>VLOOKUP($E965,'CFileFishery to ERA+'!$A$4:$J$198,4,FALSE)</f>
        <v>53</v>
      </c>
      <c r="M965" t="str">
        <f>VLOOKUP($E965,'CFileFishery to ERA+'!$A$4:$J$198,5,FALSE)</f>
        <v>N FALCON S</v>
      </c>
      <c r="N965" t="str">
        <f>VLOOKUP($E965,'CFileFishery to ERA+'!$A$4:$J$198,6,FALSE)</f>
        <v>US</v>
      </c>
      <c r="O965">
        <f>VLOOKUP($E965,'CFileFishery to ERA+'!$A$4:$J$198,7,FALSE)</f>
        <v>999</v>
      </c>
      <c r="P965" t="str">
        <f>VLOOKUP($E965,'CFileFishery to ERA+'!$A$4:$J$198,8,FALSE)</f>
        <v>S</v>
      </c>
      <c r="Q965" t="str">
        <f>VLOOKUP($E965,'CFileFishery to ERA+'!$A$4:$J$198,9,FALSE)</f>
        <v>WA Sport</v>
      </c>
      <c r="R965" t="str">
        <f>VLOOKUP($E965,'CFileFishery to ERA+'!$A$4:$J$198,10,FALSE)</f>
        <v>ISBM</v>
      </c>
    </row>
    <row r="966" spans="1:18" x14ac:dyDescent="0.25">
      <c r="A966" t="s">
        <v>138</v>
      </c>
      <c r="B966" t="s">
        <v>139</v>
      </c>
      <c r="C966">
        <v>2010</v>
      </c>
      <c r="D966">
        <v>10</v>
      </c>
      <c r="E966">
        <v>89</v>
      </c>
      <c r="F966" t="s">
        <v>88</v>
      </c>
      <c r="G966">
        <v>3</v>
      </c>
      <c r="H966" t="s">
        <v>12</v>
      </c>
      <c r="I966">
        <v>6</v>
      </c>
      <c r="J966">
        <v>6.6</v>
      </c>
      <c r="K966">
        <v>6.69</v>
      </c>
      <c r="L966">
        <f>VLOOKUP($E966,'CFileFishery to ERA+'!$A$4:$J$198,4,FALSE)</f>
        <v>37</v>
      </c>
      <c r="M966" t="str">
        <f>VLOOKUP($E966,'CFileFishery to ERA+'!$A$4:$J$198,5,FALSE)</f>
        <v>TFRAS FN</v>
      </c>
      <c r="N966" t="str">
        <f>VLOOKUP($E966,'CFileFishery to ERA+'!$A$4:$J$198,6,FALSE)</f>
        <v>CA</v>
      </c>
      <c r="O966">
        <f>VLOOKUP($E966,'CFileFishery to ERA+'!$A$4:$J$198,7,FALSE)</f>
        <v>17</v>
      </c>
      <c r="P966" t="str">
        <f>VLOOKUP($E966,'CFileFishery to ERA+'!$A$4:$J$198,8,FALSE)</f>
        <v>N</v>
      </c>
      <c r="Q966" t="str">
        <f>VLOOKUP($E966,'CFileFishery to ERA+'!$A$4:$J$198,9,FALSE)</f>
        <v>Lower Fraser Freshwater Net</v>
      </c>
      <c r="R966" t="str">
        <f>VLOOKUP($E966,'CFileFishery to ERA+'!$A$4:$J$198,10,FALSE)</f>
        <v>ISBM</v>
      </c>
    </row>
    <row r="967" spans="1:18" x14ac:dyDescent="0.25">
      <c r="A967" t="s">
        <v>138</v>
      </c>
      <c r="B967" t="s">
        <v>139</v>
      </c>
      <c r="C967">
        <v>2010</v>
      </c>
      <c r="D967">
        <v>10</v>
      </c>
      <c r="E967">
        <v>146</v>
      </c>
      <c r="F967" t="s">
        <v>75</v>
      </c>
      <c r="G967">
        <v>3</v>
      </c>
      <c r="H967" t="s">
        <v>12</v>
      </c>
      <c r="I967">
        <v>1</v>
      </c>
      <c r="J967">
        <v>10.33</v>
      </c>
      <c r="K967">
        <v>10.37</v>
      </c>
      <c r="L967">
        <f>VLOOKUP($E967,'CFileFishery to ERA+'!$A$4:$J$198,4,FALSE)</f>
        <v>65</v>
      </c>
      <c r="M967" t="str">
        <f>VLOOKUP($E967,'CFileFishery to ERA+'!$A$4:$J$198,5,FALSE)</f>
        <v>BC JF S</v>
      </c>
      <c r="N967" t="str">
        <f>VLOOKUP($E967,'CFileFishery to ERA+'!$A$4:$J$198,6,FALSE)</f>
        <v>CA</v>
      </c>
      <c r="O967">
        <f>VLOOKUP($E967,'CFileFishery to ERA+'!$A$4:$J$198,7,FALSE)</f>
        <v>36</v>
      </c>
      <c r="P967" t="str">
        <f>VLOOKUP($E967,'CFileFishery to ERA+'!$A$4:$J$198,8,FALSE)</f>
        <v>S</v>
      </c>
      <c r="Q967" t="str">
        <f>VLOOKUP($E967,'CFileFishery to ERA+'!$A$4:$J$198,9,FALSE)</f>
        <v>Canadian Juan De Fuca Sport</v>
      </c>
      <c r="R967" t="str">
        <f>VLOOKUP($E967,'CFileFishery to ERA+'!$A$4:$J$198,10,FALSE)</f>
        <v>ISBM</v>
      </c>
    </row>
    <row r="968" spans="1:18" x14ac:dyDescent="0.25">
      <c r="A968" t="s">
        <v>138</v>
      </c>
      <c r="B968" t="s">
        <v>139</v>
      </c>
      <c r="C968">
        <v>2010</v>
      </c>
      <c r="D968">
        <v>12</v>
      </c>
      <c r="E968">
        <v>139</v>
      </c>
      <c r="F968" t="s">
        <v>74</v>
      </c>
      <c r="G968">
        <v>2</v>
      </c>
      <c r="H968" t="s">
        <v>12</v>
      </c>
      <c r="I968">
        <v>1</v>
      </c>
      <c r="J968">
        <v>3.78</v>
      </c>
      <c r="K968">
        <v>5.65</v>
      </c>
      <c r="L968">
        <f>VLOOKUP($E968,'CFileFishery to ERA+'!$A$4:$J$198,4,FALSE)</f>
        <v>63</v>
      </c>
      <c r="M968" t="str">
        <f>VLOOKUP($E968,'CFileFishery to ERA+'!$A$4:$J$198,5,FALSE)</f>
        <v>GEO ST S</v>
      </c>
      <c r="N968" t="str">
        <f>VLOOKUP($E968,'CFileFishery to ERA+'!$A$4:$J$198,6,FALSE)</f>
        <v>CA</v>
      </c>
      <c r="O968">
        <f>VLOOKUP($E968,'CFileFishery to ERA+'!$A$4:$J$198,7,FALSE)</f>
        <v>29</v>
      </c>
      <c r="P968" t="str">
        <f>VLOOKUP($E968,'CFileFishery to ERA+'!$A$4:$J$198,8,FALSE)</f>
        <v>S</v>
      </c>
      <c r="Q968" t="str">
        <f>VLOOKUP($E968,'CFileFishery to ERA+'!$A$4:$J$198,9,FALSE)</f>
        <v>South Georgia Strait Sport</v>
      </c>
      <c r="R968" t="str">
        <f>VLOOKUP($E968,'CFileFishery to ERA+'!$A$4:$J$198,10,FALSE)</f>
        <v>ISBM</v>
      </c>
    </row>
    <row r="969" spans="1:18" x14ac:dyDescent="0.25">
      <c r="A969" t="s">
        <v>138</v>
      </c>
      <c r="B969" t="s">
        <v>139</v>
      </c>
      <c r="C969">
        <v>2011</v>
      </c>
      <c r="D969">
        <v>3</v>
      </c>
      <c r="E969">
        <v>41</v>
      </c>
      <c r="F969" t="s">
        <v>70</v>
      </c>
      <c r="G969">
        <v>4</v>
      </c>
      <c r="H969" t="s">
        <v>12</v>
      </c>
      <c r="I969">
        <v>1</v>
      </c>
      <c r="J969">
        <v>4.53</v>
      </c>
      <c r="K969">
        <v>4.58</v>
      </c>
      <c r="L969">
        <f>VLOOKUP($E969,'CFileFishery to ERA+'!$A$4:$J$198,4,FALSE)</f>
        <v>13</v>
      </c>
      <c r="M969" t="str">
        <f>VLOOKUP($E969,'CFileFishery to ERA+'!$A$4:$J$198,5,FALSE)</f>
        <v>N FALCON T</v>
      </c>
      <c r="N969" t="str">
        <f>VLOOKUP($E969,'CFileFishery to ERA+'!$A$4:$J$198,6,FALSE)</f>
        <v>US</v>
      </c>
      <c r="O969">
        <f>VLOOKUP($E969,'CFileFishery to ERA+'!$A$4:$J$198,7,FALSE)</f>
        <v>999</v>
      </c>
      <c r="P969" t="str">
        <f>VLOOKUP($E969,'CFileFishery to ERA+'!$A$4:$J$198,8,FALSE)</f>
        <v>T</v>
      </c>
      <c r="Q969" t="str">
        <f>VLOOKUP($E969,'CFileFishery to ERA+'!$A$4:$J$198,9,FALSE)</f>
        <v>WA Troll</v>
      </c>
      <c r="R969" t="str">
        <f>VLOOKUP($E969,'CFileFishery to ERA+'!$A$4:$J$198,10,FALSE)</f>
        <v>ISBM</v>
      </c>
    </row>
    <row r="970" spans="1:18" x14ac:dyDescent="0.25">
      <c r="A970" t="s">
        <v>138</v>
      </c>
      <c r="B970" t="s">
        <v>139</v>
      </c>
      <c r="C970">
        <v>2011</v>
      </c>
      <c r="D970">
        <v>3</v>
      </c>
      <c r="E970">
        <v>152</v>
      </c>
      <c r="F970" t="s">
        <v>63</v>
      </c>
      <c r="G970">
        <v>4</v>
      </c>
      <c r="H970" t="s">
        <v>12</v>
      </c>
      <c r="I970">
        <v>1</v>
      </c>
      <c r="J970">
        <v>4.54</v>
      </c>
      <c r="K970">
        <v>4.6100000000000003</v>
      </c>
      <c r="L970">
        <f>VLOOKUP($E970,'CFileFishery to ERA+'!$A$4:$J$198,4,FALSE)</f>
        <v>57</v>
      </c>
      <c r="M970" t="str">
        <f>VLOOKUP($E970,'CFileFishery to ERA+'!$A$4:$J$198,5,FALSE)</f>
        <v>PGSDN S</v>
      </c>
      <c r="N970" t="str">
        <f>VLOOKUP($E970,'CFileFishery to ERA+'!$A$4:$J$198,6,FALSE)</f>
        <v>US</v>
      </c>
      <c r="O970">
        <f>VLOOKUP($E970,'CFileFishery to ERA+'!$A$4:$J$198,7,FALSE)</f>
        <v>999</v>
      </c>
      <c r="P970" t="str">
        <f>VLOOKUP($E970,'CFileFishery to ERA+'!$A$4:$J$198,8,FALSE)</f>
        <v>S</v>
      </c>
      <c r="Q970" t="str">
        <f>VLOOKUP($E970,'CFileFishery to ERA+'!$A$4:$J$198,9,FALSE)</f>
        <v>PGSD Sport</v>
      </c>
      <c r="R970" t="str">
        <f>VLOOKUP($E970,'CFileFishery to ERA+'!$A$4:$J$198,10,FALSE)</f>
        <v>ISBM</v>
      </c>
    </row>
    <row r="971" spans="1:18" x14ac:dyDescent="0.25">
      <c r="A971" t="s">
        <v>138</v>
      </c>
      <c r="B971" t="s">
        <v>139</v>
      </c>
      <c r="C971">
        <v>2011</v>
      </c>
      <c r="D971">
        <v>4</v>
      </c>
      <c r="E971">
        <v>33</v>
      </c>
      <c r="F971" t="s">
        <v>47</v>
      </c>
      <c r="G971">
        <v>4</v>
      </c>
      <c r="H971" t="s">
        <v>12</v>
      </c>
      <c r="I971">
        <v>1</v>
      </c>
      <c r="J971">
        <v>5.36</v>
      </c>
      <c r="K971">
        <v>5.44</v>
      </c>
      <c r="L971">
        <f>VLOOKUP($E971,'CFileFishery to ERA+'!$A$4:$J$198,4,FALSE)</f>
        <v>10</v>
      </c>
      <c r="M971" t="str">
        <f>VLOOKUP($E971,'CFileFishery to ERA+'!$A$4:$J$198,5,FALSE)</f>
        <v>WCVI F/W T</v>
      </c>
      <c r="N971" t="str">
        <f>VLOOKUP($E971,'CFileFishery to ERA+'!$A$4:$J$198,6,FALSE)</f>
        <v>CA</v>
      </c>
      <c r="O971">
        <f>VLOOKUP($E971,'CFileFishery to ERA+'!$A$4:$J$198,7,FALSE)</f>
        <v>3</v>
      </c>
      <c r="P971" t="str">
        <f>VLOOKUP($E971,'CFileFishery to ERA+'!$A$4:$J$198,8,FALSE)</f>
        <v>T</v>
      </c>
      <c r="Q971" t="str">
        <f>VLOOKUP($E971,'CFileFishery to ERA+'!$A$4:$J$198,9,FALSE)</f>
        <v>WCVI Troll</v>
      </c>
      <c r="R971" t="str">
        <f>VLOOKUP($E971,'CFileFishery to ERA+'!$A$4:$J$198,10,FALSE)</f>
        <v>AABM</v>
      </c>
    </row>
    <row r="972" spans="1:18" x14ac:dyDescent="0.25">
      <c r="A972" t="s">
        <v>138</v>
      </c>
      <c r="B972" t="s">
        <v>139</v>
      </c>
      <c r="C972">
        <v>2011</v>
      </c>
      <c r="D972">
        <v>5</v>
      </c>
      <c r="E972">
        <v>34</v>
      </c>
      <c r="F972" t="s">
        <v>54</v>
      </c>
      <c r="G972">
        <v>3</v>
      </c>
      <c r="H972" t="s">
        <v>12</v>
      </c>
      <c r="I972">
        <v>1</v>
      </c>
      <c r="J972">
        <v>5.36</v>
      </c>
      <c r="K972">
        <v>7.98</v>
      </c>
      <c r="L972">
        <f>VLOOKUP($E972,'CFileFishery to ERA+'!$A$4:$J$198,4,FALSE)</f>
        <v>11</v>
      </c>
      <c r="M972" t="str">
        <f>VLOOKUP($E972,'CFileFishery to ERA+'!$A$4:$J$198,5,FALSE)</f>
        <v>WCVI SPR T</v>
      </c>
      <c r="N972" t="str">
        <f>VLOOKUP($E972,'CFileFishery to ERA+'!$A$4:$J$198,6,FALSE)</f>
        <v>CA</v>
      </c>
      <c r="O972">
        <f>VLOOKUP($E972,'CFileFishery to ERA+'!$A$4:$J$198,7,FALSE)</f>
        <v>3</v>
      </c>
      <c r="P972" t="str">
        <f>VLOOKUP($E972,'CFileFishery to ERA+'!$A$4:$J$198,8,FALSE)</f>
        <v>T</v>
      </c>
      <c r="Q972" t="str">
        <f>VLOOKUP($E972,'CFileFishery to ERA+'!$A$4:$J$198,9,FALSE)</f>
        <v>WCVI Troll</v>
      </c>
      <c r="R972" t="str">
        <f>VLOOKUP($E972,'CFileFishery to ERA+'!$A$4:$J$198,10,FALSE)</f>
        <v>AABM</v>
      </c>
    </row>
    <row r="973" spans="1:18" x14ac:dyDescent="0.25">
      <c r="A973" t="s">
        <v>138</v>
      </c>
      <c r="B973" t="s">
        <v>139</v>
      </c>
      <c r="C973">
        <v>2011</v>
      </c>
      <c r="D973">
        <v>5</v>
      </c>
      <c r="E973">
        <v>34</v>
      </c>
      <c r="F973" t="s">
        <v>54</v>
      </c>
      <c r="G973">
        <v>4</v>
      </c>
      <c r="H973" t="s">
        <v>12</v>
      </c>
      <c r="I973">
        <v>4</v>
      </c>
      <c r="J973">
        <v>21.44</v>
      </c>
      <c r="K973">
        <v>21.58</v>
      </c>
      <c r="L973">
        <f>VLOOKUP($E973,'CFileFishery to ERA+'!$A$4:$J$198,4,FALSE)</f>
        <v>11</v>
      </c>
      <c r="M973" t="str">
        <f>VLOOKUP($E973,'CFileFishery to ERA+'!$A$4:$J$198,5,FALSE)</f>
        <v>WCVI SPR T</v>
      </c>
      <c r="N973" t="str">
        <f>VLOOKUP($E973,'CFileFishery to ERA+'!$A$4:$J$198,6,FALSE)</f>
        <v>CA</v>
      </c>
      <c r="O973">
        <f>VLOOKUP($E973,'CFileFishery to ERA+'!$A$4:$J$198,7,FALSE)</f>
        <v>3</v>
      </c>
      <c r="P973" t="str">
        <f>VLOOKUP($E973,'CFileFishery to ERA+'!$A$4:$J$198,8,FALSE)</f>
        <v>T</v>
      </c>
      <c r="Q973" t="str">
        <f>VLOOKUP($E973,'CFileFishery to ERA+'!$A$4:$J$198,9,FALSE)</f>
        <v>WCVI Troll</v>
      </c>
      <c r="R973" t="str">
        <f>VLOOKUP($E973,'CFileFishery to ERA+'!$A$4:$J$198,10,FALSE)</f>
        <v>AABM</v>
      </c>
    </row>
    <row r="974" spans="1:18" x14ac:dyDescent="0.25">
      <c r="A974" t="s">
        <v>138</v>
      </c>
      <c r="B974" t="s">
        <v>139</v>
      </c>
      <c r="C974">
        <v>2011</v>
      </c>
      <c r="D974">
        <v>5</v>
      </c>
      <c r="E974">
        <v>43</v>
      </c>
      <c r="F974" t="s">
        <v>59</v>
      </c>
      <c r="G974">
        <v>4</v>
      </c>
      <c r="H974" t="s">
        <v>12</v>
      </c>
      <c r="I974">
        <v>2</v>
      </c>
      <c r="J974">
        <v>4.24</v>
      </c>
      <c r="K974">
        <v>4.28</v>
      </c>
      <c r="L974">
        <f>VLOOKUP($E974,'CFileFishery to ERA+'!$A$4:$J$198,4,FALSE)</f>
        <v>13</v>
      </c>
      <c r="M974" t="str">
        <f>VLOOKUP($E974,'CFileFishery to ERA+'!$A$4:$J$198,5,FALSE)</f>
        <v>N FALCON T</v>
      </c>
      <c r="N974" t="str">
        <f>VLOOKUP($E974,'CFileFishery to ERA+'!$A$4:$J$198,6,FALSE)</f>
        <v>US</v>
      </c>
      <c r="O974">
        <f>VLOOKUP($E974,'CFileFishery to ERA+'!$A$4:$J$198,7,FALSE)</f>
        <v>999</v>
      </c>
      <c r="P974" t="str">
        <f>VLOOKUP($E974,'CFileFishery to ERA+'!$A$4:$J$198,8,FALSE)</f>
        <v>T</v>
      </c>
      <c r="Q974" t="str">
        <f>VLOOKUP($E974,'CFileFishery to ERA+'!$A$4:$J$198,9,FALSE)</f>
        <v>WA Troll</v>
      </c>
      <c r="R974" t="str">
        <f>VLOOKUP($E974,'CFileFishery to ERA+'!$A$4:$J$198,10,FALSE)</f>
        <v>ISBM</v>
      </c>
    </row>
    <row r="975" spans="1:18" x14ac:dyDescent="0.25">
      <c r="A975" t="s">
        <v>138</v>
      </c>
      <c r="B975" t="s">
        <v>139</v>
      </c>
      <c r="C975">
        <v>2011</v>
      </c>
      <c r="D975">
        <v>5</v>
      </c>
      <c r="E975">
        <v>44</v>
      </c>
      <c r="F975" t="s">
        <v>85</v>
      </c>
      <c r="G975">
        <v>4</v>
      </c>
      <c r="H975" t="s">
        <v>12</v>
      </c>
      <c r="I975">
        <v>4</v>
      </c>
      <c r="J975">
        <v>5.3</v>
      </c>
      <c r="K975">
        <v>5.34</v>
      </c>
      <c r="L975">
        <f>VLOOKUP($E975,'CFileFishery to ERA+'!$A$4:$J$198,4,FALSE)</f>
        <v>13</v>
      </c>
      <c r="M975" t="str">
        <f>VLOOKUP($E975,'CFileFishery to ERA+'!$A$4:$J$198,5,FALSE)</f>
        <v>N FALCON T</v>
      </c>
      <c r="N975" t="str">
        <f>VLOOKUP($E975,'CFileFishery to ERA+'!$A$4:$J$198,6,FALSE)</f>
        <v>US</v>
      </c>
      <c r="O975">
        <f>VLOOKUP($E975,'CFileFishery to ERA+'!$A$4:$J$198,7,FALSE)</f>
        <v>999</v>
      </c>
      <c r="P975" t="str">
        <f>VLOOKUP($E975,'CFileFishery to ERA+'!$A$4:$J$198,8,FALSE)</f>
        <v>T</v>
      </c>
      <c r="Q975" t="str">
        <f>VLOOKUP($E975,'CFileFishery to ERA+'!$A$4:$J$198,9,FALSE)</f>
        <v>WA Troll</v>
      </c>
      <c r="R975" t="str">
        <f>VLOOKUP($E975,'CFileFishery to ERA+'!$A$4:$J$198,10,FALSE)</f>
        <v>ISBM</v>
      </c>
    </row>
    <row r="976" spans="1:18" x14ac:dyDescent="0.25">
      <c r="A976" t="s">
        <v>138</v>
      </c>
      <c r="B976" t="s">
        <v>139</v>
      </c>
      <c r="C976">
        <v>2011</v>
      </c>
      <c r="D976">
        <v>5</v>
      </c>
      <c r="E976">
        <v>139</v>
      </c>
      <c r="F976" t="s">
        <v>74</v>
      </c>
      <c r="G976">
        <v>3</v>
      </c>
      <c r="H976" t="s">
        <v>12</v>
      </c>
      <c r="I976">
        <v>1</v>
      </c>
      <c r="J976">
        <v>2.2599999999999998</v>
      </c>
      <c r="K976">
        <v>3.36</v>
      </c>
      <c r="L976">
        <f>VLOOKUP($E976,'CFileFishery to ERA+'!$A$4:$J$198,4,FALSE)</f>
        <v>63</v>
      </c>
      <c r="M976" t="str">
        <f>VLOOKUP($E976,'CFileFishery to ERA+'!$A$4:$J$198,5,FALSE)</f>
        <v>GEO ST S</v>
      </c>
      <c r="N976" t="str">
        <f>VLOOKUP($E976,'CFileFishery to ERA+'!$A$4:$J$198,6,FALSE)</f>
        <v>CA</v>
      </c>
      <c r="O976">
        <f>VLOOKUP($E976,'CFileFishery to ERA+'!$A$4:$J$198,7,FALSE)</f>
        <v>29</v>
      </c>
      <c r="P976" t="str">
        <f>VLOOKUP($E976,'CFileFishery to ERA+'!$A$4:$J$198,8,FALSE)</f>
        <v>S</v>
      </c>
      <c r="Q976" t="str">
        <f>VLOOKUP($E976,'CFileFishery to ERA+'!$A$4:$J$198,9,FALSE)</f>
        <v>South Georgia Strait Sport</v>
      </c>
      <c r="R976" t="str">
        <f>VLOOKUP($E976,'CFileFishery to ERA+'!$A$4:$J$198,10,FALSE)</f>
        <v>ISBM</v>
      </c>
    </row>
    <row r="977" spans="1:18" x14ac:dyDescent="0.25">
      <c r="A977" t="s">
        <v>138</v>
      </c>
      <c r="B977" t="s">
        <v>139</v>
      </c>
      <c r="C977">
        <v>2011</v>
      </c>
      <c r="D977">
        <v>5</v>
      </c>
      <c r="E977">
        <v>139</v>
      </c>
      <c r="F977" t="s">
        <v>74</v>
      </c>
      <c r="G977">
        <v>4</v>
      </c>
      <c r="H977" t="s">
        <v>12</v>
      </c>
      <c r="I977">
        <v>2</v>
      </c>
      <c r="J977">
        <v>4.5199999999999996</v>
      </c>
      <c r="K977">
        <v>4.57</v>
      </c>
      <c r="L977">
        <f>VLOOKUP($E977,'CFileFishery to ERA+'!$A$4:$J$198,4,FALSE)</f>
        <v>63</v>
      </c>
      <c r="M977" t="str">
        <f>VLOOKUP($E977,'CFileFishery to ERA+'!$A$4:$J$198,5,FALSE)</f>
        <v>GEO ST S</v>
      </c>
      <c r="N977" t="str">
        <f>VLOOKUP($E977,'CFileFishery to ERA+'!$A$4:$J$198,6,FALSE)</f>
        <v>CA</v>
      </c>
      <c r="O977">
        <f>VLOOKUP($E977,'CFileFishery to ERA+'!$A$4:$J$198,7,FALSE)</f>
        <v>29</v>
      </c>
      <c r="P977" t="str">
        <f>VLOOKUP($E977,'CFileFishery to ERA+'!$A$4:$J$198,8,FALSE)</f>
        <v>S</v>
      </c>
      <c r="Q977" t="str">
        <f>VLOOKUP($E977,'CFileFishery to ERA+'!$A$4:$J$198,9,FALSE)</f>
        <v>South Georgia Strait Sport</v>
      </c>
      <c r="R977" t="str">
        <f>VLOOKUP($E977,'CFileFishery to ERA+'!$A$4:$J$198,10,FALSE)</f>
        <v>ISBM</v>
      </c>
    </row>
    <row r="978" spans="1:18" x14ac:dyDescent="0.25">
      <c r="A978" t="s">
        <v>138</v>
      </c>
      <c r="B978" t="s">
        <v>139</v>
      </c>
      <c r="C978">
        <v>2011</v>
      </c>
      <c r="D978">
        <v>6</v>
      </c>
      <c r="E978">
        <v>29</v>
      </c>
      <c r="F978" t="s">
        <v>17</v>
      </c>
      <c r="G978">
        <v>4</v>
      </c>
      <c r="H978" t="s">
        <v>12</v>
      </c>
      <c r="I978">
        <v>1</v>
      </c>
      <c r="J978">
        <v>3.95</v>
      </c>
      <c r="K978">
        <v>3.96</v>
      </c>
      <c r="L978">
        <f>VLOOKUP($E978,'CFileFishery to ERA+'!$A$4:$J$198,4,FALSE)</f>
        <v>8</v>
      </c>
      <c r="M978" t="str">
        <f>VLOOKUP($E978,'CFileFishery to ERA+'!$A$4:$J$198,5,FALSE)</f>
        <v>NORTH T</v>
      </c>
      <c r="N978" t="str">
        <f>VLOOKUP($E978,'CFileFishery to ERA+'!$A$4:$J$198,6,FALSE)</f>
        <v>CA</v>
      </c>
      <c r="O978">
        <f>VLOOKUP($E978,'CFileFishery to ERA+'!$A$4:$J$198,7,FALSE)</f>
        <v>1</v>
      </c>
      <c r="P978" t="str">
        <f>VLOOKUP($E978,'CFileFishery to ERA+'!$A$4:$J$198,8,FALSE)</f>
        <v>T</v>
      </c>
      <c r="Q978" t="str">
        <f>VLOOKUP($E978,'CFileFishery to ERA+'!$A$4:$J$198,9,FALSE)</f>
        <v>NBC Troll</v>
      </c>
      <c r="R978" t="str">
        <f>VLOOKUP($E978,'CFileFishery to ERA+'!$A$4:$J$198,10,FALSE)</f>
        <v>AABM</v>
      </c>
    </row>
    <row r="979" spans="1:18" x14ac:dyDescent="0.25">
      <c r="A979" t="s">
        <v>138</v>
      </c>
      <c r="B979" t="s">
        <v>139</v>
      </c>
      <c r="C979">
        <v>2011</v>
      </c>
      <c r="D979">
        <v>6</v>
      </c>
      <c r="E979">
        <v>34</v>
      </c>
      <c r="F979" t="s">
        <v>54</v>
      </c>
      <c r="G979">
        <v>4</v>
      </c>
      <c r="H979" t="s">
        <v>12</v>
      </c>
      <c r="I979">
        <v>1</v>
      </c>
      <c r="J979">
        <v>7.75</v>
      </c>
      <c r="K979">
        <v>7.87</v>
      </c>
      <c r="L979">
        <f>VLOOKUP($E979,'CFileFishery to ERA+'!$A$4:$J$198,4,FALSE)</f>
        <v>11</v>
      </c>
      <c r="M979" t="str">
        <f>VLOOKUP($E979,'CFileFishery to ERA+'!$A$4:$J$198,5,FALSE)</f>
        <v>WCVI SPR T</v>
      </c>
      <c r="N979" t="str">
        <f>VLOOKUP($E979,'CFileFishery to ERA+'!$A$4:$J$198,6,FALSE)</f>
        <v>CA</v>
      </c>
      <c r="O979">
        <f>VLOOKUP($E979,'CFileFishery to ERA+'!$A$4:$J$198,7,FALSE)</f>
        <v>3</v>
      </c>
      <c r="P979" t="str">
        <f>VLOOKUP($E979,'CFileFishery to ERA+'!$A$4:$J$198,8,FALSE)</f>
        <v>T</v>
      </c>
      <c r="Q979" t="str">
        <f>VLOOKUP($E979,'CFileFishery to ERA+'!$A$4:$J$198,9,FALSE)</f>
        <v>WCVI Troll</v>
      </c>
      <c r="R979" t="str">
        <f>VLOOKUP($E979,'CFileFishery to ERA+'!$A$4:$J$198,10,FALSE)</f>
        <v>AABM</v>
      </c>
    </row>
    <row r="980" spans="1:18" x14ac:dyDescent="0.25">
      <c r="A980" t="s">
        <v>138</v>
      </c>
      <c r="B980" t="s">
        <v>139</v>
      </c>
      <c r="C980">
        <v>2011</v>
      </c>
      <c r="D980">
        <v>6</v>
      </c>
      <c r="E980">
        <v>38</v>
      </c>
      <c r="F980" t="s">
        <v>64</v>
      </c>
      <c r="G980">
        <v>3</v>
      </c>
      <c r="H980" t="s">
        <v>12</v>
      </c>
      <c r="I980">
        <v>5</v>
      </c>
      <c r="J980">
        <v>21.55</v>
      </c>
      <c r="K980">
        <v>32.08</v>
      </c>
      <c r="L980">
        <f>VLOOKUP($E980,'CFileFishery to ERA+'!$A$4:$J$198,4,FALSE)</f>
        <v>11</v>
      </c>
      <c r="M980" t="str">
        <f>VLOOKUP($E980,'CFileFishery to ERA+'!$A$4:$J$198,5,FALSE)</f>
        <v>WCVI SPR T</v>
      </c>
      <c r="N980" t="str">
        <f>VLOOKUP($E980,'CFileFishery to ERA+'!$A$4:$J$198,6,FALSE)</f>
        <v>CA</v>
      </c>
      <c r="O980">
        <f>VLOOKUP($E980,'CFileFishery to ERA+'!$A$4:$J$198,7,FALSE)</f>
        <v>3</v>
      </c>
      <c r="P980" t="str">
        <f>VLOOKUP($E980,'CFileFishery to ERA+'!$A$4:$J$198,8,FALSE)</f>
        <v>T</v>
      </c>
      <c r="Q980" t="str">
        <f>VLOOKUP($E980,'CFileFishery to ERA+'!$A$4:$J$198,9,FALSE)</f>
        <v>WCVI Troll</v>
      </c>
      <c r="R980" t="str">
        <f>VLOOKUP($E980,'CFileFishery to ERA+'!$A$4:$J$198,10,FALSE)</f>
        <v>AABM</v>
      </c>
    </row>
    <row r="981" spans="1:18" x14ac:dyDescent="0.25">
      <c r="A981" t="s">
        <v>138</v>
      </c>
      <c r="B981" t="s">
        <v>139</v>
      </c>
      <c r="C981">
        <v>2011</v>
      </c>
      <c r="D981">
        <v>6</v>
      </c>
      <c r="E981">
        <v>38</v>
      </c>
      <c r="F981" t="s">
        <v>64</v>
      </c>
      <c r="G981">
        <v>4</v>
      </c>
      <c r="H981" t="s">
        <v>12</v>
      </c>
      <c r="I981">
        <v>4</v>
      </c>
      <c r="J981">
        <v>17.239999999999998</v>
      </c>
      <c r="K981">
        <v>17.3</v>
      </c>
      <c r="L981">
        <f>VLOOKUP($E981,'CFileFishery to ERA+'!$A$4:$J$198,4,FALSE)</f>
        <v>11</v>
      </c>
      <c r="M981" t="str">
        <f>VLOOKUP($E981,'CFileFishery to ERA+'!$A$4:$J$198,5,FALSE)</f>
        <v>WCVI SPR T</v>
      </c>
      <c r="N981" t="str">
        <f>VLOOKUP($E981,'CFileFishery to ERA+'!$A$4:$J$198,6,FALSE)</f>
        <v>CA</v>
      </c>
      <c r="O981">
        <f>VLOOKUP($E981,'CFileFishery to ERA+'!$A$4:$J$198,7,FALSE)</f>
        <v>3</v>
      </c>
      <c r="P981" t="str">
        <f>VLOOKUP($E981,'CFileFishery to ERA+'!$A$4:$J$198,8,FALSE)</f>
        <v>T</v>
      </c>
      <c r="Q981" t="str">
        <f>VLOOKUP($E981,'CFileFishery to ERA+'!$A$4:$J$198,9,FALSE)</f>
        <v>WCVI Troll</v>
      </c>
      <c r="R981" t="str">
        <f>VLOOKUP($E981,'CFileFishery to ERA+'!$A$4:$J$198,10,FALSE)</f>
        <v>AABM</v>
      </c>
    </row>
    <row r="982" spans="1:18" x14ac:dyDescent="0.25">
      <c r="A982" t="s">
        <v>138</v>
      </c>
      <c r="B982" t="s">
        <v>139</v>
      </c>
      <c r="C982">
        <v>2011</v>
      </c>
      <c r="D982">
        <v>6</v>
      </c>
      <c r="E982">
        <v>43</v>
      </c>
      <c r="F982" t="s">
        <v>59</v>
      </c>
      <c r="G982">
        <v>3</v>
      </c>
      <c r="H982" t="s">
        <v>12</v>
      </c>
      <c r="I982">
        <v>5</v>
      </c>
      <c r="J982">
        <v>21.34</v>
      </c>
      <c r="K982">
        <v>31.78</v>
      </c>
      <c r="L982">
        <f>VLOOKUP($E982,'CFileFishery to ERA+'!$A$4:$J$198,4,FALSE)</f>
        <v>13</v>
      </c>
      <c r="M982" t="str">
        <f>VLOOKUP($E982,'CFileFishery to ERA+'!$A$4:$J$198,5,FALSE)</f>
        <v>N FALCON T</v>
      </c>
      <c r="N982" t="str">
        <f>VLOOKUP($E982,'CFileFishery to ERA+'!$A$4:$J$198,6,FALSE)</f>
        <v>US</v>
      </c>
      <c r="O982">
        <f>VLOOKUP($E982,'CFileFishery to ERA+'!$A$4:$J$198,7,FALSE)</f>
        <v>999</v>
      </c>
      <c r="P982" t="str">
        <f>VLOOKUP($E982,'CFileFishery to ERA+'!$A$4:$J$198,8,FALSE)</f>
        <v>T</v>
      </c>
      <c r="Q982" t="str">
        <f>VLOOKUP($E982,'CFileFishery to ERA+'!$A$4:$J$198,9,FALSE)</f>
        <v>WA Troll</v>
      </c>
      <c r="R982" t="str">
        <f>VLOOKUP($E982,'CFileFishery to ERA+'!$A$4:$J$198,10,FALSE)</f>
        <v>ISBM</v>
      </c>
    </row>
    <row r="983" spans="1:18" x14ac:dyDescent="0.25">
      <c r="A983" t="s">
        <v>138</v>
      </c>
      <c r="B983" t="s">
        <v>139</v>
      </c>
      <c r="C983">
        <v>2011</v>
      </c>
      <c r="D983">
        <v>6</v>
      </c>
      <c r="E983">
        <v>43</v>
      </c>
      <c r="F983" t="s">
        <v>59</v>
      </c>
      <c r="G983">
        <v>4</v>
      </c>
      <c r="H983" t="s">
        <v>12</v>
      </c>
      <c r="I983">
        <v>3</v>
      </c>
      <c r="J983">
        <v>6.26</v>
      </c>
      <c r="K983">
        <v>6.33</v>
      </c>
      <c r="L983">
        <f>VLOOKUP($E983,'CFileFishery to ERA+'!$A$4:$J$198,4,FALSE)</f>
        <v>13</v>
      </c>
      <c r="M983" t="str">
        <f>VLOOKUP($E983,'CFileFishery to ERA+'!$A$4:$J$198,5,FALSE)</f>
        <v>N FALCON T</v>
      </c>
      <c r="N983" t="str">
        <f>VLOOKUP($E983,'CFileFishery to ERA+'!$A$4:$J$198,6,FALSE)</f>
        <v>US</v>
      </c>
      <c r="O983">
        <f>VLOOKUP($E983,'CFileFishery to ERA+'!$A$4:$J$198,7,FALSE)</f>
        <v>999</v>
      </c>
      <c r="P983" t="str">
        <f>VLOOKUP($E983,'CFileFishery to ERA+'!$A$4:$J$198,8,FALSE)</f>
        <v>T</v>
      </c>
      <c r="Q983" t="str">
        <f>VLOOKUP($E983,'CFileFishery to ERA+'!$A$4:$J$198,9,FALSE)</f>
        <v>WA Troll</v>
      </c>
      <c r="R983" t="str">
        <f>VLOOKUP($E983,'CFileFishery to ERA+'!$A$4:$J$198,10,FALSE)</f>
        <v>ISBM</v>
      </c>
    </row>
    <row r="984" spans="1:18" x14ac:dyDescent="0.25">
      <c r="A984" t="s">
        <v>138</v>
      </c>
      <c r="B984" t="s">
        <v>139</v>
      </c>
      <c r="C984">
        <v>2011</v>
      </c>
      <c r="D984">
        <v>6</v>
      </c>
      <c r="E984">
        <v>44</v>
      </c>
      <c r="F984" t="s">
        <v>85</v>
      </c>
      <c r="G984">
        <v>4</v>
      </c>
      <c r="H984" t="s">
        <v>12</v>
      </c>
      <c r="I984">
        <v>2</v>
      </c>
      <c r="J984">
        <v>3.26</v>
      </c>
      <c r="K984">
        <v>3.3</v>
      </c>
      <c r="L984">
        <f>VLOOKUP($E984,'CFileFishery to ERA+'!$A$4:$J$198,4,FALSE)</f>
        <v>13</v>
      </c>
      <c r="M984" t="str">
        <f>VLOOKUP($E984,'CFileFishery to ERA+'!$A$4:$J$198,5,FALSE)</f>
        <v>N FALCON T</v>
      </c>
      <c r="N984" t="str">
        <f>VLOOKUP($E984,'CFileFishery to ERA+'!$A$4:$J$198,6,FALSE)</f>
        <v>US</v>
      </c>
      <c r="O984">
        <f>VLOOKUP($E984,'CFileFishery to ERA+'!$A$4:$J$198,7,FALSE)</f>
        <v>999</v>
      </c>
      <c r="P984" t="str">
        <f>VLOOKUP($E984,'CFileFishery to ERA+'!$A$4:$J$198,8,FALSE)</f>
        <v>T</v>
      </c>
      <c r="Q984" t="str">
        <f>VLOOKUP($E984,'CFileFishery to ERA+'!$A$4:$J$198,9,FALSE)</f>
        <v>WA Troll</v>
      </c>
      <c r="R984" t="str">
        <f>VLOOKUP($E984,'CFileFishery to ERA+'!$A$4:$J$198,10,FALSE)</f>
        <v>ISBM</v>
      </c>
    </row>
    <row r="985" spans="1:18" x14ac:dyDescent="0.25">
      <c r="A985" t="s">
        <v>138</v>
      </c>
      <c r="B985" t="s">
        <v>139</v>
      </c>
      <c r="C985">
        <v>2011</v>
      </c>
      <c r="D985">
        <v>6</v>
      </c>
      <c r="E985">
        <v>51</v>
      </c>
      <c r="F985" t="s">
        <v>96</v>
      </c>
      <c r="G985">
        <v>4</v>
      </c>
      <c r="H985" t="s">
        <v>12</v>
      </c>
      <c r="I985">
        <v>1</v>
      </c>
      <c r="J985">
        <v>1</v>
      </c>
      <c r="K985">
        <v>1.01</v>
      </c>
      <c r="L985">
        <f>VLOOKUP($E985,'CFileFishery to ERA+'!$A$4:$J$198,4,FALSE)</f>
        <v>14</v>
      </c>
      <c r="M985" t="str">
        <f>VLOOKUP($E985,'CFileFishery to ERA+'!$A$4:$J$198,5,FALSE)</f>
        <v>S FALCON T</v>
      </c>
      <c r="N985" t="str">
        <f>VLOOKUP($E985,'CFileFishery to ERA+'!$A$4:$J$198,6,FALSE)</f>
        <v>US</v>
      </c>
      <c r="O985">
        <f>VLOOKUP($E985,'CFileFishery to ERA+'!$A$4:$J$198,7,FALSE)</f>
        <v>999</v>
      </c>
      <c r="P985" t="str">
        <f>VLOOKUP($E985,'CFileFishery to ERA+'!$A$4:$J$198,8,FALSE)</f>
        <v>T</v>
      </c>
      <c r="Q985" t="str">
        <f>VLOOKUP($E985,'CFileFishery to ERA+'!$A$4:$J$198,9,FALSE)</f>
        <v>OR Troll</v>
      </c>
      <c r="R985" t="str">
        <f>VLOOKUP($E985,'CFileFishery to ERA+'!$A$4:$J$198,10,FALSE)</f>
        <v>ISBM</v>
      </c>
    </row>
    <row r="986" spans="1:18" x14ac:dyDescent="0.25">
      <c r="A986" t="s">
        <v>138</v>
      </c>
      <c r="B986" t="s">
        <v>139</v>
      </c>
      <c r="C986">
        <v>2011</v>
      </c>
      <c r="D986">
        <v>6</v>
      </c>
      <c r="E986">
        <v>136</v>
      </c>
      <c r="F986" t="s">
        <v>52</v>
      </c>
      <c r="G986">
        <v>3</v>
      </c>
      <c r="H986" t="s">
        <v>12</v>
      </c>
      <c r="I986">
        <v>2</v>
      </c>
      <c r="J986">
        <v>4.2699999999999996</v>
      </c>
      <c r="K986">
        <v>6.37</v>
      </c>
      <c r="L986">
        <f>VLOOKUP($E986,'CFileFishery to ERA+'!$A$4:$J$198,4,FALSE)</f>
        <v>63</v>
      </c>
      <c r="M986" t="str">
        <f>VLOOKUP($E986,'CFileFishery to ERA+'!$A$4:$J$198,5,FALSE)</f>
        <v>GEO ST S</v>
      </c>
      <c r="N986" t="str">
        <f>VLOOKUP($E986,'CFileFishery to ERA+'!$A$4:$J$198,6,FALSE)</f>
        <v>CA</v>
      </c>
      <c r="O986">
        <f>VLOOKUP($E986,'CFileFishery to ERA+'!$A$4:$J$198,7,FALSE)</f>
        <v>27</v>
      </c>
      <c r="P986" t="str">
        <f>VLOOKUP($E986,'CFileFishery to ERA+'!$A$4:$J$198,8,FALSE)</f>
        <v>S</v>
      </c>
      <c r="Q986" t="str">
        <f>VLOOKUP($E986,'CFileFishery to ERA+'!$A$4:$J$198,9,FALSE)</f>
        <v>North Georgia Strait Sport</v>
      </c>
      <c r="R986" t="str">
        <f>VLOOKUP($E986,'CFileFishery to ERA+'!$A$4:$J$198,10,FALSE)</f>
        <v>ISBM</v>
      </c>
    </row>
    <row r="987" spans="1:18" x14ac:dyDescent="0.25">
      <c r="A987" t="s">
        <v>138</v>
      </c>
      <c r="B987" t="s">
        <v>139</v>
      </c>
      <c r="C987">
        <v>2011</v>
      </c>
      <c r="D987">
        <v>6</v>
      </c>
      <c r="E987">
        <v>136</v>
      </c>
      <c r="F987" t="s">
        <v>52</v>
      </c>
      <c r="G987">
        <v>4</v>
      </c>
      <c r="H987" t="s">
        <v>12</v>
      </c>
      <c r="I987">
        <v>12</v>
      </c>
      <c r="J987">
        <v>24.54</v>
      </c>
      <c r="K987">
        <v>24.66</v>
      </c>
      <c r="L987">
        <f>VLOOKUP($E987,'CFileFishery to ERA+'!$A$4:$J$198,4,FALSE)</f>
        <v>63</v>
      </c>
      <c r="M987" t="str">
        <f>VLOOKUP($E987,'CFileFishery to ERA+'!$A$4:$J$198,5,FALSE)</f>
        <v>GEO ST S</v>
      </c>
      <c r="N987" t="str">
        <f>VLOOKUP($E987,'CFileFishery to ERA+'!$A$4:$J$198,6,FALSE)</f>
        <v>CA</v>
      </c>
      <c r="O987">
        <f>VLOOKUP($E987,'CFileFishery to ERA+'!$A$4:$J$198,7,FALSE)</f>
        <v>27</v>
      </c>
      <c r="P987" t="str">
        <f>VLOOKUP($E987,'CFileFishery to ERA+'!$A$4:$J$198,8,FALSE)</f>
        <v>S</v>
      </c>
      <c r="Q987" t="str">
        <f>VLOOKUP($E987,'CFileFishery to ERA+'!$A$4:$J$198,9,FALSE)</f>
        <v>North Georgia Strait Sport</v>
      </c>
      <c r="R987" t="str">
        <f>VLOOKUP($E987,'CFileFishery to ERA+'!$A$4:$J$198,10,FALSE)</f>
        <v>ISBM</v>
      </c>
    </row>
    <row r="988" spans="1:18" x14ac:dyDescent="0.25">
      <c r="A988" t="s">
        <v>138</v>
      </c>
      <c r="B988" t="s">
        <v>139</v>
      </c>
      <c r="C988">
        <v>2011</v>
      </c>
      <c r="D988">
        <v>6</v>
      </c>
      <c r="E988">
        <v>139</v>
      </c>
      <c r="F988" t="s">
        <v>74</v>
      </c>
      <c r="G988">
        <v>3</v>
      </c>
      <c r="H988" t="s">
        <v>12</v>
      </c>
      <c r="I988">
        <v>2</v>
      </c>
      <c r="J988">
        <v>8.4600000000000009</v>
      </c>
      <c r="K988">
        <v>12.62</v>
      </c>
      <c r="L988">
        <f>VLOOKUP($E988,'CFileFishery to ERA+'!$A$4:$J$198,4,FALSE)</f>
        <v>63</v>
      </c>
      <c r="M988" t="str">
        <f>VLOOKUP($E988,'CFileFishery to ERA+'!$A$4:$J$198,5,FALSE)</f>
        <v>GEO ST S</v>
      </c>
      <c r="N988" t="str">
        <f>VLOOKUP($E988,'CFileFishery to ERA+'!$A$4:$J$198,6,FALSE)</f>
        <v>CA</v>
      </c>
      <c r="O988">
        <f>VLOOKUP($E988,'CFileFishery to ERA+'!$A$4:$J$198,7,FALSE)</f>
        <v>29</v>
      </c>
      <c r="P988" t="str">
        <f>VLOOKUP($E988,'CFileFishery to ERA+'!$A$4:$J$198,8,FALSE)</f>
        <v>S</v>
      </c>
      <c r="Q988" t="str">
        <f>VLOOKUP($E988,'CFileFishery to ERA+'!$A$4:$J$198,9,FALSE)</f>
        <v>South Georgia Strait Sport</v>
      </c>
      <c r="R988" t="str">
        <f>VLOOKUP($E988,'CFileFishery to ERA+'!$A$4:$J$198,10,FALSE)</f>
        <v>ISBM</v>
      </c>
    </row>
    <row r="989" spans="1:18" x14ac:dyDescent="0.25">
      <c r="A989" t="s">
        <v>138</v>
      </c>
      <c r="B989" t="s">
        <v>139</v>
      </c>
      <c r="C989">
        <v>2011</v>
      </c>
      <c r="D989">
        <v>6</v>
      </c>
      <c r="E989">
        <v>139</v>
      </c>
      <c r="F989" t="s">
        <v>74</v>
      </c>
      <c r="G989">
        <v>4</v>
      </c>
      <c r="H989" t="s">
        <v>12</v>
      </c>
      <c r="I989">
        <v>3</v>
      </c>
      <c r="J989">
        <v>12.69</v>
      </c>
      <c r="K989">
        <v>12.77</v>
      </c>
      <c r="L989">
        <f>VLOOKUP($E989,'CFileFishery to ERA+'!$A$4:$J$198,4,FALSE)</f>
        <v>63</v>
      </c>
      <c r="M989" t="str">
        <f>VLOOKUP($E989,'CFileFishery to ERA+'!$A$4:$J$198,5,FALSE)</f>
        <v>GEO ST S</v>
      </c>
      <c r="N989" t="str">
        <f>VLOOKUP($E989,'CFileFishery to ERA+'!$A$4:$J$198,6,FALSE)</f>
        <v>CA</v>
      </c>
      <c r="O989">
        <f>VLOOKUP($E989,'CFileFishery to ERA+'!$A$4:$J$198,7,FALSE)</f>
        <v>29</v>
      </c>
      <c r="P989" t="str">
        <f>VLOOKUP($E989,'CFileFishery to ERA+'!$A$4:$J$198,8,FALSE)</f>
        <v>S</v>
      </c>
      <c r="Q989" t="str">
        <f>VLOOKUP($E989,'CFileFishery to ERA+'!$A$4:$J$198,9,FALSE)</f>
        <v>South Georgia Strait Sport</v>
      </c>
      <c r="R989" t="str">
        <f>VLOOKUP($E989,'CFileFishery to ERA+'!$A$4:$J$198,10,FALSE)</f>
        <v>ISBM</v>
      </c>
    </row>
    <row r="990" spans="1:18" x14ac:dyDescent="0.25">
      <c r="A990" t="s">
        <v>138</v>
      </c>
      <c r="B990" t="s">
        <v>139</v>
      </c>
      <c r="C990">
        <v>2011</v>
      </c>
      <c r="D990">
        <v>6</v>
      </c>
      <c r="E990">
        <v>142</v>
      </c>
      <c r="F990" t="s">
        <v>49</v>
      </c>
      <c r="G990">
        <v>3</v>
      </c>
      <c r="H990" t="s">
        <v>12</v>
      </c>
      <c r="I990">
        <v>2</v>
      </c>
      <c r="J990">
        <v>6.18</v>
      </c>
      <c r="K990">
        <v>9.1999999999999993</v>
      </c>
      <c r="L990">
        <f>VLOOKUP($E990,'CFileFishery to ERA+'!$A$4:$J$198,4,FALSE)</f>
        <v>50</v>
      </c>
      <c r="M990" t="str">
        <f>VLOOKUP($E990,'CFileFishery to ERA+'!$A$4:$J$198,5,FALSE)</f>
        <v>WCVI AABM S</v>
      </c>
      <c r="N990" t="str">
        <f>VLOOKUP($E990,'CFileFishery to ERA+'!$A$4:$J$198,6,FALSE)</f>
        <v>CA</v>
      </c>
      <c r="O990">
        <f>VLOOKUP($E990,'CFileFishery to ERA+'!$A$4:$J$198,7,FALSE)</f>
        <v>31</v>
      </c>
      <c r="P990" t="str">
        <f>VLOOKUP($E990,'CFileFishery to ERA+'!$A$4:$J$198,8,FALSE)</f>
        <v>S</v>
      </c>
      <c r="Q990" t="str">
        <f>VLOOKUP($E990,'CFileFishery to ERA+'!$A$4:$J$198,9,FALSE)</f>
        <v>WCVI AABM Sport</v>
      </c>
      <c r="R990" t="str">
        <f>VLOOKUP($E990,'CFileFishery to ERA+'!$A$4:$J$198,10,FALSE)</f>
        <v>AABM</v>
      </c>
    </row>
    <row r="991" spans="1:18" x14ac:dyDescent="0.25">
      <c r="A991" t="s">
        <v>138</v>
      </c>
      <c r="B991" t="s">
        <v>139</v>
      </c>
      <c r="C991">
        <v>2011</v>
      </c>
      <c r="D991">
        <v>7</v>
      </c>
      <c r="E991">
        <v>18</v>
      </c>
      <c r="F991" t="s">
        <v>23</v>
      </c>
      <c r="G991">
        <v>4</v>
      </c>
      <c r="H991" t="s">
        <v>12</v>
      </c>
      <c r="I991">
        <v>1</v>
      </c>
      <c r="J991">
        <v>3.42</v>
      </c>
      <c r="K991">
        <v>3.45</v>
      </c>
      <c r="L991">
        <f>VLOOKUP($E991,'CFileFishery to ERA+'!$A$4:$J$198,4,FALSE)</f>
        <v>4</v>
      </c>
      <c r="M991" t="str">
        <f>VLOOKUP($E991,'CFileFishery to ERA+'!$A$4:$J$198,5,FALSE)</f>
        <v>AK JLO T</v>
      </c>
      <c r="N991" t="str">
        <f>VLOOKUP($E991,'CFileFishery to ERA+'!$A$4:$J$198,6,FALSE)</f>
        <v>US</v>
      </c>
      <c r="O991">
        <f>VLOOKUP($E991,'CFileFishery to ERA+'!$A$4:$J$198,7,FALSE)</f>
        <v>999</v>
      </c>
      <c r="P991" t="str">
        <f>VLOOKUP($E991,'CFileFishery to ERA+'!$A$4:$J$198,8,FALSE)</f>
        <v>T</v>
      </c>
      <c r="Q991" t="str">
        <f>VLOOKUP($E991,'CFileFishery to ERA+'!$A$4:$J$198,9,FALSE)</f>
        <v>SEAK Troll</v>
      </c>
      <c r="R991" t="str">
        <f>VLOOKUP($E991,'CFileFishery to ERA+'!$A$4:$J$198,10,FALSE)</f>
        <v>AABM</v>
      </c>
    </row>
    <row r="992" spans="1:18" x14ac:dyDescent="0.25">
      <c r="A992" t="s">
        <v>138</v>
      </c>
      <c r="B992" t="s">
        <v>139</v>
      </c>
      <c r="C992">
        <v>2011</v>
      </c>
      <c r="D992">
        <v>7</v>
      </c>
      <c r="E992">
        <v>35</v>
      </c>
      <c r="F992" t="s">
        <v>77</v>
      </c>
      <c r="G992">
        <v>4</v>
      </c>
      <c r="H992" t="s">
        <v>12</v>
      </c>
      <c r="I992">
        <v>1</v>
      </c>
      <c r="J992">
        <v>3.92</v>
      </c>
      <c r="K992">
        <v>3.92</v>
      </c>
      <c r="L992">
        <f>VLOOKUP($E992,'CFileFishery to ERA+'!$A$4:$J$198,4,FALSE)</f>
        <v>12</v>
      </c>
      <c r="M992" t="str">
        <f>VLOOKUP($E992,'CFileFishery to ERA+'!$A$4:$J$198,5,FALSE)</f>
        <v>WCVI SUM T</v>
      </c>
      <c r="N992" t="str">
        <f>VLOOKUP($E992,'CFileFishery to ERA+'!$A$4:$J$198,6,FALSE)</f>
        <v>CA</v>
      </c>
      <c r="O992">
        <f>VLOOKUP($E992,'CFileFishery to ERA+'!$A$4:$J$198,7,FALSE)</f>
        <v>3</v>
      </c>
      <c r="P992" t="str">
        <f>VLOOKUP($E992,'CFileFishery to ERA+'!$A$4:$J$198,8,FALSE)</f>
        <v>T</v>
      </c>
      <c r="Q992" t="str">
        <f>VLOOKUP($E992,'CFileFishery to ERA+'!$A$4:$J$198,9,FALSE)</f>
        <v>WCVI Troll</v>
      </c>
      <c r="R992" t="str">
        <f>VLOOKUP($E992,'CFileFishery to ERA+'!$A$4:$J$198,10,FALSE)</f>
        <v>AABM</v>
      </c>
    </row>
    <row r="993" spans="1:18" x14ac:dyDescent="0.25">
      <c r="A993" t="s">
        <v>138</v>
      </c>
      <c r="B993" t="s">
        <v>139</v>
      </c>
      <c r="C993">
        <v>2011</v>
      </c>
      <c r="D993">
        <v>7</v>
      </c>
      <c r="E993">
        <v>43</v>
      </c>
      <c r="F993" t="s">
        <v>59</v>
      </c>
      <c r="G993">
        <v>3</v>
      </c>
      <c r="H993" t="s">
        <v>12</v>
      </c>
      <c r="I993">
        <v>3</v>
      </c>
      <c r="J993">
        <v>6.09</v>
      </c>
      <c r="K993">
        <v>9.07</v>
      </c>
      <c r="L993">
        <f>VLOOKUP($E993,'CFileFishery to ERA+'!$A$4:$J$198,4,FALSE)</f>
        <v>13</v>
      </c>
      <c r="M993" t="str">
        <f>VLOOKUP($E993,'CFileFishery to ERA+'!$A$4:$J$198,5,FALSE)</f>
        <v>N FALCON T</v>
      </c>
      <c r="N993" t="str">
        <f>VLOOKUP($E993,'CFileFishery to ERA+'!$A$4:$J$198,6,FALSE)</f>
        <v>US</v>
      </c>
      <c r="O993">
        <f>VLOOKUP($E993,'CFileFishery to ERA+'!$A$4:$J$198,7,FALSE)</f>
        <v>999</v>
      </c>
      <c r="P993" t="str">
        <f>VLOOKUP($E993,'CFileFishery to ERA+'!$A$4:$J$198,8,FALSE)</f>
        <v>T</v>
      </c>
      <c r="Q993" t="str">
        <f>VLOOKUP($E993,'CFileFishery to ERA+'!$A$4:$J$198,9,FALSE)</f>
        <v>WA Troll</v>
      </c>
      <c r="R993" t="str">
        <f>VLOOKUP($E993,'CFileFishery to ERA+'!$A$4:$J$198,10,FALSE)</f>
        <v>ISBM</v>
      </c>
    </row>
    <row r="994" spans="1:18" x14ac:dyDescent="0.25">
      <c r="A994" t="s">
        <v>138</v>
      </c>
      <c r="B994" t="s">
        <v>139</v>
      </c>
      <c r="C994">
        <v>2011</v>
      </c>
      <c r="D994">
        <v>7</v>
      </c>
      <c r="E994">
        <v>43</v>
      </c>
      <c r="F994" t="s">
        <v>59</v>
      </c>
      <c r="G994">
        <v>4</v>
      </c>
      <c r="H994" t="s">
        <v>12</v>
      </c>
      <c r="I994">
        <v>7</v>
      </c>
      <c r="J994">
        <v>17.87</v>
      </c>
      <c r="K994">
        <v>18.05</v>
      </c>
      <c r="L994">
        <f>VLOOKUP($E994,'CFileFishery to ERA+'!$A$4:$J$198,4,FALSE)</f>
        <v>13</v>
      </c>
      <c r="M994" t="str">
        <f>VLOOKUP($E994,'CFileFishery to ERA+'!$A$4:$J$198,5,FALSE)</f>
        <v>N FALCON T</v>
      </c>
      <c r="N994" t="str">
        <f>VLOOKUP($E994,'CFileFishery to ERA+'!$A$4:$J$198,6,FALSE)</f>
        <v>US</v>
      </c>
      <c r="O994">
        <f>VLOOKUP($E994,'CFileFishery to ERA+'!$A$4:$J$198,7,FALSE)</f>
        <v>999</v>
      </c>
      <c r="P994" t="str">
        <f>VLOOKUP($E994,'CFileFishery to ERA+'!$A$4:$J$198,8,FALSE)</f>
        <v>T</v>
      </c>
      <c r="Q994" t="str">
        <f>VLOOKUP($E994,'CFileFishery to ERA+'!$A$4:$J$198,9,FALSE)</f>
        <v>WA Troll</v>
      </c>
      <c r="R994" t="str">
        <f>VLOOKUP($E994,'CFileFishery to ERA+'!$A$4:$J$198,10,FALSE)</f>
        <v>ISBM</v>
      </c>
    </row>
    <row r="995" spans="1:18" x14ac:dyDescent="0.25">
      <c r="A995" t="s">
        <v>138</v>
      </c>
      <c r="B995" t="s">
        <v>139</v>
      </c>
      <c r="C995">
        <v>2011</v>
      </c>
      <c r="D995">
        <v>7</v>
      </c>
      <c r="E995">
        <v>46</v>
      </c>
      <c r="F995" t="s">
        <v>57</v>
      </c>
      <c r="G995">
        <v>4</v>
      </c>
      <c r="H995" t="s">
        <v>12</v>
      </c>
      <c r="I995">
        <v>1</v>
      </c>
      <c r="J995">
        <v>1.45</v>
      </c>
      <c r="K995">
        <v>1.45</v>
      </c>
      <c r="L995">
        <f>VLOOKUP($E995,'CFileFishery to ERA+'!$A$4:$J$198,4,FALSE)</f>
        <v>13</v>
      </c>
      <c r="M995" t="str">
        <f>VLOOKUP($E995,'CFileFishery to ERA+'!$A$4:$J$198,5,FALSE)</f>
        <v>N FALCON T</v>
      </c>
      <c r="N995" t="str">
        <f>VLOOKUP($E995,'CFileFishery to ERA+'!$A$4:$J$198,6,FALSE)</f>
        <v>US</v>
      </c>
      <c r="O995">
        <f>VLOOKUP($E995,'CFileFishery to ERA+'!$A$4:$J$198,7,FALSE)</f>
        <v>999</v>
      </c>
      <c r="P995" t="str">
        <f>VLOOKUP($E995,'CFileFishery to ERA+'!$A$4:$J$198,8,FALSE)</f>
        <v>T</v>
      </c>
      <c r="Q995" t="str">
        <f>VLOOKUP($E995,'CFileFishery to ERA+'!$A$4:$J$198,9,FALSE)</f>
        <v>WA Troll</v>
      </c>
      <c r="R995" t="str">
        <f>VLOOKUP($E995,'CFileFishery to ERA+'!$A$4:$J$198,10,FALSE)</f>
        <v>ISBM</v>
      </c>
    </row>
    <row r="996" spans="1:18" x14ac:dyDescent="0.25">
      <c r="A996" t="s">
        <v>138</v>
      </c>
      <c r="B996" t="s">
        <v>139</v>
      </c>
      <c r="C996">
        <v>2011</v>
      </c>
      <c r="D996">
        <v>7</v>
      </c>
      <c r="E996">
        <v>48</v>
      </c>
      <c r="F996" t="s">
        <v>81</v>
      </c>
      <c r="G996">
        <v>4</v>
      </c>
      <c r="H996" t="s">
        <v>12</v>
      </c>
      <c r="I996">
        <v>1</v>
      </c>
      <c r="J996">
        <v>2</v>
      </c>
      <c r="K996">
        <v>2.02</v>
      </c>
      <c r="L996">
        <f>VLOOKUP($E996,'CFileFishery to ERA+'!$A$4:$J$198,4,FALSE)</f>
        <v>13</v>
      </c>
      <c r="M996" t="str">
        <f>VLOOKUP($E996,'CFileFishery to ERA+'!$A$4:$J$198,5,FALSE)</f>
        <v>N FALCON T</v>
      </c>
      <c r="N996" t="str">
        <f>VLOOKUP($E996,'CFileFishery to ERA+'!$A$4:$J$198,6,FALSE)</f>
        <v>US</v>
      </c>
      <c r="O996">
        <f>VLOOKUP($E996,'CFileFishery to ERA+'!$A$4:$J$198,7,FALSE)</f>
        <v>999</v>
      </c>
      <c r="P996" t="str">
        <f>VLOOKUP($E996,'CFileFishery to ERA+'!$A$4:$J$198,8,FALSE)</f>
        <v>T</v>
      </c>
      <c r="Q996" t="str">
        <f>VLOOKUP($E996,'CFileFishery to ERA+'!$A$4:$J$198,9,FALSE)</f>
        <v>WA Troll</v>
      </c>
      <c r="R996" t="str">
        <f>VLOOKUP($E996,'CFileFishery to ERA+'!$A$4:$J$198,10,FALSE)</f>
        <v>ISBM</v>
      </c>
    </row>
    <row r="997" spans="1:18" x14ac:dyDescent="0.25">
      <c r="A997" t="s">
        <v>138</v>
      </c>
      <c r="B997" t="s">
        <v>139</v>
      </c>
      <c r="C997">
        <v>2011</v>
      </c>
      <c r="D997">
        <v>7</v>
      </c>
      <c r="E997">
        <v>109</v>
      </c>
      <c r="F997" t="s">
        <v>99</v>
      </c>
      <c r="G997">
        <v>3</v>
      </c>
      <c r="H997" t="s">
        <v>12</v>
      </c>
      <c r="I997">
        <v>2</v>
      </c>
      <c r="J997">
        <v>2</v>
      </c>
      <c r="K997">
        <v>2.97</v>
      </c>
      <c r="L997">
        <f>VLOOKUP($E997,'CFileFishery to ERA+'!$A$4:$J$198,4,FALSE)</f>
        <v>28</v>
      </c>
      <c r="M997" t="str">
        <f>VLOOKUP($E997,'CFileFishery to ERA+'!$A$4:$J$198,5,FALSE)</f>
        <v>PGSDO N</v>
      </c>
      <c r="N997" t="str">
        <f>VLOOKUP($E997,'CFileFishery to ERA+'!$A$4:$J$198,6,FALSE)</f>
        <v>US</v>
      </c>
      <c r="O997">
        <f>VLOOKUP($E997,'CFileFishery to ERA+'!$A$4:$J$198,7,FALSE)</f>
        <v>999</v>
      </c>
      <c r="P997" t="str">
        <f>VLOOKUP($E997,'CFileFishery to ERA+'!$A$4:$J$198,8,FALSE)</f>
        <v>N</v>
      </c>
      <c r="Q997" t="str">
        <f>VLOOKUP($E997,'CFileFishery to ERA+'!$A$4:$J$198,9,FALSE)</f>
        <v>PGSD Net</v>
      </c>
      <c r="R997" t="str">
        <f>VLOOKUP($E997,'CFileFishery to ERA+'!$A$4:$J$198,10,FALSE)</f>
        <v>ISBM</v>
      </c>
    </row>
    <row r="998" spans="1:18" x14ac:dyDescent="0.25">
      <c r="A998" t="s">
        <v>138</v>
      </c>
      <c r="B998" t="s">
        <v>139</v>
      </c>
      <c r="C998">
        <v>2011</v>
      </c>
      <c r="D998">
        <v>7</v>
      </c>
      <c r="E998">
        <v>128</v>
      </c>
      <c r="F998" t="s">
        <v>20</v>
      </c>
      <c r="G998">
        <v>4</v>
      </c>
      <c r="H998" t="s">
        <v>12</v>
      </c>
      <c r="I998">
        <v>1</v>
      </c>
      <c r="J998">
        <v>2.79</v>
      </c>
      <c r="K998">
        <v>2.8</v>
      </c>
      <c r="L998">
        <f>VLOOKUP($E998,'CFileFishery to ERA+'!$A$4:$J$198,4,FALSE)</f>
        <v>47</v>
      </c>
      <c r="M998" t="str">
        <f>VLOOKUP($E998,'CFileFishery to ERA+'!$A$4:$J$198,5,FALSE)</f>
        <v>NBC AABM S</v>
      </c>
      <c r="N998" t="str">
        <f>VLOOKUP($E998,'CFileFishery to ERA+'!$A$4:$J$198,6,FALSE)</f>
        <v>CA</v>
      </c>
      <c r="O998">
        <f>VLOOKUP($E998,'CFileFishery to ERA+'!$A$4:$J$198,7,FALSE)</f>
        <v>20</v>
      </c>
      <c r="P998" t="str">
        <f>VLOOKUP($E998,'CFileFishery to ERA+'!$A$4:$J$198,8,FALSE)</f>
        <v>S</v>
      </c>
      <c r="Q998" t="str">
        <f>VLOOKUP($E998,'CFileFishery to ERA+'!$A$4:$J$198,9,FALSE)</f>
        <v>NBC AABM Sport</v>
      </c>
      <c r="R998" t="str">
        <f>VLOOKUP($E998,'CFileFishery to ERA+'!$A$4:$J$198,10,FALSE)</f>
        <v>AABM</v>
      </c>
    </row>
    <row r="999" spans="1:18" x14ac:dyDescent="0.25">
      <c r="A999" t="s">
        <v>138</v>
      </c>
      <c r="B999" t="s">
        <v>139</v>
      </c>
      <c r="C999">
        <v>2011</v>
      </c>
      <c r="D999">
        <v>7</v>
      </c>
      <c r="E999">
        <v>132</v>
      </c>
      <c r="F999" t="s">
        <v>21</v>
      </c>
      <c r="G999">
        <v>4</v>
      </c>
      <c r="H999" t="s">
        <v>12</v>
      </c>
      <c r="I999">
        <v>1</v>
      </c>
      <c r="J999">
        <v>4.0599999999999996</v>
      </c>
      <c r="K999">
        <v>4.0999999999999996</v>
      </c>
      <c r="L999">
        <f>VLOOKUP($E999,'CFileFishery to ERA+'!$A$4:$J$198,4,FALSE)</f>
        <v>45</v>
      </c>
      <c r="M999" t="str">
        <f>VLOOKUP($E999,'CFileFishery to ERA+'!$A$4:$J$198,5,FALSE)</f>
        <v>CBC S</v>
      </c>
      <c r="N999" t="str">
        <f>VLOOKUP($E999,'CFileFishery to ERA+'!$A$4:$J$198,6,FALSE)</f>
        <v>CA</v>
      </c>
      <c r="O999">
        <f>VLOOKUP($E999,'CFileFishery to ERA+'!$A$4:$J$198,7,FALSE)</f>
        <v>24</v>
      </c>
      <c r="P999" t="str">
        <f>VLOOKUP($E999,'CFileFishery to ERA+'!$A$4:$J$198,8,FALSE)</f>
        <v>S</v>
      </c>
      <c r="Q999" t="str">
        <f>VLOOKUP($E999,'CFileFishery to ERA+'!$A$4:$J$198,9,FALSE)</f>
        <v>Central Sport</v>
      </c>
      <c r="R999" t="str">
        <f>VLOOKUP($E999,'CFileFishery to ERA+'!$A$4:$J$198,10,FALSE)</f>
        <v>ISBM</v>
      </c>
    </row>
    <row r="1000" spans="1:18" x14ac:dyDescent="0.25">
      <c r="A1000" t="s">
        <v>138</v>
      </c>
      <c r="B1000" t="s">
        <v>139</v>
      </c>
      <c r="C1000">
        <v>2011</v>
      </c>
      <c r="D1000">
        <v>7</v>
      </c>
      <c r="E1000">
        <v>135</v>
      </c>
      <c r="F1000" t="s">
        <v>39</v>
      </c>
      <c r="G1000">
        <v>4</v>
      </c>
      <c r="H1000" t="s">
        <v>12</v>
      </c>
      <c r="I1000">
        <v>3</v>
      </c>
      <c r="J1000">
        <v>6.03</v>
      </c>
      <c r="K1000">
        <v>6.08</v>
      </c>
      <c r="L1000">
        <f>VLOOKUP($E1000,'CFileFishery to ERA+'!$A$4:$J$198,4,FALSE)</f>
        <v>61</v>
      </c>
      <c r="M1000" t="str">
        <f>VLOOKUP($E1000,'CFileFishery to ERA+'!$A$4:$J$198,5,FALSE)</f>
        <v>JNST S</v>
      </c>
      <c r="N1000" t="str">
        <f>VLOOKUP($E1000,'CFileFishery to ERA+'!$A$4:$J$198,6,FALSE)</f>
        <v>CA</v>
      </c>
      <c r="O1000">
        <f>VLOOKUP($E1000,'CFileFishery to ERA+'!$A$4:$J$198,7,FALSE)</f>
        <v>26</v>
      </c>
      <c r="P1000" t="str">
        <f>VLOOKUP($E1000,'CFileFishery to ERA+'!$A$4:$J$198,8,FALSE)</f>
        <v>S</v>
      </c>
      <c r="Q1000" t="str">
        <f>VLOOKUP($E1000,'CFileFishery to ERA+'!$A$4:$J$198,9,FALSE)</f>
        <v>Johnstone Strait Sport</v>
      </c>
      <c r="R1000" t="str">
        <f>VLOOKUP($E1000,'CFileFishery to ERA+'!$A$4:$J$198,10,FALSE)</f>
        <v>ISBM</v>
      </c>
    </row>
    <row r="1001" spans="1:18" x14ac:dyDescent="0.25">
      <c r="A1001" t="s">
        <v>138</v>
      </c>
      <c r="B1001" t="s">
        <v>139</v>
      </c>
      <c r="C1001">
        <v>2011</v>
      </c>
      <c r="D1001">
        <v>7</v>
      </c>
      <c r="E1001">
        <v>136</v>
      </c>
      <c r="F1001" t="s">
        <v>52</v>
      </c>
      <c r="G1001">
        <v>3</v>
      </c>
      <c r="H1001" t="s">
        <v>12</v>
      </c>
      <c r="I1001">
        <v>6</v>
      </c>
      <c r="J1001">
        <v>12</v>
      </c>
      <c r="K1001">
        <v>17.87</v>
      </c>
      <c r="L1001">
        <f>VLOOKUP($E1001,'CFileFishery to ERA+'!$A$4:$J$198,4,FALSE)</f>
        <v>63</v>
      </c>
      <c r="M1001" t="str">
        <f>VLOOKUP($E1001,'CFileFishery to ERA+'!$A$4:$J$198,5,FALSE)</f>
        <v>GEO ST S</v>
      </c>
      <c r="N1001" t="str">
        <f>VLOOKUP($E1001,'CFileFishery to ERA+'!$A$4:$J$198,6,FALSE)</f>
        <v>CA</v>
      </c>
      <c r="O1001">
        <f>VLOOKUP($E1001,'CFileFishery to ERA+'!$A$4:$J$198,7,FALSE)</f>
        <v>27</v>
      </c>
      <c r="P1001" t="str">
        <f>VLOOKUP($E1001,'CFileFishery to ERA+'!$A$4:$J$198,8,FALSE)</f>
        <v>S</v>
      </c>
      <c r="Q1001" t="str">
        <f>VLOOKUP($E1001,'CFileFishery to ERA+'!$A$4:$J$198,9,FALSE)</f>
        <v>North Georgia Strait Sport</v>
      </c>
      <c r="R1001" t="str">
        <f>VLOOKUP($E1001,'CFileFishery to ERA+'!$A$4:$J$198,10,FALSE)</f>
        <v>ISBM</v>
      </c>
    </row>
    <row r="1002" spans="1:18" x14ac:dyDescent="0.25">
      <c r="A1002" t="s">
        <v>138</v>
      </c>
      <c r="B1002" t="s">
        <v>139</v>
      </c>
      <c r="C1002">
        <v>2011</v>
      </c>
      <c r="D1002">
        <v>7</v>
      </c>
      <c r="E1002">
        <v>136</v>
      </c>
      <c r="F1002" t="s">
        <v>52</v>
      </c>
      <c r="G1002">
        <v>4</v>
      </c>
      <c r="H1002" t="s">
        <v>12</v>
      </c>
      <c r="I1002">
        <v>8</v>
      </c>
      <c r="J1002">
        <v>16</v>
      </c>
      <c r="K1002">
        <v>16.059999999999999</v>
      </c>
      <c r="L1002">
        <f>VLOOKUP($E1002,'CFileFishery to ERA+'!$A$4:$J$198,4,FALSE)</f>
        <v>63</v>
      </c>
      <c r="M1002" t="str">
        <f>VLOOKUP($E1002,'CFileFishery to ERA+'!$A$4:$J$198,5,FALSE)</f>
        <v>GEO ST S</v>
      </c>
      <c r="N1002" t="str">
        <f>VLOOKUP($E1002,'CFileFishery to ERA+'!$A$4:$J$198,6,FALSE)</f>
        <v>CA</v>
      </c>
      <c r="O1002">
        <f>VLOOKUP($E1002,'CFileFishery to ERA+'!$A$4:$J$198,7,FALSE)</f>
        <v>27</v>
      </c>
      <c r="P1002" t="str">
        <f>VLOOKUP($E1002,'CFileFishery to ERA+'!$A$4:$J$198,8,FALSE)</f>
        <v>S</v>
      </c>
      <c r="Q1002" t="str">
        <f>VLOOKUP($E1002,'CFileFishery to ERA+'!$A$4:$J$198,9,FALSE)</f>
        <v>North Georgia Strait Sport</v>
      </c>
      <c r="R1002" t="str">
        <f>VLOOKUP($E1002,'CFileFishery to ERA+'!$A$4:$J$198,10,FALSE)</f>
        <v>ISBM</v>
      </c>
    </row>
    <row r="1003" spans="1:18" x14ac:dyDescent="0.25">
      <c r="A1003" t="s">
        <v>138</v>
      </c>
      <c r="B1003" t="s">
        <v>139</v>
      </c>
      <c r="C1003">
        <v>2011</v>
      </c>
      <c r="D1003">
        <v>7</v>
      </c>
      <c r="E1003">
        <v>142</v>
      </c>
      <c r="F1003" t="s">
        <v>49</v>
      </c>
      <c r="G1003">
        <v>3</v>
      </c>
      <c r="H1003" t="s">
        <v>12</v>
      </c>
      <c r="I1003">
        <v>2</v>
      </c>
      <c r="J1003">
        <v>10.66</v>
      </c>
      <c r="K1003">
        <v>15.87</v>
      </c>
      <c r="L1003">
        <f>VLOOKUP($E1003,'CFileFishery to ERA+'!$A$4:$J$198,4,FALSE)</f>
        <v>50</v>
      </c>
      <c r="M1003" t="str">
        <f>VLOOKUP($E1003,'CFileFishery to ERA+'!$A$4:$J$198,5,FALSE)</f>
        <v>WCVI AABM S</v>
      </c>
      <c r="N1003" t="str">
        <f>VLOOKUP($E1003,'CFileFishery to ERA+'!$A$4:$J$198,6,FALSE)</f>
        <v>CA</v>
      </c>
      <c r="O1003">
        <f>VLOOKUP($E1003,'CFileFishery to ERA+'!$A$4:$J$198,7,FALSE)</f>
        <v>31</v>
      </c>
      <c r="P1003" t="str">
        <f>VLOOKUP($E1003,'CFileFishery to ERA+'!$A$4:$J$198,8,FALSE)</f>
        <v>S</v>
      </c>
      <c r="Q1003" t="str">
        <f>VLOOKUP($E1003,'CFileFishery to ERA+'!$A$4:$J$198,9,FALSE)</f>
        <v>WCVI AABM Sport</v>
      </c>
      <c r="R1003" t="str">
        <f>VLOOKUP($E1003,'CFileFishery to ERA+'!$A$4:$J$198,10,FALSE)</f>
        <v>AABM</v>
      </c>
    </row>
    <row r="1004" spans="1:18" x14ac:dyDescent="0.25">
      <c r="A1004" t="s">
        <v>138</v>
      </c>
      <c r="B1004" t="s">
        <v>139</v>
      </c>
      <c r="C1004">
        <v>2011</v>
      </c>
      <c r="D1004">
        <v>7</v>
      </c>
      <c r="E1004">
        <v>142</v>
      </c>
      <c r="F1004" t="s">
        <v>49</v>
      </c>
      <c r="G1004">
        <v>4</v>
      </c>
      <c r="H1004" t="s">
        <v>12</v>
      </c>
      <c r="I1004">
        <v>6</v>
      </c>
      <c r="J1004">
        <v>31.98</v>
      </c>
      <c r="K1004">
        <v>32.21</v>
      </c>
      <c r="L1004">
        <f>VLOOKUP($E1004,'CFileFishery to ERA+'!$A$4:$J$198,4,FALSE)</f>
        <v>50</v>
      </c>
      <c r="M1004" t="str">
        <f>VLOOKUP($E1004,'CFileFishery to ERA+'!$A$4:$J$198,5,FALSE)</f>
        <v>WCVI AABM S</v>
      </c>
      <c r="N1004" t="str">
        <f>VLOOKUP($E1004,'CFileFishery to ERA+'!$A$4:$J$198,6,FALSE)</f>
        <v>CA</v>
      </c>
      <c r="O1004">
        <f>VLOOKUP($E1004,'CFileFishery to ERA+'!$A$4:$J$198,7,FALSE)</f>
        <v>31</v>
      </c>
      <c r="P1004" t="str">
        <f>VLOOKUP($E1004,'CFileFishery to ERA+'!$A$4:$J$198,8,FALSE)</f>
        <v>S</v>
      </c>
      <c r="Q1004" t="str">
        <f>VLOOKUP($E1004,'CFileFishery to ERA+'!$A$4:$J$198,9,FALSE)</f>
        <v>WCVI AABM Sport</v>
      </c>
      <c r="R1004" t="str">
        <f>VLOOKUP($E1004,'CFileFishery to ERA+'!$A$4:$J$198,10,FALSE)</f>
        <v>AABM</v>
      </c>
    </row>
    <row r="1005" spans="1:18" x14ac:dyDescent="0.25">
      <c r="A1005" t="s">
        <v>138</v>
      </c>
      <c r="B1005" t="s">
        <v>139</v>
      </c>
      <c r="C1005">
        <v>2011</v>
      </c>
      <c r="D1005">
        <v>7</v>
      </c>
      <c r="E1005">
        <v>150</v>
      </c>
      <c r="F1005" t="s">
        <v>76</v>
      </c>
      <c r="G1005">
        <v>3</v>
      </c>
      <c r="H1005" t="s">
        <v>12</v>
      </c>
      <c r="I1005">
        <v>2</v>
      </c>
      <c r="J1005">
        <v>6.56</v>
      </c>
      <c r="K1005">
        <v>9.76</v>
      </c>
      <c r="L1005">
        <f>VLOOKUP($E1005,'CFileFishery to ERA+'!$A$4:$J$198,4,FALSE)</f>
        <v>57</v>
      </c>
      <c r="M1005" t="str">
        <f>VLOOKUP($E1005,'CFileFishery to ERA+'!$A$4:$J$198,5,FALSE)</f>
        <v>PGSDN S</v>
      </c>
      <c r="N1005" t="str">
        <f>VLOOKUP($E1005,'CFileFishery to ERA+'!$A$4:$J$198,6,FALSE)</f>
        <v>US</v>
      </c>
      <c r="O1005">
        <f>VLOOKUP($E1005,'CFileFishery to ERA+'!$A$4:$J$198,7,FALSE)</f>
        <v>999</v>
      </c>
      <c r="P1005" t="str">
        <f>VLOOKUP($E1005,'CFileFishery to ERA+'!$A$4:$J$198,8,FALSE)</f>
        <v>S</v>
      </c>
      <c r="Q1005" t="str">
        <f>VLOOKUP($E1005,'CFileFishery to ERA+'!$A$4:$J$198,9,FALSE)</f>
        <v>PGSD Sport</v>
      </c>
      <c r="R1005" t="str">
        <f>VLOOKUP($E1005,'CFileFishery to ERA+'!$A$4:$J$198,10,FALSE)</f>
        <v>ISBM</v>
      </c>
    </row>
    <row r="1006" spans="1:18" x14ac:dyDescent="0.25">
      <c r="A1006" t="s">
        <v>138</v>
      </c>
      <c r="B1006" t="s">
        <v>139</v>
      </c>
      <c r="C1006">
        <v>2011</v>
      </c>
      <c r="D1006">
        <v>7</v>
      </c>
      <c r="E1006">
        <v>150</v>
      </c>
      <c r="F1006" t="s">
        <v>76</v>
      </c>
      <c r="G1006">
        <v>4</v>
      </c>
      <c r="H1006" t="s">
        <v>12</v>
      </c>
      <c r="I1006">
        <v>2</v>
      </c>
      <c r="J1006">
        <v>6.56</v>
      </c>
      <c r="K1006">
        <v>6.57</v>
      </c>
      <c r="L1006">
        <f>VLOOKUP($E1006,'CFileFishery to ERA+'!$A$4:$J$198,4,FALSE)</f>
        <v>57</v>
      </c>
      <c r="M1006" t="str">
        <f>VLOOKUP($E1006,'CFileFishery to ERA+'!$A$4:$J$198,5,FALSE)</f>
        <v>PGSDN S</v>
      </c>
      <c r="N1006" t="str">
        <f>VLOOKUP($E1006,'CFileFishery to ERA+'!$A$4:$J$198,6,FALSE)</f>
        <v>US</v>
      </c>
      <c r="O1006">
        <f>VLOOKUP($E1006,'CFileFishery to ERA+'!$A$4:$J$198,7,FALSE)</f>
        <v>999</v>
      </c>
      <c r="P1006" t="str">
        <f>VLOOKUP($E1006,'CFileFishery to ERA+'!$A$4:$J$198,8,FALSE)</f>
        <v>S</v>
      </c>
      <c r="Q1006" t="str">
        <f>VLOOKUP($E1006,'CFileFishery to ERA+'!$A$4:$J$198,9,FALSE)</f>
        <v>PGSD Sport</v>
      </c>
      <c r="R1006" t="str">
        <f>VLOOKUP($E1006,'CFileFishery to ERA+'!$A$4:$J$198,10,FALSE)</f>
        <v>ISBM</v>
      </c>
    </row>
    <row r="1007" spans="1:18" x14ac:dyDescent="0.25">
      <c r="A1007" t="s">
        <v>138</v>
      </c>
      <c r="B1007" t="s">
        <v>139</v>
      </c>
      <c r="C1007">
        <v>2011</v>
      </c>
      <c r="D1007">
        <v>7</v>
      </c>
      <c r="E1007">
        <v>151</v>
      </c>
      <c r="F1007" t="s">
        <v>84</v>
      </c>
      <c r="G1007">
        <v>3</v>
      </c>
      <c r="H1007" t="s">
        <v>12</v>
      </c>
      <c r="I1007">
        <v>2</v>
      </c>
      <c r="J1007">
        <v>6.64</v>
      </c>
      <c r="K1007">
        <v>9.9</v>
      </c>
      <c r="L1007">
        <f>VLOOKUP($E1007,'CFileFishery to ERA+'!$A$4:$J$198,4,FALSE)</f>
        <v>57</v>
      </c>
      <c r="M1007" t="str">
        <f>VLOOKUP($E1007,'CFileFishery to ERA+'!$A$4:$J$198,5,FALSE)</f>
        <v>PGSDN S</v>
      </c>
      <c r="N1007" t="str">
        <f>VLOOKUP($E1007,'CFileFishery to ERA+'!$A$4:$J$198,6,FALSE)</f>
        <v>US</v>
      </c>
      <c r="O1007">
        <f>VLOOKUP($E1007,'CFileFishery to ERA+'!$A$4:$J$198,7,FALSE)</f>
        <v>999</v>
      </c>
      <c r="P1007" t="str">
        <f>VLOOKUP($E1007,'CFileFishery to ERA+'!$A$4:$J$198,8,FALSE)</f>
        <v>S</v>
      </c>
      <c r="Q1007" t="str">
        <f>VLOOKUP($E1007,'CFileFishery to ERA+'!$A$4:$J$198,9,FALSE)</f>
        <v>PGSD Sport</v>
      </c>
      <c r="R1007" t="str">
        <f>VLOOKUP($E1007,'CFileFishery to ERA+'!$A$4:$J$198,10,FALSE)</f>
        <v>ISBM</v>
      </c>
    </row>
    <row r="1008" spans="1:18" x14ac:dyDescent="0.25">
      <c r="A1008" t="s">
        <v>138</v>
      </c>
      <c r="B1008" t="s">
        <v>139</v>
      </c>
      <c r="C1008">
        <v>2011</v>
      </c>
      <c r="D1008">
        <v>7</v>
      </c>
      <c r="E1008">
        <v>152</v>
      </c>
      <c r="F1008" t="s">
        <v>63</v>
      </c>
      <c r="G1008">
        <v>4</v>
      </c>
      <c r="H1008" t="s">
        <v>12</v>
      </c>
      <c r="I1008">
        <v>2</v>
      </c>
      <c r="J1008">
        <v>11.4</v>
      </c>
      <c r="K1008">
        <v>11.55</v>
      </c>
      <c r="L1008">
        <f>VLOOKUP($E1008,'CFileFishery to ERA+'!$A$4:$J$198,4,FALSE)</f>
        <v>57</v>
      </c>
      <c r="M1008" t="str">
        <f>VLOOKUP($E1008,'CFileFishery to ERA+'!$A$4:$J$198,5,FALSE)</f>
        <v>PGSDN S</v>
      </c>
      <c r="N1008" t="str">
        <f>VLOOKUP($E1008,'CFileFishery to ERA+'!$A$4:$J$198,6,FALSE)</f>
        <v>US</v>
      </c>
      <c r="O1008">
        <f>VLOOKUP($E1008,'CFileFishery to ERA+'!$A$4:$J$198,7,FALSE)</f>
        <v>999</v>
      </c>
      <c r="P1008" t="str">
        <f>VLOOKUP($E1008,'CFileFishery to ERA+'!$A$4:$J$198,8,FALSE)</f>
        <v>S</v>
      </c>
      <c r="Q1008" t="str">
        <f>VLOOKUP($E1008,'CFileFishery to ERA+'!$A$4:$J$198,9,FALSE)</f>
        <v>PGSD Sport</v>
      </c>
      <c r="R1008" t="str">
        <f>VLOOKUP($E1008,'CFileFishery to ERA+'!$A$4:$J$198,10,FALSE)</f>
        <v>ISBM</v>
      </c>
    </row>
    <row r="1009" spans="1:18" x14ac:dyDescent="0.25">
      <c r="A1009" t="s">
        <v>138</v>
      </c>
      <c r="B1009" t="s">
        <v>139</v>
      </c>
      <c r="C1009">
        <v>2011</v>
      </c>
      <c r="D1009">
        <v>7</v>
      </c>
      <c r="E1009">
        <v>157</v>
      </c>
      <c r="F1009" t="s">
        <v>79</v>
      </c>
      <c r="G1009">
        <v>3</v>
      </c>
      <c r="H1009" t="s">
        <v>12</v>
      </c>
      <c r="I1009">
        <v>1</v>
      </c>
      <c r="J1009">
        <v>5.25</v>
      </c>
      <c r="K1009">
        <v>7.81</v>
      </c>
      <c r="L1009">
        <f>VLOOKUP($E1009,'CFileFishery to ERA+'!$A$4:$J$198,4,FALSE)</f>
        <v>59</v>
      </c>
      <c r="M1009" t="str">
        <f>VLOOKUP($E1009,'CFileFishery to ERA+'!$A$4:$J$198,5,FALSE)</f>
        <v>PGSDO S</v>
      </c>
      <c r="N1009" t="str">
        <f>VLOOKUP($E1009,'CFileFishery to ERA+'!$A$4:$J$198,6,FALSE)</f>
        <v>US</v>
      </c>
      <c r="O1009">
        <f>VLOOKUP($E1009,'CFileFishery to ERA+'!$A$4:$J$198,7,FALSE)</f>
        <v>999</v>
      </c>
      <c r="P1009" t="str">
        <f>VLOOKUP($E1009,'CFileFishery to ERA+'!$A$4:$J$198,8,FALSE)</f>
        <v>S</v>
      </c>
      <c r="Q1009" t="str">
        <f>VLOOKUP($E1009,'CFileFishery to ERA+'!$A$4:$J$198,9,FALSE)</f>
        <v>PGSD Sport</v>
      </c>
      <c r="R1009" t="str">
        <f>VLOOKUP($E1009,'CFileFishery to ERA+'!$A$4:$J$198,10,FALSE)</f>
        <v>ISBM</v>
      </c>
    </row>
    <row r="1010" spans="1:18" x14ac:dyDescent="0.25">
      <c r="A1010" t="s">
        <v>138</v>
      </c>
      <c r="B1010" t="s">
        <v>139</v>
      </c>
      <c r="C1010">
        <v>2011</v>
      </c>
      <c r="D1010">
        <v>7</v>
      </c>
      <c r="E1010">
        <v>159</v>
      </c>
      <c r="F1010" t="s">
        <v>94</v>
      </c>
      <c r="G1010">
        <v>4</v>
      </c>
      <c r="H1010" t="s">
        <v>12</v>
      </c>
      <c r="I1010">
        <v>1</v>
      </c>
      <c r="J1010">
        <v>4.05</v>
      </c>
      <c r="K1010">
        <v>4.0599999999999996</v>
      </c>
      <c r="L1010">
        <f>VLOOKUP($E1010,'CFileFishery to ERA+'!$A$4:$J$198,4,FALSE)</f>
        <v>59</v>
      </c>
      <c r="M1010" t="str">
        <f>VLOOKUP($E1010,'CFileFishery to ERA+'!$A$4:$J$198,5,FALSE)</f>
        <v>PGSDO S</v>
      </c>
      <c r="N1010" t="str">
        <f>VLOOKUP($E1010,'CFileFishery to ERA+'!$A$4:$J$198,6,FALSE)</f>
        <v>US</v>
      </c>
      <c r="O1010">
        <f>VLOOKUP($E1010,'CFileFishery to ERA+'!$A$4:$J$198,7,FALSE)</f>
        <v>999</v>
      </c>
      <c r="P1010" t="str">
        <f>VLOOKUP($E1010,'CFileFishery to ERA+'!$A$4:$J$198,8,FALSE)</f>
        <v>S</v>
      </c>
      <c r="Q1010" t="str">
        <f>VLOOKUP($E1010,'CFileFishery to ERA+'!$A$4:$J$198,9,FALSE)</f>
        <v>PGSD Sport</v>
      </c>
      <c r="R1010" t="str">
        <f>VLOOKUP($E1010,'CFileFishery to ERA+'!$A$4:$J$198,10,FALSE)</f>
        <v>ISBM</v>
      </c>
    </row>
    <row r="1011" spans="1:18" x14ac:dyDescent="0.25">
      <c r="A1011" t="s">
        <v>138</v>
      </c>
      <c r="B1011" t="s">
        <v>139</v>
      </c>
      <c r="C1011">
        <v>2011</v>
      </c>
      <c r="D1011">
        <v>7</v>
      </c>
      <c r="E1011">
        <v>168</v>
      </c>
      <c r="F1011" t="s">
        <v>97</v>
      </c>
      <c r="G1011">
        <v>4</v>
      </c>
      <c r="H1011" t="s">
        <v>12</v>
      </c>
      <c r="I1011">
        <v>1</v>
      </c>
      <c r="J1011">
        <v>1.1599999999999999</v>
      </c>
      <c r="K1011">
        <v>1.1599999999999999</v>
      </c>
      <c r="L1011">
        <f>VLOOKUP($E1011,'CFileFishery to ERA+'!$A$4:$J$198,4,FALSE)</f>
        <v>53</v>
      </c>
      <c r="M1011" t="str">
        <f>VLOOKUP($E1011,'CFileFishery to ERA+'!$A$4:$J$198,5,FALSE)</f>
        <v>N FALCON S</v>
      </c>
      <c r="N1011" t="str">
        <f>VLOOKUP($E1011,'CFileFishery to ERA+'!$A$4:$J$198,6,FALSE)</f>
        <v>US</v>
      </c>
      <c r="O1011">
        <f>VLOOKUP($E1011,'CFileFishery to ERA+'!$A$4:$J$198,7,FALSE)</f>
        <v>999</v>
      </c>
      <c r="P1011" t="str">
        <f>VLOOKUP($E1011,'CFileFishery to ERA+'!$A$4:$J$198,8,FALSE)</f>
        <v>S</v>
      </c>
      <c r="Q1011" t="str">
        <f>VLOOKUP($E1011,'CFileFishery to ERA+'!$A$4:$J$198,9,FALSE)</f>
        <v>WA Sport</v>
      </c>
      <c r="R1011" t="str">
        <f>VLOOKUP($E1011,'CFileFishery to ERA+'!$A$4:$J$198,10,FALSE)</f>
        <v>ISBM</v>
      </c>
    </row>
    <row r="1012" spans="1:18" x14ac:dyDescent="0.25">
      <c r="A1012" t="s">
        <v>138</v>
      </c>
      <c r="B1012" t="s">
        <v>139</v>
      </c>
      <c r="C1012">
        <v>2011</v>
      </c>
      <c r="D1012">
        <v>7</v>
      </c>
      <c r="E1012">
        <v>169</v>
      </c>
      <c r="F1012" t="s">
        <v>87</v>
      </c>
      <c r="G1012">
        <v>3</v>
      </c>
      <c r="H1012" t="s">
        <v>12</v>
      </c>
      <c r="I1012">
        <v>1</v>
      </c>
      <c r="J1012">
        <v>2.98</v>
      </c>
      <c r="K1012">
        <v>4.43</v>
      </c>
      <c r="L1012">
        <f>VLOOKUP($E1012,'CFileFishery to ERA+'!$A$4:$J$198,4,FALSE)</f>
        <v>53</v>
      </c>
      <c r="M1012" t="str">
        <f>VLOOKUP($E1012,'CFileFishery to ERA+'!$A$4:$J$198,5,FALSE)</f>
        <v>N FALCON S</v>
      </c>
      <c r="N1012" t="str">
        <f>VLOOKUP($E1012,'CFileFishery to ERA+'!$A$4:$J$198,6,FALSE)</f>
        <v>US</v>
      </c>
      <c r="O1012">
        <f>VLOOKUP($E1012,'CFileFishery to ERA+'!$A$4:$J$198,7,FALSE)</f>
        <v>999</v>
      </c>
      <c r="P1012" t="str">
        <f>VLOOKUP($E1012,'CFileFishery to ERA+'!$A$4:$J$198,8,FALSE)</f>
        <v>S</v>
      </c>
      <c r="Q1012" t="str">
        <f>VLOOKUP($E1012,'CFileFishery to ERA+'!$A$4:$J$198,9,FALSE)</f>
        <v>WA Sport</v>
      </c>
      <c r="R1012" t="str">
        <f>VLOOKUP($E1012,'CFileFishery to ERA+'!$A$4:$J$198,10,FALSE)</f>
        <v>ISBM</v>
      </c>
    </row>
    <row r="1013" spans="1:18" x14ac:dyDescent="0.25">
      <c r="A1013" t="s">
        <v>138</v>
      </c>
      <c r="B1013" t="s">
        <v>139</v>
      </c>
      <c r="C1013">
        <v>2011</v>
      </c>
      <c r="D1013">
        <v>7</v>
      </c>
      <c r="E1013">
        <v>170</v>
      </c>
      <c r="F1013" t="s">
        <v>95</v>
      </c>
      <c r="G1013">
        <v>3</v>
      </c>
      <c r="H1013" t="s">
        <v>12</v>
      </c>
      <c r="I1013">
        <v>2</v>
      </c>
      <c r="J1013">
        <v>2.72</v>
      </c>
      <c r="K1013">
        <v>4.04</v>
      </c>
      <c r="L1013">
        <f>VLOOKUP($E1013,'CFileFishery to ERA+'!$A$4:$J$198,4,FALSE)</f>
        <v>53</v>
      </c>
      <c r="M1013" t="str">
        <f>VLOOKUP($E1013,'CFileFishery to ERA+'!$A$4:$J$198,5,FALSE)</f>
        <v>N FALCON S</v>
      </c>
      <c r="N1013" t="str">
        <f>VLOOKUP($E1013,'CFileFishery to ERA+'!$A$4:$J$198,6,FALSE)</f>
        <v>US</v>
      </c>
      <c r="O1013">
        <f>VLOOKUP($E1013,'CFileFishery to ERA+'!$A$4:$J$198,7,FALSE)</f>
        <v>999</v>
      </c>
      <c r="P1013" t="str">
        <f>VLOOKUP($E1013,'CFileFishery to ERA+'!$A$4:$J$198,8,FALSE)</f>
        <v>S</v>
      </c>
      <c r="Q1013" t="str">
        <f>VLOOKUP($E1013,'CFileFishery to ERA+'!$A$4:$J$198,9,FALSE)</f>
        <v>WA Sport</v>
      </c>
      <c r="R1013" t="str">
        <f>VLOOKUP($E1013,'CFileFishery to ERA+'!$A$4:$J$198,10,FALSE)</f>
        <v>ISBM</v>
      </c>
    </row>
    <row r="1014" spans="1:18" x14ac:dyDescent="0.25">
      <c r="A1014" t="s">
        <v>138</v>
      </c>
      <c r="B1014" t="s">
        <v>139</v>
      </c>
      <c r="C1014">
        <v>2011</v>
      </c>
      <c r="D1014">
        <v>8</v>
      </c>
      <c r="E1014">
        <v>21</v>
      </c>
      <c r="F1014" t="s">
        <v>27</v>
      </c>
      <c r="G1014">
        <v>3</v>
      </c>
      <c r="H1014" t="s">
        <v>12</v>
      </c>
      <c r="I1014">
        <v>1</v>
      </c>
      <c r="J1014">
        <v>2.94</v>
      </c>
      <c r="K1014">
        <v>4.3899999999999997</v>
      </c>
      <c r="L1014">
        <f>VLOOKUP($E1014,'CFileFishery to ERA+'!$A$4:$J$198,4,FALSE)</f>
        <v>6</v>
      </c>
      <c r="M1014" t="str">
        <f>VLOOKUP($E1014,'CFileFishery to ERA+'!$A$4:$J$198,5,FALSE)</f>
        <v>AK FALL T</v>
      </c>
      <c r="N1014" t="str">
        <f>VLOOKUP($E1014,'CFileFishery to ERA+'!$A$4:$J$198,6,FALSE)</f>
        <v>US</v>
      </c>
      <c r="O1014">
        <f>VLOOKUP($E1014,'CFileFishery to ERA+'!$A$4:$J$198,7,FALSE)</f>
        <v>999</v>
      </c>
      <c r="P1014" t="str">
        <f>VLOOKUP($E1014,'CFileFishery to ERA+'!$A$4:$J$198,8,FALSE)</f>
        <v>T</v>
      </c>
      <c r="Q1014" t="str">
        <f>VLOOKUP($E1014,'CFileFishery to ERA+'!$A$4:$J$198,9,FALSE)</f>
        <v>SEAK Troll</v>
      </c>
      <c r="R1014" t="str">
        <f>VLOOKUP($E1014,'CFileFishery to ERA+'!$A$4:$J$198,10,FALSE)</f>
        <v>AABM</v>
      </c>
    </row>
    <row r="1015" spans="1:18" x14ac:dyDescent="0.25">
      <c r="A1015" t="s">
        <v>138</v>
      </c>
      <c r="B1015" t="s">
        <v>139</v>
      </c>
      <c r="C1015">
        <v>2011</v>
      </c>
      <c r="D1015">
        <v>8</v>
      </c>
      <c r="E1015">
        <v>39</v>
      </c>
      <c r="F1015" t="s">
        <v>50</v>
      </c>
      <c r="G1015">
        <v>3</v>
      </c>
      <c r="H1015" t="s">
        <v>12</v>
      </c>
      <c r="I1015">
        <v>2</v>
      </c>
      <c r="J1015">
        <v>8.94</v>
      </c>
      <c r="K1015">
        <v>13.33</v>
      </c>
      <c r="L1015">
        <f>VLOOKUP($E1015,'CFileFishery to ERA+'!$A$4:$J$198,4,FALSE)</f>
        <v>12</v>
      </c>
      <c r="M1015" t="str">
        <f>VLOOKUP($E1015,'CFileFishery to ERA+'!$A$4:$J$198,5,FALSE)</f>
        <v>WCVI SUM T</v>
      </c>
      <c r="N1015" t="str">
        <f>VLOOKUP($E1015,'CFileFishery to ERA+'!$A$4:$J$198,6,FALSE)</f>
        <v>CA</v>
      </c>
      <c r="O1015">
        <f>VLOOKUP($E1015,'CFileFishery to ERA+'!$A$4:$J$198,7,FALSE)</f>
        <v>3</v>
      </c>
      <c r="P1015" t="str">
        <f>VLOOKUP($E1015,'CFileFishery to ERA+'!$A$4:$J$198,8,FALSE)</f>
        <v>T</v>
      </c>
      <c r="Q1015" t="str">
        <f>VLOOKUP($E1015,'CFileFishery to ERA+'!$A$4:$J$198,9,FALSE)</f>
        <v>WCVI Troll</v>
      </c>
      <c r="R1015" t="str">
        <f>VLOOKUP($E1015,'CFileFishery to ERA+'!$A$4:$J$198,10,FALSE)</f>
        <v>AABM</v>
      </c>
    </row>
    <row r="1016" spans="1:18" x14ac:dyDescent="0.25">
      <c r="A1016" t="s">
        <v>138</v>
      </c>
      <c r="B1016" t="s">
        <v>139</v>
      </c>
      <c r="C1016">
        <v>2011</v>
      </c>
      <c r="D1016">
        <v>8</v>
      </c>
      <c r="E1016">
        <v>39</v>
      </c>
      <c r="F1016" t="s">
        <v>50</v>
      </c>
      <c r="G1016">
        <v>4</v>
      </c>
      <c r="H1016" t="s">
        <v>12</v>
      </c>
      <c r="I1016">
        <v>1</v>
      </c>
      <c r="J1016">
        <v>4.47</v>
      </c>
      <c r="K1016">
        <v>4.51</v>
      </c>
      <c r="L1016">
        <f>VLOOKUP($E1016,'CFileFishery to ERA+'!$A$4:$J$198,4,FALSE)</f>
        <v>12</v>
      </c>
      <c r="M1016" t="str">
        <f>VLOOKUP($E1016,'CFileFishery to ERA+'!$A$4:$J$198,5,FALSE)</f>
        <v>WCVI SUM T</v>
      </c>
      <c r="N1016" t="str">
        <f>VLOOKUP($E1016,'CFileFishery to ERA+'!$A$4:$J$198,6,FALSE)</f>
        <v>CA</v>
      </c>
      <c r="O1016">
        <f>VLOOKUP($E1016,'CFileFishery to ERA+'!$A$4:$J$198,7,FALSE)</f>
        <v>3</v>
      </c>
      <c r="P1016" t="str">
        <f>VLOOKUP($E1016,'CFileFishery to ERA+'!$A$4:$J$198,8,FALSE)</f>
        <v>T</v>
      </c>
      <c r="Q1016" t="str">
        <f>VLOOKUP($E1016,'CFileFishery to ERA+'!$A$4:$J$198,9,FALSE)</f>
        <v>WCVI Troll</v>
      </c>
      <c r="R1016" t="str">
        <f>VLOOKUP($E1016,'CFileFishery to ERA+'!$A$4:$J$198,10,FALSE)</f>
        <v>AABM</v>
      </c>
    </row>
    <row r="1017" spans="1:18" x14ac:dyDescent="0.25">
      <c r="A1017" t="s">
        <v>138</v>
      </c>
      <c r="B1017" t="s">
        <v>139</v>
      </c>
      <c r="C1017">
        <v>2011</v>
      </c>
      <c r="D1017">
        <v>8</v>
      </c>
      <c r="E1017">
        <v>43</v>
      </c>
      <c r="F1017" t="s">
        <v>59</v>
      </c>
      <c r="G1017">
        <v>3</v>
      </c>
      <c r="H1017" t="s">
        <v>12</v>
      </c>
      <c r="I1017">
        <v>1</v>
      </c>
      <c r="J1017">
        <v>3.18</v>
      </c>
      <c r="K1017">
        <v>4.7300000000000004</v>
      </c>
      <c r="L1017">
        <f>VLOOKUP($E1017,'CFileFishery to ERA+'!$A$4:$J$198,4,FALSE)</f>
        <v>13</v>
      </c>
      <c r="M1017" t="str">
        <f>VLOOKUP($E1017,'CFileFishery to ERA+'!$A$4:$J$198,5,FALSE)</f>
        <v>N FALCON T</v>
      </c>
      <c r="N1017" t="str">
        <f>VLOOKUP($E1017,'CFileFishery to ERA+'!$A$4:$J$198,6,FALSE)</f>
        <v>US</v>
      </c>
      <c r="O1017">
        <f>VLOOKUP($E1017,'CFileFishery to ERA+'!$A$4:$J$198,7,FALSE)</f>
        <v>999</v>
      </c>
      <c r="P1017" t="str">
        <f>VLOOKUP($E1017,'CFileFishery to ERA+'!$A$4:$J$198,8,FALSE)</f>
        <v>T</v>
      </c>
      <c r="Q1017" t="str">
        <f>VLOOKUP($E1017,'CFileFishery to ERA+'!$A$4:$J$198,9,FALSE)</f>
        <v>WA Troll</v>
      </c>
      <c r="R1017" t="str">
        <f>VLOOKUP($E1017,'CFileFishery to ERA+'!$A$4:$J$198,10,FALSE)</f>
        <v>ISBM</v>
      </c>
    </row>
    <row r="1018" spans="1:18" x14ac:dyDescent="0.25">
      <c r="A1018" t="s">
        <v>138</v>
      </c>
      <c r="B1018" t="s">
        <v>139</v>
      </c>
      <c r="C1018">
        <v>2011</v>
      </c>
      <c r="D1018">
        <v>8</v>
      </c>
      <c r="E1018">
        <v>43</v>
      </c>
      <c r="F1018" t="s">
        <v>59</v>
      </c>
      <c r="G1018">
        <v>4</v>
      </c>
      <c r="H1018" t="s">
        <v>12</v>
      </c>
      <c r="I1018">
        <v>2</v>
      </c>
      <c r="J1018">
        <v>5.44</v>
      </c>
      <c r="K1018">
        <v>5.44</v>
      </c>
      <c r="L1018">
        <f>VLOOKUP($E1018,'CFileFishery to ERA+'!$A$4:$J$198,4,FALSE)</f>
        <v>13</v>
      </c>
      <c r="M1018" t="str">
        <f>VLOOKUP($E1018,'CFileFishery to ERA+'!$A$4:$J$198,5,FALSE)</f>
        <v>N FALCON T</v>
      </c>
      <c r="N1018" t="str">
        <f>VLOOKUP($E1018,'CFileFishery to ERA+'!$A$4:$J$198,6,FALSE)</f>
        <v>US</v>
      </c>
      <c r="O1018">
        <f>VLOOKUP($E1018,'CFileFishery to ERA+'!$A$4:$J$198,7,FALSE)</f>
        <v>999</v>
      </c>
      <c r="P1018" t="str">
        <f>VLOOKUP($E1018,'CFileFishery to ERA+'!$A$4:$J$198,8,FALSE)</f>
        <v>T</v>
      </c>
      <c r="Q1018" t="str">
        <f>VLOOKUP($E1018,'CFileFishery to ERA+'!$A$4:$J$198,9,FALSE)</f>
        <v>WA Troll</v>
      </c>
      <c r="R1018" t="str">
        <f>VLOOKUP($E1018,'CFileFishery to ERA+'!$A$4:$J$198,10,FALSE)</f>
        <v>ISBM</v>
      </c>
    </row>
    <row r="1019" spans="1:18" x14ac:dyDescent="0.25">
      <c r="A1019" t="s">
        <v>138</v>
      </c>
      <c r="B1019" t="s">
        <v>139</v>
      </c>
      <c r="C1019">
        <v>2011</v>
      </c>
      <c r="D1019">
        <v>8</v>
      </c>
      <c r="E1019">
        <v>109</v>
      </c>
      <c r="F1019" t="s">
        <v>99</v>
      </c>
      <c r="G1019">
        <v>3</v>
      </c>
      <c r="H1019" t="s">
        <v>12</v>
      </c>
      <c r="I1019">
        <v>1</v>
      </c>
      <c r="J1019">
        <v>1</v>
      </c>
      <c r="K1019">
        <v>1.48</v>
      </c>
      <c r="L1019">
        <f>VLOOKUP($E1019,'CFileFishery to ERA+'!$A$4:$J$198,4,FALSE)</f>
        <v>28</v>
      </c>
      <c r="M1019" t="str">
        <f>VLOOKUP($E1019,'CFileFishery to ERA+'!$A$4:$J$198,5,FALSE)</f>
        <v>PGSDO N</v>
      </c>
      <c r="N1019" t="str">
        <f>VLOOKUP($E1019,'CFileFishery to ERA+'!$A$4:$J$198,6,FALSE)</f>
        <v>US</v>
      </c>
      <c r="O1019">
        <f>VLOOKUP($E1019,'CFileFishery to ERA+'!$A$4:$J$198,7,FALSE)</f>
        <v>999</v>
      </c>
      <c r="P1019" t="str">
        <f>VLOOKUP($E1019,'CFileFishery to ERA+'!$A$4:$J$198,8,FALSE)</f>
        <v>N</v>
      </c>
      <c r="Q1019" t="str">
        <f>VLOOKUP($E1019,'CFileFishery to ERA+'!$A$4:$J$198,9,FALSE)</f>
        <v>PGSD Net</v>
      </c>
      <c r="R1019" t="str">
        <f>VLOOKUP($E1019,'CFileFishery to ERA+'!$A$4:$J$198,10,FALSE)</f>
        <v>ISBM</v>
      </c>
    </row>
    <row r="1020" spans="1:18" x14ac:dyDescent="0.25">
      <c r="A1020" t="s">
        <v>138</v>
      </c>
      <c r="B1020" t="s">
        <v>139</v>
      </c>
      <c r="C1020">
        <v>2011</v>
      </c>
      <c r="D1020">
        <v>8</v>
      </c>
      <c r="E1020">
        <v>109</v>
      </c>
      <c r="F1020" t="s">
        <v>99</v>
      </c>
      <c r="G1020">
        <v>4</v>
      </c>
      <c r="H1020" t="s">
        <v>12</v>
      </c>
      <c r="I1020">
        <v>1</v>
      </c>
      <c r="J1020">
        <v>1.1599999999999999</v>
      </c>
      <c r="K1020">
        <v>1.1599999999999999</v>
      </c>
      <c r="L1020">
        <f>VLOOKUP($E1020,'CFileFishery to ERA+'!$A$4:$J$198,4,FALSE)</f>
        <v>28</v>
      </c>
      <c r="M1020" t="str">
        <f>VLOOKUP($E1020,'CFileFishery to ERA+'!$A$4:$J$198,5,FALSE)</f>
        <v>PGSDO N</v>
      </c>
      <c r="N1020" t="str">
        <f>VLOOKUP($E1020,'CFileFishery to ERA+'!$A$4:$J$198,6,FALSE)</f>
        <v>US</v>
      </c>
      <c r="O1020">
        <f>VLOOKUP($E1020,'CFileFishery to ERA+'!$A$4:$J$198,7,FALSE)</f>
        <v>999</v>
      </c>
      <c r="P1020" t="str">
        <f>VLOOKUP($E1020,'CFileFishery to ERA+'!$A$4:$J$198,8,FALSE)</f>
        <v>N</v>
      </c>
      <c r="Q1020" t="str">
        <f>VLOOKUP($E1020,'CFileFishery to ERA+'!$A$4:$J$198,9,FALSE)</f>
        <v>PGSD Net</v>
      </c>
      <c r="R1020" t="str">
        <f>VLOOKUP($E1020,'CFileFishery to ERA+'!$A$4:$J$198,10,FALSE)</f>
        <v>ISBM</v>
      </c>
    </row>
    <row r="1021" spans="1:18" x14ac:dyDescent="0.25">
      <c r="A1021" t="s">
        <v>138</v>
      </c>
      <c r="B1021" t="s">
        <v>139</v>
      </c>
      <c r="C1021">
        <v>2011</v>
      </c>
      <c r="D1021">
        <v>8</v>
      </c>
      <c r="E1021">
        <v>128</v>
      </c>
      <c r="F1021" t="s">
        <v>20</v>
      </c>
      <c r="G1021">
        <v>4</v>
      </c>
      <c r="H1021" t="s">
        <v>12</v>
      </c>
      <c r="I1021">
        <v>2</v>
      </c>
      <c r="J1021">
        <v>5.2</v>
      </c>
      <c r="K1021">
        <v>5.23</v>
      </c>
      <c r="L1021">
        <f>VLOOKUP($E1021,'CFileFishery to ERA+'!$A$4:$J$198,4,FALSE)</f>
        <v>47</v>
      </c>
      <c r="M1021" t="str">
        <f>VLOOKUP($E1021,'CFileFishery to ERA+'!$A$4:$J$198,5,FALSE)</f>
        <v>NBC AABM S</v>
      </c>
      <c r="N1021" t="str">
        <f>VLOOKUP($E1021,'CFileFishery to ERA+'!$A$4:$J$198,6,FALSE)</f>
        <v>CA</v>
      </c>
      <c r="O1021">
        <f>VLOOKUP($E1021,'CFileFishery to ERA+'!$A$4:$J$198,7,FALSE)</f>
        <v>20</v>
      </c>
      <c r="P1021" t="str">
        <f>VLOOKUP($E1021,'CFileFishery to ERA+'!$A$4:$J$198,8,FALSE)</f>
        <v>S</v>
      </c>
      <c r="Q1021" t="str">
        <f>VLOOKUP($E1021,'CFileFishery to ERA+'!$A$4:$J$198,9,FALSE)</f>
        <v>NBC AABM Sport</v>
      </c>
      <c r="R1021" t="str">
        <f>VLOOKUP($E1021,'CFileFishery to ERA+'!$A$4:$J$198,10,FALSE)</f>
        <v>AABM</v>
      </c>
    </row>
    <row r="1022" spans="1:18" x14ac:dyDescent="0.25">
      <c r="A1022" t="s">
        <v>138</v>
      </c>
      <c r="B1022" t="s">
        <v>139</v>
      </c>
      <c r="C1022">
        <v>2011</v>
      </c>
      <c r="D1022">
        <v>8</v>
      </c>
      <c r="E1022">
        <v>135</v>
      </c>
      <c r="F1022" t="s">
        <v>39</v>
      </c>
      <c r="G1022">
        <v>4</v>
      </c>
      <c r="H1022" t="s">
        <v>12</v>
      </c>
      <c r="I1022">
        <v>1</v>
      </c>
      <c r="J1022">
        <v>4.0199999999999996</v>
      </c>
      <c r="K1022">
        <v>4.0599999999999996</v>
      </c>
      <c r="L1022">
        <f>VLOOKUP($E1022,'CFileFishery to ERA+'!$A$4:$J$198,4,FALSE)</f>
        <v>61</v>
      </c>
      <c r="M1022" t="str">
        <f>VLOOKUP($E1022,'CFileFishery to ERA+'!$A$4:$J$198,5,FALSE)</f>
        <v>JNST S</v>
      </c>
      <c r="N1022" t="str">
        <f>VLOOKUP($E1022,'CFileFishery to ERA+'!$A$4:$J$198,6,FALSE)</f>
        <v>CA</v>
      </c>
      <c r="O1022">
        <f>VLOOKUP($E1022,'CFileFishery to ERA+'!$A$4:$J$198,7,FALSE)</f>
        <v>26</v>
      </c>
      <c r="P1022" t="str">
        <f>VLOOKUP($E1022,'CFileFishery to ERA+'!$A$4:$J$198,8,FALSE)</f>
        <v>S</v>
      </c>
      <c r="Q1022" t="str">
        <f>VLOOKUP($E1022,'CFileFishery to ERA+'!$A$4:$J$198,9,FALSE)</f>
        <v>Johnstone Strait Sport</v>
      </c>
      <c r="R1022" t="str">
        <f>VLOOKUP($E1022,'CFileFishery to ERA+'!$A$4:$J$198,10,FALSE)</f>
        <v>ISBM</v>
      </c>
    </row>
    <row r="1023" spans="1:18" x14ac:dyDescent="0.25">
      <c r="A1023" t="s">
        <v>138</v>
      </c>
      <c r="B1023" t="s">
        <v>139</v>
      </c>
      <c r="C1023">
        <v>2011</v>
      </c>
      <c r="D1023">
        <v>8</v>
      </c>
      <c r="E1023">
        <v>142</v>
      </c>
      <c r="F1023" t="s">
        <v>49</v>
      </c>
      <c r="G1023">
        <v>3</v>
      </c>
      <c r="H1023" t="s">
        <v>12</v>
      </c>
      <c r="I1023">
        <v>2</v>
      </c>
      <c r="J1023">
        <v>10.82</v>
      </c>
      <c r="K1023">
        <v>16.100000000000001</v>
      </c>
      <c r="L1023">
        <f>VLOOKUP($E1023,'CFileFishery to ERA+'!$A$4:$J$198,4,FALSE)</f>
        <v>50</v>
      </c>
      <c r="M1023" t="str">
        <f>VLOOKUP($E1023,'CFileFishery to ERA+'!$A$4:$J$198,5,FALSE)</f>
        <v>WCVI AABM S</v>
      </c>
      <c r="N1023" t="str">
        <f>VLOOKUP($E1023,'CFileFishery to ERA+'!$A$4:$J$198,6,FALSE)</f>
        <v>CA</v>
      </c>
      <c r="O1023">
        <f>VLOOKUP($E1023,'CFileFishery to ERA+'!$A$4:$J$198,7,FALSE)</f>
        <v>31</v>
      </c>
      <c r="P1023" t="str">
        <f>VLOOKUP($E1023,'CFileFishery to ERA+'!$A$4:$J$198,8,FALSE)</f>
        <v>S</v>
      </c>
      <c r="Q1023" t="str">
        <f>VLOOKUP($E1023,'CFileFishery to ERA+'!$A$4:$J$198,9,FALSE)</f>
        <v>WCVI AABM Sport</v>
      </c>
      <c r="R1023" t="str">
        <f>VLOOKUP($E1023,'CFileFishery to ERA+'!$A$4:$J$198,10,FALSE)</f>
        <v>AABM</v>
      </c>
    </row>
    <row r="1024" spans="1:18" x14ac:dyDescent="0.25">
      <c r="A1024" t="s">
        <v>138</v>
      </c>
      <c r="B1024" t="s">
        <v>139</v>
      </c>
      <c r="C1024">
        <v>2011</v>
      </c>
      <c r="D1024">
        <v>8</v>
      </c>
      <c r="E1024">
        <v>142</v>
      </c>
      <c r="F1024" t="s">
        <v>49</v>
      </c>
      <c r="G1024">
        <v>4</v>
      </c>
      <c r="H1024" t="s">
        <v>12</v>
      </c>
      <c r="I1024">
        <v>8</v>
      </c>
      <c r="J1024">
        <v>43.28</v>
      </c>
      <c r="K1024">
        <v>43.55</v>
      </c>
      <c r="L1024">
        <f>VLOOKUP($E1024,'CFileFishery to ERA+'!$A$4:$J$198,4,FALSE)</f>
        <v>50</v>
      </c>
      <c r="M1024" t="str">
        <f>VLOOKUP($E1024,'CFileFishery to ERA+'!$A$4:$J$198,5,FALSE)</f>
        <v>WCVI AABM S</v>
      </c>
      <c r="N1024" t="str">
        <f>VLOOKUP($E1024,'CFileFishery to ERA+'!$A$4:$J$198,6,FALSE)</f>
        <v>CA</v>
      </c>
      <c r="O1024">
        <f>VLOOKUP($E1024,'CFileFishery to ERA+'!$A$4:$J$198,7,FALSE)</f>
        <v>31</v>
      </c>
      <c r="P1024" t="str">
        <f>VLOOKUP($E1024,'CFileFishery to ERA+'!$A$4:$J$198,8,FALSE)</f>
        <v>S</v>
      </c>
      <c r="Q1024" t="str">
        <f>VLOOKUP($E1024,'CFileFishery to ERA+'!$A$4:$J$198,9,FALSE)</f>
        <v>WCVI AABM Sport</v>
      </c>
      <c r="R1024" t="str">
        <f>VLOOKUP($E1024,'CFileFishery to ERA+'!$A$4:$J$198,10,FALSE)</f>
        <v>AABM</v>
      </c>
    </row>
    <row r="1025" spans="1:18" x14ac:dyDescent="0.25">
      <c r="A1025" t="s">
        <v>138</v>
      </c>
      <c r="B1025" t="s">
        <v>139</v>
      </c>
      <c r="C1025">
        <v>2011</v>
      </c>
      <c r="D1025">
        <v>8</v>
      </c>
      <c r="E1025">
        <v>146</v>
      </c>
      <c r="F1025" t="s">
        <v>75</v>
      </c>
      <c r="G1025">
        <v>3</v>
      </c>
      <c r="H1025" t="s">
        <v>12</v>
      </c>
      <c r="I1025">
        <v>1</v>
      </c>
      <c r="J1025">
        <v>2.1</v>
      </c>
      <c r="K1025">
        <v>3.12</v>
      </c>
      <c r="L1025">
        <f>VLOOKUP($E1025,'CFileFishery to ERA+'!$A$4:$J$198,4,FALSE)</f>
        <v>65</v>
      </c>
      <c r="M1025" t="str">
        <f>VLOOKUP($E1025,'CFileFishery to ERA+'!$A$4:$J$198,5,FALSE)</f>
        <v>BC JF S</v>
      </c>
      <c r="N1025" t="str">
        <f>VLOOKUP($E1025,'CFileFishery to ERA+'!$A$4:$J$198,6,FALSE)</f>
        <v>CA</v>
      </c>
      <c r="O1025">
        <f>VLOOKUP($E1025,'CFileFishery to ERA+'!$A$4:$J$198,7,FALSE)</f>
        <v>36</v>
      </c>
      <c r="P1025" t="str">
        <f>VLOOKUP($E1025,'CFileFishery to ERA+'!$A$4:$J$198,8,FALSE)</f>
        <v>S</v>
      </c>
      <c r="Q1025" t="str">
        <f>VLOOKUP($E1025,'CFileFishery to ERA+'!$A$4:$J$198,9,FALSE)</f>
        <v>Canadian Juan De Fuca Sport</v>
      </c>
      <c r="R1025" t="str">
        <f>VLOOKUP($E1025,'CFileFishery to ERA+'!$A$4:$J$198,10,FALSE)</f>
        <v>ISBM</v>
      </c>
    </row>
    <row r="1026" spans="1:18" x14ac:dyDescent="0.25">
      <c r="A1026" t="s">
        <v>138</v>
      </c>
      <c r="B1026" t="s">
        <v>139</v>
      </c>
      <c r="C1026">
        <v>2011</v>
      </c>
      <c r="D1026">
        <v>8</v>
      </c>
      <c r="E1026">
        <v>146</v>
      </c>
      <c r="F1026" t="s">
        <v>75</v>
      </c>
      <c r="G1026">
        <v>4</v>
      </c>
      <c r="H1026" t="s">
        <v>12</v>
      </c>
      <c r="I1026">
        <v>2</v>
      </c>
      <c r="J1026">
        <v>3.98</v>
      </c>
      <c r="K1026">
        <v>3.99</v>
      </c>
      <c r="L1026">
        <f>VLOOKUP($E1026,'CFileFishery to ERA+'!$A$4:$J$198,4,FALSE)</f>
        <v>65</v>
      </c>
      <c r="M1026" t="str">
        <f>VLOOKUP($E1026,'CFileFishery to ERA+'!$A$4:$J$198,5,FALSE)</f>
        <v>BC JF S</v>
      </c>
      <c r="N1026" t="str">
        <f>VLOOKUP($E1026,'CFileFishery to ERA+'!$A$4:$J$198,6,FALSE)</f>
        <v>CA</v>
      </c>
      <c r="O1026">
        <f>VLOOKUP($E1026,'CFileFishery to ERA+'!$A$4:$J$198,7,FALSE)</f>
        <v>36</v>
      </c>
      <c r="P1026" t="str">
        <f>VLOOKUP($E1026,'CFileFishery to ERA+'!$A$4:$J$198,8,FALSE)</f>
        <v>S</v>
      </c>
      <c r="Q1026" t="str">
        <f>VLOOKUP($E1026,'CFileFishery to ERA+'!$A$4:$J$198,9,FALSE)</f>
        <v>Canadian Juan De Fuca Sport</v>
      </c>
      <c r="R1026" t="str">
        <f>VLOOKUP($E1026,'CFileFishery to ERA+'!$A$4:$J$198,10,FALSE)</f>
        <v>ISBM</v>
      </c>
    </row>
    <row r="1027" spans="1:18" x14ac:dyDescent="0.25">
      <c r="A1027" t="s">
        <v>138</v>
      </c>
      <c r="B1027" t="s">
        <v>139</v>
      </c>
      <c r="C1027">
        <v>2011</v>
      </c>
      <c r="D1027">
        <v>8</v>
      </c>
      <c r="E1027">
        <v>150</v>
      </c>
      <c r="F1027" t="s">
        <v>76</v>
      </c>
      <c r="G1027">
        <v>3</v>
      </c>
      <c r="H1027" t="s">
        <v>12</v>
      </c>
      <c r="I1027">
        <v>1</v>
      </c>
      <c r="J1027">
        <v>2.87</v>
      </c>
      <c r="K1027">
        <v>4.29</v>
      </c>
      <c r="L1027">
        <f>VLOOKUP($E1027,'CFileFishery to ERA+'!$A$4:$J$198,4,FALSE)</f>
        <v>57</v>
      </c>
      <c r="M1027" t="str">
        <f>VLOOKUP($E1027,'CFileFishery to ERA+'!$A$4:$J$198,5,FALSE)</f>
        <v>PGSDN S</v>
      </c>
      <c r="N1027" t="str">
        <f>VLOOKUP($E1027,'CFileFishery to ERA+'!$A$4:$J$198,6,FALSE)</f>
        <v>US</v>
      </c>
      <c r="O1027">
        <f>VLOOKUP($E1027,'CFileFishery to ERA+'!$A$4:$J$198,7,FALSE)</f>
        <v>999</v>
      </c>
      <c r="P1027" t="str">
        <f>VLOOKUP($E1027,'CFileFishery to ERA+'!$A$4:$J$198,8,FALSE)</f>
        <v>S</v>
      </c>
      <c r="Q1027" t="str">
        <f>VLOOKUP($E1027,'CFileFishery to ERA+'!$A$4:$J$198,9,FALSE)</f>
        <v>PGSD Sport</v>
      </c>
      <c r="R1027" t="str">
        <f>VLOOKUP($E1027,'CFileFishery to ERA+'!$A$4:$J$198,10,FALSE)</f>
        <v>ISBM</v>
      </c>
    </row>
    <row r="1028" spans="1:18" x14ac:dyDescent="0.25">
      <c r="A1028" t="s">
        <v>138</v>
      </c>
      <c r="B1028" t="s">
        <v>139</v>
      </c>
      <c r="C1028">
        <v>2011</v>
      </c>
      <c r="D1028">
        <v>8</v>
      </c>
      <c r="E1028">
        <v>169</v>
      </c>
      <c r="F1028" t="s">
        <v>87</v>
      </c>
      <c r="G1028">
        <v>4</v>
      </c>
      <c r="H1028" t="s">
        <v>12</v>
      </c>
      <c r="I1028">
        <v>2</v>
      </c>
      <c r="J1028">
        <v>6.75</v>
      </c>
      <c r="K1028">
        <v>6.81</v>
      </c>
      <c r="L1028">
        <f>VLOOKUP($E1028,'CFileFishery to ERA+'!$A$4:$J$198,4,FALSE)</f>
        <v>53</v>
      </c>
      <c r="M1028" t="str">
        <f>VLOOKUP($E1028,'CFileFishery to ERA+'!$A$4:$J$198,5,FALSE)</f>
        <v>N FALCON S</v>
      </c>
      <c r="N1028" t="str">
        <f>VLOOKUP($E1028,'CFileFishery to ERA+'!$A$4:$J$198,6,FALSE)</f>
        <v>US</v>
      </c>
      <c r="O1028">
        <f>VLOOKUP($E1028,'CFileFishery to ERA+'!$A$4:$J$198,7,FALSE)</f>
        <v>999</v>
      </c>
      <c r="P1028" t="str">
        <f>VLOOKUP($E1028,'CFileFishery to ERA+'!$A$4:$J$198,8,FALSE)</f>
        <v>S</v>
      </c>
      <c r="Q1028" t="str">
        <f>VLOOKUP($E1028,'CFileFishery to ERA+'!$A$4:$J$198,9,FALSE)</f>
        <v>WA Sport</v>
      </c>
      <c r="R1028" t="str">
        <f>VLOOKUP($E1028,'CFileFishery to ERA+'!$A$4:$J$198,10,FALSE)</f>
        <v>ISBM</v>
      </c>
    </row>
    <row r="1029" spans="1:18" x14ac:dyDescent="0.25">
      <c r="A1029" t="s">
        <v>138</v>
      </c>
      <c r="B1029" t="s">
        <v>139</v>
      </c>
      <c r="C1029">
        <v>2011</v>
      </c>
      <c r="D1029">
        <v>9</v>
      </c>
      <c r="E1029">
        <v>88</v>
      </c>
      <c r="F1029" t="s">
        <v>98</v>
      </c>
      <c r="G1029">
        <v>4</v>
      </c>
      <c r="H1029" t="s">
        <v>12</v>
      </c>
      <c r="I1029">
        <v>4</v>
      </c>
      <c r="J1029">
        <v>4.88</v>
      </c>
      <c r="K1029">
        <v>4.92</v>
      </c>
      <c r="L1029">
        <f>VLOOKUP($E1029,'CFileFishery to ERA+'!$A$4:$J$198,4,FALSE)</f>
        <v>43</v>
      </c>
      <c r="M1029" t="str">
        <f>VLOOKUP($E1029,'CFileFishery to ERA+'!$A$4:$J$198,5,FALSE)</f>
        <v>TFRASER TERM N</v>
      </c>
      <c r="N1029" t="str">
        <f>VLOOKUP($E1029,'CFileFishery to ERA+'!$A$4:$J$198,6,FALSE)</f>
        <v>CA</v>
      </c>
      <c r="O1029">
        <f>VLOOKUP($E1029,'CFileFishery to ERA+'!$A$4:$J$198,7,FALSE)</f>
        <v>16</v>
      </c>
      <c r="P1029" t="str">
        <f>VLOOKUP($E1029,'CFileFishery to ERA+'!$A$4:$J$198,8,FALSE)</f>
        <v>N</v>
      </c>
      <c r="Q1029" t="str">
        <f>VLOOKUP($E1029,'CFileFishery to ERA+'!$A$4:$J$198,9,FALSE)</f>
        <v>Fraser Net</v>
      </c>
      <c r="R1029" t="str">
        <f>VLOOKUP($E1029,'CFileFishery to ERA+'!$A$4:$J$198,10,FALSE)</f>
        <v>ISBM</v>
      </c>
    </row>
    <row r="1030" spans="1:18" x14ac:dyDescent="0.25">
      <c r="A1030" t="s">
        <v>138</v>
      </c>
      <c r="B1030" t="s">
        <v>139</v>
      </c>
      <c r="C1030">
        <v>2011</v>
      </c>
      <c r="D1030">
        <v>9</v>
      </c>
      <c r="E1030">
        <v>89</v>
      </c>
      <c r="F1030" t="s">
        <v>88</v>
      </c>
      <c r="G1030">
        <v>4</v>
      </c>
      <c r="H1030" t="s">
        <v>12</v>
      </c>
      <c r="I1030">
        <v>1</v>
      </c>
      <c r="J1030">
        <v>4.91</v>
      </c>
      <c r="K1030">
        <v>4.95</v>
      </c>
      <c r="L1030">
        <f>VLOOKUP($E1030,'CFileFishery to ERA+'!$A$4:$J$198,4,FALSE)</f>
        <v>37</v>
      </c>
      <c r="M1030" t="str">
        <f>VLOOKUP($E1030,'CFileFishery to ERA+'!$A$4:$J$198,5,FALSE)</f>
        <v>TFRAS FN</v>
      </c>
      <c r="N1030" t="str">
        <f>VLOOKUP($E1030,'CFileFishery to ERA+'!$A$4:$J$198,6,FALSE)</f>
        <v>CA</v>
      </c>
      <c r="O1030">
        <f>VLOOKUP($E1030,'CFileFishery to ERA+'!$A$4:$J$198,7,FALSE)</f>
        <v>17</v>
      </c>
      <c r="P1030" t="str">
        <f>VLOOKUP($E1030,'CFileFishery to ERA+'!$A$4:$J$198,8,FALSE)</f>
        <v>N</v>
      </c>
      <c r="Q1030" t="str">
        <f>VLOOKUP($E1030,'CFileFishery to ERA+'!$A$4:$J$198,9,FALSE)</f>
        <v>Lower Fraser Freshwater Net</v>
      </c>
      <c r="R1030" t="str">
        <f>VLOOKUP($E1030,'CFileFishery to ERA+'!$A$4:$J$198,10,FALSE)</f>
        <v>ISBM</v>
      </c>
    </row>
    <row r="1031" spans="1:18" x14ac:dyDescent="0.25">
      <c r="A1031" t="s">
        <v>138</v>
      </c>
      <c r="B1031" t="s">
        <v>139</v>
      </c>
      <c r="C1031">
        <v>2011</v>
      </c>
      <c r="D1031">
        <v>9</v>
      </c>
      <c r="E1031">
        <v>92</v>
      </c>
      <c r="F1031" t="s">
        <v>66</v>
      </c>
      <c r="G1031">
        <v>3</v>
      </c>
      <c r="H1031" t="s">
        <v>12</v>
      </c>
      <c r="I1031">
        <v>1</v>
      </c>
      <c r="J1031">
        <v>14.66</v>
      </c>
      <c r="K1031">
        <v>21.91</v>
      </c>
      <c r="L1031">
        <f>VLOOKUP($E1031,'CFileFishery to ERA+'!$A$4:$J$198,4,FALSE)</f>
        <v>51</v>
      </c>
      <c r="M1031" t="str">
        <f>VLOOKUP($E1031,'CFileFishery to ERA+'!$A$4:$J$198,5,FALSE)</f>
        <v>WCVI ISBM S</v>
      </c>
      <c r="N1031" t="str">
        <f>VLOOKUP($E1031,'CFileFishery to ERA+'!$A$4:$J$198,6,FALSE)</f>
        <v>CA</v>
      </c>
      <c r="O1031">
        <f>VLOOKUP($E1031,'CFileFishery to ERA+'!$A$4:$J$198,7,FALSE)</f>
        <v>32</v>
      </c>
      <c r="P1031" t="str">
        <f>VLOOKUP($E1031,'CFileFishery to ERA+'!$A$4:$J$198,8,FALSE)</f>
        <v>S</v>
      </c>
      <c r="Q1031" t="str">
        <f>VLOOKUP($E1031,'CFileFishery to ERA+'!$A$4:$J$198,9,FALSE)</f>
        <v>WCVI ISBM Sport</v>
      </c>
      <c r="R1031" t="str">
        <f>VLOOKUP($E1031,'CFileFishery to ERA+'!$A$4:$J$198,10,FALSE)</f>
        <v>ISBM</v>
      </c>
    </row>
    <row r="1032" spans="1:18" x14ac:dyDescent="0.25">
      <c r="A1032" t="s">
        <v>138</v>
      </c>
      <c r="B1032" t="s">
        <v>139</v>
      </c>
      <c r="C1032">
        <v>2011</v>
      </c>
      <c r="D1032">
        <v>9</v>
      </c>
      <c r="E1032">
        <v>92</v>
      </c>
      <c r="F1032" t="s">
        <v>66</v>
      </c>
      <c r="G1032">
        <v>4</v>
      </c>
      <c r="H1032" t="s">
        <v>12</v>
      </c>
      <c r="I1032">
        <v>1</v>
      </c>
      <c r="J1032">
        <v>9.6300000000000008</v>
      </c>
      <c r="K1032">
        <v>9.74</v>
      </c>
      <c r="L1032">
        <f>VLOOKUP($E1032,'CFileFishery to ERA+'!$A$4:$J$198,4,FALSE)</f>
        <v>51</v>
      </c>
      <c r="M1032" t="str">
        <f>VLOOKUP($E1032,'CFileFishery to ERA+'!$A$4:$J$198,5,FALSE)</f>
        <v>WCVI ISBM S</v>
      </c>
      <c r="N1032" t="str">
        <f>VLOOKUP($E1032,'CFileFishery to ERA+'!$A$4:$J$198,6,FALSE)</f>
        <v>CA</v>
      </c>
      <c r="O1032">
        <f>VLOOKUP($E1032,'CFileFishery to ERA+'!$A$4:$J$198,7,FALSE)</f>
        <v>32</v>
      </c>
      <c r="P1032" t="str">
        <f>VLOOKUP($E1032,'CFileFishery to ERA+'!$A$4:$J$198,8,FALSE)</f>
        <v>S</v>
      </c>
      <c r="Q1032" t="str">
        <f>VLOOKUP($E1032,'CFileFishery to ERA+'!$A$4:$J$198,9,FALSE)</f>
        <v>WCVI ISBM Sport</v>
      </c>
      <c r="R1032" t="str">
        <f>VLOOKUP($E1032,'CFileFishery to ERA+'!$A$4:$J$198,10,FALSE)</f>
        <v>ISBM</v>
      </c>
    </row>
    <row r="1033" spans="1:18" x14ac:dyDescent="0.25">
      <c r="A1033" t="s">
        <v>138</v>
      </c>
      <c r="B1033" t="s">
        <v>139</v>
      </c>
      <c r="C1033">
        <v>2011</v>
      </c>
      <c r="D1033">
        <v>9</v>
      </c>
      <c r="E1033">
        <v>95</v>
      </c>
      <c r="F1033" t="s">
        <v>68</v>
      </c>
      <c r="G1033">
        <v>4</v>
      </c>
      <c r="H1033" t="s">
        <v>12</v>
      </c>
      <c r="I1033">
        <v>2</v>
      </c>
      <c r="J1033">
        <v>5.96</v>
      </c>
      <c r="K1033">
        <v>6</v>
      </c>
      <c r="L1033">
        <f>VLOOKUP($E1033,'CFileFishery to ERA+'!$A$4:$J$198,4,FALSE)</f>
        <v>25</v>
      </c>
      <c r="M1033" t="str">
        <f>VLOOKUP($E1033,'CFileFishery to ERA+'!$A$4:$J$198,5,FALSE)</f>
        <v>PGSDN N</v>
      </c>
      <c r="N1033" t="str">
        <f>VLOOKUP($E1033,'CFileFishery to ERA+'!$A$4:$J$198,6,FALSE)</f>
        <v>US</v>
      </c>
      <c r="O1033">
        <f>VLOOKUP($E1033,'CFileFishery to ERA+'!$A$4:$J$198,7,FALSE)</f>
        <v>999</v>
      </c>
      <c r="P1033" t="str">
        <f>VLOOKUP($E1033,'CFileFishery to ERA+'!$A$4:$J$198,8,FALSE)</f>
        <v>N</v>
      </c>
      <c r="Q1033" t="str">
        <f>VLOOKUP($E1033,'CFileFishery to ERA+'!$A$4:$J$198,9,FALSE)</f>
        <v>PGSD Net</v>
      </c>
      <c r="R1033" t="str">
        <f>VLOOKUP($E1033,'CFileFishery to ERA+'!$A$4:$J$198,10,FALSE)</f>
        <v>ISBM</v>
      </c>
    </row>
    <row r="1034" spans="1:18" x14ac:dyDescent="0.25">
      <c r="A1034" t="s">
        <v>138</v>
      </c>
      <c r="B1034" t="s">
        <v>139</v>
      </c>
      <c r="C1034">
        <v>2011</v>
      </c>
      <c r="D1034">
        <v>9</v>
      </c>
      <c r="E1034">
        <v>101</v>
      </c>
      <c r="F1034" t="s">
        <v>67</v>
      </c>
      <c r="G1034">
        <v>4</v>
      </c>
      <c r="H1034" t="s">
        <v>12</v>
      </c>
      <c r="I1034">
        <v>1</v>
      </c>
      <c r="J1034">
        <v>2.98</v>
      </c>
      <c r="K1034">
        <v>2.98</v>
      </c>
      <c r="L1034">
        <f>VLOOKUP($E1034,'CFileFishery to ERA+'!$A$4:$J$198,4,FALSE)</f>
        <v>38</v>
      </c>
      <c r="M1034" t="str">
        <f>VLOOKUP($E1034,'CFileFishery to ERA+'!$A$4:$J$198,5,FALSE)</f>
        <v>TPS FN</v>
      </c>
      <c r="N1034" t="str">
        <f>VLOOKUP($E1034,'CFileFishery to ERA+'!$A$4:$J$198,6,FALSE)</f>
        <v>US</v>
      </c>
      <c r="O1034">
        <f>VLOOKUP($E1034,'CFileFishery to ERA+'!$A$4:$J$198,7,FALSE)</f>
        <v>999</v>
      </c>
      <c r="P1034" t="str">
        <f>VLOOKUP($E1034,'CFileFishery to ERA+'!$A$4:$J$198,8,FALSE)</f>
        <v>N</v>
      </c>
      <c r="Q1034" t="str">
        <f>VLOOKUP($E1034,'CFileFishery to ERA+'!$A$4:$J$198,9,FALSE)</f>
        <v>PGSD Net</v>
      </c>
      <c r="R1034" t="str">
        <f>VLOOKUP($E1034,'CFileFishery to ERA+'!$A$4:$J$198,10,FALSE)</f>
        <v>ISBM</v>
      </c>
    </row>
    <row r="1035" spans="1:18" x14ac:dyDescent="0.25">
      <c r="A1035" t="s">
        <v>138</v>
      </c>
      <c r="B1035" t="s">
        <v>139</v>
      </c>
      <c r="C1035">
        <v>2011</v>
      </c>
      <c r="D1035">
        <v>9</v>
      </c>
      <c r="E1035">
        <v>142</v>
      </c>
      <c r="F1035" t="s">
        <v>49</v>
      </c>
      <c r="G1035">
        <v>4</v>
      </c>
      <c r="H1035" t="s">
        <v>12</v>
      </c>
      <c r="I1035">
        <v>2</v>
      </c>
      <c r="J1035">
        <v>29.32</v>
      </c>
      <c r="K1035">
        <v>29.52</v>
      </c>
      <c r="L1035">
        <f>VLOOKUP($E1035,'CFileFishery to ERA+'!$A$4:$J$198,4,FALSE)</f>
        <v>50</v>
      </c>
      <c r="M1035" t="str">
        <f>VLOOKUP($E1035,'CFileFishery to ERA+'!$A$4:$J$198,5,FALSE)</f>
        <v>WCVI AABM S</v>
      </c>
      <c r="N1035" t="str">
        <f>VLOOKUP($E1035,'CFileFishery to ERA+'!$A$4:$J$198,6,FALSE)</f>
        <v>CA</v>
      </c>
      <c r="O1035">
        <f>VLOOKUP($E1035,'CFileFishery to ERA+'!$A$4:$J$198,7,FALSE)</f>
        <v>31</v>
      </c>
      <c r="P1035" t="str">
        <f>VLOOKUP($E1035,'CFileFishery to ERA+'!$A$4:$J$198,8,FALSE)</f>
        <v>S</v>
      </c>
      <c r="Q1035" t="str">
        <f>VLOOKUP($E1035,'CFileFishery to ERA+'!$A$4:$J$198,9,FALSE)</f>
        <v>WCVI AABM Sport</v>
      </c>
      <c r="R1035" t="str">
        <f>VLOOKUP($E1035,'CFileFishery to ERA+'!$A$4:$J$198,10,FALSE)</f>
        <v>AABM</v>
      </c>
    </row>
    <row r="1036" spans="1:18" x14ac:dyDescent="0.25">
      <c r="A1036" t="s">
        <v>138</v>
      </c>
      <c r="B1036" t="s">
        <v>139</v>
      </c>
      <c r="C1036">
        <v>2011</v>
      </c>
      <c r="D1036">
        <v>9</v>
      </c>
      <c r="E1036">
        <v>169</v>
      </c>
      <c r="F1036" t="s">
        <v>87</v>
      </c>
      <c r="G1036">
        <v>4</v>
      </c>
      <c r="H1036" t="s">
        <v>12</v>
      </c>
      <c r="I1036">
        <v>1</v>
      </c>
      <c r="J1036">
        <v>2.4500000000000002</v>
      </c>
      <c r="K1036">
        <v>2.48</v>
      </c>
      <c r="L1036">
        <f>VLOOKUP($E1036,'CFileFishery to ERA+'!$A$4:$J$198,4,FALSE)</f>
        <v>53</v>
      </c>
      <c r="M1036" t="str">
        <f>VLOOKUP($E1036,'CFileFishery to ERA+'!$A$4:$J$198,5,FALSE)</f>
        <v>N FALCON S</v>
      </c>
      <c r="N1036" t="str">
        <f>VLOOKUP($E1036,'CFileFishery to ERA+'!$A$4:$J$198,6,FALSE)</f>
        <v>US</v>
      </c>
      <c r="O1036">
        <f>VLOOKUP($E1036,'CFileFishery to ERA+'!$A$4:$J$198,7,FALSE)</f>
        <v>999</v>
      </c>
      <c r="P1036" t="str">
        <f>VLOOKUP($E1036,'CFileFishery to ERA+'!$A$4:$J$198,8,FALSE)</f>
        <v>S</v>
      </c>
      <c r="Q1036" t="str">
        <f>VLOOKUP($E1036,'CFileFishery to ERA+'!$A$4:$J$198,9,FALSE)</f>
        <v>WA Sport</v>
      </c>
      <c r="R1036" t="str">
        <f>VLOOKUP($E1036,'CFileFishery to ERA+'!$A$4:$J$198,10,FALSE)</f>
        <v>ISBM</v>
      </c>
    </row>
    <row r="1037" spans="1:18" x14ac:dyDescent="0.25">
      <c r="A1037" t="s">
        <v>138</v>
      </c>
      <c r="B1037" t="s">
        <v>139</v>
      </c>
      <c r="C1037">
        <v>2011</v>
      </c>
      <c r="D1037">
        <v>10</v>
      </c>
      <c r="E1037">
        <v>88</v>
      </c>
      <c r="F1037" t="s">
        <v>98</v>
      </c>
      <c r="G1037">
        <v>3</v>
      </c>
      <c r="H1037" t="s">
        <v>12</v>
      </c>
      <c r="I1037">
        <v>5</v>
      </c>
      <c r="J1037">
        <v>5</v>
      </c>
      <c r="K1037">
        <v>7.45</v>
      </c>
      <c r="L1037">
        <f>VLOOKUP($E1037,'CFileFishery to ERA+'!$A$4:$J$198,4,FALSE)</f>
        <v>43</v>
      </c>
      <c r="M1037" t="str">
        <f>VLOOKUP($E1037,'CFileFishery to ERA+'!$A$4:$J$198,5,FALSE)</f>
        <v>TFRASER TERM N</v>
      </c>
      <c r="N1037" t="str">
        <f>VLOOKUP($E1037,'CFileFishery to ERA+'!$A$4:$J$198,6,FALSE)</f>
        <v>CA</v>
      </c>
      <c r="O1037">
        <f>VLOOKUP($E1037,'CFileFishery to ERA+'!$A$4:$J$198,7,FALSE)</f>
        <v>16</v>
      </c>
      <c r="P1037" t="str">
        <f>VLOOKUP($E1037,'CFileFishery to ERA+'!$A$4:$J$198,8,FALSE)</f>
        <v>N</v>
      </c>
      <c r="Q1037" t="str">
        <f>VLOOKUP($E1037,'CFileFishery to ERA+'!$A$4:$J$198,9,FALSE)</f>
        <v>Fraser Net</v>
      </c>
      <c r="R1037" t="str">
        <f>VLOOKUP($E1037,'CFileFishery to ERA+'!$A$4:$J$198,10,FALSE)</f>
        <v>ISBM</v>
      </c>
    </row>
    <row r="1038" spans="1:18" x14ac:dyDescent="0.25">
      <c r="A1038" t="s">
        <v>138</v>
      </c>
      <c r="B1038" t="s">
        <v>139</v>
      </c>
      <c r="C1038">
        <v>2011</v>
      </c>
      <c r="D1038">
        <v>10</v>
      </c>
      <c r="E1038">
        <v>88</v>
      </c>
      <c r="F1038" t="s">
        <v>98</v>
      </c>
      <c r="G1038">
        <v>4</v>
      </c>
      <c r="H1038" t="s">
        <v>12</v>
      </c>
      <c r="I1038">
        <v>9</v>
      </c>
      <c r="J1038">
        <v>9</v>
      </c>
      <c r="K1038">
        <v>9.08</v>
      </c>
      <c r="L1038">
        <f>VLOOKUP($E1038,'CFileFishery to ERA+'!$A$4:$J$198,4,FALSE)</f>
        <v>43</v>
      </c>
      <c r="M1038" t="str">
        <f>VLOOKUP($E1038,'CFileFishery to ERA+'!$A$4:$J$198,5,FALSE)</f>
        <v>TFRASER TERM N</v>
      </c>
      <c r="N1038" t="str">
        <f>VLOOKUP($E1038,'CFileFishery to ERA+'!$A$4:$J$198,6,FALSE)</f>
        <v>CA</v>
      </c>
      <c r="O1038">
        <f>VLOOKUP($E1038,'CFileFishery to ERA+'!$A$4:$J$198,7,FALSE)</f>
        <v>16</v>
      </c>
      <c r="P1038" t="str">
        <f>VLOOKUP($E1038,'CFileFishery to ERA+'!$A$4:$J$198,8,FALSE)</f>
        <v>N</v>
      </c>
      <c r="Q1038" t="str">
        <f>VLOOKUP($E1038,'CFileFishery to ERA+'!$A$4:$J$198,9,FALSE)</f>
        <v>Fraser Net</v>
      </c>
      <c r="R1038" t="str">
        <f>VLOOKUP($E1038,'CFileFishery to ERA+'!$A$4:$J$198,10,FALSE)</f>
        <v>ISBM</v>
      </c>
    </row>
    <row r="1039" spans="1:18" x14ac:dyDescent="0.25">
      <c r="A1039" t="s">
        <v>138</v>
      </c>
      <c r="B1039" t="s">
        <v>139</v>
      </c>
      <c r="C1039">
        <v>2011</v>
      </c>
      <c r="D1039">
        <v>10</v>
      </c>
      <c r="E1039">
        <v>89</v>
      </c>
      <c r="F1039" t="s">
        <v>88</v>
      </c>
      <c r="G1039">
        <v>3</v>
      </c>
      <c r="H1039" t="s">
        <v>12</v>
      </c>
      <c r="I1039">
        <v>1</v>
      </c>
      <c r="J1039">
        <v>15.95</v>
      </c>
      <c r="K1039">
        <v>23.74</v>
      </c>
      <c r="L1039">
        <f>VLOOKUP($E1039,'CFileFishery to ERA+'!$A$4:$J$198,4,FALSE)</f>
        <v>37</v>
      </c>
      <c r="M1039" t="str">
        <f>VLOOKUP($E1039,'CFileFishery to ERA+'!$A$4:$J$198,5,FALSE)</f>
        <v>TFRAS FN</v>
      </c>
      <c r="N1039" t="str">
        <f>VLOOKUP($E1039,'CFileFishery to ERA+'!$A$4:$J$198,6,FALSE)</f>
        <v>CA</v>
      </c>
      <c r="O1039">
        <f>VLOOKUP($E1039,'CFileFishery to ERA+'!$A$4:$J$198,7,FALSE)</f>
        <v>17</v>
      </c>
      <c r="P1039" t="str">
        <f>VLOOKUP($E1039,'CFileFishery to ERA+'!$A$4:$J$198,8,FALSE)</f>
        <v>N</v>
      </c>
      <c r="Q1039" t="str">
        <f>VLOOKUP($E1039,'CFileFishery to ERA+'!$A$4:$J$198,9,FALSE)</f>
        <v>Lower Fraser Freshwater Net</v>
      </c>
      <c r="R1039" t="str">
        <f>VLOOKUP($E1039,'CFileFishery to ERA+'!$A$4:$J$198,10,FALSE)</f>
        <v>ISBM</v>
      </c>
    </row>
    <row r="1040" spans="1:18" x14ac:dyDescent="0.25">
      <c r="A1040" t="s">
        <v>138</v>
      </c>
      <c r="B1040" t="s">
        <v>139</v>
      </c>
      <c r="C1040">
        <v>2011</v>
      </c>
      <c r="D1040">
        <v>10</v>
      </c>
      <c r="E1040">
        <v>89</v>
      </c>
      <c r="F1040" t="s">
        <v>88</v>
      </c>
      <c r="G1040">
        <v>4</v>
      </c>
      <c r="H1040" t="s">
        <v>12</v>
      </c>
      <c r="I1040">
        <v>1</v>
      </c>
      <c r="J1040">
        <v>15.95</v>
      </c>
      <c r="K1040">
        <v>16.2</v>
      </c>
      <c r="L1040">
        <f>VLOOKUP($E1040,'CFileFishery to ERA+'!$A$4:$J$198,4,FALSE)</f>
        <v>37</v>
      </c>
      <c r="M1040" t="str">
        <f>VLOOKUP($E1040,'CFileFishery to ERA+'!$A$4:$J$198,5,FALSE)</f>
        <v>TFRAS FN</v>
      </c>
      <c r="N1040" t="str">
        <f>VLOOKUP($E1040,'CFileFishery to ERA+'!$A$4:$J$198,6,FALSE)</f>
        <v>CA</v>
      </c>
      <c r="O1040">
        <f>VLOOKUP($E1040,'CFileFishery to ERA+'!$A$4:$J$198,7,FALSE)</f>
        <v>17</v>
      </c>
      <c r="P1040" t="str">
        <f>VLOOKUP($E1040,'CFileFishery to ERA+'!$A$4:$J$198,8,FALSE)</f>
        <v>N</v>
      </c>
      <c r="Q1040" t="str">
        <f>VLOOKUP($E1040,'CFileFishery to ERA+'!$A$4:$J$198,9,FALSE)</f>
        <v>Lower Fraser Freshwater Net</v>
      </c>
      <c r="R1040" t="str">
        <f>VLOOKUP($E1040,'CFileFishery to ERA+'!$A$4:$J$198,10,FALSE)</f>
        <v>ISBM</v>
      </c>
    </row>
    <row r="1041" spans="1:18" x14ac:dyDescent="0.25">
      <c r="A1041" t="s">
        <v>138</v>
      </c>
      <c r="B1041" t="s">
        <v>139</v>
      </c>
      <c r="C1041">
        <v>2011</v>
      </c>
      <c r="D1041">
        <v>10</v>
      </c>
      <c r="E1041">
        <v>95</v>
      </c>
      <c r="F1041" t="s">
        <v>68</v>
      </c>
      <c r="G1041">
        <v>3</v>
      </c>
      <c r="H1041" t="s">
        <v>12</v>
      </c>
      <c r="I1041">
        <v>1</v>
      </c>
      <c r="J1041">
        <v>1</v>
      </c>
      <c r="K1041">
        <v>1.48</v>
      </c>
      <c r="L1041">
        <f>VLOOKUP($E1041,'CFileFishery to ERA+'!$A$4:$J$198,4,FALSE)</f>
        <v>25</v>
      </c>
      <c r="M1041" t="str">
        <f>VLOOKUP($E1041,'CFileFishery to ERA+'!$A$4:$J$198,5,FALSE)</f>
        <v>PGSDN N</v>
      </c>
      <c r="N1041" t="str">
        <f>VLOOKUP($E1041,'CFileFishery to ERA+'!$A$4:$J$198,6,FALSE)</f>
        <v>US</v>
      </c>
      <c r="O1041">
        <f>VLOOKUP($E1041,'CFileFishery to ERA+'!$A$4:$J$198,7,FALSE)</f>
        <v>999</v>
      </c>
      <c r="P1041" t="str">
        <f>VLOOKUP($E1041,'CFileFishery to ERA+'!$A$4:$J$198,8,FALSE)</f>
        <v>N</v>
      </c>
      <c r="Q1041" t="str">
        <f>VLOOKUP($E1041,'CFileFishery to ERA+'!$A$4:$J$198,9,FALSE)</f>
        <v>PGSD Net</v>
      </c>
      <c r="R1041" t="str">
        <f>VLOOKUP($E1041,'CFileFishery to ERA+'!$A$4:$J$198,10,FALSE)</f>
        <v>ISBM</v>
      </c>
    </row>
    <row r="1042" spans="1:18" x14ac:dyDescent="0.25">
      <c r="A1042" t="s">
        <v>138</v>
      </c>
      <c r="B1042" t="s">
        <v>139</v>
      </c>
      <c r="C1042">
        <v>2012</v>
      </c>
      <c r="D1042">
        <v>4</v>
      </c>
      <c r="E1042">
        <v>33</v>
      </c>
      <c r="F1042" t="s">
        <v>47</v>
      </c>
      <c r="G1042">
        <v>4</v>
      </c>
      <c r="H1042" t="s">
        <v>12</v>
      </c>
      <c r="I1042">
        <v>3</v>
      </c>
      <c r="J1042">
        <v>8.64</v>
      </c>
      <c r="K1042">
        <v>12.86</v>
      </c>
      <c r="L1042">
        <f>VLOOKUP($E1042,'CFileFishery to ERA+'!$A$4:$J$198,4,FALSE)</f>
        <v>10</v>
      </c>
      <c r="M1042" t="str">
        <f>VLOOKUP($E1042,'CFileFishery to ERA+'!$A$4:$J$198,5,FALSE)</f>
        <v>WCVI F/W T</v>
      </c>
      <c r="N1042" t="str">
        <f>VLOOKUP($E1042,'CFileFishery to ERA+'!$A$4:$J$198,6,FALSE)</f>
        <v>CA</v>
      </c>
      <c r="O1042">
        <f>VLOOKUP($E1042,'CFileFishery to ERA+'!$A$4:$J$198,7,FALSE)</f>
        <v>3</v>
      </c>
      <c r="P1042" t="str">
        <f>VLOOKUP($E1042,'CFileFishery to ERA+'!$A$4:$J$198,8,FALSE)</f>
        <v>T</v>
      </c>
      <c r="Q1042" t="str">
        <f>VLOOKUP($E1042,'CFileFishery to ERA+'!$A$4:$J$198,9,FALSE)</f>
        <v>WCVI Troll</v>
      </c>
      <c r="R1042" t="str">
        <f>VLOOKUP($E1042,'CFileFishery to ERA+'!$A$4:$J$198,10,FALSE)</f>
        <v>AABM</v>
      </c>
    </row>
    <row r="1043" spans="1:18" x14ac:dyDescent="0.25">
      <c r="A1043" t="s">
        <v>138</v>
      </c>
      <c r="B1043" t="s">
        <v>139</v>
      </c>
      <c r="C1043">
        <v>2012</v>
      </c>
      <c r="D1043">
        <v>4</v>
      </c>
      <c r="E1043">
        <v>156</v>
      </c>
      <c r="F1043" t="s">
        <v>90</v>
      </c>
      <c r="G1043">
        <v>4</v>
      </c>
      <c r="H1043" t="s">
        <v>12</v>
      </c>
      <c r="I1043">
        <v>1</v>
      </c>
      <c r="J1043">
        <v>2.33</v>
      </c>
      <c r="K1043">
        <v>3.46</v>
      </c>
      <c r="L1043">
        <f>VLOOKUP($E1043,'CFileFishery to ERA+'!$A$4:$J$198,4,FALSE)</f>
        <v>59</v>
      </c>
      <c r="M1043" t="str">
        <f>VLOOKUP($E1043,'CFileFishery to ERA+'!$A$4:$J$198,5,FALSE)</f>
        <v>PGSDO S</v>
      </c>
      <c r="N1043" t="str">
        <f>VLOOKUP($E1043,'CFileFishery to ERA+'!$A$4:$J$198,6,FALSE)</f>
        <v>US</v>
      </c>
      <c r="O1043">
        <f>VLOOKUP($E1043,'CFileFishery to ERA+'!$A$4:$J$198,7,FALSE)</f>
        <v>999</v>
      </c>
      <c r="P1043" t="str">
        <f>VLOOKUP($E1043,'CFileFishery to ERA+'!$A$4:$J$198,8,FALSE)</f>
        <v>S</v>
      </c>
      <c r="Q1043" t="str">
        <f>VLOOKUP($E1043,'CFileFishery to ERA+'!$A$4:$J$198,9,FALSE)</f>
        <v>PGSD Sport</v>
      </c>
      <c r="R1043" t="str">
        <f>VLOOKUP($E1043,'CFileFishery to ERA+'!$A$4:$J$198,10,FALSE)</f>
        <v>ISBM</v>
      </c>
    </row>
    <row r="1044" spans="1:18" x14ac:dyDescent="0.25">
      <c r="A1044" t="s">
        <v>138</v>
      </c>
      <c r="B1044" t="s">
        <v>139</v>
      </c>
      <c r="C1044">
        <v>2012</v>
      </c>
      <c r="D1044">
        <v>5</v>
      </c>
      <c r="E1044">
        <v>42</v>
      </c>
      <c r="F1044" t="s">
        <v>86</v>
      </c>
      <c r="G1044">
        <v>4</v>
      </c>
      <c r="H1044" t="s">
        <v>12</v>
      </c>
      <c r="I1044">
        <v>2</v>
      </c>
      <c r="J1044">
        <v>4.0199999999999996</v>
      </c>
      <c r="K1044">
        <v>5.98</v>
      </c>
      <c r="L1044">
        <f>VLOOKUP($E1044,'CFileFishery to ERA+'!$A$4:$J$198,4,FALSE)</f>
        <v>13</v>
      </c>
      <c r="M1044" t="str">
        <f>VLOOKUP($E1044,'CFileFishery to ERA+'!$A$4:$J$198,5,FALSE)</f>
        <v>N FALCON T</v>
      </c>
      <c r="N1044" t="str">
        <f>VLOOKUP($E1044,'CFileFishery to ERA+'!$A$4:$J$198,6,FALSE)</f>
        <v>US</v>
      </c>
      <c r="O1044">
        <f>VLOOKUP($E1044,'CFileFishery to ERA+'!$A$4:$J$198,7,FALSE)</f>
        <v>999</v>
      </c>
      <c r="P1044" t="str">
        <f>VLOOKUP($E1044,'CFileFishery to ERA+'!$A$4:$J$198,8,FALSE)</f>
        <v>T</v>
      </c>
      <c r="Q1044" t="str">
        <f>VLOOKUP($E1044,'CFileFishery to ERA+'!$A$4:$J$198,9,FALSE)</f>
        <v>WA Troll</v>
      </c>
      <c r="R1044" t="str">
        <f>VLOOKUP($E1044,'CFileFishery to ERA+'!$A$4:$J$198,10,FALSE)</f>
        <v>ISBM</v>
      </c>
    </row>
    <row r="1045" spans="1:18" x14ac:dyDescent="0.25">
      <c r="A1045" t="s">
        <v>138</v>
      </c>
      <c r="B1045" t="s">
        <v>139</v>
      </c>
      <c r="C1045">
        <v>2012</v>
      </c>
      <c r="D1045">
        <v>5</v>
      </c>
      <c r="E1045">
        <v>42</v>
      </c>
      <c r="F1045" t="s">
        <v>86</v>
      </c>
      <c r="G1045">
        <v>5</v>
      </c>
      <c r="H1045" t="s">
        <v>12</v>
      </c>
      <c r="I1045">
        <v>1</v>
      </c>
      <c r="J1045">
        <v>2.0099999999999998</v>
      </c>
      <c r="K1045">
        <v>2.0099999999999998</v>
      </c>
      <c r="L1045">
        <f>VLOOKUP($E1045,'CFileFishery to ERA+'!$A$4:$J$198,4,FALSE)</f>
        <v>13</v>
      </c>
      <c r="M1045" t="str">
        <f>VLOOKUP($E1045,'CFileFishery to ERA+'!$A$4:$J$198,5,FALSE)</f>
        <v>N FALCON T</v>
      </c>
      <c r="N1045" t="str">
        <f>VLOOKUP($E1045,'CFileFishery to ERA+'!$A$4:$J$198,6,FALSE)</f>
        <v>US</v>
      </c>
      <c r="O1045">
        <f>VLOOKUP($E1045,'CFileFishery to ERA+'!$A$4:$J$198,7,FALSE)</f>
        <v>999</v>
      </c>
      <c r="P1045" t="str">
        <f>VLOOKUP($E1045,'CFileFishery to ERA+'!$A$4:$J$198,8,FALSE)</f>
        <v>T</v>
      </c>
      <c r="Q1045" t="str">
        <f>VLOOKUP($E1045,'CFileFishery to ERA+'!$A$4:$J$198,9,FALSE)</f>
        <v>WA Troll</v>
      </c>
      <c r="R1045" t="str">
        <f>VLOOKUP($E1045,'CFileFishery to ERA+'!$A$4:$J$198,10,FALSE)</f>
        <v>ISBM</v>
      </c>
    </row>
    <row r="1046" spans="1:18" x14ac:dyDescent="0.25">
      <c r="A1046" t="s">
        <v>138</v>
      </c>
      <c r="B1046" t="s">
        <v>139</v>
      </c>
      <c r="C1046">
        <v>2012</v>
      </c>
      <c r="D1046">
        <v>5</v>
      </c>
      <c r="E1046">
        <v>43</v>
      </c>
      <c r="F1046" t="s">
        <v>59</v>
      </c>
      <c r="G1046">
        <v>3</v>
      </c>
      <c r="H1046" t="s">
        <v>12</v>
      </c>
      <c r="I1046">
        <v>1</v>
      </c>
      <c r="J1046">
        <v>1.18</v>
      </c>
      <c r="K1046">
        <v>1.48</v>
      </c>
      <c r="L1046">
        <f>VLOOKUP($E1046,'CFileFishery to ERA+'!$A$4:$J$198,4,FALSE)</f>
        <v>13</v>
      </c>
      <c r="M1046" t="str">
        <f>VLOOKUP($E1046,'CFileFishery to ERA+'!$A$4:$J$198,5,FALSE)</f>
        <v>N FALCON T</v>
      </c>
      <c r="N1046" t="str">
        <f>VLOOKUP($E1046,'CFileFishery to ERA+'!$A$4:$J$198,6,FALSE)</f>
        <v>US</v>
      </c>
      <c r="O1046">
        <f>VLOOKUP($E1046,'CFileFishery to ERA+'!$A$4:$J$198,7,FALSE)</f>
        <v>999</v>
      </c>
      <c r="P1046" t="str">
        <f>VLOOKUP($E1046,'CFileFishery to ERA+'!$A$4:$J$198,8,FALSE)</f>
        <v>T</v>
      </c>
      <c r="Q1046" t="str">
        <f>VLOOKUP($E1046,'CFileFishery to ERA+'!$A$4:$J$198,9,FALSE)</f>
        <v>WA Troll</v>
      </c>
      <c r="R1046" t="str">
        <f>VLOOKUP($E1046,'CFileFishery to ERA+'!$A$4:$J$198,10,FALSE)</f>
        <v>ISBM</v>
      </c>
    </row>
    <row r="1047" spans="1:18" x14ac:dyDescent="0.25">
      <c r="A1047" t="s">
        <v>138</v>
      </c>
      <c r="B1047" t="s">
        <v>139</v>
      </c>
      <c r="C1047">
        <v>2012</v>
      </c>
      <c r="D1047">
        <v>5</v>
      </c>
      <c r="E1047">
        <v>44</v>
      </c>
      <c r="F1047" t="s">
        <v>85</v>
      </c>
      <c r="G1047">
        <v>4</v>
      </c>
      <c r="H1047" t="s">
        <v>12</v>
      </c>
      <c r="I1047">
        <v>2</v>
      </c>
      <c r="J1047">
        <v>2.56</v>
      </c>
      <c r="K1047">
        <v>3.81</v>
      </c>
      <c r="L1047">
        <f>VLOOKUP($E1047,'CFileFishery to ERA+'!$A$4:$J$198,4,FALSE)</f>
        <v>13</v>
      </c>
      <c r="M1047" t="str">
        <f>VLOOKUP($E1047,'CFileFishery to ERA+'!$A$4:$J$198,5,FALSE)</f>
        <v>N FALCON T</v>
      </c>
      <c r="N1047" t="str">
        <f>VLOOKUP($E1047,'CFileFishery to ERA+'!$A$4:$J$198,6,FALSE)</f>
        <v>US</v>
      </c>
      <c r="O1047">
        <f>VLOOKUP($E1047,'CFileFishery to ERA+'!$A$4:$J$198,7,FALSE)</f>
        <v>999</v>
      </c>
      <c r="P1047" t="str">
        <f>VLOOKUP($E1047,'CFileFishery to ERA+'!$A$4:$J$198,8,FALSE)</f>
        <v>T</v>
      </c>
      <c r="Q1047" t="str">
        <f>VLOOKUP($E1047,'CFileFishery to ERA+'!$A$4:$J$198,9,FALSE)</f>
        <v>WA Troll</v>
      </c>
      <c r="R1047" t="str">
        <f>VLOOKUP($E1047,'CFileFishery to ERA+'!$A$4:$J$198,10,FALSE)</f>
        <v>ISBM</v>
      </c>
    </row>
    <row r="1048" spans="1:18" x14ac:dyDescent="0.25">
      <c r="A1048" t="s">
        <v>138</v>
      </c>
      <c r="B1048" t="s">
        <v>139</v>
      </c>
      <c r="C1048">
        <v>2012</v>
      </c>
      <c r="D1048">
        <v>5</v>
      </c>
      <c r="E1048">
        <v>139</v>
      </c>
      <c r="F1048" t="s">
        <v>74</v>
      </c>
      <c r="G1048">
        <v>3</v>
      </c>
      <c r="H1048" t="s">
        <v>12</v>
      </c>
      <c r="I1048">
        <v>1</v>
      </c>
      <c r="J1048">
        <v>13.8</v>
      </c>
      <c r="K1048">
        <v>17.399999999999999</v>
      </c>
      <c r="L1048">
        <f>VLOOKUP($E1048,'CFileFishery to ERA+'!$A$4:$J$198,4,FALSE)</f>
        <v>63</v>
      </c>
      <c r="M1048" t="str">
        <f>VLOOKUP($E1048,'CFileFishery to ERA+'!$A$4:$J$198,5,FALSE)</f>
        <v>GEO ST S</v>
      </c>
      <c r="N1048" t="str">
        <f>VLOOKUP($E1048,'CFileFishery to ERA+'!$A$4:$J$198,6,FALSE)</f>
        <v>CA</v>
      </c>
      <c r="O1048">
        <f>VLOOKUP($E1048,'CFileFishery to ERA+'!$A$4:$J$198,7,FALSE)</f>
        <v>29</v>
      </c>
      <c r="P1048" t="str">
        <f>VLOOKUP($E1048,'CFileFishery to ERA+'!$A$4:$J$198,8,FALSE)</f>
        <v>S</v>
      </c>
      <c r="Q1048" t="str">
        <f>VLOOKUP($E1048,'CFileFishery to ERA+'!$A$4:$J$198,9,FALSE)</f>
        <v>South Georgia Strait Sport</v>
      </c>
      <c r="R1048" t="str">
        <f>VLOOKUP($E1048,'CFileFishery to ERA+'!$A$4:$J$198,10,FALSE)</f>
        <v>ISBM</v>
      </c>
    </row>
    <row r="1049" spans="1:18" x14ac:dyDescent="0.25">
      <c r="A1049" t="s">
        <v>138</v>
      </c>
      <c r="B1049" t="s">
        <v>139</v>
      </c>
      <c r="C1049">
        <v>2012</v>
      </c>
      <c r="D1049">
        <v>5</v>
      </c>
      <c r="E1049">
        <v>139</v>
      </c>
      <c r="F1049" t="s">
        <v>74</v>
      </c>
      <c r="G1049">
        <v>4</v>
      </c>
      <c r="H1049" t="s">
        <v>12</v>
      </c>
      <c r="I1049">
        <v>2</v>
      </c>
      <c r="J1049">
        <v>27.6</v>
      </c>
      <c r="K1049">
        <v>41.09</v>
      </c>
      <c r="L1049">
        <f>VLOOKUP($E1049,'CFileFishery to ERA+'!$A$4:$J$198,4,FALSE)</f>
        <v>63</v>
      </c>
      <c r="M1049" t="str">
        <f>VLOOKUP($E1049,'CFileFishery to ERA+'!$A$4:$J$198,5,FALSE)</f>
        <v>GEO ST S</v>
      </c>
      <c r="N1049" t="str">
        <f>VLOOKUP($E1049,'CFileFishery to ERA+'!$A$4:$J$198,6,FALSE)</f>
        <v>CA</v>
      </c>
      <c r="O1049">
        <f>VLOOKUP($E1049,'CFileFishery to ERA+'!$A$4:$J$198,7,FALSE)</f>
        <v>29</v>
      </c>
      <c r="P1049" t="str">
        <f>VLOOKUP($E1049,'CFileFishery to ERA+'!$A$4:$J$198,8,FALSE)</f>
        <v>S</v>
      </c>
      <c r="Q1049" t="str">
        <f>VLOOKUP($E1049,'CFileFishery to ERA+'!$A$4:$J$198,9,FALSE)</f>
        <v>South Georgia Strait Sport</v>
      </c>
      <c r="R1049" t="str">
        <f>VLOOKUP($E1049,'CFileFishery to ERA+'!$A$4:$J$198,10,FALSE)</f>
        <v>ISBM</v>
      </c>
    </row>
    <row r="1050" spans="1:18" x14ac:dyDescent="0.25">
      <c r="A1050" t="s">
        <v>138</v>
      </c>
      <c r="B1050" t="s">
        <v>139</v>
      </c>
      <c r="C1050">
        <v>2012</v>
      </c>
      <c r="D1050">
        <v>6</v>
      </c>
      <c r="E1050">
        <v>16</v>
      </c>
      <c r="F1050" t="s">
        <v>16</v>
      </c>
      <c r="G1050">
        <v>4</v>
      </c>
      <c r="H1050" t="s">
        <v>12</v>
      </c>
      <c r="I1050">
        <v>1</v>
      </c>
      <c r="J1050">
        <v>1.2</v>
      </c>
      <c r="K1050">
        <v>1.78</v>
      </c>
      <c r="L1050">
        <f>VLOOKUP($E1050,'CFileFishery to ERA+'!$A$4:$J$198,4,FALSE)</f>
        <v>3</v>
      </c>
      <c r="M1050" t="str">
        <f>VLOOKUP($E1050,'CFileFishery to ERA+'!$A$4:$J$198,5,FALSE)</f>
        <v>AK JNI T</v>
      </c>
      <c r="N1050" t="str">
        <f>VLOOKUP($E1050,'CFileFishery to ERA+'!$A$4:$J$198,6,FALSE)</f>
        <v>US</v>
      </c>
      <c r="O1050">
        <f>VLOOKUP($E1050,'CFileFishery to ERA+'!$A$4:$J$198,7,FALSE)</f>
        <v>999</v>
      </c>
      <c r="P1050" t="str">
        <f>VLOOKUP($E1050,'CFileFishery to ERA+'!$A$4:$J$198,8,FALSE)</f>
        <v>T</v>
      </c>
      <c r="Q1050" t="str">
        <f>VLOOKUP($E1050,'CFileFishery to ERA+'!$A$4:$J$198,9,FALSE)</f>
        <v>SEAK Troll</v>
      </c>
      <c r="R1050" t="str">
        <f>VLOOKUP($E1050,'CFileFishery to ERA+'!$A$4:$J$198,10,FALSE)</f>
        <v>AABM</v>
      </c>
    </row>
    <row r="1051" spans="1:18" x14ac:dyDescent="0.25">
      <c r="A1051" t="s">
        <v>138</v>
      </c>
      <c r="B1051" t="s">
        <v>139</v>
      </c>
      <c r="C1051">
        <v>2012</v>
      </c>
      <c r="D1051">
        <v>6</v>
      </c>
      <c r="E1051">
        <v>43</v>
      </c>
      <c r="F1051" t="s">
        <v>59</v>
      </c>
      <c r="G1051">
        <v>3</v>
      </c>
      <c r="H1051" t="s">
        <v>12</v>
      </c>
      <c r="I1051">
        <v>4</v>
      </c>
      <c r="J1051">
        <v>11.3</v>
      </c>
      <c r="K1051">
        <v>14.25</v>
      </c>
      <c r="L1051">
        <f>VLOOKUP($E1051,'CFileFishery to ERA+'!$A$4:$J$198,4,FALSE)</f>
        <v>13</v>
      </c>
      <c r="M1051" t="str">
        <f>VLOOKUP($E1051,'CFileFishery to ERA+'!$A$4:$J$198,5,FALSE)</f>
        <v>N FALCON T</v>
      </c>
      <c r="N1051" t="str">
        <f>VLOOKUP($E1051,'CFileFishery to ERA+'!$A$4:$J$198,6,FALSE)</f>
        <v>US</v>
      </c>
      <c r="O1051">
        <f>VLOOKUP($E1051,'CFileFishery to ERA+'!$A$4:$J$198,7,FALSE)</f>
        <v>999</v>
      </c>
      <c r="P1051" t="str">
        <f>VLOOKUP($E1051,'CFileFishery to ERA+'!$A$4:$J$198,8,FALSE)</f>
        <v>T</v>
      </c>
      <c r="Q1051" t="str">
        <f>VLOOKUP($E1051,'CFileFishery to ERA+'!$A$4:$J$198,9,FALSE)</f>
        <v>WA Troll</v>
      </c>
      <c r="R1051" t="str">
        <f>VLOOKUP($E1051,'CFileFishery to ERA+'!$A$4:$J$198,10,FALSE)</f>
        <v>ISBM</v>
      </c>
    </row>
    <row r="1052" spans="1:18" x14ac:dyDescent="0.25">
      <c r="A1052" t="s">
        <v>138</v>
      </c>
      <c r="B1052" t="s">
        <v>139</v>
      </c>
      <c r="C1052">
        <v>2012</v>
      </c>
      <c r="D1052">
        <v>6</v>
      </c>
      <c r="E1052">
        <v>43</v>
      </c>
      <c r="F1052" t="s">
        <v>59</v>
      </c>
      <c r="G1052">
        <v>4</v>
      </c>
      <c r="H1052" t="s">
        <v>12</v>
      </c>
      <c r="I1052">
        <v>1</v>
      </c>
      <c r="J1052">
        <v>3.09</v>
      </c>
      <c r="K1052">
        <v>4.5999999999999996</v>
      </c>
      <c r="L1052">
        <f>VLOOKUP($E1052,'CFileFishery to ERA+'!$A$4:$J$198,4,FALSE)</f>
        <v>13</v>
      </c>
      <c r="M1052" t="str">
        <f>VLOOKUP($E1052,'CFileFishery to ERA+'!$A$4:$J$198,5,FALSE)</f>
        <v>N FALCON T</v>
      </c>
      <c r="N1052" t="str">
        <f>VLOOKUP($E1052,'CFileFishery to ERA+'!$A$4:$J$198,6,FALSE)</f>
        <v>US</v>
      </c>
      <c r="O1052">
        <f>VLOOKUP($E1052,'CFileFishery to ERA+'!$A$4:$J$198,7,FALSE)</f>
        <v>999</v>
      </c>
      <c r="P1052" t="str">
        <f>VLOOKUP($E1052,'CFileFishery to ERA+'!$A$4:$J$198,8,FALSE)</f>
        <v>T</v>
      </c>
      <c r="Q1052" t="str">
        <f>VLOOKUP($E1052,'CFileFishery to ERA+'!$A$4:$J$198,9,FALSE)</f>
        <v>WA Troll</v>
      </c>
      <c r="R1052" t="str">
        <f>VLOOKUP($E1052,'CFileFishery to ERA+'!$A$4:$J$198,10,FALSE)</f>
        <v>ISBM</v>
      </c>
    </row>
    <row r="1053" spans="1:18" x14ac:dyDescent="0.25">
      <c r="A1053" t="s">
        <v>138</v>
      </c>
      <c r="B1053" t="s">
        <v>139</v>
      </c>
      <c r="C1053">
        <v>2012</v>
      </c>
      <c r="D1053">
        <v>6</v>
      </c>
      <c r="E1053">
        <v>44</v>
      </c>
      <c r="F1053" t="s">
        <v>85</v>
      </c>
      <c r="G1053">
        <v>4</v>
      </c>
      <c r="H1053" t="s">
        <v>12</v>
      </c>
      <c r="I1053">
        <v>1</v>
      </c>
      <c r="J1053">
        <v>4.41</v>
      </c>
      <c r="K1053">
        <v>6.56</v>
      </c>
      <c r="L1053">
        <f>VLOOKUP($E1053,'CFileFishery to ERA+'!$A$4:$J$198,4,FALSE)</f>
        <v>13</v>
      </c>
      <c r="M1053" t="str">
        <f>VLOOKUP($E1053,'CFileFishery to ERA+'!$A$4:$J$198,5,FALSE)</f>
        <v>N FALCON T</v>
      </c>
      <c r="N1053" t="str">
        <f>VLOOKUP($E1053,'CFileFishery to ERA+'!$A$4:$J$198,6,FALSE)</f>
        <v>US</v>
      </c>
      <c r="O1053">
        <f>VLOOKUP($E1053,'CFileFishery to ERA+'!$A$4:$J$198,7,FALSE)</f>
        <v>999</v>
      </c>
      <c r="P1053" t="str">
        <f>VLOOKUP($E1053,'CFileFishery to ERA+'!$A$4:$J$198,8,FALSE)</f>
        <v>T</v>
      </c>
      <c r="Q1053" t="str">
        <f>VLOOKUP($E1053,'CFileFishery to ERA+'!$A$4:$J$198,9,FALSE)</f>
        <v>WA Troll</v>
      </c>
      <c r="R1053" t="str">
        <f>VLOOKUP($E1053,'CFileFishery to ERA+'!$A$4:$J$198,10,FALSE)</f>
        <v>ISBM</v>
      </c>
    </row>
    <row r="1054" spans="1:18" x14ac:dyDescent="0.25">
      <c r="A1054" t="s">
        <v>138</v>
      </c>
      <c r="B1054" t="s">
        <v>139</v>
      </c>
      <c r="C1054">
        <v>2012</v>
      </c>
      <c r="D1054">
        <v>6</v>
      </c>
      <c r="E1054">
        <v>136</v>
      </c>
      <c r="F1054" t="s">
        <v>52</v>
      </c>
      <c r="G1054">
        <v>3</v>
      </c>
      <c r="H1054" t="s">
        <v>12</v>
      </c>
      <c r="I1054">
        <v>2</v>
      </c>
      <c r="J1054">
        <v>4</v>
      </c>
      <c r="K1054">
        <v>5.04</v>
      </c>
      <c r="L1054">
        <f>VLOOKUP($E1054,'CFileFishery to ERA+'!$A$4:$J$198,4,FALSE)</f>
        <v>63</v>
      </c>
      <c r="M1054" t="str">
        <f>VLOOKUP($E1054,'CFileFishery to ERA+'!$A$4:$J$198,5,FALSE)</f>
        <v>GEO ST S</v>
      </c>
      <c r="N1054" t="str">
        <f>VLOOKUP($E1054,'CFileFishery to ERA+'!$A$4:$J$198,6,FALSE)</f>
        <v>CA</v>
      </c>
      <c r="O1054">
        <f>VLOOKUP($E1054,'CFileFishery to ERA+'!$A$4:$J$198,7,FALSE)</f>
        <v>27</v>
      </c>
      <c r="P1054" t="str">
        <f>VLOOKUP($E1054,'CFileFishery to ERA+'!$A$4:$J$198,8,FALSE)</f>
        <v>S</v>
      </c>
      <c r="Q1054" t="str">
        <f>VLOOKUP($E1054,'CFileFishery to ERA+'!$A$4:$J$198,9,FALSE)</f>
        <v>North Georgia Strait Sport</v>
      </c>
      <c r="R1054" t="str">
        <f>VLOOKUP($E1054,'CFileFishery to ERA+'!$A$4:$J$198,10,FALSE)</f>
        <v>ISBM</v>
      </c>
    </row>
    <row r="1055" spans="1:18" x14ac:dyDescent="0.25">
      <c r="A1055" t="s">
        <v>138</v>
      </c>
      <c r="B1055" t="s">
        <v>139</v>
      </c>
      <c r="C1055">
        <v>2012</v>
      </c>
      <c r="D1055">
        <v>6</v>
      </c>
      <c r="E1055">
        <v>136</v>
      </c>
      <c r="F1055" t="s">
        <v>52</v>
      </c>
      <c r="G1055">
        <v>4</v>
      </c>
      <c r="H1055" t="s">
        <v>12</v>
      </c>
      <c r="I1055">
        <v>2</v>
      </c>
      <c r="J1055">
        <v>7.81</v>
      </c>
      <c r="K1055">
        <v>11.67</v>
      </c>
      <c r="L1055">
        <f>VLOOKUP($E1055,'CFileFishery to ERA+'!$A$4:$J$198,4,FALSE)</f>
        <v>63</v>
      </c>
      <c r="M1055" t="str">
        <f>VLOOKUP($E1055,'CFileFishery to ERA+'!$A$4:$J$198,5,FALSE)</f>
        <v>GEO ST S</v>
      </c>
      <c r="N1055" t="str">
        <f>VLOOKUP($E1055,'CFileFishery to ERA+'!$A$4:$J$198,6,FALSE)</f>
        <v>CA</v>
      </c>
      <c r="O1055">
        <f>VLOOKUP($E1055,'CFileFishery to ERA+'!$A$4:$J$198,7,FALSE)</f>
        <v>27</v>
      </c>
      <c r="P1055" t="str">
        <f>VLOOKUP($E1055,'CFileFishery to ERA+'!$A$4:$J$198,8,FALSE)</f>
        <v>S</v>
      </c>
      <c r="Q1055" t="str">
        <f>VLOOKUP($E1055,'CFileFishery to ERA+'!$A$4:$J$198,9,FALSE)</f>
        <v>North Georgia Strait Sport</v>
      </c>
      <c r="R1055" t="str">
        <f>VLOOKUP($E1055,'CFileFishery to ERA+'!$A$4:$J$198,10,FALSE)</f>
        <v>ISBM</v>
      </c>
    </row>
    <row r="1056" spans="1:18" x14ac:dyDescent="0.25">
      <c r="A1056" t="s">
        <v>138</v>
      </c>
      <c r="B1056" t="s">
        <v>139</v>
      </c>
      <c r="C1056">
        <v>2012</v>
      </c>
      <c r="D1056">
        <v>6</v>
      </c>
      <c r="E1056">
        <v>139</v>
      </c>
      <c r="F1056" t="s">
        <v>74</v>
      </c>
      <c r="G1056">
        <v>4</v>
      </c>
      <c r="H1056" t="s">
        <v>12</v>
      </c>
      <c r="I1056">
        <v>2</v>
      </c>
      <c r="J1056">
        <v>16.38</v>
      </c>
      <c r="K1056">
        <v>24.38</v>
      </c>
      <c r="L1056">
        <f>VLOOKUP($E1056,'CFileFishery to ERA+'!$A$4:$J$198,4,FALSE)</f>
        <v>63</v>
      </c>
      <c r="M1056" t="str">
        <f>VLOOKUP($E1056,'CFileFishery to ERA+'!$A$4:$J$198,5,FALSE)</f>
        <v>GEO ST S</v>
      </c>
      <c r="N1056" t="str">
        <f>VLOOKUP($E1056,'CFileFishery to ERA+'!$A$4:$J$198,6,FALSE)</f>
        <v>CA</v>
      </c>
      <c r="O1056">
        <f>VLOOKUP($E1056,'CFileFishery to ERA+'!$A$4:$J$198,7,FALSE)</f>
        <v>29</v>
      </c>
      <c r="P1056" t="str">
        <f>VLOOKUP($E1056,'CFileFishery to ERA+'!$A$4:$J$198,8,FALSE)</f>
        <v>S</v>
      </c>
      <c r="Q1056" t="str">
        <f>VLOOKUP($E1056,'CFileFishery to ERA+'!$A$4:$J$198,9,FALSE)</f>
        <v>South Georgia Strait Sport</v>
      </c>
      <c r="R1056" t="str">
        <f>VLOOKUP($E1056,'CFileFishery to ERA+'!$A$4:$J$198,10,FALSE)</f>
        <v>ISBM</v>
      </c>
    </row>
    <row r="1057" spans="1:18" x14ac:dyDescent="0.25">
      <c r="A1057" t="s">
        <v>138</v>
      </c>
      <c r="B1057" t="s">
        <v>139</v>
      </c>
      <c r="C1057">
        <v>2012</v>
      </c>
      <c r="D1057">
        <v>6</v>
      </c>
      <c r="E1057">
        <v>169</v>
      </c>
      <c r="F1057" t="s">
        <v>87</v>
      </c>
      <c r="G1057">
        <v>4</v>
      </c>
      <c r="H1057" t="s">
        <v>12</v>
      </c>
      <c r="I1057">
        <v>1</v>
      </c>
      <c r="J1057">
        <v>2.64</v>
      </c>
      <c r="K1057">
        <v>3.93</v>
      </c>
      <c r="L1057">
        <f>VLOOKUP($E1057,'CFileFishery to ERA+'!$A$4:$J$198,4,FALSE)</f>
        <v>53</v>
      </c>
      <c r="M1057" t="str">
        <f>VLOOKUP($E1057,'CFileFishery to ERA+'!$A$4:$J$198,5,FALSE)</f>
        <v>N FALCON S</v>
      </c>
      <c r="N1057" t="str">
        <f>VLOOKUP($E1057,'CFileFishery to ERA+'!$A$4:$J$198,6,FALSE)</f>
        <v>US</v>
      </c>
      <c r="O1057">
        <f>VLOOKUP($E1057,'CFileFishery to ERA+'!$A$4:$J$198,7,FALSE)</f>
        <v>999</v>
      </c>
      <c r="P1057" t="str">
        <f>VLOOKUP($E1057,'CFileFishery to ERA+'!$A$4:$J$198,8,FALSE)</f>
        <v>S</v>
      </c>
      <c r="Q1057" t="str">
        <f>VLOOKUP($E1057,'CFileFishery to ERA+'!$A$4:$J$198,9,FALSE)</f>
        <v>WA Sport</v>
      </c>
      <c r="R1057" t="str">
        <f>VLOOKUP($E1057,'CFileFishery to ERA+'!$A$4:$J$198,10,FALSE)</f>
        <v>ISBM</v>
      </c>
    </row>
    <row r="1058" spans="1:18" x14ac:dyDescent="0.25">
      <c r="A1058" t="s">
        <v>138</v>
      </c>
      <c r="B1058" t="s">
        <v>139</v>
      </c>
      <c r="C1058">
        <v>2012</v>
      </c>
      <c r="D1058">
        <v>7</v>
      </c>
      <c r="E1058">
        <v>18</v>
      </c>
      <c r="F1058" t="s">
        <v>23</v>
      </c>
      <c r="G1058">
        <v>4</v>
      </c>
      <c r="H1058" t="s">
        <v>12</v>
      </c>
      <c r="I1058">
        <v>1</v>
      </c>
      <c r="J1058">
        <v>2.65</v>
      </c>
      <c r="K1058">
        <v>3.94</v>
      </c>
      <c r="L1058">
        <f>VLOOKUP($E1058,'CFileFishery to ERA+'!$A$4:$J$198,4,FALSE)</f>
        <v>4</v>
      </c>
      <c r="M1058" t="str">
        <f>VLOOKUP($E1058,'CFileFishery to ERA+'!$A$4:$J$198,5,FALSE)</f>
        <v>AK JLO T</v>
      </c>
      <c r="N1058" t="str">
        <f>VLOOKUP($E1058,'CFileFishery to ERA+'!$A$4:$J$198,6,FALSE)</f>
        <v>US</v>
      </c>
      <c r="O1058">
        <f>VLOOKUP($E1058,'CFileFishery to ERA+'!$A$4:$J$198,7,FALSE)</f>
        <v>999</v>
      </c>
      <c r="P1058" t="str">
        <f>VLOOKUP($E1058,'CFileFishery to ERA+'!$A$4:$J$198,8,FALSE)</f>
        <v>T</v>
      </c>
      <c r="Q1058" t="str">
        <f>VLOOKUP($E1058,'CFileFishery to ERA+'!$A$4:$J$198,9,FALSE)</f>
        <v>SEAK Troll</v>
      </c>
      <c r="R1058" t="str">
        <f>VLOOKUP($E1058,'CFileFishery to ERA+'!$A$4:$J$198,10,FALSE)</f>
        <v>AABM</v>
      </c>
    </row>
    <row r="1059" spans="1:18" x14ac:dyDescent="0.25">
      <c r="A1059" t="s">
        <v>138</v>
      </c>
      <c r="B1059" t="s">
        <v>139</v>
      </c>
      <c r="C1059">
        <v>2012</v>
      </c>
      <c r="D1059">
        <v>7</v>
      </c>
      <c r="E1059">
        <v>43</v>
      </c>
      <c r="F1059" t="s">
        <v>59</v>
      </c>
      <c r="G1059">
        <v>4</v>
      </c>
      <c r="H1059" t="s">
        <v>12</v>
      </c>
      <c r="I1059">
        <v>1</v>
      </c>
      <c r="J1059">
        <v>1.74</v>
      </c>
      <c r="K1059">
        <v>2.59</v>
      </c>
      <c r="L1059">
        <f>VLOOKUP($E1059,'CFileFishery to ERA+'!$A$4:$J$198,4,FALSE)</f>
        <v>13</v>
      </c>
      <c r="M1059" t="str">
        <f>VLOOKUP($E1059,'CFileFishery to ERA+'!$A$4:$J$198,5,FALSE)</f>
        <v>N FALCON T</v>
      </c>
      <c r="N1059" t="str">
        <f>VLOOKUP($E1059,'CFileFishery to ERA+'!$A$4:$J$198,6,FALSE)</f>
        <v>US</v>
      </c>
      <c r="O1059">
        <f>VLOOKUP($E1059,'CFileFishery to ERA+'!$A$4:$J$198,7,FALSE)</f>
        <v>999</v>
      </c>
      <c r="P1059" t="str">
        <f>VLOOKUP($E1059,'CFileFishery to ERA+'!$A$4:$J$198,8,FALSE)</f>
        <v>T</v>
      </c>
      <c r="Q1059" t="str">
        <f>VLOOKUP($E1059,'CFileFishery to ERA+'!$A$4:$J$198,9,FALSE)</f>
        <v>WA Troll</v>
      </c>
      <c r="R1059" t="str">
        <f>VLOOKUP($E1059,'CFileFishery to ERA+'!$A$4:$J$198,10,FALSE)</f>
        <v>ISBM</v>
      </c>
    </row>
    <row r="1060" spans="1:18" x14ac:dyDescent="0.25">
      <c r="A1060" t="s">
        <v>138</v>
      </c>
      <c r="B1060" t="s">
        <v>139</v>
      </c>
      <c r="C1060">
        <v>2012</v>
      </c>
      <c r="D1060">
        <v>7</v>
      </c>
      <c r="E1060">
        <v>135</v>
      </c>
      <c r="F1060" t="s">
        <v>39</v>
      </c>
      <c r="G1060">
        <v>4</v>
      </c>
      <c r="H1060" t="s">
        <v>12</v>
      </c>
      <c r="I1060">
        <v>1</v>
      </c>
      <c r="J1060">
        <v>3.01</v>
      </c>
      <c r="K1060">
        <v>4.4800000000000004</v>
      </c>
      <c r="L1060">
        <f>VLOOKUP($E1060,'CFileFishery to ERA+'!$A$4:$J$198,4,FALSE)</f>
        <v>61</v>
      </c>
      <c r="M1060" t="str">
        <f>VLOOKUP($E1060,'CFileFishery to ERA+'!$A$4:$J$198,5,FALSE)</f>
        <v>JNST S</v>
      </c>
      <c r="N1060" t="str">
        <f>VLOOKUP($E1060,'CFileFishery to ERA+'!$A$4:$J$198,6,FALSE)</f>
        <v>CA</v>
      </c>
      <c r="O1060">
        <f>VLOOKUP($E1060,'CFileFishery to ERA+'!$A$4:$J$198,7,FALSE)</f>
        <v>26</v>
      </c>
      <c r="P1060" t="str">
        <f>VLOOKUP($E1060,'CFileFishery to ERA+'!$A$4:$J$198,8,FALSE)</f>
        <v>S</v>
      </c>
      <c r="Q1060" t="str">
        <f>VLOOKUP($E1060,'CFileFishery to ERA+'!$A$4:$J$198,9,FALSE)</f>
        <v>Johnstone Strait Sport</v>
      </c>
      <c r="R1060" t="str">
        <f>VLOOKUP($E1060,'CFileFishery to ERA+'!$A$4:$J$198,10,FALSE)</f>
        <v>ISBM</v>
      </c>
    </row>
    <row r="1061" spans="1:18" x14ac:dyDescent="0.25">
      <c r="A1061" t="s">
        <v>138</v>
      </c>
      <c r="B1061" t="s">
        <v>139</v>
      </c>
      <c r="C1061">
        <v>2012</v>
      </c>
      <c r="D1061">
        <v>7</v>
      </c>
      <c r="E1061">
        <v>136</v>
      </c>
      <c r="F1061" t="s">
        <v>52</v>
      </c>
      <c r="G1061">
        <v>4</v>
      </c>
      <c r="H1061" t="s">
        <v>12</v>
      </c>
      <c r="I1061">
        <v>2</v>
      </c>
      <c r="J1061">
        <v>8.6</v>
      </c>
      <c r="K1061">
        <v>12.8</v>
      </c>
      <c r="L1061">
        <f>VLOOKUP($E1061,'CFileFishery to ERA+'!$A$4:$J$198,4,FALSE)</f>
        <v>63</v>
      </c>
      <c r="M1061" t="str">
        <f>VLOOKUP($E1061,'CFileFishery to ERA+'!$A$4:$J$198,5,FALSE)</f>
        <v>GEO ST S</v>
      </c>
      <c r="N1061" t="str">
        <f>VLOOKUP($E1061,'CFileFishery to ERA+'!$A$4:$J$198,6,FALSE)</f>
        <v>CA</v>
      </c>
      <c r="O1061">
        <f>VLOOKUP($E1061,'CFileFishery to ERA+'!$A$4:$J$198,7,FALSE)</f>
        <v>27</v>
      </c>
      <c r="P1061" t="str">
        <f>VLOOKUP($E1061,'CFileFishery to ERA+'!$A$4:$J$198,8,FALSE)</f>
        <v>S</v>
      </c>
      <c r="Q1061" t="str">
        <f>VLOOKUP($E1061,'CFileFishery to ERA+'!$A$4:$J$198,9,FALSE)</f>
        <v>North Georgia Strait Sport</v>
      </c>
      <c r="R1061" t="str">
        <f>VLOOKUP($E1061,'CFileFishery to ERA+'!$A$4:$J$198,10,FALSE)</f>
        <v>ISBM</v>
      </c>
    </row>
    <row r="1062" spans="1:18" x14ac:dyDescent="0.25">
      <c r="A1062" t="s">
        <v>138</v>
      </c>
      <c r="B1062" t="s">
        <v>139</v>
      </c>
      <c r="C1062">
        <v>2012</v>
      </c>
      <c r="D1062">
        <v>7</v>
      </c>
      <c r="E1062">
        <v>142</v>
      </c>
      <c r="F1062" t="s">
        <v>49</v>
      </c>
      <c r="G1062">
        <v>2</v>
      </c>
      <c r="H1062" t="s">
        <v>12</v>
      </c>
      <c r="I1062">
        <v>1</v>
      </c>
      <c r="J1062">
        <v>4.76</v>
      </c>
      <c r="K1062">
        <v>4.76</v>
      </c>
      <c r="L1062">
        <f>VLOOKUP($E1062,'CFileFishery to ERA+'!$A$4:$J$198,4,FALSE)</f>
        <v>50</v>
      </c>
      <c r="M1062" t="str">
        <f>VLOOKUP($E1062,'CFileFishery to ERA+'!$A$4:$J$198,5,FALSE)</f>
        <v>WCVI AABM S</v>
      </c>
      <c r="N1062" t="str">
        <f>VLOOKUP($E1062,'CFileFishery to ERA+'!$A$4:$J$198,6,FALSE)</f>
        <v>CA</v>
      </c>
      <c r="O1062">
        <f>VLOOKUP($E1062,'CFileFishery to ERA+'!$A$4:$J$198,7,FALSE)</f>
        <v>31</v>
      </c>
      <c r="P1062" t="str">
        <f>VLOOKUP($E1062,'CFileFishery to ERA+'!$A$4:$J$198,8,FALSE)</f>
        <v>S</v>
      </c>
      <c r="Q1062" t="str">
        <f>VLOOKUP($E1062,'CFileFishery to ERA+'!$A$4:$J$198,9,FALSE)</f>
        <v>WCVI AABM Sport</v>
      </c>
      <c r="R1062" t="str">
        <f>VLOOKUP($E1062,'CFileFishery to ERA+'!$A$4:$J$198,10,FALSE)</f>
        <v>AABM</v>
      </c>
    </row>
    <row r="1063" spans="1:18" x14ac:dyDescent="0.25">
      <c r="A1063" t="s">
        <v>138</v>
      </c>
      <c r="B1063" t="s">
        <v>139</v>
      </c>
      <c r="C1063">
        <v>2012</v>
      </c>
      <c r="D1063">
        <v>7</v>
      </c>
      <c r="E1063">
        <v>150</v>
      </c>
      <c r="F1063" t="s">
        <v>76</v>
      </c>
      <c r="G1063">
        <v>3</v>
      </c>
      <c r="H1063" t="s">
        <v>12</v>
      </c>
      <c r="I1063">
        <v>1</v>
      </c>
      <c r="J1063">
        <v>4.5</v>
      </c>
      <c r="K1063">
        <v>5.67</v>
      </c>
      <c r="L1063">
        <f>VLOOKUP($E1063,'CFileFishery to ERA+'!$A$4:$J$198,4,FALSE)</f>
        <v>57</v>
      </c>
      <c r="M1063" t="str">
        <f>VLOOKUP($E1063,'CFileFishery to ERA+'!$A$4:$J$198,5,FALSE)</f>
        <v>PGSDN S</v>
      </c>
      <c r="N1063" t="str">
        <f>VLOOKUP($E1063,'CFileFishery to ERA+'!$A$4:$J$198,6,FALSE)</f>
        <v>US</v>
      </c>
      <c r="O1063">
        <f>VLOOKUP($E1063,'CFileFishery to ERA+'!$A$4:$J$198,7,FALSE)</f>
        <v>999</v>
      </c>
      <c r="P1063" t="str">
        <f>VLOOKUP($E1063,'CFileFishery to ERA+'!$A$4:$J$198,8,FALSE)</f>
        <v>S</v>
      </c>
      <c r="Q1063" t="str">
        <f>VLOOKUP($E1063,'CFileFishery to ERA+'!$A$4:$J$198,9,FALSE)</f>
        <v>PGSD Sport</v>
      </c>
      <c r="R1063" t="str">
        <f>VLOOKUP($E1063,'CFileFishery to ERA+'!$A$4:$J$198,10,FALSE)</f>
        <v>ISBM</v>
      </c>
    </row>
    <row r="1064" spans="1:18" x14ac:dyDescent="0.25">
      <c r="A1064" t="s">
        <v>138</v>
      </c>
      <c r="B1064" t="s">
        <v>139</v>
      </c>
      <c r="C1064">
        <v>2012</v>
      </c>
      <c r="D1064">
        <v>7</v>
      </c>
      <c r="E1064">
        <v>150</v>
      </c>
      <c r="F1064" t="s">
        <v>76</v>
      </c>
      <c r="G1064">
        <v>4</v>
      </c>
      <c r="H1064" t="s">
        <v>12</v>
      </c>
      <c r="I1064">
        <v>2</v>
      </c>
      <c r="J1064">
        <v>9</v>
      </c>
      <c r="K1064">
        <v>13.39</v>
      </c>
      <c r="L1064">
        <f>VLOOKUP($E1064,'CFileFishery to ERA+'!$A$4:$J$198,4,FALSE)</f>
        <v>57</v>
      </c>
      <c r="M1064" t="str">
        <f>VLOOKUP($E1064,'CFileFishery to ERA+'!$A$4:$J$198,5,FALSE)</f>
        <v>PGSDN S</v>
      </c>
      <c r="N1064" t="str">
        <f>VLOOKUP($E1064,'CFileFishery to ERA+'!$A$4:$J$198,6,FALSE)</f>
        <v>US</v>
      </c>
      <c r="O1064">
        <f>VLOOKUP($E1064,'CFileFishery to ERA+'!$A$4:$J$198,7,FALSE)</f>
        <v>999</v>
      </c>
      <c r="P1064" t="str">
        <f>VLOOKUP($E1064,'CFileFishery to ERA+'!$A$4:$J$198,8,FALSE)</f>
        <v>S</v>
      </c>
      <c r="Q1064" t="str">
        <f>VLOOKUP($E1064,'CFileFishery to ERA+'!$A$4:$J$198,9,FALSE)</f>
        <v>PGSD Sport</v>
      </c>
      <c r="R1064" t="str">
        <f>VLOOKUP($E1064,'CFileFishery to ERA+'!$A$4:$J$198,10,FALSE)</f>
        <v>ISBM</v>
      </c>
    </row>
    <row r="1065" spans="1:18" x14ac:dyDescent="0.25">
      <c r="A1065" t="s">
        <v>138</v>
      </c>
      <c r="B1065" t="s">
        <v>139</v>
      </c>
      <c r="C1065">
        <v>2012</v>
      </c>
      <c r="D1065">
        <v>7</v>
      </c>
      <c r="E1065">
        <v>151</v>
      </c>
      <c r="F1065" t="s">
        <v>84</v>
      </c>
      <c r="G1065">
        <v>4</v>
      </c>
      <c r="H1065" t="s">
        <v>12</v>
      </c>
      <c r="I1065">
        <v>1</v>
      </c>
      <c r="J1065">
        <v>3.2</v>
      </c>
      <c r="K1065">
        <v>4.76</v>
      </c>
      <c r="L1065">
        <f>VLOOKUP($E1065,'CFileFishery to ERA+'!$A$4:$J$198,4,FALSE)</f>
        <v>57</v>
      </c>
      <c r="M1065" t="str">
        <f>VLOOKUP($E1065,'CFileFishery to ERA+'!$A$4:$J$198,5,FALSE)</f>
        <v>PGSDN S</v>
      </c>
      <c r="N1065" t="str">
        <f>VLOOKUP($E1065,'CFileFishery to ERA+'!$A$4:$J$198,6,FALSE)</f>
        <v>US</v>
      </c>
      <c r="O1065">
        <f>VLOOKUP($E1065,'CFileFishery to ERA+'!$A$4:$J$198,7,FALSE)</f>
        <v>999</v>
      </c>
      <c r="P1065" t="str">
        <f>VLOOKUP($E1065,'CFileFishery to ERA+'!$A$4:$J$198,8,FALSE)</f>
        <v>S</v>
      </c>
      <c r="Q1065" t="str">
        <f>VLOOKUP($E1065,'CFileFishery to ERA+'!$A$4:$J$198,9,FALSE)</f>
        <v>PGSD Sport</v>
      </c>
      <c r="R1065" t="str">
        <f>VLOOKUP($E1065,'CFileFishery to ERA+'!$A$4:$J$198,10,FALSE)</f>
        <v>ISBM</v>
      </c>
    </row>
    <row r="1066" spans="1:18" x14ac:dyDescent="0.25">
      <c r="A1066" t="s">
        <v>138</v>
      </c>
      <c r="B1066" t="s">
        <v>139</v>
      </c>
      <c r="C1066">
        <v>2012</v>
      </c>
      <c r="D1066">
        <v>7</v>
      </c>
      <c r="E1066">
        <v>167</v>
      </c>
      <c r="F1066" t="s">
        <v>82</v>
      </c>
      <c r="G1066">
        <v>4</v>
      </c>
      <c r="H1066" t="s">
        <v>12</v>
      </c>
      <c r="I1066">
        <v>1</v>
      </c>
      <c r="J1066">
        <v>1.83</v>
      </c>
      <c r="K1066">
        <v>2.72</v>
      </c>
      <c r="L1066">
        <f>VLOOKUP($E1066,'CFileFishery to ERA+'!$A$4:$J$198,4,FALSE)</f>
        <v>53</v>
      </c>
      <c r="M1066" t="str">
        <f>VLOOKUP($E1066,'CFileFishery to ERA+'!$A$4:$J$198,5,FALSE)</f>
        <v>N FALCON S</v>
      </c>
      <c r="N1066" t="str">
        <f>VLOOKUP($E1066,'CFileFishery to ERA+'!$A$4:$J$198,6,FALSE)</f>
        <v>US</v>
      </c>
      <c r="O1066">
        <f>VLOOKUP($E1066,'CFileFishery to ERA+'!$A$4:$J$198,7,FALSE)</f>
        <v>999</v>
      </c>
      <c r="P1066" t="str">
        <f>VLOOKUP($E1066,'CFileFishery to ERA+'!$A$4:$J$198,8,FALSE)</f>
        <v>S</v>
      </c>
      <c r="Q1066" t="str">
        <f>VLOOKUP($E1066,'CFileFishery to ERA+'!$A$4:$J$198,9,FALSE)</f>
        <v>WA Sport</v>
      </c>
      <c r="R1066" t="str">
        <f>VLOOKUP($E1066,'CFileFishery to ERA+'!$A$4:$J$198,10,FALSE)</f>
        <v>ISBM</v>
      </c>
    </row>
    <row r="1067" spans="1:18" x14ac:dyDescent="0.25">
      <c r="A1067" t="s">
        <v>138</v>
      </c>
      <c r="B1067" t="s">
        <v>139</v>
      </c>
      <c r="C1067">
        <v>2012</v>
      </c>
      <c r="D1067">
        <v>8</v>
      </c>
      <c r="E1067">
        <v>35</v>
      </c>
      <c r="F1067" t="s">
        <v>77</v>
      </c>
      <c r="G1067">
        <v>3</v>
      </c>
      <c r="H1067" t="s">
        <v>12</v>
      </c>
      <c r="I1067">
        <v>1</v>
      </c>
      <c r="J1067">
        <v>1</v>
      </c>
      <c r="K1067">
        <v>1.26</v>
      </c>
      <c r="L1067">
        <f>VLOOKUP($E1067,'CFileFishery to ERA+'!$A$4:$J$198,4,FALSE)</f>
        <v>12</v>
      </c>
      <c r="M1067" t="str">
        <f>VLOOKUP($E1067,'CFileFishery to ERA+'!$A$4:$J$198,5,FALSE)</f>
        <v>WCVI SUM T</v>
      </c>
      <c r="N1067" t="str">
        <f>VLOOKUP($E1067,'CFileFishery to ERA+'!$A$4:$J$198,6,FALSE)</f>
        <v>CA</v>
      </c>
      <c r="O1067">
        <f>VLOOKUP($E1067,'CFileFishery to ERA+'!$A$4:$J$198,7,FALSE)</f>
        <v>3</v>
      </c>
      <c r="P1067" t="str">
        <f>VLOOKUP($E1067,'CFileFishery to ERA+'!$A$4:$J$198,8,FALSE)</f>
        <v>T</v>
      </c>
      <c r="Q1067" t="str">
        <f>VLOOKUP($E1067,'CFileFishery to ERA+'!$A$4:$J$198,9,FALSE)</f>
        <v>WCVI Troll</v>
      </c>
      <c r="R1067" t="str">
        <f>VLOOKUP($E1067,'CFileFishery to ERA+'!$A$4:$J$198,10,FALSE)</f>
        <v>AABM</v>
      </c>
    </row>
    <row r="1068" spans="1:18" x14ac:dyDescent="0.25">
      <c r="A1068" t="s">
        <v>138</v>
      </c>
      <c r="B1068" t="s">
        <v>139</v>
      </c>
      <c r="C1068">
        <v>2012</v>
      </c>
      <c r="D1068">
        <v>8</v>
      </c>
      <c r="E1068">
        <v>39</v>
      </c>
      <c r="F1068" t="s">
        <v>50</v>
      </c>
      <c r="G1068">
        <v>4</v>
      </c>
      <c r="H1068" t="s">
        <v>12</v>
      </c>
      <c r="I1068">
        <v>1</v>
      </c>
      <c r="J1068">
        <v>4.8099999999999996</v>
      </c>
      <c r="K1068">
        <v>7.16</v>
      </c>
      <c r="L1068">
        <f>VLOOKUP($E1068,'CFileFishery to ERA+'!$A$4:$J$198,4,FALSE)</f>
        <v>12</v>
      </c>
      <c r="M1068" t="str">
        <f>VLOOKUP($E1068,'CFileFishery to ERA+'!$A$4:$J$198,5,FALSE)</f>
        <v>WCVI SUM T</v>
      </c>
      <c r="N1068" t="str">
        <f>VLOOKUP($E1068,'CFileFishery to ERA+'!$A$4:$J$198,6,FALSE)</f>
        <v>CA</v>
      </c>
      <c r="O1068">
        <f>VLOOKUP($E1068,'CFileFishery to ERA+'!$A$4:$J$198,7,FALSE)</f>
        <v>3</v>
      </c>
      <c r="P1068" t="str">
        <f>VLOOKUP($E1068,'CFileFishery to ERA+'!$A$4:$J$198,8,FALSE)</f>
        <v>T</v>
      </c>
      <c r="Q1068" t="str">
        <f>VLOOKUP($E1068,'CFileFishery to ERA+'!$A$4:$J$198,9,FALSE)</f>
        <v>WCVI Troll</v>
      </c>
      <c r="R1068" t="str">
        <f>VLOOKUP($E1068,'CFileFishery to ERA+'!$A$4:$J$198,10,FALSE)</f>
        <v>AABM</v>
      </c>
    </row>
    <row r="1069" spans="1:18" x14ac:dyDescent="0.25">
      <c r="A1069" t="s">
        <v>138</v>
      </c>
      <c r="B1069" t="s">
        <v>139</v>
      </c>
      <c r="C1069">
        <v>2012</v>
      </c>
      <c r="D1069">
        <v>8</v>
      </c>
      <c r="E1069">
        <v>42</v>
      </c>
      <c r="F1069" t="s">
        <v>86</v>
      </c>
      <c r="G1069">
        <v>4</v>
      </c>
      <c r="H1069" t="s">
        <v>12</v>
      </c>
      <c r="I1069">
        <v>1</v>
      </c>
      <c r="J1069">
        <v>3.69</v>
      </c>
      <c r="K1069">
        <v>5.49</v>
      </c>
      <c r="L1069">
        <f>VLOOKUP($E1069,'CFileFishery to ERA+'!$A$4:$J$198,4,FALSE)</f>
        <v>13</v>
      </c>
      <c r="M1069" t="str">
        <f>VLOOKUP($E1069,'CFileFishery to ERA+'!$A$4:$J$198,5,FALSE)</f>
        <v>N FALCON T</v>
      </c>
      <c r="N1069" t="str">
        <f>VLOOKUP($E1069,'CFileFishery to ERA+'!$A$4:$J$198,6,FALSE)</f>
        <v>US</v>
      </c>
      <c r="O1069">
        <f>VLOOKUP($E1069,'CFileFishery to ERA+'!$A$4:$J$198,7,FALSE)</f>
        <v>999</v>
      </c>
      <c r="P1069" t="str">
        <f>VLOOKUP($E1069,'CFileFishery to ERA+'!$A$4:$J$198,8,FALSE)</f>
        <v>T</v>
      </c>
      <c r="Q1069" t="str">
        <f>VLOOKUP($E1069,'CFileFishery to ERA+'!$A$4:$J$198,9,FALSE)</f>
        <v>WA Troll</v>
      </c>
      <c r="R1069" t="str">
        <f>VLOOKUP($E1069,'CFileFishery to ERA+'!$A$4:$J$198,10,FALSE)</f>
        <v>ISBM</v>
      </c>
    </row>
    <row r="1070" spans="1:18" x14ac:dyDescent="0.25">
      <c r="A1070" t="s">
        <v>138</v>
      </c>
      <c r="B1070" t="s">
        <v>139</v>
      </c>
      <c r="C1070">
        <v>2012</v>
      </c>
      <c r="D1070">
        <v>8</v>
      </c>
      <c r="E1070">
        <v>43</v>
      </c>
      <c r="F1070" t="s">
        <v>59</v>
      </c>
      <c r="G1070">
        <v>3</v>
      </c>
      <c r="H1070" t="s">
        <v>12</v>
      </c>
      <c r="I1070">
        <v>4</v>
      </c>
      <c r="J1070">
        <v>8.91</v>
      </c>
      <c r="K1070">
        <v>11.24</v>
      </c>
      <c r="L1070">
        <f>VLOOKUP($E1070,'CFileFishery to ERA+'!$A$4:$J$198,4,FALSE)</f>
        <v>13</v>
      </c>
      <c r="M1070" t="str">
        <f>VLOOKUP($E1070,'CFileFishery to ERA+'!$A$4:$J$198,5,FALSE)</f>
        <v>N FALCON T</v>
      </c>
      <c r="N1070" t="str">
        <f>VLOOKUP($E1070,'CFileFishery to ERA+'!$A$4:$J$198,6,FALSE)</f>
        <v>US</v>
      </c>
      <c r="O1070">
        <f>VLOOKUP($E1070,'CFileFishery to ERA+'!$A$4:$J$198,7,FALSE)</f>
        <v>999</v>
      </c>
      <c r="P1070" t="str">
        <f>VLOOKUP($E1070,'CFileFishery to ERA+'!$A$4:$J$198,8,FALSE)</f>
        <v>T</v>
      </c>
      <c r="Q1070" t="str">
        <f>VLOOKUP($E1070,'CFileFishery to ERA+'!$A$4:$J$198,9,FALSE)</f>
        <v>WA Troll</v>
      </c>
      <c r="R1070" t="str">
        <f>VLOOKUP($E1070,'CFileFishery to ERA+'!$A$4:$J$198,10,FALSE)</f>
        <v>ISBM</v>
      </c>
    </row>
    <row r="1071" spans="1:18" x14ac:dyDescent="0.25">
      <c r="A1071" t="s">
        <v>138</v>
      </c>
      <c r="B1071" t="s">
        <v>139</v>
      </c>
      <c r="C1071">
        <v>2012</v>
      </c>
      <c r="D1071">
        <v>8</v>
      </c>
      <c r="E1071">
        <v>43</v>
      </c>
      <c r="F1071" t="s">
        <v>59</v>
      </c>
      <c r="G1071">
        <v>4</v>
      </c>
      <c r="H1071" t="s">
        <v>12</v>
      </c>
      <c r="I1071">
        <v>3</v>
      </c>
      <c r="J1071">
        <v>6.19</v>
      </c>
      <c r="K1071">
        <v>9.2100000000000009</v>
      </c>
      <c r="L1071">
        <f>VLOOKUP($E1071,'CFileFishery to ERA+'!$A$4:$J$198,4,FALSE)</f>
        <v>13</v>
      </c>
      <c r="M1071" t="str">
        <f>VLOOKUP($E1071,'CFileFishery to ERA+'!$A$4:$J$198,5,FALSE)</f>
        <v>N FALCON T</v>
      </c>
      <c r="N1071" t="str">
        <f>VLOOKUP($E1071,'CFileFishery to ERA+'!$A$4:$J$198,6,FALSE)</f>
        <v>US</v>
      </c>
      <c r="O1071">
        <f>VLOOKUP($E1071,'CFileFishery to ERA+'!$A$4:$J$198,7,FALSE)</f>
        <v>999</v>
      </c>
      <c r="P1071" t="str">
        <f>VLOOKUP($E1071,'CFileFishery to ERA+'!$A$4:$J$198,8,FALSE)</f>
        <v>T</v>
      </c>
      <c r="Q1071" t="str">
        <f>VLOOKUP($E1071,'CFileFishery to ERA+'!$A$4:$J$198,9,FALSE)</f>
        <v>WA Troll</v>
      </c>
      <c r="R1071" t="str">
        <f>VLOOKUP($E1071,'CFileFishery to ERA+'!$A$4:$J$198,10,FALSE)</f>
        <v>ISBM</v>
      </c>
    </row>
    <row r="1072" spans="1:18" x14ac:dyDescent="0.25">
      <c r="A1072" t="s">
        <v>138</v>
      </c>
      <c r="B1072" t="s">
        <v>139</v>
      </c>
      <c r="C1072">
        <v>2012</v>
      </c>
      <c r="D1072">
        <v>8</v>
      </c>
      <c r="E1072">
        <v>44</v>
      </c>
      <c r="F1072" t="s">
        <v>85</v>
      </c>
      <c r="G1072">
        <v>4</v>
      </c>
      <c r="H1072" t="s">
        <v>12</v>
      </c>
      <c r="I1072">
        <v>3</v>
      </c>
      <c r="J1072">
        <v>4.8499999999999996</v>
      </c>
      <c r="K1072">
        <v>7.22</v>
      </c>
      <c r="L1072">
        <f>VLOOKUP($E1072,'CFileFishery to ERA+'!$A$4:$J$198,4,FALSE)</f>
        <v>13</v>
      </c>
      <c r="M1072" t="str">
        <f>VLOOKUP($E1072,'CFileFishery to ERA+'!$A$4:$J$198,5,FALSE)</f>
        <v>N FALCON T</v>
      </c>
      <c r="N1072" t="str">
        <f>VLOOKUP($E1072,'CFileFishery to ERA+'!$A$4:$J$198,6,FALSE)</f>
        <v>US</v>
      </c>
      <c r="O1072">
        <f>VLOOKUP($E1072,'CFileFishery to ERA+'!$A$4:$J$198,7,FALSE)</f>
        <v>999</v>
      </c>
      <c r="P1072" t="str">
        <f>VLOOKUP($E1072,'CFileFishery to ERA+'!$A$4:$J$198,8,FALSE)</f>
        <v>T</v>
      </c>
      <c r="Q1072" t="str">
        <f>VLOOKUP($E1072,'CFileFishery to ERA+'!$A$4:$J$198,9,FALSE)</f>
        <v>WA Troll</v>
      </c>
      <c r="R1072" t="str">
        <f>VLOOKUP($E1072,'CFileFishery to ERA+'!$A$4:$J$198,10,FALSE)</f>
        <v>ISBM</v>
      </c>
    </row>
    <row r="1073" spans="1:18" x14ac:dyDescent="0.25">
      <c r="A1073" t="s">
        <v>138</v>
      </c>
      <c r="B1073" t="s">
        <v>139</v>
      </c>
      <c r="C1073">
        <v>2012</v>
      </c>
      <c r="D1073">
        <v>8</v>
      </c>
      <c r="E1073">
        <v>44</v>
      </c>
      <c r="F1073" t="s">
        <v>85</v>
      </c>
      <c r="G1073">
        <v>5</v>
      </c>
      <c r="H1073" t="s">
        <v>12</v>
      </c>
      <c r="I1073">
        <v>1</v>
      </c>
      <c r="J1073">
        <v>1.67</v>
      </c>
      <c r="K1073">
        <v>1.67</v>
      </c>
      <c r="L1073">
        <f>VLOOKUP($E1073,'CFileFishery to ERA+'!$A$4:$J$198,4,FALSE)</f>
        <v>13</v>
      </c>
      <c r="M1073" t="str">
        <f>VLOOKUP($E1073,'CFileFishery to ERA+'!$A$4:$J$198,5,FALSE)</f>
        <v>N FALCON T</v>
      </c>
      <c r="N1073" t="str">
        <f>VLOOKUP($E1073,'CFileFishery to ERA+'!$A$4:$J$198,6,FALSE)</f>
        <v>US</v>
      </c>
      <c r="O1073">
        <f>VLOOKUP($E1073,'CFileFishery to ERA+'!$A$4:$J$198,7,FALSE)</f>
        <v>999</v>
      </c>
      <c r="P1073" t="str">
        <f>VLOOKUP($E1073,'CFileFishery to ERA+'!$A$4:$J$198,8,FALSE)</f>
        <v>T</v>
      </c>
      <c r="Q1073" t="str">
        <f>VLOOKUP($E1073,'CFileFishery to ERA+'!$A$4:$J$198,9,FALSE)</f>
        <v>WA Troll</v>
      </c>
      <c r="R1073" t="str">
        <f>VLOOKUP($E1073,'CFileFishery to ERA+'!$A$4:$J$198,10,FALSE)</f>
        <v>ISBM</v>
      </c>
    </row>
    <row r="1074" spans="1:18" x14ac:dyDescent="0.25">
      <c r="A1074" t="s">
        <v>138</v>
      </c>
      <c r="B1074" t="s">
        <v>139</v>
      </c>
      <c r="C1074">
        <v>2012</v>
      </c>
      <c r="D1074">
        <v>8</v>
      </c>
      <c r="E1074">
        <v>92</v>
      </c>
      <c r="F1074" t="s">
        <v>66</v>
      </c>
      <c r="G1074">
        <v>5</v>
      </c>
      <c r="H1074" t="s">
        <v>12</v>
      </c>
      <c r="I1074">
        <v>1</v>
      </c>
      <c r="J1074">
        <v>4.3600000000000003</v>
      </c>
      <c r="K1074">
        <v>4.41</v>
      </c>
      <c r="L1074">
        <f>VLOOKUP($E1074,'CFileFishery to ERA+'!$A$4:$J$198,4,FALSE)</f>
        <v>51</v>
      </c>
      <c r="M1074" t="str">
        <f>VLOOKUP($E1074,'CFileFishery to ERA+'!$A$4:$J$198,5,FALSE)</f>
        <v>WCVI ISBM S</v>
      </c>
      <c r="N1074" t="str">
        <f>VLOOKUP($E1074,'CFileFishery to ERA+'!$A$4:$J$198,6,FALSE)</f>
        <v>CA</v>
      </c>
      <c r="O1074">
        <f>VLOOKUP($E1074,'CFileFishery to ERA+'!$A$4:$J$198,7,FALSE)</f>
        <v>32</v>
      </c>
      <c r="P1074" t="str">
        <f>VLOOKUP($E1074,'CFileFishery to ERA+'!$A$4:$J$198,8,FALSE)</f>
        <v>S</v>
      </c>
      <c r="Q1074" t="str">
        <f>VLOOKUP($E1074,'CFileFishery to ERA+'!$A$4:$J$198,9,FALSE)</f>
        <v>WCVI ISBM Sport</v>
      </c>
      <c r="R1074" t="str">
        <f>VLOOKUP($E1074,'CFileFishery to ERA+'!$A$4:$J$198,10,FALSE)</f>
        <v>ISBM</v>
      </c>
    </row>
    <row r="1075" spans="1:18" x14ac:dyDescent="0.25">
      <c r="A1075" t="s">
        <v>138</v>
      </c>
      <c r="B1075" t="s">
        <v>139</v>
      </c>
      <c r="C1075">
        <v>2012</v>
      </c>
      <c r="D1075">
        <v>8</v>
      </c>
      <c r="E1075">
        <v>93</v>
      </c>
      <c r="F1075" t="s">
        <v>93</v>
      </c>
      <c r="G1075">
        <v>3</v>
      </c>
      <c r="H1075" t="s">
        <v>12</v>
      </c>
      <c r="I1075">
        <v>3</v>
      </c>
      <c r="J1075">
        <v>3</v>
      </c>
      <c r="K1075">
        <v>3.78</v>
      </c>
      <c r="L1075">
        <f>VLOOKUP($E1075,'CFileFishery to ERA+'!$A$4:$J$198,4,FALSE)</f>
        <v>27</v>
      </c>
      <c r="M1075" t="str">
        <f>VLOOKUP($E1075,'CFileFishery to ERA+'!$A$4:$J$198,5,FALSE)</f>
        <v>US JF N</v>
      </c>
      <c r="N1075" t="str">
        <f>VLOOKUP($E1075,'CFileFishery to ERA+'!$A$4:$J$198,6,FALSE)</f>
        <v>US</v>
      </c>
      <c r="O1075">
        <f>VLOOKUP($E1075,'CFileFishery to ERA+'!$A$4:$J$198,7,FALSE)</f>
        <v>999</v>
      </c>
      <c r="P1075" t="str">
        <f>VLOOKUP($E1075,'CFileFishery to ERA+'!$A$4:$J$198,8,FALSE)</f>
        <v>N</v>
      </c>
      <c r="Q1075" t="str">
        <f>VLOOKUP($E1075,'CFileFishery to ERA+'!$A$4:$J$198,9,FALSE)</f>
        <v>PGSD Net</v>
      </c>
      <c r="R1075" t="str">
        <f>VLOOKUP($E1075,'CFileFishery to ERA+'!$A$4:$J$198,10,FALSE)</f>
        <v>ISBM</v>
      </c>
    </row>
    <row r="1076" spans="1:18" x14ac:dyDescent="0.25">
      <c r="A1076" t="s">
        <v>138</v>
      </c>
      <c r="B1076" t="s">
        <v>139</v>
      </c>
      <c r="C1076">
        <v>2012</v>
      </c>
      <c r="D1076">
        <v>8</v>
      </c>
      <c r="E1076">
        <v>101</v>
      </c>
      <c r="F1076" t="s">
        <v>67</v>
      </c>
      <c r="G1076">
        <v>5</v>
      </c>
      <c r="H1076" t="s">
        <v>12</v>
      </c>
      <c r="I1076">
        <v>1</v>
      </c>
      <c r="J1076">
        <v>2.2999999999999998</v>
      </c>
      <c r="K1076">
        <v>2.2999999999999998</v>
      </c>
      <c r="L1076">
        <f>VLOOKUP($E1076,'CFileFishery to ERA+'!$A$4:$J$198,4,FALSE)</f>
        <v>38</v>
      </c>
      <c r="M1076" t="str">
        <f>VLOOKUP($E1076,'CFileFishery to ERA+'!$A$4:$J$198,5,FALSE)</f>
        <v>TPS FN</v>
      </c>
      <c r="N1076" t="str">
        <f>VLOOKUP($E1076,'CFileFishery to ERA+'!$A$4:$J$198,6,FALSE)</f>
        <v>US</v>
      </c>
      <c r="O1076">
        <f>VLOOKUP($E1076,'CFileFishery to ERA+'!$A$4:$J$198,7,FALSE)</f>
        <v>999</v>
      </c>
      <c r="P1076" t="str">
        <f>VLOOKUP($E1076,'CFileFishery to ERA+'!$A$4:$J$198,8,FALSE)</f>
        <v>N</v>
      </c>
      <c r="Q1076" t="str">
        <f>VLOOKUP($E1076,'CFileFishery to ERA+'!$A$4:$J$198,9,FALSE)</f>
        <v>PGSD Net</v>
      </c>
      <c r="R1076" t="str">
        <f>VLOOKUP($E1076,'CFileFishery to ERA+'!$A$4:$J$198,10,FALSE)</f>
        <v>ISBM</v>
      </c>
    </row>
    <row r="1077" spans="1:18" x14ac:dyDescent="0.25">
      <c r="A1077" t="s">
        <v>138</v>
      </c>
      <c r="B1077" t="s">
        <v>139</v>
      </c>
      <c r="C1077">
        <v>2012</v>
      </c>
      <c r="D1077">
        <v>8</v>
      </c>
      <c r="E1077">
        <v>135</v>
      </c>
      <c r="F1077" t="s">
        <v>39</v>
      </c>
      <c r="G1077">
        <v>3</v>
      </c>
      <c r="H1077" t="s">
        <v>12</v>
      </c>
      <c r="I1077">
        <v>1</v>
      </c>
      <c r="J1077">
        <v>2.88</v>
      </c>
      <c r="K1077">
        <v>3.63</v>
      </c>
      <c r="L1077">
        <f>VLOOKUP($E1077,'CFileFishery to ERA+'!$A$4:$J$198,4,FALSE)</f>
        <v>61</v>
      </c>
      <c r="M1077" t="str">
        <f>VLOOKUP($E1077,'CFileFishery to ERA+'!$A$4:$J$198,5,FALSE)</f>
        <v>JNST S</v>
      </c>
      <c r="N1077" t="str">
        <f>VLOOKUP($E1077,'CFileFishery to ERA+'!$A$4:$J$198,6,FALSE)</f>
        <v>CA</v>
      </c>
      <c r="O1077">
        <f>VLOOKUP($E1077,'CFileFishery to ERA+'!$A$4:$J$198,7,FALSE)</f>
        <v>26</v>
      </c>
      <c r="P1077" t="str">
        <f>VLOOKUP($E1077,'CFileFishery to ERA+'!$A$4:$J$198,8,FALSE)</f>
        <v>S</v>
      </c>
      <c r="Q1077" t="str">
        <f>VLOOKUP($E1077,'CFileFishery to ERA+'!$A$4:$J$198,9,FALSE)</f>
        <v>Johnstone Strait Sport</v>
      </c>
      <c r="R1077" t="str">
        <f>VLOOKUP($E1077,'CFileFishery to ERA+'!$A$4:$J$198,10,FALSE)</f>
        <v>ISBM</v>
      </c>
    </row>
    <row r="1078" spans="1:18" x14ac:dyDescent="0.25">
      <c r="A1078" t="s">
        <v>138</v>
      </c>
      <c r="B1078" t="s">
        <v>139</v>
      </c>
      <c r="C1078">
        <v>2012</v>
      </c>
      <c r="D1078">
        <v>8</v>
      </c>
      <c r="E1078">
        <v>136</v>
      </c>
      <c r="F1078" t="s">
        <v>52</v>
      </c>
      <c r="G1078">
        <v>3</v>
      </c>
      <c r="H1078" t="s">
        <v>12</v>
      </c>
      <c r="I1078">
        <v>2</v>
      </c>
      <c r="J1078">
        <v>4.04</v>
      </c>
      <c r="K1078">
        <v>5.09</v>
      </c>
      <c r="L1078">
        <f>VLOOKUP($E1078,'CFileFishery to ERA+'!$A$4:$J$198,4,FALSE)</f>
        <v>63</v>
      </c>
      <c r="M1078" t="str">
        <f>VLOOKUP($E1078,'CFileFishery to ERA+'!$A$4:$J$198,5,FALSE)</f>
        <v>GEO ST S</v>
      </c>
      <c r="N1078" t="str">
        <f>VLOOKUP($E1078,'CFileFishery to ERA+'!$A$4:$J$198,6,FALSE)</f>
        <v>CA</v>
      </c>
      <c r="O1078">
        <f>VLOOKUP($E1078,'CFileFishery to ERA+'!$A$4:$J$198,7,FALSE)</f>
        <v>27</v>
      </c>
      <c r="P1078" t="str">
        <f>VLOOKUP($E1078,'CFileFishery to ERA+'!$A$4:$J$198,8,FALSE)</f>
        <v>S</v>
      </c>
      <c r="Q1078" t="str">
        <f>VLOOKUP($E1078,'CFileFishery to ERA+'!$A$4:$J$198,9,FALSE)</f>
        <v>North Georgia Strait Sport</v>
      </c>
      <c r="R1078" t="str">
        <f>VLOOKUP($E1078,'CFileFishery to ERA+'!$A$4:$J$198,10,FALSE)</f>
        <v>ISBM</v>
      </c>
    </row>
    <row r="1079" spans="1:18" x14ac:dyDescent="0.25">
      <c r="A1079" t="s">
        <v>138</v>
      </c>
      <c r="B1079" t="s">
        <v>139</v>
      </c>
      <c r="C1079">
        <v>2012</v>
      </c>
      <c r="D1079">
        <v>8</v>
      </c>
      <c r="E1079">
        <v>136</v>
      </c>
      <c r="F1079" t="s">
        <v>52</v>
      </c>
      <c r="G1079">
        <v>4</v>
      </c>
      <c r="H1079" t="s">
        <v>12</v>
      </c>
      <c r="I1079">
        <v>4</v>
      </c>
      <c r="J1079">
        <v>8.16</v>
      </c>
      <c r="K1079">
        <v>12.17</v>
      </c>
      <c r="L1079">
        <f>VLOOKUP($E1079,'CFileFishery to ERA+'!$A$4:$J$198,4,FALSE)</f>
        <v>63</v>
      </c>
      <c r="M1079" t="str">
        <f>VLOOKUP($E1079,'CFileFishery to ERA+'!$A$4:$J$198,5,FALSE)</f>
        <v>GEO ST S</v>
      </c>
      <c r="N1079" t="str">
        <f>VLOOKUP($E1079,'CFileFishery to ERA+'!$A$4:$J$198,6,FALSE)</f>
        <v>CA</v>
      </c>
      <c r="O1079">
        <f>VLOOKUP($E1079,'CFileFishery to ERA+'!$A$4:$J$198,7,FALSE)</f>
        <v>27</v>
      </c>
      <c r="P1079" t="str">
        <f>VLOOKUP($E1079,'CFileFishery to ERA+'!$A$4:$J$198,8,FALSE)</f>
        <v>S</v>
      </c>
      <c r="Q1079" t="str">
        <f>VLOOKUP($E1079,'CFileFishery to ERA+'!$A$4:$J$198,9,FALSE)</f>
        <v>North Georgia Strait Sport</v>
      </c>
      <c r="R1079" t="str">
        <f>VLOOKUP($E1079,'CFileFishery to ERA+'!$A$4:$J$198,10,FALSE)</f>
        <v>ISBM</v>
      </c>
    </row>
    <row r="1080" spans="1:18" x14ac:dyDescent="0.25">
      <c r="A1080" t="s">
        <v>138</v>
      </c>
      <c r="B1080" t="s">
        <v>139</v>
      </c>
      <c r="C1080">
        <v>2012</v>
      </c>
      <c r="D1080">
        <v>8</v>
      </c>
      <c r="E1080">
        <v>142</v>
      </c>
      <c r="F1080" t="s">
        <v>49</v>
      </c>
      <c r="G1080">
        <v>4</v>
      </c>
      <c r="H1080" t="s">
        <v>12</v>
      </c>
      <c r="I1080">
        <v>2</v>
      </c>
      <c r="J1080">
        <v>8.7200000000000006</v>
      </c>
      <c r="K1080">
        <v>12.98</v>
      </c>
      <c r="L1080">
        <f>VLOOKUP($E1080,'CFileFishery to ERA+'!$A$4:$J$198,4,FALSE)</f>
        <v>50</v>
      </c>
      <c r="M1080" t="str">
        <f>VLOOKUP($E1080,'CFileFishery to ERA+'!$A$4:$J$198,5,FALSE)</f>
        <v>WCVI AABM S</v>
      </c>
      <c r="N1080" t="str">
        <f>VLOOKUP($E1080,'CFileFishery to ERA+'!$A$4:$J$198,6,FALSE)</f>
        <v>CA</v>
      </c>
      <c r="O1080">
        <f>VLOOKUP($E1080,'CFileFishery to ERA+'!$A$4:$J$198,7,FALSE)</f>
        <v>31</v>
      </c>
      <c r="P1080" t="str">
        <f>VLOOKUP($E1080,'CFileFishery to ERA+'!$A$4:$J$198,8,FALSE)</f>
        <v>S</v>
      </c>
      <c r="Q1080" t="str">
        <f>VLOOKUP($E1080,'CFileFishery to ERA+'!$A$4:$J$198,9,FALSE)</f>
        <v>WCVI AABM Sport</v>
      </c>
      <c r="R1080" t="str">
        <f>VLOOKUP($E1080,'CFileFishery to ERA+'!$A$4:$J$198,10,FALSE)</f>
        <v>AABM</v>
      </c>
    </row>
    <row r="1081" spans="1:18" x14ac:dyDescent="0.25">
      <c r="A1081" t="s">
        <v>138</v>
      </c>
      <c r="B1081" t="s">
        <v>139</v>
      </c>
      <c r="C1081">
        <v>2012</v>
      </c>
      <c r="D1081">
        <v>8</v>
      </c>
      <c r="E1081">
        <v>146</v>
      </c>
      <c r="F1081" t="s">
        <v>75</v>
      </c>
      <c r="G1081">
        <v>5</v>
      </c>
      <c r="H1081" t="s">
        <v>12</v>
      </c>
      <c r="I1081">
        <v>1</v>
      </c>
      <c r="J1081">
        <v>5.23</v>
      </c>
      <c r="K1081">
        <v>5.31</v>
      </c>
      <c r="L1081">
        <f>VLOOKUP($E1081,'CFileFishery to ERA+'!$A$4:$J$198,4,FALSE)</f>
        <v>65</v>
      </c>
      <c r="M1081" t="str">
        <f>VLOOKUP($E1081,'CFileFishery to ERA+'!$A$4:$J$198,5,FALSE)</f>
        <v>BC JF S</v>
      </c>
      <c r="N1081" t="str">
        <f>VLOOKUP($E1081,'CFileFishery to ERA+'!$A$4:$J$198,6,FALSE)</f>
        <v>CA</v>
      </c>
      <c r="O1081">
        <f>VLOOKUP($E1081,'CFileFishery to ERA+'!$A$4:$J$198,7,FALSE)</f>
        <v>36</v>
      </c>
      <c r="P1081" t="str">
        <f>VLOOKUP($E1081,'CFileFishery to ERA+'!$A$4:$J$198,8,FALSE)</f>
        <v>S</v>
      </c>
      <c r="Q1081" t="str">
        <f>VLOOKUP($E1081,'CFileFishery to ERA+'!$A$4:$J$198,9,FALSE)</f>
        <v>Canadian Juan De Fuca Sport</v>
      </c>
      <c r="R1081" t="str">
        <f>VLOOKUP($E1081,'CFileFishery to ERA+'!$A$4:$J$198,10,FALSE)</f>
        <v>ISBM</v>
      </c>
    </row>
    <row r="1082" spans="1:18" x14ac:dyDescent="0.25">
      <c r="A1082" t="s">
        <v>138</v>
      </c>
      <c r="B1082" t="s">
        <v>139</v>
      </c>
      <c r="C1082">
        <v>2012</v>
      </c>
      <c r="D1082">
        <v>8</v>
      </c>
      <c r="E1082">
        <v>150</v>
      </c>
      <c r="F1082" t="s">
        <v>76</v>
      </c>
      <c r="G1082">
        <v>3</v>
      </c>
      <c r="H1082" t="s">
        <v>12</v>
      </c>
      <c r="I1082">
        <v>3</v>
      </c>
      <c r="J1082">
        <v>12.21</v>
      </c>
      <c r="K1082">
        <v>15.4</v>
      </c>
      <c r="L1082">
        <f>VLOOKUP($E1082,'CFileFishery to ERA+'!$A$4:$J$198,4,FALSE)</f>
        <v>57</v>
      </c>
      <c r="M1082" t="str">
        <f>VLOOKUP($E1082,'CFileFishery to ERA+'!$A$4:$J$198,5,FALSE)</f>
        <v>PGSDN S</v>
      </c>
      <c r="N1082" t="str">
        <f>VLOOKUP($E1082,'CFileFishery to ERA+'!$A$4:$J$198,6,FALSE)</f>
        <v>US</v>
      </c>
      <c r="O1082">
        <f>VLOOKUP($E1082,'CFileFishery to ERA+'!$A$4:$J$198,7,FALSE)</f>
        <v>999</v>
      </c>
      <c r="P1082" t="str">
        <f>VLOOKUP($E1082,'CFileFishery to ERA+'!$A$4:$J$198,8,FALSE)</f>
        <v>S</v>
      </c>
      <c r="Q1082" t="str">
        <f>VLOOKUP($E1082,'CFileFishery to ERA+'!$A$4:$J$198,9,FALSE)</f>
        <v>PGSD Sport</v>
      </c>
      <c r="R1082" t="str">
        <f>VLOOKUP($E1082,'CFileFishery to ERA+'!$A$4:$J$198,10,FALSE)</f>
        <v>ISBM</v>
      </c>
    </row>
    <row r="1083" spans="1:18" x14ac:dyDescent="0.25">
      <c r="A1083" t="s">
        <v>138</v>
      </c>
      <c r="B1083" t="s">
        <v>139</v>
      </c>
      <c r="C1083">
        <v>2012</v>
      </c>
      <c r="D1083">
        <v>8</v>
      </c>
      <c r="E1083">
        <v>159</v>
      </c>
      <c r="F1083" t="s">
        <v>94</v>
      </c>
      <c r="G1083">
        <v>3</v>
      </c>
      <c r="H1083" t="s">
        <v>12</v>
      </c>
      <c r="I1083">
        <v>1</v>
      </c>
      <c r="J1083">
        <v>3.31</v>
      </c>
      <c r="K1083">
        <v>4.17</v>
      </c>
      <c r="L1083">
        <f>VLOOKUP($E1083,'CFileFishery to ERA+'!$A$4:$J$198,4,FALSE)</f>
        <v>59</v>
      </c>
      <c r="M1083" t="str">
        <f>VLOOKUP($E1083,'CFileFishery to ERA+'!$A$4:$J$198,5,FALSE)</f>
        <v>PGSDO S</v>
      </c>
      <c r="N1083" t="str">
        <f>VLOOKUP($E1083,'CFileFishery to ERA+'!$A$4:$J$198,6,FALSE)</f>
        <v>US</v>
      </c>
      <c r="O1083">
        <f>VLOOKUP($E1083,'CFileFishery to ERA+'!$A$4:$J$198,7,FALSE)</f>
        <v>999</v>
      </c>
      <c r="P1083" t="str">
        <f>VLOOKUP($E1083,'CFileFishery to ERA+'!$A$4:$J$198,8,FALSE)</f>
        <v>S</v>
      </c>
      <c r="Q1083" t="str">
        <f>VLOOKUP($E1083,'CFileFishery to ERA+'!$A$4:$J$198,9,FALSE)</f>
        <v>PGSD Sport</v>
      </c>
      <c r="R1083" t="str">
        <f>VLOOKUP($E1083,'CFileFishery to ERA+'!$A$4:$J$198,10,FALSE)</f>
        <v>ISBM</v>
      </c>
    </row>
    <row r="1084" spans="1:18" x14ac:dyDescent="0.25">
      <c r="A1084" t="s">
        <v>138</v>
      </c>
      <c r="B1084" t="s">
        <v>139</v>
      </c>
      <c r="C1084">
        <v>2012</v>
      </c>
      <c r="D1084">
        <v>8</v>
      </c>
      <c r="E1084">
        <v>167</v>
      </c>
      <c r="F1084" t="s">
        <v>82</v>
      </c>
      <c r="G1084">
        <v>3</v>
      </c>
      <c r="H1084" t="s">
        <v>12</v>
      </c>
      <c r="I1084">
        <v>1</v>
      </c>
      <c r="J1084">
        <v>1.71</v>
      </c>
      <c r="K1084">
        <v>2.15</v>
      </c>
      <c r="L1084">
        <f>VLOOKUP($E1084,'CFileFishery to ERA+'!$A$4:$J$198,4,FALSE)</f>
        <v>53</v>
      </c>
      <c r="M1084" t="str">
        <f>VLOOKUP($E1084,'CFileFishery to ERA+'!$A$4:$J$198,5,FALSE)</f>
        <v>N FALCON S</v>
      </c>
      <c r="N1084" t="str">
        <f>VLOOKUP($E1084,'CFileFishery to ERA+'!$A$4:$J$198,6,FALSE)</f>
        <v>US</v>
      </c>
      <c r="O1084">
        <f>VLOOKUP($E1084,'CFileFishery to ERA+'!$A$4:$J$198,7,FALSE)</f>
        <v>999</v>
      </c>
      <c r="P1084" t="str">
        <f>VLOOKUP($E1084,'CFileFishery to ERA+'!$A$4:$J$198,8,FALSE)</f>
        <v>S</v>
      </c>
      <c r="Q1084" t="str">
        <f>VLOOKUP($E1084,'CFileFishery to ERA+'!$A$4:$J$198,9,FALSE)</f>
        <v>WA Sport</v>
      </c>
      <c r="R1084" t="str">
        <f>VLOOKUP($E1084,'CFileFishery to ERA+'!$A$4:$J$198,10,FALSE)</f>
        <v>ISBM</v>
      </c>
    </row>
    <row r="1085" spans="1:18" x14ac:dyDescent="0.25">
      <c r="A1085" t="s">
        <v>138</v>
      </c>
      <c r="B1085" t="s">
        <v>139</v>
      </c>
      <c r="C1085">
        <v>2012</v>
      </c>
      <c r="D1085">
        <v>9</v>
      </c>
      <c r="E1085">
        <v>39</v>
      </c>
      <c r="F1085" t="s">
        <v>50</v>
      </c>
      <c r="G1085">
        <v>2</v>
      </c>
      <c r="H1085" t="s">
        <v>12</v>
      </c>
      <c r="I1085">
        <v>1</v>
      </c>
      <c r="J1085">
        <v>3.95</v>
      </c>
      <c r="K1085">
        <v>3.95</v>
      </c>
      <c r="L1085">
        <f>VLOOKUP($E1085,'CFileFishery to ERA+'!$A$4:$J$198,4,FALSE)</f>
        <v>12</v>
      </c>
      <c r="M1085" t="str">
        <f>VLOOKUP($E1085,'CFileFishery to ERA+'!$A$4:$J$198,5,FALSE)</f>
        <v>WCVI SUM T</v>
      </c>
      <c r="N1085" t="str">
        <f>VLOOKUP($E1085,'CFileFishery to ERA+'!$A$4:$J$198,6,FALSE)</f>
        <v>CA</v>
      </c>
      <c r="O1085">
        <f>VLOOKUP($E1085,'CFileFishery to ERA+'!$A$4:$J$198,7,FALSE)</f>
        <v>3</v>
      </c>
      <c r="P1085" t="str">
        <f>VLOOKUP($E1085,'CFileFishery to ERA+'!$A$4:$J$198,8,FALSE)</f>
        <v>T</v>
      </c>
      <c r="Q1085" t="str">
        <f>VLOOKUP($E1085,'CFileFishery to ERA+'!$A$4:$J$198,9,FALSE)</f>
        <v>WCVI Troll</v>
      </c>
      <c r="R1085" t="str">
        <f>VLOOKUP($E1085,'CFileFishery to ERA+'!$A$4:$J$198,10,FALSE)</f>
        <v>AABM</v>
      </c>
    </row>
    <row r="1086" spans="1:18" x14ac:dyDescent="0.25">
      <c r="A1086" t="s">
        <v>138</v>
      </c>
      <c r="B1086" t="s">
        <v>139</v>
      </c>
      <c r="C1086">
        <v>2012</v>
      </c>
      <c r="D1086">
        <v>9</v>
      </c>
      <c r="E1086">
        <v>39</v>
      </c>
      <c r="F1086" t="s">
        <v>50</v>
      </c>
      <c r="G1086">
        <v>3</v>
      </c>
      <c r="H1086" t="s">
        <v>12</v>
      </c>
      <c r="I1086">
        <v>2</v>
      </c>
      <c r="J1086">
        <v>7.9</v>
      </c>
      <c r="K1086">
        <v>9.9600000000000009</v>
      </c>
      <c r="L1086">
        <f>VLOOKUP($E1086,'CFileFishery to ERA+'!$A$4:$J$198,4,FALSE)</f>
        <v>12</v>
      </c>
      <c r="M1086" t="str">
        <f>VLOOKUP($E1086,'CFileFishery to ERA+'!$A$4:$J$198,5,FALSE)</f>
        <v>WCVI SUM T</v>
      </c>
      <c r="N1086" t="str">
        <f>VLOOKUP($E1086,'CFileFishery to ERA+'!$A$4:$J$198,6,FALSE)</f>
        <v>CA</v>
      </c>
      <c r="O1086">
        <f>VLOOKUP($E1086,'CFileFishery to ERA+'!$A$4:$J$198,7,FALSE)</f>
        <v>3</v>
      </c>
      <c r="P1086" t="str">
        <f>VLOOKUP($E1086,'CFileFishery to ERA+'!$A$4:$J$198,8,FALSE)</f>
        <v>T</v>
      </c>
      <c r="Q1086" t="str">
        <f>VLOOKUP($E1086,'CFileFishery to ERA+'!$A$4:$J$198,9,FALSE)</f>
        <v>WCVI Troll</v>
      </c>
      <c r="R1086" t="str">
        <f>VLOOKUP($E1086,'CFileFishery to ERA+'!$A$4:$J$198,10,FALSE)</f>
        <v>AABM</v>
      </c>
    </row>
    <row r="1087" spans="1:18" x14ac:dyDescent="0.25">
      <c r="A1087" t="s">
        <v>138</v>
      </c>
      <c r="B1087" t="s">
        <v>139</v>
      </c>
      <c r="C1087">
        <v>2012</v>
      </c>
      <c r="D1087">
        <v>9</v>
      </c>
      <c r="E1087">
        <v>42</v>
      </c>
      <c r="F1087" t="s">
        <v>86</v>
      </c>
      <c r="G1087">
        <v>3</v>
      </c>
      <c r="H1087" t="s">
        <v>12</v>
      </c>
      <c r="I1087">
        <v>1</v>
      </c>
      <c r="J1087">
        <v>2.13</v>
      </c>
      <c r="K1087">
        <v>2.68</v>
      </c>
      <c r="L1087">
        <f>VLOOKUP($E1087,'CFileFishery to ERA+'!$A$4:$J$198,4,FALSE)</f>
        <v>13</v>
      </c>
      <c r="M1087" t="str">
        <f>VLOOKUP($E1087,'CFileFishery to ERA+'!$A$4:$J$198,5,FALSE)</f>
        <v>N FALCON T</v>
      </c>
      <c r="N1087" t="str">
        <f>VLOOKUP($E1087,'CFileFishery to ERA+'!$A$4:$J$198,6,FALSE)</f>
        <v>US</v>
      </c>
      <c r="O1087">
        <f>VLOOKUP($E1087,'CFileFishery to ERA+'!$A$4:$J$198,7,FALSE)</f>
        <v>999</v>
      </c>
      <c r="P1087" t="str">
        <f>VLOOKUP($E1087,'CFileFishery to ERA+'!$A$4:$J$198,8,FALSE)</f>
        <v>T</v>
      </c>
      <c r="Q1087" t="str">
        <f>VLOOKUP($E1087,'CFileFishery to ERA+'!$A$4:$J$198,9,FALSE)</f>
        <v>WA Troll</v>
      </c>
      <c r="R1087" t="str">
        <f>VLOOKUP($E1087,'CFileFishery to ERA+'!$A$4:$J$198,10,FALSE)</f>
        <v>ISBM</v>
      </c>
    </row>
    <row r="1088" spans="1:18" x14ac:dyDescent="0.25">
      <c r="A1088" t="s">
        <v>138</v>
      </c>
      <c r="B1088" t="s">
        <v>139</v>
      </c>
      <c r="C1088">
        <v>2012</v>
      </c>
      <c r="D1088">
        <v>9</v>
      </c>
      <c r="E1088">
        <v>44</v>
      </c>
      <c r="F1088" t="s">
        <v>85</v>
      </c>
      <c r="G1088">
        <v>4</v>
      </c>
      <c r="H1088" t="s">
        <v>12</v>
      </c>
      <c r="I1088">
        <v>1</v>
      </c>
      <c r="J1088">
        <v>5.73</v>
      </c>
      <c r="K1088">
        <v>8.5299999999999994</v>
      </c>
      <c r="L1088">
        <f>VLOOKUP($E1088,'CFileFishery to ERA+'!$A$4:$J$198,4,FALSE)</f>
        <v>13</v>
      </c>
      <c r="M1088" t="str">
        <f>VLOOKUP($E1088,'CFileFishery to ERA+'!$A$4:$J$198,5,FALSE)</f>
        <v>N FALCON T</v>
      </c>
      <c r="N1088" t="str">
        <f>VLOOKUP($E1088,'CFileFishery to ERA+'!$A$4:$J$198,6,FALSE)</f>
        <v>US</v>
      </c>
      <c r="O1088">
        <f>VLOOKUP($E1088,'CFileFishery to ERA+'!$A$4:$J$198,7,FALSE)</f>
        <v>999</v>
      </c>
      <c r="P1088" t="str">
        <f>VLOOKUP($E1088,'CFileFishery to ERA+'!$A$4:$J$198,8,FALSE)</f>
        <v>T</v>
      </c>
      <c r="Q1088" t="str">
        <f>VLOOKUP($E1088,'CFileFishery to ERA+'!$A$4:$J$198,9,FALSE)</f>
        <v>WA Troll</v>
      </c>
      <c r="R1088" t="str">
        <f>VLOOKUP($E1088,'CFileFishery to ERA+'!$A$4:$J$198,10,FALSE)</f>
        <v>ISBM</v>
      </c>
    </row>
    <row r="1089" spans="1:18" x14ac:dyDescent="0.25">
      <c r="A1089" t="s">
        <v>138</v>
      </c>
      <c r="B1089" t="s">
        <v>139</v>
      </c>
      <c r="C1089">
        <v>2012</v>
      </c>
      <c r="D1089">
        <v>9</v>
      </c>
      <c r="E1089">
        <v>92</v>
      </c>
      <c r="F1089" t="s">
        <v>66</v>
      </c>
      <c r="G1089">
        <v>2</v>
      </c>
      <c r="H1089" t="s">
        <v>12</v>
      </c>
      <c r="I1089">
        <v>1</v>
      </c>
      <c r="J1089">
        <v>2.59</v>
      </c>
      <c r="K1089">
        <v>2.59</v>
      </c>
      <c r="L1089">
        <f>VLOOKUP($E1089,'CFileFishery to ERA+'!$A$4:$J$198,4,FALSE)</f>
        <v>51</v>
      </c>
      <c r="M1089" t="str">
        <f>VLOOKUP($E1089,'CFileFishery to ERA+'!$A$4:$J$198,5,FALSE)</f>
        <v>WCVI ISBM S</v>
      </c>
      <c r="N1089" t="str">
        <f>VLOOKUP($E1089,'CFileFishery to ERA+'!$A$4:$J$198,6,FALSE)</f>
        <v>CA</v>
      </c>
      <c r="O1089">
        <f>VLOOKUP($E1089,'CFileFishery to ERA+'!$A$4:$J$198,7,FALSE)</f>
        <v>32</v>
      </c>
      <c r="P1089" t="str">
        <f>VLOOKUP($E1089,'CFileFishery to ERA+'!$A$4:$J$198,8,FALSE)</f>
        <v>S</v>
      </c>
      <c r="Q1089" t="str">
        <f>VLOOKUP($E1089,'CFileFishery to ERA+'!$A$4:$J$198,9,FALSE)</f>
        <v>WCVI ISBM Sport</v>
      </c>
      <c r="R1089" t="str">
        <f>VLOOKUP($E1089,'CFileFishery to ERA+'!$A$4:$J$198,10,FALSE)</f>
        <v>ISBM</v>
      </c>
    </row>
    <row r="1090" spans="1:18" x14ac:dyDescent="0.25">
      <c r="A1090" t="s">
        <v>138</v>
      </c>
      <c r="B1090" t="s">
        <v>139</v>
      </c>
      <c r="C1090">
        <v>2012</v>
      </c>
      <c r="D1090">
        <v>9</v>
      </c>
      <c r="E1090">
        <v>136</v>
      </c>
      <c r="F1090" t="s">
        <v>52</v>
      </c>
      <c r="G1090">
        <v>4</v>
      </c>
      <c r="H1090" t="s">
        <v>12</v>
      </c>
      <c r="I1090">
        <v>1</v>
      </c>
      <c r="J1090">
        <v>5.65</v>
      </c>
      <c r="K1090">
        <v>8.41</v>
      </c>
      <c r="L1090">
        <f>VLOOKUP($E1090,'CFileFishery to ERA+'!$A$4:$J$198,4,FALSE)</f>
        <v>63</v>
      </c>
      <c r="M1090" t="str">
        <f>VLOOKUP($E1090,'CFileFishery to ERA+'!$A$4:$J$198,5,FALSE)</f>
        <v>GEO ST S</v>
      </c>
      <c r="N1090" t="str">
        <f>VLOOKUP($E1090,'CFileFishery to ERA+'!$A$4:$J$198,6,FALSE)</f>
        <v>CA</v>
      </c>
      <c r="O1090">
        <f>VLOOKUP($E1090,'CFileFishery to ERA+'!$A$4:$J$198,7,FALSE)</f>
        <v>27</v>
      </c>
      <c r="P1090" t="str">
        <f>VLOOKUP($E1090,'CFileFishery to ERA+'!$A$4:$J$198,8,FALSE)</f>
        <v>S</v>
      </c>
      <c r="Q1090" t="str">
        <f>VLOOKUP($E1090,'CFileFishery to ERA+'!$A$4:$J$198,9,FALSE)</f>
        <v>North Georgia Strait Sport</v>
      </c>
      <c r="R1090" t="str">
        <f>VLOOKUP($E1090,'CFileFishery to ERA+'!$A$4:$J$198,10,FALSE)</f>
        <v>ISBM</v>
      </c>
    </row>
    <row r="1091" spans="1:18" x14ac:dyDescent="0.25">
      <c r="A1091" t="s">
        <v>138</v>
      </c>
      <c r="B1091" t="s">
        <v>139</v>
      </c>
      <c r="C1091">
        <v>2012</v>
      </c>
      <c r="D1091">
        <v>9</v>
      </c>
      <c r="E1091">
        <v>146</v>
      </c>
      <c r="F1091" t="s">
        <v>75</v>
      </c>
      <c r="G1091">
        <v>4</v>
      </c>
      <c r="H1091" t="s">
        <v>12</v>
      </c>
      <c r="I1091">
        <v>2</v>
      </c>
      <c r="J1091">
        <v>16.96</v>
      </c>
      <c r="K1091">
        <v>25.25</v>
      </c>
      <c r="L1091">
        <f>VLOOKUP($E1091,'CFileFishery to ERA+'!$A$4:$J$198,4,FALSE)</f>
        <v>65</v>
      </c>
      <c r="M1091" t="str">
        <f>VLOOKUP($E1091,'CFileFishery to ERA+'!$A$4:$J$198,5,FALSE)</f>
        <v>BC JF S</v>
      </c>
      <c r="N1091" t="str">
        <f>VLOOKUP($E1091,'CFileFishery to ERA+'!$A$4:$J$198,6,FALSE)</f>
        <v>CA</v>
      </c>
      <c r="O1091">
        <f>VLOOKUP($E1091,'CFileFishery to ERA+'!$A$4:$J$198,7,FALSE)</f>
        <v>36</v>
      </c>
      <c r="P1091" t="str">
        <f>VLOOKUP($E1091,'CFileFishery to ERA+'!$A$4:$J$198,8,FALSE)</f>
        <v>S</v>
      </c>
      <c r="Q1091" t="str">
        <f>VLOOKUP($E1091,'CFileFishery to ERA+'!$A$4:$J$198,9,FALSE)</f>
        <v>Canadian Juan De Fuca Sport</v>
      </c>
      <c r="R1091" t="str">
        <f>VLOOKUP($E1091,'CFileFishery to ERA+'!$A$4:$J$198,10,FALSE)</f>
        <v>ISBM</v>
      </c>
    </row>
    <row r="1092" spans="1:18" x14ac:dyDescent="0.25">
      <c r="A1092" t="s">
        <v>138</v>
      </c>
      <c r="B1092" t="s">
        <v>139</v>
      </c>
      <c r="C1092">
        <v>2012</v>
      </c>
      <c r="D1092">
        <v>9</v>
      </c>
      <c r="E1092">
        <v>150</v>
      </c>
      <c r="F1092" t="s">
        <v>76</v>
      </c>
      <c r="G1092">
        <v>2</v>
      </c>
      <c r="H1092" t="s">
        <v>12</v>
      </c>
      <c r="I1092">
        <v>1</v>
      </c>
      <c r="J1092">
        <v>6.13</v>
      </c>
      <c r="K1092">
        <v>6.13</v>
      </c>
      <c r="L1092">
        <f>VLOOKUP($E1092,'CFileFishery to ERA+'!$A$4:$J$198,4,FALSE)</f>
        <v>57</v>
      </c>
      <c r="M1092" t="str">
        <f>VLOOKUP($E1092,'CFileFishery to ERA+'!$A$4:$J$198,5,FALSE)</f>
        <v>PGSDN S</v>
      </c>
      <c r="N1092" t="str">
        <f>VLOOKUP($E1092,'CFileFishery to ERA+'!$A$4:$J$198,6,FALSE)</f>
        <v>US</v>
      </c>
      <c r="O1092">
        <f>VLOOKUP($E1092,'CFileFishery to ERA+'!$A$4:$J$198,7,FALSE)</f>
        <v>999</v>
      </c>
      <c r="P1092" t="str">
        <f>VLOOKUP($E1092,'CFileFishery to ERA+'!$A$4:$J$198,8,FALSE)</f>
        <v>S</v>
      </c>
      <c r="Q1092" t="str">
        <f>VLOOKUP($E1092,'CFileFishery to ERA+'!$A$4:$J$198,9,FALSE)</f>
        <v>PGSD Sport</v>
      </c>
      <c r="R1092" t="str">
        <f>VLOOKUP($E1092,'CFileFishery to ERA+'!$A$4:$J$198,10,FALSE)</f>
        <v>ISBM</v>
      </c>
    </row>
    <row r="1093" spans="1:18" x14ac:dyDescent="0.25">
      <c r="A1093" t="s">
        <v>138</v>
      </c>
      <c r="B1093" t="s">
        <v>139</v>
      </c>
      <c r="C1093">
        <v>2012</v>
      </c>
      <c r="D1093">
        <v>9</v>
      </c>
      <c r="E1093">
        <v>157</v>
      </c>
      <c r="F1093" t="s">
        <v>79</v>
      </c>
      <c r="G1093">
        <v>2</v>
      </c>
      <c r="H1093" t="s">
        <v>12</v>
      </c>
      <c r="I1093">
        <v>1</v>
      </c>
      <c r="J1093">
        <v>12.33</v>
      </c>
      <c r="K1093">
        <v>12.33</v>
      </c>
      <c r="L1093">
        <f>VLOOKUP($E1093,'CFileFishery to ERA+'!$A$4:$J$198,4,FALSE)</f>
        <v>59</v>
      </c>
      <c r="M1093" t="str">
        <f>VLOOKUP($E1093,'CFileFishery to ERA+'!$A$4:$J$198,5,FALSE)</f>
        <v>PGSDO S</v>
      </c>
      <c r="N1093" t="str">
        <f>VLOOKUP($E1093,'CFileFishery to ERA+'!$A$4:$J$198,6,FALSE)</f>
        <v>US</v>
      </c>
      <c r="O1093">
        <f>VLOOKUP($E1093,'CFileFishery to ERA+'!$A$4:$J$198,7,FALSE)</f>
        <v>999</v>
      </c>
      <c r="P1093" t="str">
        <f>VLOOKUP($E1093,'CFileFishery to ERA+'!$A$4:$J$198,8,FALSE)</f>
        <v>S</v>
      </c>
      <c r="Q1093" t="str">
        <f>VLOOKUP($E1093,'CFileFishery to ERA+'!$A$4:$J$198,9,FALSE)</f>
        <v>PGSD Sport</v>
      </c>
      <c r="R1093" t="str">
        <f>VLOOKUP($E1093,'CFileFishery to ERA+'!$A$4:$J$198,10,FALSE)</f>
        <v>ISBM</v>
      </c>
    </row>
    <row r="1094" spans="1:18" x14ac:dyDescent="0.25">
      <c r="A1094" t="s">
        <v>138</v>
      </c>
      <c r="B1094" t="s">
        <v>139</v>
      </c>
      <c r="C1094">
        <v>2012</v>
      </c>
      <c r="D1094">
        <v>9</v>
      </c>
      <c r="E1094">
        <v>169</v>
      </c>
      <c r="F1094" t="s">
        <v>87</v>
      </c>
      <c r="G1094">
        <v>3</v>
      </c>
      <c r="H1094" t="s">
        <v>12</v>
      </c>
      <c r="I1094">
        <v>1</v>
      </c>
      <c r="J1094">
        <v>2.27</v>
      </c>
      <c r="K1094">
        <v>2.86</v>
      </c>
      <c r="L1094">
        <f>VLOOKUP($E1094,'CFileFishery to ERA+'!$A$4:$J$198,4,FALSE)</f>
        <v>53</v>
      </c>
      <c r="M1094" t="str">
        <f>VLOOKUP($E1094,'CFileFishery to ERA+'!$A$4:$J$198,5,FALSE)</f>
        <v>N FALCON S</v>
      </c>
      <c r="N1094" t="str">
        <f>VLOOKUP($E1094,'CFileFishery to ERA+'!$A$4:$J$198,6,FALSE)</f>
        <v>US</v>
      </c>
      <c r="O1094">
        <f>VLOOKUP($E1094,'CFileFishery to ERA+'!$A$4:$J$198,7,FALSE)</f>
        <v>999</v>
      </c>
      <c r="P1094" t="str">
        <f>VLOOKUP($E1094,'CFileFishery to ERA+'!$A$4:$J$198,8,FALSE)</f>
        <v>S</v>
      </c>
      <c r="Q1094" t="str">
        <f>VLOOKUP($E1094,'CFileFishery to ERA+'!$A$4:$J$198,9,FALSE)</f>
        <v>WA Sport</v>
      </c>
      <c r="R1094" t="str">
        <f>VLOOKUP($E1094,'CFileFishery to ERA+'!$A$4:$J$198,10,FALSE)</f>
        <v>ISBM</v>
      </c>
    </row>
    <row r="1095" spans="1:18" x14ac:dyDescent="0.25">
      <c r="A1095" t="s">
        <v>138</v>
      </c>
      <c r="B1095" t="s">
        <v>139</v>
      </c>
      <c r="C1095">
        <v>2012</v>
      </c>
      <c r="D1095">
        <v>10</v>
      </c>
      <c r="E1095">
        <v>36</v>
      </c>
      <c r="F1095" t="s">
        <v>100</v>
      </c>
      <c r="G1095">
        <v>4</v>
      </c>
      <c r="H1095" t="s">
        <v>12</v>
      </c>
      <c r="I1095">
        <v>1</v>
      </c>
      <c r="J1095">
        <v>3.95</v>
      </c>
      <c r="K1095">
        <v>4.9800000000000004</v>
      </c>
      <c r="L1095">
        <f>VLOOKUP($E1095,'CFileFishery to ERA+'!$A$4:$J$198,4,FALSE)</f>
        <v>10</v>
      </c>
      <c r="M1095" t="str">
        <f>VLOOKUP($E1095,'CFileFishery to ERA+'!$A$4:$J$198,5,FALSE)</f>
        <v>WCVI F/W T</v>
      </c>
      <c r="N1095" t="str">
        <f>VLOOKUP($E1095,'CFileFishery to ERA+'!$A$4:$J$198,6,FALSE)</f>
        <v>CA</v>
      </c>
      <c r="O1095">
        <f>VLOOKUP($E1095,'CFileFishery to ERA+'!$A$4:$J$198,7,FALSE)</f>
        <v>3</v>
      </c>
      <c r="P1095" t="str">
        <f>VLOOKUP($E1095,'CFileFishery to ERA+'!$A$4:$J$198,8,FALSE)</f>
        <v>T</v>
      </c>
      <c r="Q1095" t="str">
        <f>VLOOKUP($E1095,'CFileFishery to ERA+'!$A$4:$J$198,9,FALSE)</f>
        <v>WCVI Troll</v>
      </c>
      <c r="R1095" t="str">
        <f>VLOOKUP($E1095,'CFileFishery to ERA+'!$A$4:$J$198,10,FALSE)</f>
        <v>AABM</v>
      </c>
    </row>
    <row r="1096" spans="1:18" x14ac:dyDescent="0.25">
      <c r="A1096" t="s">
        <v>138</v>
      </c>
      <c r="B1096" t="s">
        <v>139</v>
      </c>
      <c r="C1096">
        <v>2012</v>
      </c>
      <c r="D1096">
        <v>10</v>
      </c>
      <c r="E1096">
        <v>50</v>
      </c>
      <c r="F1096" t="s">
        <v>92</v>
      </c>
      <c r="G1096">
        <v>3</v>
      </c>
      <c r="H1096" t="s">
        <v>12</v>
      </c>
      <c r="I1096">
        <v>1</v>
      </c>
      <c r="J1096">
        <v>4.59</v>
      </c>
      <c r="K1096">
        <v>5.79</v>
      </c>
      <c r="L1096">
        <f>VLOOKUP($E1096,'CFileFishery to ERA+'!$A$4:$J$198,4,FALSE)</f>
        <v>14</v>
      </c>
      <c r="M1096" t="str">
        <f>VLOOKUP($E1096,'CFileFishery to ERA+'!$A$4:$J$198,5,FALSE)</f>
        <v>S FALCON T</v>
      </c>
      <c r="N1096" t="str">
        <f>VLOOKUP($E1096,'CFileFishery to ERA+'!$A$4:$J$198,6,FALSE)</f>
        <v>US</v>
      </c>
      <c r="O1096">
        <f>VLOOKUP($E1096,'CFileFishery to ERA+'!$A$4:$J$198,7,FALSE)</f>
        <v>999</v>
      </c>
      <c r="P1096" t="str">
        <f>VLOOKUP($E1096,'CFileFishery to ERA+'!$A$4:$J$198,8,FALSE)</f>
        <v>T</v>
      </c>
      <c r="Q1096" t="str">
        <f>VLOOKUP($E1096,'CFileFishery to ERA+'!$A$4:$J$198,9,FALSE)</f>
        <v>OR Troll</v>
      </c>
      <c r="R1096" t="str">
        <f>VLOOKUP($E1096,'CFileFishery to ERA+'!$A$4:$J$198,10,FALSE)</f>
        <v>ISBM</v>
      </c>
    </row>
    <row r="1097" spans="1:18" x14ac:dyDescent="0.25">
      <c r="A1097" t="s">
        <v>138</v>
      </c>
      <c r="B1097" t="s">
        <v>139</v>
      </c>
      <c r="C1097">
        <v>2012</v>
      </c>
      <c r="D1097">
        <v>10</v>
      </c>
      <c r="E1097">
        <v>88</v>
      </c>
      <c r="F1097" t="s">
        <v>98</v>
      </c>
      <c r="G1097">
        <v>4</v>
      </c>
      <c r="H1097" t="s">
        <v>12</v>
      </c>
      <c r="I1097">
        <v>2</v>
      </c>
      <c r="J1097">
        <v>2.25</v>
      </c>
      <c r="K1097">
        <v>3.34</v>
      </c>
      <c r="L1097">
        <f>VLOOKUP($E1097,'CFileFishery to ERA+'!$A$4:$J$198,4,FALSE)</f>
        <v>43</v>
      </c>
      <c r="M1097" t="str">
        <f>VLOOKUP($E1097,'CFileFishery to ERA+'!$A$4:$J$198,5,FALSE)</f>
        <v>TFRASER TERM N</v>
      </c>
      <c r="N1097" t="str">
        <f>VLOOKUP($E1097,'CFileFishery to ERA+'!$A$4:$J$198,6,FALSE)</f>
        <v>CA</v>
      </c>
      <c r="O1097">
        <f>VLOOKUP($E1097,'CFileFishery to ERA+'!$A$4:$J$198,7,FALSE)</f>
        <v>16</v>
      </c>
      <c r="P1097" t="str">
        <f>VLOOKUP($E1097,'CFileFishery to ERA+'!$A$4:$J$198,8,FALSE)</f>
        <v>N</v>
      </c>
      <c r="Q1097" t="str">
        <f>VLOOKUP($E1097,'CFileFishery to ERA+'!$A$4:$J$198,9,FALSE)</f>
        <v>Fraser Net</v>
      </c>
      <c r="R1097" t="str">
        <f>VLOOKUP($E1097,'CFileFishery to ERA+'!$A$4:$J$198,10,FALSE)</f>
        <v>ISBM</v>
      </c>
    </row>
    <row r="1098" spans="1:18" x14ac:dyDescent="0.25">
      <c r="A1098" t="s">
        <v>138</v>
      </c>
      <c r="B1098" t="s">
        <v>139</v>
      </c>
      <c r="C1098">
        <v>2012</v>
      </c>
      <c r="D1098">
        <v>10</v>
      </c>
      <c r="E1098">
        <v>89</v>
      </c>
      <c r="F1098" t="s">
        <v>88</v>
      </c>
      <c r="G1098">
        <v>4</v>
      </c>
      <c r="H1098" t="s">
        <v>12</v>
      </c>
      <c r="I1098">
        <v>1</v>
      </c>
      <c r="J1098">
        <v>7</v>
      </c>
      <c r="K1098">
        <v>10.42</v>
      </c>
      <c r="L1098">
        <f>VLOOKUP($E1098,'CFileFishery to ERA+'!$A$4:$J$198,4,FALSE)</f>
        <v>37</v>
      </c>
      <c r="M1098" t="str">
        <f>VLOOKUP($E1098,'CFileFishery to ERA+'!$A$4:$J$198,5,FALSE)</f>
        <v>TFRAS FN</v>
      </c>
      <c r="N1098" t="str">
        <f>VLOOKUP($E1098,'CFileFishery to ERA+'!$A$4:$J$198,6,FALSE)</f>
        <v>CA</v>
      </c>
      <c r="O1098">
        <f>VLOOKUP($E1098,'CFileFishery to ERA+'!$A$4:$J$198,7,FALSE)</f>
        <v>17</v>
      </c>
      <c r="P1098" t="str">
        <f>VLOOKUP($E1098,'CFileFishery to ERA+'!$A$4:$J$198,8,FALSE)</f>
        <v>N</v>
      </c>
      <c r="Q1098" t="str">
        <f>VLOOKUP($E1098,'CFileFishery to ERA+'!$A$4:$J$198,9,FALSE)</f>
        <v>Lower Fraser Freshwater Net</v>
      </c>
      <c r="R1098" t="str">
        <f>VLOOKUP($E1098,'CFileFishery to ERA+'!$A$4:$J$198,10,FALSE)</f>
        <v>ISBM</v>
      </c>
    </row>
    <row r="1099" spans="1:18" x14ac:dyDescent="0.25">
      <c r="A1099" t="s">
        <v>138</v>
      </c>
      <c r="B1099" t="s">
        <v>139</v>
      </c>
      <c r="C1099">
        <v>2012</v>
      </c>
      <c r="D1099">
        <v>10</v>
      </c>
      <c r="E1099">
        <v>145</v>
      </c>
      <c r="F1099" t="s">
        <v>89</v>
      </c>
      <c r="G1099">
        <v>2</v>
      </c>
      <c r="H1099" t="s">
        <v>12</v>
      </c>
      <c r="I1099">
        <v>1</v>
      </c>
      <c r="J1099">
        <v>13</v>
      </c>
      <c r="K1099">
        <v>13</v>
      </c>
      <c r="L1099">
        <f>VLOOKUP($E1099,'CFileFishery to ERA+'!$A$4:$J$198,4,FALSE)</f>
        <v>73</v>
      </c>
      <c r="M1099" t="str">
        <f>VLOOKUP($E1099,'CFileFishery to ERA+'!$A$4:$J$198,5,FALSE)</f>
        <v>TFRASER FS</v>
      </c>
      <c r="N1099" t="str">
        <f>VLOOKUP($E1099,'CFileFishery to ERA+'!$A$4:$J$198,6,FALSE)</f>
        <v>CA</v>
      </c>
      <c r="O1099">
        <f>VLOOKUP($E1099,'CFileFishery to ERA+'!$A$4:$J$198,7,FALSE)</f>
        <v>35</v>
      </c>
      <c r="P1099" t="str">
        <f>VLOOKUP($E1099,'CFileFishery to ERA+'!$A$4:$J$198,8,FALSE)</f>
        <v>S</v>
      </c>
      <c r="Q1099" t="str">
        <f>VLOOKUP($E1099,'CFileFishery to ERA+'!$A$4:$J$198,9,FALSE)</f>
        <v>Fraser Freshwater Sport</v>
      </c>
      <c r="R1099" t="str">
        <f>VLOOKUP($E1099,'CFileFishery to ERA+'!$A$4:$J$198,10,FALSE)</f>
        <v>ISBM</v>
      </c>
    </row>
    <row r="1100" spans="1:18" x14ac:dyDescent="0.25">
      <c r="A1100" t="s">
        <v>138</v>
      </c>
      <c r="B1100" t="s">
        <v>139</v>
      </c>
      <c r="C1100">
        <v>2012</v>
      </c>
      <c r="D1100">
        <v>10</v>
      </c>
      <c r="E1100">
        <v>145</v>
      </c>
      <c r="F1100" t="s">
        <v>89</v>
      </c>
      <c r="G1100">
        <v>4</v>
      </c>
      <c r="H1100" t="s">
        <v>12</v>
      </c>
      <c r="I1100">
        <v>1</v>
      </c>
      <c r="J1100">
        <v>4.79</v>
      </c>
      <c r="K1100">
        <v>7.13</v>
      </c>
      <c r="L1100">
        <f>VLOOKUP($E1100,'CFileFishery to ERA+'!$A$4:$J$198,4,FALSE)</f>
        <v>73</v>
      </c>
      <c r="M1100" t="str">
        <f>VLOOKUP($E1100,'CFileFishery to ERA+'!$A$4:$J$198,5,FALSE)</f>
        <v>TFRASER FS</v>
      </c>
      <c r="N1100" t="str">
        <f>VLOOKUP($E1100,'CFileFishery to ERA+'!$A$4:$J$198,6,FALSE)</f>
        <v>CA</v>
      </c>
      <c r="O1100">
        <f>VLOOKUP($E1100,'CFileFishery to ERA+'!$A$4:$J$198,7,FALSE)</f>
        <v>35</v>
      </c>
      <c r="P1100" t="str">
        <f>VLOOKUP($E1100,'CFileFishery to ERA+'!$A$4:$J$198,8,FALSE)</f>
        <v>S</v>
      </c>
      <c r="Q1100" t="str">
        <f>VLOOKUP($E1100,'CFileFishery to ERA+'!$A$4:$J$198,9,FALSE)</f>
        <v>Fraser Freshwater Sport</v>
      </c>
      <c r="R1100" t="str">
        <f>VLOOKUP($E1100,'CFileFishery to ERA+'!$A$4:$J$198,10,FALSE)</f>
        <v>ISBM</v>
      </c>
    </row>
    <row r="1101" spans="1:18" x14ac:dyDescent="0.25">
      <c r="A1101" t="s">
        <v>138</v>
      </c>
      <c r="B1101" t="s">
        <v>139</v>
      </c>
      <c r="C1101">
        <v>2013</v>
      </c>
      <c r="D1101">
        <v>2</v>
      </c>
      <c r="E1101">
        <v>33</v>
      </c>
      <c r="F1101" t="s">
        <v>47</v>
      </c>
      <c r="G1101">
        <v>4</v>
      </c>
      <c r="H1101" t="s">
        <v>12</v>
      </c>
      <c r="I1101">
        <v>1</v>
      </c>
      <c r="J1101">
        <v>2.78</v>
      </c>
      <c r="K1101">
        <v>3.5</v>
      </c>
      <c r="L1101">
        <f>VLOOKUP($E1101,'CFileFishery to ERA+'!$A$4:$J$198,4,FALSE)</f>
        <v>10</v>
      </c>
      <c r="M1101" t="str">
        <f>VLOOKUP($E1101,'CFileFishery to ERA+'!$A$4:$J$198,5,FALSE)</f>
        <v>WCVI F/W T</v>
      </c>
      <c r="N1101" t="str">
        <f>VLOOKUP($E1101,'CFileFishery to ERA+'!$A$4:$J$198,6,FALSE)</f>
        <v>CA</v>
      </c>
      <c r="O1101">
        <f>VLOOKUP($E1101,'CFileFishery to ERA+'!$A$4:$J$198,7,FALSE)</f>
        <v>3</v>
      </c>
      <c r="P1101" t="str">
        <f>VLOOKUP($E1101,'CFileFishery to ERA+'!$A$4:$J$198,8,FALSE)</f>
        <v>T</v>
      </c>
      <c r="Q1101" t="str">
        <f>VLOOKUP($E1101,'CFileFishery to ERA+'!$A$4:$J$198,9,FALSE)</f>
        <v>WCVI Troll</v>
      </c>
      <c r="R1101" t="str">
        <f>VLOOKUP($E1101,'CFileFishery to ERA+'!$A$4:$J$198,10,FALSE)</f>
        <v>AABM</v>
      </c>
    </row>
    <row r="1102" spans="1:18" x14ac:dyDescent="0.25">
      <c r="A1102" t="s">
        <v>138</v>
      </c>
      <c r="B1102" t="s">
        <v>139</v>
      </c>
      <c r="C1102">
        <v>2013</v>
      </c>
      <c r="D1102">
        <v>3</v>
      </c>
      <c r="E1102">
        <v>161</v>
      </c>
      <c r="F1102" t="s">
        <v>80</v>
      </c>
      <c r="G1102">
        <v>3</v>
      </c>
      <c r="H1102" t="s">
        <v>12</v>
      </c>
      <c r="I1102">
        <v>1</v>
      </c>
      <c r="J1102">
        <v>1.54</v>
      </c>
      <c r="K1102">
        <v>1.54</v>
      </c>
      <c r="L1102">
        <f>VLOOKUP($E1102,'CFileFishery to ERA+'!$A$4:$J$198,4,FALSE)</f>
        <v>59</v>
      </c>
      <c r="M1102" t="str">
        <f>VLOOKUP($E1102,'CFileFishery to ERA+'!$A$4:$J$198,5,FALSE)</f>
        <v>PGSDO S</v>
      </c>
      <c r="N1102" t="str">
        <f>VLOOKUP($E1102,'CFileFishery to ERA+'!$A$4:$J$198,6,FALSE)</f>
        <v>US</v>
      </c>
      <c r="O1102">
        <f>VLOOKUP($E1102,'CFileFishery to ERA+'!$A$4:$J$198,7,FALSE)</f>
        <v>999</v>
      </c>
      <c r="P1102" t="str">
        <f>VLOOKUP($E1102,'CFileFishery to ERA+'!$A$4:$J$198,8,FALSE)</f>
        <v>S</v>
      </c>
      <c r="Q1102" t="str">
        <f>VLOOKUP($E1102,'CFileFishery to ERA+'!$A$4:$J$198,9,FALSE)</f>
        <v>PGSD Sport</v>
      </c>
      <c r="R1102" t="str">
        <f>VLOOKUP($E1102,'CFileFishery to ERA+'!$A$4:$J$198,10,FALSE)</f>
        <v>ISBM</v>
      </c>
    </row>
    <row r="1103" spans="1:18" x14ac:dyDescent="0.25">
      <c r="A1103" t="s">
        <v>138</v>
      </c>
      <c r="B1103" t="s">
        <v>139</v>
      </c>
      <c r="C1103">
        <v>2013</v>
      </c>
      <c r="D1103">
        <v>5</v>
      </c>
      <c r="E1103">
        <v>38</v>
      </c>
      <c r="F1103" t="s">
        <v>64</v>
      </c>
      <c r="G1103">
        <v>3</v>
      </c>
      <c r="H1103" t="s">
        <v>12</v>
      </c>
      <c r="I1103">
        <v>17</v>
      </c>
      <c r="J1103">
        <v>54.74</v>
      </c>
      <c r="K1103">
        <v>54.74</v>
      </c>
      <c r="L1103">
        <f>VLOOKUP($E1103,'CFileFishery to ERA+'!$A$4:$J$198,4,FALSE)</f>
        <v>11</v>
      </c>
      <c r="M1103" t="str">
        <f>VLOOKUP($E1103,'CFileFishery to ERA+'!$A$4:$J$198,5,FALSE)</f>
        <v>WCVI SPR T</v>
      </c>
      <c r="N1103" t="str">
        <f>VLOOKUP($E1103,'CFileFishery to ERA+'!$A$4:$J$198,6,FALSE)</f>
        <v>CA</v>
      </c>
      <c r="O1103">
        <f>VLOOKUP($E1103,'CFileFishery to ERA+'!$A$4:$J$198,7,FALSE)</f>
        <v>3</v>
      </c>
      <c r="P1103" t="str">
        <f>VLOOKUP($E1103,'CFileFishery to ERA+'!$A$4:$J$198,8,FALSE)</f>
        <v>T</v>
      </c>
      <c r="Q1103" t="str">
        <f>VLOOKUP($E1103,'CFileFishery to ERA+'!$A$4:$J$198,9,FALSE)</f>
        <v>WCVI Troll</v>
      </c>
      <c r="R1103" t="str">
        <f>VLOOKUP($E1103,'CFileFishery to ERA+'!$A$4:$J$198,10,FALSE)</f>
        <v>AABM</v>
      </c>
    </row>
    <row r="1104" spans="1:18" x14ac:dyDescent="0.25">
      <c r="A1104" t="s">
        <v>138</v>
      </c>
      <c r="B1104" t="s">
        <v>139</v>
      </c>
      <c r="C1104">
        <v>2013</v>
      </c>
      <c r="D1104">
        <v>5</v>
      </c>
      <c r="E1104">
        <v>38</v>
      </c>
      <c r="F1104" t="s">
        <v>64</v>
      </c>
      <c r="G1104">
        <v>4</v>
      </c>
      <c r="H1104" t="s">
        <v>12</v>
      </c>
      <c r="I1104">
        <v>2</v>
      </c>
      <c r="J1104">
        <v>6.44</v>
      </c>
      <c r="K1104">
        <v>8.1199999999999992</v>
      </c>
      <c r="L1104">
        <f>VLOOKUP($E1104,'CFileFishery to ERA+'!$A$4:$J$198,4,FALSE)</f>
        <v>11</v>
      </c>
      <c r="M1104" t="str">
        <f>VLOOKUP($E1104,'CFileFishery to ERA+'!$A$4:$J$198,5,FALSE)</f>
        <v>WCVI SPR T</v>
      </c>
      <c r="N1104" t="str">
        <f>VLOOKUP($E1104,'CFileFishery to ERA+'!$A$4:$J$198,6,FALSE)</f>
        <v>CA</v>
      </c>
      <c r="O1104">
        <f>VLOOKUP($E1104,'CFileFishery to ERA+'!$A$4:$J$198,7,FALSE)</f>
        <v>3</v>
      </c>
      <c r="P1104" t="str">
        <f>VLOOKUP($E1104,'CFileFishery to ERA+'!$A$4:$J$198,8,FALSE)</f>
        <v>T</v>
      </c>
      <c r="Q1104" t="str">
        <f>VLOOKUP($E1104,'CFileFishery to ERA+'!$A$4:$J$198,9,FALSE)</f>
        <v>WCVI Troll</v>
      </c>
      <c r="R1104" t="str">
        <f>VLOOKUP($E1104,'CFileFishery to ERA+'!$A$4:$J$198,10,FALSE)</f>
        <v>AABM</v>
      </c>
    </row>
    <row r="1105" spans="1:18" x14ac:dyDescent="0.25">
      <c r="A1105" t="s">
        <v>138</v>
      </c>
      <c r="B1105" t="s">
        <v>139</v>
      </c>
      <c r="C1105">
        <v>2013</v>
      </c>
      <c r="D1105">
        <v>5</v>
      </c>
      <c r="E1105">
        <v>42</v>
      </c>
      <c r="F1105" t="s">
        <v>86</v>
      </c>
      <c r="G1105">
        <v>4</v>
      </c>
      <c r="H1105" t="s">
        <v>12</v>
      </c>
      <c r="I1105">
        <v>4</v>
      </c>
      <c r="J1105">
        <v>4.53</v>
      </c>
      <c r="K1105">
        <v>5.71</v>
      </c>
      <c r="L1105">
        <f>VLOOKUP($E1105,'CFileFishery to ERA+'!$A$4:$J$198,4,FALSE)</f>
        <v>13</v>
      </c>
      <c r="M1105" t="str">
        <f>VLOOKUP($E1105,'CFileFishery to ERA+'!$A$4:$J$198,5,FALSE)</f>
        <v>N FALCON T</v>
      </c>
      <c r="N1105" t="str">
        <f>VLOOKUP($E1105,'CFileFishery to ERA+'!$A$4:$J$198,6,FALSE)</f>
        <v>US</v>
      </c>
      <c r="O1105">
        <f>VLOOKUP($E1105,'CFileFishery to ERA+'!$A$4:$J$198,7,FALSE)</f>
        <v>999</v>
      </c>
      <c r="P1105" t="str">
        <f>VLOOKUP($E1105,'CFileFishery to ERA+'!$A$4:$J$198,8,FALSE)</f>
        <v>T</v>
      </c>
      <c r="Q1105" t="str">
        <f>VLOOKUP($E1105,'CFileFishery to ERA+'!$A$4:$J$198,9,FALSE)</f>
        <v>WA Troll</v>
      </c>
      <c r="R1105" t="str">
        <f>VLOOKUP($E1105,'CFileFishery to ERA+'!$A$4:$J$198,10,FALSE)</f>
        <v>ISBM</v>
      </c>
    </row>
    <row r="1106" spans="1:18" x14ac:dyDescent="0.25">
      <c r="A1106" t="s">
        <v>138</v>
      </c>
      <c r="B1106" t="s">
        <v>139</v>
      </c>
      <c r="C1106">
        <v>2013</v>
      </c>
      <c r="D1106">
        <v>5</v>
      </c>
      <c r="E1106">
        <v>43</v>
      </c>
      <c r="F1106" t="s">
        <v>59</v>
      </c>
      <c r="G1106">
        <v>3</v>
      </c>
      <c r="H1106" t="s">
        <v>12</v>
      </c>
      <c r="I1106">
        <v>9</v>
      </c>
      <c r="J1106">
        <v>22.62</v>
      </c>
      <c r="K1106">
        <v>22.62</v>
      </c>
      <c r="L1106">
        <f>VLOOKUP($E1106,'CFileFishery to ERA+'!$A$4:$J$198,4,FALSE)</f>
        <v>13</v>
      </c>
      <c r="M1106" t="str">
        <f>VLOOKUP($E1106,'CFileFishery to ERA+'!$A$4:$J$198,5,FALSE)</f>
        <v>N FALCON T</v>
      </c>
      <c r="N1106" t="str">
        <f>VLOOKUP($E1106,'CFileFishery to ERA+'!$A$4:$J$198,6,FALSE)</f>
        <v>US</v>
      </c>
      <c r="O1106">
        <f>VLOOKUP($E1106,'CFileFishery to ERA+'!$A$4:$J$198,7,FALSE)</f>
        <v>999</v>
      </c>
      <c r="P1106" t="str">
        <f>VLOOKUP($E1106,'CFileFishery to ERA+'!$A$4:$J$198,8,FALSE)</f>
        <v>T</v>
      </c>
      <c r="Q1106" t="str">
        <f>VLOOKUP($E1106,'CFileFishery to ERA+'!$A$4:$J$198,9,FALSE)</f>
        <v>WA Troll</v>
      </c>
      <c r="R1106" t="str">
        <f>VLOOKUP($E1106,'CFileFishery to ERA+'!$A$4:$J$198,10,FALSE)</f>
        <v>ISBM</v>
      </c>
    </row>
    <row r="1107" spans="1:18" x14ac:dyDescent="0.25">
      <c r="A1107" t="s">
        <v>138</v>
      </c>
      <c r="B1107" t="s">
        <v>139</v>
      </c>
      <c r="C1107">
        <v>2013</v>
      </c>
      <c r="D1107">
        <v>5</v>
      </c>
      <c r="E1107">
        <v>44</v>
      </c>
      <c r="F1107" t="s">
        <v>85</v>
      </c>
      <c r="G1107">
        <v>4</v>
      </c>
      <c r="H1107" t="s">
        <v>12</v>
      </c>
      <c r="I1107">
        <v>2</v>
      </c>
      <c r="J1107">
        <v>5.74</v>
      </c>
      <c r="K1107">
        <v>7.24</v>
      </c>
      <c r="L1107">
        <f>VLOOKUP($E1107,'CFileFishery to ERA+'!$A$4:$J$198,4,FALSE)</f>
        <v>13</v>
      </c>
      <c r="M1107" t="str">
        <f>VLOOKUP($E1107,'CFileFishery to ERA+'!$A$4:$J$198,5,FALSE)</f>
        <v>N FALCON T</v>
      </c>
      <c r="N1107" t="str">
        <f>VLOOKUP($E1107,'CFileFishery to ERA+'!$A$4:$J$198,6,FALSE)</f>
        <v>US</v>
      </c>
      <c r="O1107">
        <f>VLOOKUP($E1107,'CFileFishery to ERA+'!$A$4:$J$198,7,FALSE)</f>
        <v>999</v>
      </c>
      <c r="P1107" t="str">
        <f>VLOOKUP($E1107,'CFileFishery to ERA+'!$A$4:$J$198,8,FALSE)</f>
        <v>T</v>
      </c>
      <c r="Q1107" t="str">
        <f>VLOOKUP($E1107,'CFileFishery to ERA+'!$A$4:$J$198,9,FALSE)</f>
        <v>WA Troll</v>
      </c>
      <c r="R1107" t="str">
        <f>VLOOKUP($E1107,'CFileFishery to ERA+'!$A$4:$J$198,10,FALSE)</f>
        <v>ISBM</v>
      </c>
    </row>
    <row r="1108" spans="1:18" x14ac:dyDescent="0.25">
      <c r="A1108" t="s">
        <v>138</v>
      </c>
      <c r="B1108" t="s">
        <v>139</v>
      </c>
      <c r="C1108">
        <v>2013</v>
      </c>
      <c r="D1108">
        <v>5</v>
      </c>
      <c r="E1108">
        <v>46</v>
      </c>
      <c r="F1108" t="s">
        <v>57</v>
      </c>
      <c r="G1108">
        <v>3</v>
      </c>
      <c r="H1108" t="s">
        <v>12</v>
      </c>
      <c r="I1108">
        <v>2</v>
      </c>
      <c r="J1108">
        <v>3.77</v>
      </c>
      <c r="K1108">
        <v>3.77</v>
      </c>
      <c r="L1108">
        <f>VLOOKUP($E1108,'CFileFishery to ERA+'!$A$4:$J$198,4,FALSE)</f>
        <v>13</v>
      </c>
      <c r="M1108" t="str">
        <f>VLOOKUP($E1108,'CFileFishery to ERA+'!$A$4:$J$198,5,FALSE)</f>
        <v>N FALCON T</v>
      </c>
      <c r="N1108" t="str">
        <f>VLOOKUP($E1108,'CFileFishery to ERA+'!$A$4:$J$198,6,FALSE)</f>
        <v>US</v>
      </c>
      <c r="O1108">
        <f>VLOOKUP($E1108,'CFileFishery to ERA+'!$A$4:$J$198,7,FALSE)</f>
        <v>999</v>
      </c>
      <c r="P1108" t="str">
        <f>VLOOKUP($E1108,'CFileFishery to ERA+'!$A$4:$J$198,8,FALSE)</f>
        <v>T</v>
      </c>
      <c r="Q1108" t="str">
        <f>VLOOKUP($E1108,'CFileFishery to ERA+'!$A$4:$J$198,9,FALSE)</f>
        <v>WA Troll</v>
      </c>
      <c r="R1108" t="str">
        <f>VLOOKUP($E1108,'CFileFishery to ERA+'!$A$4:$J$198,10,FALSE)</f>
        <v>ISBM</v>
      </c>
    </row>
    <row r="1109" spans="1:18" x14ac:dyDescent="0.25">
      <c r="A1109" t="s">
        <v>138</v>
      </c>
      <c r="B1109" t="s">
        <v>139</v>
      </c>
      <c r="C1109">
        <v>2013</v>
      </c>
      <c r="D1109">
        <v>5</v>
      </c>
      <c r="E1109">
        <v>139</v>
      </c>
      <c r="F1109" t="s">
        <v>74</v>
      </c>
      <c r="G1109">
        <v>3</v>
      </c>
      <c r="H1109" t="s">
        <v>12</v>
      </c>
      <c r="I1109">
        <v>2</v>
      </c>
      <c r="J1109">
        <v>8.06</v>
      </c>
      <c r="K1109">
        <v>8.06</v>
      </c>
      <c r="L1109">
        <f>VLOOKUP($E1109,'CFileFishery to ERA+'!$A$4:$J$198,4,FALSE)</f>
        <v>63</v>
      </c>
      <c r="M1109" t="str">
        <f>VLOOKUP($E1109,'CFileFishery to ERA+'!$A$4:$J$198,5,FALSE)</f>
        <v>GEO ST S</v>
      </c>
      <c r="N1109" t="str">
        <f>VLOOKUP($E1109,'CFileFishery to ERA+'!$A$4:$J$198,6,FALSE)</f>
        <v>CA</v>
      </c>
      <c r="O1109">
        <f>VLOOKUP($E1109,'CFileFishery to ERA+'!$A$4:$J$198,7,FALSE)</f>
        <v>29</v>
      </c>
      <c r="P1109" t="str">
        <f>VLOOKUP($E1109,'CFileFishery to ERA+'!$A$4:$J$198,8,FALSE)</f>
        <v>S</v>
      </c>
      <c r="Q1109" t="str">
        <f>VLOOKUP($E1109,'CFileFishery to ERA+'!$A$4:$J$198,9,FALSE)</f>
        <v>South Georgia Strait Sport</v>
      </c>
      <c r="R1109" t="str">
        <f>VLOOKUP($E1109,'CFileFishery to ERA+'!$A$4:$J$198,10,FALSE)</f>
        <v>ISBM</v>
      </c>
    </row>
    <row r="1110" spans="1:18" x14ac:dyDescent="0.25">
      <c r="A1110" t="s">
        <v>138</v>
      </c>
      <c r="B1110" t="s">
        <v>139</v>
      </c>
      <c r="C1110">
        <v>2013</v>
      </c>
      <c r="D1110">
        <v>5</v>
      </c>
      <c r="E1110">
        <v>139</v>
      </c>
      <c r="F1110" t="s">
        <v>74</v>
      </c>
      <c r="G1110">
        <v>4</v>
      </c>
      <c r="H1110" t="s">
        <v>12</v>
      </c>
      <c r="I1110">
        <v>2</v>
      </c>
      <c r="J1110">
        <v>8.06</v>
      </c>
      <c r="K1110">
        <v>10.16</v>
      </c>
      <c r="L1110">
        <f>VLOOKUP($E1110,'CFileFishery to ERA+'!$A$4:$J$198,4,FALSE)</f>
        <v>63</v>
      </c>
      <c r="M1110" t="str">
        <f>VLOOKUP($E1110,'CFileFishery to ERA+'!$A$4:$J$198,5,FALSE)</f>
        <v>GEO ST S</v>
      </c>
      <c r="N1110" t="str">
        <f>VLOOKUP($E1110,'CFileFishery to ERA+'!$A$4:$J$198,6,FALSE)</f>
        <v>CA</v>
      </c>
      <c r="O1110">
        <f>VLOOKUP($E1110,'CFileFishery to ERA+'!$A$4:$J$198,7,FALSE)</f>
        <v>29</v>
      </c>
      <c r="P1110" t="str">
        <f>VLOOKUP($E1110,'CFileFishery to ERA+'!$A$4:$J$198,8,FALSE)</f>
        <v>S</v>
      </c>
      <c r="Q1110" t="str">
        <f>VLOOKUP($E1110,'CFileFishery to ERA+'!$A$4:$J$198,9,FALSE)</f>
        <v>South Georgia Strait Sport</v>
      </c>
      <c r="R1110" t="str">
        <f>VLOOKUP($E1110,'CFileFishery to ERA+'!$A$4:$J$198,10,FALSE)</f>
        <v>ISBM</v>
      </c>
    </row>
    <row r="1111" spans="1:18" x14ac:dyDescent="0.25">
      <c r="A1111" t="s">
        <v>138</v>
      </c>
      <c r="B1111" t="s">
        <v>139</v>
      </c>
      <c r="C1111">
        <v>2013</v>
      </c>
      <c r="D1111">
        <v>6</v>
      </c>
      <c r="E1111">
        <v>43</v>
      </c>
      <c r="F1111" t="s">
        <v>59</v>
      </c>
      <c r="G1111">
        <v>3</v>
      </c>
      <c r="H1111" t="s">
        <v>12</v>
      </c>
      <c r="I1111">
        <v>9</v>
      </c>
      <c r="J1111">
        <v>26.99</v>
      </c>
      <c r="K1111">
        <v>26.99</v>
      </c>
      <c r="L1111">
        <f>VLOOKUP($E1111,'CFileFishery to ERA+'!$A$4:$J$198,4,FALSE)</f>
        <v>13</v>
      </c>
      <c r="M1111" t="str">
        <f>VLOOKUP($E1111,'CFileFishery to ERA+'!$A$4:$J$198,5,FALSE)</f>
        <v>N FALCON T</v>
      </c>
      <c r="N1111" t="str">
        <f>VLOOKUP($E1111,'CFileFishery to ERA+'!$A$4:$J$198,6,FALSE)</f>
        <v>US</v>
      </c>
      <c r="O1111">
        <f>VLOOKUP($E1111,'CFileFishery to ERA+'!$A$4:$J$198,7,FALSE)</f>
        <v>999</v>
      </c>
      <c r="P1111" t="str">
        <f>VLOOKUP($E1111,'CFileFishery to ERA+'!$A$4:$J$198,8,FALSE)</f>
        <v>T</v>
      </c>
      <c r="Q1111" t="str">
        <f>VLOOKUP($E1111,'CFileFishery to ERA+'!$A$4:$J$198,9,FALSE)</f>
        <v>WA Troll</v>
      </c>
      <c r="R1111" t="str">
        <f>VLOOKUP($E1111,'CFileFishery to ERA+'!$A$4:$J$198,10,FALSE)</f>
        <v>ISBM</v>
      </c>
    </row>
    <row r="1112" spans="1:18" x14ac:dyDescent="0.25">
      <c r="A1112" t="s">
        <v>138</v>
      </c>
      <c r="B1112" t="s">
        <v>139</v>
      </c>
      <c r="C1112">
        <v>2013</v>
      </c>
      <c r="D1112">
        <v>6</v>
      </c>
      <c r="E1112">
        <v>43</v>
      </c>
      <c r="F1112" t="s">
        <v>59</v>
      </c>
      <c r="G1112">
        <v>4</v>
      </c>
      <c r="H1112" t="s">
        <v>12</v>
      </c>
      <c r="I1112">
        <v>5</v>
      </c>
      <c r="J1112">
        <v>10.89</v>
      </c>
      <c r="K1112">
        <v>13.73</v>
      </c>
      <c r="L1112">
        <f>VLOOKUP($E1112,'CFileFishery to ERA+'!$A$4:$J$198,4,FALSE)</f>
        <v>13</v>
      </c>
      <c r="M1112" t="str">
        <f>VLOOKUP($E1112,'CFileFishery to ERA+'!$A$4:$J$198,5,FALSE)</f>
        <v>N FALCON T</v>
      </c>
      <c r="N1112" t="str">
        <f>VLOOKUP($E1112,'CFileFishery to ERA+'!$A$4:$J$198,6,FALSE)</f>
        <v>US</v>
      </c>
      <c r="O1112">
        <f>VLOOKUP($E1112,'CFileFishery to ERA+'!$A$4:$J$198,7,FALSE)</f>
        <v>999</v>
      </c>
      <c r="P1112" t="str">
        <f>VLOOKUP($E1112,'CFileFishery to ERA+'!$A$4:$J$198,8,FALSE)</f>
        <v>T</v>
      </c>
      <c r="Q1112" t="str">
        <f>VLOOKUP($E1112,'CFileFishery to ERA+'!$A$4:$J$198,9,FALSE)</f>
        <v>WA Troll</v>
      </c>
      <c r="R1112" t="str">
        <f>VLOOKUP($E1112,'CFileFishery to ERA+'!$A$4:$J$198,10,FALSE)</f>
        <v>ISBM</v>
      </c>
    </row>
    <row r="1113" spans="1:18" x14ac:dyDescent="0.25">
      <c r="A1113" t="s">
        <v>138</v>
      </c>
      <c r="B1113" t="s">
        <v>139</v>
      </c>
      <c r="C1113">
        <v>2013</v>
      </c>
      <c r="D1113">
        <v>6</v>
      </c>
      <c r="E1113">
        <v>46</v>
      </c>
      <c r="F1113" t="s">
        <v>57</v>
      </c>
      <c r="G1113">
        <v>3</v>
      </c>
      <c r="H1113" t="s">
        <v>12</v>
      </c>
      <c r="I1113">
        <v>5</v>
      </c>
      <c r="J1113">
        <v>8.07</v>
      </c>
      <c r="K1113">
        <v>8.07</v>
      </c>
      <c r="L1113">
        <f>VLOOKUP($E1113,'CFileFishery to ERA+'!$A$4:$J$198,4,FALSE)</f>
        <v>13</v>
      </c>
      <c r="M1113" t="str">
        <f>VLOOKUP($E1113,'CFileFishery to ERA+'!$A$4:$J$198,5,FALSE)</f>
        <v>N FALCON T</v>
      </c>
      <c r="N1113" t="str">
        <f>VLOOKUP($E1113,'CFileFishery to ERA+'!$A$4:$J$198,6,FALSE)</f>
        <v>US</v>
      </c>
      <c r="O1113">
        <f>VLOOKUP($E1113,'CFileFishery to ERA+'!$A$4:$J$198,7,FALSE)</f>
        <v>999</v>
      </c>
      <c r="P1113" t="str">
        <f>VLOOKUP($E1113,'CFileFishery to ERA+'!$A$4:$J$198,8,FALSE)</f>
        <v>T</v>
      </c>
      <c r="Q1113" t="str">
        <f>VLOOKUP($E1113,'CFileFishery to ERA+'!$A$4:$J$198,9,FALSE)</f>
        <v>WA Troll</v>
      </c>
      <c r="R1113" t="str">
        <f>VLOOKUP($E1113,'CFileFishery to ERA+'!$A$4:$J$198,10,FALSE)</f>
        <v>ISBM</v>
      </c>
    </row>
    <row r="1114" spans="1:18" x14ac:dyDescent="0.25">
      <c r="A1114" t="s">
        <v>138</v>
      </c>
      <c r="B1114" t="s">
        <v>139</v>
      </c>
      <c r="C1114">
        <v>2013</v>
      </c>
      <c r="D1114">
        <v>6</v>
      </c>
      <c r="E1114">
        <v>46</v>
      </c>
      <c r="F1114" t="s">
        <v>57</v>
      </c>
      <c r="G1114">
        <v>4</v>
      </c>
      <c r="H1114" t="s">
        <v>12</v>
      </c>
      <c r="I1114">
        <v>2</v>
      </c>
      <c r="J1114">
        <v>3.2</v>
      </c>
      <c r="K1114">
        <v>4.03</v>
      </c>
      <c r="L1114">
        <f>VLOOKUP($E1114,'CFileFishery to ERA+'!$A$4:$J$198,4,FALSE)</f>
        <v>13</v>
      </c>
      <c r="M1114" t="str">
        <f>VLOOKUP($E1114,'CFileFishery to ERA+'!$A$4:$J$198,5,FALSE)</f>
        <v>N FALCON T</v>
      </c>
      <c r="N1114" t="str">
        <f>VLOOKUP($E1114,'CFileFishery to ERA+'!$A$4:$J$198,6,FALSE)</f>
        <v>US</v>
      </c>
      <c r="O1114">
        <f>VLOOKUP($E1114,'CFileFishery to ERA+'!$A$4:$J$198,7,FALSE)</f>
        <v>999</v>
      </c>
      <c r="P1114" t="str">
        <f>VLOOKUP($E1114,'CFileFishery to ERA+'!$A$4:$J$198,8,FALSE)</f>
        <v>T</v>
      </c>
      <c r="Q1114" t="str">
        <f>VLOOKUP($E1114,'CFileFishery to ERA+'!$A$4:$J$198,9,FALSE)</f>
        <v>WA Troll</v>
      </c>
      <c r="R1114" t="str">
        <f>VLOOKUP($E1114,'CFileFishery to ERA+'!$A$4:$J$198,10,FALSE)</f>
        <v>ISBM</v>
      </c>
    </row>
    <row r="1115" spans="1:18" x14ac:dyDescent="0.25">
      <c r="A1115" t="s">
        <v>138</v>
      </c>
      <c r="B1115" t="s">
        <v>139</v>
      </c>
      <c r="C1115">
        <v>2013</v>
      </c>
      <c r="D1115">
        <v>6</v>
      </c>
      <c r="E1115">
        <v>59</v>
      </c>
      <c r="F1115" t="s">
        <v>44</v>
      </c>
      <c r="G1115">
        <v>3</v>
      </c>
      <c r="H1115" t="s">
        <v>12</v>
      </c>
      <c r="I1115">
        <v>1</v>
      </c>
      <c r="J1115">
        <v>1.77</v>
      </c>
      <c r="K1115">
        <v>1.77</v>
      </c>
      <c r="L1115">
        <f>VLOOKUP($E1115,'CFileFishery to ERA+'!$A$4:$J$198,4,FALSE)</f>
        <v>17</v>
      </c>
      <c r="M1115" t="str">
        <f>VLOOKUP($E1115,'CFileFishery to ERA+'!$A$4:$J$198,5,FALSE)</f>
        <v>ALASKA N</v>
      </c>
      <c r="N1115" t="str">
        <f>VLOOKUP($E1115,'CFileFishery to ERA+'!$A$4:$J$198,6,FALSE)</f>
        <v>US</v>
      </c>
      <c r="O1115">
        <f>VLOOKUP($E1115,'CFileFishery to ERA+'!$A$4:$J$198,7,FALSE)</f>
        <v>999</v>
      </c>
      <c r="P1115" t="str">
        <f>VLOOKUP($E1115,'CFileFishery to ERA+'!$A$4:$J$198,8,FALSE)</f>
        <v>N</v>
      </c>
      <c r="Q1115" t="str">
        <f>VLOOKUP($E1115,'CFileFishery to ERA+'!$A$4:$J$198,9,FALSE)</f>
        <v>SEAK Net</v>
      </c>
      <c r="R1115" t="str">
        <f>VLOOKUP($E1115,'CFileFishery to ERA+'!$A$4:$J$198,10,FALSE)</f>
        <v>AABM</v>
      </c>
    </row>
    <row r="1116" spans="1:18" x14ac:dyDescent="0.25">
      <c r="A1116" t="s">
        <v>138</v>
      </c>
      <c r="B1116" t="s">
        <v>139</v>
      </c>
      <c r="C1116">
        <v>2013</v>
      </c>
      <c r="D1116">
        <v>6</v>
      </c>
      <c r="E1116">
        <v>129</v>
      </c>
      <c r="F1116" t="s">
        <v>38</v>
      </c>
      <c r="G1116">
        <v>3</v>
      </c>
      <c r="H1116" t="s">
        <v>12</v>
      </c>
      <c r="I1116">
        <v>1</v>
      </c>
      <c r="J1116">
        <v>1.63</v>
      </c>
      <c r="K1116">
        <v>1.63</v>
      </c>
      <c r="L1116">
        <f>VLOOKUP($E1116,'CFileFishery to ERA+'!$A$4:$J$198,4,FALSE)</f>
        <v>48</v>
      </c>
      <c r="M1116" t="str">
        <f>VLOOKUP($E1116,'CFileFishery to ERA+'!$A$4:$J$198,5,FALSE)</f>
        <v>NBC ISBM S</v>
      </c>
      <c r="N1116" t="str">
        <f>VLOOKUP($E1116,'CFileFishery to ERA+'!$A$4:$J$198,6,FALSE)</f>
        <v>CA</v>
      </c>
      <c r="O1116">
        <f>VLOOKUP($E1116,'CFileFishery to ERA+'!$A$4:$J$198,7,FALSE)</f>
        <v>21</v>
      </c>
      <c r="P1116" t="str">
        <f>VLOOKUP($E1116,'CFileFishery to ERA+'!$A$4:$J$198,8,FALSE)</f>
        <v>S</v>
      </c>
      <c r="Q1116" t="str">
        <f>VLOOKUP($E1116,'CFileFishery to ERA+'!$A$4:$J$198,9,FALSE)</f>
        <v>NBC ISBM Sport</v>
      </c>
      <c r="R1116" t="str">
        <f>VLOOKUP($E1116,'CFileFishery to ERA+'!$A$4:$J$198,10,FALSE)</f>
        <v>ISBM</v>
      </c>
    </row>
    <row r="1117" spans="1:18" x14ac:dyDescent="0.25">
      <c r="A1117" t="s">
        <v>138</v>
      </c>
      <c r="B1117" t="s">
        <v>139</v>
      </c>
      <c r="C1117">
        <v>2013</v>
      </c>
      <c r="D1117">
        <v>6</v>
      </c>
      <c r="E1117">
        <v>136</v>
      </c>
      <c r="F1117" t="s">
        <v>52</v>
      </c>
      <c r="G1117">
        <v>3</v>
      </c>
      <c r="H1117" t="s">
        <v>12</v>
      </c>
      <c r="I1117">
        <v>5</v>
      </c>
      <c r="J1117">
        <v>19.72</v>
      </c>
      <c r="K1117">
        <v>19.72</v>
      </c>
      <c r="L1117">
        <f>VLOOKUP($E1117,'CFileFishery to ERA+'!$A$4:$J$198,4,FALSE)</f>
        <v>63</v>
      </c>
      <c r="M1117" t="str">
        <f>VLOOKUP($E1117,'CFileFishery to ERA+'!$A$4:$J$198,5,FALSE)</f>
        <v>GEO ST S</v>
      </c>
      <c r="N1117" t="str">
        <f>VLOOKUP($E1117,'CFileFishery to ERA+'!$A$4:$J$198,6,FALSE)</f>
        <v>CA</v>
      </c>
      <c r="O1117">
        <f>VLOOKUP($E1117,'CFileFishery to ERA+'!$A$4:$J$198,7,FALSE)</f>
        <v>27</v>
      </c>
      <c r="P1117" t="str">
        <f>VLOOKUP($E1117,'CFileFishery to ERA+'!$A$4:$J$198,8,FALSE)</f>
        <v>S</v>
      </c>
      <c r="Q1117" t="str">
        <f>VLOOKUP($E1117,'CFileFishery to ERA+'!$A$4:$J$198,9,FALSE)</f>
        <v>North Georgia Strait Sport</v>
      </c>
      <c r="R1117" t="str">
        <f>VLOOKUP($E1117,'CFileFishery to ERA+'!$A$4:$J$198,10,FALSE)</f>
        <v>ISBM</v>
      </c>
    </row>
    <row r="1118" spans="1:18" x14ac:dyDescent="0.25">
      <c r="A1118" t="s">
        <v>138</v>
      </c>
      <c r="B1118" t="s">
        <v>139</v>
      </c>
      <c r="C1118">
        <v>2013</v>
      </c>
      <c r="D1118">
        <v>6</v>
      </c>
      <c r="E1118">
        <v>136</v>
      </c>
      <c r="F1118" t="s">
        <v>52</v>
      </c>
      <c r="G1118">
        <v>4</v>
      </c>
      <c r="H1118" t="s">
        <v>12</v>
      </c>
      <c r="I1118">
        <v>3</v>
      </c>
      <c r="J1118">
        <v>11.8</v>
      </c>
      <c r="K1118">
        <v>14.88</v>
      </c>
      <c r="L1118">
        <f>VLOOKUP($E1118,'CFileFishery to ERA+'!$A$4:$J$198,4,FALSE)</f>
        <v>63</v>
      </c>
      <c r="M1118" t="str">
        <f>VLOOKUP($E1118,'CFileFishery to ERA+'!$A$4:$J$198,5,FALSE)</f>
        <v>GEO ST S</v>
      </c>
      <c r="N1118" t="str">
        <f>VLOOKUP($E1118,'CFileFishery to ERA+'!$A$4:$J$198,6,FALSE)</f>
        <v>CA</v>
      </c>
      <c r="O1118">
        <f>VLOOKUP($E1118,'CFileFishery to ERA+'!$A$4:$J$198,7,FALSE)</f>
        <v>27</v>
      </c>
      <c r="P1118" t="str">
        <f>VLOOKUP($E1118,'CFileFishery to ERA+'!$A$4:$J$198,8,FALSE)</f>
        <v>S</v>
      </c>
      <c r="Q1118" t="str">
        <f>VLOOKUP($E1118,'CFileFishery to ERA+'!$A$4:$J$198,9,FALSE)</f>
        <v>North Georgia Strait Sport</v>
      </c>
      <c r="R1118" t="str">
        <f>VLOOKUP($E1118,'CFileFishery to ERA+'!$A$4:$J$198,10,FALSE)</f>
        <v>ISBM</v>
      </c>
    </row>
    <row r="1119" spans="1:18" x14ac:dyDescent="0.25">
      <c r="A1119" t="s">
        <v>138</v>
      </c>
      <c r="B1119" t="s">
        <v>139</v>
      </c>
      <c r="C1119">
        <v>2013</v>
      </c>
      <c r="D1119">
        <v>6</v>
      </c>
      <c r="E1119">
        <v>139</v>
      </c>
      <c r="F1119" t="s">
        <v>74</v>
      </c>
      <c r="G1119">
        <v>3</v>
      </c>
      <c r="H1119" t="s">
        <v>12</v>
      </c>
      <c r="I1119">
        <v>2</v>
      </c>
      <c r="J1119">
        <v>12.02</v>
      </c>
      <c r="K1119">
        <v>12.02</v>
      </c>
      <c r="L1119">
        <f>VLOOKUP($E1119,'CFileFishery to ERA+'!$A$4:$J$198,4,FALSE)</f>
        <v>63</v>
      </c>
      <c r="M1119" t="str">
        <f>VLOOKUP($E1119,'CFileFishery to ERA+'!$A$4:$J$198,5,FALSE)</f>
        <v>GEO ST S</v>
      </c>
      <c r="N1119" t="str">
        <f>VLOOKUP($E1119,'CFileFishery to ERA+'!$A$4:$J$198,6,FALSE)</f>
        <v>CA</v>
      </c>
      <c r="O1119">
        <f>VLOOKUP($E1119,'CFileFishery to ERA+'!$A$4:$J$198,7,FALSE)</f>
        <v>29</v>
      </c>
      <c r="P1119" t="str">
        <f>VLOOKUP($E1119,'CFileFishery to ERA+'!$A$4:$J$198,8,FALSE)</f>
        <v>S</v>
      </c>
      <c r="Q1119" t="str">
        <f>VLOOKUP($E1119,'CFileFishery to ERA+'!$A$4:$J$198,9,FALSE)</f>
        <v>South Georgia Strait Sport</v>
      </c>
      <c r="R1119" t="str">
        <f>VLOOKUP($E1119,'CFileFishery to ERA+'!$A$4:$J$198,10,FALSE)</f>
        <v>ISBM</v>
      </c>
    </row>
    <row r="1120" spans="1:18" x14ac:dyDescent="0.25">
      <c r="A1120" t="s">
        <v>138</v>
      </c>
      <c r="B1120" t="s">
        <v>139</v>
      </c>
      <c r="C1120">
        <v>2013</v>
      </c>
      <c r="D1120">
        <v>6</v>
      </c>
      <c r="E1120">
        <v>139</v>
      </c>
      <c r="F1120" t="s">
        <v>74</v>
      </c>
      <c r="G1120">
        <v>4</v>
      </c>
      <c r="H1120" t="s">
        <v>12</v>
      </c>
      <c r="I1120">
        <v>1</v>
      </c>
      <c r="J1120">
        <v>6.01</v>
      </c>
      <c r="K1120">
        <v>7.58</v>
      </c>
      <c r="L1120">
        <f>VLOOKUP($E1120,'CFileFishery to ERA+'!$A$4:$J$198,4,FALSE)</f>
        <v>63</v>
      </c>
      <c r="M1120" t="str">
        <f>VLOOKUP($E1120,'CFileFishery to ERA+'!$A$4:$J$198,5,FALSE)</f>
        <v>GEO ST S</v>
      </c>
      <c r="N1120" t="str">
        <f>VLOOKUP($E1120,'CFileFishery to ERA+'!$A$4:$J$198,6,FALSE)</f>
        <v>CA</v>
      </c>
      <c r="O1120">
        <f>VLOOKUP($E1120,'CFileFishery to ERA+'!$A$4:$J$198,7,FALSE)</f>
        <v>29</v>
      </c>
      <c r="P1120" t="str">
        <f>VLOOKUP($E1120,'CFileFishery to ERA+'!$A$4:$J$198,8,FALSE)</f>
        <v>S</v>
      </c>
      <c r="Q1120" t="str">
        <f>VLOOKUP($E1120,'CFileFishery to ERA+'!$A$4:$J$198,9,FALSE)</f>
        <v>South Georgia Strait Sport</v>
      </c>
      <c r="R1120" t="str">
        <f>VLOOKUP($E1120,'CFileFishery to ERA+'!$A$4:$J$198,10,FALSE)</f>
        <v>ISBM</v>
      </c>
    </row>
    <row r="1121" spans="1:18" x14ac:dyDescent="0.25">
      <c r="A1121" t="s">
        <v>138</v>
      </c>
      <c r="B1121" t="s">
        <v>139</v>
      </c>
      <c r="C1121">
        <v>2013</v>
      </c>
      <c r="D1121">
        <v>6</v>
      </c>
      <c r="E1121">
        <v>142</v>
      </c>
      <c r="F1121" t="s">
        <v>49</v>
      </c>
      <c r="G1121">
        <v>4</v>
      </c>
      <c r="H1121" t="s">
        <v>12</v>
      </c>
      <c r="I1121">
        <v>2</v>
      </c>
      <c r="J1121">
        <v>11.98</v>
      </c>
      <c r="K1121">
        <v>15.11</v>
      </c>
      <c r="L1121">
        <f>VLOOKUP($E1121,'CFileFishery to ERA+'!$A$4:$J$198,4,FALSE)</f>
        <v>50</v>
      </c>
      <c r="M1121" t="str">
        <f>VLOOKUP($E1121,'CFileFishery to ERA+'!$A$4:$J$198,5,FALSE)</f>
        <v>WCVI AABM S</v>
      </c>
      <c r="N1121" t="str">
        <f>VLOOKUP($E1121,'CFileFishery to ERA+'!$A$4:$J$198,6,FALSE)</f>
        <v>CA</v>
      </c>
      <c r="O1121">
        <f>VLOOKUP($E1121,'CFileFishery to ERA+'!$A$4:$J$198,7,FALSE)</f>
        <v>31</v>
      </c>
      <c r="P1121" t="str">
        <f>VLOOKUP($E1121,'CFileFishery to ERA+'!$A$4:$J$198,8,FALSE)</f>
        <v>S</v>
      </c>
      <c r="Q1121" t="str">
        <f>VLOOKUP($E1121,'CFileFishery to ERA+'!$A$4:$J$198,9,FALSE)</f>
        <v>WCVI AABM Sport</v>
      </c>
      <c r="R1121" t="str">
        <f>VLOOKUP($E1121,'CFileFishery to ERA+'!$A$4:$J$198,10,FALSE)</f>
        <v>AABM</v>
      </c>
    </row>
    <row r="1122" spans="1:18" x14ac:dyDescent="0.25">
      <c r="A1122" t="s">
        <v>138</v>
      </c>
      <c r="B1122" t="s">
        <v>139</v>
      </c>
      <c r="C1122">
        <v>2013</v>
      </c>
      <c r="D1122">
        <v>6</v>
      </c>
      <c r="E1122">
        <v>167</v>
      </c>
      <c r="F1122" t="s">
        <v>82</v>
      </c>
      <c r="G1122">
        <v>3</v>
      </c>
      <c r="H1122" t="s">
        <v>12</v>
      </c>
      <c r="I1122">
        <v>1</v>
      </c>
      <c r="J1122">
        <v>2</v>
      </c>
      <c r="K1122">
        <v>2</v>
      </c>
      <c r="L1122">
        <f>VLOOKUP($E1122,'CFileFishery to ERA+'!$A$4:$J$198,4,FALSE)</f>
        <v>53</v>
      </c>
      <c r="M1122" t="str">
        <f>VLOOKUP($E1122,'CFileFishery to ERA+'!$A$4:$J$198,5,FALSE)</f>
        <v>N FALCON S</v>
      </c>
      <c r="N1122" t="str">
        <f>VLOOKUP($E1122,'CFileFishery to ERA+'!$A$4:$J$198,6,FALSE)</f>
        <v>US</v>
      </c>
      <c r="O1122">
        <f>VLOOKUP($E1122,'CFileFishery to ERA+'!$A$4:$J$198,7,FALSE)</f>
        <v>999</v>
      </c>
      <c r="P1122" t="str">
        <f>VLOOKUP($E1122,'CFileFishery to ERA+'!$A$4:$J$198,8,FALSE)</f>
        <v>S</v>
      </c>
      <c r="Q1122" t="str">
        <f>VLOOKUP($E1122,'CFileFishery to ERA+'!$A$4:$J$198,9,FALSE)</f>
        <v>WA Sport</v>
      </c>
      <c r="R1122" t="str">
        <f>VLOOKUP($E1122,'CFileFishery to ERA+'!$A$4:$J$198,10,FALSE)</f>
        <v>ISBM</v>
      </c>
    </row>
    <row r="1123" spans="1:18" x14ac:dyDescent="0.25">
      <c r="A1123" t="s">
        <v>138</v>
      </c>
      <c r="B1123" t="s">
        <v>139</v>
      </c>
      <c r="C1123">
        <v>2013</v>
      </c>
      <c r="D1123">
        <v>6</v>
      </c>
      <c r="E1123">
        <v>168</v>
      </c>
      <c r="F1123" t="s">
        <v>97</v>
      </c>
      <c r="G1123">
        <v>3</v>
      </c>
      <c r="H1123" t="s">
        <v>12</v>
      </c>
      <c r="I1123">
        <v>1</v>
      </c>
      <c r="J1123">
        <v>1.04</v>
      </c>
      <c r="K1123">
        <v>1.04</v>
      </c>
      <c r="L1123">
        <f>VLOOKUP($E1123,'CFileFishery to ERA+'!$A$4:$J$198,4,FALSE)</f>
        <v>53</v>
      </c>
      <c r="M1123" t="str">
        <f>VLOOKUP($E1123,'CFileFishery to ERA+'!$A$4:$J$198,5,FALSE)</f>
        <v>N FALCON S</v>
      </c>
      <c r="N1123" t="str">
        <f>VLOOKUP($E1123,'CFileFishery to ERA+'!$A$4:$J$198,6,FALSE)</f>
        <v>US</v>
      </c>
      <c r="O1123">
        <f>VLOOKUP($E1123,'CFileFishery to ERA+'!$A$4:$J$198,7,FALSE)</f>
        <v>999</v>
      </c>
      <c r="P1123" t="str">
        <f>VLOOKUP($E1123,'CFileFishery to ERA+'!$A$4:$J$198,8,FALSE)</f>
        <v>S</v>
      </c>
      <c r="Q1123" t="str">
        <f>VLOOKUP($E1123,'CFileFishery to ERA+'!$A$4:$J$198,9,FALSE)</f>
        <v>WA Sport</v>
      </c>
      <c r="R1123" t="str">
        <f>VLOOKUP($E1123,'CFileFishery to ERA+'!$A$4:$J$198,10,FALSE)</f>
        <v>ISBM</v>
      </c>
    </row>
    <row r="1124" spans="1:18" x14ac:dyDescent="0.25">
      <c r="A1124" t="s">
        <v>138</v>
      </c>
      <c r="B1124" t="s">
        <v>139</v>
      </c>
      <c r="C1124">
        <v>2013</v>
      </c>
      <c r="D1124">
        <v>6</v>
      </c>
      <c r="E1124">
        <v>169</v>
      </c>
      <c r="F1124" t="s">
        <v>87</v>
      </c>
      <c r="G1124">
        <v>3</v>
      </c>
      <c r="H1124" t="s">
        <v>12</v>
      </c>
      <c r="I1124">
        <v>1</v>
      </c>
      <c r="J1124">
        <v>4.5199999999999996</v>
      </c>
      <c r="K1124">
        <v>4.5199999999999996</v>
      </c>
      <c r="L1124">
        <f>VLOOKUP($E1124,'CFileFishery to ERA+'!$A$4:$J$198,4,FALSE)</f>
        <v>53</v>
      </c>
      <c r="M1124" t="str">
        <f>VLOOKUP($E1124,'CFileFishery to ERA+'!$A$4:$J$198,5,FALSE)</f>
        <v>N FALCON S</v>
      </c>
      <c r="N1124" t="str">
        <f>VLOOKUP($E1124,'CFileFishery to ERA+'!$A$4:$J$198,6,FALSE)</f>
        <v>US</v>
      </c>
      <c r="O1124">
        <f>VLOOKUP($E1124,'CFileFishery to ERA+'!$A$4:$J$198,7,FALSE)</f>
        <v>999</v>
      </c>
      <c r="P1124" t="str">
        <f>VLOOKUP($E1124,'CFileFishery to ERA+'!$A$4:$J$198,8,FALSE)</f>
        <v>S</v>
      </c>
      <c r="Q1124" t="str">
        <f>VLOOKUP($E1124,'CFileFishery to ERA+'!$A$4:$J$198,9,FALSE)</f>
        <v>WA Sport</v>
      </c>
      <c r="R1124" t="str">
        <f>VLOOKUP($E1124,'CFileFishery to ERA+'!$A$4:$J$198,10,FALSE)</f>
        <v>ISBM</v>
      </c>
    </row>
    <row r="1125" spans="1:18" x14ac:dyDescent="0.25">
      <c r="A1125" t="s">
        <v>138</v>
      </c>
      <c r="B1125" t="s">
        <v>139</v>
      </c>
      <c r="C1125">
        <v>2013</v>
      </c>
      <c r="D1125">
        <v>7</v>
      </c>
      <c r="E1125">
        <v>42</v>
      </c>
      <c r="F1125" t="s">
        <v>86</v>
      </c>
      <c r="G1125">
        <v>3</v>
      </c>
      <c r="H1125" t="s">
        <v>12</v>
      </c>
      <c r="I1125">
        <v>1</v>
      </c>
      <c r="J1125">
        <v>1.98</v>
      </c>
      <c r="K1125">
        <v>1.98</v>
      </c>
      <c r="L1125">
        <f>VLOOKUP($E1125,'CFileFishery to ERA+'!$A$4:$J$198,4,FALSE)</f>
        <v>13</v>
      </c>
      <c r="M1125" t="str">
        <f>VLOOKUP($E1125,'CFileFishery to ERA+'!$A$4:$J$198,5,FALSE)</f>
        <v>N FALCON T</v>
      </c>
      <c r="N1125" t="str">
        <f>VLOOKUP($E1125,'CFileFishery to ERA+'!$A$4:$J$198,6,FALSE)</f>
        <v>US</v>
      </c>
      <c r="O1125">
        <f>VLOOKUP($E1125,'CFileFishery to ERA+'!$A$4:$J$198,7,FALSE)</f>
        <v>999</v>
      </c>
      <c r="P1125" t="str">
        <f>VLOOKUP($E1125,'CFileFishery to ERA+'!$A$4:$J$198,8,FALSE)</f>
        <v>T</v>
      </c>
      <c r="Q1125" t="str">
        <f>VLOOKUP($E1125,'CFileFishery to ERA+'!$A$4:$J$198,9,FALSE)</f>
        <v>WA Troll</v>
      </c>
      <c r="R1125" t="str">
        <f>VLOOKUP($E1125,'CFileFishery to ERA+'!$A$4:$J$198,10,FALSE)</f>
        <v>ISBM</v>
      </c>
    </row>
    <row r="1126" spans="1:18" x14ac:dyDescent="0.25">
      <c r="A1126" t="s">
        <v>138</v>
      </c>
      <c r="B1126" t="s">
        <v>139</v>
      </c>
      <c r="C1126">
        <v>2013</v>
      </c>
      <c r="D1126">
        <v>7</v>
      </c>
      <c r="E1126">
        <v>43</v>
      </c>
      <c r="F1126" t="s">
        <v>59</v>
      </c>
      <c r="G1126">
        <v>3</v>
      </c>
      <c r="H1126" t="s">
        <v>12</v>
      </c>
      <c r="I1126">
        <v>9</v>
      </c>
      <c r="J1126">
        <v>19.14</v>
      </c>
      <c r="K1126">
        <v>19.14</v>
      </c>
      <c r="L1126">
        <f>VLOOKUP($E1126,'CFileFishery to ERA+'!$A$4:$J$198,4,FALSE)</f>
        <v>13</v>
      </c>
      <c r="M1126" t="str">
        <f>VLOOKUP($E1126,'CFileFishery to ERA+'!$A$4:$J$198,5,FALSE)</f>
        <v>N FALCON T</v>
      </c>
      <c r="N1126" t="str">
        <f>VLOOKUP($E1126,'CFileFishery to ERA+'!$A$4:$J$198,6,FALSE)</f>
        <v>US</v>
      </c>
      <c r="O1126">
        <f>VLOOKUP($E1126,'CFileFishery to ERA+'!$A$4:$J$198,7,FALSE)</f>
        <v>999</v>
      </c>
      <c r="P1126" t="str">
        <f>VLOOKUP($E1126,'CFileFishery to ERA+'!$A$4:$J$198,8,FALSE)</f>
        <v>T</v>
      </c>
      <c r="Q1126" t="str">
        <f>VLOOKUP($E1126,'CFileFishery to ERA+'!$A$4:$J$198,9,FALSE)</f>
        <v>WA Troll</v>
      </c>
      <c r="R1126" t="str">
        <f>VLOOKUP($E1126,'CFileFishery to ERA+'!$A$4:$J$198,10,FALSE)</f>
        <v>ISBM</v>
      </c>
    </row>
    <row r="1127" spans="1:18" x14ac:dyDescent="0.25">
      <c r="A1127" t="s">
        <v>138</v>
      </c>
      <c r="B1127" t="s">
        <v>139</v>
      </c>
      <c r="C1127">
        <v>2013</v>
      </c>
      <c r="D1127">
        <v>7</v>
      </c>
      <c r="E1127">
        <v>43</v>
      </c>
      <c r="F1127" t="s">
        <v>59</v>
      </c>
      <c r="G1127">
        <v>4</v>
      </c>
      <c r="H1127" t="s">
        <v>12</v>
      </c>
      <c r="I1127">
        <v>1</v>
      </c>
      <c r="J1127">
        <v>2.09</v>
      </c>
      <c r="K1127">
        <v>2.63</v>
      </c>
      <c r="L1127">
        <f>VLOOKUP($E1127,'CFileFishery to ERA+'!$A$4:$J$198,4,FALSE)</f>
        <v>13</v>
      </c>
      <c r="M1127" t="str">
        <f>VLOOKUP($E1127,'CFileFishery to ERA+'!$A$4:$J$198,5,FALSE)</f>
        <v>N FALCON T</v>
      </c>
      <c r="N1127" t="str">
        <f>VLOOKUP($E1127,'CFileFishery to ERA+'!$A$4:$J$198,6,FALSE)</f>
        <v>US</v>
      </c>
      <c r="O1127">
        <f>VLOOKUP($E1127,'CFileFishery to ERA+'!$A$4:$J$198,7,FALSE)</f>
        <v>999</v>
      </c>
      <c r="P1127" t="str">
        <f>VLOOKUP($E1127,'CFileFishery to ERA+'!$A$4:$J$198,8,FALSE)</f>
        <v>T</v>
      </c>
      <c r="Q1127" t="str">
        <f>VLOOKUP($E1127,'CFileFishery to ERA+'!$A$4:$J$198,9,FALSE)</f>
        <v>WA Troll</v>
      </c>
      <c r="R1127" t="str">
        <f>VLOOKUP($E1127,'CFileFishery to ERA+'!$A$4:$J$198,10,FALSE)</f>
        <v>ISBM</v>
      </c>
    </row>
    <row r="1128" spans="1:18" x14ac:dyDescent="0.25">
      <c r="A1128" t="s">
        <v>138</v>
      </c>
      <c r="B1128" t="s">
        <v>139</v>
      </c>
      <c r="C1128">
        <v>2013</v>
      </c>
      <c r="D1128">
        <v>7</v>
      </c>
      <c r="E1128">
        <v>44</v>
      </c>
      <c r="F1128" t="s">
        <v>85</v>
      </c>
      <c r="G1128">
        <v>4</v>
      </c>
      <c r="H1128" t="s">
        <v>12</v>
      </c>
      <c r="I1128">
        <v>1</v>
      </c>
      <c r="J1128">
        <v>3.71</v>
      </c>
      <c r="K1128">
        <v>4.68</v>
      </c>
      <c r="L1128">
        <f>VLOOKUP($E1128,'CFileFishery to ERA+'!$A$4:$J$198,4,FALSE)</f>
        <v>13</v>
      </c>
      <c r="M1128" t="str">
        <f>VLOOKUP($E1128,'CFileFishery to ERA+'!$A$4:$J$198,5,FALSE)</f>
        <v>N FALCON T</v>
      </c>
      <c r="N1128" t="str">
        <f>VLOOKUP($E1128,'CFileFishery to ERA+'!$A$4:$J$198,6,FALSE)</f>
        <v>US</v>
      </c>
      <c r="O1128">
        <f>VLOOKUP($E1128,'CFileFishery to ERA+'!$A$4:$J$198,7,FALSE)</f>
        <v>999</v>
      </c>
      <c r="P1128" t="str">
        <f>VLOOKUP($E1128,'CFileFishery to ERA+'!$A$4:$J$198,8,FALSE)</f>
        <v>T</v>
      </c>
      <c r="Q1128" t="str">
        <f>VLOOKUP($E1128,'CFileFishery to ERA+'!$A$4:$J$198,9,FALSE)</f>
        <v>WA Troll</v>
      </c>
      <c r="R1128" t="str">
        <f>VLOOKUP($E1128,'CFileFishery to ERA+'!$A$4:$J$198,10,FALSE)</f>
        <v>ISBM</v>
      </c>
    </row>
    <row r="1129" spans="1:18" x14ac:dyDescent="0.25">
      <c r="A1129" t="s">
        <v>138</v>
      </c>
      <c r="B1129" t="s">
        <v>139</v>
      </c>
      <c r="C1129">
        <v>2013</v>
      </c>
      <c r="D1129">
        <v>7</v>
      </c>
      <c r="E1129">
        <v>93</v>
      </c>
      <c r="F1129" t="s">
        <v>93</v>
      </c>
      <c r="G1129">
        <v>3</v>
      </c>
      <c r="H1129" t="s">
        <v>12</v>
      </c>
      <c r="I1129">
        <v>1</v>
      </c>
      <c r="J1129">
        <v>1</v>
      </c>
      <c r="K1129">
        <v>1</v>
      </c>
      <c r="L1129">
        <f>VLOOKUP($E1129,'CFileFishery to ERA+'!$A$4:$J$198,4,FALSE)</f>
        <v>27</v>
      </c>
      <c r="M1129" t="str">
        <f>VLOOKUP($E1129,'CFileFishery to ERA+'!$A$4:$J$198,5,FALSE)</f>
        <v>US JF N</v>
      </c>
      <c r="N1129" t="str">
        <f>VLOOKUP($E1129,'CFileFishery to ERA+'!$A$4:$J$198,6,FALSE)</f>
        <v>US</v>
      </c>
      <c r="O1129">
        <f>VLOOKUP($E1129,'CFileFishery to ERA+'!$A$4:$J$198,7,FALSE)</f>
        <v>999</v>
      </c>
      <c r="P1129" t="str">
        <f>VLOOKUP($E1129,'CFileFishery to ERA+'!$A$4:$J$198,8,FALSE)</f>
        <v>N</v>
      </c>
      <c r="Q1129" t="str">
        <f>VLOOKUP($E1129,'CFileFishery to ERA+'!$A$4:$J$198,9,FALSE)</f>
        <v>PGSD Net</v>
      </c>
      <c r="R1129" t="str">
        <f>VLOOKUP($E1129,'CFileFishery to ERA+'!$A$4:$J$198,10,FALSE)</f>
        <v>ISBM</v>
      </c>
    </row>
    <row r="1130" spans="1:18" x14ac:dyDescent="0.25">
      <c r="A1130" t="s">
        <v>138</v>
      </c>
      <c r="B1130" t="s">
        <v>139</v>
      </c>
      <c r="C1130">
        <v>2013</v>
      </c>
      <c r="D1130">
        <v>7</v>
      </c>
      <c r="E1130">
        <v>124</v>
      </c>
      <c r="F1130" t="s">
        <v>36</v>
      </c>
      <c r="G1130">
        <v>3</v>
      </c>
      <c r="H1130" t="s">
        <v>12</v>
      </c>
      <c r="I1130">
        <v>1</v>
      </c>
      <c r="J1130">
        <v>2.2799999999999998</v>
      </c>
      <c r="K1130">
        <v>2.2799999999999998</v>
      </c>
      <c r="L1130">
        <f>VLOOKUP($E1130,'CFileFishery to ERA+'!$A$4:$J$198,4,FALSE)</f>
        <v>44</v>
      </c>
      <c r="M1130" t="str">
        <f>VLOOKUP($E1130,'CFileFishery to ERA+'!$A$4:$J$198,5,FALSE)</f>
        <v>ALASKA S</v>
      </c>
      <c r="N1130" t="str">
        <f>VLOOKUP($E1130,'CFileFishery to ERA+'!$A$4:$J$198,6,FALSE)</f>
        <v>US</v>
      </c>
      <c r="O1130">
        <f>VLOOKUP($E1130,'CFileFishery to ERA+'!$A$4:$J$198,7,FALSE)</f>
        <v>999</v>
      </c>
      <c r="P1130" t="str">
        <f>VLOOKUP($E1130,'CFileFishery to ERA+'!$A$4:$J$198,8,FALSE)</f>
        <v>S</v>
      </c>
      <c r="Q1130" t="str">
        <f>VLOOKUP($E1130,'CFileFishery to ERA+'!$A$4:$J$198,9,FALSE)</f>
        <v>SEAK Sport</v>
      </c>
      <c r="R1130" t="str">
        <f>VLOOKUP($E1130,'CFileFishery to ERA+'!$A$4:$J$198,10,FALSE)</f>
        <v>AABM</v>
      </c>
    </row>
    <row r="1131" spans="1:18" x14ac:dyDescent="0.25">
      <c r="A1131" t="s">
        <v>138</v>
      </c>
      <c r="B1131" t="s">
        <v>139</v>
      </c>
      <c r="C1131">
        <v>2013</v>
      </c>
      <c r="D1131">
        <v>7</v>
      </c>
      <c r="E1131">
        <v>128</v>
      </c>
      <c r="F1131" t="s">
        <v>20</v>
      </c>
      <c r="G1131">
        <v>3</v>
      </c>
      <c r="H1131" t="s">
        <v>12</v>
      </c>
      <c r="I1131">
        <v>1</v>
      </c>
      <c r="J1131">
        <v>2.33</v>
      </c>
      <c r="K1131">
        <v>2.33</v>
      </c>
      <c r="L1131">
        <f>VLOOKUP($E1131,'CFileFishery to ERA+'!$A$4:$J$198,4,FALSE)</f>
        <v>47</v>
      </c>
      <c r="M1131" t="str">
        <f>VLOOKUP($E1131,'CFileFishery to ERA+'!$A$4:$J$198,5,FALSE)</f>
        <v>NBC AABM S</v>
      </c>
      <c r="N1131" t="str">
        <f>VLOOKUP($E1131,'CFileFishery to ERA+'!$A$4:$J$198,6,FALSE)</f>
        <v>CA</v>
      </c>
      <c r="O1131">
        <f>VLOOKUP($E1131,'CFileFishery to ERA+'!$A$4:$J$198,7,FALSE)</f>
        <v>20</v>
      </c>
      <c r="P1131" t="str">
        <f>VLOOKUP($E1131,'CFileFishery to ERA+'!$A$4:$J$198,8,FALSE)</f>
        <v>S</v>
      </c>
      <c r="Q1131" t="str">
        <f>VLOOKUP($E1131,'CFileFishery to ERA+'!$A$4:$J$198,9,FALSE)</f>
        <v>NBC AABM Sport</v>
      </c>
      <c r="R1131" t="str">
        <f>VLOOKUP($E1131,'CFileFishery to ERA+'!$A$4:$J$198,10,FALSE)</f>
        <v>AABM</v>
      </c>
    </row>
    <row r="1132" spans="1:18" x14ac:dyDescent="0.25">
      <c r="A1132" t="s">
        <v>138</v>
      </c>
      <c r="B1132" t="s">
        <v>139</v>
      </c>
      <c r="C1132">
        <v>2013</v>
      </c>
      <c r="D1132">
        <v>7</v>
      </c>
      <c r="E1132">
        <v>135</v>
      </c>
      <c r="F1132" t="s">
        <v>39</v>
      </c>
      <c r="G1132">
        <v>3</v>
      </c>
      <c r="H1132" t="s">
        <v>12</v>
      </c>
      <c r="I1132">
        <v>2</v>
      </c>
      <c r="J1132">
        <v>2.34</v>
      </c>
      <c r="K1132">
        <v>2.34</v>
      </c>
      <c r="L1132">
        <f>VLOOKUP($E1132,'CFileFishery to ERA+'!$A$4:$J$198,4,FALSE)</f>
        <v>61</v>
      </c>
      <c r="M1132" t="str">
        <f>VLOOKUP($E1132,'CFileFishery to ERA+'!$A$4:$J$198,5,FALSE)</f>
        <v>JNST S</v>
      </c>
      <c r="N1132" t="str">
        <f>VLOOKUP($E1132,'CFileFishery to ERA+'!$A$4:$J$198,6,FALSE)</f>
        <v>CA</v>
      </c>
      <c r="O1132">
        <f>VLOOKUP($E1132,'CFileFishery to ERA+'!$A$4:$J$198,7,FALSE)</f>
        <v>26</v>
      </c>
      <c r="P1132" t="str">
        <f>VLOOKUP($E1132,'CFileFishery to ERA+'!$A$4:$J$198,8,FALSE)</f>
        <v>S</v>
      </c>
      <c r="Q1132" t="str">
        <f>VLOOKUP($E1132,'CFileFishery to ERA+'!$A$4:$J$198,9,FALSE)</f>
        <v>Johnstone Strait Sport</v>
      </c>
      <c r="R1132" t="str">
        <f>VLOOKUP($E1132,'CFileFishery to ERA+'!$A$4:$J$198,10,FALSE)</f>
        <v>ISBM</v>
      </c>
    </row>
    <row r="1133" spans="1:18" x14ac:dyDescent="0.25">
      <c r="A1133" t="s">
        <v>138</v>
      </c>
      <c r="B1133" t="s">
        <v>139</v>
      </c>
      <c r="C1133">
        <v>2013</v>
      </c>
      <c r="D1133">
        <v>7</v>
      </c>
      <c r="E1133">
        <v>136</v>
      </c>
      <c r="F1133" t="s">
        <v>52</v>
      </c>
      <c r="G1133">
        <v>3</v>
      </c>
      <c r="H1133" t="s">
        <v>12</v>
      </c>
      <c r="I1133">
        <v>12</v>
      </c>
      <c r="J1133">
        <v>32.24</v>
      </c>
      <c r="K1133">
        <v>32.24</v>
      </c>
      <c r="L1133">
        <f>VLOOKUP($E1133,'CFileFishery to ERA+'!$A$4:$J$198,4,FALSE)</f>
        <v>63</v>
      </c>
      <c r="M1133" t="str">
        <f>VLOOKUP($E1133,'CFileFishery to ERA+'!$A$4:$J$198,5,FALSE)</f>
        <v>GEO ST S</v>
      </c>
      <c r="N1133" t="str">
        <f>VLOOKUP($E1133,'CFileFishery to ERA+'!$A$4:$J$198,6,FALSE)</f>
        <v>CA</v>
      </c>
      <c r="O1133">
        <f>VLOOKUP($E1133,'CFileFishery to ERA+'!$A$4:$J$198,7,FALSE)</f>
        <v>27</v>
      </c>
      <c r="P1133" t="str">
        <f>VLOOKUP($E1133,'CFileFishery to ERA+'!$A$4:$J$198,8,FALSE)</f>
        <v>S</v>
      </c>
      <c r="Q1133" t="str">
        <f>VLOOKUP($E1133,'CFileFishery to ERA+'!$A$4:$J$198,9,FALSE)</f>
        <v>North Georgia Strait Sport</v>
      </c>
      <c r="R1133" t="str">
        <f>VLOOKUP($E1133,'CFileFishery to ERA+'!$A$4:$J$198,10,FALSE)</f>
        <v>ISBM</v>
      </c>
    </row>
    <row r="1134" spans="1:18" x14ac:dyDescent="0.25">
      <c r="A1134" t="s">
        <v>138</v>
      </c>
      <c r="B1134" t="s">
        <v>139</v>
      </c>
      <c r="C1134">
        <v>2013</v>
      </c>
      <c r="D1134">
        <v>7</v>
      </c>
      <c r="E1134">
        <v>136</v>
      </c>
      <c r="F1134" t="s">
        <v>52</v>
      </c>
      <c r="G1134">
        <v>4</v>
      </c>
      <c r="H1134" t="s">
        <v>12</v>
      </c>
      <c r="I1134">
        <v>3</v>
      </c>
      <c r="J1134">
        <v>8.06</v>
      </c>
      <c r="K1134">
        <v>10.16</v>
      </c>
      <c r="L1134">
        <f>VLOOKUP($E1134,'CFileFishery to ERA+'!$A$4:$J$198,4,FALSE)</f>
        <v>63</v>
      </c>
      <c r="M1134" t="str">
        <f>VLOOKUP($E1134,'CFileFishery to ERA+'!$A$4:$J$198,5,FALSE)</f>
        <v>GEO ST S</v>
      </c>
      <c r="N1134" t="str">
        <f>VLOOKUP($E1134,'CFileFishery to ERA+'!$A$4:$J$198,6,FALSE)</f>
        <v>CA</v>
      </c>
      <c r="O1134">
        <f>VLOOKUP($E1134,'CFileFishery to ERA+'!$A$4:$J$198,7,FALSE)</f>
        <v>27</v>
      </c>
      <c r="P1134" t="str">
        <f>VLOOKUP($E1134,'CFileFishery to ERA+'!$A$4:$J$198,8,FALSE)</f>
        <v>S</v>
      </c>
      <c r="Q1134" t="str">
        <f>VLOOKUP($E1134,'CFileFishery to ERA+'!$A$4:$J$198,9,FALSE)</f>
        <v>North Georgia Strait Sport</v>
      </c>
      <c r="R1134" t="str">
        <f>VLOOKUP($E1134,'CFileFishery to ERA+'!$A$4:$J$198,10,FALSE)</f>
        <v>ISBM</v>
      </c>
    </row>
    <row r="1135" spans="1:18" x14ac:dyDescent="0.25">
      <c r="A1135" t="s">
        <v>138</v>
      </c>
      <c r="B1135" t="s">
        <v>139</v>
      </c>
      <c r="C1135">
        <v>2013</v>
      </c>
      <c r="D1135">
        <v>7</v>
      </c>
      <c r="E1135">
        <v>139</v>
      </c>
      <c r="F1135" t="s">
        <v>74</v>
      </c>
      <c r="G1135">
        <v>3</v>
      </c>
      <c r="H1135" t="s">
        <v>12</v>
      </c>
      <c r="I1135">
        <v>1</v>
      </c>
      <c r="J1135">
        <v>2.06</v>
      </c>
      <c r="K1135">
        <v>2.06</v>
      </c>
      <c r="L1135">
        <f>VLOOKUP($E1135,'CFileFishery to ERA+'!$A$4:$J$198,4,FALSE)</f>
        <v>63</v>
      </c>
      <c r="M1135" t="str">
        <f>VLOOKUP($E1135,'CFileFishery to ERA+'!$A$4:$J$198,5,FALSE)</f>
        <v>GEO ST S</v>
      </c>
      <c r="N1135" t="str">
        <f>VLOOKUP($E1135,'CFileFishery to ERA+'!$A$4:$J$198,6,FALSE)</f>
        <v>CA</v>
      </c>
      <c r="O1135">
        <f>VLOOKUP($E1135,'CFileFishery to ERA+'!$A$4:$J$198,7,FALSE)</f>
        <v>29</v>
      </c>
      <c r="P1135" t="str">
        <f>VLOOKUP($E1135,'CFileFishery to ERA+'!$A$4:$J$198,8,FALSE)</f>
        <v>S</v>
      </c>
      <c r="Q1135" t="str">
        <f>VLOOKUP($E1135,'CFileFishery to ERA+'!$A$4:$J$198,9,FALSE)</f>
        <v>South Georgia Strait Sport</v>
      </c>
      <c r="R1135" t="str">
        <f>VLOOKUP($E1135,'CFileFishery to ERA+'!$A$4:$J$198,10,FALSE)</f>
        <v>ISBM</v>
      </c>
    </row>
    <row r="1136" spans="1:18" x14ac:dyDescent="0.25">
      <c r="A1136" t="s">
        <v>138</v>
      </c>
      <c r="B1136" t="s">
        <v>139</v>
      </c>
      <c r="C1136">
        <v>2013</v>
      </c>
      <c r="D1136">
        <v>7</v>
      </c>
      <c r="E1136">
        <v>142</v>
      </c>
      <c r="F1136" t="s">
        <v>49</v>
      </c>
      <c r="G1136">
        <v>3</v>
      </c>
      <c r="H1136" t="s">
        <v>12</v>
      </c>
      <c r="I1136">
        <v>10</v>
      </c>
      <c r="J1136">
        <v>39.200000000000003</v>
      </c>
      <c r="K1136">
        <v>39.200000000000003</v>
      </c>
      <c r="L1136">
        <f>VLOOKUP($E1136,'CFileFishery to ERA+'!$A$4:$J$198,4,FALSE)</f>
        <v>50</v>
      </c>
      <c r="M1136" t="str">
        <f>VLOOKUP($E1136,'CFileFishery to ERA+'!$A$4:$J$198,5,FALSE)</f>
        <v>WCVI AABM S</v>
      </c>
      <c r="N1136" t="str">
        <f>VLOOKUP($E1136,'CFileFishery to ERA+'!$A$4:$J$198,6,FALSE)</f>
        <v>CA</v>
      </c>
      <c r="O1136">
        <f>VLOOKUP($E1136,'CFileFishery to ERA+'!$A$4:$J$198,7,FALSE)</f>
        <v>31</v>
      </c>
      <c r="P1136" t="str">
        <f>VLOOKUP($E1136,'CFileFishery to ERA+'!$A$4:$J$198,8,FALSE)</f>
        <v>S</v>
      </c>
      <c r="Q1136" t="str">
        <f>VLOOKUP($E1136,'CFileFishery to ERA+'!$A$4:$J$198,9,FALSE)</f>
        <v>WCVI AABM Sport</v>
      </c>
      <c r="R1136" t="str">
        <f>VLOOKUP($E1136,'CFileFishery to ERA+'!$A$4:$J$198,10,FALSE)</f>
        <v>AABM</v>
      </c>
    </row>
    <row r="1137" spans="1:18" x14ac:dyDescent="0.25">
      <c r="A1137" t="s">
        <v>138</v>
      </c>
      <c r="B1137" t="s">
        <v>139</v>
      </c>
      <c r="C1137">
        <v>2013</v>
      </c>
      <c r="D1137">
        <v>7</v>
      </c>
      <c r="E1137">
        <v>142</v>
      </c>
      <c r="F1137" t="s">
        <v>49</v>
      </c>
      <c r="G1137">
        <v>4</v>
      </c>
      <c r="H1137" t="s">
        <v>12</v>
      </c>
      <c r="I1137">
        <v>1</v>
      </c>
      <c r="J1137">
        <v>3.92</v>
      </c>
      <c r="K1137">
        <v>4.9400000000000004</v>
      </c>
      <c r="L1137">
        <f>VLOOKUP($E1137,'CFileFishery to ERA+'!$A$4:$J$198,4,FALSE)</f>
        <v>50</v>
      </c>
      <c r="M1137" t="str">
        <f>VLOOKUP($E1137,'CFileFishery to ERA+'!$A$4:$J$198,5,FALSE)</f>
        <v>WCVI AABM S</v>
      </c>
      <c r="N1137" t="str">
        <f>VLOOKUP($E1137,'CFileFishery to ERA+'!$A$4:$J$198,6,FALSE)</f>
        <v>CA</v>
      </c>
      <c r="O1137">
        <f>VLOOKUP($E1137,'CFileFishery to ERA+'!$A$4:$J$198,7,FALSE)</f>
        <v>31</v>
      </c>
      <c r="P1137" t="str">
        <f>VLOOKUP($E1137,'CFileFishery to ERA+'!$A$4:$J$198,8,FALSE)</f>
        <v>S</v>
      </c>
      <c r="Q1137" t="str">
        <f>VLOOKUP($E1137,'CFileFishery to ERA+'!$A$4:$J$198,9,FALSE)</f>
        <v>WCVI AABM Sport</v>
      </c>
      <c r="R1137" t="str">
        <f>VLOOKUP($E1137,'CFileFishery to ERA+'!$A$4:$J$198,10,FALSE)</f>
        <v>AABM</v>
      </c>
    </row>
    <row r="1138" spans="1:18" x14ac:dyDescent="0.25">
      <c r="A1138" t="s">
        <v>138</v>
      </c>
      <c r="B1138" t="s">
        <v>139</v>
      </c>
      <c r="C1138">
        <v>2013</v>
      </c>
      <c r="D1138">
        <v>7</v>
      </c>
      <c r="E1138">
        <v>146</v>
      </c>
      <c r="F1138" t="s">
        <v>75</v>
      </c>
      <c r="G1138">
        <v>3</v>
      </c>
      <c r="H1138" t="s">
        <v>12</v>
      </c>
      <c r="I1138">
        <v>1</v>
      </c>
      <c r="J1138">
        <v>2.0699999999999998</v>
      </c>
      <c r="K1138">
        <v>2.0699999999999998</v>
      </c>
      <c r="L1138">
        <f>VLOOKUP($E1138,'CFileFishery to ERA+'!$A$4:$J$198,4,FALSE)</f>
        <v>65</v>
      </c>
      <c r="M1138" t="str">
        <f>VLOOKUP($E1138,'CFileFishery to ERA+'!$A$4:$J$198,5,FALSE)</f>
        <v>BC JF S</v>
      </c>
      <c r="N1138" t="str">
        <f>VLOOKUP($E1138,'CFileFishery to ERA+'!$A$4:$J$198,6,FALSE)</f>
        <v>CA</v>
      </c>
      <c r="O1138">
        <f>VLOOKUP($E1138,'CFileFishery to ERA+'!$A$4:$J$198,7,FALSE)</f>
        <v>36</v>
      </c>
      <c r="P1138" t="str">
        <f>VLOOKUP($E1138,'CFileFishery to ERA+'!$A$4:$J$198,8,FALSE)</f>
        <v>S</v>
      </c>
      <c r="Q1138" t="str">
        <f>VLOOKUP($E1138,'CFileFishery to ERA+'!$A$4:$J$198,9,FALSE)</f>
        <v>Canadian Juan De Fuca Sport</v>
      </c>
      <c r="R1138" t="str">
        <f>VLOOKUP($E1138,'CFileFishery to ERA+'!$A$4:$J$198,10,FALSE)</f>
        <v>ISBM</v>
      </c>
    </row>
    <row r="1139" spans="1:18" x14ac:dyDescent="0.25">
      <c r="A1139" t="s">
        <v>138</v>
      </c>
      <c r="B1139" t="s">
        <v>139</v>
      </c>
      <c r="C1139">
        <v>2013</v>
      </c>
      <c r="D1139">
        <v>7</v>
      </c>
      <c r="E1139">
        <v>150</v>
      </c>
      <c r="F1139" t="s">
        <v>76</v>
      </c>
      <c r="G1139">
        <v>3</v>
      </c>
      <c r="H1139" t="s">
        <v>12</v>
      </c>
      <c r="I1139">
        <v>21</v>
      </c>
      <c r="J1139">
        <v>55.86</v>
      </c>
      <c r="K1139">
        <v>55.86</v>
      </c>
      <c r="L1139">
        <f>VLOOKUP($E1139,'CFileFishery to ERA+'!$A$4:$J$198,4,FALSE)</f>
        <v>57</v>
      </c>
      <c r="M1139" t="str">
        <f>VLOOKUP($E1139,'CFileFishery to ERA+'!$A$4:$J$198,5,FALSE)</f>
        <v>PGSDN S</v>
      </c>
      <c r="N1139" t="str">
        <f>VLOOKUP($E1139,'CFileFishery to ERA+'!$A$4:$J$198,6,FALSE)</f>
        <v>US</v>
      </c>
      <c r="O1139">
        <f>VLOOKUP($E1139,'CFileFishery to ERA+'!$A$4:$J$198,7,FALSE)</f>
        <v>999</v>
      </c>
      <c r="P1139" t="str">
        <f>VLOOKUP($E1139,'CFileFishery to ERA+'!$A$4:$J$198,8,FALSE)</f>
        <v>S</v>
      </c>
      <c r="Q1139" t="str">
        <f>VLOOKUP($E1139,'CFileFishery to ERA+'!$A$4:$J$198,9,FALSE)</f>
        <v>PGSD Sport</v>
      </c>
      <c r="R1139" t="str">
        <f>VLOOKUP($E1139,'CFileFishery to ERA+'!$A$4:$J$198,10,FALSE)</f>
        <v>ISBM</v>
      </c>
    </row>
    <row r="1140" spans="1:18" x14ac:dyDescent="0.25">
      <c r="A1140" t="s">
        <v>138</v>
      </c>
      <c r="B1140" t="s">
        <v>139</v>
      </c>
      <c r="C1140">
        <v>2013</v>
      </c>
      <c r="D1140">
        <v>7</v>
      </c>
      <c r="E1140">
        <v>151</v>
      </c>
      <c r="F1140" t="s">
        <v>84</v>
      </c>
      <c r="G1140">
        <v>3</v>
      </c>
      <c r="H1140" t="s">
        <v>12</v>
      </c>
      <c r="I1140">
        <v>1</v>
      </c>
      <c r="J1140">
        <v>2.13</v>
      </c>
      <c r="K1140">
        <v>2.13</v>
      </c>
      <c r="L1140">
        <f>VLOOKUP($E1140,'CFileFishery to ERA+'!$A$4:$J$198,4,FALSE)</f>
        <v>57</v>
      </c>
      <c r="M1140" t="str">
        <f>VLOOKUP($E1140,'CFileFishery to ERA+'!$A$4:$J$198,5,FALSE)</f>
        <v>PGSDN S</v>
      </c>
      <c r="N1140" t="str">
        <f>VLOOKUP($E1140,'CFileFishery to ERA+'!$A$4:$J$198,6,FALSE)</f>
        <v>US</v>
      </c>
      <c r="O1140">
        <f>VLOOKUP($E1140,'CFileFishery to ERA+'!$A$4:$J$198,7,FALSE)</f>
        <v>999</v>
      </c>
      <c r="P1140" t="str">
        <f>VLOOKUP($E1140,'CFileFishery to ERA+'!$A$4:$J$198,8,FALSE)</f>
        <v>S</v>
      </c>
      <c r="Q1140" t="str">
        <f>VLOOKUP($E1140,'CFileFishery to ERA+'!$A$4:$J$198,9,FALSE)</f>
        <v>PGSD Sport</v>
      </c>
      <c r="R1140" t="str">
        <f>VLOOKUP($E1140,'CFileFishery to ERA+'!$A$4:$J$198,10,FALSE)</f>
        <v>ISBM</v>
      </c>
    </row>
    <row r="1141" spans="1:18" x14ac:dyDescent="0.25">
      <c r="A1141" t="s">
        <v>138</v>
      </c>
      <c r="B1141" t="s">
        <v>139</v>
      </c>
      <c r="C1141">
        <v>2013</v>
      </c>
      <c r="D1141">
        <v>7</v>
      </c>
      <c r="E1141">
        <v>157</v>
      </c>
      <c r="F1141" t="s">
        <v>79</v>
      </c>
      <c r="G1141">
        <v>3</v>
      </c>
      <c r="H1141" t="s">
        <v>12</v>
      </c>
      <c r="I1141">
        <v>1</v>
      </c>
      <c r="J1141">
        <v>3.78</v>
      </c>
      <c r="K1141">
        <v>3.78</v>
      </c>
      <c r="L1141">
        <f>VLOOKUP($E1141,'CFileFishery to ERA+'!$A$4:$J$198,4,FALSE)</f>
        <v>59</v>
      </c>
      <c r="M1141" t="str">
        <f>VLOOKUP($E1141,'CFileFishery to ERA+'!$A$4:$J$198,5,FALSE)</f>
        <v>PGSDO S</v>
      </c>
      <c r="N1141" t="str">
        <f>VLOOKUP($E1141,'CFileFishery to ERA+'!$A$4:$J$198,6,FALSE)</f>
        <v>US</v>
      </c>
      <c r="O1141">
        <f>VLOOKUP($E1141,'CFileFishery to ERA+'!$A$4:$J$198,7,FALSE)</f>
        <v>999</v>
      </c>
      <c r="P1141" t="str">
        <f>VLOOKUP($E1141,'CFileFishery to ERA+'!$A$4:$J$198,8,FALSE)</f>
        <v>S</v>
      </c>
      <c r="Q1141" t="str">
        <f>VLOOKUP($E1141,'CFileFishery to ERA+'!$A$4:$J$198,9,FALSE)</f>
        <v>PGSD Sport</v>
      </c>
      <c r="R1141" t="str">
        <f>VLOOKUP($E1141,'CFileFishery to ERA+'!$A$4:$J$198,10,FALSE)</f>
        <v>ISBM</v>
      </c>
    </row>
    <row r="1142" spans="1:18" x14ac:dyDescent="0.25">
      <c r="A1142" t="s">
        <v>138</v>
      </c>
      <c r="B1142" t="s">
        <v>139</v>
      </c>
      <c r="C1142">
        <v>2013</v>
      </c>
      <c r="D1142">
        <v>7</v>
      </c>
      <c r="E1142">
        <v>167</v>
      </c>
      <c r="F1142" t="s">
        <v>82</v>
      </c>
      <c r="G1142">
        <v>3</v>
      </c>
      <c r="H1142" t="s">
        <v>12</v>
      </c>
      <c r="I1142">
        <v>3</v>
      </c>
      <c r="J1142">
        <v>8.31</v>
      </c>
      <c r="K1142">
        <v>8.31</v>
      </c>
      <c r="L1142">
        <f>VLOOKUP($E1142,'CFileFishery to ERA+'!$A$4:$J$198,4,FALSE)</f>
        <v>53</v>
      </c>
      <c r="M1142" t="str">
        <f>VLOOKUP($E1142,'CFileFishery to ERA+'!$A$4:$J$198,5,FALSE)</f>
        <v>N FALCON S</v>
      </c>
      <c r="N1142" t="str">
        <f>VLOOKUP($E1142,'CFileFishery to ERA+'!$A$4:$J$198,6,FALSE)</f>
        <v>US</v>
      </c>
      <c r="O1142">
        <f>VLOOKUP($E1142,'CFileFishery to ERA+'!$A$4:$J$198,7,FALSE)</f>
        <v>999</v>
      </c>
      <c r="P1142" t="str">
        <f>VLOOKUP($E1142,'CFileFishery to ERA+'!$A$4:$J$198,8,FALSE)</f>
        <v>S</v>
      </c>
      <c r="Q1142" t="str">
        <f>VLOOKUP($E1142,'CFileFishery to ERA+'!$A$4:$J$198,9,FALSE)</f>
        <v>WA Sport</v>
      </c>
      <c r="R1142" t="str">
        <f>VLOOKUP($E1142,'CFileFishery to ERA+'!$A$4:$J$198,10,FALSE)</f>
        <v>ISBM</v>
      </c>
    </row>
    <row r="1143" spans="1:18" x14ac:dyDescent="0.25">
      <c r="A1143" t="s">
        <v>138</v>
      </c>
      <c r="B1143" t="s">
        <v>139</v>
      </c>
      <c r="C1143">
        <v>2013</v>
      </c>
      <c r="D1143">
        <v>7</v>
      </c>
      <c r="E1143">
        <v>169</v>
      </c>
      <c r="F1143" t="s">
        <v>87</v>
      </c>
      <c r="G1143">
        <v>3</v>
      </c>
      <c r="H1143" t="s">
        <v>12</v>
      </c>
      <c r="I1143">
        <v>1</v>
      </c>
      <c r="J1143">
        <v>3.29</v>
      </c>
      <c r="K1143">
        <v>3.29</v>
      </c>
      <c r="L1143">
        <f>VLOOKUP($E1143,'CFileFishery to ERA+'!$A$4:$J$198,4,FALSE)</f>
        <v>53</v>
      </c>
      <c r="M1143" t="str">
        <f>VLOOKUP($E1143,'CFileFishery to ERA+'!$A$4:$J$198,5,FALSE)</f>
        <v>N FALCON S</v>
      </c>
      <c r="N1143" t="str">
        <f>VLOOKUP($E1143,'CFileFishery to ERA+'!$A$4:$J$198,6,FALSE)</f>
        <v>US</v>
      </c>
      <c r="O1143">
        <f>VLOOKUP($E1143,'CFileFishery to ERA+'!$A$4:$J$198,7,FALSE)</f>
        <v>999</v>
      </c>
      <c r="P1143" t="str">
        <f>VLOOKUP($E1143,'CFileFishery to ERA+'!$A$4:$J$198,8,FALSE)</f>
        <v>S</v>
      </c>
      <c r="Q1143" t="str">
        <f>VLOOKUP($E1143,'CFileFishery to ERA+'!$A$4:$J$198,9,FALSE)</f>
        <v>WA Sport</v>
      </c>
      <c r="R1143" t="str">
        <f>VLOOKUP($E1143,'CFileFishery to ERA+'!$A$4:$J$198,10,FALSE)</f>
        <v>ISBM</v>
      </c>
    </row>
    <row r="1144" spans="1:18" x14ac:dyDescent="0.25">
      <c r="A1144" t="s">
        <v>138</v>
      </c>
      <c r="B1144" t="s">
        <v>139</v>
      </c>
      <c r="C1144">
        <v>2013</v>
      </c>
      <c r="D1144">
        <v>8</v>
      </c>
      <c r="E1144">
        <v>35</v>
      </c>
      <c r="F1144" t="s">
        <v>77</v>
      </c>
      <c r="G1144">
        <v>4</v>
      </c>
      <c r="H1144" t="s">
        <v>12</v>
      </c>
      <c r="I1144">
        <v>1</v>
      </c>
      <c r="J1144">
        <v>1.72</v>
      </c>
      <c r="K1144">
        <v>2.16</v>
      </c>
      <c r="L1144">
        <f>VLOOKUP($E1144,'CFileFishery to ERA+'!$A$4:$J$198,4,FALSE)</f>
        <v>12</v>
      </c>
      <c r="M1144" t="str">
        <f>VLOOKUP($E1144,'CFileFishery to ERA+'!$A$4:$J$198,5,FALSE)</f>
        <v>WCVI SUM T</v>
      </c>
      <c r="N1144" t="str">
        <f>VLOOKUP($E1144,'CFileFishery to ERA+'!$A$4:$J$198,6,FALSE)</f>
        <v>CA</v>
      </c>
      <c r="O1144">
        <f>VLOOKUP($E1144,'CFileFishery to ERA+'!$A$4:$J$198,7,FALSE)</f>
        <v>3</v>
      </c>
      <c r="P1144" t="str">
        <f>VLOOKUP($E1144,'CFileFishery to ERA+'!$A$4:$J$198,8,FALSE)</f>
        <v>T</v>
      </c>
      <c r="Q1144" t="str">
        <f>VLOOKUP($E1144,'CFileFishery to ERA+'!$A$4:$J$198,9,FALSE)</f>
        <v>WCVI Troll</v>
      </c>
      <c r="R1144" t="str">
        <f>VLOOKUP($E1144,'CFileFishery to ERA+'!$A$4:$J$198,10,FALSE)</f>
        <v>AABM</v>
      </c>
    </row>
    <row r="1145" spans="1:18" x14ac:dyDescent="0.25">
      <c r="A1145" t="s">
        <v>138</v>
      </c>
      <c r="B1145" t="s">
        <v>139</v>
      </c>
      <c r="C1145">
        <v>2013</v>
      </c>
      <c r="D1145">
        <v>8</v>
      </c>
      <c r="E1145">
        <v>43</v>
      </c>
      <c r="F1145" t="s">
        <v>59</v>
      </c>
      <c r="G1145">
        <v>3</v>
      </c>
      <c r="H1145" t="s">
        <v>12</v>
      </c>
      <c r="I1145">
        <v>1</v>
      </c>
      <c r="J1145">
        <v>2.44</v>
      </c>
      <c r="K1145">
        <v>2.44</v>
      </c>
      <c r="L1145">
        <f>VLOOKUP($E1145,'CFileFishery to ERA+'!$A$4:$J$198,4,FALSE)</f>
        <v>13</v>
      </c>
      <c r="M1145" t="str">
        <f>VLOOKUP($E1145,'CFileFishery to ERA+'!$A$4:$J$198,5,FALSE)</f>
        <v>N FALCON T</v>
      </c>
      <c r="N1145" t="str">
        <f>VLOOKUP($E1145,'CFileFishery to ERA+'!$A$4:$J$198,6,FALSE)</f>
        <v>US</v>
      </c>
      <c r="O1145">
        <f>VLOOKUP($E1145,'CFileFishery to ERA+'!$A$4:$J$198,7,FALSE)</f>
        <v>999</v>
      </c>
      <c r="P1145" t="str">
        <f>VLOOKUP($E1145,'CFileFishery to ERA+'!$A$4:$J$198,8,FALSE)</f>
        <v>T</v>
      </c>
      <c r="Q1145" t="str">
        <f>VLOOKUP($E1145,'CFileFishery to ERA+'!$A$4:$J$198,9,FALSE)</f>
        <v>WA Troll</v>
      </c>
      <c r="R1145" t="str">
        <f>VLOOKUP($E1145,'CFileFishery to ERA+'!$A$4:$J$198,10,FALSE)</f>
        <v>ISBM</v>
      </c>
    </row>
    <row r="1146" spans="1:18" x14ac:dyDescent="0.25">
      <c r="A1146" t="s">
        <v>138</v>
      </c>
      <c r="B1146" t="s">
        <v>139</v>
      </c>
      <c r="C1146">
        <v>2013</v>
      </c>
      <c r="D1146">
        <v>8</v>
      </c>
      <c r="E1146">
        <v>44</v>
      </c>
      <c r="F1146" t="s">
        <v>85</v>
      </c>
      <c r="G1146">
        <v>4</v>
      </c>
      <c r="H1146" t="s">
        <v>12</v>
      </c>
      <c r="I1146">
        <v>2</v>
      </c>
      <c r="J1146">
        <v>22.44</v>
      </c>
      <c r="K1146">
        <v>28.3</v>
      </c>
      <c r="L1146">
        <f>VLOOKUP($E1146,'CFileFishery to ERA+'!$A$4:$J$198,4,FALSE)</f>
        <v>13</v>
      </c>
      <c r="M1146" t="str">
        <f>VLOOKUP($E1146,'CFileFishery to ERA+'!$A$4:$J$198,5,FALSE)</f>
        <v>N FALCON T</v>
      </c>
      <c r="N1146" t="str">
        <f>VLOOKUP($E1146,'CFileFishery to ERA+'!$A$4:$J$198,6,FALSE)</f>
        <v>US</v>
      </c>
      <c r="O1146">
        <f>VLOOKUP($E1146,'CFileFishery to ERA+'!$A$4:$J$198,7,FALSE)</f>
        <v>999</v>
      </c>
      <c r="P1146" t="str">
        <f>VLOOKUP($E1146,'CFileFishery to ERA+'!$A$4:$J$198,8,FALSE)</f>
        <v>T</v>
      </c>
      <c r="Q1146" t="str">
        <f>VLOOKUP($E1146,'CFileFishery to ERA+'!$A$4:$J$198,9,FALSE)</f>
        <v>WA Troll</v>
      </c>
      <c r="R1146" t="str">
        <f>VLOOKUP($E1146,'CFileFishery to ERA+'!$A$4:$J$198,10,FALSE)</f>
        <v>ISBM</v>
      </c>
    </row>
    <row r="1147" spans="1:18" x14ac:dyDescent="0.25">
      <c r="A1147" t="s">
        <v>138</v>
      </c>
      <c r="B1147" t="s">
        <v>139</v>
      </c>
      <c r="C1147">
        <v>2013</v>
      </c>
      <c r="D1147">
        <v>8</v>
      </c>
      <c r="E1147">
        <v>46</v>
      </c>
      <c r="F1147" t="s">
        <v>57</v>
      </c>
      <c r="G1147">
        <v>3</v>
      </c>
      <c r="H1147" t="s">
        <v>12</v>
      </c>
      <c r="I1147">
        <v>1</v>
      </c>
      <c r="J1147">
        <v>2.37</v>
      </c>
      <c r="K1147">
        <v>2.37</v>
      </c>
      <c r="L1147">
        <f>VLOOKUP($E1147,'CFileFishery to ERA+'!$A$4:$J$198,4,FALSE)</f>
        <v>13</v>
      </c>
      <c r="M1147" t="str">
        <f>VLOOKUP($E1147,'CFileFishery to ERA+'!$A$4:$J$198,5,FALSE)</f>
        <v>N FALCON T</v>
      </c>
      <c r="N1147" t="str">
        <f>VLOOKUP($E1147,'CFileFishery to ERA+'!$A$4:$J$198,6,FALSE)</f>
        <v>US</v>
      </c>
      <c r="O1147">
        <f>VLOOKUP($E1147,'CFileFishery to ERA+'!$A$4:$J$198,7,FALSE)</f>
        <v>999</v>
      </c>
      <c r="P1147" t="str">
        <f>VLOOKUP($E1147,'CFileFishery to ERA+'!$A$4:$J$198,8,FALSE)</f>
        <v>T</v>
      </c>
      <c r="Q1147" t="str">
        <f>VLOOKUP($E1147,'CFileFishery to ERA+'!$A$4:$J$198,9,FALSE)</f>
        <v>WA Troll</v>
      </c>
      <c r="R1147" t="str">
        <f>VLOOKUP($E1147,'CFileFishery to ERA+'!$A$4:$J$198,10,FALSE)</f>
        <v>ISBM</v>
      </c>
    </row>
    <row r="1148" spans="1:18" x14ac:dyDescent="0.25">
      <c r="A1148" t="s">
        <v>138</v>
      </c>
      <c r="B1148" t="s">
        <v>139</v>
      </c>
      <c r="C1148">
        <v>2013</v>
      </c>
      <c r="D1148">
        <v>8</v>
      </c>
      <c r="E1148">
        <v>50</v>
      </c>
      <c r="F1148" t="s">
        <v>92</v>
      </c>
      <c r="G1148">
        <v>3</v>
      </c>
      <c r="H1148" t="s">
        <v>12</v>
      </c>
      <c r="I1148">
        <v>1</v>
      </c>
      <c r="J1148">
        <v>2.1800000000000002</v>
      </c>
      <c r="K1148">
        <v>2.1800000000000002</v>
      </c>
      <c r="L1148">
        <f>VLOOKUP($E1148,'CFileFishery to ERA+'!$A$4:$J$198,4,FALSE)</f>
        <v>14</v>
      </c>
      <c r="M1148" t="str">
        <f>VLOOKUP($E1148,'CFileFishery to ERA+'!$A$4:$J$198,5,FALSE)</f>
        <v>S FALCON T</v>
      </c>
      <c r="N1148" t="str">
        <f>VLOOKUP($E1148,'CFileFishery to ERA+'!$A$4:$J$198,6,FALSE)</f>
        <v>US</v>
      </c>
      <c r="O1148">
        <f>VLOOKUP($E1148,'CFileFishery to ERA+'!$A$4:$J$198,7,FALSE)</f>
        <v>999</v>
      </c>
      <c r="P1148" t="str">
        <f>VLOOKUP($E1148,'CFileFishery to ERA+'!$A$4:$J$198,8,FALSE)</f>
        <v>T</v>
      </c>
      <c r="Q1148" t="str">
        <f>VLOOKUP($E1148,'CFileFishery to ERA+'!$A$4:$J$198,9,FALSE)</f>
        <v>OR Troll</v>
      </c>
      <c r="R1148" t="str">
        <f>VLOOKUP($E1148,'CFileFishery to ERA+'!$A$4:$J$198,10,FALSE)</f>
        <v>ISBM</v>
      </c>
    </row>
    <row r="1149" spans="1:18" x14ac:dyDescent="0.25">
      <c r="A1149" t="s">
        <v>138</v>
      </c>
      <c r="B1149" t="s">
        <v>139</v>
      </c>
      <c r="C1149">
        <v>2013</v>
      </c>
      <c r="D1149">
        <v>8</v>
      </c>
      <c r="E1149">
        <v>88</v>
      </c>
      <c r="F1149" t="s">
        <v>98</v>
      </c>
      <c r="G1149">
        <v>4</v>
      </c>
      <c r="H1149" t="s">
        <v>12</v>
      </c>
      <c r="I1149">
        <v>1</v>
      </c>
      <c r="J1149">
        <v>1.01</v>
      </c>
      <c r="K1149">
        <v>1.27</v>
      </c>
      <c r="L1149">
        <f>VLOOKUP($E1149,'CFileFishery to ERA+'!$A$4:$J$198,4,FALSE)</f>
        <v>43</v>
      </c>
      <c r="M1149" t="str">
        <f>VLOOKUP($E1149,'CFileFishery to ERA+'!$A$4:$J$198,5,FALSE)</f>
        <v>TFRASER TERM N</v>
      </c>
      <c r="N1149" t="str">
        <f>VLOOKUP($E1149,'CFileFishery to ERA+'!$A$4:$J$198,6,FALSE)</f>
        <v>CA</v>
      </c>
      <c r="O1149">
        <f>VLOOKUP($E1149,'CFileFishery to ERA+'!$A$4:$J$198,7,FALSE)</f>
        <v>16</v>
      </c>
      <c r="P1149" t="str">
        <f>VLOOKUP($E1149,'CFileFishery to ERA+'!$A$4:$J$198,8,FALSE)</f>
        <v>N</v>
      </c>
      <c r="Q1149" t="str">
        <f>VLOOKUP($E1149,'CFileFishery to ERA+'!$A$4:$J$198,9,FALSE)</f>
        <v>Fraser Net</v>
      </c>
      <c r="R1149" t="str">
        <f>VLOOKUP($E1149,'CFileFishery to ERA+'!$A$4:$J$198,10,FALSE)</f>
        <v>ISBM</v>
      </c>
    </row>
    <row r="1150" spans="1:18" x14ac:dyDescent="0.25">
      <c r="A1150" t="s">
        <v>138</v>
      </c>
      <c r="B1150" t="s">
        <v>139</v>
      </c>
      <c r="C1150">
        <v>2013</v>
      </c>
      <c r="D1150">
        <v>8</v>
      </c>
      <c r="E1150">
        <v>92</v>
      </c>
      <c r="F1150" t="s">
        <v>66</v>
      </c>
      <c r="G1150">
        <v>3</v>
      </c>
      <c r="H1150" t="s">
        <v>12</v>
      </c>
      <c r="I1150">
        <v>2</v>
      </c>
      <c r="J1150">
        <v>7.6</v>
      </c>
      <c r="K1150">
        <v>7.6</v>
      </c>
      <c r="L1150">
        <f>VLOOKUP($E1150,'CFileFishery to ERA+'!$A$4:$J$198,4,FALSE)</f>
        <v>51</v>
      </c>
      <c r="M1150" t="str">
        <f>VLOOKUP($E1150,'CFileFishery to ERA+'!$A$4:$J$198,5,FALSE)</f>
        <v>WCVI ISBM S</v>
      </c>
      <c r="N1150" t="str">
        <f>VLOOKUP($E1150,'CFileFishery to ERA+'!$A$4:$J$198,6,FALSE)</f>
        <v>CA</v>
      </c>
      <c r="O1150">
        <f>VLOOKUP($E1150,'CFileFishery to ERA+'!$A$4:$J$198,7,FALSE)</f>
        <v>32</v>
      </c>
      <c r="P1150" t="str">
        <f>VLOOKUP($E1150,'CFileFishery to ERA+'!$A$4:$J$198,8,FALSE)</f>
        <v>S</v>
      </c>
      <c r="Q1150" t="str">
        <f>VLOOKUP($E1150,'CFileFishery to ERA+'!$A$4:$J$198,9,FALSE)</f>
        <v>WCVI ISBM Sport</v>
      </c>
      <c r="R1150" t="str">
        <f>VLOOKUP($E1150,'CFileFishery to ERA+'!$A$4:$J$198,10,FALSE)</f>
        <v>ISBM</v>
      </c>
    </row>
    <row r="1151" spans="1:18" x14ac:dyDescent="0.25">
      <c r="A1151" t="s">
        <v>138</v>
      </c>
      <c r="B1151" t="s">
        <v>139</v>
      </c>
      <c r="C1151">
        <v>2013</v>
      </c>
      <c r="D1151">
        <v>8</v>
      </c>
      <c r="E1151">
        <v>93</v>
      </c>
      <c r="F1151" t="s">
        <v>93</v>
      </c>
      <c r="G1151">
        <v>3</v>
      </c>
      <c r="H1151" t="s">
        <v>12</v>
      </c>
      <c r="I1151">
        <v>2</v>
      </c>
      <c r="J1151">
        <v>2.54</v>
      </c>
      <c r="K1151">
        <v>2.54</v>
      </c>
      <c r="L1151">
        <f>VLOOKUP($E1151,'CFileFishery to ERA+'!$A$4:$J$198,4,FALSE)</f>
        <v>27</v>
      </c>
      <c r="M1151" t="str">
        <f>VLOOKUP($E1151,'CFileFishery to ERA+'!$A$4:$J$198,5,FALSE)</f>
        <v>US JF N</v>
      </c>
      <c r="N1151" t="str">
        <f>VLOOKUP($E1151,'CFileFishery to ERA+'!$A$4:$J$198,6,FALSE)</f>
        <v>US</v>
      </c>
      <c r="O1151">
        <f>VLOOKUP($E1151,'CFileFishery to ERA+'!$A$4:$J$198,7,FALSE)</f>
        <v>999</v>
      </c>
      <c r="P1151" t="str">
        <f>VLOOKUP($E1151,'CFileFishery to ERA+'!$A$4:$J$198,8,FALSE)</f>
        <v>N</v>
      </c>
      <c r="Q1151" t="str">
        <f>VLOOKUP($E1151,'CFileFishery to ERA+'!$A$4:$J$198,9,FALSE)</f>
        <v>PGSD Net</v>
      </c>
      <c r="R1151" t="str">
        <f>VLOOKUP($E1151,'CFileFishery to ERA+'!$A$4:$J$198,10,FALSE)</f>
        <v>ISBM</v>
      </c>
    </row>
    <row r="1152" spans="1:18" x14ac:dyDescent="0.25">
      <c r="A1152" t="s">
        <v>138</v>
      </c>
      <c r="B1152" t="s">
        <v>139</v>
      </c>
      <c r="C1152">
        <v>2013</v>
      </c>
      <c r="D1152">
        <v>8</v>
      </c>
      <c r="E1152">
        <v>95</v>
      </c>
      <c r="F1152" t="s">
        <v>68</v>
      </c>
      <c r="G1152">
        <v>3</v>
      </c>
      <c r="H1152" t="s">
        <v>12</v>
      </c>
      <c r="I1152">
        <v>1</v>
      </c>
      <c r="J1152">
        <v>2.4500000000000002</v>
      </c>
      <c r="K1152">
        <v>2.4500000000000002</v>
      </c>
      <c r="L1152">
        <f>VLOOKUP($E1152,'CFileFishery to ERA+'!$A$4:$J$198,4,FALSE)</f>
        <v>25</v>
      </c>
      <c r="M1152" t="str">
        <f>VLOOKUP($E1152,'CFileFishery to ERA+'!$A$4:$J$198,5,FALSE)</f>
        <v>PGSDN N</v>
      </c>
      <c r="N1152" t="str">
        <f>VLOOKUP($E1152,'CFileFishery to ERA+'!$A$4:$J$198,6,FALSE)</f>
        <v>US</v>
      </c>
      <c r="O1152">
        <f>VLOOKUP($E1152,'CFileFishery to ERA+'!$A$4:$J$198,7,FALSE)</f>
        <v>999</v>
      </c>
      <c r="P1152" t="str">
        <f>VLOOKUP($E1152,'CFileFishery to ERA+'!$A$4:$J$198,8,FALSE)</f>
        <v>N</v>
      </c>
      <c r="Q1152" t="str">
        <f>VLOOKUP($E1152,'CFileFishery to ERA+'!$A$4:$J$198,9,FALSE)</f>
        <v>PGSD Net</v>
      </c>
      <c r="R1152" t="str">
        <f>VLOOKUP($E1152,'CFileFishery to ERA+'!$A$4:$J$198,10,FALSE)</f>
        <v>ISBM</v>
      </c>
    </row>
    <row r="1153" spans="1:18" x14ac:dyDescent="0.25">
      <c r="A1153" t="s">
        <v>138</v>
      </c>
      <c r="B1153" t="s">
        <v>139</v>
      </c>
      <c r="C1153">
        <v>2013</v>
      </c>
      <c r="D1153">
        <v>8</v>
      </c>
      <c r="E1153">
        <v>136</v>
      </c>
      <c r="F1153" t="s">
        <v>52</v>
      </c>
      <c r="G1153">
        <v>3</v>
      </c>
      <c r="H1153" t="s">
        <v>12</v>
      </c>
      <c r="I1153">
        <v>8</v>
      </c>
      <c r="J1153">
        <v>29</v>
      </c>
      <c r="K1153">
        <v>29</v>
      </c>
      <c r="L1153">
        <f>VLOOKUP($E1153,'CFileFishery to ERA+'!$A$4:$J$198,4,FALSE)</f>
        <v>63</v>
      </c>
      <c r="M1153" t="str">
        <f>VLOOKUP($E1153,'CFileFishery to ERA+'!$A$4:$J$198,5,FALSE)</f>
        <v>GEO ST S</v>
      </c>
      <c r="N1153" t="str">
        <f>VLOOKUP($E1153,'CFileFishery to ERA+'!$A$4:$J$198,6,FALSE)</f>
        <v>CA</v>
      </c>
      <c r="O1153">
        <f>VLOOKUP($E1153,'CFileFishery to ERA+'!$A$4:$J$198,7,FALSE)</f>
        <v>27</v>
      </c>
      <c r="P1153" t="str">
        <f>VLOOKUP($E1153,'CFileFishery to ERA+'!$A$4:$J$198,8,FALSE)</f>
        <v>S</v>
      </c>
      <c r="Q1153" t="str">
        <f>VLOOKUP($E1153,'CFileFishery to ERA+'!$A$4:$J$198,9,FALSE)</f>
        <v>North Georgia Strait Sport</v>
      </c>
      <c r="R1153" t="str">
        <f>VLOOKUP($E1153,'CFileFishery to ERA+'!$A$4:$J$198,10,FALSE)</f>
        <v>ISBM</v>
      </c>
    </row>
    <row r="1154" spans="1:18" x14ac:dyDescent="0.25">
      <c r="A1154" t="s">
        <v>138</v>
      </c>
      <c r="B1154" t="s">
        <v>139</v>
      </c>
      <c r="C1154">
        <v>2013</v>
      </c>
      <c r="D1154">
        <v>8</v>
      </c>
      <c r="E1154">
        <v>139</v>
      </c>
      <c r="F1154" t="s">
        <v>74</v>
      </c>
      <c r="G1154">
        <v>3</v>
      </c>
      <c r="H1154" t="s">
        <v>12</v>
      </c>
      <c r="I1154">
        <v>2</v>
      </c>
      <c r="J1154">
        <v>4.46</v>
      </c>
      <c r="K1154">
        <v>4.46</v>
      </c>
      <c r="L1154">
        <f>VLOOKUP($E1154,'CFileFishery to ERA+'!$A$4:$J$198,4,FALSE)</f>
        <v>63</v>
      </c>
      <c r="M1154" t="str">
        <f>VLOOKUP($E1154,'CFileFishery to ERA+'!$A$4:$J$198,5,FALSE)</f>
        <v>GEO ST S</v>
      </c>
      <c r="N1154" t="str">
        <f>VLOOKUP($E1154,'CFileFishery to ERA+'!$A$4:$J$198,6,FALSE)</f>
        <v>CA</v>
      </c>
      <c r="O1154">
        <f>VLOOKUP($E1154,'CFileFishery to ERA+'!$A$4:$J$198,7,FALSE)</f>
        <v>29</v>
      </c>
      <c r="P1154" t="str">
        <f>VLOOKUP($E1154,'CFileFishery to ERA+'!$A$4:$J$198,8,FALSE)</f>
        <v>S</v>
      </c>
      <c r="Q1154" t="str">
        <f>VLOOKUP($E1154,'CFileFishery to ERA+'!$A$4:$J$198,9,FALSE)</f>
        <v>South Georgia Strait Sport</v>
      </c>
      <c r="R1154" t="str">
        <f>VLOOKUP($E1154,'CFileFishery to ERA+'!$A$4:$J$198,10,FALSE)</f>
        <v>ISBM</v>
      </c>
    </row>
    <row r="1155" spans="1:18" x14ac:dyDescent="0.25">
      <c r="A1155" t="s">
        <v>138</v>
      </c>
      <c r="B1155" t="s">
        <v>139</v>
      </c>
      <c r="C1155">
        <v>2013</v>
      </c>
      <c r="D1155">
        <v>8</v>
      </c>
      <c r="E1155">
        <v>142</v>
      </c>
      <c r="F1155" t="s">
        <v>49</v>
      </c>
      <c r="G1155">
        <v>3</v>
      </c>
      <c r="H1155" t="s">
        <v>12</v>
      </c>
      <c r="I1155">
        <v>4</v>
      </c>
      <c r="J1155">
        <v>15.2</v>
      </c>
      <c r="K1155">
        <v>15.2</v>
      </c>
      <c r="L1155">
        <f>VLOOKUP($E1155,'CFileFishery to ERA+'!$A$4:$J$198,4,FALSE)</f>
        <v>50</v>
      </c>
      <c r="M1155" t="str">
        <f>VLOOKUP($E1155,'CFileFishery to ERA+'!$A$4:$J$198,5,FALSE)</f>
        <v>WCVI AABM S</v>
      </c>
      <c r="N1155" t="str">
        <f>VLOOKUP($E1155,'CFileFishery to ERA+'!$A$4:$J$198,6,FALSE)</f>
        <v>CA</v>
      </c>
      <c r="O1155">
        <f>VLOOKUP($E1155,'CFileFishery to ERA+'!$A$4:$J$198,7,FALSE)</f>
        <v>31</v>
      </c>
      <c r="P1155" t="str">
        <f>VLOOKUP($E1155,'CFileFishery to ERA+'!$A$4:$J$198,8,FALSE)</f>
        <v>S</v>
      </c>
      <c r="Q1155" t="str">
        <f>VLOOKUP($E1155,'CFileFishery to ERA+'!$A$4:$J$198,9,FALSE)</f>
        <v>WCVI AABM Sport</v>
      </c>
      <c r="R1155" t="str">
        <f>VLOOKUP($E1155,'CFileFishery to ERA+'!$A$4:$J$198,10,FALSE)</f>
        <v>AABM</v>
      </c>
    </row>
    <row r="1156" spans="1:18" x14ac:dyDescent="0.25">
      <c r="A1156" t="s">
        <v>138</v>
      </c>
      <c r="B1156" t="s">
        <v>139</v>
      </c>
      <c r="C1156">
        <v>2013</v>
      </c>
      <c r="D1156">
        <v>8</v>
      </c>
      <c r="E1156">
        <v>150</v>
      </c>
      <c r="F1156" t="s">
        <v>76</v>
      </c>
      <c r="G1156">
        <v>3</v>
      </c>
      <c r="H1156" t="s">
        <v>12</v>
      </c>
      <c r="I1156">
        <v>4</v>
      </c>
      <c r="J1156">
        <v>12.23</v>
      </c>
      <c r="K1156">
        <v>12.23</v>
      </c>
      <c r="L1156">
        <f>VLOOKUP($E1156,'CFileFishery to ERA+'!$A$4:$J$198,4,FALSE)</f>
        <v>57</v>
      </c>
      <c r="M1156" t="str">
        <f>VLOOKUP($E1156,'CFileFishery to ERA+'!$A$4:$J$198,5,FALSE)</f>
        <v>PGSDN S</v>
      </c>
      <c r="N1156" t="str">
        <f>VLOOKUP($E1156,'CFileFishery to ERA+'!$A$4:$J$198,6,FALSE)</f>
        <v>US</v>
      </c>
      <c r="O1156">
        <f>VLOOKUP($E1156,'CFileFishery to ERA+'!$A$4:$J$198,7,FALSE)</f>
        <v>999</v>
      </c>
      <c r="P1156" t="str">
        <f>VLOOKUP($E1156,'CFileFishery to ERA+'!$A$4:$J$198,8,FALSE)</f>
        <v>S</v>
      </c>
      <c r="Q1156" t="str">
        <f>VLOOKUP($E1156,'CFileFishery to ERA+'!$A$4:$J$198,9,FALSE)</f>
        <v>PGSD Sport</v>
      </c>
      <c r="R1156" t="str">
        <f>VLOOKUP($E1156,'CFileFishery to ERA+'!$A$4:$J$198,10,FALSE)</f>
        <v>ISBM</v>
      </c>
    </row>
    <row r="1157" spans="1:18" x14ac:dyDescent="0.25">
      <c r="A1157" t="s">
        <v>138</v>
      </c>
      <c r="B1157" t="s">
        <v>139</v>
      </c>
      <c r="C1157">
        <v>2013</v>
      </c>
      <c r="D1157">
        <v>8</v>
      </c>
      <c r="E1157">
        <v>167</v>
      </c>
      <c r="F1157" t="s">
        <v>82</v>
      </c>
      <c r="G1157">
        <v>4</v>
      </c>
      <c r="H1157" t="s">
        <v>12</v>
      </c>
      <c r="I1157">
        <v>1</v>
      </c>
      <c r="J1157">
        <v>3.03</v>
      </c>
      <c r="K1157">
        <v>3.82</v>
      </c>
      <c r="L1157">
        <f>VLOOKUP($E1157,'CFileFishery to ERA+'!$A$4:$J$198,4,FALSE)</f>
        <v>53</v>
      </c>
      <c r="M1157" t="str">
        <f>VLOOKUP($E1157,'CFileFishery to ERA+'!$A$4:$J$198,5,FALSE)</f>
        <v>N FALCON S</v>
      </c>
      <c r="N1157" t="str">
        <f>VLOOKUP($E1157,'CFileFishery to ERA+'!$A$4:$J$198,6,FALSE)</f>
        <v>US</v>
      </c>
      <c r="O1157">
        <f>VLOOKUP($E1157,'CFileFishery to ERA+'!$A$4:$J$198,7,FALSE)</f>
        <v>999</v>
      </c>
      <c r="P1157" t="str">
        <f>VLOOKUP($E1157,'CFileFishery to ERA+'!$A$4:$J$198,8,FALSE)</f>
        <v>S</v>
      </c>
      <c r="Q1157" t="str">
        <f>VLOOKUP($E1157,'CFileFishery to ERA+'!$A$4:$J$198,9,FALSE)</f>
        <v>WA Sport</v>
      </c>
      <c r="R1157" t="str">
        <f>VLOOKUP($E1157,'CFileFishery to ERA+'!$A$4:$J$198,10,FALSE)</f>
        <v>ISBM</v>
      </c>
    </row>
    <row r="1158" spans="1:18" x14ac:dyDescent="0.25">
      <c r="A1158" t="s">
        <v>138</v>
      </c>
      <c r="B1158" t="s">
        <v>139</v>
      </c>
      <c r="C1158">
        <v>2013</v>
      </c>
      <c r="D1158">
        <v>8</v>
      </c>
      <c r="E1158">
        <v>169</v>
      </c>
      <c r="F1158" t="s">
        <v>87</v>
      </c>
      <c r="G1158">
        <v>4</v>
      </c>
      <c r="H1158" t="s">
        <v>12</v>
      </c>
      <c r="I1158">
        <v>2</v>
      </c>
      <c r="J1158">
        <v>7.28</v>
      </c>
      <c r="K1158">
        <v>9.18</v>
      </c>
      <c r="L1158">
        <f>VLOOKUP($E1158,'CFileFishery to ERA+'!$A$4:$J$198,4,FALSE)</f>
        <v>53</v>
      </c>
      <c r="M1158" t="str">
        <f>VLOOKUP($E1158,'CFileFishery to ERA+'!$A$4:$J$198,5,FALSE)</f>
        <v>N FALCON S</v>
      </c>
      <c r="N1158" t="str">
        <f>VLOOKUP($E1158,'CFileFishery to ERA+'!$A$4:$J$198,6,FALSE)</f>
        <v>US</v>
      </c>
      <c r="O1158">
        <f>VLOOKUP($E1158,'CFileFishery to ERA+'!$A$4:$J$198,7,FALSE)</f>
        <v>999</v>
      </c>
      <c r="P1158" t="str">
        <f>VLOOKUP($E1158,'CFileFishery to ERA+'!$A$4:$J$198,8,FALSE)</f>
        <v>S</v>
      </c>
      <c r="Q1158" t="str">
        <f>VLOOKUP($E1158,'CFileFishery to ERA+'!$A$4:$J$198,9,FALSE)</f>
        <v>WA Sport</v>
      </c>
      <c r="R1158" t="str">
        <f>VLOOKUP($E1158,'CFileFishery to ERA+'!$A$4:$J$198,10,FALSE)</f>
        <v>ISBM</v>
      </c>
    </row>
    <row r="1159" spans="1:18" x14ac:dyDescent="0.25">
      <c r="A1159" t="s">
        <v>138</v>
      </c>
      <c r="B1159" t="s">
        <v>139</v>
      </c>
      <c r="C1159">
        <v>2013</v>
      </c>
      <c r="D1159">
        <v>9</v>
      </c>
      <c r="E1159">
        <v>43</v>
      </c>
      <c r="F1159" t="s">
        <v>59</v>
      </c>
      <c r="G1159">
        <v>3</v>
      </c>
      <c r="H1159" t="s">
        <v>12</v>
      </c>
      <c r="I1159">
        <v>4</v>
      </c>
      <c r="J1159">
        <v>8.8800000000000008</v>
      </c>
      <c r="K1159">
        <v>8.8800000000000008</v>
      </c>
      <c r="L1159">
        <f>VLOOKUP($E1159,'CFileFishery to ERA+'!$A$4:$J$198,4,FALSE)</f>
        <v>13</v>
      </c>
      <c r="M1159" t="str">
        <f>VLOOKUP($E1159,'CFileFishery to ERA+'!$A$4:$J$198,5,FALSE)</f>
        <v>N FALCON T</v>
      </c>
      <c r="N1159" t="str">
        <f>VLOOKUP($E1159,'CFileFishery to ERA+'!$A$4:$J$198,6,FALSE)</f>
        <v>US</v>
      </c>
      <c r="O1159">
        <f>VLOOKUP($E1159,'CFileFishery to ERA+'!$A$4:$J$198,7,FALSE)</f>
        <v>999</v>
      </c>
      <c r="P1159" t="str">
        <f>VLOOKUP($E1159,'CFileFishery to ERA+'!$A$4:$J$198,8,FALSE)</f>
        <v>T</v>
      </c>
      <c r="Q1159" t="str">
        <f>VLOOKUP($E1159,'CFileFishery to ERA+'!$A$4:$J$198,9,FALSE)</f>
        <v>WA Troll</v>
      </c>
      <c r="R1159" t="str">
        <f>VLOOKUP($E1159,'CFileFishery to ERA+'!$A$4:$J$198,10,FALSE)</f>
        <v>ISBM</v>
      </c>
    </row>
    <row r="1160" spans="1:18" x14ac:dyDescent="0.25">
      <c r="A1160" t="s">
        <v>138</v>
      </c>
      <c r="B1160" t="s">
        <v>139</v>
      </c>
      <c r="C1160">
        <v>2013</v>
      </c>
      <c r="D1160">
        <v>9</v>
      </c>
      <c r="E1160">
        <v>43</v>
      </c>
      <c r="F1160" t="s">
        <v>59</v>
      </c>
      <c r="G1160">
        <v>4</v>
      </c>
      <c r="H1160" t="s">
        <v>12</v>
      </c>
      <c r="I1160">
        <v>2</v>
      </c>
      <c r="J1160">
        <v>4.4400000000000004</v>
      </c>
      <c r="K1160">
        <v>5.6</v>
      </c>
      <c r="L1160">
        <f>VLOOKUP($E1160,'CFileFishery to ERA+'!$A$4:$J$198,4,FALSE)</f>
        <v>13</v>
      </c>
      <c r="M1160" t="str">
        <f>VLOOKUP($E1160,'CFileFishery to ERA+'!$A$4:$J$198,5,FALSE)</f>
        <v>N FALCON T</v>
      </c>
      <c r="N1160" t="str">
        <f>VLOOKUP($E1160,'CFileFishery to ERA+'!$A$4:$J$198,6,FALSE)</f>
        <v>US</v>
      </c>
      <c r="O1160">
        <f>VLOOKUP($E1160,'CFileFishery to ERA+'!$A$4:$J$198,7,FALSE)</f>
        <v>999</v>
      </c>
      <c r="P1160" t="str">
        <f>VLOOKUP($E1160,'CFileFishery to ERA+'!$A$4:$J$198,8,FALSE)</f>
        <v>T</v>
      </c>
      <c r="Q1160" t="str">
        <f>VLOOKUP($E1160,'CFileFishery to ERA+'!$A$4:$J$198,9,FALSE)</f>
        <v>WA Troll</v>
      </c>
      <c r="R1160" t="str">
        <f>VLOOKUP($E1160,'CFileFishery to ERA+'!$A$4:$J$198,10,FALSE)</f>
        <v>ISBM</v>
      </c>
    </row>
    <row r="1161" spans="1:18" x14ac:dyDescent="0.25">
      <c r="A1161" t="s">
        <v>138</v>
      </c>
      <c r="B1161" t="s">
        <v>139</v>
      </c>
      <c r="C1161">
        <v>2013</v>
      </c>
      <c r="D1161">
        <v>9</v>
      </c>
      <c r="E1161">
        <v>49</v>
      </c>
      <c r="F1161" t="s">
        <v>91</v>
      </c>
      <c r="G1161">
        <v>3</v>
      </c>
      <c r="H1161" t="s">
        <v>12</v>
      </c>
      <c r="I1161">
        <v>3</v>
      </c>
      <c r="J1161">
        <v>7.69</v>
      </c>
      <c r="K1161">
        <v>7.69</v>
      </c>
      <c r="L1161">
        <f>VLOOKUP($E1161,'CFileFishery to ERA+'!$A$4:$J$198,4,FALSE)</f>
        <v>14</v>
      </c>
      <c r="M1161" t="str">
        <f>VLOOKUP($E1161,'CFileFishery to ERA+'!$A$4:$J$198,5,FALSE)</f>
        <v>S FALCON T</v>
      </c>
      <c r="N1161" t="str">
        <f>VLOOKUP($E1161,'CFileFishery to ERA+'!$A$4:$J$198,6,FALSE)</f>
        <v>US</v>
      </c>
      <c r="O1161">
        <f>VLOOKUP($E1161,'CFileFishery to ERA+'!$A$4:$J$198,7,FALSE)</f>
        <v>999</v>
      </c>
      <c r="P1161" t="str">
        <f>VLOOKUP($E1161,'CFileFishery to ERA+'!$A$4:$J$198,8,FALSE)</f>
        <v>T</v>
      </c>
      <c r="Q1161" t="str">
        <f>VLOOKUP($E1161,'CFileFishery to ERA+'!$A$4:$J$198,9,FALSE)</f>
        <v>OR Troll</v>
      </c>
      <c r="R1161" t="str">
        <f>VLOOKUP($E1161,'CFileFishery to ERA+'!$A$4:$J$198,10,FALSE)</f>
        <v>ISBM</v>
      </c>
    </row>
    <row r="1162" spans="1:18" x14ac:dyDescent="0.25">
      <c r="A1162" t="s">
        <v>138</v>
      </c>
      <c r="B1162" t="s">
        <v>139</v>
      </c>
      <c r="C1162">
        <v>2013</v>
      </c>
      <c r="D1162">
        <v>9</v>
      </c>
      <c r="E1162">
        <v>88</v>
      </c>
      <c r="F1162" t="s">
        <v>98</v>
      </c>
      <c r="G1162">
        <v>3</v>
      </c>
      <c r="H1162" t="s">
        <v>12</v>
      </c>
      <c r="I1162">
        <v>8</v>
      </c>
      <c r="J1162">
        <v>8.48</v>
      </c>
      <c r="K1162">
        <v>8.48</v>
      </c>
      <c r="L1162">
        <f>VLOOKUP($E1162,'CFileFishery to ERA+'!$A$4:$J$198,4,FALSE)</f>
        <v>43</v>
      </c>
      <c r="M1162" t="str">
        <f>VLOOKUP($E1162,'CFileFishery to ERA+'!$A$4:$J$198,5,FALSE)</f>
        <v>TFRASER TERM N</v>
      </c>
      <c r="N1162" t="str">
        <f>VLOOKUP($E1162,'CFileFishery to ERA+'!$A$4:$J$198,6,FALSE)</f>
        <v>CA</v>
      </c>
      <c r="O1162">
        <f>VLOOKUP($E1162,'CFileFishery to ERA+'!$A$4:$J$198,7,FALSE)</f>
        <v>16</v>
      </c>
      <c r="P1162" t="str">
        <f>VLOOKUP($E1162,'CFileFishery to ERA+'!$A$4:$J$198,8,FALSE)</f>
        <v>N</v>
      </c>
      <c r="Q1162" t="str">
        <f>VLOOKUP($E1162,'CFileFishery to ERA+'!$A$4:$J$198,9,FALSE)</f>
        <v>Fraser Net</v>
      </c>
      <c r="R1162" t="str">
        <f>VLOOKUP($E1162,'CFileFishery to ERA+'!$A$4:$J$198,10,FALSE)</f>
        <v>ISBM</v>
      </c>
    </row>
    <row r="1163" spans="1:18" x14ac:dyDescent="0.25">
      <c r="A1163" t="s">
        <v>138</v>
      </c>
      <c r="B1163" t="s">
        <v>139</v>
      </c>
      <c r="C1163">
        <v>2013</v>
      </c>
      <c r="D1163">
        <v>9</v>
      </c>
      <c r="E1163">
        <v>88</v>
      </c>
      <c r="F1163" t="s">
        <v>98</v>
      </c>
      <c r="G1163">
        <v>4</v>
      </c>
      <c r="H1163" t="s">
        <v>12</v>
      </c>
      <c r="I1163">
        <v>1</v>
      </c>
      <c r="J1163">
        <v>1.07</v>
      </c>
      <c r="K1163">
        <v>1.34</v>
      </c>
      <c r="L1163">
        <f>VLOOKUP($E1163,'CFileFishery to ERA+'!$A$4:$J$198,4,FALSE)</f>
        <v>43</v>
      </c>
      <c r="M1163" t="str">
        <f>VLOOKUP($E1163,'CFileFishery to ERA+'!$A$4:$J$198,5,FALSE)</f>
        <v>TFRASER TERM N</v>
      </c>
      <c r="N1163" t="str">
        <f>VLOOKUP($E1163,'CFileFishery to ERA+'!$A$4:$J$198,6,FALSE)</f>
        <v>CA</v>
      </c>
      <c r="O1163">
        <f>VLOOKUP($E1163,'CFileFishery to ERA+'!$A$4:$J$198,7,FALSE)</f>
        <v>16</v>
      </c>
      <c r="P1163" t="str">
        <f>VLOOKUP($E1163,'CFileFishery to ERA+'!$A$4:$J$198,8,FALSE)</f>
        <v>N</v>
      </c>
      <c r="Q1163" t="str">
        <f>VLOOKUP($E1163,'CFileFishery to ERA+'!$A$4:$J$198,9,FALSE)</f>
        <v>Fraser Net</v>
      </c>
      <c r="R1163" t="str">
        <f>VLOOKUP($E1163,'CFileFishery to ERA+'!$A$4:$J$198,10,FALSE)</f>
        <v>ISBM</v>
      </c>
    </row>
    <row r="1164" spans="1:18" x14ac:dyDescent="0.25">
      <c r="A1164" t="s">
        <v>138</v>
      </c>
      <c r="B1164" t="s">
        <v>139</v>
      </c>
      <c r="C1164">
        <v>2013</v>
      </c>
      <c r="D1164">
        <v>9</v>
      </c>
      <c r="E1164">
        <v>95</v>
      </c>
      <c r="F1164" t="s">
        <v>68</v>
      </c>
      <c r="G1164">
        <v>2</v>
      </c>
      <c r="H1164" t="s">
        <v>12</v>
      </c>
      <c r="I1164">
        <v>1</v>
      </c>
      <c r="J1164">
        <v>1</v>
      </c>
      <c r="K1164">
        <v>1.17</v>
      </c>
      <c r="L1164">
        <f>VLOOKUP($E1164,'CFileFishery to ERA+'!$A$4:$J$198,4,FALSE)</f>
        <v>25</v>
      </c>
      <c r="M1164" t="str">
        <f>VLOOKUP($E1164,'CFileFishery to ERA+'!$A$4:$J$198,5,FALSE)</f>
        <v>PGSDN N</v>
      </c>
      <c r="N1164" t="str">
        <f>VLOOKUP($E1164,'CFileFishery to ERA+'!$A$4:$J$198,6,FALSE)</f>
        <v>US</v>
      </c>
      <c r="O1164">
        <f>VLOOKUP($E1164,'CFileFishery to ERA+'!$A$4:$J$198,7,FALSE)</f>
        <v>999</v>
      </c>
      <c r="P1164" t="str">
        <f>VLOOKUP($E1164,'CFileFishery to ERA+'!$A$4:$J$198,8,FALSE)</f>
        <v>N</v>
      </c>
      <c r="Q1164" t="str">
        <f>VLOOKUP($E1164,'CFileFishery to ERA+'!$A$4:$J$198,9,FALSE)</f>
        <v>PGSD Net</v>
      </c>
      <c r="R1164" t="str">
        <f>VLOOKUP($E1164,'CFileFishery to ERA+'!$A$4:$J$198,10,FALSE)</f>
        <v>ISBM</v>
      </c>
    </row>
    <row r="1165" spans="1:18" x14ac:dyDescent="0.25">
      <c r="A1165" t="s">
        <v>138</v>
      </c>
      <c r="B1165" t="s">
        <v>139</v>
      </c>
      <c r="C1165">
        <v>2013</v>
      </c>
      <c r="D1165">
        <v>9</v>
      </c>
      <c r="E1165">
        <v>95</v>
      </c>
      <c r="F1165" t="s">
        <v>68</v>
      </c>
      <c r="G1165">
        <v>4</v>
      </c>
      <c r="H1165" t="s">
        <v>12</v>
      </c>
      <c r="I1165">
        <v>1</v>
      </c>
      <c r="J1165">
        <v>2.72</v>
      </c>
      <c r="K1165">
        <v>3.43</v>
      </c>
      <c r="L1165">
        <f>VLOOKUP($E1165,'CFileFishery to ERA+'!$A$4:$J$198,4,FALSE)</f>
        <v>25</v>
      </c>
      <c r="M1165" t="str">
        <f>VLOOKUP($E1165,'CFileFishery to ERA+'!$A$4:$J$198,5,FALSE)</f>
        <v>PGSDN N</v>
      </c>
      <c r="N1165" t="str">
        <f>VLOOKUP($E1165,'CFileFishery to ERA+'!$A$4:$J$198,6,FALSE)</f>
        <v>US</v>
      </c>
      <c r="O1165">
        <f>VLOOKUP($E1165,'CFileFishery to ERA+'!$A$4:$J$198,7,FALSE)</f>
        <v>999</v>
      </c>
      <c r="P1165" t="str">
        <f>VLOOKUP($E1165,'CFileFishery to ERA+'!$A$4:$J$198,8,FALSE)</f>
        <v>N</v>
      </c>
      <c r="Q1165" t="str">
        <f>VLOOKUP($E1165,'CFileFishery to ERA+'!$A$4:$J$198,9,FALSE)</f>
        <v>PGSD Net</v>
      </c>
      <c r="R1165" t="str">
        <f>VLOOKUP($E1165,'CFileFishery to ERA+'!$A$4:$J$198,10,FALSE)</f>
        <v>ISBM</v>
      </c>
    </row>
    <row r="1166" spans="1:18" x14ac:dyDescent="0.25">
      <c r="A1166" t="s">
        <v>138</v>
      </c>
      <c r="B1166" t="s">
        <v>139</v>
      </c>
      <c r="C1166">
        <v>2013</v>
      </c>
      <c r="D1166">
        <v>9</v>
      </c>
      <c r="E1166">
        <v>101</v>
      </c>
      <c r="F1166" t="s">
        <v>67</v>
      </c>
      <c r="G1166">
        <v>3</v>
      </c>
      <c r="H1166" t="s">
        <v>12</v>
      </c>
      <c r="I1166">
        <v>1</v>
      </c>
      <c r="J1166">
        <v>14.53</v>
      </c>
      <c r="K1166">
        <v>14.53</v>
      </c>
      <c r="L1166">
        <f>VLOOKUP($E1166,'CFileFishery to ERA+'!$A$4:$J$198,4,FALSE)</f>
        <v>38</v>
      </c>
      <c r="M1166" t="str">
        <f>VLOOKUP($E1166,'CFileFishery to ERA+'!$A$4:$J$198,5,FALSE)</f>
        <v>TPS FN</v>
      </c>
      <c r="N1166" t="str">
        <f>VLOOKUP($E1166,'CFileFishery to ERA+'!$A$4:$J$198,6,FALSE)</f>
        <v>US</v>
      </c>
      <c r="O1166">
        <f>VLOOKUP($E1166,'CFileFishery to ERA+'!$A$4:$J$198,7,FALSE)</f>
        <v>999</v>
      </c>
      <c r="P1166" t="str">
        <f>VLOOKUP($E1166,'CFileFishery to ERA+'!$A$4:$J$198,8,FALSE)</f>
        <v>N</v>
      </c>
      <c r="Q1166" t="str">
        <f>VLOOKUP($E1166,'CFileFishery to ERA+'!$A$4:$J$198,9,FALSE)</f>
        <v>PGSD Net</v>
      </c>
      <c r="R1166" t="str">
        <f>VLOOKUP($E1166,'CFileFishery to ERA+'!$A$4:$J$198,10,FALSE)</f>
        <v>ISBM</v>
      </c>
    </row>
    <row r="1167" spans="1:18" x14ac:dyDescent="0.25">
      <c r="A1167" t="s">
        <v>138</v>
      </c>
      <c r="B1167" t="s">
        <v>139</v>
      </c>
      <c r="C1167">
        <v>2013</v>
      </c>
      <c r="D1167">
        <v>9</v>
      </c>
      <c r="E1167">
        <v>139</v>
      </c>
      <c r="F1167" t="s">
        <v>74</v>
      </c>
      <c r="G1167">
        <v>2</v>
      </c>
      <c r="H1167" t="s">
        <v>12</v>
      </c>
      <c r="I1167">
        <v>1</v>
      </c>
      <c r="J1167">
        <v>4</v>
      </c>
      <c r="K1167">
        <v>4.71</v>
      </c>
      <c r="L1167">
        <f>VLOOKUP($E1167,'CFileFishery to ERA+'!$A$4:$J$198,4,FALSE)</f>
        <v>63</v>
      </c>
      <c r="M1167" t="str">
        <f>VLOOKUP($E1167,'CFileFishery to ERA+'!$A$4:$J$198,5,FALSE)</f>
        <v>GEO ST S</v>
      </c>
      <c r="N1167" t="str">
        <f>VLOOKUP($E1167,'CFileFishery to ERA+'!$A$4:$J$198,6,FALSE)</f>
        <v>CA</v>
      </c>
      <c r="O1167">
        <f>VLOOKUP($E1167,'CFileFishery to ERA+'!$A$4:$J$198,7,FALSE)</f>
        <v>29</v>
      </c>
      <c r="P1167" t="str">
        <f>VLOOKUP($E1167,'CFileFishery to ERA+'!$A$4:$J$198,8,FALSE)</f>
        <v>S</v>
      </c>
      <c r="Q1167" t="str">
        <f>VLOOKUP($E1167,'CFileFishery to ERA+'!$A$4:$J$198,9,FALSE)</f>
        <v>South Georgia Strait Sport</v>
      </c>
      <c r="R1167" t="str">
        <f>VLOOKUP($E1167,'CFileFishery to ERA+'!$A$4:$J$198,10,FALSE)</f>
        <v>ISBM</v>
      </c>
    </row>
    <row r="1168" spans="1:18" x14ac:dyDescent="0.25">
      <c r="A1168" t="s">
        <v>138</v>
      </c>
      <c r="B1168" t="s">
        <v>139</v>
      </c>
      <c r="C1168">
        <v>2013</v>
      </c>
      <c r="D1168">
        <v>9</v>
      </c>
      <c r="E1168">
        <v>145</v>
      </c>
      <c r="F1168" t="s">
        <v>89</v>
      </c>
      <c r="G1168">
        <v>3</v>
      </c>
      <c r="H1168" t="s">
        <v>12</v>
      </c>
      <c r="I1168">
        <v>1</v>
      </c>
      <c r="J1168">
        <v>14.33</v>
      </c>
      <c r="K1168">
        <v>14.33</v>
      </c>
      <c r="L1168">
        <f>VLOOKUP($E1168,'CFileFishery to ERA+'!$A$4:$J$198,4,FALSE)</f>
        <v>73</v>
      </c>
      <c r="M1168" t="str">
        <f>VLOOKUP($E1168,'CFileFishery to ERA+'!$A$4:$J$198,5,FALSE)</f>
        <v>TFRASER FS</v>
      </c>
      <c r="N1168" t="str">
        <f>VLOOKUP($E1168,'CFileFishery to ERA+'!$A$4:$J$198,6,FALSE)</f>
        <v>CA</v>
      </c>
      <c r="O1168">
        <f>VLOOKUP($E1168,'CFileFishery to ERA+'!$A$4:$J$198,7,FALSE)</f>
        <v>35</v>
      </c>
      <c r="P1168" t="str">
        <f>VLOOKUP($E1168,'CFileFishery to ERA+'!$A$4:$J$198,8,FALSE)</f>
        <v>S</v>
      </c>
      <c r="Q1168" t="str">
        <f>VLOOKUP($E1168,'CFileFishery to ERA+'!$A$4:$J$198,9,FALSE)</f>
        <v>Fraser Freshwater Sport</v>
      </c>
      <c r="R1168" t="str">
        <f>VLOOKUP($E1168,'CFileFishery to ERA+'!$A$4:$J$198,10,FALSE)</f>
        <v>ISBM</v>
      </c>
    </row>
    <row r="1169" spans="1:18" x14ac:dyDescent="0.25">
      <c r="A1169" t="s">
        <v>138</v>
      </c>
      <c r="B1169" t="s">
        <v>139</v>
      </c>
      <c r="C1169">
        <v>2013</v>
      </c>
      <c r="D1169">
        <v>9</v>
      </c>
      <c r="E1169">
        <v>146</v>
      </c>
      <c r="F1169" t="s">
        <v>75</v>
      </c>
      <c r="G1169">
        <v>3</v>
      </c>
      <c r="H1169" t="s">
        <v>12</v>
      </c>
      <c r="I1169">
        <v>1</v>
      </c>
      <c r="J1169">
        <v>10.69</v>
      </c>
      <c r="K1169">
        <v>10.69</v>
      </c>
      <c r="L1169">
        <f>VLOOKUP($E1169,'CFileFishery to ERA+'!$A$4:$J$198,4,FALSE)</f>
        <v>65</v>
      </c>
      <c r="M1169" t="str">
        <f>VLOOKUP($E1169,'CFileFishery to ERA+'!$A$4:$J$198,5,FALSE)</f>
        <v>BC JF S</v>
      </c>
      <c r="N1169" t="str">
        <f>VLOOKUP($E1169,'CFileFishery to ERA+'!$A$4:$J$198,6,FALSE)</f>
        <v>CA</v>
      </c>
      <c r="O1169">
        <f>VLOOKUP($E1169,'CFileFishery to ERA+'!$A$4:$J$198,7,FALSE)</f>
        <v>36</v>
      </c>
      <c r="P1169" t="str">
        <f>VLOOKUP($E1169,'CFileFishery to ERA+'!$A$4:$J$198,8,FALSE)</f>
        <v>S</v>
      </c>
      <c r="Q1169" t="str">
        <f>VLOOKUP($E1169,'CFileFishery to ERA+'!$A$4:$J$198,9,FALSE)</f>
        <v>Canadian Juan De Fuca Sport</v>
      </c>
      <c r="R1169" t="str">
        <f>VLOOKUP($E1169,'CFileFishery to ERA+'!$A$4:$J$198,10,FALSE)</f>
        <v>ISBM</v>
      </c>
    </row>
    <row r="1170" spans="1:18" x14ac:dyDescent="0.25">
      <c r="A1170" t="s">
        <v>138</v>
      </c>
      <c r="B1170" t="s">
        <v>139</v>
      </c>
      <c r="C1170">
        <v>2013</v>
      </c>
      <c r="D1170">
        <v>9</v>
      </c>
      <c r="E1170">
        <v>152</v>
      </c>
      <c r="F1170" t="s">
        <v>63</v>
      </c>
      <c r="G1170">
        <v>3</v>
      </c>
      <c r="H1170" t="s">
        <v>12</v>
      </c>
      <c r="I1170">
        <v>1</v>
      </c>
      <c r="J1170">
        <v>4.99</v>
      </c>
      <c r="K1170">
        <v>4.99</v>
      </c>
      <c r="L1170">
        <f>VLOOKUP($E1170,'CFileFishery to ERA+'!$A$4:$J$198,4,FALSE)</f>
        <v>57</v>
      </c>
      <c r="M1170" t="str">
        <f>VLOOKUP($E1170,'CFileFishery to ERA+'!$A$4:$J$198,5,FALSE)</f>
        <v>PGSDN S</v>
      </c>
      <c r="N1170" t="str">
        <f>VLOOKUP($E1170,'CFileFishery to ERA+'!$A$4:$J$198,6,FALSE)</f>
        <v>US</v>
      </c>
      <c r="O1170">
        <f>VLOOKUP($E1170,'CFileFishery to ERA+'!$A$4:$J$198,7,FALSE)</f>
        <v>999</v>
      </c>
      <c r="P1170" t="str">
        <f>VLOOKUP($E1170,'CFileFishery to ERA+'!$A$4:$J$198,8,FALSE)</f>
        <v>S</v>
      </c>
      <c r="Q1170" t="str">
        <f>VLOOKUP($E1170,'CFileFishery to ERA+'!$A$4:$J$198,9,FALSE)</f>
        <v>PGSD Sport</v>
      </c>
      <c r="R1170" t="str">
        <f>VLOOKUP($E1170,'CFileFishery to ERA+'!$A$4:$J$198,10,FALSE)</f>
        <v>ISBM</v>
      </c>
    </row>
    <row r="1171" spans="1:18" x14ac:dyDescent="0.25">
      <c r="A1171" t="s">
        <v>138</v>
      </c>
      <c r="B1171" t="s">
        <v>139</v>
      </c>
      <c r="C1171">
        <v>2013</v>
      </c>
      <c r="D1171">
        <v>10</v>
      </c>
      <c r="E1171">
        <v>88</v>
      </c>
      <c r="F1171" t="s">
        <v>98</v>
      </c>
      <c r="G1171">
        <v>3</v>
      </c>
      <c r="H1171" t="s">
        <v>12</v>
      </c>
      <c r="I1171">
        <v>3</v>
      </c>
      <c r="J1171">
        <v>3.22</v>
      </c>
      <c r="K1171">
        <v>3.22</v>
      </c>
      <c r="L1171">
        <f>VLOOKUP($E1171,'CFileFishery to ERA+'!$A$4:$J$198,4,FALSE)</f>
        <v>43</v>
      </c>
      <c r="M1171" t="str">
        <f>VLOOKUP($E1171,'CFileFishery to ERA+'!$A$4:$J$198,5,FALSE)</f>
        <v>TFRASER TERM N</v>
      </c>
      <c r="N1171" t="str">
        <f>VLOOKUP($E1171,'CFileFishery to ERA+'!$A$4:$J$198,6,FALSE)</f>
        <v>CA</v>
      </c>
      <c r="O1171">
        <f>VLOOKUP($E1171,'CFileFishery to ERA+'!$A$4:$J$198,7,FALSE)</f>
        <v>16</v>
      </c>
      <c r="P1171" t="str">
        <f>VLOOKUP($E1171,'CFileFishery to ERA+'!$A$4:$J$198,8,FALSE)</f>
        <v>N</v>
      </c>
      <c r="Q1171" t="str">
        <f>VLOOKUP($E1171,'CFileFishery to ERA+'!$A$4:$J$198,9,FALSE)</f>
        <v>Fraser Net</v>
      </c>
      <c r="R1171" t="str">
        <f>VLOOKUP($E1171,'CFileFishery to ERA+'!$A$4:$J$198,10,FALSE)</f>
        <v>ISBM</v>
      </c>
    </row>
    <row r="1172" spans="1:18" x14ac:dyDescent="0.25">
      <c r="A1172" t="s">
        <v>138</v>
      </c>
      <c r="B1172" t="s">
        <v>139</v>
      </c>
      <c r="C1172">
        <v>2013</v>
      </c>
      <c r="D1172">
        <v>10</v>
      </c>
      <c r="E1172">
        <v>145</v>
      </c>
      <c r="F1172" t="s">
        <v>89</v>
      </c>
      <c r="G1172">
        <v>3</v>
      </c>
      <c r="H1172" t="s">
        <v>12</v>
      </c>
      <c r="I1172">
        <v>1</v>
      </c>
      <c r="J1172">
        <v>1</v>
      </c>
      <c r="K1172">
        <v>1</v>
      </c>
      <c r="L1172">
        <f>VLOOKUP($E1172,'CFileFishery to ERA+'!$A$4:$J$198,4,FALSE)</f>
        <v>73</v>
      </c>
      <c r="M1172" t="str">
        <f>VLOOKUP($E1172,'CFileFishery to ERA+'!$A$4:$J$198,5,FALSE)</f>
        <v>TFRASER FS</v>
      </c>
      <c r="N1172" t="str">
        <f>VLOOKUP($E1172,'CFileFishery to ERA+'!$A$4:$J$198,6,FALSE)</f>
        <v>CA</v>
      </c>
      <c r="O1172">
        <f>VLOOKUP($E1172,'CFileFishery to ERA+'!$A$4:$J$198,7,FALSE)</f>
        <v>35</v>
      </c>
      <c r="P1172" t="str">
        <f>VLOOKUP($E1172,'CFileFishery to ERA+'!$A$4:$J$198,8,FALSE)</f>
        <v>S</v>
      </c>
      <c r="Q1172" t="str">
        <f>VLOOKUP($E1172,'CFileFishery to ERA+'!$A$4:$J$198,9,FALSE)</f>
        <v>Fraser Freshwater Sport</v>
      </c>
      <c r="R1172" t="str">
        <f>VLOOKUP($E1172,'CFileFishery to ERA+'!$A$4:$J$198,10,FALSE)</f>
        <v>ISBM</v>
      </c>
    </row>
    <row r="1173" spans="1:18" x14ac:dyDescent="0.25">
      <c r="A1173" t="s">
        <v>138</v>
      </c>
      <c r="B1173" t="s">
        <v>139</v>
      </c>
      <c r="C1173">
        <v>2013</v>
      </c>
      <c r="D1173">
        <v>12</v>
      </c>
      <c r="E1173">
        <v>139</v>
      </c>
      <c r="F1173" t="s">
        <v>74</v>
      </c>
      <c r="G1173">
        <v>3</v>
      </c>
      <c r="H1173" t="s">
        <v>12</v>
      </c>
      <c r="I1173">
        <v>1</v>
      </c>
      <c r="J1173">
        <v>3.65</v>
      </c>
      <c r="K1173">
        <v>3.65</v>
      </c>
      <c r="L1173">
        <f>VLOOKUP($E1173,'CFileFishery to ERA+'!$A$4:$J$198,4,FALSE)</f>
        <v>63</v>
      </c>
      <c r="M1173" t="str">
        <f>VLOOKUP($E1173,'CFileFishery to ERA+'!$A$4:$J$198,5,FALSE)</f>
        <v>GEO ST S</v>
      </c>
      <c r="N1173" t="str">
        <f>VLOOKUP($E1173,'CFileFishery to ERA+'!$A$4:$J$198,6,FALSE)</f>
        <v>CA</v>
      </c>
      <c r="O1173">
        <f>VLOOKUP($E1173,'CFileFishery to ERA+'!$A$4:$J$198,7,FALSE)</f>
        <v>29</v>
      </c>
      <c r="P1173" t="str">
        <f>VLOOKUP($E1173,'CFileFishery to ERA+'!$A$4:$J$198,8,FALSE)</f>
        <v>S</v>
      </c>
      <c r="Q1173" t="str">
        <f>VLOOKUP($E1173,'CFileFishery to ERA+'!$A$4:$J$198,9,FALSE)</f>
        <v>South Georgia Strait Sport</v>
      </c>
      <c r="R1173" t="str">
        <f>VLOOKUP($E1173,'CFileFishery to ERA+'!$A$4:$J$198,10,FALSE)</f>
        <v>ISBM</v>
      </c>
    </row>
    <row r="1174" spans="1:18" x14ac:dyDescent="0.25">
      <c r="A1174" t="s">
        <v>138</v>
      </c>
      <c r="B1174" t="s">
        <v>139</v>
      </c>
      <c r="C1174">
        <v>2013</v>
      </c>
      <c r="D1174">
        <v>12</v>
      </c>
      <c r="E1174">
        <v>152</v>
      </c>
      <c r="F1174" t="s">
        <v>63</v>
      </c>
      <c r="G1174">
        <v>3</v>
      </c>
      <c r="H1174" t="s">
        <v>12</v>
      </c>
      <c r="I1174">
        <v>1</v>
      </c>
      <c r="J1174">
        <v>3.76</v>
      </c>
      <c r="K1174">
        <v>3.76</v>
      </c>
      <c r="L1174">
        <f>VLOOKUP($E1174,'CFileFishery to ERA+'!$A$4:$J$198,4,FALSE)</f>
        <v>57</v>
      </c>
      <c r="M1174" t="str">
        <f>VLOOKUP($E1174,'CFileFishery to ERA+'!$A$4:$J$198,5,FALSE)</f>
        <v>PGSDN S</v>
      </c>
      <c r="N1174" t="str">
        <f>VLOOKUP($E1174,'CFileFishery to ERA+'!$A$4:$J$198,6,FALSE)</f>
        <v>US</v>
      </c>
      <c r="O1174">
        <f>VLOOKUP($E1174,'CFileFishery to ERA+'!$A$4:$J$198,7,FALSE)</f>
        <v>999</v>
      </c>
      <c r="P1174" t="str">
        <f>VLOOKUP($E1174,'CFileFishery to ERA+'!$A$4:$J$198,8,FALSE)</f>
        <v>S</v>
      </c>
      <c r="Q1174" t="str">
        <f>VLOOKUP($E1174,'CFileFishery to ERA+'!$A$4:$J$198,9,FALSE)</f>
        <v>PGSD Sport</v>
      </c>
      <c r="R1174" t="str">
        <f>VLOOKUP($E1174,'CFileFishery to ERA+'!$A$4:$J$198,10,FALSE)</f>
        <v>ISBM</v>
      </c>
    </row>
    <row r="1175" spans="1:18" x14ac:dyDescent="0.25">
      <c r="A1175" t="s">
        <v>138</v>
      </c>
      <c r="B1175" t="s">
        <v>139</v>
      </c>
      <c r="C1175">
        <v>2014</v>
      </c>
      <c r="D1175">
        <v>2</v>
      </c>
      <c r="E1175">
        <v>152</v>
      </c>
      <c r="F1175" t="s">
        <v>63</v>
      </c>
      <c r="G1175">
        <v>3</v>
      </c>
      <c r="H1175" t="s">
        <v>12</v>
      </c>
      <c r="I1175">
        <v>1</v>
      </c>
      <c r="J1175">
        <v>5.04</v>
      </c>
      <c r="K1175">
        <v>5.91</v>
      </c>
      <c r="L1175">
        <f>VLOOKUP($E1175,'CFileFishery to ERA+'!$A$4:$J$198,4,FALSE)</f>
        <v>57</v>
      </c>
      <c r="M1175" t="str">
        <f>VLOOKUP($E1175,'CFileFishery to ERA+'!$A$4:$J$198,5,FALSE)</f>
        <v>PGSDN S</v>
      </c>
      <c r="N1175" t="str">
        <f>VLOOKUP($E1175,'CFileFishery to ERA+'!$A$4:$J$198,6,FALSE)</f>
        <v>US</v>
      </c>
      <c r="O1175">
        <f>VLOOKUP($E1175,'CFileFishery to ERA+'!$A$4:$J$198,7,FALSE)</f>
        <v>999</v>
      </c>
      <c r="P1175" t="str">
        <f>VLOOKUP($E1175,'CFileFishery to ERA+'!$A$4:$J$198,8,FALSE)</f>
        <v>S</v>
      </c>
      <c r="Q1175" t="str">
        <f>VLOOKUP($E1175,'CFileFishery to ERA+'!$A$4:$J$198,9,FALSE)</f>
        <v>PGSD Sport</v>
      </c>
      <c r="R1175" t="str">
        <f>VLOOKUP($E1175,'CFileFishery to ERA+'!$A$4:$J$198,10,FALSE)</f>
        <v>ISBM</v>
      </c>
    </row>
    <row r="1176" spans="1:18" x14ac:dyDescent="0.25">
      <c r="A1176" t="s">
        <v>138</v>
      </c>
      <c r="B1176" t="s">
        <v>139</v>
      </c>
      <c r="C1176">
        <v>2014</v>
      </c>
      <c r="D1176">
        <v>3</v>
      </c>
      <c r="E1176">
        <v>139</v>
      </c>
      <c r="F1176" t="s">
        <v>74</v>
      </c>
      <c r="G1176">
        <v>4</v>
      </c>
      <c r="H1176" t="s">
        <v>12</v>
      </c>
      <c r="I1176">
        <v>1</v>
      </c>
      <c r="J1176">
        <v>4.9400000000000004</v>
      </c>
      <c r="K1176">
        <v>4.9400000000000004</v>
      </c>
      <c r="L1176">
        <f>VLOOKUP($E1176,'CFileFishery to ERA+'!$A$4:$J$198,4,FALSE)</f>
        <v>63</v>
      </c>
      <c r="M1176" t="str">
        <f>VLOOKUP($E1176,'CFileFishery to ERA+'!$A$4:$J$198,5,FALSE)</f>
        <v>GEO ST S</v>
      </c>
      <c r="N1176" t="str">
        <f>VLOOKUP($E1176,'CFileFishery to ERA+'!$A$4:$J$198,6,FALSE)</f>
        <v>CA</v>
      </c>
      <c r="O1176">
        <f>VLOOKUP($E1176,'CFileFishery to ERA+'!$A$4:$J$198,7,FALSE)</f>
        <v>29</v>
      </c>
      <c r="P1176" t="str">
        <f>VLOOKUP($E1176,'CFileFishery to ERA+'!$A$4:$J$198,8,FALSE)</f>
        <v>S</v>
      </c>
      <c r="Q1176" t="str">
        <f>VLOOKUP($E1176,'CFileFishery to ERA+'!$A$4:$J$198,9,FALSE)</f>
        <v>South Georgia Strait Sport</v>
      </c>
      <c r="R1176" t="str">
        <f>VLOOKUP($E1176,'CFileFishery to ERA+'!$A$4:$J$198,10,FALSE)</f>
        <v>ISBM</v>
      </c>
    </row>
    <row r="1177" spans="1:18" x14ac:dyDescent="0.25">
      <c r="A1177" t="s">
        <v>138</v>
      </c>
      <c r="B1177" t="s">
        <v>139</v>
      </c>
      <c r="C1177">
        <v>2014</v>
      </c>
      <c r="D1177">
        <v>4</v>
      </c>
      <c r="E1177">
        <v>33</v>
      </c>
      <c r="F1177" t="s">
        <v>47</v>
      </c>
      <c r="G1177">
        <v>4</v>
      </c>
      <c r="H1177" t="s">
        <v>12</v>
      </c>
      <c r="I1177">
        <v>2</v>
      </c>
      <c r="J1177">
        <v>7.68</v>
      </c>
      <c r="K1177">
        <v>7.68</v>
      </c>
      <c r="L1177">
        <f>VLOOKUP($E1177,'CFileFishery to ERA+'!$A$4:$J$198,4,FALSE)</f>
        <v>10</v>
      </c>
      <c r="M1177" t="str">
        <f>VLOOKUP($E1177,'CFileFishery to ERA+'!$A$4:$J$198,5,FALSE)</f>
        <v>WCVI F/W T</v>
      </c>
      <c r="N1177" t="str">
        <f>VLOOKUP($E1177,'CFileFishery to ERA+'!$A$4:$J$198,6,FALSE)</f>
        <v>CA</v>
      </c>
      <c r="O1177">
        <f>VLOOKUP($E1177,'CFileFishery to ERA+'!$A$4:$J$198,7,FALSE)</f>
        <v>3</v>
      </c>
      <c r="P1177" t="str">
        <f>VLOOKUP($E1177,'CFileFishery to ERA+'!$A$4:$J$198,8,FALSE)</f>
        <v>T</v>
      </c>
      <c r="Q1177" t="str">
        <f>VLOOKUP($E1177,'CFileFishery to ERA+'!$A$4:$J$198,9,FALSE)</f>
        <v>WCVI Troll</v>
      </c>
      <c r="R1177" t="str">
        <f>VLOOKUP($E1177,'CFileFishery to ERA+'!$A$4:$J$198,10,FALSE)</f>
        <v>AABM</v>
      </c>
    </row>
    <row r="1178" spans="1:18" x14ac:dyDescent="0.25">
      <c r="A1178" t="s">
        <v>138</v>
      </c>
      <c r="B1178" t="s">
        <v>139</v>
      </c>
      <c r="C1178">
        <v>2014</v>
      </c>
      <c r="D1178">
        <v>4</v>
      </c>
      <c r="E1178">
        <v>51</v>
      </c>
      <c r="F1178" t="s">
        <v>96</v>
      </c>
      <c r="G1178">
        <v>4</v>
      </c>
      <c r="H1178" t="s">
        <v>12</v>
      </c>
      <c r="I1178">
        <v>1</v>
      </c>
      <c r="J1178">
        <v>2.13</v>
      </c>
      <c r="K1178">
        <v>2.13</v>
      </c>
      <c r="L1178">
        <f>VLOOKUP($E1178,'CFileFishery to ERA+'!$A$4:$J$198,4,FALSE)</f>
        <v>14</v>
      </c>
      <c r="M1178" t="str">
        <f>VLOOKUP($E1178,'CFileFishery to ERA+'!$A$4:$J$198,5,FALSE)</f>
        <v>S FALCON T</v>
      </c>
      <c r="N1178" t="str">
        <f>VLOOKUP($E1178,'CFileFishery to ERA+'!$A$4:$J$198,6,FALSE)</f>
        <v>US</v>
      </c>
      <c r="O1178">
        <f>VLOOKUP($E1178,'CFileFishery to ERA+'!$A$4:$J$198,7,FALSE)</f>
        <v>999</v>
      </c>
      <c r="P1178" t="str">
        <f>VLOOKUP($E1178,'CFileFishery to ERA+'!$A$4:$J$198,8,FALSE)</f>
        <v>T</v>
      </c>
      <c r="Q1178" t="str">
        <f>VLOOKUP($E1178,'CFileFishery to ERA+'!$A$4:$J$198,9,FALSE)</f>
        <v>OR Troll</v>
      </c>
      <c r="R1178" t="str">
        <f>VLOOKUP($E1178,'CFileFishery to ERA+'!$A$4:$J$198,10,FALSE)</f>
        <v>ISBM</v>
      </c>
    </row>
    <row r="1179" spans="1:18" x14ac:dyDescent="0.25">
      <c r="A1179" t="s">
        <v>138</v>
      </c>
      <c r="B1179" t="s">
        <v>139</v>
      </c>
      <c r="C1179">
        <v>2014</v>
      </c>
      <c r="D1179">
        <v>4</v>
      </c>
      <c r="E1179">
        <v>139</v>
      </c>
      <c r="F1179" t="s">
        <v>74</v>
      </c>
      <c r="G1179">
        <v>4</v>
      </c>
      <c r="H1179" t="s">
        <v>12</v>
      </c>
      <c r="I1179">
        <v>1</v>
      </c>
      <c r="J1179">
        <v>4.9400000000000004</v>
      </c>
      <c r="K1179">
        <v>4.9400000000000004</v>
      </c>
      <c r="L1179">
        <f>VLOOKUP($E1179,'CFileFishery to ERA+'!$A$4:$J$198,4,FALSE)</f>
        <v>63</v>
      </c>
      <c r="M1179" t="str">
        <f>VLOOKUP($E1179,'CFileFishery to ERA+'!$A$4:$J$198,5,FALSE)</f>
        <v>GEO ST S</v>
      </c>
      <c r="N1179" t="str">
        <f>VLOOKUP($E1179,'CFileFishery to ERA+'!$A$4:$J$198,6,FALSE)</f>
        <v>CA</v>
      </c>
      <c r="O1179">
        <f>VLOOKUP($E1179,'CFileFishery to ERA+'!$A$4:$J$198,7,FALSE)</f>
        <v>29</v>
      </c>
      <c r="P1179" t="str">
        <f>VLOOKUP($E1179,'CFileFishery to ERA+'!$A$4:$J$198,8,FALSE)</f>
        <v>S</v>
      </c>
      <c r="Q1179" t="str">
        <f>VLOOKUP($E1179,'CFileFishery to ERA+'!$A$4:$J$198,9,FALSE)</f>
        <v>South Georgia Strait Sport</v>
      </c>
      <c r="R1179" t="str">
        <f>VLOOKUP($E1179,'CFileFishery to ERA+'!$A$4:$J$198,10,FALSE)</f>
        <v>ISBM</v>
      </c>
    </row>
    <row r="1180" spans="1:18" x14ac:dyDescent="0.25">
      <c r="A1180" t="s">
        <v>138</v>
      </c>
      <c r="B1180" t="s">
        <v>139</v>
      </c>
      <c r="C1180">
        <v>2014</v>
      </c>
      <c r="D1180">
        <v>5</v>
      </c>
      <c r="E1180">
        <v>11</v>
      </c>
      <c r="F1180" t="s">
        <v>34</v>
      </c>
      <c r="G1180">
        <v>4</v>
      </c>
      <c r="H1180" t="s">
        <v>12</v>
      </c>
      <c r="I1180">
        <v>1</v>
      </c>
      <c r="J1180">
        <v>1.9</v>
      </c>
      <c r="K1180">
        <v>1.9</v>
      </c>
      <c r="L1180">
        <f>VLOOKUP($E1180,'CFileFishery to ERA+'!$A$4:$J$198,4,FALSE)</f>
        <v>1</v>
      </c>
      <c r="M1180" t="str">
        <f>VLOOKUP($E1180,'CFileFishery to ERA+'!$A$4:$J$198,5,FALSE)</f>
        <v>AK W/S T</v>
      </c>
      <c r="N1180" t="str">
        <f>VLOOKUP($E1180,'CFileFishery to ERA+'!$A$4:$J$198,6,FALSE)</f>
        <v>US</v>
      </c>
      <c r="O1180">
        <f>VLOOKUP($E1180,'CFileFishery to ERA+'!$A$4:$J$198,7,FALSE)</f>
        <v>999</v>
      </c>
      <c r="P1180" t="str">
        <f>VLOOKUP($E1180,'CFileFishery to ERA+'!$A$4:$J$198,8,FALSE)</f>
        <v>T</v>
      </c>
      <c r="Q1180" t="str">
        <f>VLOOKUP($E1180,'CFileFishery to ERA+'!$A$4:$J$198,9,FALSE)</f>
        <v>SEAK Troll</v>
      </c>
      <c r="R1180" t="str">
        <f>VLOOKUP($E1180,'CFileFishery to ERA+'!$A$4:$J$198,10,FALSE)</f>
        <v>AABM</v>
      </c>
    </row>
    <row r="1181" spans="1:18" x14ac:dyDescent="0.25">
      <c r="A1181" t="s">
        <v>138</v>
      </c>
      <c r="B1181" t="s">
        <v>139</v>
      </c>
      <c r="C1181">
        <v>2014</v>
      </c>
      <c r="D1181">
        <v>5</v>
      </c>
      <c r="E1181">
        <v>34</v>
      </c>
      <c r="F1181" t="s">
        <v>54</v>
      </c>
      <c r="G1181">
        <v>4</v>
      </c>
      <c r="H1181" t="s">
        <v>12</v>
      </c>
      <c r="I1181">
        <v>6</v>
      </c>
      <c r="J1181">
        <v>23.04</v>
      </c>
      <c r="K1181">
        <v>23.04</v>
      </c>
      <c r="L1181">
        <f>VLOOKUP($E1181,'CFileFishery to ERA+'!$A$4:$J$198,4,FALSE)</f>
        <v>11</v>
      </c>
      <c r="M1181" t="str">
        <f>VLOOKUP($E1181,'CFileFishery to ERA+'!$A$4:$J$198,5,FALSE)</f>
        <v>WCVI SPR T</v>
      </c>
      <c r="N1181" t="str">
        <f>VLOOKUP($E1181,'CFileFishery to ERA+'!$A$4:$J$198,6,FALSE)</f>
        <v>CA</v>
      </c>
      <c r="O1181">
        <f>VLOOKUP($E1181,'CFileFishery to ERA+'!$A$4:$J$198,7,FALSE)</f>
        <v>3</v>
      </c>
      <c r="P1181" t="str">
        <f>VLOOKUP($E1181,'CFileFishery to ERA+'!$A$4:$J$198,8,FALSE)</f>
        <v>T</v>
      </c>
      <c r="Q1181" t="str">
        <f>VLOOKUP($E1181,'CFileFishery to ERA+'!$A$4:$J$198,9,FALSE)</f>
        <v>WCVI Troll</v>
      </c>
      <c r="R1181" t="str">
        <f>VLOOKUP($E1181,'CFileFishery to ERA+'!$A$4:$J$198,10,FALSE)</f>
        <v>AABM</v>
      </c>
    </row>
    <row r="1182" spans="1:18" x14ac:dyDescent="0.25">
      <c r="A1182" t="s">
        <v>138</v>
      </c>
      <c r="B1182" t="s">
        <v>139</v>
      </c>
      <c r="C1182">
        <v>2014</v>
      </c>
      <c r="D1182">
        <v>5</v>
      </c>
      <c r="E1182">
        <v>38</v>
      </c>
      <c r="F1182" t="s">
        <v>64</v>
      </c>
      <c r="G1182">
        <v>3</v>
      </c>
      <c r="H1182" t="s">
        <v>12</v>
      </c>
      <c r="I1182">
        <v>1</v>
      </c>
      <c r="J1182">
        <v>5.05</v>
      </c>
      <c r="K1182">
        <v>5.95</v>
      </c>
      <c r="L1182">
        <f>VLOOKUP($E1182,'CFileFishery to ERA+'!$A$4:$J$198,4,FALSE)</f>
        <v>11</v>
      </c>
      <c r="M1182" t="str">
        <f>VLOOKUP($E1182,'CFileFishery to ERA+'!$A$4:$J$198,5,FALSE)</f>
        <v>WCVI SPR T</v>
      </c>
      <c r="N1182" t="str">
        <f>VLOOKUP($E1182,'CFileFishery to ERA+'!$A$4:$J$198,6,FALSE)</f>
        <v>CA</v>
      </c>
      <c r="O1182">
        <f>VLOOKUP($E1182,'CFileFishery to ERA+'!$A$4:$J$198,7,FALSE)</f>
        <v>3</v>
      </c>
      <c r="P1182" t="str">
        <f>VLOOKUP($E1182,'CFileFishery to ERA+'!$A$4:$J$198,8,FALSE)</f>
        <v>T</v>
      </c>
      <c r="Q1182" t="str">
        <f>VLOOKUP($E1182,'CFileFishery to ERA+'!$A$4:$J$198,9,FALSE)</f>
        <v>WCVI Troll</v>
      </c>
      <c r="R1182" t="str">
        <f>VLOOKUP($E1182,'CFileFishery to ERA+'!$A$4:$J$198,10,FALSE)</f>
        <v>AABM</v>
      </c>
    </row>
    <row r="1183" spans="1:18" x14ac:dyDescent="0.25">
      <c r="A1183" t="s">
        <v>138</v>
      </c>
      <c r="B1183" t="s">
        <v>139</v>
      </c>
      <c r="C1183">
        <v>2014</v>
      </c>
      <c r="D1183">
        <v>5</v>
      </c>
      <c r="E1183">
        <v>38</v>
      </c>
      <c r="F1183" t="s">
        <v>64</v>
      </c>
      <c r="G1183">
        <v>4</v>
      </c>
      <c r="H1183" t="s">
        <v>12</v>
      </c>
      <c r="I1183">
        <v>1</v>
      </c>
      <c r="J1183">
        <v>3.61</v>
      </c>
      <c r="K1183">
        <v>3.61</v>
      </c>
      <c r="L1183">
        <f>VLOOKUP($E1183,'CFileFishery to ERA+'!$A$4:$J$198,4,FALSE)</f>
        <v>11</v>
      </c>
      <c r="M1183" t="str">
        <f>VLOOKUP($E1183,'CFileFishery to ERA+'!$A$4:$J$198,5,FALSE)</f>
        <v>WCVI SPR T</v>
      </c>
      <c r="N1183" t="str">
        <f>VLOOKUP($E1183,'CFileFishery to ERA+'!$A$4:$J$198,6,FALSE)</f>
        <v>CA</v>
      </c>
      <c r="O1183">
        <f>VLOOKUP($E1183,'CFileFishery to ERA+'!$A$4:$J$198,7,FALSE)</f>
        <v>3</v>
      </c>
      <c r="P1183" t="str">
        <f>VLOOKUP($E1183,'CFileFishery to ERA+'!$A$4:$J$198,8,FALSE)</f>
        <v>T</v>
      </c>
      <c r="Q1183" t="str">
        <f>VLOOKUP($E1183,'CFileFishery to ERA+'!$A$4:$J$198,9,FALSE)</f>
        <v>WCVI Troll</v>
      </c>
      <c r="R1183" t="str">
        <f>VLOOKUP($E1183,'CFileFishery to ERA+'!$A$4:$J$198,10,FALSE)</f>
        <v>AABM</v>
      </c>
    </row>
    <row r="1184" spans="1:18" x14ac:dyDescent="0.25">
      <c r="A1184" t="s">
        <v>138</v>
      </c>
      <c r="B1184" t="s">
        <v>139</v>
      </c>
      <c r="C1184">
        <v>2014</v>
      </c>
      <c r="D1184">
        <v>5</v>
      </c>
      <c r="E1184">
        <v>42</v>
      </c>
      <c r="F1184" t="s">
        <v>86</v>
      </c>
      <c r="G1184">
        <v>4</v>
      </c>
      <c r="H1184" t="s">
        <v>12</v>
      </c>
      <c r="I1184">
        <v>3</v>
      </c>
      <c r="J1184">
        <v>14.05</v>
      </c>
      <c r="K1184">
        <v>14.05</v>
      </c>
      <c r="L1184">
        <f>VLOOKUP($E1184,'CFileFishery to ERA+'!$A$4:$J$198,4,FALSE)</f>
        <v>13</v>
      </c>
      <c r="M1184" t="str">
        <f>VLOOKUP($E1184,'CFileFishery to ERA+'!$A$4:$J$198,5,FALSE)</f>
        <v>N FALCON T</v>
      </c>
      <c r="N1184" t="str">
        <f>VLOOKUP($E1184,'CFileFishery to ERA+'!$A$4:$J$198,6,FALSE)</f>
        <v>US</v>
      </c>
      <c r="O1184">
        <f>VLOOKUP($E1184,'CFileFishery to ERA+'!$A$4:$J$198,7,FALSE)</f>
        <v>999</v>
      </c>
      <c r="P1184" t="str">
        <f>VLOOKUP($E1184,'CFileFishery to ERA+'!$A$4:$J$198,8,FALSE)</f>
        <v>T</v>
      </c>
      <c r="Q1184" t="str">
        <f>VLOOKUP($E1184,'CFileFishery to ERA+'!$A$4:$J$198,9,FALSE)</f>
        <v>WA Troll</v>
      </c>
      <c r="R1184" t="str">
        <f>VLOOKUP($E1184,'CFileFishery to ERA+'!$A$4:$J$198,10,FALSE)</f>
        <v>ISBM</v>
      </c>
    </row>
    <row r="1185" spans="1:18" x14ac:dyDescent="0.25">
      <c r="A1185" t="s">
        <v>138</v>
      </c>
      <c r="B1185" t="s">
        <v>139</v>
      </c>
      <c r="C1185">
        <v>2014</v>
      </c>
      <c r="D1185">
        <v>5</v>
      </c>
      <c r="E1185">
        <v>43</v>
      </c>
      <c r="F1185" t="s">
        <v>59</v>
      </c>
      <c r="G1185">
        <v>3</v>
      </c>
      <c r="H1185" t="s">
        <v>12</v>
      </c>
      <c r="I1185">
        <v>1</v>
      </c>
      <c r="J1185">
        <v>1.79</v>
      </c>
      <c r="K1185">
        <v>2.1</v>
      </c>
      <c r="L1185">
        <f>VLOOKUP($E1185,'CFileFishery to ERA+'!$A$4:$J$198,4,FALSE)</f>
        <v>13</v>
      </c>
      <c r="M1185" t="str">
        <f>VLOOKUP($E1185,'CFileFishery to ERA+'!$A$4:$J$198,5,FALSE)</f>
        <v>N FALCON T</v>
      </c>
      <c r="N1185" t="str">
        <f>VLOOKUP($E1185,'CFileFishery to ERA+'!$A$4:$J$198,6,FALSE)</f>
        <v>US</v>
      </c>
      <c r="O1185">
        <f>VLOOKUP($E1185,'CFileFishery to ERA+'!$A$4:$J$198,7,FALSE)</f>
        <v>999</v>
      </c>
      <c r="P1185" t="str">
        <f>VLOOKUP($E1185,'CFileFishery to ERA+'!$A$4:$J$198,8,FALSE)</f>
        <v>T</v>
      </c>
      <c r="Q1185" t="str">
        <f>VLOOKUP($E1185,'CFileFishery to ERA+'!$A$4:$J$198,9,FALSE)</f>
        <v>WA Troll</v>
      </c>
      <c r="R1185" t="str">
        <f>VLOOKUP($E1185,'CFileFishery to ERA+'!$A$4:$J$198,10,FALSE)</f>
        <v>ISBM</v>
      </c>
    </row>
    <row r="1186" spans="1:18" x14ac:dyDescent="0.25">
      <c r="A1186" t="s">
        <v>138</v>
      </c>
      <c r="B1186" t="s">
        <v>139</v>
      </c>
      <c r="C1186">
        <v>2014</v>
      </c>
      <c r="D1186">
        <v>5</v>
      </c>
      <c r="E1186">
        <v>43</v>
      </c>
      <c r="F1186" t="s">
        <v>59</v>
      </c>
      <c r="G1186">
        <v>4</v>
      </c>
      <c r="H1186" t="s">
        <v>12</v>
      </c>
      <c r="I1186">
        <v>1</v>
      </c>
      <c r="J1186">
        <v>1.18</v>
      </c>
      <c r="K1186">
        <v>1.18</v>
      </c>
      <c r="L1186">
        <f>VLOOKUP($E1186,'CFileFishery to ERA+'!$A$4:$J$198,4,FALSE)</f>
        <v>13</v>
      </c>
      <c r="M1186" t="str">
        <f>VLOOKUP($E1186,'CFileFishery to ERA+'!$A$4:$J$198,5,FALSE)</f>
        <v>N FALCON T</v>
      </c>
      <c r="N1186" t="str">
        <f>VLOOKUP($E1186,'CFileFishery to ERA+'!$A$4:$J$198,6,FALSE)</f>
        <v>US</v>
      </c>
      <c r="O1186">
        <f>VLOOKUP($E1186,'CFileFishery to ERA+'!$A$4:$J$198,7,FALSE)</f>
        <v>999</v>
      </c>
      <c r="P1186" t="str">
        <f>VLOOKUP($E1186,'CFileFishery to ERA+'!$A$4:$J$198,8,FALSE)</f>
        <v>T</v>
      </c>
      <c r="Q1186" t="str">
        <f>VLOOKUP($E1186,'CFileFishery to ERA+'!$A$4:$J$198,9,FALSE)</f>
        <v>WA Troll</v>
      </c>
      <c r="R1186" t="str">
        <f>VLOOKUP($E1186,'CFileFishery to ERA+'!$A$4:$J$198,10,FALSE)</f>
        <v>ISBM</v>
      </c>
    </row>
    <row r="1187" spans="1:18" x14ac:dyDescent="0.25">
      <c r="A1187" t="s">
        <v>138</v>
      </c>
      <c r="B1187" t="s">
        <v>139</v>
      </c>
      <c r="C1187">
        <v>2014</v>
      </c>
      <c r="D1187">
        <v>5</v>
      </c>
      <c r="E1187">
        <v>44</v>
      </c>
      <c r="F1187" t="s">
        <v>85</v>
      </c>
      <c r="G1187">
        <v>3</v>
      </c>
      <c r="H1187" t="s">
        <v>12</v>
      </c>
      <c r="I1187">
        <v>1</v>
      </c>
      <c r="J1187">
        <v>1.52</v>
      </c>
      <c r="K1187">
        <v>1.79</v>
      </c>
      <c r="L1187">
        <f>VLOOKUP($E1187,'CFileFishery to ERA+'!$A$4:$J$198,4,FALSE)</f>
        <v>13</v>
      </c>
      <c r="M1187" t="str">
        <f>VLOOKUP($E1187,'CFileFishery to ERA+'!$A$4:$J$198,5,FALSE)</f>
        <v>N FALCON T</v>
      </c>
      <c r="N1187" t="str">
        <f>VLOOKUP($E1187,'CFileFishery to ERA+'!$A$4:$J$198,6,FALSE)</f>
        <v>US</v>
      </c>
      <c r="O1187">
        <f>VLOOKUP($E1187,'CFileFishery to ERA+'!$A$4:$J$198,7,FALSE)</f>
        <v>999</v>
      </c>
      <c r="P1187" t="str">
        <f>VLOOKUP($E1187,'CFileFishery to ERA+'!$A$4:$J$198,8,FALSE)</f>
        <v>T</v>
      </c>
      <c r="Q1187" t="str">
        <f>VLOOKUP($E1187,'CFileFishery to ERA+'!$A$4:$J$198,9,FALSE)</f>
        <v>WA Troll</v>
      </c>
      <c r="R1187" t="str">
        <f>VLOOKUP($E1187,'CFileFishery to ERA+'!$A$4:$J$198,10,FALSE)</f>
        <v>ISBM</v>
      </c>
    </row>
    <row r="1188" spans="1:18" x14ac:dyDescent="0.25">
      <c r="A1188" t="s">
        <v>138</v>
      </c>
      <c r="B1188" t="s">
        <v>139</v>
      </c>
      <c r="C1188">
        <v>2014</v>
      </c>
      <c r="D1188">
        <v>5</v>
      </c>
      <c r="E1188">
        <v>44</v>
      </c>
      <c r="F1188" t="s">
        <v>85</v>
      </c>
      <c r="G1188">
        <v>4</v>
      </c>
      <c r="H1188" t="s">
        <v>12</v>
      </c>
      <c r="I1188">
        <v>3</v>
      </c>
      <c r="J1188">
        <v>4.5599999999999996</v>
      </c>
      <c r="K1188">
        <v>4.5599999999999996</v>
      </c>
      <c r="L1188">
        <f>VLOOKUP($E1188,'CFileFishery to ERA+'!$A$4:$J$198,4,FALSE)</f>
        <v>13</v>
      </c>
      <c r="M1188" t="str">
        <f>VLOOKUP($E1188,'CFileFishery to ERA+'!$A$4:$J$198,5,FALSE)</f>
        <v>N FALCON T</v>
      </c>
      <c r="N1188" t="str">
        <f>VLOOKUP($E1188,'CFileFishery to ERA+'!$A$4:$J$198,6,FALSE)</f>
        <v>US</v>
      </c>
      <c r="O1188">
        <f>VLOOKUP($E1188,'CFileFishery to ERA+'!$A$4:$J$198,7,FALSE)</f>
        <v>999</v>
      </c>
      <c r="P1188" t="str">
        <f>VLOOKUP($E1188,'CFileFishery to ERA+'!$A$4:$J$198,8,FALSE)</f>
        <v>T</v>
      </c>
      <c r="Q1188" t="str">
        <f>VLOOKUP($E1188,'CFileFishery to ERA+'!$A$4:$J$198,9,FALSE)</f>
        <v>WA Troll</v>
      </c>
      <c r="R1188" t="str">
        <f>VLOOKUP($E1188,'CFileFishery to ERA+'!$A$4:$J$198,10,FALSE)</f>
        <v>ISBM</v>
      </c>
    </row>
    <row r="1189" spans="1:18" x14ac:dyDescent="0.25">
      <c r="A1189" t="s">
        <v>138</v>
      </c>
      <c r="B1189" t="s">
        <v>139</v>
      </c>
      <c r="C1189">
        <v>2014</v>
      </c>
      <c r="D1189">
        <v>5</v>
      </c>
      <c r="E1189">
        <v>48</v>
      </c>
      <c r="F1189" t="s">
        <v>81</v>
      </c>
      <c r="G1189">
        <v>3</v>
      </c>
      <c r="H1189" t="s">
        <v>12</v>
      </c>
      <c r="I1189">
        <v>1</v>
      </c>
      <c r="J1189">
        <v>3.2</v>
      </c>
      <c r="K1189">
        <v>3.77</v>
      </c>
      <c r="L1189">
        <f>VLOOKUP($E1189,'CFileFishery to ERA+'!$A$4:$J$198,4,FALSE)</f>
        <v>13</v>
      </c>
      <c r="M1189" t="str">
        <f>VLOOKUP($E1189,'CFileFishery to ERA+'!$A$4:$J$198,5,FALSE)</f>
        <v>N FALCON T</v>
      </c>
      <c r="N1189" t="str">
        <f>VLOOKUP($E1189,'CFileFishery to ERA+'!$A$4:$J$198,6,FALSE)</f>
        <v>US</v>
      </c>
      <c r="O1189">
        <f>VLOOKUP($E1189,'CFileFishery to ERA+'!$A$4:$J$198,7,FALSE)</f>
        <v>999</v>
      </c>
      <c r="P1189" t="str">
        <f>VLOOKUP($E1189,'CFileFishery to ERA+'!$A$4:$J$198,8,FALSE)</f>
        <v>T</v>
      </c>
      <c r="Q1189" t="str">
        <f>VLOOKUP($E1189,'CFileFishery to ERA+'!$A$4:$J$198,9,FALSE)</f>
        <v>WA Troll</v>
      </c>
      <c r="R1189" t="str">
        <f>VLOOKUP($E1189,'CFileFishery to ERA+'!$A$4:$J$198,10,FALSE)</f>
        <v>ISBM</v>
      </c>
    </row>
    <row r="1190" spans="1:18" x14ac:dyDescent="0.25">
      <c r="A1190" t="s">
        <v>138</v>
      </c>
      <c r="B1190" t="s">
        <v>139</v>
      </c>
      <c r="C1190">
        <v>2014</v>
      </c>
      <c r="D1190">
        <v>5</v>
      </c>
      <c r="E1190">
        <v>48</v>
      </c>
      <c r="F1190" t="s">
        <v>81</v>
      </c>
      <c r="G1190">
        <v>4</v>
      </c>
      <c r="H1190" t="s">
        <v>12</v>
      </c>
      <c r="I1190">
        <v>1</v>
      </c>
      <c r="J1190">
        <v>1.85</v>
      </c>
      <c r="K1190">
        <v>1.85</v>
      </c>
      <c r="L1190">
        <f>VLOOKUP($E1190,'CFileFishery to ERA+'!$A$4:$J$198,4,FALSE)</f>
        <v>13</v>
      </c>
      <c r="M1190" t="str">
        <f>VLOOKUP($E1190,'CFileFishery to ERA+'!$A$4:$J$198,5,FALSE)</f>
        <v>N FALCON T</v>
      </c>
      <c r="N1190" t="str">
        <f>VLOOKUP($E1190,'CFileFishery to ERA+'!$A$4:$J$198,6,FALSE)</f>
        <v>US</v>
      </c>
      <c r="O1190">
        <f>VLOOKUP($E1190,'CFileFishery to ERA+'!$A$4:$J$198,7,FALSE)</f>
        <v>999</v>
      </c>
      <c r="P1190" t="str">
        <f>VLOOKUP($E1190,'CFileFishery to ERA+'!$A$4:$J$198,8,FALSE)</f>
        <v>T</v>
      </c>
      <c r="Q1190" t="str">
        <f>VLOOKUP($E1190,'CFileFishery to ERA+'!$A$4:$J$198,9,FALSE)</f>
        <v>WA Troll</v>
      </c>
      <c r="R1190" t="str">
        <f>VLOOKUP($E1190,'CFileFishery to ERA+'!$A$4:$J$198,10,FALSE)</f>
        <v>ISBM</v>
      </c>
    </row>
    <row r="1191" spans="1:18" x14ac:dyDescent="0.25">
      <c r="A1191" t="s">
        <v>138</v>
      </c>
      <c r="B1191" t="s">
        <v>139</v>
      </c>
      <c r="C1191">
        <v>2014</v>
      </c>
      <c r="D1191">
        <v>5</v>
      </c>
      <c r="E1191">
        <v>50</v>
      </c>
      <c r="F1191" t="s">
        <v>92</v>
      </c>
      <c r="G1191">
        <v>4</v>
      </c>
      <c r="H1191" t="s">
        <v>12</v>
      </c>
      <c r="I1191">
        <v>2</v>
      </c>
      <c r="J1191">
        <v>3.45</v>
      </c>
      <c r="K1191">
        <v>3.45</v>
      </c>
      <c r="L1191">
        <f>VLOOKUP($E1191,'CFileFishery to ERA+'!$A$4:$J$198,4,FALSE)</f>
        <v>14</v>
      </c>
      <c r="M1191" t="str">
        <f>VLOOKUP($E1191,'CFileFishery to ERA+'!$A$4:$J$198,5,FALSE)</f>
        <v>S FALCON T</v>
      </c>
      <c r="N1191" t="str">
        <f>VLOOKUP($E1191,'CFileFishery to ERA+'!$A$4:$J$198,6,FALSE)</f>
        <v>US</v>
      </c>
      <c r="O1191">
        <f>VLOOKUP($E1191,'CFileFishery to ERA+'!$A$4:$J$198,7,FALSE)</f>
        <v>999</v>
      </c>
      <c r="P1191" t="str">
        <f>VLOOKUP($E1191,'CFileFishery to ERA+'!$A$4:$J$198,8,FALSE)</f>
        <v>T</v>
      </c>
      <c r="Q1191" t="str">
        <f>VLOOKUP($E1191,'CFileFishery to ERA+'!$A$4:$J$198,9,FALSE)</f>
        <v>OR Troll</v>
      </c>
      <c r="R1191" t="str">
        <f>VLOOKUP($E1191,'CFileFishery to ERA+'!$A$4:$J$198,10,FALSE)</f>
        <v>ISBM</v>
      </c>
    </row>
    <row r="1192" spans="1:18" x14ac:dyDescent="0.25">
      <c r="A1192" t="s">
        <v>138</v>
      </c>
      <c r="B1192" t="s">
        <v>139</v>
      </c>
      <c r="C1192">
        <v>2014</v>
      </c>
      <c r="D1192">
        <v>5</v>
      </c>
      <c r="E1192">
        <v>136</v>
      </c>
      <c r="F1192" t="s">
        <v>52</v>
      </c>
      <c r="G1192">
        <v>3</v>
      </c>
      <c r="H1192" t="s">
        <v>12</v>
      </c>
      <c r="I1192">
        <v>1</v>
      </c>
      <c r="J1192">
        <v>4</v>
      </c>
      <c r="K1192">
        <v>4.71</v>
      </c>
      <c r="L1192">
        <f>VLOOKUP($E1192,'CFileFishery to ERA+'!$A$4:$J$198,4,FALSE)</f>
        <v>63</v>
      </c>
      <c r="M1192" t="str">
        <f>VLOOKUP($E1192,'CFileFishery to ERA+'!$A$4:$J$198,5,FALSE)</f>
        <v>GEO ST S</v>
      </c>
      <c r="N1192" t="str">
        <f>VLOOKUP($E1192,'CFileFishery to ERA+'!$A$4:$J$198,6,FALSE)</f>
        <v>CA</v>
      </c>
      <c r="O1192">
        <f>VLOOKUP($E1192,'CFileFishery to ERA+'!$A$4:$J$198,7,FALSE)</f>
        <v>27</v>
      </c>
      <c r="P1192" t="str">
        <f>VLOOKUP($E1192,'CFileFishery to ERA+'!$A$4:$J$198,8,FALSE)</f>
        <v>S</v>
      </c>
      <c r="Q1192" t="str">
        <f>VLOOKUP($E1192,'CFileFishery to ERA+'!$A$4:$J$198,9,FALSE)</f>
        <v>North Georgia Strait Sport</v>
      </c>
      <c r="R1192" t="str">
        <f>VLOOKUP($E1192,'CFileFishery to ERA+'!$A$4:$J$198,10,FALSE)</f>
        <v>ISBM</v>
      </c>
    </row>
    <row r="1193" spans="1:18" x14ac:dyDescent="0.25">
      <c r="A1193" t="s">
        <v>138</v>
      </c>
      <c r="B1193" t="s">
        <v>139</v>
      </c>
      <c r="C1193">
        <v>2014</v>
      </c>
      <c r="D1193">
        <v>5</v>
      </c>
      <c r="E1193">
        <v>136</v>
      </c>
      <c r="F1193" t="s">
        <v>52</v>
      </c>
      <c r="G1193">
        <v>4</v>
      </c>
      <c r="H1193" t="s">
        <v>12</v>
      </c>
      <c r="I1193">
        <v>1</v>
      </c>
      <c r="J1193">
        <v>4</v>
      </c>
      <c r="K1193">
        <v>4</v>
      </c>
      <c r="L1193">
        <f>VLOOKUP($E1193,'CFileFishery to ERA+'!$A$4:$J$198,4,FALSE)</f>
        <v>63</v>
      </c>
      <c r="M1193" t="str">
        <f>VLOOKUP($E1193,'CFileFishery to ERA+'!$A$4:$J$198,5,FALSE)</f>
        <v>GEO ST S</v>
      </c>
      <c r="N1193" t="str">
        <f>VLOOKUP($E1193,'CFileFishery to ERA+'!$A$4:$J$198,6,FALSE)</f>
        <v>CA</v>
      </c>
      <c r="O1193">
        <f>VLOOKUP($E1193,'CFileFishery to ERA+'!$A$4:$J$198,7,FALSE)</f>
        <v>27</v>
      </c>
      <c r="P1193" t="str">
        <f>VLOOKUP($E1193,'CFileFishery to ERA+'!$A$4:$J$198,8,FALSE)</f>
        <v>S</v>
      </c>
      <c r="Q1193" t="str">
        <f>VLOOKUP($E1193,'CFileFishery to ERA+'!$A$4:$J$198,9,FALSE)</f>
        <v>North Georgia Strait Sport</v>
      </c>
      <c r="R1193" t="str">
        <f>VLOOKUP($E1193,'CFileFishery to ERA+'!$A$4:$J$198,10,FALSE)</f>
        <v>ISBM</v>
      </c>
    </row>
    <row r="1194" spans="1:18" x14ac:dyDescent="0.25">
      <c r="A1194" t="s">
        <v>138</v>
      </c>
      <c r="B1194" t="s">
        <v>139</v>
      </c>
      <c r="C1194">
        <v>2014</v>
      </c>
      <c r="D1194">
        <v>5</v>
      </c>
      <c r="E1194">
        <v>139</v>
      </c>
      <c r="F1194" t="s">
        <v>74</v>
      </c>
      <c r="G1194">
        <v>3</v>
      </c>
      <c r="H1194" t="s">
        <v>12</v>
      </c>
      <c r="I1194">
        <v>1</v>
      </c>
      <c r="J1194">
        <v>4.04</v>
      </c>
      <c r="K1194">
        <v>4.74</v>
      </c>
      <c r="L1194">
        <f>VLOOKUP($E1194,'CFileFishery to ERA+'!$A$4:$J$198,4,FALSE)</f>
        <v>63</v>
      </c>
      <c r="M1194" t="str">
        <f>VLOOKUP($E1194,'CFileFishery to ERA+'!$A$4:$J$198,5,FALSE)</f>
        <v>GEO ST S</v>
      </c>
      <c r="N1194" t="str">
        <f>VLOOKUP($E1194,'CFileFishery to ERA+'!$A$4:$J$198,6,FALSE)</f>
        <v>CA</v>
      </c>
      <c r="O1194">
        <f>VLOOKUP($E1194,'CFileFishery to ERA+'!$A$4:$J$198,7,FALSE)</f>
        <v>29</v>
      </c>
      <c r="P1194" t="str">
        <f>VLOOKUP($E1194,'CFileFishery to ERA+'!$A$4:$J$198,8,FALSE)</f>
        <v>S</v>
      </c>
      <c r="Q1194" t="str">
        <f>VLOOKUP($E1194,'CFileFishery to ERA+'!$A$4:$J$198,9,FALSE)</f>
        <v>South Georgia Strait Sport</v>
      </c>
      <c r="R1194" t="str">
        <f>VLOOKUP($E1194,'CFileFishery to ERA+'!$A$4:$J$198,10,FALSE)</f>
        <v>ISBM</v>
      </c>
    </row>
    <row r="1195" spans="1:18" x14ac:dyDescent="0.25">
      <c r="A1195" t="s">
        <v>138</v>
      </c>
      <c r="B1195" t="s">
        <v>139</v>
      </c>
      <c r="C1195">
        <v>2014</v>
      </c>
      <c r="D1195">
        <v>5</v>
      </c>
      <c r="E1195">
        <v>139</v>
      </c>
      <c r="F1195" t="s">
        <v>74</v>
      </c>
      <c r="G1195">
        <v>4</v>
      </c>
      <c r="H1195" t="s">
        <v>12</v>
      </c>
      <c r="I1195">
        <v>4</v>
      </c>
      <c r="J1195">
        <v>16.16</v>
      </c>
      <c r="K1195">
        <v>16.16</v>
      </c>
      <c r="L1195">
        <f>VLOOKUP($E1195,'CFileFishery to ERA+'!$A$4:$J$198,4,FALSE)</f>
        <v>63</v>
      </c>
      <c r="M1195" t="str">
        <f>VLOOKUP($E1195,'CFileFishery to ERA+'!$A$4:$J$198,5,FALSE)</f>
        <v>GEO ST S</v>
      </c>
      <c r="N1195" t="str">
        <f>VLOOKUP($E1195,'CFileFishery to ERA+'!$A$4:$J$198,6,FALSE)</f>
        <v>CA</v>
      </c>
      <c r="O1195">
        <f>VLOOKUP($E1195,'CFileFishery to ERA+'!$A$4:$J$198,7,FALSE)</f>
        <v>29</v>
      </c>
      <c r="P1195" t="str">
        <f>VLOOKUP($E1195,'CFileFishery to ERA+'!$A$4:$J$198,8,FALSE)</f>
        <v>S</v>
      </c>
      <c r="Q1195" t="str">
        <f>VLOOKUP($E1195,'CFileFishery to ERA+'!$A$4:$J$198,9,FALSE)</f>
        <v>South Georgia Strait Sport</v>
      </c>
      <c r="R1195" t="str">
        <f>VLOOKUP($E1195,'CFileFishery to ERA+'!$A$4:$J$198,10,FALSE)</f>
        <v>ISBM</v>
      </c>
    </row>
    <row r="1196" spans="1:18" x14ac:dyDescent="0.25">
      <c r="A1196" t="s">
        <v>138</v>
      </c>
      <c r="B1196" t="s">
        <v>139</v>
      </c>
      <c r="C1196">
        <v>2014</v>
      </c>
      <c r="D1196">
        <v>6</v>
      </c>
      <c r="E1196">
        <v>34</v>
      </c>
      <c r="F1196" t="s">
        <v>54</v>
      </c>
      <c r="G1196">
        <v>4</v>
      </c>
      <c r="H1196" t="s">
        <v>12</v>
      </c>
      <c r="I1196">
        <v>1</v>
      </c>
      <c r="J1196">
        <v>3.53</v>
      </c>
      <c r="K1196">
        <v>3.53</v>
      </c>
      <c r="L1196">
        <f>VLOOKUP($E1196,'CFileFishery to ERA+'!$A$4:$J$198,4,FALSE)</f>
        <v>11</v>
      </c>
      <c r="M1196" t="str">
        <f>VLOOKUP($E1196,'CFileFishery to ERA+'!$A$4:$J$198,5,FALSE)</f>
        <v>WCVI SPR T</v>
      </c>
      <c r="N1196" t="str">
        <f>VLOOKUP($E1196,'CFileFishery to ERA+'!$A$4:$J$198,6,FALSE)</f>
        <v>CA</v>
      </c>
      <c r="O1196">
        <f>VLOOKUP($E1196,'CFileFishery to ERA+'!$A$4:$J$198,7,FALSE)</f>
        <v>3</v>
      </c>
      <c r="P1196" t="str">
        <f>VLOOKUP($E1196,'CFileFishery to ERA+'!$A$4:$J$198,8,FALSE)</f>
        <v>T</v>
      </c>
      <c r="Q1196" t="str">
        <f>VLOOKUP($E1196,'CFileFishery to ERA+'!$A$4:$J$198,9,FALSE)</f>
        <v>WCVI Troll</v>
      </c>
      <c r="R1196" t="str">
        <f>VLOOKUP($E1196,'CFileFishery to ERA+'!$A$4:$J$198,10,FALSE)</f>
        <v>AABM</v>
      </c>
    </row>
    <row r="1197" spans="1:18" x14ac:dyDescent="0.25">
      <c r="A1197" t="s">
        <v>138</v>
      </c>
      <c r="B1197" t="s">
        <v>139</v>
      </c>
      <c r="C1197">
        <v>2014</v>
      </c>
      <c r="D1197">
        <v>6</v>
      </c>
      <c r="E1197">
        <v>41</v>
      </c>
      <c r="F1197" t="s">
        <v>70</v>
      </c>
      <c r="G1197">
        <v>3</v>
      </c>
      <c r="H1197" t="s">
        <v>12</v>
      </c>
      <c r="I1197">
        <v>2</v>
      </c>
      <c r="J1197">
        <v>3.42</v>
      </c>
      <c r="K1197">
        <v>4.03</v>
      </c>
      <c r="L1197">
        <f>VLOOKUP($E1197,'CFileFishery to ERA+'!$A$4:$J$198,4,FALSE)</f>
        <v>13</v>
      </c>
      <c r="M1197" t="str">
        <f>VLOOKUP($E1197,'CFileFishery to ERA+'!$A$4:$J$198,5,FALSE)</f>
        <v>N FALCON T</v>
      </c>
      <c r="N1197" t="str">
        <f>VLOOKUP($E1197,'CFileFishery to ERA+'!$A$4:$J$198,6,FALSE)</f>
        <v>US</v>
      </c>
      <c r="O1197">
        <f>VLOOKUP($E1197,'CFileFishery to ERA+'!$A$4:$J$198,7,FALSE)</f>
        <v>999</v>
      </c>
      <c r="P1197" t="str">
        <f>VLOOKUP($E1197,'CFileFishery to ERA+'!$A$4:$J$198,8,FALSE)</f>
        <v>T</v>
      </c>
      <c r="Q1197" t="str">
        <f>VLOOKUP($E1197,'CFileFishery to ERA+'!$A$4:$J$198,9,FALSE)</f>
        <v>WA Troll</v>
      </c>
      <c r="R1197" t="str">
        <f>VLOOKUP($E1197,'CFileFishery to ERA+'!$A$4:$J$198,10,FALSE)</f>
        <v>ISBM</v>
      </c>
    </row>
    <row r="1198" spans="1:18" x14ac:dyDescent="0.25">
      <c r="A1198" t="s">
        <v>138</v>
      </c>
      <c r="B1198" t="s">
        <v>139</v>
      </c>
      <c r="C1198">
        <v>2014</v>
      </c>
      <c r="D1198">
        <v>6</v>
      </c>
      <c r="E1198">
        <v>43</v>
      </c>
      <c r="F1198" t="s">
        <v>59</v>
      </c>
      <c r="G1198">
        <v>3</v>
      </c>
      <c r="H1198" t="s">
        <v>12</v>
      </c>
      <c r="I1198">
        <v>8</v>
      </c>
      <c r="J1198">
        <v>18.760000000000002</v>
      </c>
      <c r="K1198">
        <v>21.87</v>
      </c>
      <c r="L1198">
        <f>VLOOKUP($E1198,'CFileFishery to ERA+'!$A$4:$J$198,4,FALSE)</f>
        <v>13</v>
      </c>
      <c r="M1198" t="str">
        <f>VLOOKUP($E1198,'CFileFishery to ERA+'!$A$4:$J$198,5,FALSE)</f>
        <v>N FALCON T</v>
      </c>
      <c r="N1198" t="str">
        <f>VLOOKUP($E1198,'CFileFishery to ERA+'!$A$4:$J$198,6,FALSE)</f>
        <v>US</v>
      </c>
      <c r="O1198">
        <f>VLOOKUP($E1198,'CFileFishery to ERA+'!$A$4:$J$198,7,FALSE)</f>
        <v>999</v>
      </c>
      <c r="P1198" t="str">
        <f>VLOOKUP($E1198,'CFileFishery to ERA+'!$A$4:$J$198,8,FALSE)</f>
        <v>T</v>
      </c>
      <c r="Q1198" t="str">
        <f>VLOOKUP($E1198,'CFileFishery to ERA+'!$A$4:$J$198,9,FALSE)</f>
        <v>WA Troll</v>
      </c>
      <c r="R1198" t="str">
        <f>VLOOKUP($E1198,'CFileFishery to ERA+'!$A$4:$J$198,10,FALSE)</f>
        <v>ISBM</v>
      </c>
    </row>
    <row r="1199" spans="1:18" x14ac:dyDescent="0.25">
      <c r="A1199" t="s">
        <v>138</v>
      </c>
      <c r="B1199" t="s">
        <v>139</v>
      </c>
      <c r="C1199">
        <v>2014</v>
      </c>
      <c r="D1199">
        <v>6</v>
      </c>
      <c r="E1199">
        <v>43</v>
      </c>
      <c r="F1199" t="s">
        <v>59</v>
      </c>
      <c r="G1199">
        <v>4</v>
      </c>
      <c r="H1199" t="s">
        <v>12</v>
      </c>
      <c r="I1199">
        <v>2</v>
      </c>
      <c r="J1199">
        <v>2.11</v>
      </c>
      <c r="K1199">
        <v>2.11</v>
      </c>
      <c r="L1199">
        <f>VLOOKUP($E1199,'CFileFishery to ERA+'!$A$4:$J$198,4,FALSE)</f>
        <v>13</v>
      </c>
      <c r="M1199" t="str">
        <f>VLOOKUP($E1199,'CFileFishery to ERA+'!$A$4:$J$198,5,FALSE)</f>
        <v>N FALCON T</v>
      </c>
      <c r="N1199" t="str">
        <f>VLOOKUP($E1199,'CFileFishery to ERA+'!$A$4:$J$198,6,FALSE)</f>
        <v>US</v>
      </c>
      <c r="O1199">
        <f>VLOOKUP($E1199,'CFileFishery to ERA+'!$A$4:$J$198,7,FALSE)</f>
        <v>999</v>
      </c>
      <c r="P1199" t="str">
        <f>VLOOKUP($E1199,'CFileFishery to ERA+'!$A$4:$J$198,8,FALSE)</f>
        <v>T</v>
      </c>
      <c r="Q1199" t="str">
        <f>VLOOKUP($E1199,'CFileFishery to ERA+'!$A$4:$J$198,9,FALSE)</f>
        <v>WA Troll</v>
      </c>
      <c r="R1199" t="str">
        <f>VLOOKUP($E1199,'CFileFishery to ERA+'!$A$4:$J$198,10,FALSE)</f>
        <v>ISBM</v>
      </c>
    </row>
    <row r="1200" spans="1:18" x14ac:dyDescent="0.25">
      <c r="A1200" t="s">
        <v>138</v>
      </c>
      <c r="B1200" t="s">
        <v>139</v>
      </c>
      <c r="C1200">
        <v>2014</v>
      </c>
      <c r="D1200">
        <v>6</v>
      </c>
      <c r="E1200">
        <v>44</v>
      </c>
      <c r="F1200" t="s">
        <v>85</v>
      </c>
      <c r="G1200">
        <v>3</v>
      </c>
      <c r="H1200" t="s">
        <v>12</v>
      </c>
      <c r="I1200">
        <v>1</v>
      </c>
      <c r="J1200">
        <v>2.56</v>
      </c>
      <c r="K1200">
        <v>3</v>
      </c>
      <c r="L1200">
        <f>VLOOKUP($E1200,'CFileFishery to ERA+'!$A$4:$J$198,4,FALSE)</f>
        <v>13</v>
      </c>
      <c r="M1200" t="str">
        <f>VLOOKUP($E1200,'CFileFishery to ERA+'!$A$4:$J$198,5,FALSE)</f>
        <v>N FALCON T</v>
      </c>
      <c r="N1200" t="str">
        <f>VLOOKUP($E1200,'CFileFishery to ERA+'!$A$4:$J$198,6,FALSE)</f>
        <v>US</v>
      </c>
      <c r="O1200">
        <f>VLOOKUP($E1200,'CFileFishery to ERA+'!$A$4:$J$198,7,FALSE)</f>
        <v>999</v>
      </c>
      <c r="P1200" t="str">
        <f>VLOOKUP($E1200,'CFileFishery to ERA+'!$A$4:$J$198,8,FALSE)</f>
        <v>T</v>
      </c>
      <c r="Q1200" t="str">
        <f>VLOOKUP($E1200,'CFileFishery to ERA+'!$A$4:$J$198,9,FALSE)</f>
        <v>WA Troll</v>
      </c>
      <c r="R1200" t="str">
        <f>VLOOKUP($E1200,'CFileFishery to ERA+'!$A$4:$J$198,10,FALSE)</f>
        <v>ISBM</v>
      </c>
    </row>
    <row r="1201" spans="1:18" x14ac:dyDescent="0.25">
      <c r="A1201" t="s">
        <v>138</v>
      </c>
      <c r="B1201" t="s">
        <v>139</v>
      </c>
      <c r="C1201">
        <v>2014</v>
      </c>
      <c r="D1201">
        <v>6</v>
      </c>
      <c r="E1201">
        <v>45</v>
      </c>
      <c r="F1201" t="s">
        <v>56</v>
      </c>
      <c r="G1201">
        <v>3</v>
      </c>
      <c r="H1201" t="s">
        <v>12</v>
      </c>
      <c r="I1201">
        <v>5</v>
      </c>
      <c r="J1201">
        <v>11.05</v>
      </c>
      <c r="K1201">
        <v>13.01</v>
      </c>
      <c r="L1201">
        <f>VLOOKUP($E1201,'CFileFishery to ERA+'!$A$4:$J$198,4,FALSE)</f>
        <v>13</v>
      </c>
      <c r="M1201" t="str">
        <f>VLOOKUP($E1201,'CFileFishery to ERA+'!$A$4:$J$198,5,FALSE)</f>
        <v>N FALCON T</v>
      </c>
      <c r="N1201" t="str">
        <f>VLOOKUP($E1201,'CFileFishery to ERA+'!$A$4:$J$198,6,FALSE)</f>
        <v>US</v>
      </c>
      <c r="O1201">
        <f>VLOOKUP($E1201,'CFileFishery to ERA+'!$A$4:$J$198,7,FALSE)</f>
        <v>999</v>
      </c>
      <c r="P1201" t="str">
        <f>VLOOKUP($E1201,'CFileFishery to ERA+'!$A$4:$J$198,8,FALSE)</f>
        <v>T</v>
      </c>
      <c r="Q1201" t="str">
        <f>VLOOKUP($E1201,'CFileFishery to ERA+'!$A$4:$J$198,9,FALSE)</f>
        <v>WA Troll</v>
      </c>
      <c r="R1201" t="str">
        <f>VLOOKUP($E1201,'CFileFishery to ERA+'!$A$4:$J$198,10,FALSE)</f>
        <v>ISBM</v>
      </c>
    </row>
    <row r="1202" spans="1:18" x14ac:dyDescent="0.25">
      <c r="A1202" t="s">
        <v>138</v>
      </c>
      <c r="B1202" t="s">
        <v>139</v>
      </c>
      <c r="C1202">
        <v>2014</v>
      </c>
      <c r="D1202">
        <v>6</v>
      </c>
      <c r="E1202">
        <v>46</v>
      </c>
      <c r="F1202" t="s">
        <v>57</v>
      </c>
      <c r="G1202">
        <v>3</v>
      </c>
      <c r="H1202" t="s">
        <v>12</v>
      </c>
      <c r="I1202">
        <v>1</v>
      </c>
      <c r="J1202">
        <v>1.1299999999999999</v>
      </c>
      <c r="K1202">
        <v>1.33</v>
      </c>
      <c r="L1202">
        <f>VLOOKUP($E1202,'CFileFishery to ERA+'!$A$4:$J$198,4,FALSE)</f>
        <v>13</v>
      </c>
      <c r="M1202" t="str">
        <f>VLOOKUP($E1202,'CFileFishery to ERA+'!$A$4:$J$198,5,FALSE)</f>
        <v>N FALCON T</v>
      </c>
      <c r="N1202" t="str">
        <f>VLOOKUP($E1202,'CFileFishery to ERA+'!$A$4:$J$198,6,FALSE)</f>
        <v>US</v>
      </c>
      <c r="O1202">
        <f>VLOOKUP($E1202,'CFileFishery to ERA+'!$A$4:$J$198,7,FALSE)</f>
        <v>999</v>
      </c>
      <c r="P1202" t="str">
        <f>VLOOKUP($E1202,'CFileFishery to ERA+'!$A$4:$J$198,8,FALSE)</f>
        <v>T</v>
      </c>
      <c r="Q1202" t="str">
        <f>VLOOKUP($E1202,'CFileFishery to ERA+'!$A$4:$J$198,9,FALSE)</f>
        <v>WA Troll</v>
      </c>
      <c r="R1202" t="str">
        <f>VLOOKUP($E1202,'CFileFishery to ERA+'!$A$4:$J$198,10,FALSE)</f>
        <v>ISBM</v>
      </c>
    </row>
    <row r="1203" spans="1:18" x14ac:dyDescent="0.25">
      <c r="A1203" t="s">
        <v>138</v>
      </c>
      <c r="B1203" t="s">
        <v>139</v>
      </c>
      <c r="C1203">
        <v>2014</v>
      </c>
      <c r="D1203">
        <v>6</v>
      </c>
      <c r="E1203">
        <v>48</v>
      </c>
      <c r="F1203" t="s">
        <v>81</v>
      </c>
      <c r="G1203">
        <v>3</v>
      </c>
      <c r="H1203" t="s">
        <v>12</v>
      </c>
      <c r="I1203">
        <v>1</v>
      </c>
      <c r="J1203">
        <v>1.56</v>
      </c>
      <c r="K1203">
        <v>1.83</v>
      </c>
      <c r="L1203">
        <f>VLOOKUP($E1203,'CFileFishery to ERA+'!$A$4:$J$198,4,FALSE)</f>
        <v>13</v>
      </c>
      <c r="M1203" t="str">
        <f>VLOOKUP($E1203,'CFileFishery to ERA+'!$A$4:$J$198,5,FALSE)</f>
        <v>N FALCON T</v>
      </c>
      <c r="N1203" t="str">
        <f>VLOOKUP($E1203,'CFileFishery to ERA+'!$A$4:$J$198,6,FALSE)</f>
        <v>US</v>
      </c>
      <c r="O1203">
        <f>VLOOKUP($E1203,'CFileFishery to ERA+'!$A$4:$J$198,7,FALSE)</f>
        <v>999</v>
      </c>
      <c r="P1203" t="str">
        <f>VLOOKUP($E1203,'CFileFishery to ERA+'!$A$4:$J$198,8,FALSE)</f>
        <v>T</v>
      </c>
      <c r="Q1203" t="str">
        <f>VLOOKUP($E1203,'CFileFishery to ERA+'!$A$4:$J$198,9,FALSE)</f>
        <v>WA Troll</v>
      </c>
      <c r="R1203" t="str">
        <f>VLOOKUP($E1203,'CFileFishery to ERA+'!$A$4:$J$198,10,FALSE)</f>
        <v>ISBM</v>
      </c>
    </row>
    <row r="1204" spans="1:18" x14ac:dyDescent="0.25">
      <c r="A1204" t="s">
        <v>138</v>
      </c>
      <c r="B1204" t="s">
        <v>139</v>
      </c>
      <c r="C1204">
        <v>2014</v>
      </c>
      <c r="D1204">
        <v>6</v>
      </c>
      <c r="E1204">
        <v>136</v>
      </c>
      <c r="F1204" t="s">
        <v>52</v>
      </c>
      <c r="G1204">
        <v>3</v>
      </c>
      <c r="H1204" t="s">
        <v>12</v>
      </c>
      <c r="I1204">
        <v>3</v>
      </c>
      <c r="J1204">
        <v>7.26</v>
      </c>
      <c r="K1204">
        <v>8.5399999999999991</v>
      </c>
      <c r="L1204">
        <f>VLOOKUP($E1204,'CFileFishery to ERA+'!$A$4:$J$198,4,FALSE)</f>
        <v>63</v>
      </c>
      <c r="M1204" t="str">
        <f>VLOOKUP($E1204,'CFileFishery to ERA+'!$A$4:$J$198,5,FALSE)</f>
        <v>GEO ST S</v>
      </c>
      <c r="N1204" t="str">
        <f>VLOOKUP($E1204,'CFileFishery to ERA+'!$A$4:$J$198,6,FALSE)</f>
        <v>CA</v>
      </c>
      <c r="O1204">
        <f>VLOOKUP($E1204,'CFileFishery to ERA+'!$A$4:$J$198,7,FALSE)</f>
        <v>27</v>
      </c>
      <c r="P1204" t="str">
        <f>VLOOKUP($E1204,'CFileFishery to ERA+'!$A$4:$J$198,8,FALSE)</f>
        <v>S</v>
      </c>
      <c r="Q1204" t="str">
        <f>VLOOKUP($E1204,'CFileFishery to ERA+'!$A$4:$J$198,9,FALSE)</f>
        <v>North Georgia Strait Sport</v>
      </c>
      <c r="R1204" t="str">
        <f>VLOOKUP($E1204,'CFileFishery to ERA+'!$A$4:$J$198,10,FALSE)</f>
        <v>ISBM</v>
      </c>
    </row>
    <row r="1205" spans="1:18" x14ac:dyDescent="0.25">
      <c r="A1205" t="s">
        <v>138</v>
      </c>
      <c r="B1205" t="s">
        <v>139</v>
      </c>
      <c r="C1205">
        <v>2014</v>
      </c>
      <c r="D1205">
        <v>6</v>
      </c>
      <c r="E1205">
        <v>136</v>
      </c>
      <c r="F1205" t="s">
        <v>52</v>
      </c>
      <c r="G1205">
        <v>4</v>
      </c>
      <c r="H1205" t="s">
        <v>12</v>
      </c>
      <c r="I1205">
        <v>6</v>
      </c>
      <c r="J1205">
        <v>16.100000000000001</v>
      </c>
      <c r="K1205">
        <v>16.100000000000001</v>
      </c>
      <c r="L1205">
        <f>VLOOKUP($E1205,'CFileFishery to ERA+'!$A$4:$J$198,4,FALSE)</f>
        <v>63</v>
      </c>
      <c r="M1205" t="str">
        <f>VLOOKUP($E1205,'CFileFishery to ERA+'!$A$4:$J$198,5,FALSE)</f>
        <v>GEO ST S</v>
      </c>
      <c r="N1205" t="str">
        <f>VLOOKUP($E1205,'CFileFishery to ERA+'!$A$4:$J$198,6,FALSE)</f>
        <v>CA</v>
      </c>
      <c r="O1205">
        <f>VLOOKUP($E1205,'CFileFishery to ERA+'!$A$4:$J$198,7,FALSE)</f>
        <v>27</v>
      </c>
      <c r="P1205" t="str">
        <f>VLOOKUP($E1205,'CFileFishery to ERA+'!$A$4:$J$198,8,FALSE)</f>
        <v>S</v>
      </c>
      <c r="Q1205" t="str">
        <f>VLOOKUP($E1205,'CFileFishery to ERA+'!$A$4:$J$198,9,FALSE)</f>
        <v>North Georgia Strait Sport</v>
      </c>
      <c r="R1205" t="str">
        <f>VLOOKUP($E1205,'CFileFishery to ERA+'!$A$4:$J$198,10,FALSE)</f>
        <v>ISBM</v>
      </c>
    </row>
    <row r="1206" spans="1:18" x14ac:dyDescent="0.25">
      <c r="A1206" t="s">
        <v>138</v>
      </c>
      <c r="B1206" t="s">
        <v>139</v>
      </c>
      <c r="C1206">
        <v>2014</v>
      </c>
      <c r="D1206">
        <v>6</v>
      </c>
      <c r="E1206">
        <v>139</v>
      </c>
      <c r="F1206" t="s">
        <v>74</v>
      </c>
      <c r="G1206">
        <v>3</v>
      </c>
      <c r="H1206" t="s">
        <v>12</v>
      </c>
      <c r="I1206">
        <v>1</v>
      </c>
      <c r="J1206">
        <v>4.8099999999999996</v>
      </c>
      <c r="K1206">
        <v>5.67</v>
      </c>
      <c r="L1206">
        <f>VLOOKUP($E1206,'CFileFishery to ERA+'!$A$4:$J$198,4,FALSE)</f>
        <v>63</v>
      </c>
      <c r="M1206" t="str">
        <f>VLOOKUP($E1206,'CFileFishery to ERA+'!$A$4:$J$198,5,FALSE)</f>
        <v>GEO ST S</v>
      </c>
      <c r="N1206" t="str">
        <f>VLOOKUP($E1206,'CFileFishery to ERA+'!$A$4:$J$198,6,FALSE)</f>
        <v>CA</v>
      </c>
      <c r="O1206">
        <f>VLOOKUP($E1206,'CFileFishery to ERA+'!$A$4:$J$198,7,FALSE)</f>
        <v>29</v>
      </c>
      <c r="P1206" t="str">
        <f>VLOOKUP($E1206,'CFileFishery to ERA+'!$A$4:$J$198,8,FALSE)</f>
        <v>S</v>
      </c>
      <c r="Q1206" t="str">
        <f>VLOOKUP($E1206,'CFileFishery to ERA+'!$A$4:$J$198,9,FALSE)</f>
        <v>South Georgia Strait Sport</v>
      </c>
      <c r="R1206" t="str">
        <f>VLOOKUP($E1206,'CFileFishery to ERA+'!$A$4:$J$198,10,FALSE)</f>
        <v>ISBM</v>
      </c>
    </row>
    <row r="1207" spans="1:18" x14ac:dyDescent="0.25">
      <c r="A1207" t="s">
        <v>138</v>
      </c>
      <c r="B1207" t="s">
        <v>139</v>
      </c>
      <c r="C1207">
        <v>2014</v>
      </c>
      <c r="D1207">
        <v>6</v>
      </c>
      <c r="E1207">
        <v>142</v>
      </c>
      <c r="F1207" t="s">
        <v>49</v>
      </c>
      <c r="G1207">
        <v>3</v>
      </c>
      <c r="H1207" t="s">
        <v>12</v>
      </c>
      <c r="I1207">
        <v>1</v>
      </c>
      <c r="J1207">
        <v>6.37</v>
      </c>
      <c r="K1207">
        <v>7.5</v>
      </c>
      <c r="L1207">
        <f>VLOOKUP($E1207,'CFileFishery to ERA+'!$A$4:$J$198,4,FALSE)</f>
        <v>50</v>
      </c>
      <c r="M1207" t="str">
        <f>VLOOKUP($E1207,'CFileFishery to ERA+'!$A$4:$J$198,5,FALSE)</f>
        <v>WCVI AABM S</v>
      </c>
      <c r="N1207" t="str">
        <f>VLOOKUP($E1207,'CFileFishery to ERA+'!$A$4:$J$198,6,FALSE)</f>
        <v>CA</v>
      </c>
      <c r="O1207">
        <f>VLOOKUP($E1207,'CFileFishery to ERA+'!$A$4:$J$198,7,FALSE)</f>
        <v>31</v>
      </c>
      <c r="P1207" t="str">
        <f>VLOOKUP($E1207,'CFileFishery to ERA+'!$A$4:$J$198,8,FALSE)</f>
        <v>S</v>
      </c>
      <c r="Q1207" t="str">
        <f>VLOOKUP($E1207,'CFileFishery to ERA+'!$A$4:$J$198,9,FALSE)</f>
        <v>WCVI AABM Sport</v>
      </c>
      <c r="R1207" t="str">
        <f>VLOOKUP($E1207,'CFileFishery to ERA+'!$A$4:$J$198,10,FALSE)</f>
        <v>AABM</v>
      </c>
    </row>
    <row r="1208" spans="1:18" x14ac:dyDescent="0.25">
      <c r="A1208" t="s">
        <v>138</v>
      </c>
      <c r="B1208" t="s">
        <v>139</v>
      </c>
      <c r="C1208">
        <v>2014</v>
      </c>
      <c r="D1208">
        <v>6</v>
      </c>
      <c r="E1208">
        <v>167</v>
      </c>
      <c r="F1208" t="s">
        <v>82</v>
      </c>
      <c r="G1208">
        <v>3</v>
      </c>
      <c r="H1208" t="s">
        <v>12</v>
      </c>
      <c r="I1208">
        <v>1</v>
      </c>
      <c r="J1208">
        <v>2.11</v>
      </c>
      <c r="K1208">
        <v>2.48</v>
      </c>
      <c r="L1208">
        <f>VLOOKUP($E1208,'CFileFishery to ERA+'!$A$4:$J$198,4,FALSE)</f>
        <v>53</v>
      </c>
      <c r="M1208" t="str">
        <f>VLOOKUP($E1208,'CFileFishery to ERA+'!$A$4:$J$198,5,FALSE)</f>
        <v>N FALCON S</v>
      </c>
      <c r="N1208" t="str">
        <f>VLOOKUP($E1208,'CFileFishery to ERA+'!$A$4:$J$198,6,FALSE)</f>
        <v>US</v>
      </c>
      <c r="O1208">
        <f>VLOOKUP($E1208,'CFileFishery to ERA+'!$A$4:$J$198,7,FALSE)</f>
        <v>999</v>
      </c>
      <c r="P1208" t="str">
        <f>VLOOKUP($E1208,'CFileFishery to ERA+'!$A$4:$J$198,8,FALSE)</f>
        <v>S</v>
      </c>
      <c r="Q1208" t="str">
        <f>VLOOKUP($E1208,'CFileFishery to ERA+'!$A$4:$J$198,9,FALSE)</f>
        <v>WA Sport</v>
      </c>
      <c r="R1208" t="str">
        <f>VLOOKUP($E1208,'CFileFishery to ERA+'!$A$4:$J$198,10,FALSE)</f>
        <v>ISBM</v>
      </c>
    </row>
    <row r="1209" spans="1:18" x14ac:dyDescent="0.25">
      <c r="A1209" t="s">
        <v>138</v>
      </c>
      <c r="B1209" t="s">
        <v>139</v>
      </c>
      <c r="C1209">
        <v>2014</v>
      </c>
      <c r="D1209">
        <v>6</v>
      </c>
      <c r="E1209">
        <v>167</v>
      </c>
      <c r="F1209" t="s">
        <v>82</v>
      </c>
      <c r="G1209">
        <v>4</v>
      </c>
      <c r="H1209" t="s">
        <v>12</v>
      </c>
      <c r="I1209">
        <v>1</v>
      </c>
      <c r="J1209">
        <v>2.11</v>
      </c>
      <c r="K1209">
        <v>2.11</v>
      </c>
      <c r="L1209">
        <f>VLOOKUP($E1209,'CFileFishery to ERA+'!$A$4:$J$198,4,FALSE)</f>
        <v>53</v>
      </c>
      <c r="M1209" t="str">
        <f>VLOOKUP($E1209,'CFileFishery to ERA+'!$A$4:$J$198,5,FALSE)</f>
        <v>N FALCON S</v>
      </c>
      <c r="N1209" t="str">
        <f>VLOOKUP($E1209,'CFileFishery to ERA+'!$A$4:$J$198,6,FALSE)</f>
        <v>US</v>
      </c>
      <c r="O1209">
        <f>VLOOKUP($E1209,'CFileFishery to ERA+'!$A$4:$J$198,7,FALSE)</f>
        <v>999</v>
      </c>
      <c r="P1209" t="str">
        <f>VLOOKUP($E1209,'CFileFishery to ERA+'!$A$4:$J$198,8,FALSE)</f>
        <v>S</v>
      </c>
      <c r="Q1209" t="str">
        <f>VLOOKUP($E1209,'CFileFishery to ERA+'!$A$4:$J$198,9,FALSE)</f>
        <v>WA Sport</v>
      </c>
      <c r="R1209" t="str">
        <f>VLOOKUP($E1209,'CFileFishery to ERA+'!$A$4:$J$198,10,FALSE)</f>
        <v>ISBM</v>
      </c>
    </row>
    <row r="1210" spans="1:18" x14ac:dyDescent="0.25">
      <c r="A1210" t="s">
        <v>138</v>
      </c>
      <c r="B1210" t="s">
        <v>139</v>
      </c>
      <c r="C1210">
        <v>2014</v>
      </c>
      <c r="D1210">
        <v>7</v>
      </c>
      <c r="E1210">
        <v>17</v>
      </c>
      <c r="F1210" t="s">
        <v>40</v>
      </c>
      <c r="G1210">
        <v>4</v>
      </c>
      <c r="H1210" t="s">
        <v>12</v>
      </c>
      <c r="I1210">
        <v>1</v>
      </c>
      <c r="J1210">
        <v>2.72</v>
      </c>
      <c r="K1210">
        <v>2.72</v>
      </c>
      <c r="L1210">
        <f>VLOOKUP($E1210,'CFileFishery to ERA+'!$A$4:$J$198,4,FALSE)</f>
        <v>4</v>
      </c>
      <c r="M1210" t="str">
        <f>VLOOKUP($E1210,'CFileFishery to ERA+'!$A$4:$J$198,5,FALSE)</f>
        <v>AK JLO T</v>
      </c>
      <c r="N1210" t="str">
        <f>VLOOKUP($E1210,'CFileFishery to ERA+'!$A$4:$J$198,6,FALSE)</f>
        <v>US</v>
      </c>
      <c r="O1210">
        <f>VLOOKUP($E1210,'CFileFishery to ERA+'!$A$4:$J$198,7,FALSE)</f>
        <v>999</v>
      </c>
      <c r="P1210" t="str">
        <f>VLOOKUP($E1210,'CFileFishery to ERA+'!$A$4:$J$198,8,FALSE)</f>
        <v>T</v>
      </c>
      <c r="Q1210" t="str">
        <f>VLOOKUP($E1210,'CFileFishery to ERA+'!$A$4:$J$198,9,FALSE)</f>
        <v>SEAK Troll</v>
      </c>
      <c r="R1210" t="str">
        <f>VLOOKUP($E1210,'CFileFishery to ERA+'!$A$4:$J$198,10,FALSE)</f>
        <v>AABM</v>
      </c>
    </row>
    <row r="1211" spans="1:18" x14ac:dyDescent="0.25">
      <c r="A1211" t="s">
        <v>138</v>
      </c>
      <c r="B1211" t="s">
        <v>139</v>
      </c>
      <c r="C1211">
        <v>2014</v>
      </c>
      <c r="D1211">
        <v>7</v>
      </c>
      <c r="E1211">
        <v>35</v>
      </c>
      <c r="F1211" t="s">
        <v>77</v>
      </c>
      <c r="G1211">
        <v>3</v>
      </c>
      <c r="H1211" t="s">
        <v>12</v>
      </c>
      <c r="I1211">
        <v>2</v>
      </c>
      <c r="J1211">
        <v>7.68</v>
      </c>
      <c r="K1211">
        <v>9.0500000000000007</v>
      </c>
      <c r="L1211">
        <f>VLOOKUP($E1211,'CFileFishery to ERA+'!$A$4:$J$198,4,FALSE)</f>
        <v>12</v>
      </c>
      <c r="M1211" t="str">
        <f>VLOOKUP($E1211,'CFileFishery to ERA+'!$A$4:$J$198,5,FALSE)</f>
        <v>WCVI SUM T</v>
      </c>
      <c r="N1211" t="str">
        <f>VLOOKUP($E1211,'CFileFishery to ERA+'!$A$4:$J$198,6,FALSE)</f>
        <v>CA</v>
      </c>
      <c r="O1211">
        <f>VLOOKUP($E1211,'CFileFishery to ERA+'!$A$4:$J$198,7,FALSE)</f>
        <v>3</v>
      </c>
      <c r="P1211" t="str">
        <f>VLOOKUP($E1211,'CFileFishery to ERA+'!$A$4:$J$198,8,FALSE)</f>
        <v>T</v>
      </c>
      <c r="Q1211" t="str">
        <f>VLOOKUP($E1211,'CFileFishery to ERA+'!$A$4:$J$198,9,FALSE)</f>
        <v>WCVI Troll</v>
      </c>
      <c r="R1211" t="str">
        <f>VLOOKUP($E1211,'CFileFishery to ERA+'!$A$4:$J$198,10,FALSE)</f>
        <v>AABM</v>
      </c>
    </row>
    <row r="1212" spans="1:18" x14ac:dyDescent="0.25">
      <c r="A1212" t="s">
        <v>138</v>
      </c>
      <c r="B1212" t="s">
        <v>139</v>
      </c>
      <c r="C1212">
        <v>2014</v>
      </c>
      <c r="D1212">
        <v>7</v>
      </c>
      <c r="E1212">
        <v>35</v>
      </c>
      <c r="F1212" t="s">
        <v>77</v>
      </c>
      <c r="G1212">
        <v>4</v>
      </c>
      <c r="H1212" t="s">
        <v>12</v>
      </c>
      <c r="I1212">
        <v>6</v>
      </c>
      <c r="J1212">
        <v>23.04</v>
      </c>
      <c r="K1212">
        <v>23.04</v>
      </c>
      <c r="L1212">
        <f>VLOOKUP($E1212,'CFileFishery to ERA+'!$A$4:$J$198,4,FALSE)</f>
        <v>12</v>
      </c>
      <c r="M1212" t="str">
        <f>VLOOKUP($E1212,'CFileFishery to ERA+'!$A$4:$J$198,5,FALSE)</f>
        <v>WCVI SUM T</v>
      </c>
      <c r="N1212" t="str">
        <f>VLOOKUP($E1212,'CFileFishery to ERA+'!$A$4:$J$198,6,FALSE)</f>
        <v>CA</v>
      </c>
      <c r="O1212">
        <f>VLOOKUP($E1212,'CFileFishery to ERA+'!$A$4:$J$198,7,FALSE)</f>
        <v>3</v>
      </c>
      <c r="P1212" t="str">
        <f>VLOOKUP($E1212,'CFileFishery to ERA+'!$A$4:$J$198,8,FALSE)</f>
        <v>T</v>
      </c>
      <c r="Q1212" t="str">
        <f>VLOOKUP($E1212,'CFileFishery to ERA+'!$A$4:$J$198,9,FALSE)</f>
        <v>WCVI Troll</v>
      </c>
      <c r="R1212" t="str">
        <f>VLOOKUP($E1212,'CFileFishery to ERA+'!$A$4:$J$198,10,FALSE)</f>
        <v>AABM</v>
      </c>
    </row>
    <row r="1213" spans="1:18" x14ac:dyDescent="0.25">
      <c r="A1213" t="s">
        <v>138</v>
      </c>
      <c r="B1213" t="s">
        <v>139</v>
      </c>
      <c r="C1213">
        <v>2014</v>
      </c>
      <c r="D1213">
        <v>7</v>
      </c>
      <c r="E1213">
        <v>39</v>
      </c>
      <c r="F1213" t="s">
        <v>50</v>
      </c>
      <c r="G1213">
        <v>3</v>
      </c>
      <c r="H1213" t="s">
        <v>12</v>
      </c>
      <c r="I1213">
        <v>1</v>
      </c>
      <c r="J1213">
        <v>2.14</v>
      </c>
      <c r="K1213">
        <v>2.52</v>
      </c>
      <c r="L1213">
        <f>VLOOKUP($E1213,'CFileFishery to ERA+'!$A$4:$J$198,4,FALSE)</f>
        <v>12</v>
      </c>
      <c r="M1213" t="str">
        <f>VLOOKUP($E1213,'CFileFishery to ERA+'!$A$4:$J$198,5,FALSE)</f>
        <v>WCVI SUM T</v>
      </c>
      <c r="N1213" t="str">
        <f>VLOOKUP($E1213,'CFileFishery to ERA+'!$A$4:$J$198,6,FALSE)</f>
        <v>CA</v>
      </c>
      <c r="O1213">
        <f>VLOOKUP($E1213,'CFileFishery to ERA+'!$A$4:$J$198,7,FALSE)</f>
        <v>3</v>
      </c>
      <c r="P1213" t="str">
        <f>VLOOKUP($E1213,'CFileFishery to ERA+'!$A$4:$J$198,8,FALSE)</f>
        <v>T</v>
      </c>
      <c r="Q1213" t="str">
        <f>VLOOKUP($E1213,'CFileFishery to ERA+'!$A$4:$J$198,9,FALSE)</f>
        <v>WCVI Troll</v>
      </c>
      <c r="R1213" t="str">
        <f>VLOOKUP($E1213,'CFileFishery to ERA+'!$A$4:$J$198,10,FALSE)</f>
        <v>AABM</v>
      </c>
    </row>
    <row r="1214" spans="1:18" x14ac:dyDescent="0.25">
      <c r="A1214" t="s">
        <v>138</v>
      </c>
      <c r="B1214" t="s">
        <v>139</v>
      </c>
      <c r="C1214">
        <v>2014</v>
      </c>
      <c r="D1214">
        <v>7</v>
      </c>
      <c r="E1214">
        <v>44</v>
      </c>
      <c r="F1214" t="s">
        <v>85</v>
      </c>
      <c r="G1214">
        <v>3</v>
      </c>
      <c r="H1214" t="s">
        <v>12</v>
      </c>
      <c r="I1214">
        <v>1</v>
      </c>
      <c r="J1214">
        <v>1.8</v>
      </c>
      <c r="K1214">
        <v>2.12</v>
      </c>
      <c r="L1214">
        <f>VLOOKUP($E1214,'CFileFishery to ERA+'!$A$4:$J$198,4,FALSE)</f>
        <v>13</v>
      </c>
      <c r="M1214" t="str">
        <f>VLOOKUP($E1214,'CFileFishery to ERA+'!$A$4:$J$198,5,FALSE)</f>
        <v>N FALCON T</v>
      </c>
      <c r="N1214" t="str">
        <f>VLOOKUP($E1214,'CFileFishery to ERA+'!$A$4:$J$198,6,FALSE)</f>
        <v>US</v>
      </c>
      <c r="O1214">
        <f>VLOOKUP($E1214,'CFileFishery to ERA+'!$A$4:$J$198,7,FALSE)</f>
        <v>999</v>
      </c>
      <c r="P1214" t="str">
        <f>VLOOKUP($E1214,'CFileFishery to ERA+'!$A$4:$J$198,8,FALSE)</f>
        <v>T</v>
      </c>
      <c r="Q1214" t="str">
        <f>VLOOKUP($E1214,'CFileFishery to ERA+'!$A$4:$J$198,9,FALSE)</f>
        <v>WA Troll</v>
      </c>
      <c r="R1214" t="str">
        <f>VLOOKUP($E1214,'CFileFishery to ERA+'!$A$4:$J$198,10,FALSE)</f>
        <v>ISBM</v>
      </c>
    </row>
    <row r="1215" spans="1:18" x14ac:dyDescent="0.25">
      <c r="A1215" t="s">
        <v>138</v>
      </c>
      <c r="B1215" t="s">
        <v>139</v>
      </c>
      <c r="C1215">
        <v>2014</v>
      </c>
      <c r="D1215">
        <v>7</v>
      </c>
      <c r="E1215">
        <v>45</v>
      </c>
      <c r="F1215" t="s">
        <v>56</v>
      </c>
      <c r="G1215">
        <v>3</v>
      </c>
      <c r="H1215" t="s">
        <v>12</v>
      </c>
      <c r="I1215">
        <v>1</v>
      </c>
      <c r="J1215">
        <v>2.33</v>
      </c>
      <c r="K1215">
        <v>2.74</v>
      </c>
      <c r="L1215">
        <f>VLOOKUP($E1215,'CFileFishery to ERA+'!$A$4:$J$198,4,FALSE)</f>
        <v>13</v>
      </c>
      <c r="M1215" t="str">
        <f>VLOOKUP($E1215,'CFileFishery to ERA+'!$A$4:$J$198,5,FALSE)</f>
        <v>N FALCON T</v>
      </c>
      <c r="N1215" t="str">
        <f>VLOOKUP($E1215,'CFileFishery to ERA+'!$A$4:$J$198,6,FALSE)</f>
        <v>US</v>
      </c>
      <c r="O1215">
        <f>VLOOKUP($E1215,'CFileFishery to ERA+'!$A$4:$J$198,7,FALSE)</f>
        <v>999</v>
      </c>
      <c r="P1215" t="str">
        <f>VLOOKUP($E1215,'CFileFishery to ERA+'!$A$4:$J$198,8,FALSE)</f>
        <v>T</v>
      </c>
      <c r="Q1215" t="str">
        <f>VLOOKUP($E1215,'CFileFishery to ERA+'!$A$4:$J$198,9,FALSE)</f>
        <v>WA Troll</v>
      </c>
      <c r="R1215" t="str">
        <f>VLOOKUP($E1215,'CFileFishery to ERA+'!$A$4:$J$198,10,FALSE)</f>
        <v>ISBM</v>
      </c>
    </row>
    <row r="1216" spans="1:18" x14ac:dyDescent="0.25">
      <c r="A1216" t="s">
        <v>138</v>
      </c>
      <c r="B1216" t="s">
        <v>139</v>
      </c>
      <c r="C1216">
        <v>2014</v>
      </c>
      <c r="D1216">
        <v>7</v>
      </c>
      <c r="E1216">
        <v>45</v>
      </c>
      <c r="F1216" t="s">
        <v>56</v>
      </c>
      <c r="G1216">
        <v>4</v>
      </c>
      <c r="H1216" t="s">
        <v>12</v>
      </c>
      <c r="I1216">
        <v>1</v>
      </c>
      <c r="J1216">
        <v>5.0599999999999996</v>
      </c>
      <c r="K1216">
        <v>5.0599999999999996</v>
      </c>
      <c r="L1216">
        <f>VLOOKUP($E1216,'CFileFishery to ERA+'!$A$4:$J$198,4,FALSE)</f>
        <v>13</v>
      </c>
      <c r="M1216" t="str">
        <f>VLOOKUP($E1216,'CFileFishery to ERA+'!$A$4:$J$198,5,FALSE)</f>
        <v>N FALCON T</v>
      </c>
      <c r="N1216" t="str">
        <f>VLOOKUP($E1216,'CFileFishery to ERA+'!$A$4:$J$198,6,FALSE)</f>
        <v>US</v>
      </c>
      <c r="O1216">
        <f>VLOOKUP($E1216,'CFileFishery to ERA+'!$A$4:$J$198,7,FALSE)</f>
        <v>999</v>
      </c>
      <c r="P1216" t="str">
        <f>VLOOKUP($E1216,'CFileFishery to ERA+'!$A$4:$J$198,8,FALSE)</f>
        <v>T</v>
      </c>
      <c r="Q1216" t="str">
        <f>VLOOKUP($E1216,'CFileFishery to ERA+'!$A$4:$J$198,9,FALSE)</f>
        <v>WA Troll</v>
      </c>
      <c r="R1216" t="str">
        <f>VLOOKUP($E1216,'CFileFishery to ERA+'!$A$4:$J$198,10,FALSE)</f>
        <v>ISBM</v>
      </c>
    </row>
    <row r="1217" spans="1:18" x14ac:dyDescent="0.25">
      <c r="A1217" t="s">
        <v>138</v>
      </c>
      <c r="B1217" t="s">
        <v>139</v>
      </c>
      <c r="C1217">
        <v>2014</v>
      </c>
      <c r="D1217">
        <v>7</v>
      </c>
      <c r="E1217">
        <v>46</v>
      </c>
      <c r="F1217" t="s">
        <v>57</v>
      </c>
      <c r="G1217">
        <v>3</v>
      </c>
      <c r="H1217" t="s">
        <v>12</v>
      </c>
      <c r="I1217">
        <v>1</v>
      </c>
      <c r="J1217">
        <v>1.57</v>
      </c>
      <c r="K1217">
        <v>1.85</v>
      </c>
      <c r="L1217">
        <f>VLOOKUP($E1217,'CFileFishery to ERA+'!$A$4:$J$198,4,FALSE)</f>
        <v>13</v>
      </c>
      <c r="M1217" t="str">
        <f>VLOOKUP($E1217,'CFileFishery to ERA+'!$A$4:$J$198,5,FALSE)</f>
        <v>N FALCON T</v>
      </c>
      <c r="N1217" t="str">
        <f>VLOOKUP($E1217,'CFileFishery to ERA+'!$A$4:$J$198,6,FALSE)</f>
        <v>US</v>
      </c>
      <c r="O1217">
        <f>VLOOKUP($E1217,'CFileFishery to ERA+'!$A$4:$J$198,7,FALSE)</f>
        <v>999</v>
      </c>
      <c r="P1217" t="str">
        <f>VLOOKUP($E1217,'CFileFishery to ERA+'!$A$4:$J$198,8,FALSE)</f>
        <v>T</v>
      </c>
      <c r="Q1217" t="str">
        <f>VLOOKUP($E1217,'CFileFishery to ERA+'!$A$4:$J$198,9,FALSE)</f>
        <v>WA Troll</v>
      </c>
      <c r="R1217" t="str">
        <f>VLOOKUP($E1217,'CFileFishery to ERA+'!$A$4:$J$198,10,FALSE)</f>
        <v>ISBM</v>
      </c>
    </row>
    <row r="1218" spans="1:18" x14ac:dyDescent="0.25">
      <c r="A1218" t="s">
        <v>138</v>
      </c>
      <c r="B1218" t="s">
        <v>139</v>
      </c>
      <c r="C1218">
        <v>2014</v>
      </c>
      <c r="D1218">
        <v>7</v>
      </c>
      <c r="E1218">
        <v>48</v>
      </c>
      <c r="F1218" t="s">
        <v>81</v>
      </c>
      <c r="G1218">
        <v>4</v>
      </c>
      <c r="H1218" t="s">
        <v>12</v>
      </c>
      <c r="I1218">
        <v>2</v>
      </c>
      <c r="J1218">
        <v>6.7</v>
      </c>
      <c r="K1218">
        <v>6.7</v>
      </c>
      <c r="L1218">
        <f>VLOOKUP($E1218,'CFileFishery to ERA+'!$A$4:$J$198,4,FALSE)</f>
        <v>13</v>
      </c>
      <c r="M1218" t="str">
        <f>VLOOKUP($E1218,'CFileFishery to ERA+'!$A$4:$J$198,5,FALSE)</f>
        <v>N FALCON T</v>
      </c>
      <c r="N1218" t="str">
        <f>VLOOKUP($E1218,'CFileFishery to ERA+'!$A$4:$J$198,6,FALSE)</f>
        <v>US</v>
      </c>
      <c r="O1218">
        <f>VLOOKUP($E1218,'CFileFishery to ERA+'!$A$4:$J$198,7,FALSE)</f>
        <v>999</v>
      </c>
      <c r="P1218" t="str">
        <f>VLOOKUP($E1218,'CFileFishery to ERA+'!$A$4:$J$198,8,FALSE)</f>
        <v>T</v>
      </c>
      <c r="Q1218" t="str">
        <f>VLOOKUP($E1218,'CFileFishery to ERA+'!$A$4:$J$198,9,FALSE)</f>
        <v>WA Troll</v>
      </c>
      <c r="R1218" t="str">
        <f>VLOOKUP($E1218,'CFileFishery to ERA+'!$A$4:$J$198,10,FALSE)</f>
        <v>ISBM</v>
      </c>
    </row>
    <row r="1219" spans="1:18" x14ac:dyDescent="0.25">
      <c r="A1219" t="s">
        <v>138</v>
      </c>
      <c r="B1219" t="s">
        <v>139</v>
      </c>
      <c r="C1219">
        <v>2014</v>
      </c>
      <c r="D1219">
        <v>7</v>
      </c>
      <c r="E1219">
        <v>92</v>
      </c>
      <c r="F1219" t="s">
        <v>66</v>
      </c>
      <c r="G1219">
        <v>4</v>
      </c>
      <c r="H1219" t="s">
        <v>12</v>
      </c>
      <c r="I1219">
        <v>1</v>
      </c>
      <c r="J1219">
        <v>6.73</v>
      </c>
      <c r="K1219">
        <v>6.73</v>
      </c>
      <c r="L1219">
        <f>VLOOKUP($E1219,'CFileFishery to ERA+'!$A$4:$J$198,4,FALSE)</f>
        <v>51</v>
      </c>
      <c r="M1219" t="str">
        <f>VLOOKUP($E1219,'CFileFishery to ERA+'!$A$4:$J$198,5,FALSE)</f>
        <v>WCVI ISBM S</v>
      </c>
      <c r="N1219" t="str">
        <f>VLOOKUP($E1219,'CFileFishery to ERA+'!$A$4:$J$198,6,FALSE)</f>
        <v>CA</v>
      </c>
      <c r="O1219">
        <f>VLOOKUP($E1219,'CFileFishery to ERA+'!$A$4:$J$198,7,FALSE)</f>
        <v>32</v>
      </c>
      <c r="P1219" t="str">
        <f>VLOOKUP($E1219,'CFileFishery to ERA+'!$A$4:$J$198,8,FALSE)</f>
        <v>S</v>
      </c>
      <c r="Q1219" t="str">
        <f>VLOOKUP($E1219,'CFileFishery to ERA+'!$A$4:$J$198,9,FALSE)</f>
        <v>WCVI ISBM Sport</v>
      </c>
      <c r="R1219" t="str">
        <f>VLOOKUP($E1219,'CFileFishery to ERA+'!$A$4:$J$198,10,FALSE)</f>
        <v>ISBM</v>
      </c>
    </row>
    <row r="1220" spans="1:18" x14ac:dyDescent="0.25">
      <c r="A1220" t="s">
        <v>138</v>
      </c>
      <c r="B1220" t="s">
        <v>139</v>
      </c>
      <c r="C1220">
        <v>2014</v>
      </c>
      <c r="D1220">
        <v>7</v>
      </c>
      <c r="E1220">
        <v>93</v>
      </c>
      <c r="F1220" t="s">
        <v>93</v>
      </c>
      <c r="G1220">
        <v>3</v>
      </c>
      <c r="H1220" t="s">
        <v>12</v>
      </c>
      <c r="I1220">
        <v>3</v>
      </c>
      <c r="J1220">
        <v>4.2300000000000004</v>
      </c>
      <c r="K1220">
        <v>4.9800000000000004</v>
      </c>
      <c r="L1220">
        <f>VLOOKUP($E1220,'CFileFishery to ERA+'!$A$4:$J$198,4,FALSE)</f>
        <v>27</v>
      </c>
      <c r="M1220" t="str">
        <f>VLOOKUP($E1220,'CFileFishery to ERA+'!$A$4:$J$198,5,FALSE)</f>
        <v>US JF N</v>
      </c>
      <c r="N1220" t="str">
        <f>VLOOKUP($E1220,'CFileFishery to ERA+'!$A$4:$J$198,6,FALSE)</f>
        <v>US</v>
      </c>
      <c r="O1220">
        <f>VLOOKUP($E1220,'CFileFishery to ERA+'!$A$4:$J$198,7,FALSE)</f>
        <v>999</v>
      </c>
      <c r="P1220" t="str">
        <f>VLOOKUP($E1220,'CFileFishery to ERA+'!$A$4:$J$198,8,FALSE)</f>
        <v>N</v>
      </c>
      <c r="Q1220" t="str">
        <f>VLOOKUP($E1220,'CFileFishery to ERA+'!$A$4:$J$198,9,FALSE)</f>
        <v>PGSD Net</v>
      </c>
      <c r="R1220" t="str">
        <f>VLOOKUP($E1220,'CFileFishery to ERA+'!$A$4:$J$198,10,FALSE)</f>
        <v>ISBM</v>
      </c>
    </row>
    <row r="1221" spans="1:18" x14ac:dyDescent="0.25">
      <c r="A1221" t="s">
        <v>138</v>
      </c>
      <c r="B1221" t="s">
        <v>139</v>
      </c>
      <c r="C1221">
        <v>2014</v>
      </c>
      <c r="D1221">
        <v>7</v>
      </c>
      <c r="E1221">
        <v>124</v>
      </c>
      <c r="F1221" t="s">
        <v>36</v>
      </c>
      <c r="G1221">
        <v>3</v>
      </c>
      <c r="H1221" t="s">
        <v>12</v>
      </c>
      <c r="I1221">
        <v>1</v>
      </c>
      <c r="J1221">
        <v>3.43</v>
      </c>
      <c r="K1221">
        <v>4.04</v>
      </c>
      <c r="L1221">
        <f>VLOOKUP($E1221,'CFileFishery to ERA+'!$A$4:$J$198,4,FALSE)</f>
        <v>44</v>
      </c>
      <c r="M1221" t="str">
        <f>VLOOKUP($E1221,'CFileFishery to ERA+'!$A$4:$J$198,5,FALSE)</f>
        <v>ALASKA S</v>
      </c>
      <c r="N1221" t="str">
        <f>VLOOKUP($E1221,'CFileFishery to ERA+'!$A$4:$J$198,6,FALSE)</f>
        <v>US</v>
      </c>
      <c r="O1221">
        <f>VLOOKUP($E1221,'CFileFishery to ERA+'!$A$4:$J$198,7,FALSE)</f>
        <v>999</v>
      </c>
      <c r="P1221" t="str">
        <f>VLOOKUP($E1221,'CFileFishery to ERA+'!$A$4:$J$198,8,FALSE)</f>
        <v>S</v>
      </c>
      <c r="Q1221" t="str">
        <f>VLOOKUP($E1221,'CFileFishery to ERA+'!$A$4:$J$198,9,FALSE)</f>
        <v>SEAK Sport</v>
      </c>
      <c r="R1221" t="str">
        <f>VLOOKUP($E1221,'CFileFishery to ERA+'!$A$4:$J$198,10,FALSE)</f>
        <v>AABM</v>
      </c>
    </row>
    <row r="1222" spans="1:18" x14ac:dyDescent="0.25">
      <c r="A1222" t="s">
        <v>138</v>
      </c>
      <c r="B1222" t="s">
        <v>139</v>
      </c>
      <c r="C1222">
        <v>2014</v>
      </c>
      <c r="D1222">
        <v>7</v>
      </c>
      <c r="E1222">
        <v>135</v>
      </c>
      <c r="F1222" t="s">
        <v>39</v>
      </c>
      <c r="G1222">
        <v>3</v>
      </c>
      <c r="H1222" t="s">
        <v>12</v>
      </c>
      <c r="I1222">
        <v>3</v>
      </c>
      <c r="J1222">
        <v>21.06</v>
      </c>
      <c r="K1222">
        <v>24.81</v>
      </c>
      <c r="L1222">
        <f>VLOOKUP($E1222,'CFileFishery to ERA+'!$A$4:$J$198,4,FALSE)</f>
        <v>61</v>
      </c>
      <c r="M1222" t="str">
        <f>VLOOKUP($E1222,'CFileFishery to ERA+'!$A$4:$J$198,5,FALSE)</f>
        <v>JNST S</v>
      </c>
      <c r="N1222" t="str">
        <f>VLOOKUP($E1222,'CFileFishery to ERA+'!$A$4:$J$198,6,FALSE)</f>
        <v>CA</v>
      </c>
      <c r="O1222">
        <f>VLOOKUP($E1222,'CFileFishery to ERA+'!$A$4:$J$198,7,FALSE)</f>
        <v>26</v>
      </c>
      <c r="P1222" t="str">
        <f>VLOOKUP($E1222,'CFileFishery to ERA+'!$A$4:$J$198,8,FALSE)</f>
        <v>S</v>
      </c>
      <c r="Q1222" t="str">
        <f>VLOOKUP($E1222,'CFileFishery to ERA+'!$A$4:$J$198,9,FALSE)</f>
        <v>Johnstone Strait Sport</v>
      </c>
      <c r="R1222" t="str">
        <f>VLOOKUP($E1222,'CFileFishery to ERA+'!$A$4:$J$198,10,FALSE)</f>
        <v>ISBM</v>
      </c>
    </row>
    <row r="1223" spans="1:18" x14ac:dyDescent="0.25">
      <c r="A1223" t="s">
        <v>138</v>
      </c>
      <c r="B1223" t="s">
        <v>139</v>
      </c>
      <c r="C1223">
        <v>2014</v>
      </c>
      <c r="D1223">
        <v>7</v>
      </c>
      <c r="E1223">
        <v>136</v>
      </c>
      <c r="F1223" t="s">
        <v>52</v>
      </c>
      <c r="G1223">
        <v>3</v>
      </c>
      <c r="H1223" t="s">
        <v>12</v>
      </c>
      <c r="I1223">
        <v>12</v>
      </c>
      <c r="J1223">
        <v>36.39</v>
      </c>
      <c r="K1223">
        <v>42.83</v>
      </c>
      <c r="L1223">
        <f>VLOOKUP($E1223,'CFileFishery to ERA+'!$A$4:$J$198,4,FALSE)</f>
        <v>63</v>
      </c>
      <c r="M1223" t="str">
        <f>VLOOKUP($E1223,'CFileFishery to ERA+'!$A$4:$J$198,5,FALSE)</f>
        <v>GEO ST S</v>
      </c>
      <c r="N1223" t="str">
        <f>VLOOKUP($E1223,'CFileFishery to ERA+'!$A$4:$J$198,6,FALSE)</f>
        <v>CA</v>
      </c>
      <c r="O1223">
        <f>VLOOKUP($E1223,'CFileFishery to ERA+'!$A$4:$J$198,7,FALSE)</f>
        <v>27</v>
      </c>
      <c r="P1223" t="str">
        <f>VLOOKUP($E1223,'CFileFishery to ERA+'!$A$4:$J$198,8,FALSE)</f>
        <v>S</v>
      </c>
      <c r="Q1223" t="str">
        <f>VLOOKUP($E1223,'CFileFishery to ERA+'!$A$4:$J$198,9,FALSE)</f>
        <v>North Georgia Strait Sport</v>
      </c>
      <c r="R1223" t="str">
        <f>VLOOKUP($E1223,'CFileFishery to ERA+'!$A$4:$J$198,10,FALSE)</f>
        <v>ISBM</v>
      </c>
    </row>
    <row r="1224" spans="1:18" x14ac:dyDescent="0.25">
      <c r="A1224" t="s">
        <v>138</v>
      </c>
      <c r="B1224" t="s">
        <v>139</v>
      </c>
      <c r="C1224">
        <v>2014</v>
      </c>
      <c r="D1224">
        <v>7</v>
      </c>
      <c r="E1224">
        <v>136</v>
      </c>
      <c r="F1224" t="s">
        <v>52</v>
      </c>
      <c r="G1224">
        <v>4</v>
      </c>
      <c r="H1224" t="s">
        <v>12</v>
      </c>
      <c r="I1224">
        <v>3</v>
      </c>
      <c r="J1224">
        <v>12</v>
      </c>
      <c r="K1224">
        <v>12</v>
      </c>
      <c r="L1224">
        <f>VLOOKUP($E1224,'CFileFishery to ERA+'!$A$4:$J$198,4,FALSE)</f>
        <v>63</v>
      </c>
      <c r="M1224" t="str">
        <f>VLOOKUP($E1224,'CFileFishery to ERA+'!$A$4:$J$198,5,FALSE)</f>
        <v>GEO ST S</v>
      </c>
      <c r="N1224" t="str">
        <f>VLOOKUP($E1224,'CFileFishery to ERA+'!$A$4:$J$198,6,FALSE)</f>
        <v>CA</v>
      </c>
      <c r="O1224">
        <f>VLOOKUP($E1224,'CFileFishery to ERA+'!$A$4:$J$198,7,FALSE)</f>
        <v>27</v>
      </c>
      <c r="P1224" t="str">
        <f>VLOOKUP($E1224,'CFileFishery to ERA+'!$A$4:$J$198,8,FALSE)</f>
        <v>S</v>
      </c>
      <c r="Q1224" t="str">
        <f>VLOOKUP($E1224,'CFileFishery to ERA+'!$A$4:$J$198,9,FALSE)</f>
        <v>North Georgia Strait Sport</v>
      </c>
      <c r="R1224" t="str">
        <f>VLOOKUP($E1224,'CFileFishery to ERA+'!$A$4:$J$198,10,FALSE)</f>
        <v>ISBM</v>
      </c>
    </row>
    <row r="1225" spans="1:18" x14ac:dyDescent="0.25">
      <c r="A1225" t="s">
        <v>138</v>
      </c>
      <c r="B1225" t="s">
        <v>139</v>
      </c>
      <c r="C1225">
        <v>2014</v>
      </c>
      <c r="D1225">
        <v>7</v>
      </c>
      <c r="E1225">
        <v>139</v>
      </c>
      <c r="F1225" t="s">
        <v>74</v>
      </c>
      <c r="G1225">
        <v>3</v>
      </c>
      <c r="H1225" t="s">
        <v>12</v>
      </c>
      <c r="I1225">
        <v>1</v>
      </c>
      <c r="J1225">
        <v>2</v>
      </c>
      <c r="K1225">
        <v>2.35</v>
      </c>
      <c r="L1225">
        <f>VLOOKUP($E1225,'CFileFishery to ERA+'!$A$4:$J$198,4,FALSE)</f>
        <v>63</v>
      </c>
      <c r="M1225" t="str">
        <f>VLOOKUP($E1225,'CFileFishery to ERA+'!$A$4:$J$198,5,FALSE)</f>
        <v>GEO ST S</v>
      </c>
      <c r="N1225" t="str">
        <f>VLOOKUP($E1225,'CFileFishery to ERA+'!$A$4:$J$198,6,FALSE)</f>
        <v>CA</v>
      </c>
      <c r="O1225">
        <f>VLOOKUP($E1225,'CFileFishery to ERA+'!$A$4:$J$198,7,FALSE)</f>
        <v>29</v>
      </c>
      <c r="P1225" t="str">
        <f>VLOOKUP($E1225,'CFileFishery to ERA+'!$A$4:$J$198,8,FALSE)</f>
        <v>S</v>
      </c>
      <c r="Q1225" t="str">
        <f>VLOOKUP($E1225,'CFileFishery to ERA+'!$A$4:$J$198,9,FALSE)</f>
        <v>South Georgia Strait Sport</v>
      </c>
      <c r="R1225" t="str">
        <f>VLOOKUP($E1225,'CFileFishery to ERA+'!$A$4:$J$198,10,FALSE)</f>
        <v>ISBM</v>
      </c>
    </row>
    <row r="1226" spans="1:18" x14ac:dyDescent="0.25">
      <c r="A1226" t="s">
        <v>138</v>
      </c>
      <c r="B1226" t="s">
        <v>139</v>
      </c>
      <c r="C1226">
        <v>2014</v>
      </c>
      <c r="D1226">
        <v>7</v>
      </c>
      <c r="E1226">
        <v>142</v>
      </c>
      <c r="F1226" t="s">
        <v>49</v>
      </c>
      <c r="G1226">
        <v>3</v>
      </c>
      <c r="H1226" t="s">
        <v>12</v>
      </c>
      <c r="I1226">
        <v>1</v>
      </c>
      <c r="J1226">
        <v>6.73</v>
      </c>
      <c r="K1226">
        <v>7.89</v>
      </c>
      <c r="L1226">
        <f>VLOOKUP($E1226,'CFileFishery to ERA+'!$A$4:$J$198,4,FALSE)</f>
        <v>50</v>
      </c>
      <c r="M1226" t="str">
        <f>VLOOKUP($E1226,'CFileFishery to ERA+'!$A$4:$J$198,5,FALSE)</f>
        <v>WCVI AABM S</v>
      </c>
      <c r="N1226" t="str">
        <f>VLOOKUP($E1226,'CFileFishery to ERA+'!$A$4:$J$198,6,FALSE)</f>
        <v>CA</v>
      </c>
      <c r="O1226">
        <f>VLOOKUP($E1226,'CFileFishery to ERA+'!$A$4:$J$198,7,FALSE)</f>
        <v>31</v>
      </c>
      <c r="P1226" t="str">
        <f>VLOOKUP($E1226,'CFileFishery to ERA+'!$A$4:$J$198,8,FALSE)</f>
        <v>S</v>
      </c>
      <c r="Q1226" t="str">
        <f>VLOOKUP($E1226,'CFileFishery to ERA+'!$A$4:$J$198,9,FALSE)</f>
        <v>WCVI AABM Sport</v>
      </c>
      <c r="R1226" t="str">
        <f>VLOOKUP($E1226,'CFileFishery to ERA+'!$A$4:$J$198,10,FALSE)</f>
        <v>AABM</v>
      </c>
    </row>
    <row r="1227" spans="1:18" x14ac:dyDescent="0.25">
      <c r="A1227" t="s">
        <v>138</v>
      </c>
      <c r="B1227" t="s">
        <v>139</v>
      </c>
      <c r="C1227">
        <v>2014</v>
      </c>
      <c r="D1227">
        <v>7</v>
      </c>
      <c r="E1227">
        <v>142</v>
      </c>
      <c r="F1227" t="s">
        <v>49</v>
      </c>
      <c r="G1227">
        <v>4</v>
      </c>
      <c r="H1227" t="s">
        <v>12</v>
      </c>
      <c r="I1227">
        <v>1</v>
      </c>
      <c r="J1227">
        <v>6.73</v>
      </c>
      <c r="K1227">
        <v>6.73</v>
      </c>
      <c r="L1227">
        <f>VLOOKUP($E1227,'CFileFishery to ERA+'!$A$4:$J$198,4,FALSE)</f>
        <v>50</v>
      </c>
      <c r="M1227" t="str">
        <f>VLOOKUP($E1227,'CFileFishery to ERA+'!$A$4:$J$198,5,FALSE)</f>
        <v>WCVI AABM S</v>
      </c>
      <c r="N1227" t="str">
        <f>VLOOKUP($E1227,'CFileFishery to ERA+'!$A$4:$J$198,6,FALSE)</f>
        <v>CA</v>
      </c>
      <c r="O1227">
        <f>VLOOKUP($E1227,'CFileFishery to ERA+'!$A$4:$J$198,7,FALSE)</f>
        <v>31</v>
      </c>
      <c r="P1227" t="str">
        <f>VLOOKUP($E1227,'CFileFishery to ERA+'!$A$4:$J$198,8,FALSE)</f>
        <v>S</v>
      </c>
      <c r="Q1227" t="str">
        <f>VLOOKUP($E1227,'CFileFishery to ERA+'!$A$4:$J$198,9,FALSE)</f>
        <v>WCVI AABM Sport</v>
      </c>
      <c r="R1227" t="str">
        <f>VLOOKUP($E1227,'CFileFishery to ERA+'!$A$4:$J$198,10,FALSE)</f>
        <v>AABM</v>
      </c>
    </row>
    <row r="1228" spans="1:18" x14ac:dyDescent="0.25">
      <c r="A1228" t="s">
        <v>138</v>
      </c>
      <c r="B1228" t="s">
        <v>139</v>
      </c>
      <c r="C1228">
        <v>2014</v>
      </c>
      <c r="D1228">
        <v>7</v>
      </c>
      <c r="E1228">
        <v>146</v>
      </c>
      <c r="F1228" t="s">
        <v>75</v>
      </c>
      <c r="G1228">
        <v>4</v>
      </c>
      <c r="H1228" t="s">
        <v>12</v>
      </c>
      <c r="I1228">
        <v>1</v>
      </c>
      <c r="J1228">
        <v>3.99</v>
      </c>
      <c r="K1228">
        <v>3.99</v>
      </c>
      <c r="L1228">
        <f>VLOOKUP($E1228,'CFileFishery to ERA+'!$A$4:$J$198,4,FALSE)</f>
        <v>65</v>
      </c>
      <c r="M1228" t="str">
        <f>VLOOKUP($E1228,'CFileFishery to ERA+'!$A$4:$J$198,5,FALSE)</f>
        <v>BC JF S</v>
      </c>
      <c r="N1228" t="str">
        <f>VLOOKUP($E1228,'CFileFishery to ERA+'!$A$4:$J$198,6,FALSE)</f>
        <v>CA</v>
      </c>
      <c r="O1228">
        <f>VLOOKUP($E1228,'CFileFishery to ERA+'!$A$4:$J$198,7,FALSE)</f>
        <v>36</v>
      </c>
      <c r="P1228" t="str">
        <f>VLOOKUP($E1228,'CFileFishery to ERA+'!$A$4:$J$198,8,FALSE)</f>
        <v>S</v>
      </c>
      <c r="Q1228" t="str">
        <f>VLOOKUP($E1228,'CFileFishery to ERA+'!$A$4:$J$198,9,FALSE)</f>
        <v>Canadian Juan De Fuca Sport</v>
      </c>
      <c r="R1228" t="str">
        <f>VLOOKUP($E1228,'CFileFishery to ERA+'!$A$4:$J$198,10,FALSE)</f>
        <v>ISBM</v>
      </c>
    </row>
    <row r="1229" spans="1:18" x14ac:dyDescent="0.25">
      <c r="A1229" t="s">
        <v>138</v>
      </c>
      <c r="B1229" t="s">
        <v>139</v>
      </c>
      <c r="C1229">
        <v>2014</v>
      </c>
      <c r="D1229">
        <v>7</v>
      </c>
      <c r="E1229">
        <v>150</v>
      </c>
      <c r="F1229" t="s">
        <v>76</v>
      </c>
      <c r="G1229">
        <v>3</v>
      </c>
      <c r="H1229" t="s">
        <v>12</v>
      </c>
      <c r="I1229">
        <v>6</v>
      </c>
      <c r="J1229">
        <v>18.600000000000001</v>
      </c>
      <c r="K1229">
        <v>21.93</v>
      </c>
      <c r="L1229">
        <f>VLOOKUP($E1229,'CFileFishery to ERA+'!$A$4:$J$198,4,FALSE)</f>
        <v>57</v>
      </c>
      <c r="M1229" t="str">
        <f>VLOOKUP($E1229,'CFileFishery to ERA+'!$A$4:$J$198,5,FALSE)</f>
        <v>PGSDN S</v>
      </c>
      <c r="N1229" t="str">
        <f>VLOOKUP($E1229,'CFileFishery to ERA+'!$A$4:$J$198,6,FALSE)</f>
        <v>US</v>
      </c>
      <c r="O1229">
        <f>VLOOKUP($E1229,'CFileFishery to ERA+'!$A$4:$J$198,7,FALSE)</f>
        <v>999</v>
      </c>
      <c r="P1229" t="str">
        <f>VLOOKUP($E1229,'CFileFishery to ERA+'!$A$4:$J$198,8,FALSE)</f>
        <v>S</v>
      </c>
      <c r="Q1229" t="str">
        <f>VLOOKUP($E1229,'CFileFishery to ERA+'!$A$4:$J$198,9,FALSE)</f>
        <v>PGSD Sport</v>
      </c>
      <c r="R1229" t="str">
        <f>VLOOKUP($E1229,'CFileFishery to ERA+'!$A$4:$J$198,10,FALSE)</f>
        <v>ISBM</v>
      </c>
    </row>
    <row r="1230" spans="1:18" x14ac:dyDescent="0.25">
      <c r="A1230" t="s">
        <v>138</v>
      </c>
      <c r="B1230" t="s">
        <v>139</v>
      </c>
      <c r="C1230">
        <v>2014</v>
      </c>
      <c r="D1230">
        <v>7</v>
      </c>
      <c r="E1230">
        <v>167</v>
      </c>
      <c r="F1230" t="s">
        <v>82</v>
      </c>
      <c r="G1230">
        <v>3</v>
      </c>
      <c r="H1230" t="s">
        <v>12</v>
      </c>
      <c r="I1230">
        <v>1</v>
      </c>
      <c r="J1230">
        <v>1.92</v>
      </c>
      <c r="K1230">
        <v>2.2599999999999998</v>
      </c>
      <c r="L1230">
        <f>VLOOKUP($E1230,'CFileFishery to ERA+'!$A$4:$J$198,4,FALSE)</f>
        <v>53</v>
      </c>
      <c r="M1230" t="str">
        <f>VLOOKUP($E1230,'CFileFishery to ERA+'!$A$4:$J$198,5,FALSE)</f>
        <v>N FALCON S</v>
      </c>
      <c r="N1230" t="str">
        <f>VLOOKUP($E1230,'CFileFishery to ERA+'!$A$4:$J$198,6,FALSE)</f>
        <v>US</v>
      </c>
      <c r="O1230">
        <f>VLOOKUP($E1230,'CFileFishery to ERA+'!$A$4:$J$198,7,FALSE)</f>
        <v>999</v>
      </c>
      <c r="P1230" t="str">
        <f>VLOOKUP($E1230,'CFileFishery to ERA+'!$A$4:$J$198,8,FALSE)</f>
        <v>S</v>
      </c>
      <c r="Q1230" t="str">
        <f>VLOOKUP($E1230,'CFileFishery to ERA+'!$A$4:$J$198,9,FALSE)</f>
        <v>WA Sport</v>
      </c>
      <c r="R1230" t="str">
        <f>VLOOKUP($E1230,'CFileFishery to ERA+'!$A$4:$J$198,10,FALSE)</f>
        <v>ISBM</v>
      </c>
    </row>
    <row r="1231" spans="1:18" x14ac:dyDescent="0.25">
      <c r="A1231" t="s">
        <v>138</v>
      </c>
      <c r="B1231" t="s">
        <v>139</v>
      </c>
      <c r="C1231">
        <v>2014</v>
      </c>
      <c r="D1231">
        <v>7</v>
      </c>
      <c r="E1231">
        <v>168</v>
      </c>
      <c r="F1231" t="s">
        <v>97</v>
      </c>
      <c r="G1231">
        <v>3</v>
      </c>
      <c r="H1231" t="s">
        <v>12</v>
      </c>
      <c r="I1231">
        <v>1</v>
      </c>
      <c r="J1231">
        <v>1.31</v>
      </c>
      <c r="K1231">
        <v>1.54</v>
      </c>
      <c r="L1231">
        <f>VLOOKUP($E1231,'CFileFishery to ERA+'!$A$4:$J$198,4,FALSE)</f>
        <v>53</v>
      </c>
      <c r="M1231" t="str">
        <f>VLOOKUP($E1231,'CFileFishery to ERA+'!$A$4:$J$198,5,FALSE)</f>
        <v>N FALCON S</v>
      </c>
      <c r="N1231" t="str">
        <f>VLOOKUP($E1231,'CFileFishery to ERA+'!$A$4:$J$198,6,FALSE)</f>
        <v>US</v>
      </c>
      <c r="O1231">
        <f>VLOOKUP($E1231,'CFileFishery to ERA+'!$A$4:$J$198,7,FALSE)</f>
        <v>999</v>
      </c>
      <c r="P1231" t="str">
        <f>VLOOKUP($E1231,'CFileFishery to ERA+'!$A$4:$J$198,8,FALSE)</f>
        <v>S</v>
      </c>
      <c r="Q1231" t="str">
        <f>VLOOKUP($E1231,'CFileFishery to ERA+'!$A$4:$J$198,9,FALSE)</f>
        <v>WA Sport</v>
      </c>
      <c r="R1231" t="str">
        <f>VLOOKUP($E1231,'CFileFishery to ERA+'!$A$4:$J$198,10,FALSE)</f>
        <v>ISBM</v>
      </c>
    </row>
    <row r="1232" spans="1:18" x14ac:dyDescent="0.25">
      <c r="A1232" t="s">
        <v>138</v>
      </c>
      <c r="B1232" t="s">
        <v>139</v>
      </c>
      <c r="C1232">
        <v>2014</v>
      </c>
      <c r="D1232">
        <v>7</v>
      </c>
      <c r="E1232">
        <v>169</v>
      </c>
      <c r="F1232" t="s">
        <v>87</v>
      </c>
      <c r="G1232">
        <v>3</v>
      </c>
      <c r="H1232" t="s">
        <v>12</v>
      </c>
      <c r="I1232">
        <v>1</v>
      </c>
      <c r="J1232">
        <v>2.89</v>
      </c>
      <c r="K1232">
        <v>3.39</v>
      </c>
      <c r="L1232">
        <f>VLOOKUP($E1232,'CFileFishery to ERA+'!$A$4:$J$198,4,FALSE)</f>
        <v>53</v>
      </c>
      <c r="M1232" t="str">
        <f>VLOOKUP($E1232,'CFileFishery to ERA+'!$A$4:$J$198,5,FALSE)</f>
        <v>N FALCON S</v>
      </c>
      <c r="N1232" t="str">
        <f>VLOOKUP($E1232,'CFileFishery to ERA+'!$A$4:$J$198,6,FALSE)</f>
        <v>US</v>
      </c>
      <c r="O1232">
        <f>VLOOKUP($E1232,'CFileFishery to ERA+'!$A$4:$J$198,7,FALSE)</f>
        <v>999</v>
      </c>
      <c r="P1232" t="str">
        <f>VLOOKUP($E1232,'CFileFishery to ERA+'!$A$4:$J$198,8,FALSE)</f>
        <v>S</v>
      </c>
      <c r="Q1232" t="str">
        <f>VLOOKUP($E1232,'CFileFishery to ERA+'!$A$4:$J$198,9,FALSE)</f>
        <v>WA Sport</v>
      </c>
      <c r="R1232" t="str">
        <f>VLOOKUP($E1232,'CFileFishery to ERA+'!$A$4:$J$198,10,FALSE)</f>
        <v>ISBM</v>
      </c>
    </row>
    <row r="1233" spans="1:18" x14ac:dyDescent="0.25">
      <c r="A1233" t="s">
        <v>138</v>
      </c>
      <c r="B1233" t="s">
        <v>139</v>
      </c>
      <c r="C1233">
        <v>2014</v>
      </c>
      <c r="D1233">
        <v>8</v>
      </c>
      <c r="E1233">
        <v>22</v>
      </c>
      <c r="F1233" t="s">
        <v>28</v>
      </c>
      <c r="G1233">
        <v>3</v>
      </c>
      <c r="H1233" t="s">
        <v>12</v>
      </c>
      <c r="I1233">
        <v>1</v>
      </c>
      <c r="J1233">
        <v>3.7</v>
      </c>
      <c r="K1233">
        <v>4.3600000000000003</v>
      </c>
      <c r="L1233">
        <f>VLOOKUP($E1233,'CFileFishery to ERA+'!$A$4:$J$198,4,FALSE)</f>
        <v>6</v>
      </c>
      <c r="M1233" t="str">
        <f>VLOOKUP($E1233,'CFileFishery to ERA+'!$A$4:$J$198,5,FALSE)</f>
        <v>AK FALL T</v>
      </c>
      <c r="N1233" t="str">
        <f>VLOOKUP($E1233,'CFileFishery to ERA+'!$A$4:$J$198,6,FALSE)</f>
        <v>US</v>
      </c>
      <c r="O1233">
        <f>VLOOKUP($E1233,'CFileFishery to ERA+'!$A$4:$J$198,7,FALSE)</f>
        <v>999</v>
      </c>
      <c r="P1233" t="str">
        <f>VLOOKUP($E1233,'CFileFishery to ERA+'!$A$4:$J$198,8,FALSE)</f>
        <v>T</v>
      </c>
      <c r="Q1233" t="str">
        <f>VLOOKUP($E1233,'CFileFishery to ERA+'!$A$4:$J$198,9,FALSE)</f>
        <v>SEAK Troll</v>
      </c>
      <c r="R1233" t="str">
        <f>VLOOKUP($E1233,'CFileFishery to ERA+'!$A$4:$J$198,10,FALSE)</f>
        <v>AABM</v>
      </c>
    </row>
    <row r="1234" spans="1:18" x14ac:dyDescent="0.25">
      <c r="A1234" t="s">
        <v>138</v>
      </c>
      <c r="B1234" t="s">
        <v>139</v>
      </c>
      <c r="C1234">
        <v>2014</v>
      </c>
      <c r="D1234">
        <v>8</v>
      </c>
      <c r="E1234">
        <v>35</v>
      </c>
      <c r="F1234" t="s">
        <v>77</v>
      </c>
      <c r="G1234">
        <v>5</v>
      </c>
      <c r="H1234" t="s">
        <v>12</v>
      </c>
      <c r="I1234">
        <v>1</v>
      </c>
      <c r="J1234">
        <v>3.84</v>
      </c>
      <c r="K1234">
        <v>4.84</v>
      </c>
      <c r="L1234">
        <f>VLOOKUP($E1234,'CFileFishery to ERA+'!$A$4:$J$198,4,FALSE)</f>
        <v>12</v>
      </c>
      <c r="M1234" t="str">
        <f>VLOOKUP($E1234,'CFileFishery to ERA+'!$A$4:$J$198,5,FALSE)</f>
        <v>WCVI SUM T</v>
      </c>
      <c r="N1234" t="str">
        <f>VLOOKUP($E1234,'CFileFishery to ERA+'!$A$4:$J$198,6,FALSE)</f>
        <v>CA</v>
      </c>
      <c r="O1234">
        <f>VLOOKUP($E1234,'CFileFishery to ERA+'!$A$4:$J$198,7,FALSE)</f>
        <v>3</v>
      </c>
      <c r="P1234" t="str">
        <f>VLOOKUP($E1234,'CFileFishery to ERA+'!$A$4:$J$198,8,FALSE)</f>
        <v>T</v>
      </c>
      <c r="Q1234" t="str">
        <f>VLOOKUP($E1234,'CFileFishery to ERA+'!$A$4:$J$198,9,FALSE)</f>
        <v>WCVI Troll</v>
      </c>
      <c r="R1234" t="str">
        <f>VLOOKUP($E1234,'CFileFishery to ERA+'!$A$4:$J$198,10,FALSE)</f>
        <v>AABM</v>
      </c>
    </row>
    <row r="1235" spans="1:18" x14ac:dyDescent="0.25">
      <c r="A1235" t="s">
        <v>138</v>
      </c>
      <c r="B1235" t="s">
        <v>139</v>
      </c>
      <c r="C1235">
        <v>2014</v>
      </c>
      <c r="D1235">
        <v>8</v>
      </c>
      <c r="E1235">
        <v>43</v>
      </c>
      <c r="F1235" t="s">
        <v>59</v>
      </c>
      <c r="G1235">
        <v>3</v>
      </c>
      <c r="H1235" t="s">
        <v>12</v>
      </c>
      <c r="I1235">
        <v>1</v>
      </c>
      <c r="J1235">
        <v>1.88</v>
      </c>
      <c r="K1235">
        <v>2.21</v>
      </c>
      <c r="L1235">
        <f>VLOOKUP($E1235,'CFileFishery to ERA+'!$A$4:$J$198,4,FALSE)</f>
        <v>13</v>
      </c>
      <c r="M1235" t="str">
        <f>VLOOKUP($E1235,'CFileFishery to ERA+'!$A$4:$J$198,5,FALSE)</f>
        <v>N FALCON T</v>
      </c>
      <c r="N1235" t="str">
        <f>VLOOKUP($E1235,'CFileFishery to ERA+'!$A$4:$J$198,6,FALSE)</f>
        <v>US</v>
      </c>
      <c r="O1235">
        <f>VLOOKUP($E1235,'CFileFishery to ERA+'!$A$4:$J$198,7,FALSE)</f>
        <v>999</v>
      </c>
      <c r="P1235" t="str">
        <f>VLOOKUP($E1235,'CFileFishery to ERA+'!$A$4:$J$198,8,FALSE)</f>
        <v>T</v>
      </c>
      <c r="Q1235" t="str">
        <f>VLOOKUP($E1235,'CFileFishery to ERA+'!$A$4:$J$198,9,FALSE)</f>
        <v>WA Troll</v>
      </c>
      <c r="R1235" t="str">
        <f>VLOOKUP($E1235,'CFileFishery to ERA+'!$A$4:$J$198,10,FALSE)</f>
        <v>ISBM</v>
      </c>
    </row>
    <row r="1236" spans="1:18" x14ac:dyDescent="0.25">
      <c r="A1236" t="s">
        <v>138</v>
      </c>
      <c r="B1236" t="s">
        <v>139</v>
      </c>
      <c r="C1236">
        <v>2014</v>
      </c>
      <c r="D1236">
        <v>8</v>
      </c>
      <c r="E1236">
        <v>45</v>
      </c>
      <c r="F1236" t="s">
        <v>56</v>
      </c>
      <c r="G1236">
        <v>3</v>
      </c>
      <c r="H1236" t="s">
        <v>12</v>
      </c>
      <c r="I1236">
        <v>4</v>
      </c>
      <c r="J1236">
        <v>10.07</v>
      </c>
      <c r="K1236">
        <v>11.86</v>
      </c>
      <c r="L1236">
        <f>VLOOKUP($E1236,'CFileFishery to ERA+'!$A$4:$J$198,4,FALSE)</f>
        <v>13</v>
      </c>
      <c r="M1236" t="str">
        <f>VLOOKUP($E1236,'CFileFishery to ERA+'!$A$4:$J$198,5,FALSE)</f>
        <v>N FALCON T</v>
      </c>
      <c r="N1236" t="str">
        <f>VLOOKUP($E1236,'CFileFishery to ERA+'!$A$4:$J$198,6,FALSE)</f>
        <v>US</v>
      </c>
      <c r="O1236">
        <f>VLOOKUP($E1236,'CFileFishery to ERA+'!$A$4:$J$198,7,FALSE)</f>
        <v>999</v>
      </c>
      <c r="P1236" t="str">
        <f>VLOOKUP($E1236,'CFileFishery to ERA+'!$A$4:$J$198,8,FALSE)</f>
        <v>T</v>
      </c>
      <c r="Q1236" t="str">
        <f>VLOOKUP($E1236,'CFileFishery to ERA+'!$A$4:$J$198,9,FALSE)</f>
        <v>WA Troll</v>
      </c>
      <c r="R1236" t="str">
        <f>VLOOKUP($E1236,'CFileFishery to ERA+'!$A$4:$J$198,10,FALSE)</f>
        <v>ISBM</v>
      </c>
    </row>
    <row r="1237" spans="1:18" x14ac:dyDescent="0.25">
      <c r="A1237" t="s">
        <v>138</v>
      </c>
      <c r="B1237" t="s">
        <v>139</v>
      </c>
      <c r="C1237">
        <v>2014</v>
      </c>
      <c r="D1237">
        <v>8</v>
      </c>
      <c r="E1237">
        <v>46</v>
      </c>
      <c r="F1237" t="s">
        <v>57</v>
      </c>
      <c r="G1237">
        <v>3</v>
      </c>
      <c r="H1237" t="s">
        <v>12</v>
      </c>
      <c r="I1237">
        <v>1</v>
      </c>
      <c r="J1237">
        <v>1.43</v>
      </c>
      <c r="K1237">
        <v>1.68</v>
      </c>
      <c r="L1237">
        <f>VLOOKUP($E1237,'CFileFishery to ERA+'!$A$4:$J$198,4,FALSE)</f>
        <v>13</v>
      </c>
      <c r="M1237" t="str">
        <f>VLOOKUP($E1237,'CFileFishery to ERA+'!$A$4:$J$198,5,FALSE)</f>
        <v>N FALCON T</v>
      </c>
      <c r="N1237" t="str">
        <f>VLOOKUP($E1237,'CFileFishery to ERA+'!$A$4:$J$198,6,FALSE)</f>
        <v>US</v>
      </c>
      <c r="O1237">
        <f>VLOOKUP($E1237,'CFileFishery to ERA+'!$A$4:$J$198,7,FALSE)</f>
        <v>999</v>
      </c>
      <c r="P1237" t="str">
        <f>VLOOKUP($E1237,'CFileFishery to ERA+'!$A$4:$J$198,8,FALSE)</f>
        <v>T</v>
      </c>
      <c r="Q1237" t="str">
        <f>VLOOKUP($E1237,'CFileFishery to ERA+'!$A$4:$J$198,9,FALSE)</f>
        <v>WA Troll</v>
      </c>
      <c r="R1237" t="str">
        <f>VLOOKUP($E1237,'CFileFishery to ERA+'!$A$4:$J$198,10,FALSE)</f>
        <v>ISBM</v>
      </c>
    </row>
    <row r="1238" spans="1:18" x14ac:dyDescent="0.25">
      <c r="A1238" t="s">
        <v>138</v>
      </c>
      <c r="B1238" t="s">
        <v>139</v>
      </c>
      <c r="C1238">
        <v>2014</v>
      </c>
      <c r="D1238">
        <v>8</v>
      </c>
      <c r="E1238">
        <v>46</v>
      </c>
      <c r="F1238" t="s">
        <v>57</v>
      </c>
      <c r="G1238">
        <v>4</v>
      </c>
      <c r="H1238" t="s">
        <v>12</v>
      </c>
      <c r="I1238">
        <v>1</v>
      </c>
      <c r="J1238">
        <v>1.31</v>
      </c>
      <c r="K1238">
        <v>1.31</v>
      </c>
      <c r="L1238">
        <f>VLOOKUP($E1238,'CFileFishery to ERA+'!$A$4:$J$198,4,FALSE)</f>
        <v>13</v>
      </c>
      <c r="M1238" t="str">
        <f>VLOOKUP($E1238,'CFileFishery to ERA+'!$A$4:$J$198,5,FALSE)</f>
        <v>N FALCON T</v>
      </c>
      <c r="N1238" t="str">
        <f>VLOOKUP($E1238,'CFileFishery to ERA+'!$A$4:$J$198,6,FALSE)</f>
        <v>US</v>
      </c>
      <c r="O1238">
        <f>VLOOKUP($E1238,'CFileFishery to ERA+'!$A$4:$J$198,7,FALSE)</f>
        <v>999</v>
      </c>
      <c r="P1238" t="str">
        <f>VLOOKUP($E1238,'CFileFishery to ERA+'!$A$4:$J$198,8,FALSE)</f>
        <v>T</v>
      </c>
      <c r="Q1238" t="str">
        <f>VLOOKUP($E1238,'CFileFishery to ERA+'!$A$4:$J$198,9,FALSE)</f>
        <v>WA Troll</v>
      </c>
      <c r="R1238" t="str">
        <f>VLOOKUP($E1238,'CFileFishery to ERA+'!$A$4:$J$198,10,FALSE)</f>
        <v>ISBM</v>
      </c>
    </row>
    <row r="1239" spans="1:18" x14ac:dyDescent="0.25">
      <c r="A1239" t="s">
        <v>138</v>
      </c>
      <c r="B1239" t="s">
        <v>139</v>
      </c>
      <c r="C1239">
        <v>2014</v>
      </c>
      <c r="D1239">
        <v>8</v>
      </c>
      <c r="E1239">
        <v>50</v>
      </c>
      <c r="F1239" t="s">
        <v>92</v>
      </c>
      <c r="G1239">
        <v>3</v>
      </c>
      <c r="H1239" t="s">
        <v>12</v>
      </c>
      <c r="I1239">
        <v>1</v>
      </c>
      <c r="J1239">
        <v>3.15</v>
      </c>
      <c r="K1239">
        <v>3.71</v>
      </c>
      <c r="L1239">
        <f>VLOOKUP($E1239,'CFileFishery to ERA+'!$A$4:$J$198,4,FALSE)</f>
        <v>14</v>
      </c>
      <c r="M1239" t="str">
        <f>VLOOKUP($E1239,'CFileFishery to ERA+'!$A$4:$J$198,5,FALSE)</f>
        <v>S FALCON T</v>
      </c>
      <c r="N1239" t="str">
        <f>VLOOKUP($E1239,'CFileFishery to ERA+'!$A$4:$J$198,6,FALSE)</f>
        <v>US</v>
      </c>
      <c r="O1239">
        <f>VLOOKUP($E1239,'CFileFishery to ERA+'!$A$4:$J$198,7,FALSE)</f>
        <v>999</v>
      </c>
      <c r="P1239" t="str">
        <f>VLOOKUP($E1239,'CFileFishery to ERA+'!$A$4:$J$198,8,FALSE)</f>
        <v>T</v>
      </c>
      <c r="Q1239" t="str">
        <f>VLOOKUP($E1239,'CFileFishery to ERA+'!$A$4:$J$198,9,FALSE)</f>
        <v>OR Troll</v>
      </c>
      <c r="R1239" t="str">
        <f>VLOOKUP($E1239,'CFileFishery to ERA+'!$A$4:$J$198,10,FALSE)</f>
        <v>ISBM</v>
      </c>
    </row>
    <row r="1240" spans="1:18" x14ac:dyDescent="0.25">
      <c r="A1240" t="s">
        <v>138</v>
      </c>
      <c r="B1240" t="s">
        <v>139</v>
      </c>
      <c r="C1240">
        <v>2014</v>
      </c>
      <c r="D1240">
        <v>8</v>
      </c>
      <c r="E1240">
        <v>64</v>
      </c>
      <c r="F1240" t="s">
        <v>48</v>
      </c>
      <c r="G1240">
        <v>3</v>
      </c>
      <c r="H1240" t="s">
        <v>12</v>
      </c>
      <c r="I1240">
        <v>1</v>
      </c>
      <c r="J1240">
        <v>1</v>
      </c>
      <c r="K1240">
        <v>1.17</v>
      </c>
      <c r="L1240">
        <f>VLOOKUP($E1240,'CFileFishery to ERA+'!$A$4:$J$198,4,FALSE)</f>
        <v>17</v>
      </c>
      <c r="M1240" t="str">
        <f>VLOOKUP($E1240,'CFileFishery to ERA+'!$A$4:$J$198,5,FALSE)</f>
        <v>ALASKA N</v>
      </c>
      <c r="N1240" t="str">
        <f>VLOOKUP($E1240,'CFileFishery to ERA+'!$A$4:$J$198,6,FALSE)</f>
        <v>US</v>
      </c>
      <c r="O1240">
        <f>VLOOKUP($E1240,'CFileFishery to ERA+'!$A$4:$J$198,7,FALSE)</f>
        <v>999</v>
      </c>
      <c r="P1240" t="str">
        <f>VLOOKUP($E1240,'CFileFishery to ERA+'!$A$4:$J$198,8,FALSE)</f>
        <v>N</v>
      </c>
      <c r="Q1240" t="str">
        <f>VLOOKUP($E1240,'CFileFishery to ERA+'!$A$4:$J$198,9,FALSE)</f>
        <v>SEAK Net</v>
      </c>
      <c r="R1240" t="str">
        <f>VLOOKUP($E1240,'CFileFishery to ERA+'!$A$4:$J$198,10,FALSE)</f>
        <v>AABM</v>
      </c>
    </row>
    <row r="1241" spans="1:18" x14ac:dyDescent="0.25">
      <c r="A1241" t="s">
        <v>138</v>
      </c>
      <c r="B1241" t="s">
        <v>139</v>
      </c>
      <c r="C1241">
        <v>2014</v>
      </c>
      <c r="D1241">
        <v>8</v>
      </c>
      <c r="E1241">
        <v>88</v>
      </c>
      <c r="F1241" t="s">
        <v>98</v>
      </c>
      <c r="G1241">
        <v>3</v>
      </c>
      <c r="H1241" t="s">
        <v>12</v>
      </c>
      <c r="I1241">
        <v>1</v>
      </c>
      <c r="J1241">
        <v>2.89</v>
      </c>
      <c r="K1241">
        <v>3.39</v>
      </c>
      <c r="L1241">
        <f>VLOOKUP($E1241,'CFileFishery to ERA+'!$A$4:$J$198,4,FALSE)</f>
        <v>43</v>
      </c>
      <c r="M1241" t="str">
        <f>VLOOKUP($E1241,'CFileFishery to ERA+'!$A$4:$J$198,5,FALSE)</f>
        <v>TFRASER TERM N</v>
      </c>
      <c r="N1241" t="str">
        <f>VLOOKUP($E1241,'CFileFishery to ERA+'!$A$4:$J$198,6,FALSE)</f>
        <v>CA</v>
      </c>
      <c r="O1241">
        <f>VLOOKUP($E1241,'CFileFishery to ERA+'!$A$4:$J$198,7,FALSE)</f>
        <v>16</v>
      </c>
      <c r="P1241" t="str">
        <f>VLOOKUP($E1241,'CFileFishery to ERA+'!$A$4:$J$198,8,FALSE)</f>
        <v>N</v>
      </c>
      <c r="Q1241" t="str">
        <f>VLOOKUP($E1241,'CFileFishery to ERA+'!$A$4:$J$198,9,FALSE)</f>
        <v>Fraser Net</v>
      </c>
      <c r="R1241" t="str">
        <f>VLOOKUP($E1241,'CFileFishery to ERA+'!$A$4:$J$198,10,FALSE)</f>
        <v>ISBM</v>
      </c>
    </row>
    <row r="1242" spans="1:18" x14ac:dyDescent="0.25">
      <c r="A1242" t="s">
        <v>138</v>
      </c>
      <c r="B1242" t="s">
        <v>139</v>
      </c>
      <c r="C1242">
        <v>2014</v>
      </c>
      <c r="D1242">
        <v>8</v>
      </c>
      <c r="E1242">
        <v>93</v>
      </c>
      <c r="F1242" t="s">
        <v>93</v>
      </c>
      <c r="G1242">
        <v>3</v>
      </c>
      <c r="H1242" t="s">
        <v>12</v>
      </c>
      <c r="I1242">
        <v>4</v>
      </c>
      <c r="J1242">
        <v>7.76</v>
      </c>
      <c r="K1242">
        <v>9.1300000000000008</v>
      </c>
      <c r="L1242">
        <f>VLOOKUP($E1242,'CFileFishery to ERA+'!$A$4:$J$198,4,FALSE)</f>
        <v>27</v>
      </c>
      <c r="M1242" t="str">
        <f>VLOOKUP($E1242,'CFileFishery to ERA+'!$A$4:$J$198,5,FALSE)</f>
        <v>US JF N</v>
      </c>
      <c r="N1242" t="str">
        <f>VLOOKUP($E1242,'CFileFishery to ERA+'!$A$4:$J$198,6,FALSE)</f>
        <v>US</v>
      </c>
      <c r="O1242">
        <f>VLOOKUP($E1242,'CFileFishery to ERA+'!$A$4:$J$198,7,FALSE)</f>
        <v>999</v>
      </c>
      <c r="P1242" t="str">
        <f>VLOOKUP($E1242,'CFileFishery to ERA+'!$A$4:$J$198,8,FALSE)</f>
        <v>N</v>
      </c>
      <c r="Q1242" t="str">
        <f>VLOOKUP($E1242,'CFileFishery to ERA+'!$A$4:$J$198,9,FALSE)</f>
        <v>PGSD Net</v>
      </c>
      <c r="R1242" t="str">
        <f>VLOOKUP($E1242,'CFileFishery to ERA+'!$A$4:$J$198,10,FALSE)</f>
        <v>ISBM</v>
      </c>
    </row>
    <row r="1243" spans="1:18" x14ac:dyDescent="0.25">
      <c r="A1243" t="s">
        <v>138</v>
      </c>
      <c r="B1243" t="s">
        <v>139</v>
      </c>
      <c r="C1243">
        <v>2014</v>
      </c>
      <c r="D1243">
        <v>8</v>
      </c>
      <c r="E1243">
        <v>95</v>
      </c>
      <c r="F1243" t="s">
        <v>68</v>
      </c>
      <c r="G1243">
        <v>3</v>
      </c>
      <c r="H1243" t="s">
        <v>12</v>
      </c>
      <c r="I1243">
        <v>1</v>
      </c>
      <c r="J1243">
        <v>3.38</v>
      </c>
      <c r="K1243">
        <v>3.96</v>
      </c>
      <c r="L1243">
        <f>VLOOKUP($E1243,'CFileFishery to ERA+'!$A$4:$J$198,4,FALSE)</f>
        <v>25</v>
      </c>
      <c r="M1243" t="str">
        <f>VLOOKUP($E1243,'CFileFishery to ERA+'!$A$4:$J$198,5,FALSE)</f>
        <v>PGSDN N</v>
      </c>
      <c r="N1243" t="str">
        <f>VLOOKUP($E1243,'CFileFishery to ERA+'!$A$4:$J$198,6,FALSE)</f>
        <v>US</v>
      </c>
      <c r="O1243">
        <f>VLOOKUP($E1243,'CFileFishery to ERA+'!$A$4:$J$198,7,FALSE)</f>
        <v>999</v>
      </c>
      <c r="P1243" t="str">
        <f>VLOOKUP($E1243,'CFileFishery to ERA+'!$A$4:$J$198,8,FALSE)</f>
        <v>N</v>
      </c>
      <c r="Q1243" t="str">
        <f>VLOOKUP($E1243,'CFileFishery to ERA+'!$A$4:$J$198,9,FALSE)</f>
        <v>PGSD Net</v>
      </c>
      <c r="R1243" t="str">
        <f>VLOOKUP($E1243,'CFileFishery to ERA+'!$A$4:$J$198,10,FALSE)</f>
        <v>ISBM</v>
      </c>
    </row>
    <row r="1244" spans="1:18" x14ac:dyDescent="0.25">
      <c r="A1244" t="s">
        <v>138</v>
      </c>
      <c r="B1244" t="s">
        <v>139</v>
      </c>
      <c r="C1244">
        <v>2014</v>
      </c>
      <c r="D1244">
        <v>8</v>
      </c>
      <c r="E1244">
        <v>136</v>
      </c>
      <c r="F1244" t="s">
        <v>52</v>
      </c>
      <c r="G1244">
        <v>3</v>
      </c>
      <c r="H1244" t="s">
        <v>12</v>
      </c>
      <c r="I1244">
        <v>2</v>
      </c>
      <c r="J1244">
        <v>31.87</v>
      </c>
      <c r="K1244">
        <v>37.58</v>
      </c>
      <c r="L1244">
        <f>VLOOKUP($E1244,'CFileFishery to ERA+'!$A$4:$J$198,4,FALSE)</f>
        <v>63</v>
      </c>
      <c r="M1244" t="str">
        <f>VLOOKUP($E1244,'CFileFishery to ERA+'!$A$4:$J$198,5,FALSE)</f>
        <v>GEO ST S</v>
      </c>
      <c r="N1244" t="str">
        <f>VLOOKUP($E1244,'CFileFishery to ERA+'!$A$4:$J$198,6,FALSE)</f>
        <v>CA</v>
      </c>
      <c r="O1244">
        <f>VLOOKUP($E1244,'CFileFishery to ERA+'!$A$4:$J$198,7,FALSE)</f>
        <v>27</v>
      </c>
      <c r="P1244" t="str">
        <f>VLOOKUP($E1244,'CFileFishery to ERA+'!$A$4:$J$198,8,FALSE)</f>
        <v>S</v>
      </c>
      <c r="Q1244" t="str">
        <f>VLOOKUP($E1244,'CFileFishery to ERA+'!$A$4:$J$198,9,FALSE)</f>
        <v>North Georgia Strait Sport</v>
      </c>
      <c r="R1244" t="str">
        <f>VLOOKUP($E1244,'CFileFishery to ERA+'!$A$4:$J$198,10,FALSE)</f>
        <v>ISBM</v>
      </c>
    </row>
    <row r="1245" spans="1:18" x14ac:dyDescent="0.25">
      <c r="A1245" t="s">
        <v>138</v>
      </c>
      <c r="B1245" t="s">
        <v>139</v>
      </c>
      <c r="C1245">
        <v>2014</v>
      </c>
      <c r="D1245">
        <v>8</v>
      </c>
      <c r="E1245">
        <v>136</v>
      </c>
      <c r="F1245" t="s">
        <v>52</v>
      </c>
      <c r="G1245">
        <v>4</v>
      </c>
      <c r="H1245" t="s">
        <v>12</v>
      </c>
      <c r="I1245">
        <v>2</v>
      </c>
      <c r="J1245">
        <v>57.82</v>
      </c>
      <c r="K1245">
        <v>57.82</v>
      </c>
      <c r="L1245">
        <f>VLOOKUP($E1245,'CFileFishery to ERA+'!$A$4:$J$198,4,FALSE)</f>
        <v>63</v>
      </c>
      <c r="M1245" t="str">
        <f>VLOOKUP($E1245,'CFileFishery to ERA+'!$A$4:$J$198,5,FALSE)</f>
        <v>GEO ST S</v>
      </c>
      <c r="N1245" t="str">
        <f>VLOOKUP($E1245,'CFileFishery to ERA+'!$A$4:$J$198,6,FALSE)</f>
        <v>CA</v>
      </c>
      <c r="O1245">
        <f>VLOOKUP($E1245,'CFileFishery to ERA+'!$A$4:$J$198,7,FALSE)</f>
        <v>27</v>
      </c>
      <c r="P1245" t="str">
        <f>VLOOKUP($E1245,'CFileFishery to ERA+'!$A$4:$J$198,8,FALSE)</f>
        <v>S</v>
      </c>
      <c r="Q1245" t="str">
        <f>VLOOKUP($E1245,'CFileFishery to ERA+'!$A$4:$J$198,9,FALSE)</f>
        <v>North Georgia Strait Sport</v>
      </c>
      <c r="R1245" t="str">
        <f>VLOOKUP($E1245,'CFileFishery to ERA+'!$A$4:$J$198,10,FALSE)</f>
        <v>ISBM</v>
      </c>
    </row>
    <row r="1246" spans="1:18" x14ac:dyDescent="0.25">
      <c r="A1246" t="s">
        <v>138</v>
      </c>
      <c r="B1246" t="s">
        <v>139</v>
      </c>
      <c r="C1246">
        <v>2014</v>
      </c>
      <c r="D1246">
        <v>8</v>
      </c>
      <c r="E1246">
        <v>146</v>
      </c>
      <c r="F1246" t="s">
        <v>75</v>
      </c>
      <c r="G1246">
        <v>3</v>
      </c>
      <c r="H1246" t="s">
        <v>12</v>
      </c>
      <c r="I1246">
        <v>1</v>
      </c>
      <c r="J1246">
        <v>5.67</v>
      </c>
      <c r="K1246">
        <v>6.68</v>
      </c>
      <c r="L1246">
        <f>VLOOKUP($E1246,'CFileFishery to ERA+'!$A$4:$J$198,4,FALSE)</f>
        <v>65</v>
      </c>
      <c r="M1246" t="str">
        <f>VLOOKUP($E1246,'CFileFishery to ERA+'!$A$4:$J$198,5,FALSE)</f>
        <v>BC JF S</v>
      </c>
      <c r="N1246" t="str">
        <f>VLOOKUP($E1246,'CFileFishery to ERA+'!$A$4:$J$198,6,FALSE)</f>
        <v>CA</v>
      </c>
      <c r="O1246">
        <f>VLOOKUP($E1246,'CFileFishery to ERA+'!$A$4:$J$198,7,FALSE)</f>
        <v>36</v>
      </c>
      <c r="P1246" t="str">
        <f>VLOOKUP($E1246,'CFileFishery to ERA+'!$A$4:$J$198,8,FALSE)</f>
        <v>S</v>
      </c>
      <c r="Q1246" t="str">
        <f>VLOOKUP($E1246,'CFileFishery to ERA+'!$A$4:$J$198,9,FALSE)</f>
        <v>Canadian Juan De Fuca Sport</v>
      </c>
      <c r="R1246" t="str">
        <f>VLOOKUP($E1246,'CFileFishery to ERA+'!$A$4:$J$198,10,FALSE)</f>
        <v>ISBM</v>
      </c>
    </row>
    <row r="1247" spans="1:18" x14ac:dyDescent="0.25">
      <c r="A1247" t="s">
        <v>138</v>
      </c>
      <c r="B1247" t="s">
        <v>139</v>
      </c>
      <c r="C1247">
        <v>2014</v>
      </c>
      <c r="D1247">
        <v>8</v>
      </c>
      <c r="E1247">
        <v>146</v>
      </c>
      <c r="F1247" t="s">
        <v>75</v>
      </c>
      <c r="G1247">
        <v>4</v>
      </c>
      <c r="H1247" t="s">
        <v>12</v>
      </c>
      <c r="I1247">
        <v>1</v>
      </c>
      <c r="J1247">
        <v>5.67</v>
      </c>
      <c r="K1247">
        <v>5.67</v>
      </c>
      <c r="L1247">
        <f>VLOOKUP($E1247,'CFileFishery to ERA+'!$A$4:$J$198,4,FALSE)</f>
        <v>65</v>
      </c>
      <c r="M1247" t="str">
        <f>VLOOKUP($E1247,'CFileFishery to ERA+'!$A$4:$J$198,5,FALSE)</f>
        <v>BC JF S</v>
      </c>
      <c r="N1247" t="str">
        <f>VLOOKUP($E1247,'CFileFishery to ERA+'!$A$4:$J$198,6,FALSE)</f>
        <v>CA</v>
      </c>
      <c r="O1247">
        <f>VLOOKUP($E1247,'CFileFishery to ERA+'!$A$4:$J$198,7,FALSE)</f>
        <v>36</v>
      </c>
      <c r="P1247" t="str">
        <f>VLOOKUP($E1247,'CFileFishery to ERA+'!$A$4:$J$198,8,FALSE)</f>
        <v>S</v>
      </c>
      <c r="Q1247" t="str">
        <f>VLOOKUP($E1247,'CFileFishery to ERA+'!$A$4:$J$198,9,FALSE)</f>
        <v>Canadian Juan De Fuca Sport</v>
      </c>
      <c r="R1247" t="str">
        <f>VLOOKUP($E1247,'CFileFishery to ERA+'!$A$4:$J$198,10,FALSE)</f>
        <v>ISBM</v>
      </c>
    </row>
    <row r="1248" spans="1:18" x14ac:dyDescent="0.25">
      <c r="A1248" t="s">
        <v>138</v>
      </c>
      <c r="B1248" t="s">
        <v>139</v>
      </c>
      <c r="C1248">
        <v>2014</v>
      </c>
      <c r="D1248">
        <v>8</v>
      </c>
      <c r="E1248">
        <v>150</v>
      </c>
      <c r="F1248" t="s">
        <v>76</v>
      </c>
      <c r="G1248">
        <v>3</v>
      </c>
      <c r="H1248" t="s">
        <v>12</v>
      </c>
      <c r="I1248">
        <v>1</v>
      </c>
      <c r="J1248">
        <v>3.1</v>
      </c>
      <c r="K1248">
        <v>3.65</v>
      </c>
      <c r="L1248">
        <f>VLOOKUP($E1248,'CFileFishery to ERA+'!$A$4:$J$198,4,FALSE)</f>
        <v>57</v>
      </c>
      <c r="M1248" t="str">
        <f>VLOOKUP($E1248,'CFileFishery to ERA+'!$A$4:$J$198,5,FALSE)</f>
        <v>PGSDN S</v>
      </c>
      <c r="N1248" t="str">
        <f>VLOOKUP($E1248,'CFileFishery to ERA+'!$A$4:$J$198,6,FALSE)</f>
        <v>US</v>
      </c>
      <c r="O1248">
        <f>VLOOKUP($E1248,'CFileFishery to ERA+'!$A$4:$J$198,7,FALSE)</f>
        <v>999</v>
      </c>
      <c r="P1248" t="str">
        <f>VLOOKUP($E1248,'CFileFishery to ERA+'!$A$4:$J$198,8,FALSE)</f>
        <v>S</v>
      </c>
      <c r="Q1248" t="str">
        <f>VLOOKUP($E1248,'CFileFishery to ERA+'!$A$4:$J$198,9,FALSE)</f>
        <v>PGSD Sport</v>
      </c>
      <c r="R1248" t="str">
        <f>VLOOKUP($E1248,'CFileFishery to ERA+'!$A$4:$J$198,10,FALSE)</f>
        <v>ISBM</v>
      </c>
    </row>
    <row r="1249" spans="1:18" x14ac:dyDescent="0.25">
      <c r="A1249" t="s">
        <v>138</v>
      </c>
      <c r="B1249" t="s">
        <v>139</v>
      </c>
      <c r="C1249">
        <v>2014</v>
      </c>
      <c r="D1249">
        <v>8</v>
      </c>
      <c r="E1249">
        <v>150</v>
      </c>
      <c r="F1249" t="s">
        <v>76</v>
      </c>
      <c r="G1249">
        <v>4</v>
      </c>
      <c r="H1249" t="s">
        <v>12</v>
      </c>
      <c r="I1249">
        <v>1</v>
      </c>
      <c r="J1249">
        <v>3.19</v>
      </c>
      <c r="K1249">
        <v>3.19</v>
      </c>
      <c r="L1249">
        <f>VLOOKUP($E1249,'CFileFishery to ERA+'!$A$4:$J$198,4,FALSE)</f>
        <v>57</v>
      </c>
      <c r="M1249" t="str">
        <f>VLOOKUP($E1249,'CFileFishery to ERA+'!$A$4:$J$198,5,FALSE)</f>
        <v>PGSDN S</v>
      </c>
      <c r="N1249" t="str">
        <f>VLOOKUP($E1249,'CFileFishery to ERA+'!$A$4:$J$198,6,FALSE)</f>
        <v>US</v>
      </c>
      <c r="O1249">
        <f>VLOOKUP($E1249,'CFileFishery to ERA+'!$A$4:$J$198,7,FALSE)</f>
        <v>999</v>
      </c>
      <c r="P1249" t="str">
        <f>VLOOKUP($E1249,'CFileFishery to ERA+'!$A$4:$J$198,8,FALSE)</f>
        <v>S</v>
      </c>
      <c r="Q1249" t="str">
        <f>VLOOKUP($E1249,'CFileFishery to ERA+'!$A$4:$J$198,9,FALSE)</f>
        <v>PGSD Sport</v>
      </c>
      <c r="R1249" t="str">
        <f>VLOOKUP($E1249,'CFileFishery to ERA+'!$A$4:$J$198,10,FALSE)</f>
        <v>ISBM</v>
      </c>
    </row>
    <row r="1250" spans="1:18" x14ac:dyDescent="0.25">
      <c r="A1250" t="s">
        <v>138</v>
      </c>
      <c r="B1250" t="s">
        <v>139</v>
      </c>
      <c r="C1250">
        <v>2014</v>
      </c>
      <c r="D1250">
        <v>8</v>
      </c>
      <c r="E1250">
        <v>167</v>
      </c>
      <c r="F1250" t="s">
        <v>82</v>
      </c>
      <c r="G1250">
        <v>4</v>
      </c>
      <c r="H1250" t="s">
        <v>12</v>
      </c>
      <c r="I1250">
        <v>1</v>
      </c>
      <c r="J1250">
        <v>1.91</v>
      </c>
      <c r="K1250">
        <v>1.91</v>
      </c>
      <c r="L1250">
        <f>VLOOKUP($E1250,'CFileFishery to ERA+'!$A$4:$J$198,4,FALSE)</f>
        <v>53</v>
      </c>
      <c r="M1250" t="str">
        <f>VLOOKUP($E1250,'CFileFishery to ERA+'!$A$4:$J$198,5,FALSE)</f>
        <v>N FALCON S</v>
      </c>
      <c r="N1250" t="str">
        <f>VLOOKUP($E1250,'CFileFishery to ERA+'!$A$4:$J$198,6,FALSE)</f>
        <v>US</v>
      </c>
      <c r="O1250">
        <f>VLOOKUP($E1250,'CFileFishery to ERA+'!$A$4:$J$198,7,FALSE)</f>
        <v>999</v>
      </c>
      <c r="P1250" t="str">
        <f>VLOOKUP($E1250,'CFileFishery to ERA+'!$A$4:$J$198,8,FALSE)</f>
        <v>S</v>
      </c>
      <c r="Q1250" t="str">
        <f>VLOOKUP($E1250,'CFileFishery to ERA+'!$A$4:$J$198,9,FALSE)</f>
        <v>WA Sport</v>
      </c>
      <c r="R1250" t="str">
        <f>VLOOKUP($E1250,'CFileFishery to ERA+'!$A$4:$J$198,10,FALSE)</f>
        <v>ISBM</v>
      </c>
    </row>
    <row r="1251" spans="1:18" x14ac:dyDescent="0.25">
      <c r="A1251" t="s">
        <v>138</v>
      </c>
      <c r="B1251" t="s">
        <v>139</v>
      </c>
      <c r="C1251">
        <v>2014</v>
      </c>
      <c r="D1251">
        <v>8</v>
      </c>
      <c r="E1251">
        <v>168</v>
      </c>
      <c r="F1251" t="s">
        <v>97</v>
      </c>
      <c r="G1251">
        <v>3</v>
      </c>
      <c r="H1251" t="s">
        <v>12</v>
      </c>
      <c r="I1251">
        <v>1</v>
      </c>
      <c r="J1251">
        <v>1.3</v>
      </c>
      <c r="K1251">
        <v>1.53</v>
      </c>
      <c r="L1251">
        <f>VLOOKUP($E1251,'CFileFishery to ERA+'!$A$4:$J$198,4,FALSE)</f>
        <v>53</v>
      </c>
      <c r="M1251" t="str">
        <f>VLOOKUP($E1251,'CFileFishery to ERA+'!$A$4:$J$198,5,FALSE)</f>
        <v>N FALCON S</v>
      </c>
      <c r="N1251" t="str">
        <f>VLOOKUP($E1251,'CFileFishery to ERA+'!$A$4:$J$198,6,FALSE)</f>
        <v>US</v>
      </c>
      <c r="O1251">
        <f>VLOOKUP($E1251,'CFileFishery to ERA+'!$A$4:$J$198,7,FALSE)</f>
        <v>999</v>
      </c>
      <c r="P1251" t="str">
        <f>VLOOKUP($E1251,'CFileFishery to ERA+'!$A$4:$J$198,8,FALSE)</f>
        <v>S</v>
      </c>
      <c r="Q1251" t="str">
        <f>VLOOKUP($E1251,'CFileFishery to ERA+'!$A$4:$J$198,9,FALSE)</f>
        <v>WA Sport</v>
      </c>
      <c r="R1251" t="str">
        <f>VLOOKUP($E1251,'CFileFishery to ERA+'!$A$4:$J$198,10,FALSE)</f>
        <v>ISBM</v>
      </c>
    </row>
    <row r="1252" spans="1:18" x14ac:dyDescent="0.25">
      <c r="A1252" t="s">
        <v>138</v>
      </c>
      <c r="B1252" t="s">
        <v>139</v>
      </c>
      <c r="C1252">
        <v>2014</v>
      </c>
      <c r="D1252">
        <v>8</v>
      </c>
      <c r="E1252">
        <v>169</v>
      </c>
      <c r="F1252" t="s">
        <v>87</v>
      </c>
      <c r="G1252">
        <v>3</v>
      </c>
      <c r="H1252" t="s">
        <v>12</v>
      </c>
      <c r="I1252">
        <v>2</v>
      </c>
      <c r="J1252">
        <v>5.86</v>
      </c>
      <c r="K1252">
        <v>6.9</v>
      </c>
      <c r="L1252">
        <f>VLOOKUP($E1252,'CFileFishery to ERA+'!$A$4:$J$198,4,FALSE)</f>
        <v>53</v>
      </c>
      <c r="M1252" t="str">
        <f>VLOOKUP($E1252,'CFileFishery to ERA+'!$A$4:$J$198,5,FALSE)</f>
        <v>N FALCON S</v>
      </c>
      <c r="N1252" t="str">
        <f>VLOOKUP($E1252,'CFileFishery to ERA+'!$A$4:$J$198,6,FALSE)</f>
        <v>US</v>
      </c>
      <c r="O1252">
        <f>VLOOKUP($E1252,'CFileFishery to ERA+'!$A$4:$J$198,7,FALSE)</f>
        <v>999</v>
      </c>
      <c r="P1252" t="str">
        <f>VLOOKUP($E1252,'CFileFishery to ERA+'!$A$4:$J$198,8,FALSE)</f>
        <v>S</v>
      </c>
      <c r="Q1252" t="str">
        <f>VLOOKUP($E1252,'CFileFishery to ERA+'!$A$4:$J$198,9,FALSE)</f>
        <v>WA Sport</v>
      </c>
      <c r="R1252" t="str">
        <f>VLOOKUP($E1252,'CFileFishery to ERA+'!$A$4:$J$198,10,FALSE)</f>
        <v>ISBM</v>
      </c>
    </row>
    <row r="1253" spans="1:18" x14ac:dyDescent="0.25">
      <c r="A1253" t="s">
        <v>138</v>
      </c>
      <c r="B1253" t="s">
        <v>139</v>
      </c>
      <c r="C1253">
        <v>2014</v>
      </c>
      <c r="D1253">
        <v>9</v>
      </c>
      <c r="E1253">
        <v>39</v>
      </c>
      <c r="F1253" t="s">
        <v>50</v>
      </c>
      <c r="G1253">
        <v>3</v>
      </c>
      <c r="H1253" t="s">
        <v>12</v>
      </c>
      <c r="I1253">
        <v>3</v>
      </c>
      <c r="J1253">
        <v>11.1</v>
      </c>
      <c r="K1253">
        <v>13.04</v>
      </c>
      <c r="L1253">
        <f>VLOOKUP($E1253,'CFileFishery to ERA+'!$A$4:$J$198,4,FALSE)</f>
        <v>12</v>
      </c>
      <c r="M1253" t="str">
        <f>VLOOKUP($E1253,'CFileFishery to ERA+'!$A$4:$J$198,5,FALSE)</f>
        <v>WCVI SUM T</v>
      </c>
      <c r="N1253" t="str">
        <f>VLOOKUP($E1253,'CFileFishery to ERA+'!$A$4:$J$198,6,FALSE)</f>
        <v>CA</v>
      </c>
      <c r="O1253">
        <f>VLOOKUP($E1253,'CFileFishery to ERA+'!$A$4:$J$198,7,FALSE)</f>
        <v>3</v>
      </c>
      <c r="P1253" t="str">
        <f>VLOOKUP($E1253,'CFileFishery to ERA+'!$A$4:$J$198,8,FALSE)</f>
        <v>T</v>
      </c>
      <c r="Q1253" t="str">
        <f>VLOOKUP($E1253,'CFileFishery to ERA+'!$A$4:$J$198,9,FALSE)</f>
        <v>WCVI Troll</v>
      </c>
      <c r="R1253" t="str">
        <f>VLOOKUP($E1253,'CFileFishery to ERA+'!$A$4:$J$198,10,FALSE)</f>
        <v>AABM</v>
      </c>
    </row>
    <row r="1254" spans="1:18" x14ac:dyDescent="0.25">
      <c r="A1254" t="s">
        <v>138</v>
      </c>
      <c r="B1254" t="s">
        <v>139</v>
      </c>
      <c r="C1254">
        <v>2014</v>
      </c>
      <c r="D1254">
        <v>9</v>
      </c>
      <c r="E1254">
        <v>43</v>
      </c>
      <c r="F1254" t="s">
        <v>59</v>
      </c>
      <c r="G1254">
        <v>3</v>
      </c>
      <c r="H1254" t="s">
        <v>12</v>
      </c>
      <c r="I1254">
        <v>1</v>
      </c>
      <c r="J1254">
        <v>1.93</v>
      </c>
      <c r="K1254">
        <v>2.27</v>
      </c>
      <c r="L1254">
        <f>VLOOKUP($E1254,'CFileFishery to ERA+'!$A$4:$J$198,4,FALSE)</f>
        <v>13</v>
      </c>
      <c r="M1254" t="str">
        <f>VLOOKUP($E1254,'CFileFishery to ERA+'!$A$4:$J$198,5,FALSE)</f>
        <v>N FALCON T</v>
      </c>
      <c r="N1254" t="str">
        <f>VLOOKUP($E1254,'CFileFishery to ERA+'!$A$4:$J$198,6,FALSE)</f>
        <v>US</v>
      </c>
      <c r="O1254">
        <f>VLOOKUP($E1254,'CFileFishery to ERA+'!$A$4:$J$198,7,FALSE)</f>
        <v>999</v>
      </c>
      <c r="P1254" t="str">
        <f>VLOOKUP($E1254,'CFileFishery to ERA+'!$A$4:$J$198,8,FALSE)</f>
        <v>T</v>
      </c>
      <c r="Q1254" t="str">
        <f>VLOOKUP($E1254,'CFileFishery to ERA+'!$A$4:$J$198,9,FALSE)</f>
        <v>WA Troll</v>
      </c>
      <c r="R1254" t="str">
        <f>VLOOKUP($E1254,'CFileFishery to ERA+'!$A$4:$J$198,10,FALSE)</f>
        <v>ISBM</v>
      </c>
    </row>
    <row r="1255" spans="1:18" x14ac:dyDescent="0.25">
      <c r="A1255" t="s">
        <v>138</v>
      </c>
      <c r="B1255" t="s">
        <v>139</v>
      </c>
      <c r="C1255">
        <v>2014</v>
      </c>
      <c r="D1255">
        <v>9</v>
      </c>
      <c r="E1255">
        <v>45</v>
      </c>
      <c r="F1255" t="s">
        <v>56</v>
      </c>
      <c r="G1255">
        <v>3</v>
      </c>
      <c r="H1255" t="s">
        <v>12</v>
      </c>
      <c r="I1255">
        <v>2</v>
      </c>
      <c r="J1255">
        <v>4.26</v>
      </c>
      <c r="K1255">
        <v>5.0199999999999996</v>
      </c>
      <c r="L1255">
        <f>VLOOKUP($E1255,'CFileFishery to ERA+'!$A$4:$J$198,4,FALSE)</f>
        <v>13</v>
      </c>
      <c r="M1255" t="str">
        <f>VLOOKUP($E1255,'CFileFishery to ERA+'!$A$4:$J$198,5,FALSE)</f>
        <v>N FALCON T</v>
      </c>
      <c r="N1255" t="str">
        <f>VLOOKUP($E1255,'CFileFishery to ERA+'!$A$4:$J$198,6,FALSE)</f>
        <v>US</v>
      </c>
      <c r="O1255">
        <f>VLOOKUP($E1255,'CFileFishery to ERA+'!$A$4:$J$198,7,FALSE)</f>
        <v>999</v>
      </c>
      <c r="P1255" t="str">
        <f>VLOOKUP($E1255,'CFileFishery to ERA+'!$A$4:$J$198,8,FALSE)</f>
        <v>T</v>
      </c>
      <c r="Q1255" t="str">
        <f>VLOOKUP($E1255,'CFileFishery to ERA+'!$A$4:$J$198,9,FALSE)</f>
        <v>WA Troll</v>
      </c>
      <c r="R1255" t="str">
        <f>VLOOKUP($E1255,'CFileFishery to ERA+'!$A$4:$J$198,10,FALSE)</f>
        <v>ISBM</v>
      </c>
    </row>
    <row r="1256" spans="1:18" x14ac:dyDescent="0.25">
      <c r="A1256" t="s">
        <v>138</v>
      </c>
      <c r="B1256" t="s">
        <v>139</v>
      </c>
      <c r="C1256">
        <v>2014</v>
      </c>
      <c r="D1256">
        <v>9</v>
      </c>
      <c r="E1256">
        <v>45</v>
      </c>
      <c r="F1256" t="s">
        <v>56</v>
      </c>
      <c r="G1256">
        <v>4</v>
      </c>
      <c r="H1256" t="s">
        <v>12</v>
      </c>
      <c r="I1256">
        <v>1</v>
      </c>
      <c r="J1256">
        <v>2.13</v>
      </c>
      <c r="K1256">
        <v>2.13</v>
      </c>
      <c r="L1256">
        <f>VLOOKUP($E1256,'CFileFishery to ERA+'!$A$4:$J$198,4,FALSE)</f>
        <v>13</v>
      </c>
      <c r="M1256" t="str">
        <f>VLOOKUP($E1256,'CFileFishery to ERA+'!$A$4:$J$198,5,FALSE)</f>
        <v>N FALCON T</v>
      </c>
      <c r="N1256" t="str">
        <f>VLOOKUP($E1256,'CFileFishery to ERA+'!$A$4:$J$198,6,FALSE)</f>
        <v>US</v>
      </c>
      <c r="O1256">
        <f>VLOOKUP($E1256,'CFileFishery to ERA+'!$A$4:$J$198,7,FALSE)</f>
        <v>999</v>
      </c>
      <c r="P1256" t="str">
        <f>VLOOKUP($E1256,'CFileFishery to ERA+'!$A$4:$J$198,8,FALSE)</f>
        <v>T</v>
      </c>
      <c r="Q1256" t="str">
        <f>VLOOKUP($E1256,'CFileFishery to ERA+'!$A$4:$J$198,9,FALSE)</f>
        <v>WA Troll</v>
      </c>
      <c r="R1256" t="str">
        <f>VLOOKUP($E1256,'CFileFishery to ERA+'!$A$4:$J$198,10,FALSE)</f>
        <v>ISBM</v>
      </c>
    </row>
    <row r="1257" spans="1:18" x14ac:dyDescent="0.25">
      <c r="A1257" t="s">
        <v>138</v>
      </c>
      <c r="B1257" t="s">
        <v>139</v>
      </c>
      <c r="C1257">
        <v>2014</v>
      </c>
      <c r="D1257">
        <v>9</v>
      </c>
      <c r="E1257">
        <v>51</v>
      </c>
      <c r="F1257" t="s">
        <v>96</v>
      </c>
      <c r="G1257">
        <v>3</v>
      </c>
      <c r="H1257" t="s">
        <v>12</v>
      </c>
      <c r="I1257">
        <v>1</v>
      </c>
      <c r="J1257">
        <v>9.92</v>
      </c>
      <c r="K1257">
        <v>11.69</v>
      </c>
      <c r="L1257">
        <f>VLOOKUP($E1257,'CFileFishery to ERA+'!$A$4:$J$198,4,FALSE)</f>
        <v>14</v>
      </c>
      <c r="M1257" t="str">
        <f>VLOOKUP($E1257,'CFileFishery to ERA+'!$A$4:$J$198,5,FALSE)</f>
        <v>S FALCON T</v>
      </c>
      <c r="N1257" t="str">
        <f>VLOOKUP($E1257,'CFileFishery to ERA+'!$A$4:$J$198,6,FALSE)</f>
        <v>US</v>
      </c>
      <c r="O1257">
        <f>VLOOKUP($E1257,'CFileFishery to ERA+'!$A$4:$J$198,7,FALSE)</f>
        <v>999</v>
      </c>
      <c r="P1257" t="str">
        <f>VLOOKUP($E1257,'CFileFishery to ERA+'!$A$4:$J$198,8,FALSE)</f>
        <v>T</v>
      </c>
      <c r="Q1257" t="str">
        <f>VLOOKUP($E1257,'CFileFishery to ERA+'!$A$4:$J$198,9,FALSE)</f>
        <v>OR Troll</v>
      </c>
      <c r="R1257" t="str">
        <f>VLOOKUP($E1257,'CFileFishery to ERA+'!$A$4:$J$198,10,FALSE)</f>
        <v>ISBM</v>
      </c>
    </row>
    <row r="1258" spans="1:18" x14ac:dyDescent="0.25">
      <c r="A1258" t="s">
        <v>138</v>
      </c>
      <c r="B1258" t="s">
        <v>139</v>
      </c>
      <c r="C1258">
        <v>2014</v>
      </c>
      <c r="D1258">
        <v>9</v>
      </c>
      <c r="E1258">
        <v>88</v>
      </c>
      <c r="F1258" t="s">
        <v>98</v>
      </c>
      <c r="G1258">
        <v>3</v>
      </c>
      <c r="H1258" t="s">
        <v>12</v>
      </c>
      <c r="I1258">
        <v>1</v>
      </c>
      <c r="J1258">
        <v>3.66</v>
      </c>
      <c r="K1258">
        <v>4.29</v>
      </c>
      <c r="L1258">
        <f>VLOOKUP($E1258,'CFileFishery to ERA+'!$A$4:$J$198,4,FALSE)</f>
        <v>43</v>
      </c>
      <c r="M1258" t="str">
        <f>VLOOKUP($E1258,'CFileFishery to ERA+'!$A$4:$J$198,5,FALSE)</f>
        <v>TFRASER TERM N</v>
      </c>
      <c r="N1258" t="str">
        <f>VLOOKUP($E1258,'CFileFishery to ERA+'!$A$4:$J$198,6,FALSE)</f>
        <v>CA</v>
      </c>
      <c r="O1258">
        <f>VLOOKUP($E1258,'CFileFishery to ERA+'!$A$4:$J$198,7,FALSE)</f>
        <v>16</v>
      </c>
      <c r="P1258" t="str">
        <f>VLOOKUP($E1258,'CFileFishery to ERA+'!$A$4:$J$198,8,FALSE)</f>
        <v>N</v>
      </c>
      <c r="Q1258" t="str">
        <f>VLOOKUP($E1258,'CFileFishery to ERA+'!$A$4:$J$198,9,FALSE)</f>
        <v>Fraser Net</v>
      </c>
      <c r="R1258" t="str">
        <f>VLOOKUP($E1258,'CFileFishery to ERA+'!$A$4:$J$198,10,FALSE)</f>
        <v>ISBM</v>
      </c>
    </row>
    <row r="1259" spans="1:18" x14ac:dyDescent="0.25">
      <c r="A1259" t="s">
        <v>138</v>
      </c>
      <c r="B1259" t="s">
        <v>139</v>
      </c>
      <c r="C1259">
        <v>2014</v>
      </c>
      <c r="D1259">
        <v>9</v>
      </c>
      <c r="E1259">
        <v>88</v>
      </c>
      <c r="F1259" t="s">
        <v>98</v>
      </c>
      <c r="G1259">
        <v>4</v>
      </c>
      <c r="H1259" t="s">
        <v>12</v>
      </c>
      <c r="I1259">
        <v>2</v>
      </c>
      <c r="J1259">
        <v>2.61</v>
      </c>
      <c r="K1259">
        <v>2.61</v>
      </c>
      <c r="L1259">
        <f>VLOOKUP($E1259,'CFileFishery to ERA+'!$A$4:$J$198,4,FALSE)</f>
        <v>43</v>
      </c>
      <c r="M1259" t="str">
        <f>VLOOKUP($E1259,'CFileFishery to ERA+'!$A$4:$J$198,5,FALSE)</f>
        <v>TFRASER TERM N</v>
      </c>
      <c r="N1259" t="str">
        <f>VLOOKUP($E1259,'CFileFishery to ERA+'!$A$4:$J$198,6,FALSE)</f>
        <v>CA</v>
      </c>
      <c r="O1259">
        <f>VLOOKUP($E1259,'CFileFishery to ERA+'!$A$4:$J$198,7,FALSE)</f>
        <v>16</v>
      </c>
      <c r="P1259" t="str">
        <f>VLOOKUP($E1259,'CFileFishery to ERA+'!$A$4:$J$198,8,FALSE)</f>
        <v>N</v>
      </c>
      <c r="Q1259" t="str">
        <f>VLOOKUP($E1259,'CFileFishery to ERA+'!$A$4:$J$198,9,FALSE)</f>
        <v>Fraser Net</v>
      </c>
      <c r="R1259" t="str">
        <f>VLOOKUP($E1259,'CFileFishery to ERA+'!$A$4:$J$198,10,FALSE)</f>
        <v>ISBM</v>
      </c>
    </row>
    <row r="1260" spans="1:18" x14ac:dyDescent="0.25">
      <c r="A1260" t="s">
        <v>138</v>
      </c>
      <c r="B1260" t="s">
        <v>139</v>
      </c>
      <c r="C1260">
        <v>2014</v>
      </c>
      <c r="D1260">
        <v>9</v>
      </c>
      <c r="E1260">
        <v>101</v>
      </c>
      <c r="F1260" t="s">
        <v>67</v>
      </c>
      <c r="G1260">
        <v>3</v>
      </c>
      <c r="H1260" t="s">
        <v>12</v>
      </c>
      <c r="I1260">
        <v>1</v>
      </c>
      <c r="J1260">
        <v>1.89</v>
      </c>
      <c r="K1260">
        <v>2.21</v>
      </c>
      <c r="L1260">
        <f>VLOOKUP($E1260,'CFileFishery to ERA+'!$A$4:$J$198,4,FALSE)</f>
        <v>38</v>
      </c>
      <c r="M1260" t="str">
        <f>VLOOKUP($E1260,'CFileFishery to ERA+'!$A$4:$J$198,5,FALSE)</f>
        <v>TPS FN</v>
      </c>
      <c r="N1260" t="str">
        <f>VLOOKUP($E1260,'CFileFishery to ERA+'!$A$4:$J$198,6,FALSE)</f>
        <v>US</v>
      </c>
      <c r="O1260">
        <f>VLOOKUP($E1260,'CFileFishery to ERA+'!$A$4:$J$198,7,FALSE)</f>
        <v>999</v>
      </c>
      <c r="P1260" t="str">
        <f>VLOOKUP($E1260,'CFileFishery to ERA+'!$A$4:$J$198,8,FALSE)</f>
        <v>N</v>
      </c>
      <c r="Q1260" t="str">
        <f>VLOOKUP($E1260,'CFileFishery to ERA+'!$A$4:$J$198,9,FALSE)</f>
        <v>PGSD Net</v>
      </c>
      <c r="R1260" t="str">
        <f>VLOOKUP($E1260,'CFileFishery to ERA+'!$A$4:$J$198,10,FALSE)</f>
        <v>ISBM</v>
      </c>
    </row>
    <row r="1261" spans="1:18" x14ac:dyDescent="0.25">
      <c r="A1261" t="s">
        <v>138</v>
      </c>
      <c r="B1261" t="s">
        <v>139</v>
      </c>
      <c r="C1261">
        <v>2014</v>
      </c>
      <c r="D1261">
        <v>9</v>
      </c>
      <c r="E1261">
        <v>136</v>
      </c>
      <c r="F1261" t="s">
        <v>52</v>
      </c>
      <c r="G1261">
        <v>3</v>
      </c>
      <c r="H1261" t="s">
        <v>12</v>
      </c>
      <c r="I1261">
        <v>4</v>
      </c>
      <c r="J1261">
        <v>17.14</v>
      </c>
      <c r="K1261">
        <v>20.170000000000002</v>
      </c>
      <c r="L1261">
        <f>VLOOKUP($E1261,'CFileFishery to ERA+'!$A$4:$J$198,4,FALSE)</f>
        <v>63</v>
      </c>
      <c r="M1261" t="str">
        <f>VLOOKUP($E1261,'CFileFishery to ERA+'!$A$4:$J$198,5,FALSE)</f>
        <v>GEO ST S</v>
      </c>
      <c r="N1261" t="str">
        <f>VLOOKUP($E1261,'CFileFishery to ERA+'!$A$4:$J$198,6,FALSE)</f>
        <v>CA</v>
      </c>
      <c r="O1261">
        <f>VLOOKUP($E1261,'CFileFishery to ERA+'!$A$4:$J$198,7,FALSE)</f>
        <v>27</v>
      </c>
      <c r="P1261" t="str">
        <f>VLOOKUP($E1261,'CFileFishery to ERA+'!$A$4:$J$198,8,FALSE)</f>
        <v>S</v>
      </c>
      <c r="Q1261" t="str">
        <f>VLOOKUP($E1261,'CFileFishery to ERA+'!$A$4:$J$198,9,FALSE)</f>
        <v>North Georgia Strait Sport</v>
      </c>
      <c r="R1261" t="str">
        <f>VLOOKUP($E1261,'CFileFishery to ERA+'!$A$4:$J$198,10,FALSE)</f>
        <v>ISBM</v>
      </c>
    </row>
    <row r="1262" spans="1:18" x14ac:dyDescent="0.25">
      <c r="A1262" t="s">
        <v>138</v>
      </c>
      <c r="B1262" t="s">
        <v>139</v>
      </c>
      <c r="C1262">
        <v>2014</v>
      </c>
      <c r="D1262">
        <v>9</v>
      </c>
      <c r="E1262">
        <v>136</v>
      </c>
      <c r="F1262" t="s">
        <v>52</v>
      </c>
      <c r="G1262">
        <v>4</v>
      </c>
      <c r="H1262" t="s">
        <v>12</v>
      </c>
      <c r="I1262">
        <v>1</v>
      </c>
      <c r="J1262">
        <v>4</v>
      </c>
      <c r="K1262">
        <v>4</v>
      </c>
      <c r="L1262">
        <f>VLOOKUP($E1262,'CFileFishery to ERA+'!$A$4:$J$198,4,FALSE)</f>
        <v>63</v>
      </c>
      <c r="M1262" t="str">
        <f>VLOOKUP($E1262,'CFileFishery to ERA+'!$A$4:$J$198,5,FALSE)</f>
        <v>GEO ST S</v>
      </c>
      <c r="N1262" t="str">
        <f>VLOOKUP($E1262,'CFileFishery to ERA+'!$A$4:$J$198,6,FALSE)</f>
        <v>CA</v>
      </c>
      <c r="O1262">
        <f>VLOOKUP($E1262,'CFileFishery to ERA+'!$A$4:$J$198,7,FALSE)</f>
        <v>27</v>
      </c>
      <c r="P1262" t="str">
        <f>VLOOKUP($E1262,'CFileFishery to ERA+'!$A$4:$J$198,8,FALSE)</f>
        <v>S</v>
      </c>
      <c r="Q1262" t="str">
        <f>VLOOKUP($E1262,'CFileFishery to ERA+'!$A$4:$J$198,9,FALSE)</f>
        <v>North Georgia Strait Sport</v>
      </c>
      <c r="R1262" t="str">
        <f>VLOOKUP($E1262,'CFileFishery to ERA+'!$A$4:$J$198,10,FALSE)</f>
        <v>ISBM</v>
      </c>
    </row>
    <row r="1263" spans="1:18" x14ac:dyDescent="0.25">
      <c r="A1263" t="s">
        <v>138</v>
      </c>
      <c r="B1263" t="s">
        <v>139</v>
      </c>
      <c r="C1263">
        <v>2014</v>
      </c>
      <c r="D1263">
        <v>9</v>
      </c>
      <c r="E1263">
        <v>136</v>
      </c>
      <c r="F1263" t="s">
        <v>52</v>
      </c>
      <c r="G1263">
        <v>5</v>
      </c>
      <c r="H1263" t="s">
        <v>12</v>
      </c>
      <c r="I1263">
        <v>1</v>
      </c>
      <c r="J1263">
        <v>4.38</v>
      </c>
      <c r="K1263">
        <v>5.52</v>
      </c>
      <c r="L1263">
        <f>VLOOKUP($E1263,'CFileFishery to ERA+'!$A$4:$J$198,4,FALSE)</f>
        <v>63</v>
      </c>
      <c r="M1263" t="str">
        <f>VLOOKUP($E1263,'CFileFishery to ERA+'!$A$4:$J$198,5,FALSE)</f>
        <v>GEO ST S</v>
      </c>
      <c r="N1263" t="str">
        <f>VLOOKUP($E1263,'CFileFishery to ERA+'!$A$4:$J$198,6,FALSE)</f>
        <v>CA</v>
      </c>
      <c r="O1263">
        <f>VLOOKUP($E1263,'CFileFishery to ERA+'!$A$4:$J$198,7,FALSE)</f>
        <v>27</v>
      </c>
      <c r="P1263" t="str">
        <f>VLOOKUP($E1263,'CFileFishery to ERA+'!$A$4:$J$198,8,FALSE)</f>
        <v>S</v>
      </c>
      <c r="Q1263" t="str">
        <f>VLOOKUP($E1263,'CFileFishery to ERA+'!$A$4:$J$198,9,FALSE)</f>
        <v>North Georgia Strait Sport</v>
      </c>
      <c r="R1263" t="str">
        <f>VLOOKUP($E1263,'CFileFishery to ERA+'!$A$4:$J$198,10,FALSE)</f>
        <v>ISBM</v>
      </c>
    </row>
    <row r="1264" spans="1:18" x14ac:dyDescent="0.25">
      <c r="A1264" t="s">
        <v>138</v>
      </c>
      <c r="B1264" t="s">
        <v>139</v>
      </c>
      <c r="C1264">
        <v>2014</v>
      </c>
      <c r="D1264">
        <v>9</v>
      </c>
      <c r="E1264">
        <v>152</v>
      </c>
      <c r="F1264" t="s">
        <v>63</v>
      </c>
      <c r="G1264">
        <v>4</v>
      </c>
      <c r="H1264" t="s">
        <v>12</v>
      </c>
      <c r="I1264">
        <v>1</v>
      </c>
      <c r="J1264">
        <v>11.29</v>
      </c>
      <c r="K1264">
        <v>11.29</v>
      </c>
      <c r="L1264">
        <f>VLOOKUP($E1264,'CFileFishery to ERA+'!$A$4:$J$198,4,FALSE)</f>
        <v>57</v>
      </c>
      <c r="M1264" t="str">
        <f>VLOOKUP($E1264,'CFileFishery to ERA+'!$A$4:$J$198,5,FALSE)</f>
        <v>PGSDN S</v>
      </c>
      <c r="N1264" t="str">
        <f>VLOOKUP($E1264,'CFileFishery to ERA+'!$A$4:$J$198,6,FALSE)</f>
        <v>US</v>
      </c>
      <c r="O1264">
        <f>VLOOKUP($E1264,'CFileFishery to ERA+'!$A$4:$J$198,7,FALSE)</f>
        <v>999</v>
      </c>
      <c r="P1264" t="str">
        <f>VLOOKUP($E1264,'CFileFishery to ERA+'!$A$4:$J$198,8,FALSE)</f>
        <v>S</v>
      </c>
      <c r="Q1264" t="str">
        <f>VLOOKUP($E1264,'CFileFishery to ERA+'!$A$4:$J$198,9,FALSE)</f>
        <v>PGSD Sport</v>
      </c>
      <c r="R1264" t="str">
        <f>VLOOKUP($E1264,'CFileFishery to ERA+'!$A$4:$J$198,10,FALSE)</f>
        <v>ISBM</v>
      </c>
    </row>
    <row r="1265" spans="1:18" x14ac:dyDescent="0.25">
      <c r="A1265" t="s">
        <v>138</v>
      </c>
      <c r="B1265" t="s">
        <v>139</v>
      </c>
      <c r="C1265">
        <v>2014</v>
      </c>
      <c r="D1265">
        <v>10</v>
      </c>
      <c r="E1265">
        <v>27</v>
      </c>
      <c r="F1265" t="s">
        <v>140</v>
      </c>
      <c r="G1265">
        <v>4</v>
      </c>
      <c r="H1265" t="s">
        <v>12</v>
      </c>
      <c r="I1265">
        <v>1</v>
      </c>
      <c r="J1265">
        <v>4.1100000000000003</v>
      </c>
      <c r="K1265">
        <v>4.82</v>
      </c>
      <c r="L1265">
        <f>VLOOKUP($E1265,'CFileFishery to ERA+'!$A$4:$J$198,4,FALSE)</f>
        <v>8</v>
      </c>
      <c r="M1265" t="str">
        <f>VLOOKUP($E1265,'CFileFishery to ERA+'!$A$4:$J$198,5,FALSE)</f>
        <v>NORTH T</v>
      </c>
      <c r="N1265" t="str">
        <f>VLOOKUP($E1265,'CFileFishery to ERA+'!$A$4:$J$198,6,FALSE)</f>
        <v>CA</v>
      </c>
      <c r="O1265">
        <f>VLOOKUP($E1265,'CFileFishery to ERA+'!$A$4:$J$198,7,FALSE)</f>
        <v>1</v>
      </c>
      <c r="P1265" t="str">
        <f>VLOOKUP($E1265,'CFileFishery to ERA+'!$A$4:$J$198,8,FALSE)</f>
        <v>T</v>
      </c>
      <c r="Q1265" t="str">
        <f>VLOOKUP($E1265,'CFileFishery to ERA+'!$A$4:$J$198,9,FALSE)</f>
        <v>NBC Troll</v>
      </c>
      <c r="R1265" t="str">
        <f>VLOOKUP($E1265,'CFileFishery to ERA+'!$A$4:$J$198,10,FALSE)</f>
        <v>AABM</v>
      </c>
    </row>
    <row r="1266" spans="1:18" x14ac:dyDescent="0.25">
      <c r="A1266" t="s">
        <v>138</v>
      </c>
      <c r="B1266" t="s">
        <v>139</v>
      </c>
      <c r="C1266">
        <v>2014</v>
      </c>
      <c r="D1266">
        <v>10</v>
      </c>
      <c r="E1266">
        <v>88</v>
      </c>
      <c r="F1266" t="s">
        <v>98</v>
      </c>
      <c r="G1266">
        <v>3</v>
      </c>
      <c r="H1266" t="s">
        <v>12</v>
      </c>
      <c r="I1266">
        <v>2</v>
      </c>
      <c r="J1266">
        <v>3.24</v>
      </c>
      <c r="K1266">
        <v>3.81</v>
      </c>
      <c r="L1266">
        <f>VLOOKUP($E1266,'CFileFishery to ERA+'!$A$4:$J$198,4,FALSE)</f>
        <v>43</v>
      </c>
      <c r="M1266" t="str">
        <f>VLOOKUP($E1266,'CFileFishery to ERA+'!$A$4:$J$198,5,FALSE)</f>
        <v>TFRASER TERM N</v>
      </c>
      <c r="N1266" t="str">
        <f>VLOOKUP($E1266,'CFileFishery to ERA+'!$A$4:$J$198,6,FALSE)</f>
        <v>CA</v>
      </c>
      <c r="O1266">
        <f>VLOOKUP($E1266,'CFileFishery to ERA+'!$A$4:$J$198,7,FALSE)</f>
        <v>16</v>
      </c>
      <c r="P1266" t="str">
        <f>VLOOKUP($E1266,'CFileFishery to ERA+'!$A$4:$J$198,8,FALSE)</f>
        <v>N</v>
      </c>
      <c r="Q1266" t="str">
        <f>VLOOKUP($E1266,'CFileFishery to ERA+'!$A$4:$J$198,9,FALSE)</f>
        <v>Fraser Net</v>
      </c>
      <c r="R1266" t="str">
        <f>VLOOKUP($E1266,'CFileFishery to ERA+'!$A$4:$J$198,10,FALSE)</f>
        <v>ISBM</v>
      </c>
    </row>
    <row r="1267" spans="1:18" x14ac:dyDescent="0.25">
      <c r="A1267" t="s">
        <v>138</v>
      </c>
      <c r="B1267" t="s">
        <v>139</v>
      </c>
      <c r="C1267">
        <v>2014</v>
      </c>
      <c r="D1267">
        <v>10</v>
      </c>
      <c r="E1267">
        <v>88</v>
      </c>
      <c r="F1267" t="s">
        <v>98</v>
      </c>
      <c r="G1267">
        <v>4</v>
      </c>
      <c r="H1267" t="s">
        <v>12</v>
      </c>
      <c r="I1267">
        <v>5</v>
      </c>
      <c r="J1267">
        <v>6.78</v>
      </c>
      <c r="K1267">
        <v>6.78</v>
      </c>
      <c r="L1267">
        <f>VLOOKUP($E1267,'CFileFishery to ERA+'!$A$4:$J$198,4,FALSE)</f>
        <v>43</v>
      </c>
      <c r="M1267" t="str">
        <f>VLOOKUP($E1267,'CFileFishery to ERA+'!$A$4:$J$198,5,FALSE)</f>
        <v>TFRASER TERM N</v>
      </c>
      <c r="N1267" t="str">
        <f>VLOOKUP($E1267,'CFileFishery to ERA+'!$A$4:$J$198,6,FALSE)</f>
        <v>CA</v>
      </c>
      <c r="O1267">
        <f>VLOOKUP($E1267,'CFileFishery to ERA+'!$A$4:$J$198,7,FALSE)</f>
        <v>16</v>
      </c>
      <c r="P1267" t="str">
        <f>VLOOKUP($E1267,'CFileFishery to ERA+'!$A$4:$J$198,8,FALSE)</f>
        <v>N</v>
      </c>
      <c r="Q1267" t="str">
        <f>VLOOKUP($E1267,'CFileFishery to ERA+'!$A$4:$J$198,9,FALSE)</f>
        <v>Fraser Net</v>
      </c>
      <c r="R1267" t="str">
        <f>VLOOKUP($E1267,'CFileFishery to ERA+'!$A$4:$J$198,10,FALSE)</f>
        <v>ISBM</v>
      </c>
    </row>
    <row r="1268" spans="1:18" x14ac:dyDescent="0.25">
      <c r="A1268" t="s">
        <v>138</v>
      </c>
      <c r="B1268" t="s">
        <v>139</v>
      </c>
      <c r="C1268">
        <v>2014</v>
      </c>
      <c r="D1268">
        <v>10</v>
      </c>
      <c r="E1268">
        <v>89</v>
      </c>
      <c r="F1268" t="s">
        <v>88</v>
      </c>
      <c r="G1268">
        <v>3</v>
      </c>
      <c r="H1268" t="s">
        <v>12</v>
      </c>
      <c r="I1268">
        <v>2</v>
      </c>
      <c r="J1268">
        <v>16.52</v>
      </c>
      <c r="K1268">
        <v>19.47</v>
      </c>
      <c r="L1268">
        <f>VLOOKUP($E1268,'CFileFishery to ERA+'!$A$4:$J$198,4,FALSE)</f>
        <v>37</v>
      </c>
      <c r="M1268" t="str">
        <f>VLOOKUP($E1268,'CFileFishery to ERA+'!$A$4:$J$198,5,FALSE)</f>
        <v>TFRAS FN</v>
      </c>
      <c r="N1268" t="str">
        <f>VLOOKUP($E1268,'CFileFishery to ERA+'!$A$4:$J$198,6,FALSE)</f>
        <v>CA</v>
      </c>
      <c r="O1268">
        <f>VLOOKUP($E1268,'CFileFishery to ERA+'!$A$4:$J$198,7,FALSE)</f>
        <v>17</v>
      </c>
      <c r="P1268" t="str">
        <f>VLOOKUP($E1268,'CFileFishery to ERA+'!$A$4:$J$198,8,FALSE)</f>
        <v>N</v>
      </c>
      <c r="Q1268" t="str">
        <f>VLOOKUP($E1268,'CFileFishery to ERA+'!$A$4:$J$198,9,FALSE)</f>
        <v>Lower Fraser Freshwater Net</v>
      </c>
      <c r="R1268" t="str">
        <f>VLOOKUP($E1268,'CFileFishery to ERA+'!$A$4:$J$198,10,FALSE)</f>
        <v>ISBM</v>
      </c>
    </row>
    <row r="1269" spans="1:18" x14ac:dyDescent="0.25">
      <c r="A1269" t="s">
        <v>138</v>
      </c>
      <c r="B1269" t="s">
        <v>139</v>
      </c>
      <c r="C1269">
        <v>2014</v>
      </c>
      <c r="D1269">
        <v>10</v>
      </c>
      <c r="E1269">
        <v>89</v>
      </c>
      <c r="F1269" t="s">
        <v>88</v>
      </c>
      <c r="G1269">
        <v>4</v>
      </c>
      <c r="H1269" t="s">
        <v>12</v>
      </c>
      <c r="I1269">
        <v>7</v>
      </c>
      <c r="J1269">
        <v>57.82</v>
      </c>
      <c r="K1269">
        <v>57.82</v>
      </c>
      <c r="L1269">
        <f>VLOOKUP($E1269,'CFileFishery to ERA+'!$A$4:$J$198,4,FALSE)</f>
        <v>37</v>
      </c>
      <c r="M1269" t="str">
        <f>VLOOKUP($E1269,'CFileFishery to ERA+'!$A$4:$J$198,5,FALSE)</f>
        <v>TFRAS FN</v>
      </c>
      <c r="N1269" t="str">
        <f>VLOOKUP($E1269,'CFileFishery to ERA+'!$A$4:$J$198,6,FALSE)</f>
        <v>CA</v>
      </c>
      <c r="O1269">
        <f>VLOOKUP($E1269,'CFileFishery to ERA+'!$A$4:$J$198,7,FALSE)</f>
        <v>17</v>
      </c>
      <c r="P1269" t="str">
        <f>VLOOKUP($E1269,'CFileFishery to ERA+'!$A$4:$J$198,8,FALSE)</f>
        <v>N</v>
      </c>
      <c r="Q1269" t="str">
        <f>VLOOKUP($E1269,'CFileFishery to ERA+'!$A$4:$J$198,9,FALSE)</f>
        <v>Lower Fraser Freshwater Net</v>
      </c>
      <c r="R1269" t="str">
        <f>VLOOKUP($E1269,'CFileFishery to ERA+'!$A$4:$J$198,10,FALSE)</f>
        <v>ISBM</v>
      </c>
    </row>
    <row r="1270" spans="1:18" x14ac:dyDescent="0.25">
      <c r="A1270" t="s">
        <v>138</v>
      </c>
      <c r="B1270" t="s">
        <v>139</v>
      </c>
      <c r="C1270">
        <v>2014</v>
      </c>
      <c r="D1270">
        <v>10</v>
      </c>
      <c r="E1270">
        <v>136</v>
      </c>
      <c r="F1270" t="s">
        <v>52</v>
      </c>
      <c r="G1270">
        <v>4</v>
      </c>
      <c r="H1270" t="s">
        <v>12</v>
      </c>
      <c r="I1270">
        <v>1</v>
      </c>
      <c r="J1270">
        <v>3.29</v>
      </c>
      <c r="K1270">
        <v>3.29</v>
      </c>
      <c r="L1270">
        <f>VLOOKUP($E1270,'CFileFishery to ERA+'!$A$4:$J$198,4,FALSE)</f>
        <v>63</v>
      </c>
      <c r="M1270" t="str">
        <f>VLOOKUP($E1270,'CFileFishery to ERA+'!$A$4:$J$198,5,FALSE)</f>
        <v>GEO ST S</v>
      </c>
      <c r="N1270" t="str">
        <f>VLOOKUP($E1270,'CFileFishery to ERA+'!$A$4:$J$198,6,FALSE)</f>
        <v>CA</v>
      </c>
      <c r="O1270">
        <f>VLOOKUP($E1270,'CFileFishery to ERA+'!$A$4:$J$198,7,FALSE)</f>
        <v>27</v>
      </c>
      <c r="P1270" t="str">
        <f>VLOOKUP($E1270,'CFileFishery to ERA+'!$A$4:$J$198,8,FALSE)</f>
        <v>S</v>
      </c>
      <c r="Q1270" t="str">
        <f>VLOOKUP($E1270,'CFileFishery to ERA+'!$A$4:$J$198,9,FALSE)</f>
        <v>North Georgia Strait Sport</v>
      </c>
      <c r="R1270" t="str">
        <f>VLOOKUP($E1270,'CFileFishery to ERA+'!$A$4:$J$198,10,FALSE)</f>
        <v>ISBM</v>
      </c>
    </row>
    <row r="1271" spans="1:18" x14ac:dyDescent="0.25">
      <c r="A1271" t="s">
        <v>138</v>
      </c>
      <c r="B1271" t="s">
        <v>139</v>
      </c>
      <c r="C1271">
        <v>2014</v>
      </c>
      <c r="D1271">
        <v>11</v>
      </c>
      <c r="E1271">
        <v>88</v>
      </c>
      <c r="F1271" t="s">
        <v>98</v>
      </c>
      <c r="G1271">
        <v>4</v>
      </c>
      <c r="H1271" t="s">
        <v>12</v>
      </c>
      <c r="I1271">
        <v>2</v>
      </c>
      <c r="J1271">
        <v>5</v>
      </c>
      <c r="K1271">
        <v>5</v>
      </c>
      <c r="L1271">
        <f>VLOOKUP($E1271,'CFileFishery to ERA+'!$A$4:$J$198,4,FALSE)</f>
        <v>43</v>
      </c>
      <c r="M1271" t="str">
        <f>VLOOKUP($E1271,'CFileFishery to ERA+'!$A$4:$J$198,5,FALSE)</f>
        <v>TFRASER TERM N</v>
      </c>
      <c r="N1271" t="str">
        <f>VLOOKUP($E1271,'CFileFishery to ERA+'!$A$4:$J$198,6,FALSE)</f>
        <v>CA</v>
      </c>
      <c r="O1271">
        <f>VLOOKUP($E1271,'CFileFishery to ERA+'!$A$4:$J$198,7,FALSE)</f>
        <v>16</v>
      </c>
      <c r="P1271" t="str">
        <f>VLOOKUP($E1271,'CFileFishery to ERA+'!$A$4:$J$198,8,FALSE)</f>
        <v>N</v>
      </c>
      <c r="Q1271" t="str">
        <f>VLOOKUP($E1271,'CFileFishery to ERA+'!$A$4:$J$198,9,FALSE)</f>
        <v>Fraser Net</v>
      </c>
      <c r="R1271" t="str">
        <f>VLOOKUP($E1271,'CFileFishery to ERA+'!$A$4:$J$198,10,FALSE)</f>
        <v>ISBM</v>
      </c>
    </row>
    <row r="1272" spans="1:18" x14ac:dyDescent="0.25">
      <c r="A1272" t="s">
        <v>138</v>
      </c>
      <c r="B1272" t="s">
        <v>139</v>
      </c>
      <c r="C1272">
        <v>2015</v>
      </c>
      <c r="D1272">
        <v>4</v>
      </c>
      <c r="E1272">
        <v>139</v>
      </c>
      <c r="F1272" t="s">
        <v>74</v>
      </c>
      <c r="G1272">
        <v>4</v>
      </c>
      <c r="H1272" t="s">
        <v>12</v>
      </c>
      <c r="I1272">
        <v>3</v>
      </c>
      <c r="J1272">
        <v>23.78</v>
      </c>
      <c r="K1272">
        <v>27.91</v>
      </c>
      <c r="L1272">
        <f>VLOOKUP($E1272,'CFileFishery to ERA+'!$A$4:$J$198,4,FALSE)</f>
        <v>63</v>
      </c>
      <c r="M1272" t="str">
        <f>VLOOKUP($E1272,'CFileFishery to ERA+'!$A$4:$J$198,5,FALSE)</f>
        <v>GEO ST S</v>
      </c>
      <c r="N1272" t="str">
        <f>VLOOKUP($E1272,'CFileFishery to ERA+'!$A$4:$J$198,6,FALSE)</f>
        <v>CA</v>
      </c>
      <c r="O1272">
        <f>VLOOKUP($E1272,'CFileFishery to ERA+'!$A$4:$J$198,7,FALSE)</f>
        <v>29</v>
      </c>
      <c r="P1272" t="str">
        <f>VLOOKUP($E1272,'CFileFishery to ERA+'!$A$4:$J$198,8,FALSE)</f>
        <v>S</v>
      </c>
      <c r="Q1272" t="str">
        <f>VLOOKUP($E1272,'CFileFishery to ERA+'!$A$4:$J$198,9,FALSE)</f>
        <v>South Georgia Strait Sport</v>
      </c>
      <c r="R1272" t="str">
        <f>VLOOKUP($E1272,'CFileFishery to ERA+'!$A$4:$J$198,10,FALSE)</f>
        <v>ISBM</v>
      </c>
    </row>
    <row r="1273" spans="1:18" x14ac:dyDescent="0.25">
      <c r="A1273" t="s">
        <v>138</v>
      </c>
      <c r="B1273" t="s">
        <v>139</v>
      </c>
      <c r="C1273">
        <v>2015</v>
      </c>
      <c r="D1273">
        <v>5</v>
      </c>
      <c r="E1273">
        <v>34</v>
      </c>
      <c r="F1273" t="s">
        <v>54</v>
      </c>
      <c r="G1273">
        <v>4</v>
      </c>
      <c r="H1273" t="s">
        <v>12</v>
      </c>
      <c r="I1273">
        <v>5</v>
      </c>
      <c r="J1273">
        <v>14.31</v>
      </c>
      <c r="K1273">
        <v>16.829999999999998</v>
      </c>
      <c r="L1273">
        <f>VLOOKUP($E1273,'CFileFishery to ERA+'!$A$4:$J$198,4,FALSE)</f>
        <v>11</v>
      </c>
      <c r="M1273" t="str">
        <f>VLOOKUP($E1273,'CFileFishery to ERA+'!$A$4:$J$198,5,FALSE)</f>
        <v>WCVI SPR T</v>
      </c>
      <c r="N1273" t="str">
        <f>VLOOKUP($E1273,'CFileFishery to ERA+'!$A$4:$J$198,6,FALSE)</f>
        <v>CA</v>
      </c>
      <c r="O1273">
        <f>VLOOKUP($E1273,'CFileFishery to ERA+'!$A$4:$J$198,7,FALSE)</f>
        <v>3</v>
      </c>
      <c r="P1273" t="str">
        <f>VLOOKUP($E1273,'CFileFishery to ERA+'!$A$4:$J$198,8,FALSE)</f>
        <v>T</v>
      </c>
      <c r="Q1273" t="str">
        <f>VLOOKUP($E1273,'CFileFishery to ERA+'!$A$4:$J$198,9,FALSE)</f>
        <v>WCVI Troll</v>
      </c>
      <c r="R1273" t="str">
        <f>VLOOKUP($E1273,'CFileFishery to ERA+'!$A$4:$J$198,10,FALSE)</f>
        <v>AABM</v>
      </c>
    </row>
    <row r="1274" spans="1:18" x14ac:dyDescent="0.25">
      <c r="A1274" t="s">
        <v>138</v>
      </c>
      <c r="B1274" t="s">
        <v>139</v>
      </c>
      <c r="C1274">
        <v>2015</v>
      </c>
      <c r="D1274">
        <v>5</v>
      </c>
      <c r="E1274">
        <v>42</v>
      </c>
      <c r="F1274" t="s">
        <v>86</v>
      </c>
      <c r="G1274">
        <v>4</v>
      </c>
      <c r="H1274" t="s">
        <v>12</v>
      </c>
      <c r="I1274">
        <v>1</v>
      </c>
      <c r="J1274">
        <v>1.58</v>
      </c>
      <c r="K1274">
        <v>1.86</v>
      </c>
      <c r="L1274">
        <f>VLOOKUP($E1274,'CFileFishery to ERA+'!$A$4:$J$198,4,FALSE)</f>
        <v>13</v>
      </c>
      <c r="M1274" t="str">
        <f>VLOOKUP($E1274,'CFileFishery to ERA+'!$A$4:$J$198,5,FALSE)</f>
        <v>N FALCON T</v>
      </c>
      <c r="N1274" t="str">
        <f>VLOOKUP($E1274,'CFileFishery to ERA+'!$A$4:$J$198,6,FALSE)</f>
        <v>US</v>
      </c>
      <c r="O1274">
        <f>VLOOKUP($E1274,'CFileFishery to ERA+'!$A$4:$J$198,7,FALSE)</f>
        <v>999</v>
      </c>
      <c r="P1274" t="str">
        <f>VLOOKUP($E1274,'CFileFishery to ERA+'!$A$4:$J$198,8,FALSE)</f>
        <v>T</v>
      </c>
      <c r="Q1274" t="str">
        <f>VLOOKUP($E1274,'CFileFishery to ERA+'!$A$4:$J$198,9,FALSE)</f>
        <v>WA Troll</v>
      </c>
      <c r="R1274" t="str">
        <f>VLOOKUP($E1274,'CFileFishery to ERA+'!$A$4:$J$198,10,FALSE)</f>
        <v>ISBM</v>
      </c>
    </row>
    <row r="1275" spans="1:18" x14ac:dyDescent="0.25">
      <c r="A1275" t="s">
        <v>138</v>
      </c>
      <c r="B1275" t="s">
        <v>139</v>
      </c>
      <c r="C1275">
        <v>2015</v>
      </c>
      <c r="D1275">
        <v>5</v>
      </c>
      <c r="E1275">
        <v>43</v>
      </c>
      <c r="F1275" t="s">
        <v>59</v>
      </c>
      <c r="G1275">
        <v>4</v>
      </c>
      <c r="H1275" t="s">
        <v>12</v>
      </c>
      <c r="I1275">
        <v>1</v>
      </c>
      <c r="J1275">
        <v>1</v>
      </c>
      <c r="K1275">
        <v>1.17</v>
      </c>
      <c r="L1275">
        <f>VLOOKUP($E1275,'CFileFishery to ERA+'!$A$4:$J$198,4,FALSE)</f>
        <v>13</v>
      </c>
      <c r="M1275" t="str">
        <f>VLOOKUP($E1275,'CFileFishery to ERA+'!$A$4:$J$198,5,FALSE)</f>
        <v>N FALCON T</v>
      </c>
      <c r="N1275" t="str">
        <f>VLOOKUP($E1275,'CFileFishery to ERA+'!$A$4:$J$198,6,FALSE)</f>
        <v>US</v>
      </c>
      <c r="O1275">
        <f>VLOOKUP($E1275,'CFileFishery to ERA+'!$A$4:$J$198,7,FALSE)</f>
        <v>999</v>
      </c>
      <c r="P1275" t="str">
        <f>VLOOKUP($E1275,'CFileFishery to ERA+'!$A$4:$J$198,8,FALSE)</f>
        <v>T</v>
      </c>
      <c r="Q1275" t="str">
        <f>VLOOKUP($E1275,'CFileFishery to ERA+'!$A$4:$J$198,9,FALSE)</f>
        <v>WA Troll</v>
      </c>
      <c r="R1275" t="str">
        <f>VLOOKUP($E1275,'CFileFishery to ERA+'!$A$4:$J$198,10,FALSE)</f>
        <v>ISBM</v>
      </c>
    </row>
    <row r="1276" spans="1:18" x14ac:dyDescent="0.25">
      <c r="A1276" t="s">
        <v>138</v>
      </c>
      <c r="B1276" t="s">
        <v>139</v>
      </c>
      <c r="C1276">
        <v>2015</v>
      </c>
      <c r="D1276">
        <v>5</v>
      </c>
      <c r="E1276">
        <v>44</v>
      </c>
      <c r="F1276" t="s">
        <v>85</v>
      </c>
      <c r="G1276">
        <v>4</v>
      </c>
      <c r="H1276" t="s">
        <v>12</v>
      </c>
      <c r="I1276">
        <v>6</v>
      </c>
      <c r="J1276">
        <v>9.6999999999999993</v>
      </c>
      <c r="K1276">
        <v>11.41</v>
      </c>
      <c r="L1276">
        <f>VLOOKUP($E1276,'CFileFishery to ERA+'!$A$4:$J$198,4,FALSE)</f>
        <v>13</v>
      </c>
      <c r="M1276" t="str">
        <f>VLOOKUP($E1276,'CFileFishery to ERA+'!$A$4:$J$198,5,FALSE)</f>
        <v>N FALCON T</v>
      </c>
      <c r="N1276" t="str">
        <f>VLOOKUP($E1276,'CFileFishery to ERA+'!$A$4:$J$198,6,FALSE)</f>
        <v>US</v>
      </c>
      <c r="O1276">
        <f>VLOOKUP($E1276,'CFileFishery to ERA+'!$A$4:$J$198,7,FALSE)</f>
        <v>999</v>
      </c>
      <c r="P1276" t="str">
        <f>VLOOKUP($E1276,'CFileFishery to ERA+'!$A$4:$J$198,8,FALSE)</f>
        <v>T</v>
      </c>
      <c r="Q1276" t="str">
        <f>VLOOKUP($E1276,'CFileFishery to ERA+'!$A$4:$J$198,9,FALSE)</f>
        <v>WA Troll</v>
      </c>
      <c r="R1276" t="str">
        <f>VLOOKUP($E1276,'CFileFishery to ERA+'!$A$4:$J$198,10,FALSE)</f>
        <v>ISBM</v>
      </c>
    </row>
    <row r="1277" spans="1:18" x14ac:dyDescent="0.25">
      <c r="A1277" t="s">
        <v>138</v>
      </c>
      <c r="B1277" t="s">
        <v>139</v>
      </c>
      <c r="C1277">
        <v>2015</v>
      </c>
      <c r="D1277">
        <v>5</v>
      </c>
      <c r="E1277">
        <v>45</v>
      </c>
      <c r="F1277" t="s">
        <v>56</v>
      </c>
      <c r="G1277">
        <v>4</v>
      </c>
      <c r="H1277" t="s">
        <v>12</v>
      </c>
      <c r="I1277">
        <v>1</v>
      </c>
      <c r="J1277">
        <v>1.85</v>
      </c>
      <c r="K1277">
        <v>2.1800000000000002</v>
      </c>
      <c r="L1277">
        <f>VLOOKUP($E1277,'CFileFishery to ERA+'!$A$4:$J$198,4,FALSE)</f>
        <v>13</v>
      </c>
      <c r="M1277" t="str">
        <f>VLOOKUP($E1277,'CFileFishery to ERA+'!$A$4:$J$198,5,FALSE)</f>
        <v>N FALCON T</v>
      </c>
      <c r="N1277" t="str">
        <f>VLOOKUP($E1277,'CFileFishery to ERA+'!$A$4:$J$198,6,FALSE)</f>
        <v>US</v>
      </c>
      <c r="O1277">
        <f>VLOOKUP($E1277,'CFileFishery to ERA+'!$A$4:$J$198,7,FALSE)</f>
        <v>999</v>
      </c>
      <c r="P1277" t="str">
        <f>VLOOKUP($E1277,'CFileFishery to ERA+'!$A$4:$J$198,8,FALSE)</f>
        <v>T</v>
      </c>
      <c r="Q1277" t="str">
        <f>VLOOKUP($E1277,'CFileFishery to ERA+'!$A$4:$J$198,9,FALSE)</f>
        <v>WA Troll</v>
      </c>
      <c r="R1277" t="str">
        <f>VLOOKUP($E1277,'CFileFishery to ERA+'!$A$4:$J$198,10,FALSE)</f>
        <v>ISBM</v>
      </c>
    </row>
    <row r="1278" spans="1:18" x14ac:dyDescent="0.25">
      <c r="A1278" t="s">
        <v>138</v>
      </c>
      <c r="B1278" t="s">
        <v>139</v>
      </c>
      <c r="C1278">
        <v>2015</v>
      </c>
      <c r="D1278">
        <v>5</v>
      </c>
      <c r="E1278">
        <v>51</v>
      </c>
      <c r="F1278" t="s">
        <v>96</v>
      </c>
      <c r="G1278">
        <v>4</v>
      </c>
      <c r="H1278" t="s">
        <v>12</v>
      </c>
      <c r="I1278">
        <v>1</v>
      </c>
      <c r="J1278">
        <v>2.2799999999999998</v>
      </c>
      <c r="K1278">
        <v>2.68</v>
      </c>
      <c r="L1278">
        <f>VLOOKUP($E1278,'CFileFishery to ERA+'!$A$4:$J$198,4,FALSE)</f>
        <v>14</v>
      </c>
      <c r="M1278" t="str">
        <f>VLOOKUP($E1278,'CFileFishery to ERA+'!$A$4:$J$198,5,FALSE)</f>
        <v>S FALCON T</v>
      </c>
      <c r="N1278" t="str">
        <f>VLOOKUP($E1278,'CFileFishery to ERA+'!$A$4:$J$198,6,FALSE)</f>
        <v>US</v>
      </c>
      <c r="O1278">
        <f>VLOOKUP($E1278,'CFileFishery to ERA+'!$A$4:$J$198,7,FALSE)</f>
        <v>999</v>
      </c>
      <c r="P1278" t="str">
        <f>VLOOKUP($E1278,'CFileFishery to ERA+'!$A$4:$J$198,8,FALSE)</f>
        <v>T</v>
      </c>
      <c r="Q1278" t="str">
        <f>VLOOKUP($E1278,'CFileFishery to ERA+'!$A$4:$J$198,9,FALSE)</f>
        <v>OR Troll</v>
      </c>
      <c r="R1278" t="str">
        <f>VLOOKUP($E1278,'CFileFishery to ERA+'!$A$4:$J$198,10,FALSE)</f>
        <v>ISBM</v>
      </c>
    </row>
    <row r="1279" spans="1:18" x14ac:dyDescent="0.25">
      <c r="A1279" t="s">
        <v>138</v>
      </c>
      <c r="B1279" t="s">
        <v>139</v>
      </c>
      <c r="C1279">
        <v>2015</v>
      </c>
      <c r="D1279">
        <v>5</v>
      </c>
      <c r="E1279">
        <v>136</v>
      </c>
      <c r="F1279" t="s">
        <v>52</v>
      </c>
      <c r="G1279">
        <v>4</v>
      </c>
      <c r="H1279" t="s">
        <v>12</v>
      </c>
      <c r="I1279">
        <v>1</v>
      </c>
      <c r="J1279">
        <v>1</v>
      </c>
      <c r="K1279">
        <v>1.17</v>
      </c>
      <c r="L1279">
        <f>VLOOKUP($E1279,'CFileFishery to ERA+'!$A$4:$J$198,4,FALSE)</f>
        <v>63</v>
      </c>
      <c r="M1279" t="str">
        <f>VLOOKUP($E1279,'CFileFishery to ERA+'!$A$4:$J$198,5,FALSE)</f>
        <v>GEO ST S</v>
      </c>
      <c r="N1279" t="str">
        <f>VLOOKUP($E1279,'CFileFishery to ERA+'!$A$4:$J$198,6,FALSE)</f>
        <v>CA</v>
      </c>
      <c r="O1279">
        <f>VLOOKUP($E1279,'CFileFishery to ERA+'!$A$4:$J$198,7,FALSE)</f>
        <v>27</v>
      </c>
      <c r="P1279" t="str">
        <f>VLOOKUP($E1279,'CFileFishery to ERA+'!$A$4:$J$198,8,FALSE)</f>
        <v>S</v>
      </c>
      <c r="Q1279" t="str">
        <f>VLOOKUP($E1279,'CFileFishery to ERA+'!$A$4:$J$198,9,FALSE)</f>
        <v>North Georgia Strait Sport</v>
      </c>
      <c r="R1279" t="str">
        <f>VLOOKUP($E1279,'CFileFishery to ERA+'!$A$4:$J$198,10,FALSE)</f>
        <v>ISBM</v>
      </c>
    </row>
    <row r="1280" spans="1:18" x14ac:dyDescent="0.25">
      <c r="A1280" t="s">
        <v>138</v>
      </c>
      <c r="B1280" t="s">
        <v>139</v>
      </c>
      <c r="C1280">
        <v>2015</v>
      </c>
      <c r="D1280">
        <v>5</v>
      </c>
      <c r="E1280">
        <v>139</v>
      </c>
      <c r="F1280" t="s">
        <v>74</v>
      </c>
      <c r="G1280">
        <v>4</v>
      </c>
      <c r="H1280" t="s">
        <v>12</v>
      </c>
      <c r="I1280">
        <v>3</v>
      </c>
      <c r="J1280">
        <v>25.92</v>
      </c>
      <c r="K1280">
        <v>30.47</v>
      </c>
      <c r="L1280">
        <f>VLOOKUP($E1280,'CFileFishery to ERA+'!$A$4:$J$198,4,FALSE)</f>
        <v>63</v>
      </c>
      <c r="M1280" t="str">
        <f>VLOOKUP($E1280,'CFileFishery to ERA+'!$A$4:$J$198,5,FALSE)</f>
        <v>GEO ST S</v>
      </c>
      <c r="N1280" t="str">
        <f>VLOOKUP($E1280,'CFileFishery to ERA+'!$A$4:$J$198,6,FALSE)</f>
        <v>CA</v>
      </c>
      <c r="O1280">
        <f>VLOOKUP($E1280,'CFileFishery to ERA+'!$A$4:$J$198,7,FALSE)</f>
        <v>29</v>
      </c>
      <c r="P1280" t="str">
        <f>VLOOKUP($E1280,'CFileFishery to ERA+'!$A$4:$J$198,8,FALSE)</f>
        <v>S</v>
      </c>
      <c r="Q1280" t="str">
        <f>VLOOKUP($E1280,'CFileFishery to ERA+'!$A$4:$J$198,9,FALSE)</f>
        <v>South Georgia Strait Sport</v>
      </c>
      <c r="R1280" t="str">
        <f>VLOOKUP($E1280,'CFileFishery to ERA+'!$A$4:$J$198,10,FALSE)</f>
        <v>ISBM</v>
      </c>
    </row>
    <row r="1281" spans="1:18" x14ac:dyDescent="0.25">
      <c r="A1281" t="s">
        <v>138</v>
      </c>
      <c r="B1281" t="s">
        <v>139</v>
      </c>
      <c r="C1281">
        <v>2015</v>
      </c>
      <c r="D1281">
        <v>6</v>
      </c>
      <c r="E1281">
        <v>29</v>
      </c>
      <c r="F1281" t="s">
        <v>17</v>
      </c>
      <c r="G1281">
        <v>4</v>
      </c>
      <c r="H1281" t="s">
        <v>12</v>
      </c>
      <c r="I1281">
        <v>1</v>
      </c>
      <c r="J1281">
        <v>3.08</v>
      </c>
      <c r="K1281">
        <v>3.62</v>
      </c>
      <c r="L1281">
        <f>VLOOKUP($E1281,'CFileFishery to ERA+'!$A$4:$J$198,4,FALSE)</f>
        <v>8</v>
      </c>
      <c r="M1281" t="str">
        <f>VLOOKUP($E1281,'CFileFishery to ERA+'!$A$4:$J$198,5,FALSE)</f>
        <v>NORTH T</v>
      </c>
      <c r="N1281" t="str">
        <f>VLOOKUP($E1281,'CFileFishery to ERA+'!$A$4:$J$198,6,FALSE)</f>
        <v>CA</v>
      </c>
      <c r="O1281">
        <f>VLOOKUP($E1281,'CFileFishery to ERA+'!$A$4:$J$198,7,FALSE)</f>
        <v>1</v>
      </c>
      <c r="P1281" t="str">
        <f>VLOOKUP($E1281,'CFileFishery to ERA+'!$A$4:$J$198,8,FALSE)</f>
        <v>T</v>
      </c>
      <c r="Q1281" t="str">
        <f>VLOOKUP($E1281,'CFileFishery to ERA+'!$A$4:$J$198,9,FALSE)</f>
        <v>NBC Troll</v>
      </c>
      <c r="R1281" t="str">
        <f>VLOOKUP($E1281,'CFileFishery to ERA+'!$A$4:$J$198,10,FALSE)</f>
        <v>AABM</v>
      </c>
    </row>
    <row r="1282" spans="1:18" x14ac:dyDescent="0.25">
      <c r="A1282" t="s">
        <v>138</v>
      </c>
      <c r="B1282" t="s">
        <v>139</v>
      </c>
      <c r="C1282">
        <v>2015</v>
      </c>
      <c r="D1282">
        <v>6</v>
      </c>
      <c r="E1282">
        <v>42</v>
      </c>
      <c r="F1282" t="s">
        <v>86</v>
      </c>
      <c r="G1282">
        <v>4</v>
      </c>
      <c r="H1282" t="s">
        <v>12</v>
      </c>
      <c r="I1282">
        <v>1</v>
      </c>
      <c r="J1282">
        <v>3.27</v>
      </c>
      <c r="K1282">
        <v>3.85</v>
      </c>
      <c r="L1282">
        <f>VLOOKUP($E1282,'CFileFishery to ERA+'!$A$4:$J$198,4,FALSE)</f>
        <v>13</v>
      </c>
      <c r="M1282" t="str">
        <f>VLOOKUP($E1282,'CFileFishery to ERA+'!$A$4:$J$198,5,FALSE)</f>
        <v>N FALCON T</v>
      </c>
      <c r="N1282" t="str">
        <f>VLOOKUP($E1282,'CFileFishery to ERA+'!$A$4:$J$198,6,FALSE)</f>
        <v>US</v>
      </c>
      <c r="O1282">
        <f>VLOOKUP($E1282,'CFileFishery to ERA+'!$A$4:$J$198,7,FALSE)</f>
        <v>999</v>
      </c>
      <c r="P1282" t="str">
        <f>VLOOKUP($E1282,'CFileFishery to ERA+'!$A$4:$J$198,8,FALSE)</f>
        <v>T</v>
      </c>
      <c r="Q1282" t="str">
        <f>VLOOKUP($E1282,'CFileFishery to ERA+'!$A$4:$J$198,9,FALSE)</f>
        <v>WA Troll</v>
      </c>
      <c r="R1282" t="str">
        <f>VLOOKUP($E1282,'CFileFishery to ERA+'!$A$4:$J$198,10,FALSE)</f>
        <v>ISBM</v>
      </c>
    </row>
    <row r="1283" spans="1:18" x14ac:dyDescent="0.25">
      <c r="A1283" t="s">
        <v>138</v>
      </c>
      <c r="B1283" t="s">
        <v>139</v>
      </c>
      <c r="C1283">
        <v>2015</v>
      </c>
      <c r="D1283">
        <v>6</v>
      </c>
      <c r="E1283">
        <v>43</v>
      </c>
      <c r="F1283" t="s">
        <v>59</v>
      </c>
      <c r="G1283">
        <v>3</v>
      </c>
      <c r="H1283" t="s">
        <v>12</v>
      </c>
      <c r="I1283">
        <v>2</v>
      </c>
      <c r="J1283">
        <v>3.28</v>
      </c>
      <c r="K1283">
        <v>3.64</v>
      </c>
      <c r="L1283">
        <f>VLOOKUP($E1283,'CFileFishery to ERA+'!$A$4:$J$198,4,FALSE)</f>
        <v>13</v>
      </c>
      <c r="M1283" t="str">
        <f>VLOOKUP($E1283,'CFileFishery to ERA+'!$A$4:$J$198,5,FALSE)</f>
        <v>N FALCON T</v>
      </c>
      <c r="N1283" t="str">
        <f>VLOOKUP($E1283,'CFileFishery to ERA+'!$A$4:$J$198,6,FALSE)</f>
        <v>US</v>
      </c>
      <c r="O1283">
        <f>VLOOKUP($E1283,'CFileFishery to ERA+'!$A$4:$J$198,7,FALSE)</f>
        <v>999</v>
      </c>
      <c r="P1283" t="str">
        <f>VLOOKUP($E1283,'CFileFishery to ERA+'!$A$4:$J$198,8,FALSE)</f>
        <v>T</v>
      </c>
      <c r="Q1283" t="str">
        <f>VLOOKUP($E1283,'CFileFishery to ERA+'!$A$4:$J$198,9,FALSE)</f>
        <v>WA Troll</v>
      </c>
      <c r="R1283" t="str">
        <f>VLOOKUP($E1283,'CFileFishery to ERA+'!$A$4:$J$198,10,FALSE)</f>
        <v>ISBM</v>
      </c>
    </row>
    <row r="1284" spans="1:18" x14ac:dyDescent="0.25">
      <c r="A1284" t="s">
        <v>138</v>
      </c>
      <c r="B1284" t="s">
        <v>139</v>
      </c>
      <c r="C1284">
        <v>2015</v>
      </c>
      <c r="D1284">
        <v>6</v>
      </c>
      <c r="E1284">
        <v>43</v>
      </c>
      <c r="F1284" t="s">
        <v>59</v>
      </c>
      <c r="G1284">
        <v>4</v>
      </c>
      <c r="H1284" t="s">
        <v>12</v>
      </c>
      <c r="I1284">
        <v>8</v>
      </c>
      <c r="J1284">
        <v>13.96</v>
      </c>
      <c r="K1284">
        <v>16.45</v>
      </c>
      <c r="L1284">
        <f>VLOOKUP($E1284,'CFileFishery to ERA+'!$A$4:$J$198,4,FALSE)</f>
        <v>13</v>
      </c>
      <c r="M1284" t="str">
        <f>VLOOKUP($E1284,'CFileFishery to ERA+'!$A$4:$J$198,5,FALSE)</f>
        <v>N FALCON T</v>
      </c>
      <c r="N1284" t="str">
        <f>VLOOKUP($E1284,'CFileFishery to ERA+'!$A$4:$J$198,6,FALSE)</f>
        <v>US</v>
      </c>
      <c r="O1284">
        <f>VLOOKUP($E1284,'CFileFishery to ERA+'!$A$4:$J$198,7,FALSE)</f>
        <v>999</v>
      </c>
      <c r="P1284" t="str">
        <f>VLOOKUP($E1284,'CFileFishery to ERA+'!$A$4:$J$198,8,FALSE)</f>
        <v>T</v>
      </c>
      <c r="Q1284" t="str">
        <f>VLOOKUP($E1284,'CFileFishery to ERA+'!$A$4:$J$198,9,FALSE)</f>
        <v>WA Troll</v>
      </c>
      <c r="R1284" t="str">
        <f>VLOOKUP($E1284,'CFileFishery to ERA+'!$A$4:$J$198,10,FALSE)</f>
        <v>ISBM</v>
      </c>
    </row>
    <row r="1285" spans="1:18" x14ac:dyDescent="0.25">
      <c r="A1285" t="s">
        <v>138</v>
      </c>
      <c r="B1285" t="s">
        <v>139</v>
      </c>
      <c r="C1285">
        <v>2015</v>
      </c>
      <c r="D1285">
        <v>6</v>
      </c>
      <c r="E1285">
        <v>45</v>
      </c>
      <c r="F1285" t="s">
        <v>56</v>
      </c>
      <c r="G1285">
        <v>4</v>
      </c>
      <c r="H1285" t="s">
        <v>12</v>
      </c>
      <c r="I1285">
        <v>4</v>
      </c>
      <c r="J1285">
        <v>4.8</v>
      </c>
      <c r="K1285">
        <v>5.65</v>
      </c>
      <c r="L1285">
        <f>VLOOKUP($E1285,'CFileFishery to ERA+'!$A$4:$J$198,4,FALSE)</f>
        <v>13</v>
      </c>
      <c r="M1285" t="str">
        <f>VLOOKUP($E1285,'CFileFishery to ERA+'!$A$4:$J$198,5,FALSE)</f>
        <v>N FALCON T</v>
      </c>
      <c r="N1285" t="str">
        <f>VLOOKUP($E1285,'CFileFishery to ERA+'!$A$4:$J$198,6,FALSE)</f>
        <v>US</v>
      </c>
      <c r="O1285">
        <f>VLOOKUP($E1285,'CFileFishery to ERA+'!$A$4:$J$198,7,FALSE)</f>
        <v>999</v>
      </c>
      <c r="P1285" t="str">
        <f>VLOOKUP($E1285,'CFileFishery to ERA+'!$A$4:$J$198,8,FALSE)</f>
        <v>T</v>
      </c>
      <c r="Q1285" t="str">
        <f>VLOOKUP($E1285,'CFileFishery to ERA+'!$A$4:$J$198,9,FALSE)</f>
        <v>WA Troll</v>
      </c>
      <c r="R1285" t="str">
        <f>VLOOKUP($E1285,'CFileFishery to ERA+'!$A$4:$J$198,10,FALSE)</f>
        <v>ISBM</v>
      </c>
    </row>
    <row r="1286" spans="1:18" x14ac:dyDescent="0.25">
      <c r="A1286" t="s">
        <v>138</v>
      </c>
      <c r="B1286" t="s">
        <v>139</v>
      </c>
      <c r="C1286">
        <v>2015</v>
      </c>
      <c r="D1286">
        <v>6</v>
      </c>
      <c r="E1286">
        <v>46</v>
      </c>
      <c r="F1286" t="s">
        <v>57</v>
      </c>
      <c r="G1286">
        <v>4</v>
      </c>
      <c r="H1286" t="s">
        <v>12</v>
      </c>
      <c r="I1286">
        <v>1</v>
      </c>
      <c r="J1286">
        <v>1.54</v>
      </c>
      <c r="K1286">
        <v>1.8</v>
      </c>
      <c r="L1286">
        <f>VLOOKUP($E1286,'CFileFishery to ERA+'!$A$4:$J$198,4,FALSE)</f>
        <v>13</v>
      </c>
      <c r="M1286" t="str">
        <f>VLOOKUP($E1286,'CFileFishery to ERA+'!$A$4:$J$198,5,FALSE)</f>
        <v>N FALCON T</v>
      </c>
      <c r="N1286" t="str">
        <f>VLOOKUP($E1286,'CFileFishery to ERA+'!$A$4:$J$198,6,FALSE)</f>
        <v>US</v>
      </c>
      <c r="O1286">
        <f>VLOOKUP($E1286,'CFileFishery to ERA+'!$A$4:$J$198,7,FALSE)</f>
        <v>999</v>
      </c>
      <c r="P1286" t="str">
        <f>VLOOKUP($E1286,'CFileFishery to ERA+'!$A$4:$J$198,8,FALSE)</f>
        <v>T</v>
      </c>
      <c r="Q1286" t="str">
        <f>VLOOKUP($E1286,'CFileFishery to ERA+'!$A$4:$J$198,9,FALSE)</f>
        <v>WA Troll</v>
      </c>
      <c r="R1286" t="str">
        <f>VLOOKUP($E1286,'CFileFishery to ERA+'!$A$4:$J$198,10,FALSE)</f>
        <v>ISBM</v>
      </c>
    </row>
    <row r="1287" spans="1:18" x14ac:dyDescent="0.25">
      <c r="A1287" t="s">
        <v>138</v>
      </c>
      <c r="B1287" t="s">
        <v>139</v>
      </c>
      <c r="C1287">
        <v>2015</v>
      </c>
      <c r="D1287">
        <v>6</v>
      </c>
      <c r="E1287">
        <v>49</v>
      </c>
      <c r="F1287" t="s">
        <v>91</v>
      </c>
      <c r="G1287">
        <v>3</v>
      </c>
      <c r="H1287" t="s">
        <v>12</v>
      </c>
      <c r="I1287">
        <v>1</v>
      </c>
      <c r="J1287">
        <v>7.18</v>
      </c>
      <c r="K1287">
        <v>7.96</v>
      </c>
      <c r="L1287">
        <f>VLOOKUP($E1287,'CFileFishery to ERA+'!$A$4:$J$198,4,FALSE)</f>
        <v>14</v>
      </c>
      <c r="M1287" t="str">
        <f>VLOOKUP($E1287,'CFileFishery to ERA+'!$A$4:$J$198,5,FALSE)</f>
        <v>S FALCON T</v>
      </c>
      <c r="N1287" t="str">
        <f>VLOOKUP($E1287,'CFileFishery to ERA+'!$A$4:$J$198,6,FALSE)</f>
        <v>US</v>
      </c>
      <c r="O1287">
        <f>VLOOKUP($E1287,'CFileFishery to ERA+'!$A$4:$J$198,7,FALSE)</f>
        <v>999</v>
      </c>
      <c r="P1287" t="str">
        <f>VLOOKUP($E1287,'CFileFishery to ERA+'!$A$4:$J$198,8,FALSE)</f>
        <v>T</v>
      </c>
      <c r="Q1287" t="str">
        <f>VLOOKUP($E1287,'CFileFishery to ERA+'!$A$4:$J$198,9,FALSE)</f>
        <v>OR Troll</v>
      </c>
      <c r="R1287" t="str">
        <f>VLOOKUP($E1287,'CFileFishery to ERA+'!$A$4:$J$198,10,FALSE)</f>
        <v>ISBM</v>
      </c>
    </row>
    <row r="1288" spans="1:18" x14ac:dyDescent="0.25">
      <c r="A1288" t="s">
        <v>138</v>
      </c>
      <c r="B1288" t="s">
        <v>139</v>
      </c>
      <c r="C1288">
        <v>2015</v>
      </c>
      <c r="D1288">
        <v>6</v>
      </c>
      <c r="E1288">
        <v>49</v>
      </c>
      <c r="F1288" t="s">
        <v>91</v>
      </c>
      <c r="G1288">
        <v>4</v>
      </c>
      <c r="H1288" t="s">
        <v>12</v>
      </c>
      <c r="I1288">
        <v>1</v>
      </c>
      <c r="J1288">
        <v>7.18</v>
      </c>
      <c r="K1288">
        <v>8.4600000000000009</v>
      </c>
      <c r="L1288">
        <f>VLOOKUP($E1288,'CFileFishery to ERA+'!$A$4:$J$198,4,FALSE)</f>
        <v>14</v>
      </c>
      <c r="M1288" t="str">
        <f>VLOOKUP($E1288,'CFileFishery to ERA+'!$A$4:$J$198,5,FALSE)</f>
        <v>S FALCON T</v>
      </c>
      <c r="N1288" t="str">
        <f>VLOOKUP($E1288,'CFileFishery to ERA+'!$A$4:$J$198,6,FALSE)</f>
        <v>US</v>
      </c>
      <c r="O1288">
        <f>VLOOKUP($E1288,'CFileFishery to ERA+'!$A$4:$J$198,7,FALSE)</f>
        <v>999</v>
      </c>
      <c r="P1288" t="str">
        <f>VLOOKUP($E1288,'CFileFishery to ERA+'!$A$4:$J$198,8,FALSE)</f>
        <v>T</v>
      </c>
      <c r="Q1288" t="str">
        <f>VLOOKUP($E1288,'CFileFishery to ERA+'!$A$4:$J$198,9,FALSE)</f>
        <v>OR Troll</v>
      </c>
      <c r="R1288" t="str">
        <f>VLOOKUP($E1288,'CFileFishery to ERA+'!$A$4:$J$198,10,FALSE)</f>
        <v>ISBM</v>
      </c>
    </row>
    <row r="1289" spans="1:18" x14ac:dyDescent="0.25">
      <c r="A1289" t="s">
        <v>138</v>
      </c>
      <c r="B1289" t="s">
        <v>139</v>
      </c>
      <c r="C1289">
        <v>2015</v>
      </c>
      <c r="D1289">
        <v>6</v>
      </c>
      <c r="E1289">
        <v>136</v>
      </c>
      <c r="F1289" t="s">
        <v>52</v>
      </c>
      <c r="G1289">
        <v>4</v>
      </c>
      <c r="H1289" t="s">
        <v>12</v>
      </c>
      <c r="I1289">
        <v>8</v>
      </c>
      <c r="J1289">
        <v>41.34</v>
      </c>
      <c r="K1289">
        <v>48.65</v>
      </c>
      <c r="L1289">
        <f>VLOOKUP($E1289,'CFileFishery to ERA+'!$A$4:$J$198,4,FALSE)</f>
        <v>63</v>
      </c>
      <c r="M1289" t="str">
        <f>VLOOKUP($E1289,'CFileFishery to ERA+'!$A$4:$J$198,5,FALSE)</f>
        <v>GEO ST S</v>
      </c>
      <c r="N1289" t="str">
        <f>VLOOKUP($E1289,'CFileFishery to ERA+'!$A$4:$J$198,6,FALSE)</f>
        <v>CA</v>
      </c>
      <c r="O1289">
        <f>VLOOKUP($E1289,'CFileFishery to ERA+'!$A$4:$J$198,7,FALSE)</f>
        <v>27</v>
      </c>
      <c r="P1289" t="str">
        <f>VLOOKUP($E1289,'CFileFishery to ERA+'!$A$4:$J$198,8,FALSE)</f>
        <v>S</v>
      </c>
      <c r="Q1289" t="str">
        <f>VLOOKUP($E1289,'CFileFishery to ERA+'!$A$4:$J$198,9,FALSE)</f>
        <v>North Georgia Strait Sport</v>
      </c>
      <c r="R1289" t="str">
        <f>VLOOKUP($E1289,'CFileFishery to ERA+'!$A$4:$J$198,10,FALSE)</f>
        <v>ISBM</v>
      </c>
    </row>
    <row r="1290" spans="1:18" x14ac:dyDescent="0.25">
      <c r="A1290" t="s">
        <v>138</v>
      </c>
      <c r="B1290" t="s">
        <v>139</v>
      </c>
      <c r="C1290">
        <v>2015</v>
      </c>
      <c r="D1290">
        <v>6</v>
      </c>
      <c r="E1290">
        <v>139</v>
      </c>
      <c r="F1290" t="s">
        <v>74</v>
      </c>
      <c r="G1290">
        <v>4</v>
      </c>
      <c r="H1290" t="s">
        <v>12</v>
      </c>
      <c r="I1290">
        <v>2</v>
      </c>
      <c r="J1290">
        <v>9.1</v>
      </c>
      <c r="K1290">
        <v>10.72</v>
      </c>
      <c r="L1290">
        <f>VLOOKUP($E1290,'CFileFishery to ERA+'!$A$4:$J$198,4,FALSE)</f>
        <v>63</v>
      </c>
      <c r="M1290" t="str">
        <f>VLOOKUP($E1290,'CFileFishery to ERA+'!$A$4:$J$198,5,FALSE)</f>
        <v>GEO ST S</v>
      </c>
      <c r="N1290" t="str">
        <f>VLOOKUP($E1290,'CFileFishery to ERA+'!$A$4:$J$198,6,FALSE)</f>
        <v>CA</v>
      </c>
      <c r="O1290">
        <f>VLOOKUP($E1290,'CFileFishery to ERA+'!$A$4:$J$198,7,FALSE)</f>
        <v>29</v>
      </c>
      <c r="P1290" t="str">
        <f>VLOOKUP($E1290,'CFileFishery to ERA+'!$A$4:$J$198,8,FALSE)</f>
        <v>S</v>
      </c>
      <c r="Q1290" t="str">
        <f>VLOOKUP($E1290,'CFileFishery to ERA+'!$A$4:$J$198,9,FALSE)</f>
        <v>South Georgia Strait Sport</v>
      </c>
      <c r="R1290" t="str">
        <f>VLOOKUP($E1290,'CFileFishery to ERA+'!$A$4:$J$198,10,FALSE)</f>
        <v>ISBM</v>
      </c>
    </row>
    <row r="1291" spans="1:18" x14ac:dyDescent="0.25">
      <c r="A1291" t="s">
        <v>138</v>
      </c>
      <c r="B1291" t="s">
        <v>139</v>
      </c>
      <c r="C1291">
        <v>2015</v>
      </c>
      <c r="D1291">
        <v>7</v>
      </c>
      <c r="E1291">
        <v>18</v>
      </c>
      <c r="F1291" t="s">
        <v>23</v>
      </c>
      <c r="G1291">
        <v>3</v>
      </c>
      <c r="H1291" t="s">
        <v>12</v>
      </c>
      <c r="I1291">
        <v>1</v>
      </c>
      <c r="J1291">
        <v>3.36</v>
      </c>
      <c r="K1291">
        <v>3.74</v>
      </c>
      <c r="L1291">
        <f>VLOOKUP($E1291,'CFileFishery to ERA+'!$A$4:$J$198,4,FALSE)</f>
        <v>4</v>
      </c>
      <c r="M1291" t="str">
        <f>VLOOKUP($E1291,'CFileFishery to ERA+'!$A$4:$J$198,5,FALSE)</f>
        <v>AK JLO T</v>
      </c>
      <c r="N1291" t="str">
        <f>VLOOKUP($E1291,'CFileFishery to ERA+'!$A$4:$J$198,6,FALSE)</f>
        <v>US</v>
      </c>
      <c r="O1291">
        <f>VLOOKUP($E1291,'CFileFishery to ERA+'!$A$4:$J$198,7,FALSE)</f>
        <v>999</v>
      </c>
      <c r="P1291" t="str">
        <f>VLOOKUP($E1291,'CFileFishery to ERA+'!$A$4:$J$198,8,FALSE)</f>
        <v>T</v>
      </c>
      <c r="Q1291" t="str">
        <f>VLOOKUP($E1291,'CFileFishery to ERA+'!$A$4:$J$198,9,FALSE)</f>
        <v>SEAK Troll</v>
      </c>
      <c r="R1291" t="str">
        <f>VLOOKUP($E1291,'CFileFishery to ERA+'!$A$4:$J$198,10,FALSE)</f>
        <v>AABM</v>
      </c>
    </row>
    <row r="1292" spans="1:18" x14ac:dyDescent="0.25">
      <c r="A1292" t="s">
        <v>138</v>
      </c>
      <c r="B1292" t="s">
        <v>139</v>
      </c>
      <c r="C1292">
        <v>2015</v>
      </c>
      <c r="D1292">
        <v>7</v>
      </c>
      <c r="E1292">
        <v>39</v>
      </c>
      <c r="F1292" t="s">
        <v>50</v>
      </c>
      <c r="G1292">
        <v>4</v>
      </c>
      <c r="H1292" t="s">
        <v>12</v>
      </c>
      <c r="I1292">
        <v>1</v>
      </c>
      <c r="J1292">
        <v>1.4</v>
      </c>
      <c r="K1292">
        <v>1.64</v>
      </c>
      <c r="L1292">
        <f>VLOOKUP($E1292,'CFileFishery to ERA+'!$A$4:$J$198,4,FALSE)</f>
        <v>12</v>
      </c>
      <c r="M1292" t="str">
        <f>VLOOKUP($E1292,'CFileFishery to ERA+'!$A$4:$J$198,5,FALSE)</f>
        <v>WCVI SUM T</v>
      </c>
      <c r="N1292" t="str">
        <f>VLOOKUP($E1292,'CFileFishery to ERA+'!$A$4:$J$198,6,FALSE)</f>
        <v>CA</v>
      </c>
      <c r="O1292">
        <f>VLOOKUP($E1292,'CFileFishery to ERA+'!$A$4:$J$198,7,FALSE)</f>
        <v>3</v>
      </c>
      <c r="P1292" t="str">
        <f>VLOOKUP($E1292,'CFileFishery to ERA+'!$A$4:$J$198,8,FALSE)</f>
        <v>T</v>
      </c>
      <c r="Q1292" t="str">
        <f>VLOOKUP($E1292,'CFileFishery to ERA+'!$A$4:$J$198,9,FALSE)</f>
        <v>WCVI Troll</v>
      </c>
      <c r="R1292" t="str">
        <f>VLOOKUP($E1292,'CFileFishery to ERA+'!$A$4:$J$198,10,FALSE)</f>
        <v>AABM</v>
      </c>
    </row>
    <row r="1293" spans="1:18" x14ac:dyDescent="0.25">
      <c r="A1293" t="s">
        <v>138</v>
      </c>
      <c r="B1293" t="s">
        <v>139</v>
      </c>
      <c r="C1293">
        <v>2015</v>
      </c>
      <c r="D1293">
        <v>7</v>
      </c>
      <c r="E1293">
        <v>43</v>
      </c>
      <c r="F1293" t="s">
        <v>59</v>
      </c>
      <c r="G1293">
        <v>4</v>
      </c>
      <c r="H1293" t="s">
        <v>12</v>
      </c>
      <c r="I1293">
        <v>1</v>
      </c>
      <c r="J1293">
        <v>1.9</v>
      </c>
      <c r="K1293">
        <v>2.2200000000000002</v>
      </c>
      <c r="L1293">
        <f>VLOOKUP($E1293,'CFileFishery to ERA+'!$A$4:$J$198,4,FALSE)</f>
        <v>13</v>
      </c>
      <c r="M1293" t="str">
        <f>VLOOKUP($E1293,'CFileFishery to ERA+'!$A$4:$J$198,5,FALSE)</f>
        <v>N FALCON T</v>
      </c>
      <c r="N1293" t="str">
        <f>VLOOKUP($E1293,'CFileFishery to ERA+'!$A$4:$J$198,6,FALSE)</f>
        <v>US</v>
      </c>
      <c r="O1293">
        <f>VLOOKUP($E1293,'CFileFishery to ERA+'!$A$4:$J$198,7,FALSE)</f>
        <v>999</v>
      </c>
      <c r="P1293" t="str">
        <f>VLOOKUP($E1293,'CFileFishery to ERA+'!$A$4:$J$198,8,FALSE)</f>
        <v>T</v>
      </c>
      <c r="Q1293" t="str">
        <f>VLOOKUP($E1293,'CFileFishery to ERA+'!$A$4:$J$198,9,FALSE)</f>
        <v>WA Troll</v>
      </c>
      <c r="R1293" t="str">
        <f>VLOOKUP($E1293,'CFileFishery to ERA+'!$A$4:$J$198,10,FALSE)</f>
        <v>ISBM</v>
      </c>
    </row>
    <row r="1294" spans="1:18" x14ac:dyDescent="0.25">
      <c r="A1294" t="s">
        <v>138</v>
      </c>
      <c r="B1294" t="s">
        <v>139</v>
      </c>
      <c r="C1294">
        <v>2015</v>
      </c>
      <c r="D1294">
        <v>7</v>
      </c>
      <c r="E1294">
        <v>45</v>
      </c>
      <c r="F1294" t="s">
        <v>56</v>
      </c>
      <c r="G1294">
        <v>4</v>
      </c>
      <c r="H1294" t="s">
        <v>12</v>
      </c>
      <c r="I1294">
        <v>3</v>
      </c>
      <c r="J1294">
        <v>8.73</v>
      </c>
      <c r="K1294">
        <v>10.26</v>
      </c>
      <c r="L1294">
        <f>VLOOKUP($E1294,'CFileFishery to ERA+'!$A$4:$J$198,4,FALSE)</f>
        <v>13</v>
      </c>
      <c r="M1294" t="str">
        <f>VLOOKUP($E1294,'CFileFishery to ERA+'!$A$4:$J$198,5,FALSE)</f>
        <v>N FALCON T</v>
      </c>
      <c r="N1294" t="str">
        <f>VLOOKUP($E1294,'CFileFishery to ERA+'!$A$4:$J$198,6,FALSE)</f>
        <v>US</v>
      </c>
      <c r="O1294">
        <f>VLOOKUP($E1294,'CFileFishery to ERA+'!$A$4:$J$198,7,FALSE)</f>
        <v>999</v>
      </c>
      <c r="P1294" t="str">
        <f>VLOOKUP($E1294,'CFileFishery to ERA+'!$A$4:$J$198,8,FALSE)</f>
        <v>T</v>
      </c>
      <c r="Q1294" t="str">
        <f>VLOOKUP($E1294,'CFileFishery to ERA+'!$A$4:$J$198,9,FALSE)</f>
        <v>WA Troll</v>
      </c>
      <c r="R1294" t="str">
        <f>VLOOKUP($E1294,'CFileFishery to ERA+'!$A$4:$J$198,10,FALSE)</f>
        <v>ISBM</v>
      </c>
    </row>
    <row r="1295" spans="1:18" x14ac:dyDescent="0.25">
      <c r="A1295" t="s">
        <v>138</v>
      </c>
      <c r="B1295" t="s">
        <v>139</v>
      </c>
      <c r="C1295">
        <v>2015</v>
      </c>
      <c r="D1295">
        <v>7</v>
      </c>
      <c r="E1295">
        <v>93</v>
      </c>
      <c r="F1295" t="s">
        <v>93</v>
      </c>
      <c r="G1295">
        <v>3</v>
      </c>
      <c r="H1295" t="s">
        <v>12</v>
      </c>
      <c r="I1295">
        <v>1</v>
      </c>
      <c r="J1295">
        <v>1.05</v>
      </c>
      <c r="K1295">
        <v>1.1599999999999999</v>
      </c>
      <c r="L1295">
        <f>VLOOKUP($E1295,'CFileFishery to ERA+'!$A$4:$J$198,4,FALSE)</f>
        <v>27</v>
      </c>
      <c r="M1295" t="str">
        <f>VLOOKUP($E1295,'CFileFishery to ERA+'!$A$4:$J$198,5,FALSE)</f>
        <v>US JF N</v>
      </c>
      <c r="N1295" t="str">
        <f>VLOOKUP($E1295,'CFileFishery to ERA+'!$A$4:$J$198,6,FALSE)</f>
        <v>US</v>
      </c>
      <c r="O1295">
        <f>VLOOKUP($E1295,'CFileFishery to ERA+'!$A$4:$J$198,7,FALSE)</f>
        <v>999</v>
      </c>
      <c r="P1295" t="str">
        <f>VLOOKUP($E1295,'CFileFishery to ERA+'!$A$4:$J$198,8,FALSE)</f>
        <v>N</v>
      </c>
      <c r="Q1295" t="str">
        <f>VLOOKUP($E1295,'CFileFishery to ERA+'!$A$4:$J$198,9,FALSE)</f>
        <v>PGSD Net</v>
      </c>
      <c r="R1295" t="str">
        <f>VLOOKUP($E1295,'CFileFishery to ERA+'!$A$4:$J$198,10,FALSE)</f>
        <v>ISBM</v>
      </c>
    </row>
    <row r="1296" spans="1:18" x14ac:dyDescent="0.25">
      <c r="A1296" t="s">
        <v>138</v>
      </c>
      <c r="B1296" t="s">
        <v>139</v>
      </c>
      <c r="C1296">
        <v>2015</v>
      </c>
      <c r="D1296">
        <v>7</v>
      </c>
      <c r="E1296">
        <v>136</v>
      </c>
      <c r="F1296" t="s">
        <v>52</v>
      </c>
      <c r="G1296">
        <v>3</v>
      </c>
      <c r="H1296" t="s">
        <v>12</v>
      </c>
      <c r="I1296">
        <v>3</v>
      </c>
      <c r="J1296">
        <v>7.37</v>
      </c>
      <c r="K1296">
        <v>8.19</v>
      </c>
      <c r="L1296">
        <f>VLOOKUP($E1296,'CFileFishery to ERA+'!$A$4:$J$198,4,FALSE)</f>
        <v>63</v>
      </c>
      <c r="M1296" t="str">
        <f>VLOOKUP($E1296,'CFileFishery to ERA+'!$A$4:$J$198,5,FALSE)</f>
        <v>GEO ST S</v>
      </c>
      <c r="N1296" t="str">
        <f>VLOOKUP($E1296,'CFileFishery to ERA+'!$A$4:$J$198,6,FALSE)</f>
        <v>CA</v>
      </c>
      <c r="O1296">
        <f>VLOOKUP($E1296,'CFileFishery to ERA+'!$A$4:$J$198,7,FALSE)</f>
        <v>27</v>
      </c>
      <c r="P1296" t="str">
        <f>VLOOKUP($E1296,'CFileFishery to ERA+'!$A$4:$J$198,8,FALSE)</f>
        <v>S</v>
      </c>
      <c r="Q1296" t="str">
        <f>VLOOKUP($E1296,'CFileFishery to ERA+'!$A$4:$J$198,9,FALSE)</f>
        <v>North Georgia Strait Sport</v>
      </c>
      <c r="R1296" t="str">
        <f>VLOOKUP($E1296,'CFileFishery to ERA+'!$A$4:$J$198,10,FALSE)</f>
        <v>ISBM</v>
      </c>
    </row>
    <row r="1297" spans="1:18" x14ac:dyDescent="0.25">
      <c r="A1297" t="s">
        <v>138</v>
      </c>
      <c r="B1297" t="s">
        <v>139</v>
      </c>
      <c r="C1297">
        <v>2015</v>
      </c>
      <c r="D1297">
        <v>7</v>
      </c>
      <c r="E1297">
        <v>136</v>
      </c>
      <c r="F1297" t="s">
        <v>52</v>
      </c>
      <c r="G1297">
        <v>4</v>
      </c>
      <c r="H1297" t="s">
        <v>12</v>
      </c>
      <c r="I1297">
        <v>3</v>
      </c>
      <c r="J1297">
        <v>7.45</v>
      </c>
      <c r="K1297">
        <v>8.76</v>
      </c>
      <c r="L1297">
        <f>VLOOKUP($E1297,'CFileFishery to ERA+'!$A$4:$J$198,4,FALSE)</f>
        <v>63</v>
      </c>
      <c r="M1297" t="str">
        <f>VLOOKUP($E1297,'CFileFishery to ERA+'!$A$4:$J$198,5,FALSE)</f>
        <v>GEO ST S</v>
      </c>
      <c r="N1297" t="str">
        <f>VLOOKUP($E1297,'CFileFishery to ERA+'!$A$4:$J$198,6,FALSE)</f>
        <v>CA</v>
      </c>
      <c r="O1297">
        <f>VLOOKUP($E1297,'CFileFishery to ERA+'!$A$4:$J$198,7,FALSE)</f>
        <v>27</v>
      </c>
      <c r="P1297" t="str">
        <f>VLOOKUP($E1297,'CFileFishery to ERA+'!$A$4:$J$198,8,FALSE)</f>
        <v>S</v>
      </c>
      <c r="Q1297" t="str">
        <f>VLOOKUP($E1297,'CFileFishery to ERA+'!$A$4:$J$198,9,FALSE)</f>
        <v>North Georgia Strait Sport</v>
      </c>
      <c r="R1297" t="str">
        <f>VLOOKUP($E1297,'CFileFishery to ERA+'!$A$4:$J$198,10,FALSE)</f>
        <v>ISBM</v>
      </c>
    </row>
    <row r="1298" spans="1:18" x14ac:dyDescent="0.25">
      <c r="A1298" t="s">
        <v>138</v>
      </c>
      <c r="B1298" t="s">
        <v>139</v>
      </c>
      <c r="C1298">
        <v>2015</v>
      </c>
      <c r="D1298">
        <v>7</v>
      </c>
      <c r="E1298">
        <v>142</v>
      </c>
      <c r="F1298" t="s">
        <v>49</v>
      </c>
      <c r="G1298">
        <v>4</v>
      </c>
      <c r="H1298" t="s">
        <v>12</v>
      </c>
      <c r="I1298">
        <v>1</v>
      </c>
      <c r="J1298">
        <v>1</v>
      </c>
      <c r="K1298">
        <v>1.17</v>
      </c>
      <c r="L1298">
        <f>VLOOKUP($E1298,'CFileFishery to ERA+'!$A$4:$J$198,4,FALSE)</f>
        <v>50</v>
      </c>
      <c r="M1298" t="str">
        <f>VLOOKUP($E1298,'CFileFishery to ERA+'!$A$4:$J$198,5,FALSE)</f>
        <v>WCVI AABM S</v>
      </c>
      <c r="N1298" t="str">
        <f>VLOOKUP($E1298,'CFileFishery to ERA+'!$A$4:$J$198,6,FALSE)</f>
        <v>CA</v>
      </c>
      <c r="O1298">
        <f>VLOOKUP($E1298,'CFileFishery to ERA+'!$A$4:$J$198,7,FALSE)</f>
        <v>31</v>
      </c>
      <c r="P1298" t="str">
        <f>VLOOKUP($E1298,'CFileFishery to ERA+'!$A$4:$J$198,8,FALSE)</f>
        <v>S</v>
      </c>
      <c r="Q1298" t="str">
        <f>VLOOKUP($E1298,'CFileFishery to ERA+'!$A$4:$J$198,9,FALSE)</f>
        <v>WCVI AABM Sport</v>
      </c>
      <c r="R1298" t="str">
        <f>VLOOKUP($E1298,'CFileFishery to ERA+'!$A$4:$J$198,10,FALSE)</f>
        <v>AABM</v>
      </c>
    </row>
    <row r="1299" spans="1:18" x14ac:dyDescent="0.25">
      <c r="A1299" t="s">
        <v>138</v>
      </c>
      <c r="B1299" t="s">
        <v>139</v>
      </c>
      <c r="C1299">
        <v>2015</v>
      </c>
      <c r="D1299">
        <v>7</v>
      </c>
      <c r="E1299">
        <v>150</v>
      </c>
      <c r="F1299" t="s">
        <v>76</v>
      </c>
      <c r="G1299">
        <v>3</v>
      </c>
      <c r="H1299" t="s">
        <v>12</v>
      </c>
      <c r="I1299">
        <v>1</v>
      </c>
      <c r="J1299">
        <v>6.11</v>
      </c>
      <c r="K1299">
        <v>6.77</v>
      </c>
      <c r="L1299">
        <f>VLOOKUP($E1299,'CFileFishery to ERA+'!$A$4:$J$198,4,FALSE)</f>
        <v>57</v>
      </c>
      <c r="M1299" t="str">
        <f>VLOOKUP($E1299,'CFileFishery to ERA+'!$A$4:$J$198,5,FALSE)</f>
        <v>PGSDN S</v>
      </c>
      <c r="N1299" t="str">
        <f>VLOOKUP($E1299,'CFileFishery to ERA+'!$A$4:$J$198,6,FALSE)</f>
        <v>US</v>
      </c>
      <c r="O1299">
        <f>VLOOKUP($E1299,'CFileFishery to ERA+'!$A$4:$J$198,7,FALSE)</f>
        <v>999</v>
      </c>
      <c r="P1299" t="str">
        <f>VLOOKUP($E1299,'CFileFishery to ERA+'!$A$4:$J$198,8,FALSE)</f>
        <v>S</v>
      </c>
      <c r="Q1299" t="str">
        <f>VLOOKUP($E1299,'CFileFishery to ERA+'!$A$4:$J$198,9,FALSE)</f>
        <v>PGSD Sport</v>
      </c>
      <c r="R1299" t="str">
        <f>VLOOKUP($E1299,'CFileFishery to ERA+'!$A$4:$J$198,10,FALSE)</f>
        <v>ISBM</v>
      </c>
    </row>
    <row r="1300" spans="1:18" x14ac:dyDescent="0.25">
      <c r="A1300" t="s">
        <v>138</v>
      </c>
      <c r="B1300" t="s">
        <v>139</v>
      </c>
      <c r="C1300">
        <v>2015</v>
      </c>
      <c r="D1300">
        <v>7</v>
      </c>
      <c r="E1300">
        <v>150</v>
      </c>
      <c r="F1300" t="s">
        <v>76</v>
      </c>
      <c r="G1300">
        <v>4</v>
      </c>
      <c r="H1300" t="s">
        <v>12</v>
      </c>
      <c r="I1300">
        <v>1</v>
      </c>
      <c r="J1300">
        <v>6.11</v>
      </c>
      <c r="K1300">
        <v>7.19</v>
      </c>
      <c r="L1300">
        <f>VLOOKUP($E1300,'CFileFishery to ERA+'!$A$4:$J$198,4,FALSE)</f>
        <v>57</v>
      </c>
      <c r="M1300" t="str">
        <f>VLOOKUP($E1300,'CFileFishery to ERA+'!$A$4:$J$198,5,FALSE)</f>
        <v>PGSDN S</v>
      </c>
      <c r="N1300" t="str">
        <f>VLOOKUP($E1300,'CFileFishery to ERA+'!$A$4:$J$198,6,FALSE)</f>
        <v>US</v>
      </c>
      <c r="O1300">
        <f>VLOOKUP($E1300,'CFileFishery to ERA+'!$A$4:$J$198,7,FALSE)</f>
        <v>999</v>
      </c>
      <c r="P1300" t="str">
        <f>VLOOKUP($E1300,'CFileFishery to ERA+'!$A$4:$J$198,8,FALSE)</f>
        <v>S</v>
      </c>
      <c r="Q1300" t="str">
        <f>VLOOKUP($E1300,'CFileFishery to ERA+'!$A$4:$J$198,9,FALSE)</f>
        <v>PGSD Sport</v>
      </c>
      <c r="R1300" t="str">
        <f>VLOOKUP($E1300,'CFileFishery to ERA+'!$A$4:$J$198,10,FALSE)</f>
        <v>ISBM</v>
      </c>
    </row>
    <row r="1301" spans="1:18" x14ac:dyDescent="0.25">
      <c r="A1301" t="s">
        <v>138</v>
      </c>
      <c r="B1301" t="s">
        <v>139</v>
      </c>
      <c r="C1301">
        <v>2015</v>
      </c>
      <c r="D1301">
        <v>8</v>
      </c>
      <c r="E1301">
        <v>44</v>
      </c>
      <c r="F1301" t="s">
        <v>85</v>
      </c>
      <c r="G1301">
        <v>4</v>
      </c>
      <c r="H1301" t="s">
        <v>12</v>
      </c>
      <c r="I1301">
        <v>1</v>
      </c>
      <c r="J1301">
        <v>2.1800000000000002</v>
      </c>
      <c r="K1301">
        <v>2.5499999999999998</v>
      </c>
      <c r="L1301">
        <f>VLOOKUP($E1301,'CFileFishery to ERA+'!$A$4:$J$198,4,FALSE)</f>
        <v>13</v>
      </c>
      <c r="M1301" t="str">
        <f>VLOOKUP($E1301,'CFileFishery to ERA+'!$A$4:$J$198,5,FALSE)</f>
        <v>N FALCON T</v>
      </c>
      <c r="N1301" t="str">
        <f>VLOOKUP($E1301,'CFileFishery to ERA+'!$A$4:$J$198,6,FALSE)</f>
        <v>US</v>
      </c>
      <c r="O1301">
        <f>VLOOKUP($E1301,'CFileFishery to ERA+'!$A$4:$J$198,7,FALSE)</f>
        <v>999</v>
      </c>
      <c r="P1301" t="str">
        <f>VLOOKUP($E1301,'CFileFishery to ERA+'!$A$4:$J$198,8,FALSE)</f>
        <v>T</v>
      </c>
      <c r="Q1301" t="str">
        <f>VLOOKUP($E1301,'CFileFishery to ERA+'!$A$4:$J$198,9,FALSE)</f>
        <v>WA Troll</v>
      </c>
      <c r="R1301" t="str">
        <f>VLOOKUP($E1301,'CFileFishery to ERA+'!$A$4:$J$198,10,FALSE)</f>
        <v>ISBM</v>
      </c>
    </row>
    <row r="1302" spans="1:18" x14ac:dyDescent="0.25">
      <c r="A1302" t="s">
        <v>138</v>
      </c>
      <c r="B1302" t="s">
        <v>139</v>
      </c>
      <c r="C1302">
        <v>2015</v>
      </c>
      <c r="D1302">
        <v>8</v>
      </c>
      <c r="E1302">
        <v>45</v>
      </c>
      <c r="F1302" t="s">
        <v>56</v>
      </c>
      <c r="G1302">
        <v>4</v>
      </c>
      <c r="H1302" t="s">
        <v>12</v>
      </c>
      <c r="I1302">
        <v>1</v>
      </c>
      <c r="J1302">
        <v>1.36</v>
      </c>
      <c r="K1302">
        <v>1.6</v>
      </c>
      <c r="L1302">
        <f>VLOOKUP($E1302,'CFileFishery to ERA+'!$A$4:$J$198,4,FALSE)</f>
        <v>13</v>
      </c>
      <c r="M1302" t="str">
        <f>VLOOKUP($E1302,'CFileFishery to ERA+'!$A$4:$J$198,5,FALSE)</f>
        <v>N FALCON T</v>
      </c>
      <c r="N1302" t="str">
        <f>VLOOKUP($E1302,'CFileFishery to ERA+'!$A$4:$J$198,6,FALSE)</f>
        <v>US</v>
      </c>
      <c r="O1302">
        <f>VLOOKUP($E1302,'CFileFishery to ERA+'!$A$4:$J$198,7,FALSE)</f>
        <v>999</v>
      </c>
      <c r="P1302" t="str">
        <f>VLOOKUP($E1302,'CFileFishery to ERA+'!$A$4:$J$198,8,FALSE)</f>
        <v>T</v>
      </c>
      <c r="Q1302" t="str">
        <f>VLOOKUP($E1302,'CFileFishery to ERA+'!$A$4:$J$198,9,FALSE)</f>
        <v>WA Troll</v>
      </c>
      <c r="R1302" t="str">
        <f>VLOOKUP($E1302,'CFileFishery to ERA+'!$A$4:$J$198,10,FALSE)</f>
        <v>ISBM</v>
      </c>
    </row>
    <row r="1303" spans="1:18" x14ac:dyDescent="0.25">
      <c r="A1303" t="s">
        <v>138</v>
      </c>
      <c r="B1303" t="s">
        <v>139</v>
      </c>
      <c r="C1303">
        <v>2015</v>
      </c>
      <c r="D1303">
        <v>8</v>
      </c>
      <c r="E1303">
        <v>64</v>
      </c>
      <c r="F1303" t="s">
        <v>48</v>
      </c>
      <c r="G1303">
        <v>2</v>
      </c>
      <c r="H1303" t="s">
        <v>12</v>
      </c>
      <c r="I1303">
        <v>1</v>
      </c>
      <c r="J1303">
        <v>1</v>
      </c>
      <c r="K1303">
        <v>1.02</v>
      </c>
      <c r="L1303">
        <f>VLOOKUP($E1303,'CFileFishery to ERA+'!$A$4:$J$198,4,FALSE)</f>
        <v>17</v>
      </c>
      <c r="M1303" t="str">
        <f>VLOOKUP($E1303,'CFileFishery to ERA+'!$A$4:$J$198,5,FALSE)</f>
        <v>ALASKA N</v>
      </c>
      <c r="N1303" t="str">
        <f>VLOOKUP($E1303,'CFileFishery to ERA+'!$A$4:$J$198,6,FALSE)</f>
        <v>US</v>
      </c>
      <c r="O1303">
        <f>VLOOKUP($E1303,'CFileFishery to ERA+'!$A$4:$J$198,7,FALSE)</f>
        <v>999</v>
      </c>
      <c r="P1303" t="str">
        <f>VLOOKUP($E1303,'CFileFishery to ERA+'!$A$4:$J$198,8,FALSE)</f>
        <v>N</v>
      </c>
      <c r="Q1303" t="str">
        <f>VLOOKUP($E1303,'CFileFishery to ERA+'!$A$4:$J$198,9,FALSE)</f>
        <v>SEAK Net</v>
      </c>
      <c r="R1303" t="str">
        <f>VLOOKUP($E1303,'CFileFishery to ERA+'!$A$4:$J$198,10,FALSE)</f>
        <v>AABM</v>
      </c>
    </row>
    <row r="1304" spans="1:18" x14ac:dyDescent="0.25">
      <c r="A1304" t="s">
        <v>138</v>
      </c>
      <c r="B1304" t="s">
        <v>139</v>
      </c>
      <c r="C1304">
        <v>2015</v>
      </c>
      <c r="D1304">
        <v>8</v>
      </c>
      <c r="E1304">
        <v>89</v>
      </c>
      <c r="F1304" t="s">
        <v>88</v>
      </c>
      <c r="G1304">
        <v>4</v>
      </c>
      <c r="H1304" t="s">
        <v>12</v>
      </c>
      <c r="I1304">
        <v>1</v>
      </c>
      <c r="J1304">
        <v>12.47</v>
      </c>
      <c r="K1304">
        <v>14.69</v>
      </c>
      <c r="L1304">
        <f>VLOOKUP($E1304,'CFileFishery to ERA+'!$A$4:$J$198,4,FALSE)</f>
        <v>37</v>
      </c>
      <c r="M1304" t="str">
        <f>VLOOKUP($E1304,'CFileFishery to ERA+'!$A$4:$J$198,5,FALSE)</f>
        <v>TFRAS FN</v>
      </c>
      <c r="N1304" t="str">
        <f>VLOOKUP($E1304,'CFileFishery to ERA+'!$A$4:$J$198,6,FALSE)</f>
        <v>CA</v>
      </c>
      <c r="O1304">
        <f>VLOOKUP($E1304,'CFileFishery to ERA+'!$A$4:$J$198,7,FALSE)</f>
        <v>17</v>
      </c>
      <c r="P1304" t="str">
        <f>VLOOKUP($E1304,'CFileFishery to ERA+'!$A$4:$J$198,8,FALSE)</f>
        <v>N</v>
      </c>
      <c r="Q1304" t="str">
        <f>VLOOKUP($E1304,'CFileFishery to ERA+'!$A$4:$J$198,9,FALSE)</f>
        <v>Lower Fraser Freshwater Net</v>
      </c>
      <c r="R1304" t="str">
        <f>VLOOKUP($E1304,'CFileFishery to ERA+'!$A$4:$J$198,10,FALSE)</f>
        <v>ISBM</v>
      </c>
    </row>
    <row r="1305" spans="1:18" x14ac:dyDescent="0.25">
      <c r="A1305" t="s">
        <v>138</v>
      </c>
      <c r="B1305" t="s">
        <v>139</v>
      </c>
      <c r="C1305">
        <v>2015</v>
      </c>
      <c r="D1305">
        <v>8</v>
      </c>
      <c r="E1305">
        <v>93</v>
      </c>
      <c r="F1305" t="s">
        <v>93</v>
      </c>
      <c r="G1305">
        <v>3</v>
      </c>
      <c r="H1305" t="s">
        <v>12</v>
      </c>
      <c r="I1305">
        <v>1</v>
      </c>
      <c r="J1305">
        <v>2.82</v>
      </c>
      <c r="K1305">
        <v>3.14</v>
      </c>
      <c r="L1305">
        <f>VLOOKUP($E1305,'CFileFishery to ERA+'!$A$4:$J$198,4,FALSE)</f>
        <v>27</v>
      </c>
      <c r="M1305" t="str">
        <f>VLOOKUP($E1305,'CFileFishery to ERA+'!$A$4:$J$198,5,FALSE)</f>
        <v>US JF N</v>
      </c>
      <c r="N1305" t="str">
        <f>VLOOKUP($E1305,'CFileFishery to ERA+'!$A$4:$J$198,6,FALSE)</f>
        <v>US</v>
      </c>
      <c r="O1305">
        <f>VLOOKUP($E1305,'CFileFishery to ERA+'!$A$4:$J$198,7,FALSE)</f>
        <v>999</v>
      </c>
      <c r="P1305" t="str">
        <f>VLOOKUP($E1305,'CFileFishery to ERA+'!$A$4:$J$198,8,FALSE)</f>
        <v>N</v>
      </c>
      <c r="Q1305" t="str">
        <f>VLOOKUP($E1305,'CFileFishery to ERA+'!$A$4:$J$198,9,FALSE)</f>
        <v>PGSD Net</v>
      </c>
      <c r="R1305" t="str">
        <f>VLOOKUP($E1305,'CFileFishery to ERA+'!$A$4:$J$198,10,FALSE)</f>
        <v>ISBM</v>
      </c>
    </row>
    <row r="1306" spans="1:18" x14ac:dyDescent="0.25">
      <c r="A1306" t="s">
        <v>138</v>
      </c>
      <c r="B1306" t="s">
        <v>139</v>
      </c>
      <c r="C1306">
        <v>2015</v>
      </c>
      <c r="D1306">
        <v>8</v>
      </c>
      <c r="E1306">
        <v>95</v>
      </c>
      <c r="F1306" t="s">
        <v>68</v>
      </c>
      <c r="G1306">
        <v>4</v>
      </c>
      <c r="H1306" t="s">
        <v>12</v>
      </c>
      <c r="I1306">
        <v>1</v>
      </c>
      <c r="J1306">
        <v>1.55</v>
      </c>
      <c r="K1306">
        <v>1.82</v>
      </c>
      <c r="L1306">
        <f>VLOOKUP($E1306,'CFileFishery to ERA+'!$A$4:$J$198,4,FALSE)</f>
        <v>25</v>
      </c>
      <c r="M1306" t="str">
        <f>VLOOKUP($E1306,'CFileFishery to ERA+'!$A$4:$J$198,5,FALSE)</f>
        <v>PGSDN N</v>
      </c>
      <c r="N1306" t="str">
        <f>VLOOKUP($E1306,'CFileFishery to ERA+'!$A$4:$J$198,6,FALSE)</f>
        <v>US</v>
      </c>
      <c r="O1306">
        <f>VLOOKUP($E1306,'CFileFishery to ERA+'!$A$4:$J$198,7,FALSE)</f>
        <v>999</v>
      </c>
      <c r="P1306" t="str">
        <f>VLOOKUP($E1306,'CFileFishery to ERA+'!$A$4:$J$198,8,FALSE)</f>
        <v>N</v>
      </c>
      <c r="Q1306" t="str">
        <f>VLOOKUP($E1306,'CFileFishery to ERA+'!$A$4:$J$198,9,FALSE)</f>
        <v>PGSD Net</v>
      </c>
      <c r="R1306" t="str">
        <f>VLOOKUP($E1306,'CFileFishery to ERA+'!$A$4:$J$198,10,FALSE)</f>
        <v>ISBM</v>
      </c>
    </row>
    <row r="1307" spans="1:18" x14ac:dyDescent="0.25">
      <c r="A1307" t="s">
        <v>138</v>
      </c>
      <c r="B1307" t="s">
        <v>139</v>
      </c>
      <c r="C1307">
        <v>2015</v>
      </c>
      <c r="D1307">
        <v>8</v>
      </c>
      <c r="E1307">
        <v>115</v>
      </c>
      <c r="F1307" t="s">
        <v>105</v>
      </c>
      <c r="G1307">
        <v>3</v>
      </c>
      <c r="H1307" t="s">
        <v>12</v>
      </c>
      <c r="I1307">
        <v>2</v>
      </c>
      <c r="J1307">
        <v>5.4</v>
      </c>
      <c r="K1307">
        <v>6.37</v>
      </c>
      <c r="L1307">
        <f>VLOOKUP($E1307,'CFileFishery to ERA+'!$A$4:$J$198,4,FALSE)</f>
        <v>30</v>
      </c>
      <c r="M1307" t="str">
        <f>VLOOKUP($E1307,'CFileFishery to ERA+'!$A$4:$J$198,5,FALSE)</f>
        <v>WA CST N</v>
      </c>
      <c r="N1307" t="str">
        <f>VLOOKUP($E1307,'CFileFishery to ERA+'!$A$4:$J$198,6,FALSE)</f>
        <v>US</v>
      </c>
      <c r="O1307">
        <f>VLOOKUP($E1307,'CFileFishery to ERA+'!$A$4:$J$198,7,FALSE)</f>
        <v>999</v>
      </c>
      <c r="P1307" t="str">
        <f>VLOOKUP($E1307,'CFileFishery to ERA+'!$A$4:$J$198,8,FALSE)</f>
        <v>N</v>
      </c>
      <c r="Q1307" t="str">
        <f>VLOOKUP($E1307,'CFileFishery to ERA+'!$A$4:$J$198,9,FALSE)</f>
        <v>WA Net</v>
      </c>
      <c r="R1307" t="str">
        <f>VLOOKUP($E1307,'CFileFishery to ERA+'!$A$4:$J$198,10,FALSE)</f>
        <v>ISBM</v>
      </c>
    </row>
    <row r="1308" spans="1:18" x14ac:dyDescent="0.25">
      <c r="A1308" t="s">
        <v>138</v>
      </c>
      <c r="B1308" t="s">
        <v>139</v>
      </c>
      <c r="C1308">
        <v>2015</v>
      </c>
      <c r="D1308">
        <v>8</v>
      </c>
      <c r="E1308">
        <v>136</v>
      </c>
      <c r="F1308" t="s">
        <v>52</v>
      </c>
      <c r="G1308">
        <v>4</v>
      </c>
      <c r="H1308" t="s">
        <v>12</v>
      </c>
      <c r="I1308">
        <v>1</v>
      </c>
      <c r="J1308">
        <v>2.54</v>
      </c>
      <c r="K1308">
        <v>2.99</v>
      </c>
      <c r="L1308">
        <f>VLOOKUP($E1308,'CFileFishery to ERA+'!$A$4:$J$198,4,FALSE)</f>
        <v>63</v>
      </c>
      <c r="M1308" t="str">
        <f>VLOOKUP($E1308,'CFileFishery to ERA+'!$A$4:$J$198,5,FALSE)</f>
        <v>GEO ST S</v>
      </c>
      <c r="N1308" t="str">
        <f>VLOOKUP($E1308,'CFileFishery to ERA+'!$A$4:$J$198,6,FALSE)</f>
        <v>CA</v>
      </c>
      <c r="O1308">
        <f>VLOOKUP($E1308,'CFileFishery to ERA+'!$A$4:$J$198,7,FALSE)</f>
        <v>27</v>
      </c>
      <c r="P1308" t="str">
        <f>VLOOKUP($E1308,'CFileFishery to ERA+'!$A$4:$J$198,8,FALSE)</f>
        <v>S</v>
      </c>
      <c r="Q1308" t="str">
        <f>VLOOKUP($E1308,'CFileFishery to ERA+'!$A$4:$J$198,9,FALSE)</f>
        <v>North Georgia Strait Sport</v>
      </c>
      <c r="R1308" t="str">
        <f>VLOOKUP($E1308,'CFileFishery to ERA+'!$A$4:$J$198,10,FALSE)</f>
        <v>ISBM</v>
      </c>
    </row>
    <row r="1309" spans="1:18" x14ac:dyDescent="0.25">
      <c r="A1309" t="s">
        <v>138</v>
      </c>
      <c r="B1309" t="s">
        <v>139</v>
      </c>
      <c r="C1309">
        <v>2015</v>
      </c>
      <c r="D1309">
        <v>8</v>
      </c>
      <c r="E1309">
        <v>142</v>
      </c>
      <c r="F1309" t="s">
        <v>49</v>
      </c>
      <c r="G1309">
        <v>3</v>
      </c>
      <c r="H1309" t="s">
        <v>12</v>
      </c>
      <c r="I1309">
        <v>1</v>
      </c>
      <c r="J1309">
        <v>3.12</v>
      </c>
      <c r="K1309">
        <v>3.48</v>
      </c>
      <c r="L1309">
        <f>VLOOKUP($E1309,'CFileFishery to ERA+'!$A$4:$J$198,4,FALSE)</f>
        <v>50</v>
      </c>
      <c r="M1309" t="str">
        <f>VLOOKUP($E1309,'CFileFishery to ERA+'!$A$4:$J$198,5,FALSE)</f>
        <v>WCVI AABM S</v>
      </c>
      <c r="N1309" t="str">
        <f>VLOOKUP($E1309,'CFileFishery to ERA+'!$A$4:$J$198,6,FALSE)</f>
        <v>CA</v>
      </c>
      <c r="O1309">
        <f>VLOOKUP($E1309,'CFileFishery to ERA+'!$A$4:$J$198,7,FALSE)</f>
        <v>31</v>
      </c>
      <c r="P1309" t="str">
        <f>VLOOKUP($E1309,'CFileFishery to ERA+'!$A$4:$J$198,8,FALSE)</f>
        <v>S</v>
      </c>
      <c r="Q1309" t="str">
        <f>VLOOKUP($E1309,'CFileFishery to ERA+'!$A$4:$J$198,9,FALSE)</f>
        <v>WCVI AABM Sport</v>
      </c>
      <c r="R1309" t="str">
        <f>VLOOKUP($E1309,'CFileFishery to ERA+'!$A$4:$J$198,10,FALSE)</f>
        <v>AABM</v>
      </c>
    </row>
    <row r="1310" spans="1:18" x14ac:dyDescent="0.25">
      <c r="A1310" t="s">
        <v>138</v>
      </c>
      <c r="B1310" t="s">
        <v>139</v>
      </c>
      <c r="C1310">
        <v>2015</v>
      </c>
      <c r="D1310">
        <v>8</v>
      </c>
      <c r="E1310">
        <v>146</v>
      </c>
      <c r="F1310" t="s">
        <v>75</v>
      </c>
      <c r="G1310">
        <v>3</v>
      </c>
      <c r="H1310" t="s">
        <v>12</v>
      </c>
      <c r="I1310">
        <v>1</v>
      </c>
      <c r="J1310">
        <v>10.47</v>
      </c>
      <c r="K1310">
        <v>11.68</v>
      </c>
      <c r="L1310">
        <f>VLOOKUP($E1310,'CFileFishery to ERA+'!$A$4:$J$198,4,FALSE)</f>
        <v>65</v>
      </c>
      <c r="M1310" t="str">
        <f>VLOOKUP($E1310,'CFileFishery to ERA+'!$A$4:$J$198,5,FALSE)</f>
        <v>BC JF S</v>
      </c>
      <c r="N1310" t="str">
        <f>VLOOKUP($E1310,'CFileFishery to ERA+'!$A$4:$J$198,6,FALSE)</f>
        <v>CA</v>
      </c>
      <c r="O1310">
        <f>VLOOKUP($E1310,'CFileFishery to ERA+'!$A$4:$J$198,7,FALSE)</f>
        <v>36</v>
      </c>
      <c r="P1310" t="str">
        <f>VLOOKUP($E1310,'CFileFishery to ERA+'!$A$4:$J$198,8,FALSE)</f>
        <v>S</v>
      </c>
      <c r="Q1310" t="str">
        <f>VLOOKUP($E1310,'CFileFishery to ERA+'!$A$4:$J$198,9,FALSE)</f>
        <v>Canadian Juan De Fuca Sport</v>
      </c>
      <c r="R1310" t="str">
        <f>VLOOKUP($E1310,'CFileFishery to ERA+'!$A$4:$J$198,10,FALSE)</f>
        <v>ISBM</v>
      </c>
    </row>
    <row r="1311" spans="1:18" x14ac:dyDescent="0.25">
      <c r="A1311" t="s">
        <v>138</v>
      </c>
      <c r="B1311" t="s">
        <v>139</v>
      </c>
      <c r="C1311">
        <v>2015</v>
      </c>
      <c r="D1311">
        <v>8</v>
      </c>
      <c r="E1311">
        <v>146</v>
      </c>
      <c r="F1311" t="s">
        <v>75</v>
      </c>
      <c r="G1311">
        <v>4</v>
      </c>
      <c r="H1311" t="s">
        <v>12</v>
      </c>
      <c r="I1311">
        <v>1</v>
      </c>
      <c r="J1311">
        <v>10.47</v>
      </c>
      <c r="K1311">
        <v>12.33</v>
      </c>
      <c r="L1311">
        <f>VLOOKUP($E1311,'CFileFishery to ERA+'!$A$4:$J$198,4,FALSE)</f>
        <v>65</v>
      </c>
      <c r="M1311" t="str">
        <f>VLOOKUP($E1311,'CFileFishery to ERA+'!$A$4:$J$198,5,FALSE)</f>
        <v>BC JF S</v>
      </c>
      <c r="N1311" t="str">
        <f>VLOOKUP($E1311,'CFileFishery to ERA+'!$A$4:$J$198,6,FALSE)</f>
        <v>CA</v>
      </c>
      <c r="O1311">
        <f>VLOOKUP($E1311,'CFileFishery to ERA+'!$A$4:$J$198,7,FALSE)</f>
        <v>36</v>
      </c>
      <c r="P1311" t="str">
        <f>VLOOKUP($E1311,'CFileFishery to ERA+'!$A$4:$J$198,8,FALSE)</f>
        <v>S</v>
      </c>
      <c r="Q1311" t="str">
        <f>VLOOKUP($E1311,'CFileFishery to ERA+'!$A$4:$J$198,9,FALSE)</f>
        <v>Canadian Juan De Fuca Sport</v>
      </c>
      <c r="R1311" t="str">
        <f>VLOOKUP($E1311,'CFileFishery to ERA+'!$A$4:$J$198,10,FALSE)</f>
        <v>ISBM</v>
      </c>
    </row>
    <row r="1312" spans="1:18" x14ac:dyDescent="0.25">
      <c r="A1312" t="s">
        <v>138</v>
      </c>
      <c r="B1312" t="s">
        <v>139</v>
      </c>
      <c r="C1312">
        <v>2015</v>
      </c>
      <c r="D1312">
        <v>9</v>
      </c>
      <c r="E1312">
        <v>88</v>
      </c>
      <c r="F1312" t="s">
        <v>98</v>
      </c>
      <c r="G1312">
        <v>4</v>
      </c>
      <c r="H1312" t="s">
        <v>12</v>
      </c>
      <c r="I1312">
        <v>6</v>
      </c>
      <c r="J1312">
        <v>6</v>
      </c>
      <c r="K1312">
        <v>7.05</v>
      </c>
      <c r="L1312">
        <f>VLOOKUP($E1312,'CFileFishery to ERA+'!$A$4:$J$198,4,FALSE)</f>
        <v>43</v>
      </c>
      <c r="M1312" t="str">
        <f>VLOOKUP($E1312,'CFileFishery to ERA+'!$A$4:$J$198,5,FALSE)</f>
        <v>TFRASER TERM N</v>
      </c>
      <c r="N1312" t="str">
        <f>VLOOKUP($E1312,'CFileFishery to ERA+'!$A$4:$J$198,6,FALSE)</f>
        <v>CA</v>
      </c>
      <c r="O1312">
        <f>VLOOKUP($E1312,'CFileFishery to ERA+'!$A$4:$J$198,7,FALSE)</f>
        <v>16</v>
      </c>
      <c r="P1312" t="str">
        <f>VLOOKUP($E1312,'CFileFishery to ERA+'!$A$4:$J$198,8,FALSE)</f>
        <v>N</v>
      </c>
      <c r="Q1312" t="str">
        <f>VLOOKUP($E1312,'CFileFishery to ERA+'!$A$4:$J$198,9,FALSE)</f>
        <v>Fraser Net</v>
      </c>
      <c r="R1312" t="str">
        <f>VLOOKUP($E1312,'CFileFishery to ERA+'!$A$4:$J$198,10,FALSE)</f>
        <v>ISBM</v>
      </c>
    </row>
    <row r="1313" spans="1:18" x14ac:dyDescent="0.25">
      <c r="A1313" t="s">
        <v>138</v>
      </c>
      <c r="B1313" t="s">
        <v>139</v>
      </c>
      <c r="C1313">
        <v>2015</v>
      </c>
      <c r="D1313">
        <v>9</v>
      </c>
      <c r="E1313">
        <v>88</v>
      </c>
      <c r="F1313" t="s">
        <v>98</v>
      </c>
      <c r="G1313">
        <v>5</v>
      </c>
      <c r="H1313" t="s">
        <v>12</v>
      </c>
      <c r="I1313">
        <v>1</v>
      </c>
      <c r="J1313">
        <v>1</v>
      </c>
      <c r="K1313">
        <v>1</v>
      </c>
      <c r="L1313">
        <f>VLOOKUP($E1313,'CFileFishery to ERA+'!$A$4:$J$198,4,FALSE)</f>
        <v>43</v>
      </c>
      <c r="M1313" t="str">
        <f>VLOOKUP($E1313,'CFileFishery to ERA+'!$A$4:$J$198,5,FALSE)</f>
        <v>TFRASER TERM N</v>
      </c>
      <c r="N1313" t="str">
        <f>VLOOKUP($E1313,'CFileFishery to ERA+'!$A$4:$J$198,6,FALSE)</f>
        <v>CA</v>
      </c>
      <c r="O1313">
        <f>VLOOKUP($E1313,'CFileFishery to ERA+'!$A$4:$J$198,7,FALSE)</f>
        <v>16</v>
      </c>
      <c r="P1313" t="str">
        <f>VLOOKUP($E1313,'CFileFishery to ERA+'!$A$4:$J$198,8,FALSE)</f>
        <v>N</v>
      </c>
      <c r="Q1313" t="str">
        <f>VLOOKUP($E1313,'CFileFishery to ERA+'!$A$4:$J$198,9,FALSE)</f>
        <v>Fraser Net</v>
      </c>
      <c r="R1313" t="str">
        <f>VLOOKUP($E1313,'CFileFishery to ERA+'!$A$4:$J$198,10,FALSE)</f>
        <v>ISBM</v>
      </c>
    </row>
    <row r="1314" spans="1:18" x14ac:dyDescent="0.25">
      <c r="A1314" t="s">
        <v>138</v>
      </c>
      <c r="B1314" t="s">
        <v>139</v>
      </c>
      <c r="C1314">
        <v>2015</v>
      </c>
      <c r="D1314">
        <v>9</v>
      </c>
      <c r="E1314">
        <v>142</v>
      </c>
      <c r="F1314" t="s">
        <v>49</v>
      </c>
      <c r="G1314">
        <v>4</v>
      </c>
      <c r="H1314" t="s">
        <v>12</v>
      </c>
      <c r="I1314">
        <v>1</v>
      </c>
      <c r="J1314">
        <v>11.77</v>
      </c>
      <c r="K1314">
        <v>13.81</v>
      </c>
      <c r="L1314">
        <f>VLOOKUP($E1314,'CFileFishery to ERA+'!$A$4:$J$198,4,FALSE)</f>
        <v>50</v>
      </c>
      <c r="M1314" t="str">
        <f>VLOOKUP($E1314,'CFileFishery to ERA+'!$A$4:$J$198,5,FALSE)</f>
        <v>WCVI AABM S</v>
      </c>
      <c r="N1314" t="str">
        <f>VLOOKUP($E1314,'CFileFishery to ERA+'!$A$4:$J$198,6,FALSE)</f>
        <v>CA</v>
      </c>
      <c r="O1314">
        <f>VLOOKUP($E1314,'CFileFishery to ERA+'!$A$4:$J$198,7,FALSE)</f>
        <v>31</v>
      </c>
      <c r="P1314" t="str">
        <f>VLOOKUP($E1314,'CFileFishery to ERA+'!$A$4:$J$198,8,FALSE)</f>
        <v>S</v>
      </c>
      <c r="Q1314" t="str">
        <f>VLOOKUP($E1314,'CFileFishery to ERA+'!$A$4:$J$198,9,FALSE)</f>
        <v>WCVI AABM Sport</v>
      </c>
      <c r="R1314" t="str">
        <f>VLOOKUP($E1314,'CFileFishery to ERA+'!$A$4:$J$198,10,FALSE)</f>
        <v>AABM</v>
      </c>
    </row>
    <row r="1315" spans="1:18" x14ac:dyDescent="0.25">
      <c r="A1315" t="s">
        <v>138</v>
      </c>
      <c r="B1315" t="s">
        <v>139</v>
      </c>
      <c r="C1315">
        <v>2015</v>
      </c>
      <c r="D1315">
        <v>9</v>
      </c>
      <c r="E1315">
        <v>146</v>
      </c>
      <c r="F1315" t="s">
        <v>75</v>
      </c>
      <c r="G1315">
        <v>4</v>
      </c>
      <c r="H1315" t="s">
        <v>12</v>
      </c>
      <c r="I1315">
        <v>1</v>
      </c>
      <c r="J1315">
        <v>10.32</v>
      </c>
      <c r="K1315">
        <v>12.16</v>
      </c>
      <c r="L1315">
        <f>VLOOKUP($E1315,'CFileFishery to ERA+'!$A$4:$J$198,4,FALSE)</f>
        <v>65</v>
      </c>
      <c r="M1315" t="str">
        <f>VLOOKUP($E1315,'CFileFishery to ERA+'!$A$4:$J$198,5,FALSE)</f>
        <v>BC JF S</v>
      </c>
      <c r="N1315" t="str">
        <f>VLOOKUP($E1315,'CFileFishery to ERA+'!$A$4:$J$198,6,FALSE)</f>
        <v>CA</v>
      </c>
      <c r="O1315">
        <f>VLOOKUP($E1315,'CFileFishery to ERA+'!$A$4:$J$198,7,FALSE)</f>
        <v>36</v>
      </c>
      <c r="P1315" t="str">
        <f>VLOOKUP($E1315,'CFileFishery to ERA+'!$A$4:$J$198,8,FALSE)</f>
        <v>S</v>
      </c>
      <c r="Q1315" t="str">
        <f>VLOOKUP($E1315,'CFileFishery to ERA+'!$A$4:$J$198,9,FALSE)</f>
        <v>Canadian Juan De Fuca Sport</v>
      </c>
      <c r="R1315" t="str">
        <f>VLOOKUP($E1315,'CFileFishery to ERA+'!$A$4:$J$198,10,FALSE)</f>
        <v>ISBM</v>
      </c>
    </row>
    <row r="1316" spans="1:18" x14ac:dyDescent="0.25">
      <c r="A1316" t="s">
        <v>138</v>
      </c>
      <c r="B1316" t="s">
        <v>139</v>
      </c>
      <c r="C1316">
        <v>2015</v>
      </c>
      <c r="D1316">
        <v>9</v>
      </c>
      <c r="E1316">
        <v>152</v>
      </c>
      <c r="F1316" t="s">
        <v>63</v>
      </c>
      <c r="G1316">
        <v>4</v>
      </c>
      <c r="H1316" t="s">
        <v>12</v>
      </c>
      <c r="I1316">
        <v>1</v>
      </c>
      <c r="J1316">
        <v>8.1999999999999993</v>
      </c>
      <c r="K1316">
        <v>9.66</v>
      </c>
      <c r="L1316">
        <f>VLOOKUP($E1316,'CFileFishery to ERA+'!$A$4:$J$198,4,FALSE)</f>
        <v>57</v>
      </c>
      <c r="M1316" t="str">
        <f>VLOOKUP($E1316,'CFileFishery to ERA+'!$A$4:$J$198,5,FALSE)</f>
        <v>PGSDN S</v>
      </c>
      <c r="N1316" t="str">
        <f>VLOOKUP($E1316,'CFileFishery to ERA+'!$A$4:$J$198,6,FALSE)</f>
        <v>US</v>
      </c>
      <c r="O1316">
        <f>VLOOKUP($E1316,'CFileFishery to ERA+'!$A$4:$J$198,7,FALSE)</f>
        <v>999</v>
      </c>
      <c r="P1316" t="str">
        <f>VLOOKUP($E1316,'CFileFishery to ERA+'!$A$4:$J$198,8,FALSE)</f>
        <v>S</v>
      </c>
      <c r="Q1316" t="str">
        <f>VLOOKUP($E1316,'CFileFishery to ERA+'!$A$4:$J$198,9,FALSE)</f>
        <v>PGSD Sport</v>
      </c>
      <c r="R1316" t="str">
        <f>VLOOKUP($E1316,'CFileFishery to ERA+'!$A$4:$J$198,10,FALSE)</f>
        <v>ISBM</v>
      </c>
    </row>
    <row r="1317" spans="1:18" x14ac:dyDescent="0.25">
      <c r="A1317" t="s">
        <v>138</v>
      </c>
      <c r="B1317" t="s">
        <v>139</v>
      </c>
      <c r="C1317">
        <v>2015</v>
      </c>
      <c r="D1317">
        <v>10</v>
      </c>
      <c r="E1317">
        <v>88</v>
      </c>
      <c r="F1317" t="s">
        <v>98</v>
      </c>
      <c r="G1317">
        <v>4</v>
      </c>
      <c r="H1317" t="s">
        <v>12</v>
      </c>
      <c r="I1317">
        <v>14</v>
      </c>
      <c r="J1317">
        <v>14.48</v>
      </c>
      <c r="K1317">
        <v>17.059999999999999</v>
      </c>
      <c r="L1317">
        <f>VLOOKUP($E1317,'CFileFishery to ERA+'!$A$4:$J$198,4,FALSE)</f>
        <v>43</v>
      </c>
      <c r="M1317" t="str">
        <f>VLOOKUP($E1317,'CFileFishery to ERA+'!$A$4:$J$198,5,FALSE)</f>
        <v>TFRASER TERM N</v>
      </c>
      <c r="N1317" t="str">
        <f>VLOOKUP($E1317,'CFileFishery to ERA+'!$A$4:$J$198,6,FALSE)</f>
        <v>CA</v>
      </c>
      <c r="O1317">
        <f>VLOOKUP($E1317,'CFileFishery to ERA+'!$A$4:$J$198,7,FALSE)</f>
        <v>16</v>
      </c>
      <c r="P1317" t="str">
        <f>VLOOKUP($E1317,'CFileFishery to ERA+'!$A$4:$J$198,8,FALSE)</f>
        <v>N</v>
      </c>
      <c r="Q1317" t="str">
        <f>VLOOKUP($E1317,'CFileFishery to ERA+'!$A$4:$J$198,9,FALSE)</f>
        <v>Fraser Net</v>
      </c>
      <c r="R1317" t="str">
        <f>VLOOKUP($E1317,'CFileFishery to ERA+'!$A$4:$J$198,10,FALSE)</f>
        <v>ISBM</v>
      </c>
    </row>
    <row r="1318" spans="1:18" x14ac:dyDescent="0.25">
      <c r="A1318" t="s">
        <v>138</v>
      </c>
      <c r="B1318" t="s">
        <v>139</v>
      </c>
      <c r="C1318">
        <v>2015</v>
      </c>
      <c r="D1318">
        <v>10</v>
      </c>
      <c r="E1318">
        <v>89</v>
      </c>
      <c r="F1318" t="s">
        <v>88</v>
      </c>
      <c r="G1318">
        <v>2</v>
      </c>
      <c r="H1318" t="s">
        <v>12</v>
      </c>
      <c r="I1318">
        <v>1</v>
      </c>
      <c r="J1318">
        <v>26.36</v>
      </c>
      <c r="K1318">
        <v>26.89</v>
      </c>
      <c r="L1318">
        <f>VLOOKUP($E1318,'CFileFishery to ERA+'!$A$4:$J$198,4,FALSE)</f>
        <v>37</v>
      </c>
      <c r="M1318" t="str">
        <f>VLOOKUP($E1318,'CFileFishery to ERA+'!$A$4:$J$198,5,FALSE)</f>
        <v>TFRAS FN</v>
      </c>
      <c r="N1318" t="str">
        <f>VLOOKUP($E1318,'CFileFishery to ERA+'!$A$4:$J$198,6,FALSE)</f>
        <v>CA</v>
      </c>
      <c r="O1318">
        <f>VLOOKUP($E1318,'CFileFishery to ERA+'!$A$4:$J$198,7,FALSE)</f>
        <v>17</v>
      </c>
      <c r="P1318" t="str">
        <f>VLOOKUP($E1318,'CFileFishery to ERA+'!$A$4:$J$198,8,FALSE)</f>
        <v>N</v>
      </c>
      <c r="Q1318" t="str">
        <f>VLOOKUP($E1318,'CFileFishery to ERA+'!$A$4:$J$198,9,FALSE)</f>
        <v>Lower Fraser Freshwater Net</v>
      </c>
      <c r="R1318" t="str">
        <f>VLOOKUP($E1318,'CFileFishery to ERA+'!$A$4:$J$198,10,FALSE)</f>
        <v>ISBM</v>
      </c>
    </row>
    <row r="1319" spans="1:18" x14ac:dyDescent="0.25">
      <c r="A1319" t="s">
        <v>138</v>
      </c>
      <c r="B1319" t="s">
        <v>139</v>
      </c>
      <c r="C1319">
        <v>2015</v>
      </c>
      <c r="D1319">
        <v>10</v>
      </c>
      <c r="E1319">
        <v>145</v>
      </c>
      <c r="F1319" t="s">
        <v>89</v>
      </c>
      <c r="G1319">
        <v>2</v>
      </c>
      <c r="H1319" t="s">
        <v>12</v>
      </c>
      <c r="I1319">
        <v>1</v>
      </c>
      <c r="J1319">
        <v>6.49</v>
      </c>
      <c r="K1319">
        <v>6.58</v>
      </c>
      <c r="L1319">
        <f>VLOOKUP($E1319,'CFileFishery to ERA+'!$A$4:$J$198,4,FALSE)</f>
        <v>73</v>
      </c>
      <c r="M1319" t="str">
        <f>VLOOKUP($E1319,'CFileFishery to ERA+'!$A$4:$J$198,5,FALSE)</f>
        <v>TFRASER FS</v>
      </c>
      <c r="N1319" t="str">
        <f>VLOOKUP($E1319,'CFileFishery to ERA+'!$A$4:$J$198,6,FALSE)</f>
        <v>CA</v>
      </c>
      <c r="O1319">
        <f>VLOOKUP($E1319,'CFileFishery to ERA+'!$A$4:$J$198,7,FALSE)</f>
        <v>35</v>
      </c>
      <c r="P1319" t="str">
        <f>VLOOKUP($E1319,'CFileFishery to ERA+'!$A$4:$J$198,8,FALSE)</f>
        <v>S</v>
      </c>
      <c r="Q1319" t="str">
        <f>VLOOKUP($E1319,'CFileFishery to ERA+'!$A$4:$J$198,9,FALSE)</f>
        <v>Fraser Freshwater Sport</v>
      </c>
      <c r="R1319" t="str">
        <f>VLOOKUP($E1319,'CFileFishery to ERA+'!$A$4:$J$198,10,FALSE)</f>
        <v>ISBM</v>
      </c>
    </row>
    <row r="1320" spans="1:18" x14ac:dyDescent="0.25">
      <c r="A1320" t="s">
        <v>138</v>
      </c>
      <c r="B1320" t="s">
        <v>139</v>
      </c>
      <c r="C1320">
        <v>2016</v>
      </c>
      <c r="D1320">
        <v>4</v>
      </c>
      <c r="E1320">
        <v>136</v>
      </c>
      <c r="F1320" t="s">
        <v>52</v>
      </c>
      <c r="G1320">
        <v>4</v>
      </c>
      <c r="H1320" t="s">
        <v>12</v>
      </c>
      <c r="I1320">
        <v>1</v>
      </c>
      <c r="J1320">
        <v>6.14</v>
      </c>
      <c r="K1320">
        <v>6.81</v>
      </c>
      <c r="L1320">
        <f>VLOOKUP($E1320,'CFileFishery to ERA+'!$A$4:$J$198,4,FALSE)</f>
        <v>63</v>
      </c>
      <c r="M1320" t="str">
        <f>VLOOKUP($E1320,'CFileFishery to ERA+'!$A$4:$J$198,5,FALSE)</f>
        <v>GEO ST S</v>
      </c>
      <c r="N1320" t="str">
        <f>VLOOKUP($E1320,'CFileFishery to ERA+'!$A$4:$J$198,6,FALSE)</f>
        <v>CA</v>
      </c>
      <c r="O1320">
        <f>VLOOKUP($E1320,'CFileFishery to ERA+'!$A$4:$J$198,7,FALSE)</f>
        <v>27</v>
      </c>
      <c r="P1320" t="str">
        <f>VLOOKUP($E1320,'CFileFishery to ERA+'!$A$4:$J$198,8,FALSE)</f>
        <v>S</v>
      </c>
      <c r="Q1320" t="str">
        <f>VLOOKUP($E1320,'CFileFishery to ERA+'!$A$4:$J$198,9,FALSE)</f>
        <v>North Georgia Strait Sport</v>
      </c>
      <c r="R1320" t="str">
        <f>VLOOKUP($E1320,'CFileFishery to ERA+'!$A$4:$J$198,10,FALSE)</f>
        <v>ISBM</v>
      </c>
    </row>
    <row r="1321" spans="1:18" x14ac:dyDescent="0.25">
      <c r="A1321" t="s">
        <v>138</v>
      </c>
      <c r="B1321" t="s">
        <v>139</v>
      </c>
      <c r="C1321">
        <v>2016</v>
      </c>
      <c r="D1321">
        <v>4</v>
      </c>
      <c r="E1321">
        <v>139</v>
      </c>
      <c r="F1321" t="s">
        <v>74</v>
      </c>
      <c r="G1321">
        <v>3</v>
      </c>
      <c r="H1321" t="s">
        <v>12</v>
      </c>
      <c r="I1321">
        <v>2</v>
      </c>
      <c r="J1321">
        <v>23.36</v>
      </c>
      <c r="K1321">
        <v>23.83</v>
      </c>
      <c r="L1321">
        <f>VLOOKUP($E1321,'CFileFishery to ERA+'!$A$4:$J$198,4,FALSE)</f>
        <v>63</v>
      </c>
      <c r="M1321" t="str">
        <f>VLOOKUP($E1321,'CFileFishery to ERA+'!$A$4:$J$198,5,FALSE)</f>
        <v>GEO ST S</v>
      </c>
      <c r="N1321" t="str">
        <f>VLOOKUP($E1321,'CFileFishery to ERA+'!$A$4:$J$198,6,FALSE)</f>
        <v>CA</v>
      </c>
      <c r="O1321">
        <f>VLOOKUP($E1321,'CFileFishery to ERA+'!$A$4:$J$198,7,FALSE)</f>
        <v>29</v>
      </c>
      <c r="P1321" t="str">
        <f>VLOOKUP($E1321,'CFileFishery to ERA+'!$A$4:$J$198,8,FALSE)</f>
        <v>S</v>
      </c>
      <c r="Q1321" t="str">
        <f>VLOOKUP($E1321,'CFileFishery to ERA+'!$A$4:$J$198,9,FALSE)</f>
        <v>South Georgia Strait Sport</v>
      </c>
      <c r="R1321" t="str">
        <f>VLOOKUP($E1321,'CFileFishery to ERA+'!$A$4:$J$198,10,FALSE)</f>
        <v>ISBM</v>
      </c>
    </row>
    <row r="1322" spans="1:18" x14ac:dyDescent="0.25">
      <c r="A1322" t="s">
        <v>138</v>
      </c>
      <c r="B1322" t="s">
        <v>139</v>
      </c>
      <c r="C1322">
        <v>2016</v>
      </c>
      <c r="D1322">
        <v>5</v>
      </c>
      <c r="E1322">
        <v>34</v>
      </c>
      <c r="F1322" t="s">
        <v>54</v>
      </c>
      <c r="G1322">
        <v>3</v>
      </c>
      <c r="H1322" t="s">
        <v>12</v>
      </c>
      <c r="I1322">
        <v>1</v>
      </c>
      <c r="J1322">
        <v>3.23</v>
      </c>
      <c r="K1322">
        <v>3.29</v>
      </c>
      <c r="L1322">
        <f>VLOOKUP($E1322,'CFileFishery to ERA+'!$A$4:$J$198,4,FALSE)</f>
        <v>11</v>
      </c>
      <c r="M1322" t="str">
        <f>VLOOKUP($E1322,'CFileFishery to ERA+'!$A$4:$J$198,5,FALSE)</f>
        <v>WCVI SPR T</v>
      </c>
      <c r="N1322" t="str">
        <f>VLOOKUP($E1322,'CFileFishery to ERA+'!$A$4:$J$198,6,FALSE)</f>
        <v>CA</v>
      </c>
      <c r="O1322">
        <f>VLOOKUP($E1322,'CFileFishery to ERA+'!$A$4:$J$198,7,FALSE)</f>
        <v>3</v>
      </c>
      <c r="P1322" t="str">
        <f>VLOOKUP($E1322,'CFileFishery to ERA+'!$A$4:$J$198,8,FALSE)</f>
        <v>T</v>
      </c>
      <c r="Q1322" t="str">
        <f>VLOOKUP($E1322,'CFileFishery to ERA+'!$A$4:$J$198,9,FALSE)</f>
        <v>WCVI Troll</v>
      </c>
      <c r="R1322" t="str">
        <f>VLOOKUP($E1322,'CFileFishery to ERA+'!$A$4:$J$198,10,FALSE)</f>
        <v>AABM</v>
      </c>
    </row>
    <row r="1323" spans="1:18" x14ac:dyDescent="0.25">
      <c r="A1323" t="s">
        <v>138</v>
      </c>
      <c r="B1323" t="s">
        <v>139</v>
      </c>
      <c r="C1323">
        <v>2016</v>
      </c>
      <c r="D1323">
        <v>5</v>
      </c>
      <c r="E1323">
        <v>34</v>
      </c>
      <c r="F1323" t="s">
        <v>54</v>
      </c>
      <c r="G1323">
        <v>4</v>
      </c>
      <c r="H1323" t="s">
        <v>12</v>
      </c>
      <c r="I1323">
        <v>1</v>
      </c>
      <c r="J1323">
        <v>3.23</v>
      </c>
      <c r="K1323">
        <v>3.58</v>
      </c>
      <c r="L1323">
        <f>VLOOKUP($E1323,'CFileFishery to ERA+'!$A$4:$J$198,4,FALSE)</f>
        <v>11</v>
      </c>
      <c r="M1323" t="str">
        <f>VLOOKUP($E1323,'CFileFishery to ERA+'!$A$4:$J$198,5,FALSE)</f>
        <v>WCVI SPR T</v>
      </c>
      <c r="N1323" t="str">
        <f>VLOOKUP($E1323,'CFileFishery to ERA+'!$A$4:$J$198,6,FALSE)</f>
        <v>CA</v>
      </c>
      <c r="O1323">
        <f>VLOOKUP($E1323,'CFileFishery to ERA+'!$A$4:$J$198,7,FALSE)</f>
        <v>3</v>
      </c>
      <c r="P1323" t="str">
        <f>VLOOKUP($E1323,'CFileFishery to ERA+'!$A$4:$J$198,8,FALSE)</f>
        <v>T</v>
      </c>
      <c r="Q1323" t="str">
        <f>VLOOKUP($E1323,'CFileFishery to ERA+'!$A$4:$J$198,9,FALSE)</f>
        <v>WCVI Troll</v>
      </c>
      <c r="R1323" t="str">
        <f>VLOOKUP($E1323,'CFileFishery to ERA+'!$A$4:$J$198,10,FALSE)</f>
        <v>AABM</v>
      </c>
    </row>
    <row r="1324" spans="1:18" x14ac:dyDescent="0.25">
      <c r="A1324" t="s">
        <v>138</v>
      </c>
      <c r="B1324" t="s">
        <v>139</v>
      </c>
      <c r="C1324">
        <v>2016</v>
      </c>
      <c r="D1324">
        <v>5</v>
      </c>
      <c r="E1324">
        <v>43</v>
      </c>
      <c r="F1324" t="s">
        <v>59</v>
      </c>
      <c r="G1324">
        <v>3</v>
      </c>
      <c r="H1324" t="s">
        <v>12</v>
      </c>
      <c r="I1324">
        <v>1</v>
      </c>
      <c r="J1324">
        <v>1.74</v>
      </c>
      <c r="K1324">
        <v>1.77</v>
      </c>
      <c r="L1324">
        <f>VLOOKUP($E1324,'CFileFishery to ERA+'!$A$4:$J$198,4,FALSE)</f>
        <v>13</v>
      </c>
      <c r="M1324" t="str">
        <f>VLOOKUP($E1324,'CFileFishery to ERA+'!$A$4:$J$198,5,FALSE)</f>
        <v>N FALCON T</v>
      </c>
      <c r="N1324" t="str">
        <f>VLOOKUP($E1324,'CFileFishery to ERA+'!$A$4:$J$198,6,FALSE)</f>
        <v>US</v>
      </c>
      <c r="O1324">
        <f>VLOOKUP($E1324,'CFileFishery to ERA+'!$A$4:$J$198,7,FALSE)</f>
        <v>999</v>
      </c>
      <c r="P1324" t="str">
        <f>VLOOKUP($E1324,'CFileFishery to ERA+'!$A$4:$J$198,8,FALSE)</f>
        <v>T</v>
      </c>
      <c r="Q1324" t="str">
        <f>VLOOKUP($E1324,'CFileFishery to ERA+'!$A$4:$J$198,9,FALSE)</f>
        <v>WA Troll</v>
      </c>
      <c r="R1324" t="str">
        <f>VLOOKUP($E1324,'CFileFishery to ERA+'!$A$4:$J$198,10,FALSE)</f>
        <v>ISBM</v>
      </c>
    </row>
    <row r="1325" spans="1:18" x14ac:dyDescent="0.25">
      <c r="A1325" t="s">
        <v>138</v>
      </c>
      <c r="B1325" t="s">
        <v>139</v>
      </c>
      <c r="C1325">
        <v>2016</v>
      </c>
      <c r="D1325">
        <v>5</v>
      </c>
      <c r="E1325">
        <v>44</v>
      </c>
      <c r="F1325" t="s">
        <v>85</v>
      </c>
      <c r="G1325">
        <v>3</v>
      </c>
      <c r="H1325" t="s">
        <v>12</v>
      </c>
      <c r="I1325">
        <v>2</v>
      </c>
      <c r="J1325">
        <v>2.42</v>
      </c>
      <c r="K1325">
        <v>2.46</v>
      </c>
      <c r="L1325">
        <f>VLOOKUP($E1325,'CFileFishery to ERA+'!$A$4:$J$198,4,FALSE)</f>
        <v>13</v>
      </c>
      <c r="M1325" t="str">
        <f>VLOOKUP($E1325,'CFileFishery to ERA+'!$A$4:$J$198,5,FALSE)</f>
        <v>N FALCON T</v>
      </c>
      <c r="N1325" t="str">
        <f>VLOOKUP($E1325,'CFileFishery to ERA+'!$A$4:$J$198,6,FALSE)</f>
        <v>US</v>
      </c>
      <c r="O1325">
        <f>VLOOKUP($E1325,'CFileFishery to ERA+'!$A$4:$J$198,7,FALSE)</f>
        <v>999</v>
      </c>
      <c r="P1325" t="str">
        <f>VLOOKUP($E1325,'CFileFishery to ERA+'!$A$4:$J$198,8,FALSE)</f>
        <v>T</v>
      </c>
      <c r="Q1325" t="str">
        <f>VLOOKUP($E1325,'CFileFishery to ERA+'!$A$4:$J$198,9,FALSE)</f>
        <v>WA Troll</v>
      </c>
      <c r="R1325" t="str">
        <f>VLOOKUP($E1325,'CFileFishery to ERA+'!$A$4:$J$198,10,FALSE)</f>
        <v>ISBM</v>
      </c>
    </row>
    <row r="1326" spans="1:18" x14ac:dyDescent="0.25">
      <c r="A1326" t="s">
        <v>138</v>
      </c>
      <c r="B1326" t="s">
        <v>139</v>
      </c>
      <c r="C1326">
        <v>2016</v>
      </c>
      <c r="D1326">
        <v>5</v>
      </c>
      <c r="E1326">
        <v>136</v>
      </c>
      <c r="F1326" t="s">
        <v>52</v>
      </c>
      <c r="G1326">
        <v>4</v>
      </c>
      <c r="H1326" t="s">
        <v>12</v>
      </c>
      <c r="I1326">
        <v>1</v>
      </c>
      <c r="J1326">
        <v>5.47</v>
      </c>
      <c r="K1326">
        <v>6.1</v>
      </c>
      <c r="L1326">
        <f>VLOOKUP($E1326,'CFileFishery to ERA+'!$A$4:$J$198,4,FALSE)</f>
        <v>63</v>
      </c>
      <c r="M1326" t="str">
        <f>VLOOKUP($E1326,'CFileFishery to ERA+'!$A$4:$J$198,5,FALSE)</f>
        <v>GEO ST S</v>
      </c>
      <c r="N1326" t="str">
        <f>VLOOKUP($E1326,'CFileFishery to ERA+'!$A$4:$J$198,6,FALSE)</f>
        <v>CA</v>
      </c>
      <c r="O1326">
        <f>VLOOKUP($E1326,'CFileFishery to ERA+'!$A$4:$J$198,7,FALSE)</f>
        <v>27</v>
      </c>
      <c r="P1326" t="str">
        <f>VLOOKUP($E1326,'CFileFishery to ERA+'!$A$4:$J$198,8,FALSE)</f>
        <v>S</v>
      </c>
      <c r="Q1326" t="str">
        <f>VLOOKUP($E1326,'CFileFishery to ERA+'!$A$4:$J$198,9,FALSE)</f>
        <v>North Georgia Strait Sport</v>
      </c>
      <c r="R1326" t="str">
        <f>VLOOKUP($E1326,'CFileFishery to ERA+'!$A$4:$J$198,10,FALSE)</f>
        <v>ISBM</v>
      </c>
    </row>
    <row r="1327" spans="1:18" x14ac:dyDescent="0.25">
      <c r="A1327" t="s">
        <v>138</v>
      </c>
      <c r="B1327" t="s">
        <v>139</v>
      </c>
      <c r="C1327">
        <v>2016</v>
      </c>
      <c r="D1327">
        <v>5</v>
      </c>
      <c r="E1327">
        <v>139</v>
      </c>
      <c r="F1327" t="s">
        <v>74</v>
      </c>
      <c r="G1327">
        <v>3</v>
      </c>
      <c r="H1327" t="s">
        <v>12</v>
      </c>
      <c r="I1327">
        <v>2</v>
      </c>
      <c r="J1327">
        <v>25.18</v>
      </c>
      <c r="K1327">
        <v>25.69</v>
      </c>
      <c r="L1327">
        <f>VLOOKUP($E1327,'CFileFishery to ERA+'!$A$4:$J$198,4,FALSE)</f>
        <v>63</v>
      </c>
      <c r="M1327" t="str">
        <f>VLOOKUP($E1327,'CFileFishery to ERA+'!$A$4:$J$198,5,FALSE)</f>
        <v>GEO ST S</v>
      </c>
      <c r="N1327" t="str">
        <f>VLOOKUP($E1327,'CFileFishery to ERA+'!$A$4:$J$198,6,FALSE)</f>
        <v>CA</v>
      </c>
      <c r="O1327">
        <f>VLOOKUP($E1327,'CFileFishery to ERA+'!$A$4:$J$198,7,FALSE)</f>
        <v>29</v>
      </c>
      <c r="P1327" t="str">
        <f>VLOOKUP($E1327,'CFileFishery to ERA+'!$A$4:$J$198,8,FALSE)</f>
        <v>S</v>
      </c>
      <c r="Q1327" t="str">
        <f>VLOOKUP($E1327,'CFileFishery to ERA+'!$A$4:$J$198,9,FALSE)</f>
        <v>South Georgia Strait Sport</v>
      </c>
      <c r="R1327" t="str">
        <f>VLOOKUP($E1327,'CFileFishery to ERA+'!$A$4:$J$198,10,FALSE)</f>
        <v>ISBM</v>
      </c>
    </row>
    <row r="1328" spans="1:18" x14ac:dyDescent="0.25">
      <c r="A1328" t="s">
        <v>138</v>
      </c>
      <c r="B1328" t="s">
        <v>139</v>
      </c>
      <c r="C1328">
        <v>2016</v>
      </c>
      <c r="D1328">
        <v>6</v>
      </c>
      <c r="E1328">
        <v>14</v>
      </c>
      <c r="F1328" t="s">
        <v>15</v>
      </c>
      <c r="G1328">
        <v>3</v>
      </c>
      <c r="H1328" t="s">
        <v>12</v>
      </c>
      <c r="I1328">
        <v>1</v>
      </c>
      <c r="J1328">
        <v>1.77</v>
      </c>
      <c r="K1328">
        <v>1.8</v>
      </c>
      <c r="L1328">
        <f>VLOOKUP($E1328,'CFileFishery to ERA+'!$A$4:$J$198,4,FALSE)</f>
        <v>2</v>
      </c>
      <c r="M1328" t="str">
        <f>VLOOKUP($E1328,'CFileFishery to ERA+'!$A$4:$J$198,5,FALSE)</f>
        <v>AK JNO T</v>
      </c>
      <c r="N1328" t="str">
        <f>VLOOKUP($E1328,'CFileFishery to ERA+'!$A$4:$J$198,6,FALSE)</f>
        <v>US</v>
      </c>
      <c r="O1328">
        <f>VLOOKUP($E1328,'CFileFishery to ERA+'!$A$4:$J$198,7,FALSE)</f>
        <v>999</v>
      </c>
      <c r="P1328" t="str">
        <f>VLOOKUP($E1328,'CFileFishery to ERA+'!$A$4:$J$198,8,FALSE)</f>
        <v>T</v>
      </c>
      <c r="Q1328" t="str">
        <f>VLOOKUP($E1328,'CFileFishery to ERA+'!$A$4:$J$198,9,FALSE)</f>
        <v>SEAK Troll</v>
      </c>
      <c r="R1328" t="str">
        <f>VLOOKUP($E1328,'CFileFishery to ERA+'!$A$4:$J$198,10,FALSE)</f>
        <v>AABM</v>
      </c>
    </row>
    <row r="1329" spans="1:18" x14ac:dyDescent="0.25">
      <c r="A1329" t="s">
        <v>138</v>
      </c>
      <c r="B1329" t="s">
        <v>139</v>
      </c>
      <c r="C1329">
        <v>2016</v>
      </c>
      <c r="D1329">
        <v>6</v>
      </c>
      <c r="E1329">
        <v>43</v>
      </c>
      <c r="F1329" t="s">
        <v>59</v>
      </c>
      <c r="G1329">
        <v>3</v>
      </c>
      <c r="H1329" t="s">
        <v>12</v>
      </c>
      <c r="I1329">
        <v>5</v>
      </c>
      <c r="J1329">
        <v>12.55</v>
      </c>
      <c r="K1329">
        <v>12.8</v>
      </c>
      <c r="L1329">
        <f>VLOOKUP($E1329,'CFileFishery to ERA+'!$A$4:$J$198,4,FALSE)</f>
        <v>13</v>
      </c>
      <c r="M1329" t="str">
        <f>VLOOKUP($E1329,'CFileFishery to ERA+'!$A$4:$J$198,5,FALSE)</f>
        <v>N FALCON T</v>
      </c>
      <c r="N1329" t="str">
        <f>VLOOKUP($E1329,'CFileFishery to ERA+'!$A$4:$J$198,6,FALSE)</f>
        <v>US</v>
      </c>
      <c r="O1329">
        <f>VLOOKUP($E1329,'CFileFishery to ERA+'!$A$4:$J$198,7,FALSE)</f>
        <v>999</v>
      </c>
      <c r="P1329" t="str">
        <f>VLOOKUP($E1329,'CFileFishery to ERA+'!$A$4:$J$198,8,FALSE)</f>
        <v>T</v>
      </c>
      <c r="Q1329" t="str">
        <f>VLOOKUP($E1329,'CFileFishery to ERA+'!$A$4:$J$198,9,FALSE)</f>
        <v>WA Troll</v>
      </c>
      <c r="R1329" t="str">
        <f>VLOOKUP($E1329,'CFileFishery to ERA+'!$A$4:$J$198,10,FALSE)</f>
        <v>ISBM</v>
      </c>
    </row>
    <row r="1330" spans="1:18" x14ac:dyDescent="0.25">
      <c r="A1330" t="s">
        <v>138</v>
      </c>
      <c r="B1330" t="s">
        <v>139</v>
      </c>
      <c r="C1330">
        <v>2016</v>
      </c>
      <c r="D1330">
        <v>6</v>
      </c>
      <c r="E1330">
        <v>43</v>
      </c>
      <c r="F1330" t="s">
        <v>59</v>
      </c>
      <c r="G1330">
        <v>5</v>
      </c>
      <c r="H1330" t="s">
        <v>12</v>
      </c>
      <c r="I1330">
        <v>1</v>
      </c>
      <c r="J1330">
        <v>2.11</v>
      </c>
      <c r="K1330">
        <v>2.54</v>
      </c>
      <c r="L1330">
        <f>VLOOKUP($E1330,'CFileFishery to ERA+'!$A$4:$J$198,4,FALSE)</f>
        <v>13</v>
      </c>
      <c r="M1330" t="str">
        <f>VLOOKUP($E1330,'CFileFishery to ERA+'!$A$4:$J$198,5,FALSE)</f>
        <v>N FALCON T</v>
      </c>
      <c r="N1330" t="str">
        <f>VLOOKUP($E1330,'CFileFishery to ERA+'!$A$4:$J$198,6,FALSE)</f>
        <v>US</v>
      </c>
      <c r="O1330">
        <f>VLOOKUP($E1330,'CFileFishery to ERA+'!$A$4:$J$198,7,FALSE)</f>
        <v>999</v>
      </c>
      <c r="P1330" t="str">
        <f>VLOOKUP($E1330,'CFileFishery to ERA+'!$A$4:$J$198,8,FALSE)</f>
        <v>T</v>
      </c>
      <c r="Q1330" t="str">
        <f>VLOOKUP($E1330,'CFileFishery to ERA+'!$A$4:$J$198,9,FALSE)</f>
        <v>WA Troll</v>
      </c>
      <c r="R1330" t="str">
        <f>VLOOKUP($E1330,'CFileFishery to ERA+'!$A$4:$J$198,10,FALSE)</f>
        <v>ISBM</v>
      </c>
    </row>
    <row r="1331" spans="1:18" x14ac:dyDescent="0.25">
      <c r="A1331" t="s">
        <v>138</v>
      </c>
      <c r="B1331" t="s">
        <v>139</v>
      </c>
      <c r="C1331">
        <v>2016</v>
      </c>
      <c r="D1331">
        <v>6</v>
      </c>
      <c r="E1331">
        <v>44</v>
      </c>
      <c r="F1331" t="s">
        <v>85</v>
      </c>
      <c r="G1331">
        <v>4</v>
      </c>
      <c r="H1331" t="s">
        <v>12</v>
      </c>
      <c r="I1331">
        <v>1</v>
      </c>
      <c r="J1331">
        <v>1.42</v>
      </c>
      <c r="K1331">
        <v>1.57</v>
      </c>
      <c r="L1331">
        <f>VLOOKUP($E1331,'CFileFishery to ERA+'!$A$4:$J$198,4,FALSE)</f>
        <v>13</v>
      </c>
      <c r="M1331" t="str">
        <f>VLOOKUP($E1331,'CFileFishery to ERA+'!$A$4:$J$198,5,FALSE)</f>
        <v>N FALCON T</v>
      </c>
      <c r="N1331" t="str">
        <f>VLOOKUP($E1331,'CFileFishery to ERA+'!$A$4:$J$198,6,FALSE)</f>
        <v>US</v>
      </c>
      <c r="O1331">
        <f>VLOOKUP($E1331,'CFileFishery to ERA+'!$A$4:$J$198,7,FALSE)</f>
        <v>999</v>
      </c>
      <c r="P1331" t="str">
        <f>VLOOKUP($E1331,'CFileFishery to ERA+'!$A$4:$J$198,8,FALSE)</f>
        <v>T</v>
      </c>
      <c r="Q1331" t="str">
        <f>VLOOKUP($E1331,'CFileFishery to ERA+'!$A$4:$J$198,9,FALSE)</f>
        <v>WA Troll</v>
      </c>
      <c r="R1331" t="str">
        <f>VLOOKUP($E1331,'CFileFishery to ERA+'!$A$4:$J$198,10,FALSE)</f>
        <v>ISBM</v>
      </c>
    </row>
    <row r="1332" spans="1:18" x14ac:dyDescent="0.25">
      <c r="A1332" t="s">
        <v>138</v>
      </c>
      <c r="B1332" t="s">
        <v>139</v>
      </c>
      <c r="C1332">
        <v>2016</v>
      </c>
      <c r="D1332">
        <v>6</v>
      </c>
      <c r="E1332">
        <v>64</v>
      </c>
      <c r="F1332" t="s">
        <v>48</v>
      </c>
      <c r="G1332">
        <v>3</v>
      </c>
      <c r="H1332" t="s">
        <v>12</v>
      </c>
      <c r="I1332">
        <v>1</v>
      </c>
      <c r="J1332">
        <v>2.57</v>
      </c>
      <c r="K1332">
        <v>2.62</v>
      </c>
      <c r="L1332">
        <f>VLOOKUP($E1332,'CFileFishery to ERA+'!$A$4:$J$198,4,FALSE)</f>
        <v>17</v>
      </c>
      <c r="M1332" t="str">
        <f>VLOOKUP($E1332,'CFileFishery to ERA+'!$A$4:$J$198,5,FALSE)</f>
        <v>ALASKA N</v>
      </c>
      <c r="N1332" t="str">
        <f>VLOOKUP($E1332,'CFileFishery to ERA+'!$A$4:$J$198,6,FALSE)</f>
        <v>US</v>
      </c>
      <c r="O1332">
        <f>VLOOKUP($E1332,'CFileFishery to ERA+'!$A$4:$J$198,7,FALSE)</f>
        <v>999</v>
      </c>
      <c r="P1332" t="str">
        <f>VLOOKUP($E1332,'CFileFishery to ERA+'!$A$4:$J$198,8,FALSE)</f>
        <v>N</v>
      </c>
      <c r="Q1332" t="str">
        <f>VLOOKUP($E1332,'CFileFishery to ERA+'!$A$4:$J$198,9,FALSE)</f>
        <v>SEAK Net</v>
      </c>
      <c r="R1332" t="str">
        <f>VLOOKUP($E1332,'CFileFishery to ERA+'!$A$4:$J$198,10,FALSE)</f>
        <v>AABM</v>
      </c>
    </row>
    <row r="1333" spans="1:18" x14ac:dyDescent="0.25">
      <c r="A1333" t="s">
        <v>138</v>
      </c>
      <c r="B1333" t="s">
        <v>139</v>
      </c>
      <c r="C1333">
        <v>2016</v>
      </c>
      <c r="D1333">
        <v>6</v>
      </c>
      <c r="E1333">
        <v>136</v>
      </c>
      <c r="F1333" t="s">
        <v>52</v>
      </c>
      <c r="G1333">
        <v>3</v>
      </c>
      <c r="H1333" t="s">
        <v>12</v>
      </c>
      <c r="I1333">
        <v>3</v>
      </c>
      <c r="J1333">
        <v>13.11</v>
      </c>
      <c r="K1333">
        <v>13.37</v>
      </c>
      <c r="L1333">
        <f>VLOOKUP($E1333,'CFileFishery to ERA+'!$A$4:$J$198,4,FALSE)</f>
        <v>63</v>
      </c>
      <c r="M1333" t="str">
        <f>VLOOKUP($E1333,'CFileFishery to ERA+'!$A$4:$J$198,5,FALSE)</f>
        <v>GEO ST S</v>
      </c>
      <c r="N1333" t="str">
        <f>VLOOKUP($E1333,'CFileFishery to ERA+'!$A$4:$J$198,6,FALSE)</f>
        <v>CA</v>
      </c>
      <c r="O1333">
        <f>VLOOKUP($E1333,'CFileFishery to ERA+'!$A$4:$J$198,7,FALSE)</f>
        <v>27</v>
      </c>
      <c r="P1333" t="str">
        <f>VLOOKUP($E1333,'CFileFishery to ERA+'!$A$4:$J$198,8,FALSE)</f>
        <v>S</v>
      </c>
      <c r="Q1333" t="str">
        <f>VLOOKUP($E1333,'CFileFishery to ERA+'!$A$4:$J$198,9,FALSE)</f>
        <v>North Georgia Strait Sport</v>
      </c>
      <c r="R1333" t="str">
        <f>VLOOKUP($E1333,'CFileFishery to ERA+'!$A$4:$J$198,10,FALSE)</f>
        <v>ISBM</v>
      </c>
    </row>
    <row r="1334" spans="1:18" x14ac:dyDescent="0.25">
      <c r="A1334" t="s">
        <v>138</v>
      </c>
      <c r="B1334" t="s">
        <v>139</v>
      </c>
      <c r="C1334">
        <v>2016</v>
      </c>
      <c r="D1334">
        <v>7</v>
      </c>
      <c r="E1334">
        <v>20</v>
      </c>
      <c r="F1334" t="s">
        <v>42</v>
      </c>
      <c r="G1334">
        <v>3</v>
      </c>
      <c r="H1334" t="s">
        <v>12</v>
      </c>
      <c r="I1334">
        <v>1</v>
      </c>
      <c r="J1334">
        <v>3.49</v>
      </c>
      <c r="K1334">
        <v>3.56</v>
      </c>
      <c r="L1334">
        <f>VLOOKUP($E1334,'CFileFishery to ERA+'!$A$4:$J$198,4,FALSE)</f>
        <v>5</v>
      </c>
      <c r="M1334" t="str">
        <f>VLOOKUP($E1334,'CFileFishery to ERA+'!$A$4:$J$198,5,FALSE)</f>
        <v>AK JLI T</v>
      </c>
      <c r="N1334" t="str">
        <f>VLOOKUP($E1334,'CFileFishery to ERA+'!$A$4:$J$198,6,FALSE)</f>
        <v>US</v>
      </c>
      <c r="O1334">
        <f>VLOOKUP($E1334,'CFileFishery to ERA+'!$A$4:$J$198,7,FALSE)</f>
        <v>999</v>
      </c>
      <c r="P1334" t="str">
        <f>VLOOKUP($E1334,'CFileFishery to ERA+'!$A$4:$J$198,8,FALSE)</f>
        <v>T</v>
      </c>
      <c r="Q1334" t="str">
        <f>VLOOKUP($E1334,'CFileFishery to ERA+'!$A$4:$J$198,9,FALSE)</f>
        <v>SEAK Troll</v>
      </c>
      <c r="R1334" t="str">
        <f>VLOOKUP($E1334,'CFileFishery to ERA+'!$A$4:$J$198,10,FALSE)</f>
        <v>AABM</v>
      </c>
    </row>
    <row r="1335" spans="1:18" x14ac:dyDescent="0.25">
      <c r="A1335" t="s">
        <v>138</v>
      </c>
      <c r="B1335" t="s">
        <v>139</v>
      </c>
      <c r="C1335">
        <v>2016</v>
      </c>
      <c r="D1335">
        <v>7</v>
      </c>
      <c r="E1335">
        <v>30</v>
      </c>
      <c r="F1335" t="s">
        <v>25</v>
      </c>
      <c r="G1335">
        <v>4</v>
      </c>
      <c r="H1335" t="s">
        <v>12</v>
      </c>
      <c r="I1335">
        <v>1</v>
      </c>
      <c r="J1335">
        <v>1</v>
      </c>
      <c r="K1335">
        <v>1.1000000000000001</v>
      </c>
      <c r="L1335">
        <f>VLOOKUP($E1335,'CFileFishery to ERA+'!$A$4:$J$198,4,FALSE)</f>
        <v>8</v>
      </c>
      <c r="M1335" t="str">
        <f>VLOOKUP($E1335,'CFileFishery to ERA+'!$A$4:$J$198,5,FALSE)</f>
        <v>NORTH T</v>
      </c>
      <c r="N1335" t="str">
        <f>VLOOKUP($E1335,'CFileFishery to ERA+'!$A$4:$J$198,6,FALSE)</f>
        <v>CA</v>
      </c>
      <c r="O1335">
        <f>VLOOKUP($E1335,'CFileFishery to ERA+'!$A$4:$J$198,7,FALSE)</f>
        <v>1</v>
      </c>
      <c r="P1335" t="str">
        <f>VLOOKUP($E1335,'CFileFishery to ERA+'!$A$4:$J$198,8,FALSE)</f>
        <v>T</v>
      </c>
      <c r="Q1335" t="str">
        <f>VLOOKUP($E1335,'CFileFishery to ERA+'!$A$4:$J$198,9,FALSE)</f>
        <v>NBC Troll</v>
      </c>
      <c r="R1335" t="str">
        <f>VLOOKUP($E1335,'CFileFishery to ERA+'!$A$4:$J$198,10,FALSE)</f>
        <v>AABM</v>
      </c>
    </row>
    <row r="1336" spans="1:18" x14ac:dyDescent="0.25">
      <c r="A1336" t="s">
        <v>138</v>
      </c>
      <c r="B1336" t="s">
        <v>139</v>
      </c>
      <c r="C1336">
        <v>2016</v>
      </c>
      <c r="D1336">
        <v>7</v>
      </c>
      <c r="E1336">
        <v>35</v>
      </c>
      <c r="F1336" t="s">
        <v>77</v>
      </c>
      <c r="G1336">
        <v>3</v>
      </c>
      <c r="H1336" t="s">
        <v>12</v>
      </c>
      <c r="I1336">
        <v>1</v>
      </c>
      <c r="J1336">
        <v>1.59</v>
      </c>
      <c r="K1336">
        <v>1.62</v>
      </c>
      <c r="L1336">
        <f>VLOOKUP($E1336,'CFileFishery to ERA+'!$A$4:$J$198,4,FALSE)</f>
        <v>12</v>
      </c>
      <c r="M1336" t="str">
        <f>VLOOKUP($E1336,'CFileFishery to ERA+'!$A$4:$J$198,5,FALSE)</f>
        <v>WCVI SUM T</v>
      </c>
      <c r="N1336" t="str">
        <f>VLOOKUP($E1336,'CFileFishery to ERA+'!$A$4:$J$198,6,FALSE)</f>
        <v>CA</v>
      </c>
      <c r="O1336">
        <f>VLOOKUP($E1336,'CFileFishery to ERA+'!$A$4:$J$198,7,FALSE)</f>
        <v>3</v>
      </c>
      <c r="P1336" t="str">
        <f>VLOOKUP($E1336,'CFileFishery to ERA+'!$A$4:$J$198,8,FALSE)</f>
        <v>T</v>
      </c>
      <c r="Q1336" t="str">
        <f>VLOOKUP($E1336,'CFileFishery to ERA+'!$A$4:$J$198,9,FALSE)</f>
        <v>WCVI Troll</v>
      </c>
      <c r="R1336" t="str">
        <f>VLOOKUP($E1336,'CFileFishery to ERA+'!$A$4:$J$198,10,FALSE)</f>
        <v>AABM</v>
      </c>
    </row>
    <row r="1337" spans="1:18" x14ac:dyDescent="0.25">
      <c r="A1337" t="s">
        <v>138</v>
      </c>
      <c r="B1337" t="s">
        <v>139</v>
      </c>
      <c r="C1337">
        <v>2016</v>
      </c>
      <c r="D1337">
        <v>7</v>
      </c>
      <c r="E1337">
        <v>43</v>
      </c>
      <c r="F1337" t="s">
        <v>59</v>
      </c>
      <c r="G1337">
        <v>3</v>
      </c>
      <c r="H1337" t="s">
        <v>12</v>
      </c>
      <c r="I1337">
        <v>3</v>
      </c>
      <c r="J1337">
        <v>7.89</v>
      </c>
      <c r="K1337">
        <v>8.0500000000000007</v>
      </c>
      <c r="L1337">
        <f>VLOOKUP($E1337,'CFileFishery to ERA+'!$A$4:$J$198,4,FALSE)</f>
        <v>13</v>
      </c>
      <c r="M1337" t="str">
        <f>VLOOKUP($E1337,'CFileFishery to ERA+'!$A$4:$J$198,5,FALSE)</f>
        <v>N FALCON T</v>
      </c>
      <c r="N1337" t="str">
        <f>VLOOKUP($E1337,'CFileFishery to ERA+'!$A$4:$J$198,6,FALSE)</f>
        <v>US</v>
      </c>
      <c r="O1337">
        <f>VLOOKUP($E1337,'CFileFishery to ERA+'!$A$4:$J$198,7,FALSE)</f>
        <v>999</v>
      </c>
      <c r="P1337" t="str">
        <f>VLOOKUP($E1337,'CFileFishery to ERA+'!$A$4:$J$198,8,FALSE)</f>
        <v>T</v>
      </c>
      <c r="Q1337" t="str">
        <f>VLOOKUP($E1337,'CFileFishery to ERA+'!$A$4:$J$198,9,FALSE)</f>
        <v>WA Troll</v>
      </c>
      <c r="R1337" t="str">
        <f>VLOOKUP($E1337,'CFileFishery to ERA+'!$A$4:$J$198,10,FALSE)</f>
        <v>ISBM</v>
      </c>
    </row>
    <row r="1338" spans="1:18" x14ac:dyDescent="0.25">
      <c r="A1338" t="s">
        <v>138</v>
      </c>
      <c r="B1338" t="s">
        <v>139</v>
      </c>
      <c r="C1338">
        <v>2016</v>
      </c>
      <c r="D1338">
        <v>7</v>
      </c>
      <c r="E1338">
        <v>46</v>
      </c>
      <c r="F1338" t="s">
        <v>57</v>
      </c>
      <c r="G1338">
        <v>3</v>
      </c>
      <c r="H1338" t="s">
        <v>12</v>
      </c>
      <c r="I1338">
        <v>1</v>
      </c>
      <c r="J1338">
        <v>1.64</v>
      </c>
      <c r="K1338">
        <v>1.67</v>
      </c>
      <c r="L1338">
        <f>VLOOKUP($E1338,'CFileFishery to ERA+'!$A$4:$J$198,4,FALSE)</f>
        <v>13</v>
      </c>
      <c r="M1338" t="str">
        <f>VLOOKUP($E1338,'CFileFishery to ERA+'!$A$4:$J$198,5,FALSE)</f>
        <v>N FALCON T</v>
      </c>
      <c r="N1338" t="str">
        <f>VLOOKUP($E1338,'CFileFishery to ERA+'!$A$4:$J$198,6,FALSE)</f>
        <v>US</v>
      </c>
      <c r="O1338">
        <f>VLOOKUP($E1338,'CFileFishery to ERA+'!$A$4:$J$198,7,FALSE)</f>
        <v>999</v>
      </c>
      <c r="P1338" t="str">
        <f>VLOOKUP($E1338,'CFileFishery to ERA+'!$A$4:$J$198,8,FALSE)</f>
        <v>T</v>
      </c>
      <c r="Q1338" t="str">
        <f>VLOOKUP($E1338,'CFileFishery to ERA+'!$A$4:$J$198,9,FALSE)</f>
        <v>WA Troll</v>
      </c>
      <c r="R1338" t="str">
        <f>VLOOKUP($E1338,'CFileFishery to ERA+'!$A$4:$J$198,10,FALSE)</f>
        <v>ISBM</v>
      </c>
    </row>
    <row r="1339" spans="1:18" x14ac:dyDescent="0.25">
      <c r="A1339" t="s">
        <v>138</v>
      </c>
      <c r="B1339" t="s">
        <v>139</v>
      </c>
      <c r="C1339">
        <v>2016</v>
      </c>
      <c r="D1339">
        <v>7</v>
      </c>
      <c r="E1339">
        <v>50</v>
      </c>
      <c r="F1339" t="s">
        <v>92</v>
      </c>
      <c r="G1339">
        <v>3</v>
      </c>
      <c r="H1339" t="s">
        <v>12</v>
      </c>
      <c r="I1339">
        <v>1</v>
      </c>
      <c r="J1339">
        <v>2.4900000000000002</v>
      </c>
      <c r="K1339">
        <v>2.54</v>
      </c>
      <c r="L1339">
        <f>VLOOKUP($E1339,'CFileFishery to ERA+'!$A$4:$J$198,4,FALSE)</f>
        <v>14</v>
      </c>
      <c r="M1339" t="str">
        <f>VLOOKUP($E1339,'CFileFishery to ERA+'!$A$4:$J$198,5,FALSE)</f>
        <v>S FALCON T</v>
      </c>
      <c r="N1339" t="str">
        <f>VLOOKUP($E1339,'CFileFishery to ERA+'!$A$4:$J$198,6,FALSE)</f>
        <v>US</v>
      </c>
      <c r="O1339">
        <f>VLOOKUP($E1339,'CFileFishery to ERA+'!$A$4:$J$198,7,FALSE)</f>
        <v>999</v>
      </c>
      <c r="P1339" t="str">
        <f>VLOOKUP($E1339,'CFileFishery to ERA+'!$A$4:$J$198,8,FALSE)</f>
        <v>T</v>
      </c>
      <c r="Q1339" t="str">
        <f>VLOOKUP($E1339,'CFileFishery to ERA+'!$A$4:$J$198,9,FALSE)</f>
        <v>OR Troll</v>
      </c>
      <c r="R1339" t="str">
        <f>VLOOKUP($E1339,'CFileFishery to ERA+'!$A$4:$J$198,10,FALSE)</f>
        <v>ISBM</v>
      </c>
    </row>
    <row r="1340" spans="1:18" x14ac:dyDescent="0.25">
      <c r="A1340" t="s">
        <v>138</v>
      </c>
      <c r="B1340" t="s">
        <v>139</v>
      </c>
      <c r="C1340">
        <v>2016</v>
      </c>
      <c r="D1340">
        <v>7</v>
      </c>
      <c r="E1340">
        <v>58</v>
      </c>
      <c r="F1340" t="s">
        <v>41</v>
      </c>
      <c r="G1340">
        <v>3</v>
      </c>
      <c r="H1340" t="s">
        <v>12</v>
      </c>
      <c r="I1340">
        <v>1</v>
      </c>
      <c r="J1340">
        <v>2.36</v>
      </c>
      <c r="K1340">
        <v>2.4</v>
      </c>
      <c r="L1340">
        <f>VLOOKUP($E1340,'CFileFishery to ERA+'!$A$4:$J$198,4,FALSE)</f>
        <v>17</v>
      </c>
      <c r="M1340" t="str">
        <f>VLOOKUP($E1340,'CFileFishery to ERA+'!$A$4:$J$198,5,FALSE)</f>
        <v>ALASKA N</v>
      </c>
      <c r="N1340" t="str">
        <f>VLOOKUP($E1340,'CFileFishery to ERA+'!$A$4:$J$198,6,FALSE)</f>
        <v>US</v>
      </c>
      <c r="O1340">
        <f>VLOOKUP($E1340,'CFileFishery to ERA+'!$A$4:$J$198,7,FALSE)</f>
        <v>999</v>
      </c>
      <c r="P1340" t="str">
        <f>VLOOKUP($E1340,'CFileFishery to ERA+'!$A$4:$J$198,8,FALSE)</f>
        <v>N</v>
      </c>
      <c r="Q1340" t="str">
        <f>VLOOKUP($E1340,'CFileFishery to ERA+'!$A$4:$J$198,9,FALSE)</f>
        <v>SEAK Net</v>
      </c>
      <c r="R1340" t="str">
        <f>VLOOKUP($E1340,'CFileFishery to ERA+'!$A$4:$J$198,10,FALSE)</f>
        <v>AABM</v>
      </c>
    </row>
    <row r="1341" spans="1:18" x14ac:dyDescent="0.25">
      <c r="A1341" t="s">
        <v>138</v>
      </c>
      <c r="B1341" t="s">
        <v>139</v>
      </c>
      <c r="C1341">
        <v>2016</v>
      </c>
      <c r="D1341">
        <v>7</v>
      </c>
      <c r="E1341">
        <v>93</v>
      </c>
      <c r="F1341" t="s">
        <v>93</v>
      </c>
      <c r="G1341">
        <v>3</v>
      </c>
      <c r="H1341" t="s">
        <v>12</v>
      </c>
      <c r="I1341">
        <v>1</v>
      </c>
      <c r="J1341">
        <v>1.1299999999999999</v>
      </c>
      <c r="K1341">
        <v>1.1499999999999999</v>
      </c>
      <c r="L1341">
        <f>VLOOKUP($E1341,'CFileFishery to ERA+'!$A$4:$J$198,4,FALSE)</f>
        <v>27</v>
      </c>
      <c r="M1341" t="str">
        <f>VLOOKUP($E1341,'CFileFishery to ERA+'!$A$4:$J$198,5,FALSE)</f>
        <v>US JF N</v>
      </c>
      <c r="N1341" t="str">
        <f>VLOOKUP($E1341,'CFileFishery to ERA+'!$A$4:$J$198,6,FALSE)</f>
        <v>US</v>
      </c>
      <c r="O1341">
        <f>VLOOKUP($E1341,'CFileFishery to ERA+'!$A$4:$J$198,7,FALSE)</f>
        <v>999</v>
      </c>
      <c r="P1341" t="str">
        <f>VLOOKUP($E1341,'CFileFishery to ERA+'!$A$4:$J$198,8,FALSE)</f>
        <v>N</v>
      </c>
      <c r="Q1341" t="str">
        <f>VLOOKUP($E1341,'CFileFishery to ERA+'!$A$4:$J$198,9,FALSE)</f>
        <v>PGSD Net</v>
      </c>
      <c r="R1341" t="str">
        <f>VLOOKUP($E1341,'CFileFishery to ERA+'!$A$4:$J$198,10,FALSE)</f>
        <v>ISBM</v>
      </c>
    </row>
    <row r="1342" spans="1:18" x14ac:dyDescent="0.25">
      <c r="A1342" t="s">
        <v>138</v>
      </c>
      <c r="B1342" t="s">
        <v>139</v>
      </c>
      <c r="C1342">
        <v>2016</v>
      </c>
      <c r="D1342">
        <v>7</v>
      </c>
      <c r="E1342">
        <v>136</v>
      </c>
      <c r="F1342" t="s">
        <v>52</v>
      </c>
      <c r="G1342">
        <v>3</v>
      </c>
      <c r="H1342" t="s">
        <v>12</v>
      </c>
      <c r="I1342">
        <v>1</v>
      </c>
      <c r="J1342">
        <v>2.91</v>
      </c>
      <c r="K1342">
        <v>2.95</v>
      </c>
      <c r="L1342">
        <f>VLOOKUP($E1342,'CFileFishery to ERA+'!$A$4:$J$198,4,FALSE)</f>
        <v>63</v>
      </c>
      <c r="M1342" t="str">
        <f>VLOOKUP($E1342,'CFileFishery to ERA+'!$A$4:$J$198,5,FALSE)</f>
        <v>GEO ST S</v>
      </c>
      <c r="N1342" t="str">
        <f>VLOOKUP($E1342,'CFileFishery to ERA+'!$A$4:$J$198,6,FALSE)</f>
        <v>CA</v>
      </c>
      <c r="O1342">
        <f>VLOOKUP($E1342,'CFileFishery to ERA+'!$A$4:$J$198,7,FALSE)</f>
        <v>27</v>
      </c>
      <c r="P1342" t="str">
        <f>VLOOKUP($E1342,'CFileFishery to ERA+'!$A$4:$J$198,8,FALSE)</f>
        <v>S</v>
      </c>
      <c r="Q1342" t="str">
        <f>VLOOKUP($E1342,'CFileFishery to ERA+'!$A$4:$J$198,9,FALSE)</f>
        <v>North Georgia Strait Sport</v>
      </c>
      <c r="R1342" t="str">
        <f>VLOOKUP($E1342,'CFileFishery to ERA+'!$A$4:$J$198,10,FALSE)</f>
        <v>ISBM</v>
      </c>
    </row>
    <row r="1343" spans="1:18" x14ac:dyDescent="0.25">
      <c r="A1343" t="s">
        <v>138</v>
      </c>
      <c r="B1343" t="s">
        <v>139</v>
      </c>
      <c r="C1343">
        <v>2016</v>
      </c>
      <c r="D1343">
        <v>7</v>
      </c>
      <c r="E1343">
        <v>139</v>
      </c>
      <c r="F1343" t="s">
        <v>74</v>
      </c>
      <c r="G1343">
        <v>4</v>
      </c>
      <c r="H1343" t="s">
        <v>12</v>
      </c>
      <c r="I1343">
        <v>1</v>
      </c>
      <c r="J1343">
        <v>15.77</v>
      </c>
      <c r="K1343">
        <v>17.489999999999998</v>
      </c>
      <c r="L1343">
        <f>VLOOKUP($E1343,'CFileFishery to ERA+'!$A$4:$J$198,4,FALSE)</f>
        <v>63</v>
      </c>
      <c r="M1343" t="str">
        <f>VLOOKUP($E1343,'CFileFishery to ERA+'!$A$4:$J$198,5,FALSE)</f>
        <v>GEO ST S</v>
      </c>
      <c r="N1343" t="str">
        <f>VLOOKUP($E1343,'CFileFishery to ERA+'!$A$4:$J$198,6,FALSE)</f>
        <v>CA</v>
      </c>
      <c r="O1343">
        <f>VLOOKUP($E1343,'CFileFishery to ERA+'!$A$4:$J$198,7,FALSE)</f>
        <v>29</v>
      </c>
      <c r="P1343" t="str">
        <f>VLOOKUP($E1343,'CFileFishery to ERA+'!$A$4:$J$198,8,FALSE)</f>
        <v>S</v>
      </c>
      <c r="Q1343" t="str">
        <f>VLOOKUP($E1343,'CFileFishery to ERA+'!$A$4:$J$198,9,FALSE)</f>
        <v>South Georgia Strait Sport</v>
      </c>
      <c r="R1343" t="str">
        <f>VLOOKUP($E1343,'CFileFishery to ERA+'!$A$4:$J$198,10,FALSE)</f>
        <v>ISBM</v>
      </c>
    </row>
    <row r="1344" spans="1:18" x14ac:dyDescent="0.25">
      <c r="A1344" t="s">
        <v>138</v>
      </c>
      <c r="B1344" t="s">
        <v>139</v>
      </c>
      <c r="C1344">
        <v>2016</v>
      </c>
      <c r="D1344">
        <v>7</v>
      </c>
      <c r="E1344">
        <v>142</v>
      </c>
      <c r="F1344" t="s">
        <v>49</v>
      </c>
      <c r="G1344">
        <v>3</v>
      </c>
      <c r="H1344" t="s">
        <v>12</v>
      </c>
      <c r="I1344">
        <v>3</v>
      </c>
      <c r="J1344">
        <v>16.440000000000001</v>
      </c>
      <c r="K1344">
        <v>16.77</v>
      </c>
      <c r="L1344">
        <f>VLOOKUP($E1344,'CFileFishery to ERA+'!$A$4:$J$198,4,FALSE)</f>
        <v>50</v>
      </c>
      <c r="M1344" t="str">
        <f>VLOOKUP($E1344,'CFileFishery to ERA+'!$A$4:$J$198,5,FALSE)</f>
        <v>WCVI AABM S</v>
      </c>
      <c r="N1344" t="str">
        <f>VLOOKUP($E1344,'CFileFishery to ERA+'!$A$4:$J$198,6,FALSE)</f>
        <v>CA</v>
      </c>
      <c r="O1344">
        <f>VLOOKUP($E1344,'CFileFishery to ERA+'!$A$4:$J$198,7,FALSE)</f>
        <v>31</v>
      </c>
      <c r="P1344" t="str">
        <f>VLOOKUP($E1344,'CFileFishery to ERA+'!$A$4:$J$198,8,FALSE)</f>
        <v>S</v>
      </c>
      <c r="Q1344" t="str">
        <f>VLOOKUP($E1344,'CFileFishery to ERA+'!$A$4:$J$198,9,FALSE)</f>
        <v>WCVI AABM Sport</v>
      </c>
      <c r="R1344" t="str">
        <f>VLOOKUP($E1344,'CFileFishery to ERA+'!$A$4:$J$198,10,FALSE)</f>
        <v>AABM</v>
      </c>
    </row>
    <row r="1345" spans="1:18" x14ac:dyDescent="0.25">
      <c r="A1345" t="s">
        <v>138</v>
      </c>
      <c r="B1345" t="s">
        <v>139</v>
      </c>
      <c r="C1345">
        <v>2016</v>
      </c>
      <c r="D1345">
        <v>7</v>
      </c>
      <c r="E1345">
        <v>150</v>
      </c>
      <c r="F1345" t="s">
        <v>76</v>
      </c>
      <c r="G1345">
        <v>4</v>
      </c>
      <c r="H1345" t="s">
        <v>12</v>
      </c>
      <c r="I1345">
        <v>1</v>
      </c>
      <c r="J1345">
        <v>3.07</v>
      </c>
      <c r="K1345">
        <v>3.4</v>
      </c>
      <c r="L1345">
        <f>VLOOKUP($E1345,'CFileFishery to ERA+'!$A$4:$J$198,4,FALSE)</f>
        <v>57</v>
      </c>
      <c r="M1345" t="str">
        <f>VLOOKUP($E1345,'CFileFishery to ERA+'!$A$4:$J$198,5,FALSE)</f>
        <v>PGSDN S</v>
      </c>
      <c r="N1345" t="str">
        <f>VLOOKUP($E1345,'CFileFishery to ERA+'!$A$4:$J$198,6,FALSE)</f>
        <v>US</v>
      </c>
      <c r="O1345">
        <f>VLOOKUP($E1345,'CFileFishery to ERA+'!$A$4:$J$198,7,FALSE)</f>
        <v>999</v>
      </c>
      <c r="P1345" t="str">
        <f>VLOOKUP($E1345,'CFileFishery to ERA+'!$A$4:$J$198,8,FALSE)</f>
        <v>S</v>
      </c>
      <c r="Q1345" t="str">
        <f>VLOOKUP($E1345,'CFileFishery to ERA+'!$A$4:$J$198,9,FALSE)</f>
        <v>PGSD Sport</v>
      </c>
      <c r="R1345" t="str">
        <f>VLOOKUP($E1345,'CFileFishery to ERA+'!$A$4:$J$198,10,FALSE)</f>
        <v>ISBM</v>
      </c>
    </row>
    <row r="1346" spans="1:18" x14ac:dyDescent="0.25">
      <c r="A1346" t="s">
        <v>138</v>
      </c>
      <c r="B1346" t="s">
        <v>139</v>
      </c>
      <c r="C1346">
        <v>2016</v>
      </c>
      <c r="D1346">
        <v>7</v>
      </c>
      <c r="E1346">
        <v>167</v>
      </c>
      <c r="F1346" t="s">
        <v>82</v>
      </c>
      <c r="G1346">
        <v>3</v>
      </c>
      <c r="H1346" t="s">
        <v>12</v>
      </c>
      <c r="I1346">
        <v>4</v>
      </c>
      <c r="J1346">
        <v>11.13</v>
      </c>
      <c r="K1346">
        <v>11.35</v>
      </c>
      <c r="L1346">
        <f>VLOOKUP($E1346,'CFileFishery to ERA+'!$A$4:$J$198,4,FALSE)</f>
        <v>53</v>
      </c>
      <c r="M1346" t="str">
        <f>VLOOKUP($E1346,'CFileFishery to ERA+'!$A$4:$J$198,5,FALSE)</f>
        <v>N FALCON S</v>
      </c>
      <c r="N1346" t="str">
        <f>VLOOKUP($E1346,'CFileFishery to ERA+'!$A$4:$J$198,6,FALSE)</f>
        <v>US</v>
      </c>
      <c r="O1346">
        <f>VLOOKUP($E1346,'CFileFishery to ERA+'!$A$4:$J$198,7,FALSE)</f>
        <v>999</v>
      </c>
      <c r="P1346" t="str">
        <f>VLOOKUP($E1346,'CFileFishery to ERA+'!$A$4:$J$198,8,FALSE)</f>
        <v>S</v>
      </c>
      <c r="Q1346" t="str">
        <f>VLOOKUP($E1346,'CFileFishery to ERA+'!$A$4:$J$198,9,FALSE)</f>
        <v>WA Sport</v>
      </c>
      <c r="R1346" t="str">
        <f>VLOOKUP($E1346,'CFileFishery to ERA+'!$A$4:$J$198,10,FALSE)</f>
        <v>ISBM</v>
      </c>
    </row>
    <row r="1347" spans="1:18" x14ac:dyDescent="0.25">
      <c r="A1347" t="s">
        <v>138</v>
      </c>
      <c r="B1347" t="s">
        <v>139</v>
      </c>
      <c r="C1347">
        <v>2016</v>
      </c>
      <c r="D1347">
        <v>8</v>
      </c>
      <c r="E1347">
        <v>21</v>
      </c>
      <c r="F1347" t="s">
        <v>27</v>
      </c>
      <c r="G1347">
        <v>4</v>
      </c>
      <c r="H1347" t="s">
        <v>12</v>
      </c>
      <c r="I1347">
        <v>1</v>
      </c>
      <c r="J1347">
        <v>2.37</v>
      </c>
      <c r="K1347">
        <v>2.64</v>
      </c>
      <c r="L1347">
        <f>VLOOKUP($E1347,'CFileFishery to ERA+'!$A$4:$J$198,4,FALSE)</f>
        <v>6</v>
      </c>
      <c r="M1347" t="str">
        <f>VLOOKUP($E1347,'CFileFishery to ERA+'!$A$4:$J$198,5,FALSE)</f>
        <v>AK FALL T</v>
      </c>
      <c r="N1347" t="str">
        <f>VLOOKUP($E1347,'CFileFishery to ERA+'!$A$4:$J$198,6,FALSE)</f>
        <v>US</v>
      </c>
      <c r="O1347">
        <f>VLOOKUP($E1347,'CFileFishery to ERA+'!$A$4:$J$198,7,FALSE)</f>
        <v>999</v>
      </c>
      <c r="P1347" t="str">
        <f>VLOOKUP($E1347,'CFileFishery to ERA+'!$A$4:$J$198,8,FALSE)</f>
        <v>T</v>
      </c>
      <c r="Q1347" t="str">
        <f>VLOOKUP($E1347,'CFileFishery to ERA+'!$A$4:$J$198,9,FALSE)</f>
        <v>SEAK Troll</v>
      </c>
      <c r="R1347" t="str">
        <f>VLOOKUP($E1347,'CFileFishery to ERA+'!$A$4:$J$198,10,FALSE)</f>
        <v>AABM</v>
      </c>
    </row>
    <row r="1348" spans="1:18" x14ac:dyDescent="0.25">
      <c r="A1348" t="s">
        <v>138</v>
      </c>
      <c r="B1348" t="s">
        <v>139</v>
      </c>
      <c r="C1348">
        <v>2016</v>
      </c>
      <c r="D1348">
        <v>8</v>
      </c>
      <c r="E1348">
        <v>23</v>
      </c>
      <c r="F1348" t="s">
        <v>60</v>
      </c>
      <c r="G1348">
        <v>3</v>
      </c>
      <c r="H1348" t="s">
        <v>12</v>
      </c>
      <c r="I1348">
        <v>1</v>
      </c>
      <c r="J1348">
        <v>2.56</v>
      </c>
      <c r="K1348">
        <v>2.61</v>
      </c>
      <c r="L1348">
        <f>VLOOKUP($E1348,'CFileFishery to ERA+'!$A$4:$J$198,4,FALSE)</f>
        <v>6</v>
      </c>
      <c r="M1348" t="str">
        <f>VLOOKUP($E1348,'CFileFishery to ERA+'!$A$4:$J$198,5,FALSE)</f>
        <v>AK FALL T</v>
      </c>
      <c r="N1348" t="str">
        <f>VLOOKUP($E1348,'CFileFishery to ERA+'!$A$4:$J$198,6,FALSE)</f>
        <v>US</v>
      </c>
      <c r="O1348">
        <f>VLOOKUP($E1348,'CFileFishery to ERA+'!$A$4:$J$198,7,FALSE)</f>
        <v>999</v>
      </c>
      <c r="P1348" t="str">
        <f>VLOOKUP($E1348,'CFileFishery to ERA+'!$A$4:$J$198,8,FALSE)</f>
        <v>T</v>
      </c>
      <c r="Q1348" t="str">
        <f>VLOOKUP($E1348,'CFileFishery to ERA+'!$A$4:$J$198,9,FALSE)</f>
        <v>SEAK Troll</v>
      </c>
      <c r="R1348" t="str">
        <f>VLOOKUP($E1348,'CFileFishery to ERA+'!$A$4:$J$198,10,FALSE)</f>
        <v>AABM</v>
      </c>
    </row>
    <row r="1349" spans="1:18" x14ac:dyDescent="0.25">
      <c r="A1349" t="s">
        <v>138</v>
      </c>
      <c r="B1349" t="s">
        <v>139</v>
      </c>
      <c r="C1349">
        <v>2016</v>
      </c>
      <c r="D1349">
        <v>8</v>
      </c>
      <c r="E1349">
        <v>35</v>
      </c>
      <c r="F1349" t="s">
        <v>77</v>
      </c>
      <c r="G1349">
        <v>3</v>
      </c>
      <c r="H1349" t="s">
        <v>12</v>
      </c>
      <c r="I1349">
        <v>2</v>
      </c>
      <c r="J1349">
        <v>4.4400000000000004</v>
      </c>
      <c r="K1349">
        <v>4.53</v>
      </c>
      <c r="L1349">
        <f>VLOOKUP($E1349,'CFileFishery to ERA+'!$A$4:$J$198,4,FALSE)</f>
        <v>12</v>
      </c>
      <c r="M1349" t="str">
        <f>VLOOKUP($E1349,'CFileFishery to ERA+'!$A$4:$J$198,5,FALSE)</f>
        <v>WCVI SUM T</v>
      </c>
      <c r="N1349" t="str">
        <f>VLOOKUP($E1349,'CFileFishery to ERA+'!$A$4:$J$198,6,FALSE)</f>
        <v>CA</v>
      </c>
      <c r="O1349">
        <f>VLOOKUP($E1349,'CFileFishery to ERA+'!$A$4:$J$198,7,FALSE)</f>
        <v>3</v>
      </c>
      <c r="P1349" t="str">
        <f>VLOOKUP($E1349,'CFileFishery to ERA+'!$A$4:$J$198,8,FALSE)</f>
        <v>T</v>
      </c>
      <c r="Q1349" t="str">
        <f>VLOOKUP($E1349,'CFileFishery to ERA+'!$A$4:$J$198,9,FALSE)</f>
        <v>WCVI Troll</v>
      </c>
      <c r="R1349" t="str">
        <f>VLOOKUP($E1349,'CFileFishery to ERA+'!$A$4:$J$198,10,FALSE)</f>
        <v>AABM</v>
      </c>
    </row>
    <row r="1350" spans="1:18" x14ac:dyDescent="0.25">
      <c r="A1350" t="s">
        <v>138</v>
      </c>
      <c r="B1350" t="s">
        <v>139</v>
      </c>
      <c r="C1350">
        <v>2016</v>
      </c>
      <c r="D1350">
        <v>8</v>
      </c>
      <c r="E1350">
        <v>35</v>
      </c>
      <c r="F1350" t="s">
        <v>77</v>
      </c>
      <c r="G1350">
        <v>4</v>
      </c>
      <c r="H1350" t="s">
        <v>12</v>
      </c>
      <c r="I1350">
        <v>2</v>
      </c>
      <c r="J1350">
        <v>3.18</v>
      </c>
      <c r="K1350">
        <v>3.53</v>
      </c>
      <c r="L1350">
        <f>VLOOKUP($E1350,'CFileFishery to ERA+'!$A$4:$J$198,4,FALSE)</f>
        <v>12</v>
      </c>
      <c r="M1350" t="str">
        <f>VLOOKUP($E1350,'CFileFishery to ERA+'!$A$4:$J$198,5,FALSE)</f>
        <v>WCVI SUM T</v>
      </c>
      <c r="N1350" t="str">
        <f>VLOOKUP($E1350,'CFileFishery to ERA+'!$A$4:$J$198,6,FALSE)</f>
        <v>CA</v>
      </c>
      <c r="O1350">
        <f>VLOOKUP($E1350,'CFileFishery to ERA+'!$A$4:$J$198,7,FALSE)</f>
        <v>3</v>
      </c>
      <c r="P1350" t="str">
        <f>VLOOKUP($E1350,'CFileFishery to ERA+'!$A$4:$J$198,8,FALSE)</f>
        <v>T</v>
      </c>
      <c r="Q1350" t="str">
        <f>VLOOKUP($E1350,'CFileFishery to ERA+'!$A$4:$J$198,9,FALSE)</f>
        <v>WCVI Troll</v>
      </c>
      <c r="R1350" t="str">
        <f>VLOOKUP($E1350,'CFileFishery to ERA+'!$A$4:$J$198,10,FALSE)</f>
        <v>AABM</v>
      </c>
    </row>
    <row r="1351" spans="1:18" x14ac:dyDescent="0.25">
      <c r="A1351" t="s">
        <v>138</v>
      </c>
      <c r="B1351" t="s">
        <v>139</v>
      </c>
      <c r="C1351">
        <v>2016</v>
      </c>
      <c r="D1351">
        <v>8</v>
      </c>
      <c r="E1351">
        <v>39</v>
      </c>
      <c r="F1351" t="s">
        <v>50</v>
      </c>
      <c r="G1351">
        <v>3</v>
      </c>
      <c r="H1351" t="s">
        <v>12</v>
      </c>
      <c r="I1351">
        <v>1</v>
      </c>
      <c r="J1351">
        <v>2.8</v>
      </c>
      <c r="K1351">
        <v>2.85</v>
      </c>
      <c r="L1351">
        <f>VLOOKUP($E1351,'CFileFishery to ERA+'!$A$4:$J$198,4,FALSE)</f>
        <v>12</v>
      </c>
      <c r="M1351" t="str">
        <f>VLOOKUP($E1351,'CFileFishery to ERA+'!$A$4:$J$198,5,FALSE)</f>
        <v>WCVI SUM T</v>
      </c>
      <c r="N1351" t="str">
        <f>VLOOKUP($E1351,'CFileFishery to ERA+'!$A$4:$J$198,6,FALSE)</f>
        <v>CA</v>
      </c>
      <c r="O1351">
        <f>VLOOKUP($E1351,'CFileFishery to ERA+'!$A$4:$J$198,7,FALSE)</f>
        <v>3</v>
      </c>
      <c r="P1351" t="str">
        <f>VLOOKUP($E1351,'CFileFishery to ERA+'!$A$4:$J$198,8,FALSE)</f>
        <v>T</v>
      </c>
      <c r="Q1351" t="str">
        <f>VLOOKUP($E1351,'CFileFishery to ERA+'!$A$4:$J$198,9,FALSE)</f>
        <v>WCVI Troll</v>
      </c>
      <c r="R1351" t="str">
        <f>VLOOKUP($E1351,'CFileFishery to ERA+'!$A$4:$J$198,10,FALSE)</f>
        <v>AABM</v>
      </c>
    </row>
    <row r="1352" spans="1:18" x14ac:dyDescent="0.25">
      <c r="A1352" t="s">
        <v>138</v>
      </c>
      <c r="B1352" t="s">
        <v>139</v>
      </c>
      <c r="C1352">
        <v>2016</v>
      </c>
      <c r="D1352">
        <v>8</v>
      </c>
      <c r="E1352">
        <v>46</v>
      </c>
      <c r="F1352" t="s">
        <v>57</v>
      </c>
      <c r="G1352">
        <v>3</v>
      </c>
      <c r="H1352" t="s">
        <v>12</v>
      </c>
      <c r="I1352">
        <v>1</v>
      </c>
      <c r="J1352">
        <v>2.06</v>
      </c>
      <c r="K1352">
        <v>2.1</v>
      </c>
      <c r="L1352">
        <f>VLOOKUP($E1352,'CFileFishery to ERA+'!$A$4:$J$198,4,FALSE)</f>
        <v>13</v>
      </c>
      <c r="M1352" t="str">
        <f>VLOOKUP($E1352,'CFileFishery to ERA+'!$A$4:$J$198,5,FALSE)</f>
        <v>N FALCON T</v>
      </c>
      <c r="N1352" t="str">
        <f>VLOOKUP($E1352,'CFileFishery to ERA+'!$A$4:$J$198,6,FALSE)</f>
        <v>US</v>
      </c>
      <c r="O1352">
        <f>VLOOKUP($E1352,'CFileFishery to ERA+'!$A$4:$J$198,7,FALSE)</f>
        <v>999</v>
      </c>
      <c r="P1352" t="str">
        <f>VLOOKUP($E1352,'CFileFishery to ERA+'!$A$4:$J$198,8,FALSE)</f>
        <v>T</v>
      </c>
      <c r="Q1352" t="str">
        <f>VLOOKUP($E1352,'CFileFishery to ERA+'!$A$4:$J$198,9,FALSE)</f>
        <v>WA Troll</v>
      </c>
      <c r="R1352" t="str">
        <f>VLOOKUP($E1352,'CFileFishery to ERA+'!$A$4:$J$198,10,FALSE)</f>
        <v>ISBM</v>
      </c>
    </row>
    <row r="1353" spans="1:18" x14ac:dyDescent="0.25">
      <c r="A1353" t="s">
        <v>138</v>
      </c>
      <c r="B1353" t="s">
        <v>139</v>
      </c>
      <c r="C1353">
        <v>2016</v>
      </c>
      <c r="D1353">
        <v>8</v>
      </c>
      <c r="E1353">
        <v>46</v>
      </c>
      <c r="F1353" t="s">
        <v>57</v>
      </c>
      <c r="G1353">
        <v>4</v>
      </c>
      <c r="H1353" t="s">
        <v>12</v>
      </c>
      <c r="I1353">
        <v>1</v>
      </c>
      <c r="J1353">
        <v>2.06</v>
      </c>
      <c r="K1353">
        <v>2.29</v>
      </c>
      <c r="L1353">
        <f>VLOOKUP($E1353,'CFileFishery to ERA+'!$A$4:$J$198,4,FALSE)</f>
        <v>13</v>
      </c>
      <c r="M1353" t="str">
        <f>VLOOKUP($E1353,'CFileFishery to ERA+'!$A$4:$J$198,5,FALSE)</f>
        <v>N FALCON T</v>
      </c>
      <c r="N1353" t="str">
        <f>VLOOKUP($E1353,'CFileFishery to ERA+'!$A$4:$J$198,6,FALSE)</f>
        <v>US</v>
      </c>
      <c r="O1353">
        <f>VLOOKUP($E1353,'CFileFishery to ERA+'!$A$4:$J$198,7,FALSE)</f>
        <v>999</v>
      </c>
      <c r="P1353" t="str">
        <f>VLOOKUP($E1353,'CFileFishery to ERA+'!$A$4:$J$198,8,FALSE)</f>
        <v>T</v>
      </c>
      <c r="Q1353" t="str">
        <f>VLOOKUP($E1353,'CFileFishery to ERA+'!$A$4:$J$198,9,FALSE)</f>
        <v>WA Troll</v>
      </c>
      <c r="R1353" t="str">
        <f>VLOOKUP($E1353,'CFileFishery to ERA+'!$A$4:$J$198,10,FALSE)</f>
        <v>ISBM</v>
      </c>
    </row>
    <row r="1354" spans="1:18" x14ac:dyDescent="0.25">
      <c r="A1354" t="s">
        <v>138</v>
      </c>
      <c r="B1354" t="s">
        <v>139</v>
      </c>
      <c r="C1354">
        <v>2016</v>
      </c>
      <c r="D1354">
        <v>8</v>
      </c>
      <c r="E1354">
        <v>136</v>
      </c>
      <c r="F1354" t="s">
        <v>52</v>
      </c>
      <c r="G1354">
        <v>3</v>
      </c>
      <c r="H1354" t="s">
        <v>12</v>
      </c>
      <c r="I1354">
        <v>2</v>
      </c>
      <c r="J1354">
        <v>5.54</v>
      </c>
      <c r="K1354">
        <v>5.65</v>
      </c>
      <c r="L1354">
        <f>VLOOKUP($E1354,'CFileFishery to ERA+'!$A$4:$J$198,4,FALSE)</f>
        <v>63</v>
      </c>
      <c r="M1354" t="str">
        <f>VLOOKUP($E1354,'CFileFishery to ERA+'!$A$4:$J$198,5,FALSE)</f>
        <v>GEO ST S</v>
      </c>
      <c r="N1354" t="str">
        <f>VLOOKUP($E1354,'CFileFishery to ERA+'!$A$4:$J$198,6,FALSE)</f>
        <v>CA</v>
      </c>
      <c r="O1354">
        <f>VLOOKUP($E1354,'CFileFishery to ERA+'!$A$4:$J$198,7,FALSE)</f>
        <v>27</v>
      </c>
      <c r="P1354" t="str">
        <f>VLOOKUP($E1354,'CFileFishery to ERA+'!$A$4:$J$198,8,FALSE)</f>
        <v>S</v>
      </c>
      <c r="Q1354" t="str">
        <f>VLOOKUP($E1354,'CFileFishery to ERA+'!$A$4:$J$198,9,FALSE)</f>
        <v>North Georgia Strait Sport</v>
      </c>
      <c r="R1354" t="str">
        <f>VLOOKUP($E1354,'CFileFishery to ERA+'!$A$4:$J$198,10,FALSE)</f>
        <v>ISBM</v>
      </c>
    </row>
    <row r="1355" spans="1:18" x14ac:dyDescent="0.25">
      <c r="A1355" t="s">
        <v>138</v>
      </c>
      <c r="B1355" t="s">
        <v>139</v>
      </c>
      <c r="C1355">
        <v>2016</v>
      </c>
      <c r="D1355">
        <v>8</v>
      </c>
      <c r="E1355">
        <v>142</v>
      </c>
      <c r="F1355" t="s">
        <v>49</v>
      </c>
      <c r="G1355">
        <v>3</v>
      </c>
      <c r="H1355" t="s">
        <v>12</v>
      </c>
      <c r="I1355">
        <v>5</v>
      </c>
      <c r="J1355">
        <v>48.85</v>
      </c>
      <c r="K1355">
        <v>49.84</v>
      </c>
      <c r="L1355">
        <f>VLOOKUP($E1355,'CFileFishery to ERA+'!$A$4:$J$198,4,FALSE)</f>
        <v>50</v>
      </c>
      <c r="M1355" t="str">
        <f>VLOOKUP($E1355,'CFileFishery to ERA+'!$A$4:$J$198,5,FALSE)</f>
        <v>WCVI AABM S</v>
      </c>
      <c r="N1355" t="str">
        <f>VLOOKUP($E1355,'CFileFishery to ERA+'!$A$4:$J$198,6,FALSE)</f>
        <v>CA</v>
      </c>
      <c r="O1355">
        <f>VLOOKUP($E1355,'CFileFishery to ERA+'!$A$4:$J$198,7,FALSE)</f>
        <v>31</v>
      </c>
      <c r="P1355" t="str">
        <f>VLOOKUP($E1355,'CFileFishery to ERA+'!$A$4:$J$198,8,FALSE)</f>
        <v>S</v>
      </c>
      <c r="Q1355" t="str">
        <f>VLOOKUP($E1355,'CFileFishery to ERA+'!$A$4:$J$198,9,FALSE)</f>
        <v>WCVI AABM Sport</v>
      </c>
      <c r="R1355" t="str">
        <f>VLOOKUP($E1355,'CFileFishery to ERA+'!$A$4:$J$198,10,FALSE)</f>
        <v>AABM</v>
      </c>
    </row>
    <row r="1356" spans="1:18" x14ac:dyDescent="0.25">
      <c r="A1356" t="s">
        <v>138</v>
      </c>
      <c r="B1356" t="s">
        <v>139</v>
      </c>
      <c r="C1356">
        <v>2016</v>
      </c>
      <c r="D1356">
        <v>8</v>
      </c>
      <c r="E1356">
        <v>146</v>
      </c>
      <c r="F1356" t="s">
        <v>75</v>
      </c>
      <c r="G1356">
        <v>3</v>
      </c>
      <c r="H1356" t="s">
        <v>12</v>
      </c>
      <c r="I1356">
        <v>1</v>
      </c>
      <c r="J1356">
        <v>12.3</v>
      </c>
      <c r="K1356">
        <v>12.55</v>
      </c>
      <c r="L1356">
        <f>VLOOKUP($E1356,'CFileFishery to ERA+'!$A$4:$J$198,4,FALSE)</f>
        <v>65</v>
      </c>
      <c r="M1356" t="str">
        <f>VLOOKUP($E1356,'CFileFishery to ERA+'!$A$4:$J$198,5,FALSE)</f>
        <v>BC JF S</v>
      </c>
      <c r="N1356" t="str">
        <f>VLOOKUP($E1356,'CFileFishery to ERA+'!$A$4:$J$198,6,FALSE)</f>
        <v>CA</v>
      </c>
      <c r="O1356">
        <f>VLOOKUP($E1356,'CFileFishery to ERA+'!$A$4:$J$198,7,FALSE)</f>
        <v>36</v>
      </c>
      <c r="P1356" t="str">
        <f>VLOOKUP($E1356,'CFileFishery to ERA+'!$A$4:$J$198,8,FALSE)</f>
        <v>S</v>
      </c>
      <c r="Q1356" t="str">
        <f>VLOOKUP($E1356,'CFileFishery to ERA+'!$A$4:$J$198,9,FALSE)</f>
        <v>Canadian Juan De Fuca Sport</v>
      </c>
      <c r="R1356" t="str">
        <f>VLOOKUP($E1356,'CFileFishery to ERA+'!$A$4:$J$198,10,FALSE)</f>
        <v>ISBM</v>
      </c>
    </row>
    <row r="1357" spans="1:18" x14ac:dyDescent="0.25">
      <c r="A1357" t="s">
        <v>138</v>
      </c>
      <c r="B1357" t="s">
        <v>139</v>
      </c>
      <c r="C1357">
        <v>2016</v>
      </c>
      <c r="D1357">
        <v>8</v>
      </c>
      <c r="E1357">
        <v>159</v>
      </c>
      <c r="F1357" t="s">
        <v>94</v>
      </c>
      <c r="G1357">
        <v>3</v>
      </c>
      <c r="H1357" t="s">
        <v>12</v>
      </c>
      <c r="I1357">
        <v>1</v>
      </c>
      <c r="J1357">
        <v>3.46</v>
      </c>
      <c r="K1357">
        <v>3.51</v>
      </c>
      <c r="L1357">
        <f>VLOOKUP($E1357,'CFileFishery to ERA+'!$A$4:$J$198,4,FALSE)</f>
        <v>59</v>
      </c>
      <c r="M1357" t="str">
        <f>VLOOKUP($E1357,'CFileFishery to ERA+'!$A$4:$J$198,5,FALSE)</f>
        <v>PGSDO S</v>
      </c>
      <c r="N1357" t="str">
        <f>VLOOKUP($E1357,'CFileFishery to ERA+'!$A$4:$J$198,6,FALSE)</f>
        <v>US</v>
      </c>
      <c r="O1357">
        <f>VLOOKUP($E1357,'CFileFishery to ERA+'!$A$4:$J$198,7,FALSE)</f>
        <v>999</v>
      </c>
      <c r="P1357" t="str">
        <f>VLOOKUP($E1357,'CFileFishery to ERA+'!$A$4:$J$198,8,FALSE)</f>
        <v>S</v>
      </c>
      <c r="Q1357" t="str">
        <f>VLOOKUP($E1357,'CFileFishery to ERA+'!$A$4:$J$198,9,FALSE)</f>
        <v>PGSD Sport</v>
      </c>
      <c r="R1357" t="str">
        <f>VLOOKUP($E1357,'CFileFishery to ERA+'!$A$4:$J$198,10,FALSE)</f>
        <v>ISBM</v>
      </c>
    </row>
    <row r="1358" spans="1:18" x14ac:dyDescent="0.25">
      <c r="A1358" t="s">
        <v>138</v>
      </c>
      <c r="B1358" t="s">
        <v>139</v>
      </c>
      <c r="C1358">
        <v>2016</v>
      </c>
      <c r="D1358">
        <v>9</v>
      </c>
      <c r="E1358">
        <v>30</v>
      </c>
      <c r="F1358" t="s">
        <v>25</v>
      </c>
      <c r="G1358">
        <v>5</v>
      </c>
      <c r="H1358" t="s">
        <v>12</v>
      </c>
      <c r="I1358">
        <v>1</v>
      </c>
      <c r="J1358">
        <v>4.3899999999999997</v>
      </c>
      <c r="K1358">
        <v>5.17</v>
      </c>
      <c r="L1358">
        <f>VLOOKUP($E1358,'CFileFishery to ERA+'!$A$4:$J$198,4,FALSE)</f>
        <v>8</v>
      </c>
      <c r="M1358" t="str">
        <f>VLOOKUP($E1358,'CFileFishery to ERA+'!$A$4:$J$198,5,FALSE)</f>
        <v>NORTH T</v>
      </c>
      <c r="N1358" t="str">
        <f>VLOOKUP($E1358,'CFileFishery to ERA+'!$A$4:$J$198,6,FALSE)</f>
        <v>CA</v>
      </c>
      <c r="O1358">
        <f>VLOOKUP($E1358,'CFileFishery to ERA+'!$A$4:$J$198,7,FALSE)</f>
        <v>1</v>
      </c>
      <c r="P1358" t="str">
        <f>VLOOKUP($E1358,'CFileFishery to ERA+'!$A$4:$J$198,8,FALSE)</f>
        <v>T</v>
      </c>
      <c r="Q1358" t="str">
        <f>VLOOKUP($E1358,'CFileFishery to ERA+'!$A$4:$J$198,9,FALSE)</f>
        <v>NBC Troll</v>
      </c>
      <c r="R1358" t="str">
        <f>VLOOKUP($E1358,'CFileFishery to ERA+'!$A$4:$J$198,10,FALSE)</f>
        <v>AABM</v>
      </c>
    </row>
    <row r="1359" spans="1:18" x14ac:dyDescent="0.25">
      <c r="A1359" t="s">
        <v>138</v>
      </c>
      <c r="B1359" t="s">
        <v>139</v>
      </c>
      <c r="C1359">
        <v>2016</v>
      </c>
      <c r="D1359">
        <v>9</v>
      </c>
      <c r="E1359">
        <v>88</v>
      </c>
      <c r="F1359" t="s">
        <v>98</v>
      </c>
      <c r="G1359">
        <v>3</v>
      </c>
      <c r="H1359" t="s">
        <v>12</v>
      </c>
      <c r="I1359">
        <v>1</v>
      </c>
      <c r="J1359">
        <v>1.01</v>
      </c>
      <c r="K1359">
        <v>1.03</v>
      </c>
      <c r="L1359">
        <f>VLOOKUP($E1359,'CFileFishery to ERA+'!$A$4:$J$198,4,FALSE)</f>
        <v>43</v>
      </c>
      <c r="M1359" t="str">
        <f>VLOOKUP($E1359,'CFileFishery to ERA+'!$A$4:$J$198,5,FALSE)</f>
        <v>TFRASER TERM N</v>
      </c>
      <c r="N1359" t="str">
        <f>VLOOKUP($E1359,'CFileFishery to ERA+'!$A$4:$J$198,6,FALSE)</f>
        <v>CA</v>
      </c>
      <c r="O1359">
        <f>VLOOKUP($E1359,'CFileFishery to ERA+'!$A$4:$J$198,7,FALSE)</f>
        <v>16</v>
      </c>
      <c r="P1359" t="str">
        <f>VLOOKUP($E1359,'CFileFishery to ERA+'!$A$4:$J$198,8,FALSE)</f>
        <v>N</v>
      </c>
      <c r="Q1359" t="str">
        <f>VLOOKUP($E1359,'CFileFishery to ERA+'!$A$4:$J$198,9,FALSE)</f>
        <v>Fraser Net</v>
      </c>
      <c r="R1359" t="str">
        <f>VLOOKUP($E1359,'CFileFishery to ERA+'!$A$4:$J$198,10,FALSE)</f>
        <v>ISBM</v>
      </c>
    </row>
    <row r="1360" spans="1:18" x14ac:dyDescent="0.25">
      <c r="A1360" t="s">
        <v>138</v>
      </c>
      <c r="B1360" t="s">
        <v>139</v>
      </c>
      <c r="C1360">
        <v>2016</v>
      </c>
      <c r="D1360">
        <v>9</v>
      </c>
      <c r="E1360">
        <v>139</v>
      </c>
      <c r="F1360" t="s">
        <v>74</v>
      </c>
      <c r="G1360">
        <v>3</v>
      </c>
      <c r="H1360" t="s">
        <v>12</v>
      </c>
      <c r="I1360">
        <v>3</v>
      </c>
      <c r="J1360">
        <v>51.87</v>
      </c>
      <c r="K1360">
        <v>52.92</v>
      </c>
      <c r="L1360">
        <f>VLOOKUP($E1360,'CFileFishery to ERA+'!$A$4:$J$198,4,FALSE)</f>
        <v>63</v>
      </c>
      <c r="M1360" t="str">
        <f>VLOOKUP($E1360,'CFileFishery to ERA+'!$A$4:$J$198,5,FALSE)</f>
        <v>GEO ST S</v>
      </c>
      <c r="N1360" t="str">
        <f>VLOOKUP($E1360,'CFileFishery to ERA+'!$A$4:$J$198,6,FALSE)</f>
        <v>CA</v>
      </c>
      <c r="O1360">
        <f>VLOOKUP($E1360,'CFileFishery to ERA+'!$A$4:$J$198,7,FALSE)</f>
        <v>29</v>
      </c>
      <c r="P1360" t="str">
        <f>VLOOKUP($E1360,'CFileFishery to ERA+'!$A$4:$J$198,8,FALSE)</f>
        <v>S</v>
      </c>
      <c r="Q1360" t="str">
        <f>VLOOKUP($E1360,'CFileFishery to ERA+'!$A$4:$J$198,9,FALSE)</f>
        <v>South Georgia Strait Sport</v>
      </c>
      <c r="R1360" t="str">
        <f>VLOOKUP($E1360,'CFileFishery to ERA+'!$A$4:$J$198,10,FALSE)</f>
        <v>ISBM</v>
      </c>
    </row>
    <row r="1361" spans="1:18" x14ac:dyDescent="0.25">
      <c r="A1361" t="s">
        <v>138</v>
      </c>
      <c r="B1361" t="s">
        <v>139</v>
      </c>
      <c r="C1361">
        <v>2016</v>
      </c>
      <c r="D1361">
        <v>9</v>
      </c>
      <c r="E1361">
        <v>145</v>
      </c>
      <c r="F1361" t="s">
        <v>89</v>
      </c>
      <c r="G1361">
        <v>2</v>
      </c>
      <c r="H1361" t="s">
        <v>12</v>
      </c>
      <c r="I1361">
        <v>1</v>
      </c>
      <c r="J1361">
        <v>7.75</v>
      </c>
      <c r="K1361">
        <v>7.75</v>
      </c>
      <c r="L1361">
        <f>VLOOKUP($E1361,'CFileFishery to ERA+'!$A$4:$J$198,4,FALSE)</f>
        <v>73</v>
      </c>
      <c r="M1361" t="str">
        <f>VLOOKUP($E1361,'CFileFishery to ERA+'!$A$4:$J$198,5,FALSE)</f>
        <v>TFRASER FS</v>
      </c>
      <c r="N1361" t="str">
        <f>VLOOKUP($E1361,'CFileFishery to ERA+'!$A$4:$J$198,6,FALSE)</f>
        <v>CA</v>
      </c>
      <c r="O1361">
        <f>VLOOKUP($E1361,'CFileFishery to ERA+'!$A$4:$J$198,7,FALSE)</f>
        <v>35</v>
      </c>
      <c r="P1361" t="str">
        <f>VLOOKUP($E1361,'CFileFishery to ERA+'!$A$4:$J$198,8,FALSE)</f>
        <v>S</v>
      </c>
      <c r="Q1361" t="str">
        <f>VLOOKUP($E1361,'CFileFishery to ERA+'!$A$4:$J$198,9,FALSE)</f>
        <v>Fraser Freshwater Sport</v>
      </c>
      <c r="R1361" t="str">
        <f>VLOOKUP($E1361,'CFileFishery to ERA+'!$A$4:$J$198,10,FALSE)</f>
        <v>ISBM</v>
      </c>
    </row>
    <row r="1362" spans="1:18" x14ac:dyDescent="0.25">
      <c r="A1362" t="s">
        <v>138</v>
      </c>
      <c r="B1362" t="s">
        <v>139</v>
      </c>
      <c r="C1362">
        <v>2016</v>
      </c>
      <c r="D1362">
        <v>9</v>
      </c>
      <c r="E1362">
        <v>145</v>
      </c>
      <c r="F1362" t="s">
        <v>89</v>
      </c>
      <c r="G1362">
        <v>3</v>
      </c>
      <c r="H1362" t="s">
        <v>12</v>
      </c>
      <c r="I1362">
        <v>1</v>
      </c>
      <c r="J1362">
        <v>2.4300000000000002</v>
      </c>
      <c r="K1362">
        <v>2.4700000000000002</v>
      </c>
      <c r="L1362">
        <f>VLOOKUP($E1362,'CFileFishery to ERA+'!$A$4:$J$198,4,FALSE)</f>
        <v>73</v>
      </c>
      <c r="M1362" t="str">
        <f>VLOOKUP($E1362,'CFileFishery to ERA+'!$A$4:$J$198,5,FALSE)</f>
        <v>TFRASER FS</v>
      </c>
      <c r="N1362" t="str">
        <f>VLOOKUP($E1362,'CFileFishery to ERA+'!$A$4:$J$198,6,FALSE)</f>
        <v>CA</v>
      </c>
      <c r="O1362">
        <f>VLOOKUP($E1362,'CFileFishery to ERA+'!$A$4:$J$198,7,FALSE)</f>
        <v>35</v>
      </c>
      <c r="P1362" t="str">
        <f>VLOOKUP($E1362,'CFileFishery to ERA+'!$A$4:$J$198,8,FALSE)</f>
        <v>S</v>
      </c>
      <c r="Q1362" t="str">
        <f>VLOOKUP($E1362,'CFileFishery to ERA+'!$A$4:$J$198,9,FALSE)</f>
        <v>Fraser Freshwater Sport</v>
      </c>
      <c r="R1362" t="str">
        <f>VLOOKUP($E1362,'CFileFishery to ERA+'!$A$4:$J$198,10,FALSE)</f>
        <v>ISBM</v>
      </c>
    </row>
    <row r="1363" spans="1:18" x14ac:dyDescent="0.25">
      <c r="A1363" t="s">
        <v>138</v>
      </c>
      <c r="B1363" t="s">
        <v>139</v>
      </c>
      <c r="C1363">
        <v>2016</v>
      </c>
      <c r="D1363">
        <v>10</v>
      </c>
      <c r="E1363">
        <v>88</v>
      </c>
      <c r="F1363" t="s">
        <v>98</v>
      </c>
      <c r="G1363">
        <v>2</v>
      </c>
      <c r="H1363" t="s">
        <v>12</v>
      </c>
      <c r="I1363">
        <v>1</v>
      </c>
      <c r="J1363">
        <v>1.01</v>
      </c>
      <c r="K1363">
        <v>1.01</v>
      </c>
      <c r="L1363">
        <f>VLOOKUP($E1363,'CFileFishery to ERA+'!$A$4:$J$198,4,FALSE)</f>
        <v>43</v>
      </c>
      <c r="M1363" t="str">
        <f>VLOOKUP($E1363,'CFileFishery to ERA+'!$A$4:$J$198,5,FALSE)</f>
        <v>TFRASER TERM N</v>
      </c>
      <c r="N1363" t="str">
        <f>VLOOKUP($E1363,'CFileFishery to ERA+'!$A$4:$J$198,6,FALSE)</f>
        <v>CA</v>
      </c>
      <c r="O1363">
        <f>VLOOKUP($E1363,'CFileFishery to ERA+'!$A$4:$J$198,7,FALSE)</f>
        <v>16</v>
      </c>
      <c r="P1363" t="str">
        <f>VLOOKUP($E1363,'CFileFishery to ERA+'!$A$4:$J$198,8,FALSE)</f>
        <v>N</v>
      </c>
      <c r="Q1363" t="str">
        <f>VLOOKUP($E1363,'CFileFishery to ERA+'!$A$4:$J$198,9,FALSE)</f>
        <v>Fraser Net</v>
      </c>
      <c r="R1363" t="str">
        <f>VLOOKUP($E1363,'CFileFishery to ERA+'!$A$4:$J$198,10,FALSE)</f>
        <v>ISBM</v>
      </c>
    </row>
    <row r="1364" spans="1:18" x14ac:dyDescent="0.25">
      <c r="A1364" t="s">
        <v>138</v>
      </c>
      <c r="B1364" t="s">
        <v>139</v>
      </c>
      <c r="C1364">
        <v>2016</v>
      </c>
      <c r="D1364">
        <v>10</v>
      </c>
      <c r="E1364">
        <v>88</v>
      </c>
      <c r="F1364" t="s">
        <v>98</v>
      </c>
      <c r="G1364">
        <v>3</v>
      </c>
      <c r="H1364" t="s">
        <v>12</v>
      </c>
      <c r="I1364">
        <v>4</v>
      </c>
      <c r="J1364">
        <v>4.0199999999999996</v>
      </c>
      <c r="K1364">
        <v>4.0999999999999996</v>
      </c>
      <c r="L1364">
        <f>VLOOKUP($E1364,'CFileFishery to ERA+'!$A$4:$J$198,4,FALSE)</f>
        <v>43</v>
      </c>
      <c r="M1364" t="str">
        <f>VLOOKUP($E1364,'CFileFishery to ERA+'!$A$4:$J$198,5,FALSE)</f>
        <v>TFRASER TERM N</v>
      </c>
      <c r="N1364" t="str">
        <f>VLOOKUP($E1364,'CFileFishery to ERA+'!$A$4:$J$198,6,FALSE)</f>
        <v>CA</v>
      </c>
      <c r="O1364">
        <f>VLOOKUP($E1364,'CFileFishery to ERA+'!$A$4:$J$198,7,FALSE)</f>
        <v>16</v>
      </c>
      <c r="P1364" t="str">
        <f>VLOOKUP($E1364,'CFileFishery to ERA+'!$A$4:$J$198,8,FALSE)</f>
        <v>N</v>
      </c>
      <c r="Q1364" t="str">
        <f>VLOOKUP($E1364,'CFileFishery to ERA+'!$A$4:$J$198,9,FALSE)</f>
        <v>Fraser Net</v>
      </c>
      <c r="R1364" t="str">
        <f>VLOOKUP($E1364,'CFileFishery to ERA+'!$A$4:$J$198,10,FALSE)</f>
        <v>ISBM</v>
      </c>
    </row>
    <row r="1365" spans="1:18" x14ac:dyDescent="0.25">
      <c r="A1365" t="s">
        <v>138</v>
      </c>
      <c r="B1365" t="s">
        <v>139</v>
      </c>
      <c r="C1365">
        <v>2016</v>
      </c>
      <c r="D1365">
        <v>10</v>
      </c>
      <c r="E1365">
        <v>89</v>
      </c>
      <c r="F1365" t="s">
        <v>88</v>
      </c>
      <c r="G1365">
        <v>4</v>
      </c>
      <c r="H1365" t="s">
        <v>12</v>
      </c>
      <c r="I1365">
        <v>1</v>
      </c>
      <c r="J1365">
        <v>43.79</v>
      </c>
      <c r="K1365">
        <v>48.59</v>
      </c>
      <c r="L1365">
        <f>VLOOKUP($E1365,'CFileFishery to ERA+'!$A$4:$J$198,4,FALSE)</f>
        <v>37</v>
      </c>
      <c r="M1365" t="str">
        <f>VLOOKUP($E1365,'CFileFishery to ERA+'!$A$4:$J$198,5,FALSE)</f>
        <v>TFRAS FN</v>
      </c>
      <c r="N1365" t="str">
        <f>VLOOKUP($E1365,'CFileFishery to ERA+'!$A$4:$J$198,6,FALSE)</f>
        <v>CA</v>
      </c>
      <c r="O1365">
        <f>VLOOKUP($E1365,'CFileFishery to ERA+'!$A$4:$J$198,7,FALSE)</f>
        <v>17</v>
      </c>
      <c r="P1365" t="str">
        <f>VLOOKUP($E1365,'CFileFishery to ERA+'!$A$4:$J$198,8,FALSE)</f>
        <v>N</v>
      </c>
      <c r="Q1365" t="str">
        <f>VLOOKUP($E1365,'CFileFishery to ERA+'!$A$4:$J$198,9,FALSE)</f>
        <v>Lower Fraser Freshwater Net</v>
      </c>
      <c r="R1365" t="str">
        <f>VLOOKUP($E1365,'CFileFishery to ERA+'!$A$4:$J$198,10,FALSE)</f>
        <v>ISBM</v>
      </c>
    </row>
    <row r="1366" spans="1:18" x14ac:dyDescent="0.25">
      <c r="A1366" t="s">
        <v>138</v>
      </c>
      <c r="B1366" t="s">
        <v>139</v>
      </c>
      <c r="C1366">
        <v>2016</v>
      </c>
      <c r="D1366">
        <v>11</v>
      </c>
      <c r="E1366">
        <v>146</v>
      </c>
      <c r="F1366" t="s">
        <v>75</v>
      </c>
      <c r="G1366">
        <v>2</v>
      </c>
      <c r="H1366" t="s">
        <v>12</v>
      </c>
      <c r="I1366">
        <v>1</v>
      </c>
      <c r="J1366">
        <v>15.06</v>
      </c>
      <c r="K1366">
        <v>15.06</v>
      </c>
      <c r="L1366">
        <f>VLOOKUP($E1366,'CFileFishery to ERA+'!$A$4:$J$198,4,FALSE)</f>
        <v>65</v>
      </c>
      <c r="M1366" t="str">
        <f>VLOOKUP($E1366,'CFileFishery to ERA+'!$A$4:$J$198,5,FALSE)</f>
        <v>BC JF S</v>
      </c>
      <c r="N1366" t="str">
        <f>VLOOKUP($E1366,'CFileFishery to ERA+'!$A$4:$J$198,6,FALSE)</f>
        <v>CA</v>
      </c>
      <c r="O1366">
        <f>VLOOKUP($E1366,'CFileFishery to ERA+'!$A$4:$J$198,7,FALSE)</f>
        <v>36</v>
      </c>
      <c r="P1366" t="str">
        <f>VLOOKUP($E1366,'CFileFishery to ERA+'!$A$4:$J$198,8,FALSE)</f>
        <v>S</v>
      </c>
      <c r="Q1366" t="str">
        <f>VLOOKUP($E1366,'CFileFishery to ERA+'!$A$4:$J$198,9,FALSE)</f>
        <v>Canadian Juan De Fuca Sport</v>
      </c>
      <c r="R1366" t="str">
        <f>VLOOKUP($E1366,'CFileFishery to ERA+'!$A$4:$J$198,10,FALSE)</f>
        <v>ISBM</v>
      </c>
    </row>
    <row r="1367" spans="1:18" x14ac:dyDescent="0.25">
      <c r="A1367" t="s">
        <v>138</v>
      </c>
      <c r="B1367" t="s">
        <v>139</v>
      </c>
      <c r="C1367">
        <v>2017</v>
      </c>
      <c r="D1367">
        <v>4</v>
      </c>
      <c r="E1367">
        <v>37</v>
      </c>
      <c r="F1367" t="s">
        <v>106</v>
      </c>
      <c r="G1367">
        <v>3</v>
      </c>
      <c r="H1367" t="s">
        <v>12</v>
      </c>
      <c r="I1367">
        <v>1</v>
      </c>
      <c r="J1367">
        <v>1.94</v>
      </c>
      <c r="K1367">
        <v>1.94</v>
      </c>
      <c r="L1367">
        <f>VLOOKUP($E1367,'CFileFishery to ERA+'!$A$4:$J$198,4,FALSE)</f>
        <v>10</v>
      </c>
      <c r="M1367" t="str">
        <f>VLOOKUP($E1367,'CFileFishery to ERA+'!$A$4:$J$198,5,FALSE)</f>
        <v>WCVI F/W T</v>
      </c>
      <c r="N1367" t="str">
        <f>VLOOKUP($E1367,'CFileFishery to ERA+'!$A$4:$J$198,6,FALSE)</f>
        <v>CA</v>
      </c>
      <c r="O1367">
        <f>VLOOKUP($E1367,'CFileFishery to ERA+'!$A$4:$J$198,7,FALSE)</f>
        <v>3</v>
      </c>
      <c r="P1367" t="str">
        <f>VLOOKUP($E1367,'CFileFishery to ERA+'!$A$4:$J$198,8,FALSE)</f>
        <v>T</v>
      </c>
      <c r="Q1367" t="str">
        <f>VLOOKUP($E1367,'CFileFishery to ERA+'!$A$4:$J$198,9,FALSE)</f>
        <v>WCVI Troll</v>
      </c>
      <c r="R1367" t="str">
        <f>VLOOKUP($E1367,'CFileFishery to ERA+'!$A$4:$J$198,10,FALSE)</f>
        <v>AABM</v>
      </c>
    </row>
    <row r="1368" spans="1:18" x14ac:dyDescent="0.25">
      <c r="A1368" t="s">
        <v>138</v>
      </c>
      <c r="B1368" t="s">
        <v>139</v>
      </c>
      <c r="C1368">
        <v>2017</v>
      </c>
      <c r="D1368">
        <v>4</v>
      </c>
      <c r="E1368">
        <v>139</v>
      </c>
      <c r="F1368" t="s">
        <v>74</v>
      </c>
      <c r="G1368">
        <v>3</v>
      </c>
      <c r="H1368" t="s">
        <v>12</v>
      </c>
      <c r="I1368">
        <v>8</v>
      </c>
      <c r="J1368">
        <v>74.319999999999993</v>
      </c>
      <c r="K1368">
        <v>74.319999999999993</v>
      </c>
      <c r="L1368">
        <f>VLOOKUP($E1368,'CFileFishery to ERA+'!$A$4:$J$198,4,FALSE)</f>
        <v>63</v>
      </c>
      <c r="M1368" t="str">
        <f>VLOOKUP($E1368,'CFileFishery to ERA+'!$A$4:$J$198,5,FALSE)</f>
        <v>GEO ST S</v>
      </c>
      <c r="N1368" t="str">
        <f>VLOOKUP($E1368,'CFileFishery to ERA+'!$A$4:$J$198,6,FALSE)</f>
        <v>CA</v>
      </c>
      <c r="O1368">
        <f>VLOOKUP($E1368,'CFileFishery to ERA+'!$A$4:$J$198,7,FALSE)</f>
        <v>29</v>
      </c>
      <c r="P1368" t="str">
        <f>VLOOKUP($E1368,'CFileFishery to ERA+'!$A$4:$J$198,8,FALSE)</f>
        <v>S</v>
      </c>
      <c r="Q1368" t="str">
        <f>VLOOKUP($E1368,'CFileFishery to ERA+'!$A$4:$J$198,9,FALSE)</f>
        <v>South Georgia Strait Sport</v>
      </c>
      <c r="R1368" t="str">
        <f>VLOOKUP($E1368,'CFileFishery to ERA+'!$A$4:$J$198,10,FALSE)</f>
        <v>ISBM</v>
      </c>
    </row>
    <row r="1369" spans="1:18" x14ac:dyDescent="0.25">
      <c r="A1369" t="s">
        <v>138</v>
      </c>
      <c r="B1369" t="s">
        <v>139</v>
      </c>
      <c r="C1369">
        <v>2017</v>
      </c>
      <c r="D1369">
        <v>4</v>
      </c>
      <c r="E1369">
        <v>139</v>
      </c>
      <c r="F1369" t="s">
        <v>74</v>
      </c>
      <c r="G1369">
        <v>4</v>
      </c>
      <c r="H1369" t="s">
        <v>12</v>
      </c>
      <c r="I1369">
        <v>3</v>
      </c>
      <c r="J1369">
        <v>27.87</v>
      </c>
      <c r="K1369">
        <v>28.43</v>
      </c>
      <c r="L1369">
        <f>VLOOKUP($E1369,'CFileFishery to ERA+'!$A$4:$J$198,4,FALSE)</f>
        <v>63</v>
      </c>
      <c r="M1369" t="str">
        <f>VLOOKUP($E1369,'CFileFishery to ERA+'!$A$4:$J$198,5,FALSE)</f>
        <v>GEO ST S</v>
      </c>
      <c r="N1369" t="str">
        <f>VLOOKUP($E1369,'CFileFishery to ERA+'!$A$4:$J$198,6,FALSE)</f>
        <v>CA</v>
      </c>
      <c r="O1369">
        <f>VLOOKUP($E1369,'CFileFishery to ERA+'!$A$4:$J$198,7,FALSE)</f>
        <v>29</v>
      </c>
      <c r="P1369" t="str">
        <f>VLOOKUP($E1369,'CFileFishery to ERA+'!$A$4:$J$198,8,FALSE)</f>
        <v>S</v>
      </c>
      <c r="Q1369" t="str">
        <f>VLOOKUP($E1369,'CFileFishery to ERA+'!$A$4:$J$198,9,FALSE)</f>
        <v>South Georgia Strait Sport</v>
      </c>
      <c r="R1369" t="str">
        <f>VLOOKUP($E1369,'CFileFishery to ERA+'!$A$4:$J$198,10,FALSE)</f>
        <v>ISBM</v>
      </c>
    </row>
    <row r="1370" spans="1:18" x14ac:dyDescent="0.25">
      <c r="A1370" t="s">
        <v>138</v>
      </c>
      <c r="B1370" t="s">
        <v>139</v>
      </c>
      <c r="C1370">
        <v>2017</v>
      </c>
      <c r="D1370">
        <v>5</v>
      </c>
      <c r="E1370">
        <v>34</v>
      </c>
      <c r="F1370" t="s">
        <v>54</v>
      </c>
      <c r="G1370">
        <v>3</v>
      </c>
      <c r="H1370" t="s">
        <v>12</v>
      </c>
      <c r="I1370">
        <v>2</v>
      </c>
      <c r="J1370">
        <v>7.04</v>
      </c>
      <c r="K1370">
        <v>7.04</v>
      </c>
      <c r="L1370">
        <f>VLOOKUP($E1370,'CFileFishery to ERA+'!$A$4:$J$198,4,FALSE)</f>
        <v>11</v>
      </c>
      <c r="M1370" t="str">
        <f>VLOOKUP($E1370,'CFileFishery to ERA+'!$A$4:$J$198,5,FALSE)</f>
        <v>WCVI SPR T</v>
      </c>
      <c r="N1370" t="str">
        <f>VLOOKUP($E1370,'CFileFishery to ERA+'!$A$4:$J$198,6,FALSE)</f>
        <v>CA</v>
      </c>
      <c r="O1370">
        <f>VLOOKUP($E1370,'CFileFishery to ERA+'!$A$4:$J$198,7,FALSE)</f>
        <v>3</v>
      </c>
      <c r="P1370" t="str">
        <f>VLOOKUP($E1370,'CFileFishery to ERA+'!$A$4:$J$198,8,FALSE)</f>
        <v>T</v>
      </c>
      <c r="Q1370" t="str">
        <f>VLOOKUP($E1370,'CFileFishery to ERA+'!$A$4:$J$198,9,FALSE)</f>
        <v>WCVI Troll</v>
      </c>
      <c r="R1370" t="str">
        <f>VLOOKUP($E1370,'CFileFishery to ERA+'!$A$4:$J$198,10,FALSE)</f>
        <v>AABM</v>
      </c>
    </row>
    <row r="1371" spans="1:18" x14ac:dyDescent="0.25">
      <c r="A1371" t="s">
        <v>138</v>
      </c>
      <c r="B1371" t="s">
        <v>139</v>
      </c>
      <c r="C1371">
        <v>2017</v>
      </c>
      <c r="D1371">
        <v>5</v>
      </c>
      <c r="E1371">
        <v>42</v>
      </c>
      <c r="F1371" t="s">
        <v>86</v>
      </c>
      <c r="G1371">
        <v>3</v>
      </c>
      <c r="H1371" t="s">
        <v>12</v>
      </c>
      <c r="I1371">
        <v>1</v>
      </c>
      <c r="J1371">
        <v>1.03</v>
      </c>
      <c r="K1371">
        <v>1.03</v>
      </c>
      <c r="L1371">
        <f>VLOOKUP($E1371,'CFileFishery to ERA+'!$A$4:$J$198,4,FALSE)</f>
        <v>13</v>
      </c>
      <c r="M1371" t="str">
        <f>VLOOKUP($E1371,'CFileFishery to ERA+'!$A$4:$J$198,5,FALSE)</f>
        <v>N FALCON T</v>
      </c>
      <c r="N1371" t="str">
        <f>VLOOKUP($E1371,'CFileFishery to ERA+'!$A$4:$J$198,6,FALSE)</f>
        <v>US</v>
      </c>
      <c r="O1371">
        <f>VLOOKUP($E1371,'CFileFishery to ERA+'!$A$4:$J$198,7,FALSE)</f>
        <v>999</v>
      </c>
      <c r="P1371" t="str">
        <f>VLOOKUP($E1371,'CFileFishery to ERA+'!$A$4:$J$198,8,FALSE)</f>
        <v>T</v>
      </c>
      <c r="Q1371" t="str">
        <f>VLOOKUP($E1371,'CFileFishery to ERA+'!$A$4:$J$198,9,FALSE)</f>
        <v>WA Troll</v>
      </c>
      <c r="R1371" t="str">
        <f>VLOOKUP($E1371,'CFileFishery to ERA+'!$A$4:$J$198,10,FALSE)</f>
        <v>ISBM</v>
      </c>
    </row>
    <row r="1372" spans="1:18" x14ac:dyDescent="0.25">
      <c r="A1372" t="s">
        <v>138</v>
      </c>
      <c r="B1372" t="s">
        <v>139</v>
      </c>
      <c r="C1372">
        <v>2017</v>
      </c>
      <c r="D1372">
        <v>5</v>
      </c>
      <c r="E1372">
        <v>42</v>
      </c>
      <c r="F1372" t="s">
        <v>86</v>
      </c>
      <c r="G1372">
        <v>4</v>
      </c>
      <c r="H1372" t="s">
        <v>12</v>
      </c>
      <c r="I1372">
        <v>2</v>
      </c>
      <c r="J1372">
        <v>2.06</v>
      </c>
      <c r="K1372">
        <v>2.1</v>
      </c>
      <c r="L1372">
        <f>VLOOKUP($E1372,'CFileFishery to ERA+'!$A$4:$J$198,4,FALSE)</f>
        <v>13</v>
      </c>
      <c r="M1372" t="str">
        <f>VLOOKUP($E1372,'CFileFishery to ERA+'!$A$4:$J$198,5,FALSE)</f>
        <v>N FALCON T</v>
      </c>
      <c r="N1372" t="str">
        <f>VLOOKUP($E1372,'CFileFishery to ERA+'!$A$4:$J$198,6,FALSE)</f>
        <v>US</v>
      </c>
      <c r="O1372">
        <f>VLOOKUP($E1372,'CFileFishery to ERA+'!$A$4:$J$198,7,FALSE)</f>
        <v>999</v>
      </c>
      <c r="P1372" t="str">
        <f>VLOOKUP($E1372,'CFileFishery to ERA+'!$A$4:$J$198,8,FALSE)</f>
        <v>T</v>
      </c>
      <c r="Q1372" t="str">
        <f>VLOOKUP($E1372,'CFileFishery to ERA+'!$A$4:$J$198,9,FALSE)</f>
        <v>WA Troll</v>
      </c>
      <c r="R1372" t="str">
        <f>VLOOKUP($E1372,'CFileFishery to ERA+'!$A$4:$J$198,10,FALSE)</f>
        <v>ISBM</v>
      </c>
    </row>
    <row r="1373" spans="1:18" x14ac:dyDescent="0.25">
      <c r="A1373" t="s">
        <v>138</v>
      </c>
      <c r="B1373" t="s">
        <v>139</v>
      </c>
      <c r="C1373">
        <v>2017</v>
      </c>
      <c r="D1373">
        <v>5</v>
      </c>
      <c r="E1373">
        <v>43</v>
      </c>
      <c r="F1373" t="s">
        <v>59</v>
      </c>
      <c r="G1373">
        <v>3</v>
      </c>
      <c r="H1373" t="s">
        <v>12</v>
      </c>
      <c r="I1373">
        <v>1</v>
      </c>
      <c r="J1373">
        <v>1</v>
      </c>
      <c r="K1373">
        <v>1</v>
      </c>
      <c r="L1373">
        <f>VLOOKUP($E1373,'CFileFishery to ERA+'!$A$4:$J$198,4,FALSE)</f>
        <v>13</v>
      </c>
      <c r="M1373" t="str">
        <f>VLOOKUP($E1373,'CFileFishery to ERA+'!$A$4:$J$198,5,FALSE)</f>
        <v>N FALCON T</v>
      </c>
      <c r="N1373" t="str">
        <f>VLOOKUP($E1373,'CFileFishery to ERA+'!$A$4:$J$198,6,FALSE)</f>
        <v>US</v>
      </c>
      <c r="O1373">
        <f>VLOOKUP($E1373,'CFileFishery to ERA+'!$A$4:$J$198,7,FALSE)</f>
        <v>999</v>
      </c>
      <c r="P1373" t="str">
        <f>VLOOKUP($E1373,'CFileFishery to ERA+'!$A$4:$J$198,8,FALSE)</f>
        <v>T</v>
      </c>
      <c r="Q1373" t="str">
        <f>VLOOKUP($E1373,'CFileFishery to ERA+'!$A$4:$J$198,9,FALSE)</f>
        <v>WA Troll</v>
      </c>
      <c r="R1373" t="str">
        <f>VLOOKUP($E1373,'CFileFishery to ERA+'!$A$4:$J$198,10,FALSE)</f>
        <v>ISBM</v>
      </c>
    </row>
    <row r="1374" spans="1:18" x14ac:dyDescent="0.25">
      <c r="A1374" t="s">
        <v>138</v>
      </c>
      <c r="B1374" t="s">
        <v>139</v>
      </c>
      <c r="C1374">
        <v>2017</v>
      </c>
      <c r="D1374">
        <v>5</v>
      </c>
      <c r="E1374">
        <v>44</v>
      </c>
      <c r="F1374" t="s">
        <v>85</v>
      </c>
      <c r="G1374">
        <v>3</v>
      </c>
      <c r="H1374" t="s">
        <v>12</v>
      </c>
      <c r="I1374">
        <v>1</v>
      </c>
      <c r="J1374">
        <v>1.81</v>
      </c>
      <c r="K1374">
        <v>1.81</v>
      </c>
      <c r="L1374">
        <f>VLOOKUP($E1374,'CFileFishery to ERA+'!$A$4:$J$198,4,FALSE)</f>
        <v>13</v>
      </c>
      <c r="M1374" t="str">
        <f>VLOOKUP($E1374,'CFileFishery to ERA+'!$A$4:$J$198,5,FALSE)</f>
        <v>N FALCON T</v>
      </c>
      <c r="N1374" t="str">
        <f>VLOOKUP($E1374,'CFileFishery to ERA+'!$A$4:$J$198,6,FALSE)</f>
        <v>US</v>
      </c>
      <c r="O1374">
        <f>VLOOKUP($E1374,'CFileFishery to ERA+'!$A$4:$J$198,7,FALSE)</f>
        <v>999</v>
      </c>
      <c r="P1374" t="str">
        <f>VLOOKUP($E1374,'CFileFishery to ERA+'!$A$4:$J$198,8,FALSE)</f>
        <v>T</v>
      </c>
      <c r="Q1374" t="str">
        <f>VLOOKUP($E1374,'CFileFishery to ERA+'!$A$4:$J$198,9,FALSE)</f>
        <v>WA Troll</v>
      </c>
      <c r="R1374" t="str">
        <f>VLOOKUP($E1374,'CFileFishery to ERA+'!$A$4:$J$198,10,FALSE)</f>
        <v>ISBM</v>
      </c>
    </row>
    <row r="1375" spans="1:18" x14ac:dyDescent="0.25">
      <c r="A1375" t="s">
        <v>138</v>
      </c>
      <c r="B1375" t="s">
        <v>139</v>
      </c>
      <c r="C1375">
        <v>2017</v>
      </c>
      <c r="D1375">
        <v>5</v>
      </c>
      <c r="E1375">
        <v>44</v>
      </c>
      <c r="F1375" t="s">
        <v>85</v>
      </c>
      <c r="G1375">
        <v>4</v>
      </c>
      <c r="H1375" t="s">
        <v>12</v>
      </c>
      <c r="I1375">
        <v>2</v>
      </c>
      <c r="J1375">
        <v>4.17</v>
      </c>
      <c r="K1375">
        <v>4.25</v>
      </c>
      <c r="L1375">
        <f>VLOOKUP($E1375,'CFileFishery to ERA+'!$A$4:$J$198,4,FALSE)</f>
        <v>13</v>
      </c>
      <c r="M1375" t="str">
        <f>VLOOKUP($E1375,'CFileFishery to ERA+'!$A$4:$J$198,5,FALSE)</f>
        <v>N FALCON T</v>
      </c>
      <c r="N1375" t="str">
        <f>VLOOKUP($E1375,'CFileFishery to ERA+'!$A$4:$J$198,6,FALSE)</f>
        <v>US</v>
      </c>
      <c r="O1375">
        <f>VLOOKUP($E1375,'CFileFishery to ERA+'!$A$4:$J$198,7,FALSE)</f>
        <v>999</v>
      </c>
      <c r="P1375" t="str">
        <f>VLOOKUP($E1375,'CFileFishery to ERA+'!$A$4:$J$198,8,FALSE)</f>
        <v>T</v>
      </c>
      <c r="Q1375" t="str">
        <f>VLOOKUP($E1375,'CFileFishery to ERA+'!$A$4:$J$198,9,FALSE)</f>
        <v>WA Troll</v>
      </c>
      <c r="R1375" t="str">
        <f>VLOOKUP($E1375,'CFileFishery to ERA+'!$A$4:$J$198,10,FALSE)</f>
        <v>ISBM</v>
      </c>
    </row>
    <row r="1376" spans="1:18" x14ac:dyDescent="0.25">
      <c r="A1376" t="s">
        <v>138</v>
      </c>
      <c r="B1376" t="s">
        <v>139</v>
      </c>
      <c r="C1376">
        <v>2017</v>
      </c>
      <c r="D1376">
        <v>5</v>
      </c>
      <c r="E1376">
        <v>136</v>
      </c>
      <c r="F1376" t="s">
        <v>52</v>
      </c>
      <c r="G1376">
        <v>3</v>
      </c>
      <c r="H1376" t="s">
        <v>12</v>
      </c>
      <c r="I1376">
        <v>2</v>
      </c>
      <c r="J1376">
        <v>4.0199999999999996</v>
      </c>
      <c r="K1376">
        <v>4.0199999999999996</v>
      </c>
      <c r="L1376">
        <f>VLOOKUP($E1376,'CFileFishery to ERA+'!$A$4:$J$198,4,FALSE)</f>
        <v>63</v>
      </c>
      <c r="M1376" t="str">
        <f>VLOOKUP($E1376,'CFileFishery to ERA+'!$A$4:$J$198,5,FALSE)</f>
        <v>GEO ST S</v>
      </c>
      <c r="N1376" t="str">
        <f>VLOOKUP($E1376,'CFileFishery to ERA+'!$A$4:$J$198,6,FALSE)</f>
        <v>CA</v>
      </c>
      <c r="O1376">
        <f>VLOOKUP($E1376,'CFileFishery to ERA+'!$A$4:$J$198,7,FALSE)</f>
        <v>27</v>
      </c>
      <c r="P1376" t="str">
        <f>VLOOKUP($E1376,'CFileFishery to ERA+'!$A$4:$J$198,8,FALSE)</f>
        <v>S</v>
      </c>
      <c r="Q1376" t="str">
        <f>VLOOKUP($E1376,'CFileFishery to ERA+'!$A$4:$J$198,9,FALSE)</f>
        <v>North Georgia Strait Sport</v>
      </c>
      <c r="R1376" t="str">
        <f>VLOOKUP($E1376,'CFileFishery to ERA+'!$A$4:$J$198,10,FALSE)</f>
        <v>ISBM</v>
      </c>
    </row>
    <row r="1377" spans="1:18" x14ac:dyDescent="0.25">
      <c r="A1377" t="s">
        <v>138</v>
      </c>
      <c r="B1377" t="s">
        <v>139</v>
      </c>
      <c r="C1377">
        <v>2017</v>
      </c>
      <c r="D1377">
        <v>5</v>
      </c>
      <c r="E1377">
        <v>139</v>
      </c>
      <c r="F1377" t="s">
        <v>74</v>
      </c>
      <c r="G1377">
        <v>3</v>
      </c>
      <c r="H1377" t="s">
        <v>12</v>
      </c>
      <c r="I1377">
        <v>8</v>
      </c>
      <c r="J1377">
        <v>59.87</v>
      </c>
      <c r="K1377">
        <v>59.87</v>
      </c>
      <c r="L1377">
        <f>VLOOKUP($E1377,'CFileFishery to ERA+'!$A$4:$J$198,4,FALSE)</f>
        <v>63</v>
      </c>
      <c r="M1377" t="str">
        <f>VLOOKUP($E1377,'CFileFishery to ERA+'!$A$4:$J$198,5,FALSE)</f>
        <v>GEO ST S</v>
      </c>
      <c r="N1377" t="str">
        <f>VLOOKUP($E1377,'CFileFishery to ERA+'!$A$4:$J$198,6,FALSE)</f>
        <v>CA</v>
      </c>
      <c r="O1377">
        <f>VLOOKUP($E1377,'CFileFishery to ERA+'!$A$4:$J$198,7,FALSE)</f>
        <v>29</v>
      </c>
      <c r="P1377" t="str">
        <f>VLOOKUP($E1377,'CFileFishery to ERA+'!$A$4:$J$198,8,FALSE)</f>
        <v>S</v>
      </c>
      <c r="Q1377" t="str">
        <f>VLOOKUP($E1377,'CFileFishery to ERA+'!$A$4:$J$198,9,FALSE)</f>
        <v>South Georgia Strait Sport</v>
      </c>
      <c r="R1377" t="str">
        <f>VLOOKUP($E1377,'CFileFishery to ERA+'!$A$4:$J$198,10,FALSE)</f>
        <v>ISBM</v>
      </c>
    </row>
    <row r="1378" spans="1:18" x14ac:dyDescent="0.25">
      <c r="A1378" t="s">
        <v>138</v>
      </c>
      <c r="B1378" t="s">
        <v>139</v>
      </c>
      <c r="C1378">
        <v>2017</v>
      </c>
      <c r="D1378">
        <v>6</v>
      </c>
      <c r="E1378">
        <v>42</v>
      </c>
      <c r="F1378" t="s">
        <v>86</v>
      </c>
      <c r="G1378">
        <v>3</v>
      </c>
      <c r="H1378" t="s">
        <v>12</v>
      </c>
      <c r="I1378">
        <v>1</v>
      </c>
      <c r="J1378">
        <v>1.91</v>
      </c>
      <c r="K1378">
        <v>1.91</v>
      </c>
      <c r="L1378">
        <f>VLOOKUP($E1378,'CFileFishery to ERA+'!$A$4:$J$198,4,FALSE)</f>
        <v>13</v>
      </c>
      <c r="M1378" t="str">
        <f>VLOOKUP($E1378,'CFileFishery to ERA+'!$A$4:$J$198,5,FALSE)</f>
        <v>N FALCON T</v>
      </c>
      <c r="N1378" t="str">
        <f>VLOOKUP($E1378,'CFileFishery to ERA+'!$A$4:$J$198,6,FALSE)</f>
        <v>US</v>
      </c>
      <c r="O1378">
        <f>VLOOKUP($E1378,'CFileFishery to ERA+'!$A$4:$J$198,7,FALSE)</f>
        <v>999</v>
      </c>
      <c r="P1378" t="str">
        <f>VLOOKUP($E1378,'CFileFishery to ERA+'!$A$4:$J$198,8,FALSE)</f>
        <v>T</v>
      </c>
      <c r="Q1378" t="str">
        <f>VLOOKUP($E1378,'CFileFishery to ERA+'!$A$4:$J$198,9,FALSE)</f>
        <v>WA Troll</v>
      </c>
      <c r="R1378" t="str">
        <f>VLOOKUP($E1378,'CFileFishery to ERA+'!$A$4:$J$198,10,FALSE)</f>
        <v>ISBM</v>
      </c>
    </row>
    <row r="1379" spans="1:18" x14ac:dyDescent="0.25">
      <c r="A1379" t="s">
        <v>138</v>
      </c>
      <c r="B1379" t="s">
        <v>139</v>
      </c>
      <c r="C1379">
        <v>2017</v>
      </c>
      <c r="D1379">
        <v>6</v>
      </c>
      <c r="E1379">
        <v>42</v>
      </c>
      <c r="F1379" t="s">
        <v>86</v>
      </c>
      <c r="G1379">
        <v>4</v>
      </c>
      <c r="H1379" t="s">
        <v>12</v>
      </c>
      <c r="I1379">
        <v>2</v>
      </c>
      <c r="J1379">
        <v>3.21</v>
      </c>
      <c r="K1379">
        <v>3.27</v>
      </c>
      <c r="L1379">
        <f>VLOOKUP($E1379,'CFileFishery to ERA+'!$A$4:$J$198,4,FALSE)</f>
        <v>13</v>
      </c>
      <c r="M1379" t="str">
        <f>VLOOKUP($E1379,'CFileFishery to ERA+'!$A$4:$J$198,5,FALSE)</f>
        <v>N FALCON T</v>
      </c>
      <c r="N1379" t="str">
        <f>VLOOKUP($E1379,'CFileFishery to ERA+'!$A$4:$J$198,6,FALSE)</f>
        <v>US</v>
      </c>
      <c r="O1379">
        <f>VLOOKUP($E1379,'CFileFishery to ERA+'!$A$4:$J$198,7,FALSE)</f>
        <v>999</v>
      </c>
      <c r="P1379" t="str">
        <f>VLOOKUP($E1379,'CFileFishery to ERA+'!$A$4:$J$198,8,FALSE)</f>
        <v>T</v>
      </c>
      <c r="Q1379" t="str">
        <f>VLOOKUP($E1379,'CFileFishery to ERA+'!$A$4:$J$198,9,FALSE)</f>
        <v>WA Troll</v>
      </c>
      <c r="R1379" t="str">
        <f>VLOOKUP($E1379,'CFileFishery to ERA+'!$A$4:$J$198,10,FALSE)</f>
        <v>ISBM</v>
      </c>
    </row>
    <row r="1380" spans="1:18" x14ac:dyDescent="0.25">
      <c r="A1380" t="s">
        <v>138</v>
      </c>
      <c r="B1380" t="s">
        <v>139</v>
      </c>
      <c r="C1380">
        <v>2017</v>
      </c>
      <c r="D1380">
        <v>6</v>
      </c>
      <c r="E1380">
        <v>46</v>
      </c>
      <c r="F1380" t="s">
        <v>57</v>
      </c>
      <c r="G1380">
        <v>3</v>
      </c>
      <c r="H1380" t="s">
        <v>12</v>
      </c>
      <c r="I1380">
        <v>3</v>
      </c>
      <c r="J1380">
        <v>5.46</v>
      </c>
      <c r="K1380">
        <v>5.46</v>
      </c>
      <c r="L1380">
        <f>VLOOKUP($E1380,'CFileFishery to ERA+'!$A$4:$J$198,4,FALSE)</f>
        <v>13</v>
      </c>
      <c r="M1380" t="str">
        <f>VLOOKUP($E1380,'CFileFishery to ERA+'!$A$4:$J$198,5,FALSE)</f>
        <v>N FALCON T</v>
      </c>
      <c r="N1380" t="str">
        <f>VLOOKUP($E1380,'CFileFishery to ERA+'!$A$4:$J$198,6,FALSE)</f>
        <v>US</v>
      </c>
      <c r="O1380">
        <f>VLOOKUP($E1380,'CFileFishery to ERA+'!$A$4:$J$198,7,FALSE)</f>
        <v>999</v>
      </c>
      <c r="P1380" t="str">
        <f>VLOOKUP($E1380,'CFileFishery to ERA+'!$A$4:$J$198,8,FALSE)</f>
        <v>T</v>
      </c>
      <c r="Q1380" t="str">
        <f>VLOOKUP($E1380,'CFileFishery to ERA+'!$A$4:$J$198,9,FALSE)</f>
        <v>WA Troll</v>
      </c>
      <c r="R1380" t="str">
        <f>VLOOKUP($E1380,'CFileFishery to ERA+'!$A$4:$J$198,10,FALSE)</f>
        <v>ISBM</v>
      </c>
    </row>
    <row r="1381" spans="1:18" x14ac:dyDescent="0.25">
      <c r="A1381" t="s">
        <v>138</v>
      </c>
      <c r="B1381" t="s">
        <v>139</v>
      </c>
      <c r="C1381">
        <v>2017</v>
      </c>
      <c r="D1381">
        <v>6</v>
      </c>
      <c r="E1381">
        <v>50</v>
      </c>
      <c r="F1381" t="s">
        <v>92</v>
      </c>
      <c r="G1381">
        <v>4</v>
      </c>
      <c r="H1381" t="s">
        <v>12</v>
      </c>
      <c r="I1381">
        <v>1</v>
      </c>
      <c r="J1381">
        <v>2.5</v>
      </c>
      <c r="K1381">
        <v>2.5299999999999998</v>
      </c>
      <c r="L1381">
        <f>VLOOKUP($E1381,'CFileFishery to ERA+'!$A$4:$J$198,4,FALSE)</f>
        <v>14</v>
      </c>
      <c r="M1381" t="str">
        <f>VLOOKUP($E1381,'CFileFishery to ERA+'!$A$4:$J$198,5,FALSE)</f>
        <v>S FALCON T</v>
      </c>
      <c r="N1381" t="str">
        <f>VLOOKUP($E1381,'CFileFishery to ERA+'!$A$4:$J$198,6,FALSE)</f>
        <v>US</v>
      </c>
      <c r="O1381">
        <f>VLOOKUP($E1381,'CFileFishery to ERA+'!$A$4:$J$198,7,FALSE)</f>
        <v>999</v>
      </c>
      <c r="P1381" t="str">
        <f>VLOOKUP($E1381,'CFileFishery to ERA+'!$A$4:$J$198,8,FALSE)</f>
        <v>T</v>
      </c>
      <c r="Q1381" t="str">
        <f>VLOOKUP($E1381,'CFileFishery to ERA+'!$A$4:$J$198,9,FALSE)</f>
        <v>OR Troll</v>
      </c>
      <c r="R1381" t="str">
        <f>VLOOKUP($E1381,'CFileFishery to ERA+'!$A$4:$J$198,10,FALSE)</f>
        <v>ISBM</v>
      </c>
    </row>
    <row r="1382" spans="1:18" x14ac:dyDescent="0.25">
      <c r="A1382" t="s">
        <v>138</v>
      </c>
      <c r="B1382" t="s">
        <v>139</v>
      </c>
      <c r="C1382">
        <v>2017</v>
      </c>
      <c r="D1382">
        <v>6</v>
      </c>
      <c r="E1382">
        <v>136</v>
      </c>
      <c r="F1382" t="s">
        <v>52</v>
      </c>
      <c r="G1382">
        <v>3</v>
      </c>
      <c r="H1382" t="s">
        <v>12</v>
      </c>
      <c r="I1382">
        <v>12</v>
      </c>
      <c r="J1382">
        <v>45.96</v>
      </c>
      <c r="K1382">
        <v>45.96</v>
      </c>
      <c r="L1382">
        <f>VLOOKUP($E1382,'CFileFishery to ERA+'!$A$4:$J$198,4,FALSE)</f>
        <v>63</v>
      </c>
      <c r="M1382" t="str">
        <f>VLOOKUP($E1382,'CFileFishery to ERA+'!$A$4:$J$198,5,FALSE)</f>
        <v>GEO ST S</v>
      </c>
      <c r="N1382" t="str">
        <f>VLOOKUP($E1382,'CFileFishery to ERA+'!$A$4:$J$198,6,FALSE)</f>
        <v>CA</v>
      </c>
      <c r="O1382">
        <f>VLOOKUP($E1382,'CFileFishery to ERA+'!$A$4:$J$198,7,FALSE)</f>
        <v>27</v>
      </c>
      <c r="P1382" t="str">
        <f>VLOOKUP($E1382,'CFileFishery to ERA+'!$A$4:$J$198,8,FALSE)</f>
        <v>S</v>
      </c>
      <c r="Q1382" t="str">
        <f>VLOOKUP($E1382,'CFileFishery to ERA+'!$A$4:$J$198,9,FALSE)</f>
        <v>North Georgia Strait Sport</v>
      </c>
      <c r="R1382" t="str">
        <f>VLOOKUP($E1382,'CFileFishery to ERA+'!$A$4:$J$198,10,FALSE)</f>
        <v>ISBM</v>
      </c>
    </row>
    <row r="1383" spans="1:18" x14ac:dyDescent="0.25">
      <c r="A1383" t="s">
        <v>138</v>
      </c>
      <c r="B1383" t="s">
        <v>139</v>
      </c>
      <c r="C1383">
        <v>2017</v>
      </c>
      <c r="D1383">
        <v>6</v>
      </c>
      <c r="E1383">
        <v>136</v>
      </c>
      <c r="F1383" t="s">
        <v>52</v>
      </c>
      <c r="G1383">
        <v>4</v>
      </c>
      <c r="H1383" t="s">
        <v>12</v>
      </c>
      <c r="I1383">
        <v>1</v>
      </c>
      <c r="J1383">
        <v>2.2000000000000002</v>
      </c>
      <c r="K1383">
        <v>2.2400000000000002</v>
      </c>
      <c r="L1383">
        <f>VLOOKUP($E1383,'CFileFishery to ERA+'!$A$4:$J$198,4,FALSE)</f>
        <v>63</v>
      </c>
      <c r="M1383" t="str">
        <f>VLOOKUP($E1383,'CFileFishery to ERA+'!$A$4:$J$198,5,FALSE)</f>
        <v>GEO ST S</v>
      </c>
      <c r="N1383" t="str">
        <f>VLOOKUP($E1383,'CFileFishery to ERA+'!$A$4:$J$198,6,FALSE)</f>
        <v>CA</v>
      </c>
      <c r="O1383">
        <f>VLOOKUP($E1383,'CFileFishery to ERA+'!$A$4:$J$198,7,FALSE)</f>
        <v>27</v>
      </c>
      <c r="P1383" t="str">
        <f>VLOOKUP($E1383,'CFileFishery to ERA+'!$A$4:$J$198,8,FALSE)</f>
        <v>S</v>
      </c>
      <c r="Q1383" t="str">
        <f>VLOOKUP($E1383,'CFileFishery to ERA+'!$A$4:$J$198,9,FALSE)</f>
        <v>North Georgia Strait Sport</v>
      </c>
      <c r="R1383" t="str">
        <f>VLOOKUP($E1383,'CFileFishery to ERA+'!$A$4:$J$198,10,FALSE)</f>
        <v>ISBM</v>
      </c>
    </row>
    <row r="1384" spans="1:18" x14ac:dyDescent="0.25">
      <c r="A1384" t="s">
        <v>138</v>
      </c>
      <c r="B1384" t="s">
        <v>139</v>
      </c>
      <c r="C1384">
        <v>2017</v>
      </c>
      <c r="D1384">
        <v>6</v>
      </c>
      <c r="E1384">
        <v>139</v>
      </c>
      <c r="F1384" t="s">
        <v>74</v>
      </c>
      <c r="G1384">
        <v>3</v>
      </c>
      <c r="H1384" t="s">
        <v>12</v>
      </c>
      <c r="I1384">
        <v>1</v>
      </c>
      <c r="J1384">
        <v>4.04</v>
      </c>
      <c r="K1384">
        <v>4.04</v>
      </c>
      <c r="L1384">
        <f>VLOOKUP($E1384,'CFileFishery to ERA+'!$A$4:$J$198,4,FALSE)</f>
        <v>63</v>
      </c>
      <c r="M1384" t="str">
        <f>VLOOKUP($E1384,'CFileFishery to ERA+'!$A$4:$J$198,5,FALSE)</f>
        <v>GEO ST S</v>
      </c>
      <c r="N1384" t="str">
        <f>VLOOKUP($E1384,'CFileFishery to ERA+'!$A$4:$J$198,6,FALSE)</f>
        <v>CA</v>
      </c>
      <c r="O1384">
        <f>VLOOKUP($E1384,'CFileFishery to ERA+'!$A$4:$J$198,7,FALSE)</f>
        <v>29</v>
      </c>
      <c r="P1384" t="str">
        <f>VLOOKUP($E1384,'CFileFishery to ERA+'!$A$4:$J$198,8,FALSE)</f>
        <v>S</v>
      </c>
      <c r="Q1384" t="str">
        <f>VLOOKUP($E1384,'CFileFishery to ERA+'!$A$4:$J$198,9,FALSE)</f>
        <v>South Georgia Strait Sport</v>
      </c>
      <c r="R1384" t="str">
        <f>VLOOKUP($E1384,'CFileFishery to ERA+'!$A$4:$J$198,10,FALSE)</f>
        <v>ISBM</v>
      </c>
    </row>
    <row r="1385" spans="1:18" x14ac:dyDescent="0.25">
      <c r="A1385" t="s">
        <v>138</v>
      </c>
      <c r="B1385" t="s">
        <v>139</v>
      </c>
      <c r="C1385">
        <v>2017</v>
      </c>
      <c r="D1385">
        <v>6</v>
      </c>
      <c r="E1385">
        <v>139</v>
      </c>
      <c r="F1385" t="s">
        <v>74</v>
      </c>
      <c r="G1385">
        <v>4</v>
      </c>
      <c r="H1385" t="s">
        <v>12</v>
      </c>
      <c r="I1385">
        <v>1</v>
      </c>
      <c r="J1385">
        <v>4.04</v>
      </c>
      <c r="K1385">
        <v>4.0999999999999996</v>
      </c>
      <c r="L1385">
        <f>VLOOKUP($E1385,'CFileFishery to ERA+'!$A$4:$J$198,4,FALSE)</f>
        <v>63</v>
      </c>
      <c r="M1385" t="str">
        <f>VLOOKUP($E1385,'CFileFishery to ERA+'!$A$4:$J$198,5,FALSE)</f>
        <v>GEO ST S</v>
      </c>
      <c r="N1385" t="str">
        <f>VLOOKUP($E1385,'CFileFishery to ERA+'!$A$4:$J$198,6,FALSE)</f>
        <v>CA</v>
      </c>
      <c r="O1385">
        <f>VLOOKUP($E1385,'CFileFishery to ERA+'!$A$4:$J$198,7,FALSE)</f>
        <v>29</v>
      </c>
      <c r="P1385" t="str">
        <f>VLOOKUP($E1385,'CFileFishery to ERA+'!$A$4:$J$198,8,FALSE)</f>
        <v>S</v>
      </c>
      <c r="Q1385" t="str">
        <f>VLOOKUP($E1385,'CFileFishery to ERA+'!$A$4:$J$198,9,FALSE)</f>
        <v>South Georgia Strait Sport</v>
      </c>
      <c r="R1385" t="str">
        <f>VLOOKUP($E1385,'CFileFishery to ERA+'!$A$4:$J$198,10,FALSE)</f>
        <v>ISBM</v>
      </c>
    </row>
    <row r="1386" spans="1:18" x14ac:dyDescent="0.25">
      <c r="A1386" t="s">
        <v>138</v>
      </c>
      <c r="B1386" t="s">
        <v>139</v>
      </c>
      <c r="C1386">
        <v>2017</v>
      </c>
      <c r="D1386">
        <v>6</v>
      </c>
      <c r="E1386">
        <v>142</v>
      </c>
      <c r="F1386" t="s">
        <v>49</v>
      </c>
      <c r="G1386">
        <v>2</v>
      </c>
      <c r="H1386" t="s">
        <v>12</v>
      </c>
      <c r="I1386">
        <v>1</v>
      </c>
      <c r="J1386">
        <v>6.67</v>
      </c>
      <c r="K1386">
        <v>6.9</v>
      </c>
      <c r="L1386">
        <f>VLOOKUP($E1386,'CFileFishery to ERA+'!$A$4:$J$198,4,FALSE)</f>
        <v>50</v>
      </c>
      <c r="M1386" t="str">
        <f>VLOOKUP($E1386,'CFileFishery to ERA+'!$A$4:$J$198,5,FALSE)</f>
        <v>WCVI AABM S</v>
      </c>
      <c r="N1386" t="str">
        <f>VLOOKUP($E1386,'CFileFishery to ERA+'!$A$4:$J$198,6,FALSE)</f>
        <v>CA</v>
      </c>
      <c r="O1386">
        <f>VLOOKUP($E1386,'CFileFishery to ERA+'!$A$4:$J$198,7,FALSE)</f>
        <v>31</v>
      </c>
      <c r="P1386" t="str">
        <f>VLOOKUP($E1386,'CFileFishery to ERA+'!$A$4:$J$198,8,FALSE)</f>
        <v>S</v>
      </c>
      <c r="Q1386" t="str">
        <f>VLOOKUP($E1386,'CFileFishery to ERA+'!$A$4:$J$198,9,FALSE)</f>
        <v>WCVI AABM Sport</v>
      </c>
      <c r="R1386" t="str">
        <f>VLOOKUP($E1386,'CFileFishery to ERA+'!$A$4:$J$198,10,FALSE)</f>
        <v>AABM</v>
      </c>
    </row>
    <row r="1387" spans="1:18" x14ac:dyDescent="0.25">
      <c r="A1387" t="s">
        <v>138</v>
      </c>
      <c r="B1387" t="s">
        <v>139</v>
      </c>
      <c r="C1387">
        <v>2017</v>
      </c>
      <c r="D1387">
        <v>7</v>
      </c>
      <c r="E1387">
        <v>30</v>
      </c>
      <c r="F1387" t="s">
        <v>25</v>
      </c>
      <c r="G1387">
        <v>3</v>
      </c>
      <c r="H1387" t="s">
        <v>12</v>
      </c>
      <c r="I1387">
        <v>1</v>
      </c>
      <c r="J1387">
        <v>3.71</v>
      </c>
      <c r="K1387">
        <v>3.71</v>
      </c>
      <c r="L1387">
        <f>VLOOKUP($E1387,'CFileFishery to ERA+'!$A$4:$J$198,4,FALSE)</f>
        <v>8</v>
      </c>
      <c r="M1387" t="str">
        <f>VLOOKUP($E1387,'CFileFishery to ERA+'!$A$4:$J$198,5,FALSE)</f>
        <v>NORTH T</v>
      </c>
      <c r="N1387" t="str">
        <f>VLOOKUP($E1387,'CFileFishery to ERA+'!$A$4:$J$198,6,FALSE)</f>
        <v>CA</v>
      </c>
      <c r="O1387">
        <f>VLOOKUP($E1387,'CFileFishery to ERA+'!$A$4:$J$198,7,FALSE)</f>
        <v>1</v>
      </c>
      <c r="P1387" t="str">
        <f>VLOOKUP($E1387,'CFileFishery to ERA+'!$A$4:$J$198,8,FALSE)</f>
        <v>T</v>
      </c>
      <c r="Q1387" t="str">
        <f>VLOOKUP($E1387,'CFileFishery to ERA+'!$A$4:$J$198,9,FALSE)</f>
        <v>NBC Troll</v>
      </c>
      <c r="R1387" t="str">
        <f>VLOOKUP($E1387,'CFileFishery to ERA+'!$A$4:$J$198,10,FALSE)</f>
        <v>AABM</v>
      </c>
    </row>
    <row r="1388" spans="1:18" x14ac:dyDescent="0.25">
      <c r="A1388" t="s">
        <v>138</v>
      </c>
      <c r="B1388" t="s">
        <v>139</v>
      </c>
      <c r="C1388">
        <v>2017</v>
      </c>
      <c r="D1388">
        <v>7</v>
      </c>
      <c r="E1388">
        <v>30</v>
      </c>
      <c r="F1388" t="s">
        <v>25</v>
      </c>
      <c r="G1388">
        <v>4</v>
      </c>
      <c r="H1388" t="s">
        <v>12</v>
      </c>
      <c r="I1388">
        <v>1</v>
      </c>
      <c r="J1388">
        <v>3.71</v>
      </c>
      <c r="K1388">
        <v>3.78</v>
      </c>
      <c r="L1388">
        <f>VLOOKUP($E1388,'CFileFishery to ERA+'!$A$4:$J$198,4,FALSE)</f>
        <v>8</v>
      </c>
      <c r="M1388" t="str">
        <f>VLOOKUP($E1388,'CFileFishery to ERA+'!$A$4:$J$198,5,FALSE)</f>
        <v>NORTH T</v>
      </c>
      <c r="N1388" t="str">
        <f>VLOOKUP($E1388,'CFileFishery to ERA+'!$A$4:$J$198,6,FALSE)</f>
        <v>CA</v>
      </c>
      <c r="O1388">
        <f>VLOOKUP($E1388,'CFileFishery to ERA+'!$A$4:$J$198,7,FALSE)</f>
        <v>1</v>
      </c>
      <c r="P1388" t="str">
        <f>VLOOKUP($E1388,'CFileFishery to ERA+'!$A$4:$J$198,8,FALSE)</f>
        <v>T</v>
      </c>
      <c r="Q1388" t="str">
        <f>VLOOKUP($E1388,'CFileFishery to ERA+'!$A$4:$J$198,9,FALSE)</f>
        <v>NBC Troll</v>
      </c>
      <c r="R1388" t="str">
        <f>VLOOKUP($E1388,'CFileFishery to ERA+'!$A$4:$J$198,10,FALSE)</f>
        <v>AABM</v>
      </c>
    </row>
    <row r="1389" spans="1:18" x14ac:dyDescent="0.25">
      <c r="A1389" t="s">
        <v>138</v>
      </c>
      <c r="B1389" t="s">
        <v>139</v>
      </c>
      <c r="C1389">
        <v>2017</v>
      </c>
      <c r="D1389">
        <v>7</v>
      </c>
      <c r="E1389">
        <v>35</v>
      </c>
      <c r="F1389" t="s">
        <v>77</v>
      </c>
      <c r="G1389">
        <v>3</v>
      </c>
      <c r="H1389" t="s">
        <v>12</v>
      </c>
      <c r="I1389">
        <v>3</v>
      </c>
      <c r="J1389">
        <v>11.31</v>
      </c>
      <c r="K1389">
        <v>11.31</v>
      </c>
      <c r="L1389">
        <f>VLOOKUP($E1389,'CFileFishery to ERA+'!$A$4:$J$198,4,FALSE)</f>
        <v>12</v>
      </c>
      <c r="M1389" t="str">
        <f>VLOOKUP($E1389,'CFileFishery to ERA+'!$A$4:$J$198,5,FALSE)</f>
        <v>WCVI SUM T</v>
      </c>
      <c r="N1389" t="str">
        <f>VLOOKUP($E1389,'CFileFishery to ERA+'!$A$4:$J$198,6,FALSE)</f>
        <v>CA</v>
      </c>
      <c r="O1389">
        <f>VLOOKUP($E1389,'CFileFishery to ERA+'!$A$4:$J$198,7,FALSE)</f>
        <v>3</v>
      </c>
      <c r="P1389" t="str">
        <f>VLOOKUP($E1389,'CFileFishery to ERA+'!$A$4:$J$198,8,FALSE)</f>
        <v>T</v>
      </c>
      <c r="Q1389" t="str">
        <f>VLOOKUP($E1389,'CFileFishery to ERA+'!$A$4:$J$198,9,FALSE)</f>
        <v>WCVI Troll</v>
      </c>
      <c r="R1389" t="str">
        <f>VLOOKUP($E1389,'CFileFishery to ERA+'!$A$4:$J$198,10,FALSE)</f>
        <v>AABM</v>
      </c>
    </row>
    <row r="1390" spans="1:18" x14ac:dyDescent="0.25">
      <c r="A1390" t="s">
        <v>138</v>
      </c>
      <c r="B1390" t="s">
        <v>139</v>
      </c>
      <c r="C1390">
        <v>2017</v>
      </c>
      <c r="D1390">
        <v>7</v>
      </c>
      <c r="E1390">
        <v>42</v>
      </c>
      <c r="F1390" t="s">
        <v>86</v>
      </c>
      <c r="G1390">
        <v>3</v>
      </c>
      <c r="H1390" t="s">
        <v>12</v>
      </c>
      <c r="I1390">
        <v>6</v>
      </c>
      <c r="J1390">
        <v>11.83</v>
      </c>
      <c r="K1390">
        <v>11.83</v>
      </c>
      <c r="L1390">
        <f>VLOOKUP($E1390,'CFileFishery to ERA+'!$A$4:$J$198,4,FALSE)</f>
        <v>13</v>
      </c>
      <c r="M1390" t="str">
        <f>VLOOKUP($E1390,'CFileFishery to ERA+'!$A$4:$J$198,5,FALSE)</f>
        <v>N FALCON T</v>
      </c>
      <c r="N1390" t="str">
        <f>VLOOKUP($E1390,'CFileFishery to ERA+'!$A$4:$J$198,6,FALSE)</f>
        <v>US</v>
      </c>
      <c r="O1390">
        <f>VLOOKUP($E1390,'CFileFishery to ERA+'!$A$4:$J$198,7,FALSE)</f>
        <v>999</v>
      </c>
      <c r="P1390" t="str">
        <f>VLOOKUP($E1390,'CFileFishery to ERA+'!$A$4:$J$198,8,FALSE)</f>
        <v>T</v>
      </c>
      <c r="Q1390" t="str">
        <f>VLOOKUP($E1390,'CFileFishery to ERA+'!$A$4:$J$198,9,FALSE)</f>
        <v>WA Troll</v>
      </c>
      <c r="R1390" t="str">
        <f>VLOOKUP($E1390,'CFileFishery to ERA+'!$A$4:$J$198,10,FALSE)</f>
        <v>ISBM</v>
      </c>
    </row>
    <row r="1391" spans="1:18" x14ac:dyDescent="0.25">
      <c r="A1391" t="s">
        <v>138</v>
      </c>
      <c r="B1391" t="s">
        <v>139</v>
      </c>
      <c r="C1391">
        <v>2017</v>
      </c>
      <c r="D1391">
        <v>7</v>
      </c>
      <c r="E1391">
        <v>43</v>
      </c>
      <c r="F1391" t="s">
        <v>59</v>
      </c>
      <c r="G1391">
        <v>3</v>
      </c>
      <c r="H1391" t="s">
        <v>12</v>
      </c>
      <c r="I1391">
        <v>27</v>
      </c>
      <c r="J1391">
        <v>38.200000000000003</v>
      </c>
      <c r="K1391">
        <v>38.200000000000003</v>
      </c>
      <c r="L1391">
        <f>VLOOKUP($E1391,'CFileFishery to ERA+'!$A$4:$J$198,4,FALSE)</f>
        <v>13</v>
      </c>
      <c r="M1391" t="str">
        <f>VLOOKUP($E1391,'CFileFishery to ERA+'!$A$4:$J$198,5,FALSE)</f>
        <v>N FALCON T</v>
      </c>
      <c r="N1391" t="str">
        <f>VLOOKUP($E1391,'CFileFishery to ERA+'!$A$4:$J$198,6,FALSE)</f>
        <v>US</v>
      </c>
      <c r="O1391">
        <f>VLOOKUP($E1391,'CFileFishery to ERA+'!$A$4:$J$198,7,FALSE)</f>
        <v>999</v>
      </c>
      <c r="P1391" t="str">
        <f>VLOOKUP($E1391,'CFileFishery to ERA+'!$A$4:$J$198,8,FALSE)</f>
        <v>T</v>
      </c>
      <c r="Q1391" t="str">
        <f>VLOOKUP($E1391,'CFileFishery to ERA+'!$A$4:$J$198,9,FALSE)</f>
        <v>WA Troll</v>
      </c>
      <c r="R1391" t="str">
        <f>VLOOKUP($E1391,'CFileFishery to ERA+'!$A$4:$J$198,10,FALSE)</f>
        <v>ISBM</v>
      </c>
    </row>
    <row r="1392" spans="1:18" x14ac:dyDescent="0.25">
      <c r="A1392" t="s">
        <v>138</v>
      </c>
      <c r="B1392" t="s">
        <v>139</v>
      </c>
      <c r="C1392">
        <v>2017</v>
      </c>
      <c r="D1392">
        <v>7</v>
      </c>
      <c r="E1392">
        <v>43</v>
      </c>
      <c r="F1392" t="s">
        <v>59</v>
      </c>
      <c r="G1392">
        <v>4</v>
      </c>
      <c r="H1392" t="s">
        <v>12</v>
      </c>
      <c r="I1392">
        <v>7</v>
      </c>
      <c r="J1392">
        <v>11.13</v>
      </c>
      <c r="K1392">
        <v>11.34</v>
      </c>
      <c r="L1392">
        <f>VLOOKUP($E1392,'CFileFishery to ERA+'!$A$4:$J$198,4,FALSE)</f>
        <v>13</v>
      </c>
      <c r="M1392" t="str">
        <f>VLOOKUP($E1392,'CFileFishery to ERA+'!$A$4:$J$198,5,FALSE)</f>
        <v>N FALCON T</v>
      </c>
      <c r="N1392" t="str">
        <f>VLOOKUP($E1392,'CFileFishery to ERA+'!$A$4:$J$198,6,FALSE)</f>
        <v>US</v>
      </c>
      <c r="O1392">
        <f>VLOOKUP($E1392,'CFileFishery to ERA+'!$A$4:$J$198,7,FALSE)</f>
        <v>999</v>
      </c>
      <c r="P1392" t="str">
        <f>VLOOKUP($E1392,'CFileFishery to ERA+'!$A$4:$J$198,8,FALSE)</f>
        <v>T</v>
      </c>
      <c r="Q1392" t="str">
        <f>VLOOKUP($E1392,'CFileFishery to ERA+'!$A$4:$J$198,9,FALSE)</f>
        <v>WA Troll</v>
      </c>
      <c r="R1392" t="str">
        <f>VLOOKUP($E1392,'CFileFishery to ERA+'!$A$4:$J$198,10,FALSE)</f>
        <v>ISBM</v>
      </c>
    </row>
    <row r="1393" spans="1:18" x14ac:dyDescent="0.25">
      <c r="A1393" t="s">
        <v>138</v>
      </c>
      <c r="B1393" t="s">
        <v>139</v>
      </c>
      <c r="C1393">
        <v>2017</v>
      </c>
      <c r="D1393">
        <v>7</v>
      </c>
      <c r="E1393">
        <v>44</v>
      </c>
      <c r="F1393" t="s">
        <v>85</v>
      </c>
      <c r="G1393">
        <v>3</v>
      </c>
      <c r="H1393" t="s">
        <v>12</v>
      </c>
      <c r="I1393">
        <v>1</v>
      </c>
      <c r="J1393">
        <v>1.86</v>
      </c>
      <c r="K1393">
        <v>1.86</v>
      </c>
      <c r="L1393">
        <f>VLOOKUP($E1393,'CFileFishery to ERA+'!$A$4:$J$198,4,FALSE)</f>
        <v>13</v>
      </c>
      <c r="M1393" t="str">
        <f>VLOOKUP($E1393,'CFileFishery to ERA+'!$A$4:$J$198,5,FALSE)</f>
        <v>N FALCON T</v>
      </c>
      <c r="N1393" t="str">
        <f>VLOOKUP($E1393,'CFileFishery to ERA+'!$A$4:$J$198,6,FALSE)</f>
        <v>US</v>
      </c>
      <c r="O1393">
        <f>VLOOKUP($E1393,'CFileFishery to ERA+'!$A$4:$J$198,7,FALSE)</f>
        <v>999</v>
      </c>
      <c r="P1393" t="str">
        <f>VLOOKUP($E1393,'CFileFishery to ERA+'!$A$4:$J$198,8,FALSE)</f>
        <v>T</v>
      </c>
      <c r="Q1393" t="str">
        <f>VLOOKUP($E1393,'CFileFishery to ERA+'!$A$4:$J$198,9,FALSE)</f>
        <v>WA Troll</v>
      </c>
      <c r="R1393" t="str">
        <f>VLOOKUP($E1393,'CFileFishery to ERA+'!$A$4:$J$198,10,FALSE)</f>
        <v>ISBM</v>
      </c>
    </row>
    <row r="1394" spans="1:18" x14ac:dyDescent="0.25">
      <c r="A1394" t="s">
        <v>138</v>
      </c>
      <c r="B1394" t="s">
        <v>139</v>
      </c>
      <c r="C1394">
        <v>2017</v>
      </c>
      <c r="D1394">
        <v>7</v>
      </c>
      <c r="E1394">
        <v>136</v>
      </c>
      <c r="F1394" t="s">
        <v>52</v>
      </c>
      <c r="G1394">
        <v>3</v>
      </c>
      <c r="H1394" t="s">
        <v>12</v>
      </c>
      <c r="I1394">
        <v>5</v>
      </c>
      <c r="J1394">
        <v>18.45</v>
      </c>
      <c r="K1394">
        <v>18.45</v>
      </c>
      <c r="L1394">
        <f>VLOOKUP($E1394,'CFileFishery to ERA+'!$A$4:$J$198,4,FALSE)</f>
        <v>63</v>
      </c>
      <c r="M1394" t="str">
        <f>VLOOKUP($E1394,'CFileFishery to ERA+'!$A$4:$J$198,5,FALSE)</f>
        <v>GEO ST S</v>
      </c>
      <c r="N1394" t="str">
        <f>VLOOKUP($E1394,'CFileFishery to ERA+'!$A$4:$J$198,6,FALSE)</f>
        <v>CA</v>
      </c>
      <c r="O1394">
        <f>VLOOKUP($E1394,'CFileFishery to ERA+'!$A$4:$J$198,7,FALSE)</f>
        <v>27</v>
      </c>
      <c r="P1394" t="str">
        <f>VLOOKUP($E1394,'CFileFishery to ERA+'!$A$4:$J$198,8,FALSE)</f>
        <v>S</v>
      </c>
      <c r="Q1394" t="str">
        <f>VLOOKUP($E1394,'CFileFishery to ERA+'!$A$4:$J$198,9,FALSE)</f>
        <v>North Georgia Strait Sport</v>
      </c>
      <c r="R1394" t="str">
        <f>VLOOKUP($E1394,'CFileFishery to ERA+'!$A$4:$J$198,10,FALSE)</f>
        <v>ISBM</v>
      </c>
    </row>
    <row r="1395" spans="1:18" x14ac:dyDescent="0.25">
      <c r="A1395" t="s">
        <v>138</v>
      </c>
      <c r="B1395" t="s">
        <v>139</v>
      </c>
      <c r="C1395">
        <v>2017</v>
      </c>
      <c r="D1395">
        <v>7</v>
      </c>
      <c r="E1395">
        <v>136</v>
      </c>
      <c r="F1395" t="s">
        <v>52</v>
      </c>
      <c r="G1395">
        <v>4</v>
      </c>
      <c r="H1395" t="s">
        <v>12</v>
      </c>
      <c r="I1395">
        <v>2</v>
      </c>
      <c r="J1395">
        <v>4.8600000000000003</v>
      </c>
      <c r="K1395">
        <v>4.95</v>
      </c>
      <c r="L1395">
        <f>VLOOKUP($E1395,'CFileFishery to ERA+'!$A$4:$J$198,4,FALSE)</f>
        <v>63</v>
      </c>
      <c r="M1395" t="str">
        <f>VLOOKUP($E1395,'CFileFishery to ERA+'!$A$4:$J$198,5,FALSE)</f>
        <v>GEO ST S</v>
      </c>
      <c r="N1395" t="str">
        <f>VLOOKUP($E1395,'CFileFishery to ERA+'!$A$4:$J$198,6,FALSE)</f>
        <v>CA</v>
      </c>
      <c r="O1395">
        <f>VLOOKUP($E1395,'CFileFishery to ERA+'!$A$4:$J$198,7,FALSE)</f>
        <v>27</v>
      </c>
      <c r="P1395" t="str">
        <f>VLOOKUP($E1395,'CFileFishery to ERA+'!$A$4:$J$198,8,FALSE)</f>
        <v>S</v>
      </c>
      <c r="Q1395" t="str">
        <f>VLOOKUP($E1395,'CFileFishery to ERA+'!$A$4:$J$198,9,FALSE)</f>
        <v>North Georgia Strait Sport</v>
      </c>
      <c r="R1395" t="str">
        <f>VLOOKUP($E1395,'CFileFishery to ERA+'!$A$4:$J$198,10,FALSE)</f>
        <v>ISBM</v>
      </c>
    </row>
    <row r="1396" spans="1:18" x14ac:dyDescent="0.25">
      <c r="A1396" t="s">
        <v>138</v>
      </c>
      <c r="B1396" t="s">
        <v>139</v>
      </c>
      <c r="C1396">
        <v>2017</v>
      </c>
      <c r="D1396">
        <v>7</v>
      </c>
      <c r="E1396">
        <v>142</v>
      </c>
      <c r="F1396" t="s">
        <v>49</v>
      </c>
      <c r="G1396">
        <v>3</v>
      </c>
      <c r="H1396" t="s">
        <v>12</v>
      </c>
      <c r="I1396">
        <v>7</v>
      </c>
      <c r="J1396">
        <v>92.54</v>
      </c>
      <c r="K1396">
        <v>92.54</v>
      </c>
      <c r="L1396">
        <f>VLOOKUP($E1396,'CFileFishery to ERA+'!$A$4:$J$198,4,FALSE)</f>
        <v>50</v>
      </c>
      <c r="M1396" t="str">
        <f>VLOOKUP($E1396,'CFileFishery to ERA+'!$A$4:$J$198,5,FALSE)</f>
        <v>WCVI AABM S</v>
      </c>
      <c r="N1396" t="str">
        <f>VLOOKUP($E1396,'CFileFishery to ERA+'!$A$4:$J$198,6,FALSE)</f>
        <v>CA</v>
      </c>
      <c r="O1396">
        <f>VLOOKUP($E1396,'CFileFishery to ERA+'!$A$4:$J$198,7,FALSE)</f>
        <v>31</v>
      </c>
      <c r="P1396" t="str">
        <f>VLOOKUP($E1396,'CFileFishery to ERA+'!$A$4:$J$198,8,FALSE)</f>
        <v>S</v>
      </c>
      <c r="Q1396" t="str">
        <f>VLOOKUP($E1396,'CFileFishery to ERA+'!$A$4:$J$198,9,FALSE)</f>
        <v>WCVI AABM Sport</v>
      </c>
      <c r="R1396" t="str">
        <f>VLOOKUP($E1396,'CFileFishery to ERA+'!$A$4:$J$198,10,FALSE)</f>
        <v>AABM</v>
      </c>
    </row>
    <row r="1397" spans="1:18" x14ac:dyDescent="0.25">
      <c r="A1397" t="s">
        <v>138</v>
      </c>
      <c r="B1397" t="s">
        <v>139</v>
      </c>
      <c r="C1397">
        <v>2017</v>
      </c>
      <c r="D1397">
        <v>7</v>
      </c>
      <c r="E1397">
        <v>142</v>
      </c>
      <c r="F1397" t="s">
        <v>49</v>
      </c>
      <c r="G1397">
        <v>4</v>
      </c>
      <c r="H1397" t="s">
        <v>12</v>
      </c>
      <c r="I1397">
        <v>1</v>
      </c>
      <c r="J1397">
        <v>13.22</v>
      </c>
      <c r="K1397">
        <v>13.48</v>
      </c>
      <c r="L1397">
        <f>VLOOKUP($E1397,'CFileFishery to ERA+'!$A$4:$J$198,4,FALSE)</f>
        <v>50</v>
      </c>
      <c r="M1397" t="str">
        <f>VLOOKUP($E1397,'CFileFishery to ERA+'!$A$4:$J$198,5,FALSE)</f>
        <v>WCVI AABM S</v>
      </c>
      <c r="N1397" t="str">
        <f>VLOOKUP($E1397,'CFileFishery to ERA+'!$A$4:$J$198,6,FALSE)</f>
        <v>CA</v>
      </c>
      <c r="O1397">
        <f>VLOOKUP($E1397,'CFileFishery to ERA+'!$A$4:$J$198,7,FALSE)</f>
        <v>31</v>
      </c>
      <c r="P1397" t="str">
        <f>VLOOKUP($E1397,'CFileFishery to ERA+'!$A$4:$J$198,8,FALSE)</f>
        <v>S</v>
      </c>
      <c r="Q1397" t="str">
        <f>VLOOKUP($E1397,'CFileFishery to ERA+'!$A$4:$J$198,9,FALSE)</f>
        <v>WCVI AABM Sport</v>
      </c>
      <c r="R1397" t="str">
        <f>VLOOKUP($E1397,'CFileFishery to ERA+'!$A$4:$J$198,10,FALSE)</f>
        <v>AABM</v>
      </c>
    </row>
    <row r="1398" spans="1:18" x14ac:dyDescent="0.25">
      <c r="A1398" t="s">
        <v>138</v>
      </c>
      <c r="B1398" t="s">
        <v>139</v>
      </c>
      <c r="C1398">
        <v>2017</v>
      </c>
      <c r="D1398">
        <v>7</v>
      </c>
      <c r="E1398">
        <v>146</v>
      </c>
      <c r="F1398" t="s">
        <v>75</v>
      </c>
      <c r="G1398">
        <v>3</v>
      </c>
      <c r="H1398" t="s">
        <v>12</v>
      </c>
      <c r="I1398">
        <v>1</v>
      </c>
      <c r="J1398">
        <v>4.7699999999999996</v>
      </c>
      <c r="K1398">
        <v>4.7699999999999996</v>
      </c>
      <c r="L1398">
        <f>VLOOKUP($E1398,'CFileFishery to ERA+'!$A$4:$J$198,4,FALSE)</f>
        <v>65</v>
      </c>
      <c r="M1398" t="str">
        <f>VLOOKUP($E1398,'CFileFishery to ERA+'!$A$4:$J$198,5,FALSE)</f>
        <v>BC JF S</v>
      </c>
      <c r="N1398" t="str">
        <f>VLOOKUP($E1398,'CFileFishery to ERA+'!$A$4:$J$198,6,FALSE)</f>
        <v>CA</v>
      </c>
      <c r="O1398">
        <f>VLOOKUP($E1398,'CFileFishery to ERA+'!$A$4:$J$198,7,FALSE)</f>
        <v>36</v>
      </c>
      <c r="P1398" t="str">
        <f>VLOOKUP($E1398,'CFileFishery to ERA+'!$A$4:$J$198,8,FALSE)</f>
        <v>S</v>
      </c>
      <c r="Q1398" t="str">
        <f>VLOOKUP($E1398,'CFileFishery to ERA+'!$A$4:$J$198,9,FALSE)</f>
        <v>Canadian Juan De Fuca Sport</v>
      </c>
      <c r="R1398" t="str">
        <f>VLOOKUP($E1398,'CFileFishery to ERA+'!$A$4:$J$198,10,FALSE)</f>
        <v>ISBM</v>
      </c>
    </row>
    <row r="1399" spans="1:18" x14ac:dyDescent="0.25">
      <c r="A1399" t="s">
        <v>138</v>
      </c>
      <c r="B1399" t="s">
        <v>139</v>
      </c>
      <c r="C1399">
        <v>2017</v>
      </c>
      <c r="D1399">
        <v>7</v>
      </c>
      <c r="E1399">
        <v>159</v>
      </c>
      <c r="F1399" t="s">
        <v>94</v>
      </c>
      <c r="G1399">
        <v>2</v>
      </c>
      <c r="H1399" t="s">
        <v>12</v>
      </c>
      <c r="I1399">
        <v>1</v>
      </c>
      <c r="J1399">
        <v>4.79</v>
      </c>
      <c r="K1399">
        <v>5.01</v>
      </c>
      <c r="L1399">
        <f>VLOOKUP($E1399,'CFileFishery to ERA+'!$A$4:$J$198,4,FALSE)</f>
        <v>59</v>
      </c>
      <c r="M1399" t="str">
        <f>VLOOKUP($E1399,'CFileFishery to ERA+'!$A$4:$J$198,5,FALSE)</f>
        <v>PGSDO S</v>
      </c>
      <c r="N1399" t="str">
        <f>VLOOKUP($E1399,'CFileFishery to ERA+'!$A$4:$J$198,6,FALSE)</f>
        <v>US</v>
      </c>
      <c r="O1399">
        <f>VLOOKUP($E1399,'CFileFishery to ERA+'!$A$4:$J$198,7,FALSE)</f>
        <v>999</v>
      </c>
      <c r="P1399" t="str">
        <f>VLOOKUP($E1399,'CFileFishery to ERA+'!$A$4:$J$198,8,FALSE)</f>
        <v>S</v>
      </c>
      <c r="Q1399" t="str">
        <f>VLOOKUP($E1399,'CFileFishery to ERA+'!$A$4:$J$198,9,FALSE)</f>
        <v>PGSD Sport</v>
      </c>
      <c r="R1399" t="str">
        <f>VLOOKUP($E1399,'CFileFishery to ERA+'!$A$4:$J$198,10,FALSE)</f>
        <v>ISBM</v>
      </c>
    </row>
    <row r="1400" spans="1:18" x14ac:dyDescent="0.25">
      <c r="A1400" t="s">
        <v>138</v>
      </c>
      <c r="B1400" t="s">
        <v>139</v>
      </c>
      <c r="C1400">
        <v>2017</v>
      </c>
      <c r="D1400">
        <v>7</v>
      </c>
      <c r="E1400">
        <v>159</v>
      </c>
      <c r="F1400" t="s">
        <v>94</v>
      </c>
      <c r="G1400">
        <v>3</v>
      </c>
      <c r="H1400" t="s">
        <v>12</v>
      </c>
      <c r="I1400">
        <v>1</v>
      </c>
      <c r="J1400">
        <v>4.79</v>
      </c>
      <c r="K1400">
        <v>4.79</v>
      </c>
      <c r="L1400">
        <f>VLOOKUP($E1400,'CFileFishery to ERA+'!$A$4:$J$198,4,FALSE)</f>
        <v>59</v>
      </c>
      <c r="M1400" t="str">
        <f>VLOOKUP($E1400,'CFileFishery to ERA+'!$A$4:$J$198,5,FALSE)</f>
        <v>PGSDO S</v>
      </c>
      <c r="N1400" t="str">
        <f>VLOOKUP($E1400,'CFileFishery to ERA+'!$A$4:$J$198,6,FALSE)</f>
        <v>US</v>
      </c>
      <c r="O1400">
        <f>VLOOKUP($E1400,'CFileFishery to ERA+'!$A$4:$J$198,7,FALSE)</f>
        <v>999</v>
      </c>
      <c r="P1400" t="str">
        <f>VLOOKUP($E1400,'CFileFishery to ERA+'!$A$4:$J$198,8,FALSE)</f>
        <v>S</v>
      </c>
      <c r="Q1400" t="str">
        <f>VLOOKUP($E1400,'CFileFishery to ERA+'!$A$4:$J$198,9,FALSE)</f>
        <v>PGSD Sport</v>
      </c>
      <c r="R1400" t="str">
        <f>VLOOKUP($E1400,'CFileFishery to ERA+'!$A$4:$J$198,10,FALSE)</f>
        <v>ISBM</v>
      </c>
    </row>
    <row r="1401" spans="1:18" x14ac:dyDescent="0.25">
      <c r="A1401" t="s">
        <v>138</v>
      </c>
      <c r="B1401" t="s">
        <v>139</v>
      </c>
      <c r="C1401">
        <v>2017</v>
      </c>
      <c r="D1401">
        <v>7</v>
      </c>
      <c r="E1401">
        <v>167</v>
      </c>
      <c r="F1401" t="s">
        <v>82</v>
      </c>
      <c r="G1401">
        <v>4</v>
      </c>
      <c r="H1401" t="s">
        <v>12</v>
      </c>
      <c r="I1401">
        <v>1</v>
      </c>
      <c r="J1401">
        <v>3.54</v>
      </c>
      <c r="K1401">
        <v>3.61</v>
      </c>
      <c r="L1401">
        <f>VLOOKUP($E1401,'CFileFishery to ERA+'!$A$4:$J$198,4,FALSE)</f>
        <v>53</v>
      </c>
      <c r="M1401" t="str">
        <f>VLOOKUP($E1401,'CFileFishery to ERA+'!$A$4:$J$198,5,FALSE)</f>
        <v>N FALCON S</v>
      </c>
      <c r="N1401" t="str">
        <f>VLOOKUP($E1401,'CFileFishery to ERA+'!$A$4:$J$198,6,FALSE)</f>
        <v>US</v>
      </c>
      <c r="O1401">
        <f>VLOOKUP($E1401,'CFileFishery to ERA+'!$A$4:$J$198,7,FALSE)</f>
        <v>999</v>
      </c>
      <c r="P1401" t="str">
        <f>VLOOKUP($E1401,'CFileFishery to ERA+'!$A$4:$J$198,8,FALSE)</f>
        <v>S</v>
      </c>
      <c r="Q1401" t="str">
        <f>VLOOKUP($E1401,'CFileFishery to ERA+'!$A$4:$J$198,9,FALSE)</f>
        <v>WA Sport</v>
      </c>
      <c r="R1401" t="str">
        <f>VLOOKUP($E1401,'CFileFishery to ERA+'!$A$4:$J$198,10,FALSE)</f>
        <v>ISBM</v>
      </c>
    </row>
    <row r="1402" spans="1:18" x14ac:dyDescent="0.25">
      <c r="A1402" t="s">
        <v>138</v>
      </c>
      <c r="B1402" t="s">
        <v>139</v>
      </c>
      <c r="C1402">
        <v>2017</v>
      </c>
      <c r="D1402">
        <v>8</v>
      </c>
      <c r="E1402">
        <v>39</v>
      </c>
      <c r="F1402" t="s">
        <v>50</v>
      </c>
      <c r="G1402">
        <v>3</v>
      </c>
      <c r="H1402" t="s">
        <v>12</v>
      </c>
      <c r="I1402">
        <v>1</v>
      </c>
      <c r="J1402">
        <v>3.34</v>
      </c>
      <c r="K1402">
        <v>3.34</v>
      </c>
      <c r="L1402">
        <f>VLOOKUP($E1402,'CFileFishery to ERA+'!$A$4:$J$198,4,FALSE)</f>
        <v>12</v>
      </c>
      <c r="M1402" t="str">
        <f>VLOOKUP($E1402,'CFileFishery to ERA+'!$A$4:$J$198,5,FALSE)</f>
        <v>WCVI SUM T</v>
      </c>
      <c r="N1402" t="str">
        <f>VLOOKUP($E1402,'CFileFishery to ERA+'!$A$4:$J$198,6,FALSE)</f>
        <v>CA</v>
      </c>
      <c r="O1402">
        <f>VLOOKUP($E1402,'CFileFishery to ERA+'!$A$4:$J$198,7,FALSE)</f>
        <v>3</v>
      </c>
      <c r="P1402" t="str">
        <f>VLOOKUP($E1402,'CFileFishery to ERA+'!$A$4:$J$198,8,FALSE)</f>
        <v>T</v>
      </c>
      <c r="Q1402" t="str">
        <f>VLOOKUP($E1402,'CFileFishery to ERA+'!$A$4:$J$198,9,FALSE)</f>
        <v>WCVI Troll</v>
      </c>
      <c r="R1402" t="str">
        <f>VLOOKUP($E1402,'CFileFishery to ERA+'!$A$4:$J$198,10,FALSE)</f>
        <v>AABM</v>
      </c>
    </row>
    <row r="1403" spans="1:18" x14ac:dyDescent="0.25">
      <c r="A1403" t="s">
        <v>138</v>
      </c>
      <c r="B1403" t="s">
        <v>139</v>
      </c>
      <c r="C1403">
        <v>2017</v>
      </c>
      <c r="D1403">
        <v>8</v>
      </c>
      <c r="E1403">
        <v>42</v>
      </c>
      <c r="F1403" t="s">
        <v>86</v>
      </c>
      <c r="G1403">
        <v>3</v>
      </c>
      <c r="H1403" t="s">
        <v>12</v>
      </c>
      <c r="I1403">
        <v>4</v>
      </c>
      <c r="J1403">
        <v>11.76</v>
      </c>
      <c r="K1403">
        <v>11.76</v>
      </c>
      <c r="L1403">
        <f>VLOOKUP($E1403,'CFileFishery to ERA+'!$A$4:$J$198,4,FALSE)</f>
        <v>13</v>
      </c>
      <c r="M1403" t="str">
        <f>VLOOKUP($E1403,'CFileFishery to ERA+'!$A$4:$J$198,5,FALSE)</f>
        <v>N FALCON T</v>
      </c>
      <c r="N1403" t="str">
        <f>VLOOKUP($E1403,'CFileFishery to ERA+'!$A$4:$J$198,6,FALSE)</f>
        <v>US</v>
      </c>
      <c r="O1403">
        <f>VLOOKUP($E1403,'CFileFishery to ERA+'!$A$4:$J$198,7,FALSE)</f>
        <v>999</v>
      </c>
      <c r="P1403" t="str">
        <f>VLOOKUP($E1403,'CFileFishery to ERA+'!$A$4:$J$198,8,FALSE)</f>
        <v>T</v>
      </c>
      <c r="Q1403" t="str">
        <f>VLOOKUP($E1403,'CFileFishery to ERA+'!$A$4:$J$198,9,FALSE)</f>
        <v>WA Troll</v>
      </c>
      <c r="R1403" t="str">
        <f>VLOOKUP($E1403,'CFileFishery to ERA+'!$A$4:$J$198,10,FALSE)</f>
        <v>ISBM</v>
      </c>
    </row>
    <row r="1404" spans="1:18" x14ac:dyDescent="0.25">
      <c r="A1404" t="s">
        <v>138</v>
      </c>
      <c r="B1404" t="s">
        <v>139</v>
      </c>
      <c r="C1404">
        <v>2017</v>
      </c>
      <c r="D1404">
        <v>8</v>
      </c>
      <c r="E1404">
        <v>42</v>
      </c>
      <c r="F1404" t="s">
        <v>86</v>
      </c>
      <c r="G1404">
        <v>4</v>
      </c>
      <c r="H1404" t="s">
        <v>12</v>
      </c>
      <c r="I1404">
        <v>1</v>
      </c>
      <c r="J1404">
        <v>3.49</v>
      </c>
      <c r="K1404">
        <v>3.54</v>
      </c>
      <c r="L1404">
        <f>VLOOKUP($E1404,'CFileFishery to ERA+'!$A$4:$J$198,4,FALSE)</f>
        <v>13</v>
      </c>
      <c r="M1404" t="str">
        <f>VLOOKUP($E1404,'CFileFishery to ERA+'!$A$4:$J$198,5,FALSE)</f>
        <v>N FALCON T</v>
      </c>
      <c r="N1404" t="str">
        <f>VLOOKUP($E1404,'CFileFishery to ERA+'!$A$4:$J$198,6,FALSE)</f>
        <v>US</v>
      </c>
      <c r="O1404">
        <f>VLOOKUP($E1404,'CFileFishery to ERA+'!$A$4:$J$198,7,FALSE)</f>
        <v>999</v>
      </c>
      <c r="P1404" t="str">
        <f>VLOOKUP($E1404,'CFileFishery to ERA+'!$A$4:$J$198,8,FALSE)</f>
        <v>T</v>
      </c>
      <c r="Q1404" t="str">
        <f>VLOOKUP($E1404,'CFileFishery to ERA+'!$A$4:$J$198,9,FALSE)</f>
        <v>WA Troll</v>
      </c>
      <c r="R1404" t="str">
        <f>VLOOKUP($E1404,'CFileFishery to ERA+'!$A$4:$J$198,10,FALSE)</f>
        <v>ISBM</v>
      </c>
    </row>
    <row r="1405" spans="1:18" x14ac:dyDescent="0.25">
      <c r="A1405" t="s">
        <v>138</v>
      </c>
      <c r="B1405" t="s">
        <v>139</v>
      </c>
      <c r="C1405">
        <v>2017</v>
      </c>
      <c r="D1405">
        <v>8</v>
      </c>
      <c r="E1405">
        <v>43</v>
      </c>
      <c r="F1405" t="s">
        <v>59</v>
      </c>
      <c r="G1405">
        <v>3</v>
      </c>
      <c r="H1405" t="s">
        <v>12</v>
      </c>
      <c r="I1405">
        <v>11</v>
      </c>
      <c r="J1405">
        <v>14.83</v>
      </c>
      <c r="K1405">
        <v>14.83</v>
      </c>
      <c r="L1405">
        <f>VLOOKUP($E1405,'CFileFishery to ERA+'!$A$4:$J$198,4,FALSE)</f>
        <v>13</v>
      </c>
      <c r="M1405" t="str">
        <f>VLOOKUP($E1405,'CFileFishery to ERA+'!$A$4:$J$198,5,FALSE)</f>
        <v>N FALCON T</v>
      </c>
      <c r="N1405" t="str">
        <f>VLOOKUP($E1405,'CFileFishery to ERA+'!$A$4:$J$198,6,FALSE)</f>
        <v>US</v>
      </c>
      <c r="O1405">
        <f>VLOOKUP($E1405,'CFileFishery to ERA+'!$A$4:$J$198,7,FALSE)</f>
        <v>999</v>
      </c>
      <c r="P1405" t="str">
        <f>VLOOKUP($E1405,'CFileFishery to ERA+'!$A$4:$J$198,8,FALSE)</f>
        <v>T</v>
      </c>
      <c r="Q1405" t="str">
        <f>VLOOKUP($E1405,'CFileFishery to ERA+'!$A$4:$J$198,9,FALSE)</f>
        <v>WA Troll</v>
      </c>
      <c r="R1405" t="str">
        <f>VLOOKUP($E1405,'CFileFishery to ERA+'!$A$4:$J$198,10,FALSE)</f>
        <v>ISBM</v>
      </c>
    </row>
    <row r="1406" spans="1:18" x14ac:dyDescent="0.25">
      <c r="A1406" t="s">
        <v>138</v>
      </c>
      <c r="B1406" t="s">
        <v>139</v>
      </c>
      <c r="C1406">
        <v>2017</v>
      </c>
      <c r="D1406">
        <v>8</v>
      </c>
      <c r="E1406">
        <v>43</v>
      </c>
      <c r="F1406" t="s">
        <v>59</v>
      </c>
      <c r="G1406">
        <v>4</v>
      </c>
      <c r="H1406" t="s">
        <v>12</v>
      </c>
      <c r="I1406">
        <v>4</v>
      </c>
      <c r="J1406">
        <v>5.71</v>
      </c>
      <c r="K1406">
        <v>5.81</v>
      </c>
      <c r="L1406">
        <f>VLOOKUP($E1406,'CFileFishery to ERA+'!$A$4:$J$198,4,FALSE)</f>
        <v>13</v>
      </c>
      <c r="M1406" t="str">
        <f>VLOOKUP($E1406,'CFileFishery to ERA+'!$A$4:$J$198,5,FALSE)</f>
        <v>N FALCON T</v>
      </c>
      <c r="N1406" t="str">
        <f>VLOOKUP($E1406,'CFileFishery to ERA+'!$A$4:$J$198,6,FALSE)</f>
        <v>US</v>
      </c>
      <c r="O1406">
        <f>VLOOKUP($E1406,'CFileFishery to ERA+'!$A$4:$J$198,7,FALSE)</f>
        <v>999</v>
      </c>
      <c r="P1406" t="str">
        <f>VLOOKUP($E1406,'CFileFishery to ERA+'!$A$4:$J$198,8,FALSE)</f>
        <v>T</v>
      </c>
      <c r="Q1406" t="str">
        <f>VLOOKUP($E1406,'CFileFishery to ERA+'!$A$4:$J$198,9,FALSE)</f>
        <v>WA Troll</v>
      </c>
      <c r="R1406" t="str">
        <f>VLOOKUP($E1406,'CFileFishery to ERA+'!$A$4:$J$198,10,FALSE)</f>
        <v>ISBM</v>
      </c>
    </row>
    <row r="1407" spans="1:18" x14ac:dyDescent="0.25">
      <c r="A1407" t="s">
        <v>138</v>
      </c>
      <c r="B1407" t="s">
        <v>139</v>
      </c>
      <c r="C1407">
        <v>2017</v>
      </c>
      <c r="D1407">
        <v>8</v>
      </c>
      <c r="E1407">
        <v>44</v>
      </c>
      <c r="F1407" t="s">
        <v>85</v>
      </c>
      <c r="G1407">
        <v>3</v>
      </c>
      <c r="H1407" t="s">
        <v>12</v>
      </c>
      <c r="I1407">
        <v>2</v>
      </c>
      <c r="J1407">
        <v>3.19</v>
      </c>
      <c r="K1407">
        <v>3.19</v>
      </c>
      <c r="L1407">
        <f>VLOOKUP($E1407,'CFileFishery to ERA+'!$A$4:$J$198,4,FALSE)</f>
        <v>13</v>
      </c>
      <c r="M1407" t="str">
        <f>VLOOKUP($E1407,'CFileFishery to ERA+'!$A$4:$J$198,5,FALSE)</f>
        <v>N FALCON T</v>
      </c>
      <c r="N1407" t="str">
        <f>VLOOKUP($E1407,'CFileFishery to ERA+'!$A$4:$J$198,6,FALSE)</f>
        <v>US</v>
      </c>
      <c r="O1407">
        <f>VLOOKUP($E1407,'CFileFishery to ERA+'!$A$4:$J$198,7,FALSE)</f>
        <v>999</v>
      </c>
      <c r="P1407" t="str">
        <f>VLOOKUP($E1407,'CFileFishery to ERA+'!$A$4:$J$198,8,FALSE)</f>
        <v>T</v>
      </c>
      <c r="Q1407" t="str">
        <f>VLOOKUP($E1407,'CFileFishery to ERA+'!$A$4:$J$198,9,FALSE)</f>
        <v>WA Troll</v>
      </c>
      <c r="R1407" t="str">
        <f>VLOOKUP($E1407,'CFileFishery to ERA+'!$A$4:$J$198,10,FALSE)</f>
        <v>ISBM</v>
      </c>
    </row>
    <row r="1408" spans="1:18" x14ac:dyDescent="0.25">
      <c r="A1408" t="s">
        <v>138</v>
      </c>
      <c r="B1408" t="s">
        <v>139</v>
      </c>
      <c r="C1408">
        <v>2017</v>
      </c>
      <c r="D1408">
        <v>8</v>
      </c>
      <c r="E1408">
        <v>46</v>
      </c>
      <c r="F1408" t="s">
        <v>57</v>
      </c>
      <c r="G1408">
        <v>3</v>
      </c>
      <c r="H1408" t="s">
        <v>12</v>
      </c>
      <c r="I1408">
        <v>1</v>
      </c>
      <c r="J1408">
        <v>3.95</v>
      </c>
      <c r="K1408">
        <v>3.95</v>
      </c>
      <c r="L1408">
        <f>VLOOKUP($E1408,'CFileFishery to ERA+'!$A$4:$J$198,4,FALSE)</f>
        <v>13</v>
      </c>
      <c r="M1408" t="str">
        <f>VLOOKUP($E1408,'CFileFishery to ERA+'!$A$4:$J$198,5,FALSE)</f>
        <v>N FALCON T</v>
      </c>
      <c r="N1408" t="str">
        <f>VLOOKUP($E1408,'CFileFishery to ERA+'!$A$4:$J$198,6,FALSE)</f>
        <v>US</v>
      </c>
      <c r="O1408">
        <f>VLOOKUP($E1408,'CFileFishery to ERA+'!$A$4:$J$198,7,FALSE)</f>
        <v>999</v>
      </c>
      <c r="P1408" t="str">
        <f>VLOOKUP($E1408,'CFileFishery to ERA+'!$A$4:$J$198,8,FALSE)</f>
        <v>T</v>
      </c>
      <c r="Q1408" t="str">
        <f>VLOOKUP($E1408,'CFileFishery to ERA+'!$A$4:$J$198,9,FALSE)</f>
        <v>WA Troll</v>
      </c>
      <c r="R1408" t="str">
        <f>VLOOKUP($E1408,'CFileFishery to ERA+'!$A$4:$J$198,10,FALSE)</f>
        <v>ISBM</v>
      </c>
    </row>
    <row r="1409" spans="1:18" x14ac:dyDescent="0.25">
      <c r="A1409" t="s">
        <v>138</v>
      </c>
      <c r="B1409" t="s">
        <v>139</v>
      </c>
      <c r="C1409">
        <v>2017</v>
      </c>
      <c r="D1409">
        <v>8</v>
      </c>
      <c r="E1409">
        <v>46</v>
      </c>
      <c r="F1409" t="s">
        <v>57</v>
      </c>
      <c r="G1409">
        <v>4</v>
      </c>
      <c r="H1409" t="s">
        <v>12</v>
      </c>
      <c r="I1409">
        <v>1</v>
      </c>
      <c r="J1409">
        <v>3.95</v>
      </c>
      <c r="K1409">
        <v>4.03</v>
      </c>
      <c r="L1409">
        <f>VLOOKUP($E1409,'CFileFishery to ERA+'!$A$4:$J$198,4,FALSE)</f>
        <v>13</v>
      </c>
      <c r="M1409" t="str">
        <f>VLOOKUP($E1409,'CFileFishery to ERA+'!$A$4:$J$198,5,FALSE)</f>
        <v>N FALCON T</v>
      </c>
      <c r="N1409" t="str">
        <f>VLOOKUP($E1409,'CFileFishery to ERA+'!$A$4:$J$198,6,FALSE)</f>
        <v>US</v>
      </c>
      <c r="O1409">
        <f>VLOOKUP($E1409,'CFileFishery to ERA+'!$A$4:$J$198,7,FALSE)</f>
        <v>999</v>
      </c>
      <c r="P1409" t="str">
        <f>VLOOKUP($E1409,'CFileFishery to ERA+'!$A$4:$J$198,8,FALSE)</f>
        <v>T</v>
      </c>
      <c r="Q1409" t="str">
        <f>VLOOKUP($E1409,'CFileFishery to ERA+'!$A$4:$J$198,9,FALSE)</f>
        <v>WA Troll</v>
      </c>
      <c r="R1409" t="str">
        <f>VLOOKUP($E1409,'CFileFishery to ERA+'!$A$4:$J$198,10,FALSE)</f>
        <v>ISBM</v>
      </c>
    </row>
    <row r="1410" spans="1:18" x14ac:dyDescent="0.25">
      <c r="A1410" t="s">
        <v>138</v>
      </c>
      <c r="B1410" t="s">
        <v>139</v>
      </c>
      <c r="C1410">
        <v>2017</v>
      </c>
      <c r="D1410">
        <v>8</v>
      </c>
      <c r="E1410">
        <v>92</v>
      </c>
      <c r="F1410" t="s">
        <v>66</v>
      </c>
      <c r="G1410">
        <v>3</v>
      </c>
      <c r="H1410" t="s">
        <v>12</v>
      </c>
      <c r="I1410">
        <v>1</v>
      </c>
      <c r="J1410">
        <v>1</v>
      </c>
      <c r="K1410">
        <v>1</v>
      </c>
      <c r="L1410">
        <f>VLOOKUP($E1410,'CFileFishery to ERA+'!$A$4:$J$198,4,FALSE)</f>
        <v>51</v>
      </c>
      <c r="M1410" t="str">
        <f>VLOOKUP($E1410,'CFileFishery to ERA+'!$A$4:$J$198,5,FALSE)</f>
        <v>WCVI ISBM S</v>
      </c>
      <c r="N1410" t="str">
        <f>VLOOKUP($E1410,'CFileFishery to ERA+'!$A$4:$J$198,6,FALSE)</f>
        <v>CA</v>
      </c>
      <c r="O1410">
        <f>VLOOKUP($E1410,'CFileFishery to ERA+'!$A$4:$J$198,7,FALSE)</f>
        <v>32</v>
      </c>
      <c r="P1410" t="str">
        <f>VLOOKUP($E1410,'CFileFishery to ERA+'!$A$4:$J$198,8,FALSE)</f>
        <v>S</v>
      </c>
      <c r="Q1410" t="str">
        <f>VLOOKUP($E1410,'CFileFishery to ERA+'!$A$4:$J$198,9,FALSE)</f>
        <v>WCVI ISBM Sport</v>
      </c>
      <c r="R1410" t="str">
        <f>VLOOKUP($E1410,'CFileFishery to ERA+'!$A$4:$J$198,10,FALSE)</f>
        <v>ISBM</v>
      </c>
    </row>
    <row r="1411" spans="1:18" x14ac:dyDescent="0.25">
      <c r="A1411" t="s">
        <v>138</v>
      </c>
      <c r="B1411" t="s">
        <v>139</v>
      </c>
      <c r="C1411">
        <v>2017</v>
      </c>
      <c r="D1411">
        <v>8</v>
      </c>
      <c r="E1411">
        <v>132</v>
      </c>
      <c r="F1411" t="s">
        <v>21</v>
      </c>
      <c r="G1411">
        <v>3</v>
      </c>
      <c r="H1411" t="s">
        <v>12</v>
      </c>
      <c r="I1411">
        <v>1</v>
      </c>
      <c r="J1411">
        <v>1.82</v>
      </c>
      <c r="K1411">
        <v>1.82</v>
      </c>
      <c r="L1411">
        <f>VLOOKUP($E1411,'CFileFishery to ERA+'!$A$4:$J$198,4,FALSE)</f>
        <v>45</v>
      </c>
      <c r="M1411" t="str">
        <f>VLOOKUP($E1411,'CFileFishery to ERA+'!$A$4:$J$198,5,FALSE)</f>
        <v>CBC S</v>
      </c>
      <c r="N1411" t="str">
        <f>VLOOKUP($E1411,'CFileFishery to ERA+'!$A$4:$J$198,6,FALSE)</f>
        <v>CA</v>
      </c>
      <c r="O1411">
        <f>VLOOKUP($E1411,'CFileFishery to ERA+'!$A$4:$J$198,7,FALSE)</f>
        <v>24</v>
      </c>
      <c r="P1411" t="str">
        <f>VLOOKUP($E1411,'CFileFishery to ERA+'!$A$4:$J$198,8,FALSE)</f>
        <v>S</v>
      </c>
      <c r="Q1411" t="str">
        <f>VLOOKUP($E1411,'CFileFishery to ERA+'!$A$4:$J$198,9,FALSE)</f>
        <v>Central Sport</v>
      </c>
      <c r="R1411" t="str">
        <f>VLOOKUP($E1411,'CFileFishery to ERA+'!$A$4:$J$198,10,FALSE)</f>
        <v>ISBM</v>
      </c>
    </row>
    <row r="1412" spans="1:18" x14ac:dyDescent="0.25">
      <c r="A1412" t="s">
        <v>138</v>
      </c>
      <c r="B1412" t="s">
        <v>139</v>
      </c>
      <c r="C1412">
        <v>2017</v>
      </c>
      <c r="D1412">
        <v>8</v>
      </c>
      <c r="E1412">
        <v>136</v>
      </c>
      <c r="F1412" t="s">
        <v>52</v>
      </c>
      <c r="G1412">
        <v>3</v>
      </c>
      <c r="H1412" t="s">
        <v>12</v>
      </c>
      <c r="I1412">
        <v>4</v>
      </c>
      <c r="J1412">
        <v>17.12</v>
      </c>
      <c r="K1412">
        <v>17.12</v>
      </c>
      <c r="L1412">
        <f>VLOOKUP($E1412,'CFileFishery to ERA+'!$A$4:$J$198,4,FALSE)</f>
        <v>63</v>
      </c>
      <c r="M1412" t="str">
        <f>VLOOKUP($E1412,'CFileFishery to ERA+'!$A$4:$J$198,5,FALSE)</f>
        <v>GEO ST S</v>
      </c>
      <c r="N1412" t="str">
        <f>VLOOKUP($E1412,'CFileFishery to ERA+'!$A$4:$J$198,6,FALSE)</f>
        <v>CA</v>
      </c>
      <c r="O1412">
        <f>VLOOKUP($E1412,'CFileFishery to ERA+'!$A$4:$J$198,7,FALSE)</f>
        <v>27</v>
      </c>
      <c r="P1412" t="str">
        <f>VLOOKUP($E1412,'CFileFishery to ERA+'!$A$4:$J$198,8,FALSE)</f>
        <v>S</v>
      </c>
      <c r="Q1412" t="str">
        <f>VLOOKUP($E1412,'CFileFishery to ERA+'!$A$4:$J$198,9,FALSE)</f>
        <v>North Georgia Strait Sport</v>
      </c>
      <c r="R1412" t="str">
        <f>VLOOKUP($E1412,'CFileFishery to ERA+'!$A$4:$J$198,10,FALSE)</f>
        <v>ISBM</v>
      </c>
    </row>
    <row r="1413" spans="1:18" x14ac:dyDescent="0.25">
      <c r="A1413" t="s">
        <v>138</v>
      </c>
      <c r="B1413" t="s">
        <v>139</v>
      </c>
      <c r="C1413">
        <v>2017</v>
      </c>
      <c r="D1413">
        <v>8</v>
      </c>
      <c r="E1413">
        <v>142</v>
      </c>
      <c r="F1413" t="s">
        <v>49</v>
      </c>
      <c r="G1413">
        <v>3</v>
      </c>
      <c r="H1413" t="s">
        <v>12</v>
      </c>
      <c r="I1413">
        <v>3</v>
      </c>
      <c r="J1413">
        <v>18.18</v>
      </c>
      <c r="K1413">
        <v>18.18</v>
      </c>
      <c r="L1413">
        <f>VLOOKUP($E1413,'CFileFishery to ERA+'!$A$4:$J$198,4,FALSE)</f>
        <v>50</v>
      </c>
      <c r="M1413" t="str">
        <f>VLOOKUP($E1413,'CFileFishery to ERA+'!$A$4:$J$198,5,FALSE)</f>
        <v>WCVI AABM S</v>
      </c>
      <c r="N1413" t="str">
        <f>VLOOKUP($E1413,'CFileFishery to ERA+'!$A$4:$J$198,6,FALSE)</f>
        <v>CA</v>
      </c>
      <c r="O1413">
        <f>VLOOKUP($E1413,'CFileFishery to ERA+'!$A$4:$J$198,7,FALSE)</f>
        <v>31</v>
      </c>
      <c r="P1413" t="str">
        <f>VLOOKUP($E1413,'CFileFishery to ERA+'!$A$4:$J$198,8,FALSE)</f>
        <v>S</v>
      </c>
      <c r="Q1413" t="str">
        <f>VLOOKUP($E1413,'CFileFishery to ERA+'!$A$4:$J$198,9,FALSE)</f>
        <v>WCVI AABM Sport</v>
      </c>
      <c r="R1413" t="str">
        <f>VLOOKUP($E1413,'CFileFishery to ERA+'!$A$4:$J$198,10,FALSE)</f>
        <v>AABM</v>
      </c>
    </row>
    <row r="1414" spans="1:18" x14ac:dyDescent="0.25">
      <c r="A1414" t="s">
        <v>138</v>
      </c>
      <c r="B1414" t="s">
        <v>139</v>
      </c>
      <c r="C1414">
        <v>2017</v>
      </c>
      <c r="D1414">
        <v>8</v>
      </c>
      <c r="E1414">
        <v>146</v>
      </c>
      <c r="F1414" t="s">
        <v>75</v>
      </c>
      <c r="G1414">
        <v>2</v>
      </c>
      <c r="H1414" t="s">
        <v>12</v>
      </c>
      <c r="I1414">
        <v>2</v>
      </c>
      <c r="J1414">
        <v>8.64</v>
      </c>
      <c r="K1414">
        <v>8.92</v>
      </c>
      <c r="L1414">
        <f>VLOOKUP($E1414,'CFileFishery to ERA+'!$A$4:$J$198,4,FALSE)</f>
        <v>65</v>
      </c>
      <c r="M1414" t="str">
        <f>VLOOKUP($E1414,'CFileFishery to ERA+'!$A$4:$J$198,5,FALSE)</f>
        <v>BC JF S</v>
      </c>
      <c r="N1414" t="str">
        <f>VLOOKUP($E1414,'CFileFishery to ERA+'!$A$4:$J$198,6,FALSE)</f>
        <v>CA</v>
      </c>
      <c r="O1414">
        <f>VLOOKUP($E1414,'CFileFishery to ERA+'!$A$4:$J$198,7,FALSE)</f>
        <v>36</v>
      </c>
      <c r="P1414" t="str">
        <f>VLOOKUP($E1414,'CFileFishery to ERA+'!$A$4:$J$198,8,FALSE)</f>
        <v>S</v>
      </c>
      <c r="Q1414" t="str">
        <f>VLOOKUP($E1414,'CFileFishery to ERA+'!$A$4:$J$198,9,FALSE)</f>
        <v>Canadian Juan De Fuca Sport</v>
      </c>
      <c r="R1414" t="str">
        <f>VLOOKUP($E1414,'CFileFishery to ERA+'!$A$4:$J$198,10,FALSE)</f>
        <v>ISBM</v>
      </c>
    </row>
    <row r="1415" spans="1:18" x14ac:dyDescent="0.25">
      <c r="A1415" t="s">
        <v>138</v>
      </c>
      <c r="B1415" t="s">
        <v>139</v>
      </c>
      <c r="C1415">
        <v>2017</v>
      </c>
      <c r="D1415">
        <v>8</v>
      </c>
      <c r="E1415">
        <v>146</v>
      </c>
      <c r="F1415" t="s">
        <v>75</v>
      </c>
      <c r="G1415">
        <v>3</v>
      </c>
      <c r="H1415" t="s">
        <v>12</v>
      </c>
      <c r="I1415">
        <v>1</v>
      </c>
      <c r="J1415">
        <v>7.64</v>
      </c>
      <c r="K1415">
        <v>7.64</v>
      </c>
      <c r="L1415">
        <f>VLOOKUP($E1415,'CFileFishery to ERA+'!$A$4:$J$198,4,FALSE)</f>
        <v>65</v>
      </c>
      <c r="M1415" t="str">
        <f>VLOOKUP($E1415,'CFileFishery to ERA+'!$A$4:$J$198,5,FALSE)</f>
        <v>BC JF S</v>
      </c>
      <c r="N1415" t="str">
        <f>VLOOKUP($E1415,'CFileFishery to ERA+'!$A$4:$J$198,6,FALSE)</f>
        <v>CA</v>
      </c>
      <c r="O1415">
        <f>VLOOKUP($E1415,'CFileFishery to ERA+'!$A$4:$J$198,7,FALSE)</f>
        <v>36</v>
      </c>
      <c r="P1415" t="str">
        <f>VLOOKUP($E1415,'CFileFishery to ERA+'!$A$4:$J$198,8,FALSE)</f>
        <v>S</v>
      </c>
      <c r="Q1415" t="str">
        <f>VLOOKUP($E1415,'CFileFishery to ERA+'!$A$4:$J$198,9,FALSE)</f>
        <v>Canadian Juan De Fuca Sport</v>
      </c>
      <c r="R1415" t="str">
        <f>VLOOKUP($E1415,'CFileFishery to ERA+'!$A$4:$J$198,10,FALSE)</f>
        <v>ISBM</v>
      </c>
    </row>
    <row r="1416" spans="1:18" x14ac:dyDescent="0.25">
      <c r="A1416" t="s">
        <v>138</v>
      </c>
      <c r="B1416" t="s">
        <v>139</v>
      </c>
      <c r="C1416">
        <v>2017</v>
      </c>
      <c r="D1416">
        <v>8</v>
      </c>
      <c r="E1416">
        <v>150</v>
      </c>
      <c r="F1416" t="s">
        <v>76</v>
      </c>
      <c r="G1416">
        <v>4</v>
      </c>
      <c r="H1416" t="s">
        <v>12</v>
      </c>
      <c r="I1416">
        <v>1</v>
      </c>
      <c r="J1416">
        <v>7.36</v>
      </c>
      <c r="K1416">
        <v>7.51</v>
      </c>
      <c r="L1416">
        <f>VLOOKUP($E1416,'CFileFishery to ERA+'!$A$4:$J$198,4,FALSE)</f>
        <v>57</v>
      </c>
      <c r="M1416" t="str">
        <f>VLOOKUP($E1416,'CFileFishery to ERA+'!$A$4:$J$198,5,FALSE)</f>
        <v>PGSDN S</v>
      </c>
      <c r="N1416" t="str">
        <f>VLOOKUP($E1416,'CFileFishery to ERA+'!$A$4:$J$198,6,FALSE)</f>
        <v>US</v>
      </c>
      <c r="O1416">
        <f>VLOOKUP($E1416,'CFileFishery to ERA+'!$A$4:$J$198,7,FALSE)</f>
        <v>999</v>
      </c>
      <c r="P1416" t="str">
        <f>VLOOKUP($E1416,'CFileFishery to ERA+'!$A$4:$J$198,8,FALSE)</f>
        <v>S</v>
      </c>
      <c r="Q1416" t="str">
        <f>VLOOKUP($E1416,'CFileFishery to ERA+'!$A$4:$J$198,9,FALSE)</f>
        <v>PGSD Sport</v>
      </c>
      <c r="R1416" t="str">
        <f>VLOOKUP($E1416,'CFileFishery to ERA+'!$A$4:$J$198,10,FALSE)</f>
        <v>ISBM</v>
      </c>
    </row>
    <row r="1417" spans="1:18" x14ac:dyDescent="0.25">
      <c r="A1417" t="s">
        <v>138</v>
      </c>
      <c r="B1417" t="s">
        <v>139</v>
      </c>
      <c r="C1417">
        <v>2017</v>
      </c>
      <c r="D1417">
        <v>8</v>
      </c>
      <c r="E1417">
        <v>159</v>
      </c>
      <c r="F1417" t="s">
        <v>94</v>
      </c>
      <c r="G1417">
        <v>2</v>
      </c>
      <c r="H1417" t="s">
        <v>12</v>
      </c>
      <c r="I1417">
        <v>1</v>
      </c>
      <c r="J1417">
        <v>5.9</v>
      </c>
      <c r="K1417">
        <v>5.96</v>
      </c>
      <c r="L1417">
        <f>VLOOKUP($E1417,'CFileFishery to ERA+'!$A$4:$J$198,4,FALSE)</f>
        <v>59</v>
      </c>
      <c r="M1417" t="str">
        <f>VLOOKUP($E1417,'CFileFishery to ERA+'!$A$4:$J$198,5,FALSE)</f>
        <v>PGSDO S</v>
      </c>
      <c r="N1417" t="str">
        <f>VLOOKUP($E1417,'CFileFishery to ERA+'!$A$4:$J$198,6,FALSE)</f>
        <v>US</v>
      </c>
      <c r="O1417">
        <f>VLOOKUP($E1417,'CFileFishery to ERA+'!$A$4:$J$198,7,FALSE)</f>
        <v>999</v>
      </c>
      <c r="P1417" t="str">
        <f>VLOOKUP($E1417,'CFileFishery to ERA+'!$A$4:$J$198,8,FALSE)</f>
        <v>S</v>
      </c>
      <c r="Q1417" t="str">
        <f>VLOOKUP($E1417,'CFileFishery to ERA+'!$A$4:$J$198,9,FALSE)</f>
        <v>PGSD Sport</v>
      </c>
      <c r="R1417" t="str">
        <f>VLOOKUP($E1417,'CFileFishery to ERA+'!$A$4:$J$198,10,FALSE)</f>
        <v>ISBM</v>
      </c>
    </row>
    <row r="1418" spans="1:18" x14ac:dyDescent="0.25">
      <c r="A1418" t="s">
        <v>138</v>
      </c>
      <c r="B1418" t="s">
        <v>139</v>
      </c>
      <c r="C1418">
        <v>2017</v>
      </c>
      <c r="D1418">
        <v>8</v>
      </c>
      <c r="E1418">
        <v>167</v>
      </c>
      <c r="F1418" t="s">
        <v>82</v>
      </c>
      <c r="G1418">
        <v>3</v>
      </c>
      <c r="H1418" t="s">
        <v>12</v>
      </c>
      <c r="I1418">
        <v>2</v>
      </c>
      <c r="J1418">
        <v>3.14</v>
      </c>
      <c r="K1418">
        <v>3.14</v>
      </c>
      <c r="L1418">
        <f>VLOOKUP($E1418,'CFileFishery to ERA+'!$A$4:$J$198,4,FALSE)</f>
        <v>53</v>
      </c>
      <c r="M1418" t="str">
        <f>VLOOKUP($E1418,'CFileFishery to ERA+'!$A$4:$J$198,5,FALSE)</f>
        <v>N FALCON S</v>
      </c>
      <c r="N1418" t="str">
        <f>VLOOKUP($E1418,'CFileFishery to ERA+'!$A$4:$J$198,6,FALSE)</f>
        <v>US</v>
      </c>
      <c r="O1418">
        <f>VLOOKUP($E1418,'CFileFishery to ERA+'!$A$4:$J$198,7,FALSE)</f>
        <v>999</v>
      </c>
      <c r="P1418" t="str">
        <f>VLOOKUP($E1418,'CFileFishery to ERA+'!$A$4:$J$198,8,FALSE)</f>
        <v>S</v>
      </c>
      <c r="Q1418" t="str">
        <f>VLOOKUP($E1418,'CFileFishery to ERA+'!$A$4:$J$198,9,FALSE)</f>
        <v>WA Sport</v>
      </c>
      <c r="R1418" t="str">
        <f>VLOOKUP($E1418,'CFileFishery to ERA+'!$A$4:$J$198,10,FALSE)</f>
        <v>ISBM</v>
      </c>
    </row>
    <row r="1419" spans="1:18" x14ac:dyDescent="0.25">
      <c r="A1419" t="s">
        <v>138</v>
      </c>
      <c r="B1419" t="s">
        <v>139</v>
      </c>
      <c r="C1419">
        <v>2017</v>
      </c>
      <c r="D1419">
        <v>9</v>
      </c>
      <c r="E1419">
        <v>35</v>
      </c>
      <c r="F1419" t="s">
        <v>77</v>
      </c>
      <c r="G1419">
        <v>3</v>
      </c>
      <c r="H1419" t="s">
        <v>12</v>
      </c>
      <c r="I1419">
        <v>2</v>
      </c>
      <c r="J1419">
        <v>4.5999999999999996</v>
      </c>
      <c r="K1419">
        <v>4.5999999999999996</v>
      </c>
      <c r="L1419">
        <f>VLOOKUP($E1419,'CFileFishery to ERA+'!$A$4:$J$198,4,FALSE)</f>
        <v>12</v>
      </c>
      <c r="M1419" t="str">
        <f>VLOOKUP($E1419,'CFileFishery to ERA+'!$A$4:$J$198,5,FALSE)</f>
        <v>WCVI SUM T</v>
      </c>
      <c r="N1419" t="str">
        <f>VLOOKUP($E1419,'CFileFishery to ERA+'!$A$4:$J$198,6,FALSE)</f>
        <v>CA</v>
      </c>
      <c r="O1419">
        <f>VLOOKUP($E1419,'CFileFishery to ERA+'!$A$4:$J$198,7,FALSE)</f>
        <v>3</v>
      </c>
      <c r="P1419" t="str">
        <f>VLOOKUP($E1419,'CFileFishery to ERA+'!$A$4:$J$198,8,FALSE)</f>
        <v>T</v>
      </c>
      <c r="Q1419" t="str">
        <f>VLOOKUP($E1419,'CFileFishery to ERA+'!$A$4:$J$198,9,FALSE)</f>
        <v>WCVI Troll</v>
      </c>
      <c r="R1419" t="str">
        <f>VLOOKUP($E1419,'CFileFishery to ERA+'!$A$4:$J$198,10,FALSE)</f>
        <v>AABM</v>
      </c>
    </row>
    <row r="1420" spans="1:18" x14ac:dyDescent="0.25">
      <c r="A1420" t="s">
        <v>138</v>
      </c>
      <c r="B1420" t="s">
        <v>139</v>
      </c>
      <c r="C1420">
        <v>2017</v>
      </c>
      <c r="D1420">
        <v>9</v>
      </c>
      <c r="E1420">
        <v>39</v>
      </c>
      <c r="F1420" t="s">
        <v>50</v>
      </c>
      <c r="G1420">
        <v>3</v>
      </c>
      <c r="H1420" t="s">
        <v>12</v>
      </c>
      <c r="I1420">
        <v>5</v>
      </c>
      <c r="J1420">
        <v>11.6</v>
      </c>
      <c r="K1420">
        <v>11.6</v>
      </c>
      <c r="L1420">
        <f>VLOOKUP($E1420,'CFileFishery to ERA+'!$A$4:$J$198,4,FALSE)</f>
        <v>12</v>
      </c>
      <c r="M1420" t="str">
        <f>VLOOKUP($E1420,'CFileFishery to ERA+'!$A$4:$J$198,5,FALSE)</f>
        <v>WCVI SUM T</v>
      </c>
      <c r="N1420" t="str">
        <f>VLOOKUP($E1420,'CFileFishery to ERA+'!$A$4:$J$198,6,FALSE)</f>
        <v>CA</v>
      </c>
      <c r="O1420">
        <f>VLOOKUP($E1420,'CFileFishery to ERA+'!$A$4:$J$198,7,FALSE)</f>
        <v>3</v>
      </c>
      <c r="P1420" t="str">
        <f>VLOOKUP($E1420,'CFileFishery to ERA+'!$A$4:$J$198,8,FALSE)</f>
        <v>T</v>
      </c>
      <c r="Q1420" t="str">
        <f>VLOOKUP($E1420,'CFileFishery to ERA+'!$A$4:$J$198,9,FALSE)</f>
        <v>WCVI Troll</v>
      </c>
      <c r="R1420" t="str">
        <f>VLOOKUP($E1420,'CFileFishery to ERA+'!$A$4:$J$198,10,FALSE)</f>
        <v>AABM</v>
      </c>
    </row>
    <row r="1421" spans="1:18" x14ac:dyDescent="0.25">
      <c r="A1421" t="s">
        <v>138</v>
      </c>
      <c r="B1421" t="s">
        <v>139</v>
      </c>
      <c r="C1421">
        <v>2017</v>
      </c>
      <c r="D1421">
        <v>9</v>
      </c>
      <c r="E1421">
        <v>39</v>
      </c>
      <c r="F1421" t="s">
        <v>50</v>
      </c>
      <c r="G1421">
        <v>4</v>
      </c>
      <c r="H1421" t="s">
        <v>12</v>
      </c>
      <c r="I1421">
        <v>1</v>
      </c>
      <c r="J1421">
        <v>2.3199999999999998</v>
      </c>
      <c r="K1421">
        <v>2.36</v>
      </c>
      <c r="L1421">
        <f>VLOOKUP($E1421,'CFileFishery to ERA+'!$A$4:$J$198,4,FALSE)</f>
        <v>12</v>
      </c>
      <c r="M1421" t="str">
        <f>VLOOKUP($E1421,'CFileFishery to ERA+'!$A$4:$J$198,5,FALSE)</f>
        <v>WCVI SUM T</v>
      </c>
      <c r="N1421" t="str">
        <f>VLOOKUP($E1421,'CFileFishery to ERA+'!$A$4:$J$198,6,FALSE)</f>
        <v>CA</v>
      </c>
      <c r="O1421">
        <f>VLOOKUP($E1421,'CFileFishery to ERA+'!$A$4:$J$198,7,FALSE)</f>
        <v>3</v>
      </c>
      <c r="P1421" t="str">
        <f>VLOOKUP($E1421,'CFileFishery to ERA+'!$A$4:$J$198,8,FALSE)</f>
        <v>T</v>
      </c>
      <c r="Q1421" t="str">
        <f>VLOOKUP($E1421,'CFileFishery to ERA+'!$A$4:$J$198,9,FALSE)</f>
        <v>WCVI Troll</v>
      </c>
      <c r="R1421" t="str">
        <f>VLOOKUP($E1421,'CFileFishery to ERA+'!$A$4:$J$198,10,FALSE)</f>
        <v>AABM</v>
      </c>
    </row>
    <row r="1422" spans="1:18" x14ac:dyDescent="0.25">
      <c r="A1422" t="s">
        <v>138</v>
      </c>
      <c r="B1422" t="s">
        <v>139</v>
      </c>
      <c r="C1422">
        <v>2017</v>
      </c>
      <c r="D1422">
        <v>9</v>
      </c>
      <c r="E1422">
        <v>42</v>
      </c>
      <c r="F1422" t="s">
        <v>86</v>
      </c>
      <c r="G1422">
        <v>3</v>
      </c>
      <c r="H1422" t="s">
        <v>12</v>
      </c>
      <c r="I1422">
        <v>1</v>
      </c>
      <c r="J1422">
        <v>6.71</v>
      </c>
      <c r="K1422">
        <v>6.71</v>
      </c>
      <c r="L1422">
        <f>VLOOKUP($E1422,'CFileFishery to ERA+'!$A$4:$J$198,4,FALSE)</f>
        <v>13</v>
      </c>
      <c r="M1422" t="str">
        <f>VLOOKUP($E1422,'CFileFishery to ERA+'!$A$4:$J$198,5,FALSE)</f>
        <v>N FALCON T</v>
      </c>
      <c r="N1422" t="str">
        <f>VLOOKUP($E1422,'CFileFishery to ERA+'!$A$4:$J$198,6,FALSE)</f>
        <v>US</v>
      </c>
      <c r="O1422">
        <f>VLOOKUP($E1422,'CFileFishery to ERA+'!$A$4:$J$198,7,FALSE)</f>
        <v>999</v>
      </c>
      <c r="P1422" t="str">
        <f>VLOOKUP($E1422,'CFileFishery to ERA+'!$A$4:$J$198,8,FALSE)</f>
        <v>T</v>
      </c>
      <c r="Q1422" t="str">
        <f>VLOOKUP($E1422,'CFileFishery to ERA+'!$A$4:$J$198,9,FALSE)</f>
        <v>WA Troll</v>
      </c>
      <c r="R1422" t="str">
        <f>VLOOKUP($E1422,'CFileFishery to ERA+'!$A$4:$J$198,10,FALSE)</f>
        <v>ISBM</v>
      </c>
    </row>
    <row r="1423" spans="1:18" x14ac:dyDescent="0.25">
      <c r="A1423" t="s">
        <v>138</v>
      </c>
      <c r="B1423" t="s">
        <v>139</v>
      </c>
      <c r="C1423">
        <v>2017</v>
      </c>
      <c r="D1423">
        <v>9</v>
      </c>
      <c r="E1423">
        <v>43</v>
      </c>
      <c r="F1423" t="s">
        <v>59</v>
      </c>
      <c r="G1423">
        <v>3</v>
      </c>
      <c r="H1423" t="s">
        <v>12</v>
      </c>
      <c r="I1423">
        <v>2</v>
      </c>
      <c r="J1423">
        <v>2.69</v>
      </c>
      <c r="K1423">
        <v>2.69</v>
      </c>
      <c r="L1423">
        <f>VLOOKUP($E1423,'CFileFishery to ERA+'!$A$4:$J$198,4,FALSE)</f>
        <v>13</v>
      </c>
      <c r="M1423" t="str">
        <f>VLOOKUP($E1423,'CFileFishery to ERA+'!$A$4:$J$198,5,FALSE)</f>
        <v>N FALCON T</v>
      </c>
      <c r="N1423" t="str">
        <f>VLOOKUP($E1423,'CFileFishery to ERA+'!$A$4:$J$198,6,FALSE)</f>
        <v>US</v>
      </c>
      <c r="O1423">
        <f>VLOOKUP($E1423,'CFileFishery to ERA+'!$A$4:$J$198,7,FALSE)</f>
        <v>999</v>
      </c>
      <c r="P1423" t="str">
        <f>VLOOKUP($E1423,'CFileFishery to ERA+'!$A$4:$J$198,8,FALSE)</f>
        <v>T</v>
      </c>
      <c r="Q1423" t="str">
        <f>VLOOKUP($E1423,'CFileFishery to ERA+'!$A$4:$J$198,9,FALSE)</f>
        <v>WA Troll</v>
      </c>
      <c r="R1423" t="str">
        <f>VLOOKUP($E1423,'CFileFishery to ERA+'!$A$4:$J$198,10,FALSE)</f>
        <v>ISBM</v>
      </c>
    </row>
    <row r="1424" spans="1:18" x14ac:dyDescent="0.25">
      <c r="A1424" t="s">
        <v>138</v>
      </c>
      <c r="B1424" t="s">
        <v>139</v>
      </c>
      <c r="C1424">
        <v>2017</v>
      </c>
      <c r="D1424">
        <v>9</v>
      </c>
      <c r="E1424">
        <v>44</v>
      </c>
      <c r="F1424" t="s">
        <v>85</v>
      </c>
      <c r="G1424">
        <v>4</v>
      </c>
      <c r="H1424" t="s">
        <v>12</v>
      </c>
      <c r="I1424">
        <v>1</v>
      </c>
      <c r="J1424">
        <v>1.36</v>
      </c>
      <c r="K1424">
        <v>1.38</v>
      </c>
      <c r="L1424">
        <f>VLOOKUP($E1424,'CFileFishery to ERA+'!$A$4:$J$198,4,FALSE)</f>
        <v>13</v>
      </c>
      <c r="M1424" t="str">
        <f>VLOOKUP($E1424,'CFileFishery to ERA+'!$A$4:$J$198,5,FALSE)</f>
        <v>N FALCON T</v>
      </c>
      <c r="N1424" t="str">
        <f>VLOOKUP($E1424,'CFileFishery to ERA+'!$A$4:$J$198,6,FALSE)</f>
        <v>US</v>
      </c>
      <c r="O1424">
        <f>VLOOKUP($E1424,'CFileFishery to ERA+'!$A$4:$J$198,7,FALSE)</f>
        <v>999</v>
      </c>
      <c r="P1424" t="str">
        <f>VLOOKUP($E1424,'CFileFishery to ERA+'!$A$4:$J$198,8,FALSE)</f>
        <v>T</v>
      </c>
      <c r="Q1424" t="str">
        <f>VLOOKUP($E1424,'CFileFishery to ERA+'!$A$4:$J$198,9,FALSE)</f>
        <v>WA Troll</v>
      </c>
      <c r="R1424" t="str">
        <f>VLOOKUP($E1424,'CFileFishery to ERA+'!$A$4:$J$198,10,FALSE)</f>
        <v>ISBM</v>
      </c>
    </row>
    <row r="1425" spans="1:18" x14ac:dyDescent="0.25">
      <c r="A1425" t="s">
        <v>138</v>
      </c>
      <c r="B1425" t="s">
        <v>139</v>
      </c>
      <c r="C1425">
        <v>2017</v>
      </c>
      <c r="D1425">
        <v>9</v>
      </c>
      <c r="E1425">
        <v>88</v>
      </c>
      <c r="F1425" t="s">
        <v>98</v>
      </c>
      <c r="G1425">
        <v>2</v>
      </c>
      <c r="H1425" t="s">
        <v>12</v>
      </c>
      <c r="I1425">
        <v>1</v>
      </c>
      <c r="J1425">
        <v>1.38</v>
      </c>
      <c r="K1425">
        <v>1.44</v>
      </c>
      <c r="L1425">
        <f>VLOOKUP($E1425,'CFileFishery to ERA+'!$A$4:$J$198,4,FALSE)</f>
        <v>43</v>
      </c>
      <c r="M1425" t="str">
        <f>VLOOKUP($E1425,'CFileFishery to ERA+'!$A$4:$J$198,5,FALSE)</f>
        <v>TFRASER TERM N</v>
      </c>
      <c r="N1425" t="str">
        <f>VLOOKUP($E1425,'CFileFishery to ERA+'!$A$4:$J$198,6,FALSE)</f>
        <v>CA</v>
      </c>
      <c r="O1425">
        <f>VLOOKUP($E1425,'CFileFishery to ERA+'!$A$4:$J$198,7,FALSE)</f>
        <v>16</v>
      </c>
      <c r="P1425" t="str">
        <f>VLOOKUP($E1425,'CFileFishery to ERA+'!$A$4:$J$198,8,FALSE)</f>
        <v>N</v>
      </c>
      <c r="Q1425" t="str">
        <f>VLOOKUP($E1425,'CFileFishery to ERA+'!$A$4:$J$198,9,FALSE)</f>
        <v>Fraser Net</v>
      </c>
      <c r="R1425" t="str">
        <f>VLOOKUP($E1425,'CFileFishery to ERA+'!$A$4:$J$198,10,FALSE)</f>
        <v>ISBM</v>
      </c>
    </row>
    <row r="1426" spans="1:18" x14ac:dyDescent="0.25">
      <c r="A1426" t="s">
        <v>138</v>
      </c>
      <c r="B1426" t="s">
        <v>139</v>
      </c>
      <c r="C1426">
        <v>2017</v>
      </c>
      <c r="D1426">
        <v>9</v>
      </c>
      <c r="E1426">
        <v>88</v>
      </c>
      <c r="F1426" t="s">
        <v>98</v>
      </c>
      <c r="G1426">
        <v>3</v>
      </c>
      <c r="H1426" t="s">
        <v>12</v>
      </c>
      <c r="I1426">
        <v>4</v>
      </c>
      <c r="J1426">
        <v>4.24</v>
      </c>
      <c r="K1426">
        <v>4.24</v>
      </c>
      <c r="L1426">
        <f>VLOOKUP($E1426,'CFileFishery to ERA+'!$A$4:$J$198,4,FALSE)</f>
        <v>43</v>
      </c>
      <c r="M1426" t="str">
        <f>VLOOKUP($E1426,'CFileFishery to ERA+'!$A$4:$J$198,5,FALSE)</f>
        <v>TFRASER TERM N</v>
      </c>
      <c r="N1426" t="str">
        <f>VLOOKUP($E1426,'CFileFishery to ERA+'!$A$4:$J$198,6,FALSE)</f>
        <v>CA</v>
      </c>
      <c r="O1426">
        <f>VLOOKUP($E1426,'CFileFishery to ERA+'!$A$4:$J$198,7,FALSE)</f>
        <v>16</v>
      </c>
      <c r="P1426" t="str">
        <f>VLOOKUP($E1426,'CFileFishery to ERA+'!$A$4:$J$198,8,FALSE)</f>
        <v>N</v>
      </c>
      <c r="Q1426" t="str">
        <f>VLOOKUP($E1426,'CFileFishery to ERA+'!$A$4:$J$198,9,FALSE)</f>
        <v>Fraser Net</v>
      </c>
      <c r="R1426" t="str">
        <f>VLOOKUP($E1426,'CFileFishery to ERA+'!$A$4:$J$198,10,FALSE)</f>
        <v>ISBM</v>
      </c>
    </row>
    <row r="1427" spans="1:18" x14ac:dyDescent="0.25">
      <c r="A1427" t="s">
        <v>138</v>
      </c>
      <c r="B1427" t="s">
        <v>139</v>
      </c>
      <c r="C1427">
        <v>2017</v>
      </c>
      <c r="D1427">
        <v>9</v>
      </c>
      <c r="E1427">
        <v>88</v>
      </c>
      <c r="F1427" t="s">
        <v>98</v>
      </c>
      <c r="G1427">
        <v>4</v>
      </c>
      <c r="H1427" t="s">
        <v>12</v>
      </c>
      <c r="I1427">
        <v>2</v>
      </c>
      <c r="J1427">
        <v>2.44</v>
      </c>
      <c r="K1427">
        <v>2.48</v>
      </c>
      <c r="L1427">
        <f>VLOOKUP($E1427,'CFileFishery to ERA+'!$A$4:$J$198,4,FALSE)</f>
        <v>43</v>
      </c>
      <c r="M1427" t="str">
        <f>VLOOKUP($E1427,'CFileFishery to ERA+'!$A$4:$J$198,5,FALSE)</f>
        <v>TFRASER TERM N</v>
      </c>
      <c r="N1427" t="str">
        <f>VLOOKUP($E1427,'CFileFishery to ERA+'!$A$4:$J$198,6,FALSE)</f>
        <v>CA</v>
      </c>
      <c r="O1427">
        <f>VLOOKUP($E1427,'CFileFishery to ERA+'!$A$4:$J$198,7,FALSE)</f>
        <v>16</v>
      </c>
      <c r="P1427" t="str">
        <f>VLOOKUP($E1427,'CFileFishery to ERA+'!$A$4:$J$198,8,FALSE)</f>
        <v>N</v>
      </c>
      <c r="Q1427" t="str">
        <f>VLOOKUP($E1427,'CFileFishery to ERA+'!$A$4:$J$198,9,FALSE)</f>
        <v>Fraser Net</v>
      </c>
      <c r="R1427" t="str">
        <f>VLOOKUP($E1427,'CFileFishery to ERA+'!$A$4:$J$198,10,FALSE)</f>
        <v>ISBM</v>
      </c>
    </row>
    <row r="1428" spans="1:18" x14ac:dyDescent="0.25">
      <c r="A1428" t="s">
        <v>138</v>
      </c>
      <c r="B1428" t="s">
        <v>139</v>
      </c>
      <c r="C1428">
        <v>2017</v>
      </c>
      <c r="D1428">
        <v>9</v>
      </c>
      <c r="E1428">
        <v>89</v>
      </c>
      <c r="F1428" t="s">
        <v>88</v>
      </c>
      <c r="G1428">
        <v>2</v>
      </c>
      <c r="H1428" t="s">
        <v>12</v>
      </c>
      <c r="I1428">
        <v>1</v>
      </c>
      <c r="J1428">
        <v>1.89</v>
      </c>
      <c r="K1428">
        <v>1.98</v>
      </c>
      <c r="L1428">
        <f>VLOOKUP($E1428,'CFileFishery to ERA+'!$A$4:$J$198,4,FALSE)</f>
        <v>37</v>
      </c>
      <c r="M1428" t="str">
        <f>VLOOKUP($E1428,'CFileFishery to ERA+'!$A$4:$J$198,5,FALSE)</f>
        <v>TFRAS FN</v>
      </c>
      <c r="N1428" t="str">
        <f>VLOOKUP($E1428,'CFileFishery to ERA+'!$A$4:$J$198,6,FALSE)</f>
        <v>CA</v>
      </c>
      <c r="O1428">
        <f>VLOOKUP($E1428,'CFileFishery to ERA+'!$A$4:$J$198,7,FALSE)</f>
        <v>17</v>
      </c>
      <c r="P1428" t="str">
        <f>VLOOKUP($E1428,'CFileFishery to ERA+'!$A$4:$J$198,8,FALSE)</f>
        <v>N</v>
      </c>
      <c r="Q1428" t="str">
        <f>VLOOKUP($E1428,'CFileFishery to ERA+'!$A$4:$J$198,9,FALSE)</f>
        <v>Lower Fraser Freshwater Net</v>
      </c>
      <c r="R1428" t="str">
        <f>VLOOKUP($E1428,'CFileFishery to ERA+'!$A$4:$J$198,10,FALSE)</f>
        <v>ISBM</v>
      </c>
    </row>
    <row r="1429" spans="1:18" x14ac:dyDescent="0.25">
      <c r="A1429" t="s">
        <v>138</v>
      </c>
      <c r="B1429" t="s">
        <v>139</v>
      </c>
      <c r="C1429">
        <v>2017</v>
      </c>
      <c r="D1429">
        <v>9</v>
      </c>
      <c r="E1429">
        <v>89</v>
      </c>
      <c r="F1429" t="s">
        <v>88</v>
      </c>
      <c r="G1429">
        <v>3</v>
      </c>
      <c r="H1429" t="s">
        <v>12</v>
      </c>
      <c r="I1429">
        <v>1</v>
      </c>
      <c r="J1429">
        <v>7.59</v>
      </c>
      <c r="K1429">
        <v>7.59</v>
      </c>
      <c r="L1429">
        <f>VLOOKUP($E1429,'CFileFishery to ERA+'!$A$4:$J$198,4,FALSE)</f>
        <v>37</v>
      </c>
      <c r="M1429" t="str">
        <f>VLOOKUP($E1429,'CFileFishery to ERA+'!$A$4:$J$198,5,FALSE)</f>
        <v>TFRAS FN</v>
      </c>
      <c r="N1429" t="str">
        <f>VLOOKUP($E1429,'CFileFishery to ERA+'!$A$4:$J$198,6,FALSE)</f>
        <v>CA</v>
      </c>
      <c r="O1429">
        <f>VLOOKUP($E1429,'CFileFishery to ERA+'!$A$4:$J$198,7,FALSE)</f>
        <v>17</v>
      </c>
      <c r="P1429" t="str">
        <f>VLOOKUP($E1429,'CFileFishery to ERA+'!$A$4:$J$198,8,FALSE)</f>
        <v>N</v>
      </c>
      <c r="Q1429" t="str">
        <f>VLOOKUP($E1429,'CFileFishery to ERA+'!$A$4:$J$198,9,FALSE)</f>
        <v>Lower Fraser Freshwater Net</v>
      </c>
      <c r="R1429" t="str">
        <f>VLOOKUP($E1429,'CFileFishery to ERA+'!$A$4:$J$198,10,FALSE)</f>
        <v>ISBM</v>
      </c>
    </row>
    <row r="1430" spans="1:18" x14ac:dyDescent="0.25">
      <c r="A1430" t="s">
        <v>138</v>
      </c>
      <c r="B1430" t="s">
        <v>139</v>
      </c>
      <c r="C1430">
        <v>2017</v>
      </c>
      <c r="D1430">
        <v>9</v>
      </c>
      <c r="E1430">
        <v>89</v>
      </c>
      <c r="F1430" t="s">
        <v>88</v>
      </c>
      <c r="G1430">
        <v>4</v>
      </c>
      <c r="H1430" t="s">
        <v>12</v>
      </c>
      <c r="I1430">
        <v>1</v>
      </c>
      <c r="J1430">
        <v>3.79</v>
      </c>
      <c r="K1430">
        <v>3.85</v>
      </c>
      <c r="L1430">
        <f>VLOOKUP($E1430,'CFileFishery to ERA+'!$A$4:$J$198,4,FALSE)</f>
        <v>37</v>
      </c>
      <c r="M1430" t="str">
        <f>VLOOKUP($E1430,'CFileFishery to ERA+'!$A$4:$J$198,5,FALSE)</f>
        <v>TFRAS FN</v>
      </c>
      <c r="N1430" t="str">
        <f>VLOOKUP($E1430,'CFileFishery to ERA+'!$A$4:$J$198,6,FALSE)</f>
        <v>CA</v>
      </c>
      <c r="O1430">
        <f>VLOOKUP($E1430,'CFileFishery to ERA+'!$A$4:$J$198,7,FALSE)</f>
        <v>17</v>
      </c>
      <c r="P1430" t="str">
        <f>VLOOKUP($E1430,'CFileFishery to ERA+'!$A$4:$J$198,8,FALSE)</f>
        <v>N</v>
      </c>
      <c r="Q1430" t="str">
        <f>VLOOKUP($E1430,'CFileFishery to ERA+'!$A$4:$J$198,9,FALSE)</f>
        <v>Lower Fraser Freshwater Net</v>
      </c>
      <c r="R1430" t="str">
        <f>VLOOKUP($E1430,'CFileFishery to ERA+'!$A$4:$J$198,10,FALSE)</f>
        <v>ISBM</v>
      </c>
    </row>
    <row r="1431" spans="1:18" x14ac:dyDescent="0.25">
      <c r="A1431" t="s">
        <v>138</v>
      </c>
      <c r="B1431" t="s">
        <v>139</v>
      </c>
      <c r="C1431">
        <v>2017</v>
      </c>
      <c r="D1431">
        <v>9</v>
      </c>
      <c r="E1431">
        <v>101</v>
      </c>
      <c r="F1431" t="s">
        <v>67</v>
      </c>
      <c r="G1431">
        <v>3</v>
      </c>
      <c r="H1431" t="s">
        <v>12</v>
      </c>
      <c r="I1431">
        <v>1</v>
      </c>
      <c r="J1431">
        <v>4.5999999999999996</v>
      </c>
      <c r="K1431">
        <v>4.5999999999999996</v>
      </c>
      <c r="L1431">
        <f>VLOOKUP($E1431,'CFileFishery to ERA+'!$A$4:$J$198,4,FALSE)</f>
        <v>38</v>
      </c>
      <c r="M1431" t="str">
        <f>VLOOKUP($E1431,'CFileFishery to ERA+'!$A$4:$J$198,5,FALSE)</f>
        <v>TPS FN</v>
      </c>
      <c r="N1431" t="str">
        <f>VLOOKUP($E1431,'CFileFishery to ERA+'!$A$4:$J$198,6,FALSE)</f>
        <v>US</v>
      </c>
      <c r="O1431">
        <f>VLOOKUP($E1431,'CFileFishery to ERA+'!$A$4:$J$198,7,FALSE)</f>
        <v>999</v>
      </c>
      <c r="P1431" t="str">
        <f>VLOOKUP($E1431,'CFileFishery to ERA+'!$A$4:$J$198,8,FALSE)</f>
        <v>N</v>
      </c>
      <c r="Q1431" t="str">
        <f>VLOOKUP($E1431,'CFileFishery to ERA+'!$A$4:$J$198,9,FALSE)</f>
        <v>PGSD Net</v>
      </c>
      <c r="R1431" t="str">
        <f>VLOOKUP($E1431,'CFileFishery to ERA+'!$A$4:$J$198,10,FALSE)</f>
        <v>ISBM</v>
      </c>
    </row>
    <row r="1432" spans="1:18" x14ac:dyDescent="0.25">
      <c r="A1432" t="s">
        <v>138</v>
      </c>
      <c r="B1432" t="s">
        <v>139</v>
      </c>
      <c r="C1432">
        <v>2017</v>
      </c>
      <c r="D1432">
        <v>9</v>
      </c>
      <c r="E1432">
        <v>136</v>
      </c>
      <c r="F1432" t="s">
        <v>52</v>
      </c>
      <c r="G1432">
        <v>3</v>
      </c>
      <c r="H1432" t="s">
        <v>12</v>
      </c>
      <c r="I1432">
        <v>2</v>
      </c>
      <c r="J1432">
        <v>18.77</v>
      </c>
      <c r="K1432">
        <v>18.77</v>
      </c>
      <c r="L1432">
        <f>VLOOKUP($E1432,'CFileFishery to ERA+'!$A$4:$J$198,4,FALSE)</f>
        <v>63</v>
      </c>
      <c r="M1432" t="str">
        <f>VLOOKUP($E1432,'CFileFishery to ERA+'!$A$4:$J$198,5,FALSE)</f>
        <v>GEO ST S</v>
      </c>
      <c r="N1432" t="str">
        <f>VLOOKUP($E1432,'CFileFishery to ERA+'!$A$4:$J$198,6,FALSE)</f>
        <v>CA</v>
      </c>
      <c r="O1432">
        <f>VLOOKUP($E1432,'CFileFishery to ERA+'!$A$4:$J$198,7,FALSE)</f>
        <v>27</v>
      </c>
      <c r="P1432" t="str">
        <f>VLOOKUP($E1432,'CFileFishery to ERA+'!$A$4:$J$198,8,FALSE)</f>
        <v>S</v>
      </c>
      <c r="Q1432" t="str">
        <f>VLOOKUP($E1432,'CFileFishery to ERA+'!$A$4:$J$198,9,FALSE)</f>
        <v>North Georgia Strait Sport</v>
      </c>
      <c r="R1432" t="str">
        <f>VLOOKUP($E1432,'CFileFishery to ERA+'!$A$4:$J$198,10,FALSE)</f>
        <v>ISBM</v>
      </c>
    </row>
    <row r="1433" spans="1:18" x14ac:dyDescent="0.25">
      <c r="A1433" t="s">
        <v>138</v>
      </c>
      <c r="B1433" t="s">
        <v>139</v>
      </c>
      <c r="C1433">
        <v>2017</v>
      </c>
      <c r="D1433">
        <v>9</v>
      </c>
      <c r="E1433">
        <v>139</v>
      </c>
      <c r="F1433" t="s">
        <v>74</v>
      </c>
      <c r="G1433">
        <v>3</v>
      </c>
      <c r="H1433" t="s">
        <v>12</v>
      </c>
      <c r="I1433">
        <v>1</v>
      </c>
      <c r="J1433">
        <v>12.46</v>
      </c>
      <c r="K1433">
        <v>12.46</v>
      </c>
      <c r="L1433">
        <f>VLOOKUP($E1433,'CFileFishery to ERA+'!$A$4:$J$198,4,FALSE)</f>
        <v>63</v>
      </c>
      <c r="M1433" t="str">
        <f>VLOOKUP($E1433,'CFileFishery to ERA+'!$A$4:$J$198,5,FALSE)</f>
        <v>GEO ST S</v>
      </c>
      <c r="N1433" t="str">
        <f>VLOOKUP($E1433,'CFileFishery to ERA+'!$A$4:$J$198,6,FALSE)</f>
        <v>CA</v>
      </c>
      <c r="O1433">
        <f>VLOOKUP($E1433,'CFileFishery to ERA+'!$A$4:$J$198,7,FALSE)</f>
        <v>29</v>
      </c>
      <c r="P1433" t="str">
        <f>VLOOKUP($E1433,'CFileFishery to ERA+'!$A$4:$J$198,8,FALSE)</f>
        <v>S</v>
      </c>
      <c r="Q1433" t="str">
        <f>VLOOKUP($E1433,'CFileFishery to ERA+'!$A$4:$J$198,9,FALSE)</f>
        <v>South Georgia Strait Sport</v>
      </c>
      <c r="R1433" t="str">
        <f>VLOOKUP($E1433,'CFileFishery to ERA+'!$A$4:$J$198,10,FALSE)</f>
        <v>ISBM</v>
      </c>
    </row>
    <row r="1434" spans="1:18" x14ac:dyDescent="0.25">
      <c r="A1434" t="s">
        <v>138</v>
      </c>
      <c r="B1434" t="s">
        <v>139</v>
      </c>
      <c r="C1434">
        <v>2017</v>
      </c>
      <c r="D1434">
        <v>9</v>
      </c>
      <c r="E1434">
        <v>146</v>
      </c>
      <c r="F1434" t="s">
        <v>75</v>
      </c>
      <c r="G1434">
        <v>2</v>
      </c>
      <c r="H1434" t="s">
        <v>12</v>
      </c>
      <c r="I1434">
        <v>1</v>
      </c>
      <c r="J1434">
        <v>21.96</v>
      </c>
      <c r="K1434">
        <v>22.99</v>
      </c>
      <c r="L1434">
        <f>VLOOKUP($E1434,'CFileFishery to ERA+'!$A$4:$J$198,4,FALSE)</f>
        <v>65</v>
      </c>
      <c r="M1434" t="str">
        <f>VLOOKUP($E1434,'CFileFishery to ERA+'!$A$4:$J$198,5,FALSE)</f>
        <v>BC JF S</v>
      </c>
      <c r="N1434" t="str">
        <f>VLOOKUP($E1434,'CFileFishery to ERA+'!$A$4:$J$198,6,FALSE)</f>
        <v>CA</v>
      </c>
      <c r="O1434">
        <f>VLOOKUP($E1434,'CFileFishery to ERA+'!$A$4:$J$198,7,FALSE)</f>
        <v>36</v>
      </c>
      <c r="P1434" t="str">
        <f>VLOOKUP($E1434,'CFileFishery to ERA+'!$A$4:$J$198,8,FALSE)</f>
        <v>S</v>
      </c>
      <c r="Q1434" t="str">
        <f>VLOOKUP($E1434,'CFileFishery to ERA+'!$A$4:$J$198,9,FALSE)</f>
        <v>Canadian Juan De Fuca Sport</v>
      </c>
      <c r="R1434" t="str">
        <f>VLOOKUP($E1434,'CFileFishery to ERA+'!$A$4:$J$198,10,FALSE)</f>
        <v>ISBM</v>
      </c>
    </row>
    <row r="1435" spans="1:18" x14ac:dyDescent="0.25">
      <c r="A1435" t="s">
        <v>138</v>
      </c>
      <c r="B1435" t="s">
        <v>139</v>
      </c>
      <c r="C1435">
        <v>2017</v>
      </c>
      <c r="D1435">
        <v>9</v>
      </c>
      <c r="E1435">
        <v>152</v>
      </c>
      <c r="F1435" t="s">
        <v>63</v>
      </c>
      <c r="G1435">
        <v>3</v>
      </c>
      <c r="H1435" t="s">
        <v>12</v>
      </c>
      <c r="I1435">
        <v>1</v>
      </c>
      <c r="J1435">
        <v>8.5500000000000007</v>
      </c>
      <c r="K1435">
        <v>8.5500000000000007</v>
      </c>
      <c r="L1435">
        <f>VLOOKUP($E1435,'CFileFishery to ERA+'!$A$4:$J$198,4,FALSE)</f>
        <v>57</v>
      </c>
      <c r="M1435" t="str">
        <f>VLOOKUP($E1435,'CFileFishery to ERA+'!$A$4:$J$198,5,FALSE)</f>
        <v>PGSDN S</v>
      </c>
      <c r="N1435" t="str">
        <f>VLOOKUP($E1435,'CFileFishery to ERA+'!$A$4:$J$198,6,FALSE)</f>
        <v>US</v>
      </c>
      <c r="O1435">
        <f>VLOOKUP($E1435,'CFileFishery to ERA+'!$A$4:$J$198,7,FALSE)</f>
        <v>999</v>
      </c>
      <c r="P1435" t="str">
        <f>VLOOKUP($E1435,'CFileFishery to ERA+'!$A$4:$J$198,8,FALSE)</f>
        <v>S</v>
      </c>
      <c r="Q1435" t="str">
        <f>VLOOKUP($E1435,'CFileFishery to ERA+'!$A$4:$J$198,9,FALSE)</f>
        <v>PGSD Sport</v>
      </c>
      <c r="R1435" t="str">
        <f>VLOOKUP($E1435,'CFileFishery to ERA+'!$A$4:$J$198,10,FALSE)</f>
        <v>ISBM</v>
      </c>
    </row>
    <row r="1436" spans="1:18" x14ac:dyDescent="0.25">
      <c r="A1436" t="s">
        <v>138</v>
      </c>
      <c r="B1436" t="s">
        <v>139</v>
      </c>
      <c r="C1436">
        <v>2017</v>
      </c>
      <c r="D1436">
        <v>10</v>
      </c>
      <c r="E1436">
        <v>88</v>
      </c>
      <c r="F1436" t="s">
        <v>98</v>
      </c>
      <c r="G1436">
        <v>3</v>
      </c>
      <c r="H1436" t="s">
        <v>12</v>
      </c>
      <c r="I1436">
        <v>2</v>
      </c>
      <c r="J1436">
        <v>2</v>
      </c>
      <c r="K1436">
        <v>2</v>
      </c>
      <c r="L1436">
        <f>VLOOKUP($E1436,'CFileFishery to ERA+'!$A$4:$J$198,4,FALSE)</f>
        <v>43</v>
      </c>
      <c r="M1436" t="str">
        <f>VLOOKUP($E1436,'CFileFishery to ERA+'!$A$4:$J$198,5,FALSE)</f>
        <v>TFRASER TERM N</v>
      </c>
      <c r="N1436" t="str">
        <f>VLOOKUP($E1436,'CFileFishery to ERA+'!$A$4:$J$198,6,FALSE)</f>
        <v>CA</v>
      </c>
      <c r="O1436">
        <f>VLOOKUP($E1436,'CFileFishery to ERA+'!$A$4:$J$198,7,FALSE)</f>
        <v>16</v>
      </c>
      <c r="P1436" t="str">
        <f>VLOOKUP($E1436,'CFileFishery to ERA+'!$A$4:$J$198,8,FALSE)</f>
        <v>N</v>
      </c>
      <c r="Q1436" t="str">
        <f>VLOOKUP($E1436,'CFileFishery to ERA+'!$A$4:$J$198,9,FALSE)</f>
        <v>Fraser Net</v>
      </c>
      <c r="R1436" t="str">
        <f>VLOOKUP($E1436,'CFileFishery to ERA+'!$A$4:$J$198,10,FALSE)</f>
        <v>ISBM</v>
      </c>
    </row>
    <row r="1437" spans="1:18" x14ac:dyDescent="0.25">
      <c r="A1437" t="s">
        <v>138</v>
      </c>
      <c r="B1437" t="s">
        <v>139</v>
      </c>
      <c r="C1437">
        <v>2017</v>
      </c>
      <c r="D1437">
        <v>10</v>
      </c>
      <c r="E1437">
        <v>88</v>
      </c>
      <c r="F1437" t="s">
        <v>98</v>
      </c>
      <c r="G1437">
        <v>4</v>
      </c>
      <c r="H1437" t="s">
        <v>12</v>
      </c>
      <c r="I1437">
        <v>1</v>
      </c>
      <c r="J1437">
        <v>1</v>
      </c>
      <c r="K1437">
        <v>1.02</v>
      </c>
      <c r="L1437">
        <f>VLOOKUP($E1437,'CFileFishery to ERA+'!$A$4:$J$198,4,FALSE)</f>
        <v>43</v>
      </c>
      <c r="M1437" t="str">
        <f>VLOOKUP($E1437,'CFileFishery to ERA+'!$A$4:$J$198,5,FALSE)</f>
        <v>TFRASER TERM N</v>
      </c>
      <c r="N1437" t="str">
        <f>VLOOKUP($E1437,'CFileFishery to ERA+'!$A$4:$J$198,6,FALSE)</f>
        <v>CA</v>
      </c>
      <c r="O1437">
        <f>VLOOKUP($E1437,'CFileFishery to ERA+'!$A$4:$J$198,7,FALSE)</f>
        <v>16</v>
      </c>
      <c r="P1437" t="str">
        <f>VLOOKUP($E1437,'CFileFishery to ERA+'!$A$4:$J$198,8,FALSE)</f>
        <v>N</v>
      </c>
      <c r="Q1437" t="str">
        <f>VLOOKUP($E1437,'CFileFishery to ERA+'!$A$4:$J$198,9,FALSE)</f>
        <v>Fraser Net</v>
      </c>
      <c r="R1437" t="str">
        <f>VLOOKUP($E1437,'CFileFishery to ERA+'!$A$4:$J$198,10,FALSE)</f>
        <v>ISBM</v>
      </c>
    </row>
    <row r="1438" spans="1:18" x14ac:dyDescent="0.25">
      <c r="A1438" t="s">
        <v>138</v>
      </c>
      <c r="B1438" t="s">
        <v>139</v>
      </c>
      <c r="C1438">
        <v>2017</v>
      </c>
      <c r="D1438">
        <v>11</v>
      </c>
      <c r="E1438">
        <v>88</v>
      </c>
      <c r="F1438" t="s">
        <v>98</v>
      </c>
      <c r="G1438">
        <v>3</v>
      </c>
      <c r="H1438" t="s">
        <v>12</v>
      </c>
      <c r="I1438">
        <v>1</v>
      </c>
      <c r="J1438">
        <v>1</v>
      </c>
      <c r="K1438">
        <v>1</v>
      </c>
      <c r="L1438">
        <f>VLOOKUP($E1438,'CFileFishery to ERA+'!$A$4:$J$198,4,FALSE)</f>
        <v>43</v>
      </c>
      <c r="M1438" t="str">
        <f>VLOOKUP($E1438,'CFileFishery to ERA+'!$A$4:$J$198,5,FALSE)</f>
        <v>TFRASER TERM N</v>
      </c>
      <c r="N1438" t="str">
        <f>VLOOKUP($E1438,'CFileFishery to ERA+'!$A$4:$J$198,6,FALSE)</f>
        <v>CA</v>
      </c>
      <c r="O1438">
        <f>VLOOKUP($E1438,'CFileFishery to ERA+'!$A$4:$J$198,7,FALSE)</f>
        <v>16</v>
      </c>
      <c r="P1438" t="str">
        <f>VLOOKUP($E1438,'CFileFishery to ERA+'!$A$4:$J$198,8,FALSE)</f>
        <v>N</v>
      </c>
      <c r="Q1438" t="str">
        <f>VLOOKUP($E1438,'CFileFishery to ERA+'!$A$4:$J$198,9,FALSE)</f>
        <v>Fraser Net</v>
      </c>
      <c r="R1438" t="str">
        <f>VLOOKUP($E1438,'CFileFishery to ERA+'!$A$4:$J$198,10,FALSE)</f>
        <v>ISBM</v>
      </c>
    </row>
    <row r="1439" spans="1:18" x14ac:dyDescent="0.25">
      <c r="A1439" t="s">
        <v>138</v>
      </c>
      <c r="B1439" t="s">
        <v>139</v>
      </c>
      <c r="C1439">
        <v>2017</v>
      </c>
      <c r="D1439">
        <v>11</v>
      </c>
      <c r="E1439">
        <v>159</v>
      </c>
      <c r="F1439" t="s">
        <v>94</v>
      </c>
      <c r="G1439">
        <v>2</v>
      </c>
      <c r="H1439" t="s">
        <v>12</v>
      </c>
      <c r="I1439">
        <v>1</v>
      </c>
      <c r="J1439">
        <v>8.4</v>
      </c>
      <c r="K1439">
        <v>8.48</v>
      </c>
      <c r="L1439">
        <f>VLOOKUP($E1439,'CFileFishery to ERA+'!$A$4:$J$198,4,FALSE)</f>
        <v>59</v>
      </c>
      <c r="M1439" t="str">
        <f>VLOOKUP($E1439,'CFileFishery to ERA+'!$A$4:$J$198,5,FALSE)</f>
        <v>PGSDO S</v>
      </c>
      <c r="N1439" t="str">
        <f>VLOOKUP($E1439,'CFileFishery to ERA+'!$A$4:$J$198,6,FALSE)</f>
        <v>US</v>
      </c>
      <c r="O1439">
        <f>VLOOKUP($E1439,'CFileFishery to ERA+'!$A$4:$J$198,7,FALSE)</f>
        <v>999</v>
      </c>
      <c r="P1439" t="str">
        <f>VLOOKUP($E1439,'CFileFishery to ERA+'!$A$4:$J$198,8,FALSE)</f>
        <v>S</v>
      </c>
      <c r="Q1439" t="str">
        <f>VLOOKUP($E1439,'CFileFishery to ERA+'!$A$4:$J$198,9,FALSE)</f>
        <v>PGSD Sport</v>
      </c>
      <c r="R1439" t="str">
        <f>VLOOKUP($E1439,'CFileFishery to ERA+'!$A$4:$J$198,10,FALSE)</f>
        <v>ISBM</v>
      </c>
    </row>
    <row r="1440" spans="1:18" x14ac:dyDescent="0.25">
      <c r="A1440" t="s">
        <v>138</v>
      </c>
      <c r="B1440" t="s">
        <v>139</v>
      </c>
      <c r="C1440">
        <v>2018</v>
      </c>
      <c r="D1440">
        <v>4</v>
      </c>
      <c r="E1440">
        <v>139</v>
      </c>
      <c r="F1440" t="s">
        <v>74</v>
      </c>
      <c r="G1440">
        <v>3</v>
      </c>
      <c r="H1440" t="s">
        <v>12</v>
      </c>
      <c r="I1440">
        <v>4</v>
      </c>
      <c r="J1440">
        <v>37.28</v>
      </c>
      <c r="K1440">
        <v>38.92</v>
      </c>
      <c r="L1440">
        <f>VLOOKUP($E1440,'CFileFishery to ERA+'!$A$4:$J$198,4,FALSE)</f>
        <v>63</v>
      </c>
      <c r="M1440" t="str">
        <f>VLOOKUP($E1440,'CFileFishery to ERA+'!$A$4:$J$198,5,FALSE)</f>
        <v>GEO ST S</v>
      </c>
      <c r="N1440" t="str">
        <f>VLOOKUP($E1440,'CFileFishery to ERA+'!$A$4:$J$198,6,FALSE)</f>
        <v>CA</v>
      </c>
      <c r="O1440">
        <f>VLOOKUP($E1440,'CFileFishery to ERA+'!$A$4:$J$198,7,FALSE)</f>
        <v>29</v>
      </c>
      <c r="P1440" t="str">
        <f>VLOOKUP($E1440,'CFileFishery to ERA+'!$A$4:$J$198,8,FALSE)</f>
        <v>S</v>
      </c>
      <c r="Q1440" t="str">
        <f>VLOOKUP($E1440,'CFileFishery to ERA+'!$A$4:$J$198,9,FALSE)</f>
        <v>South Georgia Strait Sport</v>
      </c>
      <c r="R1440" t="str">
        <f>VLOOKUP($E1440,'CFileFishery to ERA+'!$A$4:$J$198,10,FALSE)</f>
        <v>ISBM</v>
      </c>
    </row>
    <row r="1441" spans="1:18" x14ac:dyDescent="0.25">
      <c r="A1441" t="s">
        <v>138</v>
      </c>
      <c r="B1441" t="s">
        <v>139</v>
      </c>
      <c r="C1441">
        <v>2018</v>
      </c>
      <c r="D1441">
        <v>4</v>
      </c>
      <c r="E1441">
        <v>139</v>
      </c>
      <c r="F1441" t="s">
        <v>74</v>
      </c>
      <c r="G1441">
        <v>4</v>
      </c>
      <c r="H1441" t="s">
        <v>12</v>
      </c>
      <c r="I1441">
        <v>3</v>
      </c>
      <c r="J1441">
        <v>27.96</v>
      </c>
      <c r="K1441">
        <v>27.96</v>
      </c>
      <c r="L1441">
        <f>VLOOKUP($E1441,'CFileFishery to ERA+'!$A$4:$J$198,4,FALSE)</f>
        <v>63</v>
      </c>
      <c r="M1441" t="str">
        <f>VLOOKUP($E1441,'CFileFishery to ERA+'!$A$4:$J$198,5,FALSE)</f>
        <v>GEO ST S</v>
      </c>
      <c r="N1441" t="str">
        <f>VLOOKUP($E1441,'CFileFishery to ERA+'!$A$4:$J$198,6,FALSE)</f>
        <v>CA</v>
      </c>
      <c r="O1441">
        <f>VLOOKUP($E1441,'CFileFishery to ERA+'!$A$4:$J$198,7,FALSE)</f>
        <v>29</v>
      </c>
      <c r="P1441" t="str">
        <f>VLOOKUP($E1441,'CFileFishery to ERA+'!$A$4:$J$198,8,FALSE)</f>
        <v>S</v>
      </c>
      <c r="Q1441" t="str">
        <f>VLOOKUP($E1441,'CFileFishery to ERA+'!$A$4:$J$198,9,FALSE)</f>
        <v>South Georgia Strait Sport</v>
      </c>
      <c r="R1441" t="str">
        <f>VLOOKUP($E1441,'CFileFishery to ERA+'!$A$4:$J$198,10,FALSE)</f>
        <v>ISBM</v>
      </c>
    </row>
    <row r="1442" spans="1:18" x14ac:dyDescent="0.25">
      <c r="A1442" t="s">
        <v>138</v>
      </c>
      <c r="B1442" t="s">
        <v>139</v>
      </c>
      <c r="C1442">
        <v>2018</v>
      </c>
      <c r="D1442">
        <v>5</v>
      </c>
      <c r="E1442">
        <v>33</v>
      </c>
      <c r="F1442" t="s">
        <v>47</v>
      </c>
      <c r="G1442">
        <v>3</v>
      </c>
      <c r="H1442" t="s">
        <v>12</v>
      </c>
      <c r="I1442">
        <v>1</v>
      </c>
      <c r="J1442">
        <v>2.89</v>
      </c>
      <c r="K1442">
        <v>3.02</v>
      </c>
      <c r="L1442">
        <f>VLOOKUP($E1442,'CFileFishery to ERA+'!$A$4:$J$198,4,FALSE)</f>
        <v>10</v>
      </c>
      <c r="M1442" t="str">
        <f>VLOOKUP($E1442,'CFileFishery to ERA+'!$A$4:$J$198,5,FALSE)</f>
        <v>WCVI F/W T</v>
      </c>
      <c r="N1442" t="str">
        <f>VLOOKUP($E1442,'CFileFishery to ERA+'!$A$4:$J$198,6,FALSE)</f>
        <v>CA</v>
      </c>
      <c r="O1442">
        <f>VLOOKUP($E1442,'CFileFishery to ERA+'!$A$4:$J$198,7,FALSE)</f>
        <v>3</v>
      </c>
      <c r="P1442" t="str">
        <f>VLOOKUP($E1442,'CFileFishery to ERA+'!$A$4:$J$198,8,FALSE)</f>
        <v>T</v>
      </c>
      <c r="Q1442" t="str">
        <f>VLOOKUP($E1442,'CFileFishery to ERA+'!$A$4:$J$198,9,FALSE)</f>
        <v>WCVI Troll</v>
      </c>
      <c r="R1442" t="str">
        <f>VLOOKUP($E1442,'CFileFishery to ERA+'!$A$4:$J$198,10,FALSE)</f>
        <v>AABM</v>
      </c>
    </row>
    <row r="1443" spans="1:18" x14ac:dyDescent="0.25">
      <c r="A1443" t="s">
        <v>138</v>
      </c>
      <c r="B1443" t="s">
        <v>139</v>
      </c>
      <c r="C1443">
        <v>2018</v>
      </c>
      <c r="D1443">
        <v>5</v>
      </c>
      <c r="E1443">
        <v>34</v>
      </c>
      <c r="F1443" t="s">
        <v>54</v>
      </c>
      <c r="G1443">
        <v>3</v>
      </c>
      <c r="H1443" t="s">
        <v>12</v>
      </c>
      <c r="I1443">
        <v>1</v>
      </c>
      <c r="J1443">
        <v>2.89</v>
      </c>
      <c r="K1443">
        <v>2.99</v>
      </c>
      <c r="L1443">
        <f>VLOOKUP($E1443,'CFileFishery to ERA+'!$A$4:$J$198,4,FALSE)</f>
        <v>11</v>
      </c>
      <c r="M1443" t="str">
        <f>VLOOKUP($E1443,'CFileFishery to ERA+'!$A$4:$J$198,5,FALSE)</f>
        <v>WCVI SPR T</v>
      </c>
      <c r="N1443" t="str">
        <f>VLOOKUP($E1443,'CFileFishery to ERA+'!$A$4:$J$198,6,FALSE)</f>
        <v>CA</v>
      </c>
      <c r="O1443">
        <f>VLOOKUP($E1443,'CFileFishery to ERA+'!$A$4:$J$198,7,FALSE)</f>
        <v>3</v>
      </c>
      <c r="P1443" t="str">
        <f>VLOOKUP($E1443,'CFileFishery to ERA+'!$A$4:$J$198,8,FALSE)</f>
        <v>T</v>
      </c>
      <c r="Q1443" t="str">
        <f>VLOOKUP($E1443,'CFileFishery to ERA+'!$A$4:$J$198,9,FALSE)</f>
        <v>WCVI Troll</v>
      </c>
      <c r="R1443" t="str">
        <f>VLOOKUP($E1443,'CFileFishery to ERA+'!$A$4:$J$198,10,FALSE)</f>
        <v>AABM</v>
      </c>
    </row>
    <row r="1444" spans="1:18" x14ac:dyDescent="0.25">
      <c r="A1444" t="s">
        <v>138</v>
      </c>
      <c r="B1444" t="s">
        <v>139</v>
      </c>
      <c r="C1444">
        <v>2018</v>
      </c>
      <c r="D1444">
        <v>5</v>
      </c>
      <c r="E1444">
        <v>42</v>
      </c>
      <c r="F1444" t="s">
        <v>86</v>
      </c>
      <c r="G1444">
        <v>3</v>
      </c>
      <c r="H1444" t="s">
        <v>12</v>
      </c>
      <c r="I1444">
        <v>4</v>
      </c>
      <c r="J1444">
        <v>6.88</v>
      </c>
      <c r="K1444">
        <v>7.14</v>
      </c>
      <c r="L1444">
        <f>VLOOKUP($E1444,'CFileFishery to ERA+'!$A$4:$J$198,4,FALSE)</f>
        <v>13</v>
      </c>
      <c r="M1444" t="str">
        <f>VLOOKUP($E1444,'CFileFishery to ERA+'!$A$4:$J$198,5,FALSE)</f>
        <v>N FALCON T</v>
      </c>
      <c r="N1444" t="str">
        <f>VLOOKUP($E1444,'CFileFishery to ERA+'!$A$4:$J$198,6,FALSE)</f>
        <v>US</v>
      </c>
      <c r="O1444">
        <f>VLOOKUP($E1444,'CFileFishery to ERA+'!$A$4:$J$198,7,FALSE)</f>
        <v>999</v>
      </c>
      <c r="P1444" t="str">
        <f>VLOOKUP($E1444,'CFileFishery to ERA+'!$A$4:$J$198,8,FALSE)</f>
        <v>T</v>
      </c>
      <c r="Q1444" t="str">
        <f>VLOOKUP($E1444,'CFileFishery to ERA+'!$A$4:$J$198,9,FALSE)</f>
        <v>WA Troll</v>
      </c>
      <c r="R1444" t="str">
        <f>VLOOKUP($E1444,'CFileFishery to ERA+'!$A$4:$J$198,10,FALSE)</f>
        <v>ISBM</v>
      </c>
    </row>
    <row r="1445" spans="1:18" x14ac:dyDescent="0.25">
      <c r="A1445" t="s">
        <v>138</v>
      </c>
      <c r="B1445" t="s">
        <v>139</v>
      </c>
      <c r="C1445">
        <v>2018</v>
      </c>
      <c r="D1445">
        <v>5</v>
      </c>
      <c r="E1445">
        <v>42</v>
      </c>
      <c r="F1445" t="s">
        <v>86</v>
      </c>
      <c r="G1445">
        <v>4</v>
      </c>
      <c r="H1445" t="s">
        <v>12</v>
      </c>
      <c r="I1445">
        <v>1</v>
      </c>
      <c r="J1445">
        <v>1.72</v>
      </c>
      <c r="K1445">
        <v>1.72</v>
      </c>
      <c r="L1445">
        <f>VLOOKUP($E1445,'CFileFishery to ERA+'!$A$4:$J$198,4,FALSE)</f>
        <v>13</v>
      </c>
      <c r="M1445" t="str">
        <f>VLOOKUP($E1445,'CFileFishery to ERA+'!$A$4:$J$198,5,FALSE)</f>
        <v>N FALCON T</v>
      </c>
      <c r="N1445" t="str">
        <f>VLOOKUP($E1445,'CFileFishery to ERA+'!$A$4:$J$198,6,FALSE)</f>
        <v>US</v>
      </c>
      <c r="O1445">
        <f>VLOOKUP($E1445,'CFileFishery to ERA+'!$A$4:$J$198,7,FALSE)</f>
        <v>999</v>
      </c>
      <c r="P1445" t="str">
        <f>VLOOKUP($E1445,'CFileFishery to ERA+'!$A$4:$J$198,8,FALSE)</f>
        <v>T</v>
      </c>
      <c r="Q1445" t="str">
        <f>VLOOKUP($E1445,'CFileFishery to ERA+'!$A$4:$J$198,9,FALSE)</f>
        <v>WA Troll</v>
      </c>
      <c r="R1445" t="str">
        <f>VLOOKUP($E1445,'CFileFishery to ERA+'!$A$4:$J$198,10,FALSE)</f>
        <v>ISBM</v>
      </c>
    </row>
    <row r="1446" spans="1:18" x14ac:dyDescent="0.25">
      <c r="A1446" t="s">
        <v>138</v>
      </c>
      <c r="B1446" t="s">
        <v>139</v>
      </c>
      <c r="C1446">
        <v>2018</v>
      </c>
      <c r="D1446">
        <v>5</v>
      </c>
      <c r="E1446">
        <v>43</v>
      </c>
      <c r="F1446" t="s">
        <v>59</v>
      </c>
      <c r="G1446">
        <v>3</v>
      </c>
      <c r="H1446" t="s">
        <v>12</v>
      </c>
      <c r="I1446">
        <v>3</v>
      </c>
      <c r="J1446">
        <v>5.61</v>
      </c>
      <c r="K1446">
        <v>5.92</v>
      </c>
      <c r="L1446">
        <f>VLOOKUP($E1446,'CFileFishery to ERA+'!$A$4:$J$198,4,FALSE)</f>
        <v>13</v>
      </c>
      <c r="M1446" t="str">
        <f>VLOOKUP($E1446,'CFileFishery to ERA+'!$A$4:$J$198,5,FALSE)</f>
        <v>N FALCON T</v>
      </c>
      <c r="N1446" t="str">
        <f>VLOOKUP($E1446,'CFileFishery to ERA+'!$A$4:$J$198,6,FALSE)</f>
        <v>US</v>
      </c>
      <c r="O1446">
        <f>VLOOKUP($E1446,'CFileFishery to ERA+'!$A$4:$J$198,7,FALSE)</f>
        <v>999</v>
      </c>
      <c r="P1446" t="str">
        <f>VLOOKUP($E1446,'CFileFishery to ERA+'!$A$4:$J$198,8,FALSE)</f>
        <v>T</v>
      </c>
      <c r="Q1446" t="str">
        <f>VLOOKUP($E1446,'CFileFishery to ERA+'!$A$4:$J$198,9,FALSE)</f>
        <v>WA Troll</v>
      </c>
      <c r="R1446" t="str">
        <f>VLOOKUP($E1446,'CFileFishery to ERA+'!$A$4:$J$198,10,FALSE)</f>
        <v>ISBM</v>
      </c>
    </row>
    <row r="1447" spans="1:18" x14ac:dyDescent="0.25">
      <c r="A1447" t="s">
        <v>138</v>
      </c>
      <c r="B1447" t="s">
        <v>139</v>
      </c>
      <c r="C1447">
        <v>2018</v>
      </c>
      <c r="D1447">
        <v>5</v>
      </c>
      <c r="E1447">
        <v>44</v>
      </c>
      <c r="F1447" t="s">
        <v>85</v>
      </c>
      <c r="G1447">
        <v>3</v>
      </c>
      <c r="H1447" t="s">
        <v>12</v>
      </c>
      <c r="I1447">
        <v>2</v>
      </c>
      <c r="J1447">
        <v>3.04</v>
      </c>
      <c r="K1447">
        <v>3.11</v>
      </c>
      <c r="L1447">
        <f>VLOOKUP($E1447,'CFileFishery to ERA+'!$A$4:$J$198,4,FALSE)</f>
        <v>13</v>
      </c>
      <c r="M1447" t="str">
        <f>VLOOKUP($E1447,'CFileFishery to ERA+'!$A$4:$J$198,5,FALSE)</f>
        <v>N FALCON T</v>
      </c>
      <c r="N1447" t="str">
        <f>VLOOKUP($E1447,'CFileFishery to ERA+'!$A$4:$J$198,6,FALSE)</f>
        <v>US</v>
      </c>
      <c r="O1447">
        <f>VLOOKUP($E1447,'CFileFishery to ERA+'!$A$4:$J$198,7,FALSE)</f>
        <v>999</v>
      </c>
      <c r="P1447" t="str">
        <f>VLOOKUP($E1447,'CFileFishery to ERA+'!$A$4:$J$198,8,FALSE)</f>
        <v>T</v>
      </c>
      <c r="Q1447" t="str">
        <f>VLOOKUP($E1447,'CFileFishery to ERA+'!$A$4:$J$198,9,FALSE)</f>
        <v>WA Troll</v>
      </c>
      <c r="R1447" t="str">
        <f>VLOOKUP($E1447,'CFileFishery to ERA+'!$A$4:$J$198,10,FALSE)</f>
        <v>ISBM</v>
      </c>
    </row>
    <row r="1448" spans="1:18" x14ac:dyDescent="0.25">
      <c r="A1448" t="s">
        <v>138</v>
      </c>
      <c r="B1448" t="s">
        <v>139</v>
      </c>
      <c r="C1448">
        <v>2018</v>
      </c>
      <c r="D1448">
        <v>5</v>
      </c>
      <c r="E1448">
        <v>44</v>
      </c>
      <c r="F1448" t="s">
        <v>85</v>
      </c>
      <c r="G1448">
        <v>4</v>
      </c>
      <c r="H1448" t="s">
        <v>12</v>
      </c>
      <c r="I1448">
        <v>1</v>
      </c>
      <c r="J1448">
        <v>1.45</v>
      </c>
      <c r="K1448">
        <v>1.45</v>
      </c>
      <c r="L1448">
        <f>VLOOKUP($E1448,'CFileFishery to ERA+'!$A$4:$J$198,4,FALSE)</f>
        <v>13</v>
      </c>
      <c r="M1448" t="str">
        <f>VLOOKUP($E1448,'CFileFishery to ERA+'!$A$4:$J$198,5,FALSE)</f>
        <v>N FALCON T</v>
      </c>
      <c r="N1448" t="str">
        <f>VLOOKUP($E1448,'CFileFishery to ERA+'!$A$4:$J$198,6,FALSE)</f>
        <v>US</v>
      </c>
      <c r="O1448">
        <f>VLOOKUP($E1448,'CFileFishery to ERA+'!$A$4:$J$198,7,FALSE)</f>
        <v>999</v>
      </c>
      <c r="P1448" t="str">
        <f>VLOOKUP($E1448,'CFileFishery to ERA+'!$A$4:$J$198,8,FALSE)</f>
        <v>T</v>
      </c>
      <c r="Q1448" t="str">
        <f>VLOOKUP($E1448,'CFileFishery to ERA+'!$A$4:$J$198,9,FALSE)</f>
        <v>WA Troll</v>
      </c>
      <c r="R1448" t="str">
        <f>VLOOKUP($E1448,'CFileFishery to ERA+'!$A$4:$J$198,10,FALSE)</f>
        <v>ISBM</v>
      </c>
    </row>
    <row r="1449" spans="1:18" x14ac:dyDescent="0.25">
      <c r="A1449" t="s">
        <v>138</v>
      </c>
      <c r="B1449" t="s">
        <v>139</v>
      </c>
      <c r="C1449">
        <v>2018</v>
      </c>
      <c r="D1449">
        <v>5</v>
      </c>
      <c r="E1449">
        <v>46</v>
      </c>
      <c r="F1449" t="s">
        <v>57</v>
      </c>
      <c r="G1449">
        <v>3</v>
      </c>
      <c r="H1449" t="s">
        <v>12</v>
      </c>
      <c r="I1449">
        <v>2</v>
      </c>
      <c r="J1449">
        <v>4.0999999999999996</v>
      </c>
      <c r="K1449">
        <v>4.24</v>
      </c>
      <c r="L1449">
        <f>VLOOKUP($E1449,'CFileFishery to ERA+'!$A$4:$J$198,4,FALSE)</f>
        <v>13</v>
      </c>
      <c r="M1449" t="str">
        <f>VLOOKUP($E1449,'CFileFishery to ERA+'!$A$4:$J$198,5,FALSE)</f>
        <v>N FALCON T</v>
      </c>
      <c r="N1449" t="str">
        <f>VLOOKUP($E1449,'CFileFishery to ERA+'!$A$4:$J$198,6,FALSE)</f>
        <v>US</v>
      </c>
      <c r="O1449">
        <f>VLOOKUP($E1449,'CFileFishery to ERA+'!$A$4:$J$198,7,FALSE)</f>
        <v>999</v>
      </c>
      <c r="P1449" t="str">
        <f>VLOOKUP($E1449,'CFileFishery to ERA+'!$A$4:$J$198,8,FALSE)</f>
        <v>T</v>
      </c>
      <c r="Q1449" t="str">
        <f>VLOOKUP($E1449,'CFileFishery to ERA+'!$A$4:$J$198,9,FALSE)</f>
        <v>WA Troll</v>
      </c>
      <c r="R1449" t="str">
        <f>VLOOKUP($E1449,'CFileFishery to ERA+'!$A$4:$J$198,10,FALSE)</f>
        <v>ISBM</v>
      </c>
    </row>
    <row r="1450" spans="1:18" x14ac:dyDescent="0.25">
      <c r="A1450" t="s">
        <v>138</v>
      </c>
      <c r="B1450" t="s">
        <v>139</v>
      </c>
      <c r="C1450">
        <v>2018</v>
      </c>
      <c r="D1450">
        <v>5</v>
      </c>
      <c r="E1450">
        <v>136</v>
      </c>
      <c r="F1450" t="s">
        <v>52</v>
      </c>
      <c r="G1450">
        <v>3</v>
      </c>
      <c r="H1450" t="s">
        <v>12</v>
      </c>
      <c r="I1450">
        <v>5</v>
      </c>
      <c r="J1450">
        <v>34.299999999999997</v>
      </c>
      <c r="K1450">
        <v>35.83</v>
      </c>
      <c r="L1450">
        <f>VLOOKUP($E1450,'CFileFishery to ERA+'!$A$4:$J$198,4,FALSE)</f>
        <v>63</v>
      </c>
      <c r="M1450" t="str">
        <f>VLOOKUP($E1450,'CFileFishery to ERA+'!$A$4:$J$198,5,FALSE)</f>
        <v>GEO ST S</v>
      </c>
      <c r="N1450" t="str">
        <f>VLOOKUP($E1450,'CFileFishery to ERA+'!$A$4:$J$198,6,FALSE)</f>
        <v>CA</v>
      </c>
      <c r="O1450">
        <f>VLOOKUP($E1450,'CFileFishery to ERA+'!$A$4:$J$198,7,FALSE)</f>
        <v>27</v>
      </c>
      <c r="P1450" t="str">
        <f>VLOOKUP($E1450,'CFileFishery to ERA+'!$A$4:$J$198,8,FALSE)</f>
        <v>S</v>
      </c>
      <c r="Q1450" t="str">
        <f>VLOOKUP($E1450,'CFileFishery to ERA+'!$A$4:$J$198,9,FALSE)</f>
        <v>North Georgia Strait Sport</v>
      </c>
      <c r="R1450" t="str">
        <f>VLOOKUP($E1450,'CFileFishery to ERA+'!$A$4:$J$198,10,FALSE)</f>
        <v>ISBM</v>
      </c>
    </row>
    <row r="1451" spans="1:18" x14ac:dyDescent="0.25">
      <c r="A1451" t="s">
        <v>138</v>
      </c>
      <c r="B1451" t="s">
        <v>139</v>
      </c>
      <c r="C1451">
        <v>2018</v>
      </c>
      <c r="D1451">
        <v>5</v>
      </c>
      <c r="E1451">
        <v>136</v>
      </c>
      <c r="F1451" t="s">
        <v>52</v>
      </c>
      <c r="G1451">
        <v>4</v>
      </c>
      <c r="H1451" t="s">
        <v>12</v>
      </c>
      <c r="I1451">
        <v>2</v>
      </c>
      <c r="J1451">
        <v>13.72</v>
      </c>
      <c r="K1451">
        <v>13.72</v>
      </c>
      <c r="L1451">
        <f>VLOOKUP($E1451,'CFileFishery to ERA+'!$A$4:$J$198,4,FALSE)</f>
        <v>63</v>
      </c>
      <c r="M1451" t="str">
        <f>VLOOKUP($E1451,'CFileFishery to ERA+'!$A$4:$J$198,5,FALSE)</f>
        <v>GEO ST S</v>
      </c>
      <c r="N1451" t="str">
        <f>VLOOKUP($E1451,'CFileFishery to ERA+'!$A$4:$J$198,6,FALSE)</f>
        <v>CA</v>
      </c>
      <c r="O1451">
        <f>VLOOKUP($E1451,'CFileFishery to ERA+'!$A$4:$J$198,7,FALSE)</f>
        <v>27</v>
      </c>
      <c r="P1451" t="str">
        <f>VLOOKUP($E1451,'CFileFishery to ERA+'!$A$4:$J$198,8,FALSE)</f>
        <v>S</v>
      </c>
      <c r="Q1451" t="str">
        <f>VLOOKUP($E1451,'CFileFishery to ERA+'!$A$4:$J$198,9,FALSE)</f>
        <v>North Georgia Strait Sport</v>
      </c>
      <c r="R1451" t="str">
        <f>VLOOKUP($E1451,'CFileFishery to ERA+'!$A$4:$J$198,10,FALSE)</f>
        <v>ISBM</v>
      </c>
    </row>
    <row r="1452" spans="1:18" x14ac:dyDescent="0.25">
      <c r="A1452" t="s">
        <v>138</v>
      </c>
      <c r="B1452" t="s">
        <v>139</v>
      </c>
      <c r="C1452">
        <v>2018</v>
      </c>
      <c r="D1452">
        <v>5</v>
      </c>
      <c r="E1452">
        <v>139</v>
      </c>
      <c r="F1452" t="s">
        <v>74</v>
      </c>
      <c r="G1452">
        <v>3</v>
      </c>
      <c r="H1452" t="s">
        <v>12</v>
      </c>
      <c r="I1452">
        <v>3</v>
      </c>
      <c r="J1452">
        <v>39.72</v>
      </c>
      <c r="K1452">
        <v>41.58</v>
      </c>
      <c r="L1452">
        <f>VLOOKUP($E1452,'CFileFishery to ERA+'!$A$4:$J$198,4,FALSE)</f>
        <v>63</v>
      </c>
      <c r="M1452" t="str">
        <f>VLOOKUP($E1452,'CFileFishery to ERA+'!$A$4:$J$198,5,FALSE)</f>
        <v>GEO ST S</v>
      </c>
      <c r="N1452" t="str">
        <f>VLOOKUP($E1452,'CFileFishery to ERA+'!$A$4:$J$198,6,FALSE)</f>
        <v>CA</v>
      </c>
      <c r="O1452">
        <f>VLOOKUP($E1452,'CFileFishery to ERA+'!$A$4:$J$198,7,FALSE)</f>
        <v>29</v>
      </c>
      <c r="P1452" t="str">
        <f>VLOOKUP($E1452,'CFileFishery to ERA+'!$A$4:$J$198,8,FALSE)</f>
        <v>S</v>
      </c>
      <c r="Q1452" t="str">
        <f>VLOOKUP($E1452,'CFileFishery to ERA+'!$A$4:$J$198,9,FALSE)</f>
        <v>South Georgia Strait Sport</v>
      </c>
      <c r="R1452" t="str">
        <f>VLOOKUP($E1452,'CFileFishery to ERA+'!$A$4:$J$198,10,FALSE)</f>
        <v>ISBM</v>
      </c>
    </row>
    <row r="1453" spans="1:18" x14ac:dyDescent="0.25">
      <c r="A1453" t="s">
        <v>138</v>
      </c>
      <c r="B1453" t="s">
        <v>139</v>
      </c>
      <c r="C1453">
        <v>2018</v>
      </c>
      <c r="D1453">
        <v>5</v>
      </c>
      <c r="E1453">
        <v>146</v>
      </c>
      <c r="F1453" t="s">
        <v>75</v>
      </c>
      <c r="G1453">
        <v>3</v>
      </c>
      <c r="H1453" t="s">
        <v>12</v>
      </c>
      <c r="I1453">
        <v>1</v>
      </c>
      <c r="J1453">
        <v>17.97</v>
      </c>
      <c r="K1453">
        <v>18.809999999999999</v>
      </c>
      <c r="L1453">
        <f>VLOOKUP($E1453,'CFileFishery to ERA+'!$A$4:$J$198,4,FALSE)</f>
        <v>65</v>
      </c>
      <c r="M1453" t="str">
        <f>VLOOKUP($E1453,'CFileFishery to ERA+'!$A$4:$J$198,5,FALSE)</f>
        <v>BC JF S</v>
      </c>
      <c r="N1453" t="str">
        <f>VLOOKUP($E1453,'CFileFishery to ERA+'!$A$4:$J$198,6,FALSE)</f>
        <v>CA</v>
      </c>
      <c r="O1453">
        <f>VLOOKUP($E1453,'CFileFishery to ERA+'!$A$4:$J$198,7,FALSE)</f>
        <v>36</v>
      </c>
      <c r="P1453" t="str">
        <f>VLOOKUP($E1453,'CFileFishery to ERA+'!$A$4:$J$198,8,FALSE)</f>
        <v>S</v>
      </c>
      <c r="Q1453" t="str">
        <f>VLOOKUP($E1453,'CFileFishery to ERA+'!$A$4:$J$198,9,FALSE)</f>
        <v>Canadian Juan De Fuca Sport</v>
      </c>
      <c r="R1453" t="str">
        <f>VLOOKUP($E1453,'CFileFishery to ERA+'!$A$4:$J$198,10,FALSE)</f>
        <v>ISBM</v>
      </c>
    </row>
    <row r="1454" spans="1:18" x14ac:dyDescent="0.25">
      <c r="A1454" t="s">
        <v>138</v>
      </c>
      <c r="B1454" t="s">
        <v>139</v>
      </c>
      <c r="C1454">
        <v>2018</v>
      </c>
      <c r="D1454">
        <v>6</v>
      </c>
      <c r="E1454">
        <v>42</v>
      </c>
      <c r="F1454" t="s">
        <v>86</v>
      </c>
      <c r="G1454">
        <v>3</v>
      </c>
      <c r="H1454" t="s">
        <v>12</v>
      </c>
      <c r="I1454">
        <v>5</v>
      </c>
      <c r="J1454">
        <v>8.48</v>
      </c>
      <c r="K1454">
        <v>8.7799999999999994</v>
      </c>
      <c r="L1454">
        <f>VLOOKUP($E1454,'CFileFishery to ERA+'!$A$4:$J$198,4,FALSE)</f>
        <v>13</v>
      </c>
      <c r="M1454" t="str">
        <f>VLOOKUP($E1454,'CFileFishery to ERA+'!$A$4:$J$198,5,FALSE)</f>
        <v>N FALCON T</v>
      </c>
      <c r="N1454" t="str">
        <f>VLOOKUP($E1454,'CFileFishery to ERA+'!$A$4:$J$198,6,FALSE)</f>
        <v>US</v>
      </c>
      <c r="O1454">
        <f>VLOOKUP($E1454,'CFileFishery to ERA+'!$A$4:$J$198,7,FALSE)</f>
        <v>999</v>
      </c>
      <c r="P1454" t="str">
        <f>VLOOKUP($E1454,'CFileFishery to ERA+'!$A$4:$J$198,8,FALSE)</f>
        <v>T</v>
      </c>
      <c r="Q1454" t="str">
        <f>VLOOKUP($E1454,'CFileFishery to ERA+'!$A$4:$J$198,9,FALSE)</f>
        <v>WA Troll</v>
      </c>
      <c r="R1454" t="str">
        <f>VLOOKUP($E1454,'CFileFishery to ERA+'!$A$4:$J$198,10,FALSE)</f>
        <v>ISBM</v>
      </c>
    </row>
    <row r="1455" spans="1:18" x14ac:dyDescent="0.25">
      <c r="A1455" t="s">
        <v>138</v>
      </c>
      <c r="B1455" t="s">
        <v>139</v>
      </c>
      <c r="C1455">
        <v>2018</v>
      </c>
      <c r="D1455">
        <v>6</v>
      </c>
      <c r="E1455">
        <v>42</v>
      </c>
      <c r="F1455" t="s">
        <v>86</v>
      </c>
      <c r="G1455">
        <v>4</v>
      </c>
      <c r="H1455" t="s">
        <v>12</v>
      </c>
      <c r="I1455">
        <v>4</v>
      </c>
      <c r="J1455">
        <v>7</v>
      </c>
      <c r="K1455">
        <v>7</v>
      </c>
      <c r="L1455">
        <f>VLOOKUP($E1455,'CFileFishery to ERA+'!$A$4:$J$198,4,FALSE)</f>
        <v>13</v>
      </c>
      <c r="M1455" t="str">
        <f>VLOOKUP($E1455,'CFileFishery to ERA+'!$A$4:$J$198,5,FALSE)</f>
        <v>N FALCON T</v>
      </c>
      <c r="N1455" t="str">
        <f>VLOOKUP($E1455,'CFileFishery to ERA+'!$A$4:$J$198,6,FALSE)</f>
        <v>US</v>
      </c>
      <c r="O1455">
        <f>VLOOKUP($E1455,'CFileFishery to ERA+'!$A$4:$J$198,7,FALSE)</f>
        <v>999</v>
      </c>
      <c r="P1455" t="str">
        <f>VLOOKUP($E1455,'CFileFishery to ERA+'!$A$4:$J$198,8,FALSE)</f>
        <v>T</v>
      </c>
      <c r="Q1455" t="str">
        <f>VLOOKUP($E1455,'CFileFishery to ERA+'!$A$4:$J$198,9,FALSE)</f>
        <v>WA Troll</v>
      </c>
      <c r="R1455" t="str">
        <f>VLOOKUP($E1455,'CFileFishery to ERA+'!$A$4:$J$198,10,FALSE)</f>
        <v>ISBM</v>
      </c>
    </row>
    <row r="1456" spans="1:18" x14ac:dyDescent="0.25">
      <c r="A1456" t="s">
        <v>138</v>
      </c>
      <c r="B1456" t="s">
        <v>139</v>
      </c>
      <c r="C1456">
        <v>2018</v>
      </c>
      <c r="D1456">
        <v>6</v>
      </c>
      <c r="E1456">
        <v>43</v>
      </c>
      <c r="F1456" t="s">
        <v>59</v>
      </c>
      <c r="G1456">
        <v>3</v>
      </c>
      <c r="H1456" t="s">
        <v>12</v>
      </c>
      <c r="I1456">
        <v>44</v>
      </c>
      <c r="J1456">
        <v>86.3</v>
      </c>
      <c r="K1456">
        <v>89.64</v>
      </c>
      <c r="L1456">
        <f>VLOOKUP($E1456,'CFileFishery to ERA+'!$A$4:$J$198,4,FALSE)</f>
        <v>13</v>
      </c>
      <c r="M1456" t="str">
        <f>VLOOKUP($E1456,'CFileFishery to ERA+'!$A$4:$J$198,5,FALSE)</f>
        <v>N FALCON T</v>
      </c>
      <c r="N1456" t="str">
        <f>VLOOKUP($E1456,'CFileFishery to ERA+'!$A$4:$J$198,6,FALSE)</f>
        <v>US</v>
      </c>
      <c r="O1456">
        <f>VLOOKUP($E1456,'CFileFishery to ERA+'!$A$4:$J$198,7,FALSE)</f>
        <v>999</v>
      </c>
      <c r="P1456" t="str">
        <f>VLOOKUP($E1456,'CFileFishery to ERA+'!$A$4:$J$198,8,FALSE)</f>
        <v>T</v>
      </c>
      <c r="Q1456" t="str">
        <f>VLOOKUP($E1456,'CFileFishery to ERA+'!$A$4:$J$198,9,FALSE)</f>
        <v>WA Troll</v>
      </c>
      <c r="R1456" t="str">
        <f>VLOOKUP($E1456,'CFileFishery to ERA+'!$A$4:$J$198,10,FALSE)</f>
        <v>ISBM</v>
      </c>
    </row>
    <row r="1457" spans="1:18" x14ac:dyDescent="0.25">
      <c r="A1457" t="s">
        <v>138</v>
      </c>
      <c r="B1457" t="s">
        <v>139</v>
      </c>
      <c r="C1457">
        <v>2018</v>
      </c>
      <c r="D1457">
        <v>6</v>
      </c>
      <c r="E1457">
        <v>43</v>
      </c>
      <c r="F1457" t="s">
        <v>59</v>
      </c>
      <c r="G1457">
        <v>4</v>
      </c>
      <c r="H1457" t="s">
        <v>12</v>
      </c>
      <c r="I1457">
        <v>1</v>
      </c>
      <c r="J1457">
        <v>1.71</v>
      </c>
      <c r="K1457">
        <v>1.71</v>
      </c>
      <c r="L1457">
        <f>VLOOKUP($E1457,'CFileFishery to ERA+'!$A$4:$J$198,4,FALSE)</f>
        <v>13</v>
      </c>
      <c r="M1457" t="str">
        <f>VLOOKUP($E1457,'CFileFishery to ERA+'!$A$4:$J$198,5,FALSE)</f>
        <v>N FALCON T</v>
      </c>
      <c r="N1457" t="str">
        <f>VLOOKUP($E1457,'CFileFishery to ERA+'!$A$4:$J$198,6,FALSE)</f>
        <v>US</v>
      </c>
      <c r="O1457">
        <f>VLOOKUP($E1457,'CFileFishery to ERA+'!$A$4:$J$198,7,FALSE)</f>
        <v>999</v>
      </c>
      <c r="P1457" t="str">
        <f>VLOOKUP($E1457,'CFileFishery to ERA+'!$A$4:$J$198,8,FALSE)</f>
        <v>T</v>
      </c>
      <c r="Q1457" t="str">
        <f>VLOOKUP($E1457,'CFileFishery to ERA+'!$A$4:$J$198,9,FALSE)</f>
        <v>WA Troll</v>
      </c>
      <c r="R1457" t="str">
        <f>VLOOKUP($E1457,'CFileFishery to ERA+'!$A$4:$J$198,10,FALSE)</f>
        <v>ISBM</v>
      </c>
    </row>
    <row r="1458" spans="1:18" x14ac:dyDescent="0.25">
      <c r="A1458" t="s">
        <v>138</v>
      </c>
      <c r="B1458" t="s">
        <v>139</v>
      </c>
      <c r="C1458">
        <v>2018</v>
      </c>
      <c r="D1458">
        <v>6</v>
      </c>
      <c r="E1458">
        <v>44</v>
      </c>
      <c r="F1458" t="s">
        <v>85</v>
      </c>
      <c r="G1458">
        <v>3</v>
      </c>
      <c r="H1458" t="s">
        <v>12</v>
      </c>
      <c r="I1458">
        <v>2</v>
      </c>
      <c r="J1458">
        <v>4.9400000000000004</v>
      </c>
      <c r="K1458">
        <v>5.1100000000000003</v>
      </c>
      <c r="L1458">
        <f>VLOOKUP($E1458,'CFileFishery to ERA+'!$A$4:$J$198,4,FALSE)</f>
        <v>13</v>
      </c>
      <c r="M1458" t="str">
        <f>VLOOKUP($E1458,'CFileFishery to ERA+'!$A$4:$J$198,5,FALSE)</f>
        <v>N FALCON T</v>
      </c>
      <c r="N1458" t="str">
        <f>VLOOKUP($E1458,'CFileFishery to ERA+'!$A$4:$J$198,6,FALSE)</f>
        <v>US</v>
      </c>
      <c r="O1458">
        <f>VLOOKUP($E1458,'CFileFishery to ERA+'!$A$4:$J$198,7,FALSE)</f>
        <v>999</v>
      </c>
      <c r="P1458" t="str">
        <f>VLOOKUP($E1458,'CFileFishery to ERA+'!$A$4:$J$198,8,FALSE)</f>
        <v>T</v>
      </c>
      <c r="Q1458" t="str">
        <f>VLOOKUP($E1458,'CFileFishery to ERA+'!$A$4:$J$198,9,FALSE)</f>
        <v>WA Troll</v>
      </c>
      <c r="R1458" t="str">
        <f>VLOOKUP($E1458,'CFileFishery to ERA+'!$A$4:$J$198,10,FALSE)</f>
        <v>ISBM</v>
      </c>
    </row>
    <row r="1459" spans="1:18" x14ac:dyDescent="0.25">
      <c r="A1459" t="s">
        <v>138</v>
      </c>
      <c r="B1459" t="s">
        <v>139</v>
      </c>
      <c r="C1459">
        <v>2018</v>
      </c>
      <c r="D1459">
        <v>6</v>
      </c>
      <c r="E1459">
        <v>46</v>
      </c>
      <c r="F1459" t="s">
        <v>57</v>
      </c>
      <c r="G1459">
        <v>3</v>
      </c>
      <c r="H1459" t="s">
        <v>12</v>
      </c>
      <c r="I1459">
        <v>6</v>
      </c>
      <c r="J1459">
        <v>8.77</v>
      </c>
      <c r="K1459">
        <v>9.08</v>
      </c>
      <c r="L1459">
        <f>VLOOKUP($E1459,'CFileFishery to ERA+'!$A$4:$J$198,4,FALSE)</f>
        <v>13</v>
      </c>
      <c r="M1459" t="str">
        <f>VLOOKUP($E1459,'CFileFishery to ERA+'!$A$4:$J$198,5,FALSE)</f>
        <v>N FALCON T</v>
      </c>
      <c r="N1459" t="str">
        <f>VLOOKUP($E1459,'CFileFishery to ERA+'!$A$4:$J$198,6,FALSE)</f>
        <v>US</v>
      </c>
      <c r="O1459">
        <f>VLOOKUP($E1459,'CFileFishery to ERA+'!$A$4:$J$198,7,FALSE)</f>
        <v>999</v>
      </c>
      <c r="P1459" t="str">
        <f>VLOOKUP($E1459,'CFileFishery to ERA+'!$A$4:$J$198,8,FALSE)</f>
        <v>T</v>
      </c>
      <c r="Q1459" t="str">
        <f>VLOOKUP($E1459,'CFileFishery to ERA+'!$A$4:$J$198,9,FALSE)</f>
        <v>WA Troll</v>
      </c>
      <c r="R1459" t="str">
        <f>VLOOKUP($E1459,'CFileFishery to ERA+'!$A$4:$J$198,10,FALSE)</f>
        <v>ISBM</v>
      </c>
    </row>
    <row r="1460" spans="1:18" x14ac:dyDescent="0.25">
      <c r="A1460" t="s">
        <v>138</v>
      </c>
      <c r="B1460" t="s">
        <v>139</v>
      </c>
      <c r="C1460">
        <v>2018</v>
      </c>
      <c r="D1460">
        <v>6</v>
      </c>
      <c r="E1460">
        <v>48</v>
      </c>
      <c r="F1460" t="s">
        <v>81</v>
      </c>
      <c r="G1460">
        <v>3</v>
      </c>
      <c r="H1460" t="s">
        <v>12</v>
      </c>
      <c r="I1460">
        <v>1</v>
      </c>
      <c r="J1460">
        <v>1.19</v>
      </c>
      <c r="K1460">
        <v>1.23</v>
      </c>
      <c r="L1460">
        <f>VLOOKUP($E1460,'CFileFishery to ERA+'!$A$4:$J$198,4,FALSE)</f>
        <v>13</v>
      </c>
      <c r="M1460" t="str">
        <f>VLOOKUP($E1460,'CFileFishery to ERA+'!$A$4:$J$198,5,FALSE)</f>
        <v>N FALCON T</v>
      </c>
      <c r="N1460" t="str">
        <f>VLOOKUP($E1460,'CFileFishery to ERA+'!$A$4:$J$198,6,FALSE)</f>
        <v>US</v>
      </c>
      <c r="O1460">
        <f>VLOOKUP($E1460,'CFileFishery to ERA+'!$A$4:$J$198,7,FALSE)</f>
        <v>999</v>
      </c>
      <c r="P1460" t="str">
        <f>VLOOKUP($E1460,'CFileFishery to ERA+'!$A$4:$J$198,8,FALSE)</f>
        <v>T</v>
      </c>
      <c r="Q1460" t="str">
        <f>VLOOKUP($E1460,'CFileFishery to ERA+'!$A$4:$J$198,9,FALSE)</f>
        <v>WA Troll</v>
      </c>
      <c r="R1460" t="str">
        <f>VLOOKUP($E1460,'CFileFishery to ERA+'!$A$4:$J$198,10,FALSE)</f>
        <v>ISBM</v>
      </c>
    </row>
    <row r="1461" spans="1:18" x14ac:dyDescent="0.25">
      <c r="A1461" t="s">
        <v>138</v>
      </c>
      <c r="B1461" t="s">
        <v>139</v>
      </c>
      <c r="C1461">
        <v>2018</v>
      </c>
      <c r="D1461">
        <v>6</v>
      </c>
      <c r="E1461">
        <v>48</v>
      </c>
      <c r="F1461" t="s">
        <v>81</v>
      </c>
      <c r="G1461">
        <v>4</v>
      </c>
      <c r="H1461" t="s">
        <v>12</v>
      </c>
      <c r="I1461">
        <v>1</v>
      </c>
      <c r="J1461">
        <v>1.1299999999999999</v>
      </c>
      <c r="K1461">
        <v>1.1299999999999999</v>
      </c>
      <c r="L1461">
        <f>VLOOKUP($E1461,'CFileFishery to ERA+'!$A$4:$J$198,4,FALSE)</f>
        <v>13</v>
      </c>
      <c r="M1461" t="str">
        <f>VLOOKUP($E1461,'CFileFishery to ERA+'!$A$4:$J$198,5,FALSE)</f>
        <v>N FALCON T</v>
      </c>
      <c r="N1461" t="str">
        <f>VLOOKUP($E1461,'CFileFishery to ERA+'!$A$4:$J$198,6,FALSE)</f>
        <v>US</v>
      </c>
      <c r="O1461">
        <f>VLOOKUP($E1461,'CFileFishery to ERA+'!$A$4:$J$198,7,FALSE)</f>
        <v>999</v>
      </c>
      <c r="P1461" t="str">
        <f>VLOOKUP($E1461,'CFileFishery to ERA+'!$A$4:$J$198,8,FALSE)</f>
        <v>T</v>
      </c>
      <c r="Q1461" t="str">
        <f>VLOOKUP($E1461,'CFileFishery to ERA+'!$A$4:$J$198,9,FALSE)</f>
        <v>WA Troll</v>
      </c>
      <c r="R1461" t="str">
        <f>VLOOKUP($E1461,'CFileFishery to ERA+'!$A$4:$J$198,10,FALSE)</f>
        <v>ISBM</v>
      </c>
    </row>
    <row r="1462" spans="1:18" x14ac:dyDescent="0.25">
      <c r="A1462" t="s">
        <v>138</v>
      </c>
      <c r="B1462" t="s">
        <v>139</v>
      </c>
      <c r="C1462">
        <v>2018</v>
      </c>
      <c r="D1462">
        <v>6</v>
      </c>
      <c r="E1462">
        <v>136</v>
      </c>
      <c r="F1462" t="s">
        <v>52</v>
      </c>
      <c r="G1462">
        <v>3</v>
      </c>
      <c r="H1462" t="s">
        <v>12</v>
      </c>
      <c r="I1462">
        <v>10</v>
      </c>
      <c r="J1462">
        <v>52.82</v>
      </c>
      <c r="K1462">
        <v>55.61</v>
      </c>
      <c r="L1462">
        <f>VLOOKUP($E1462,'CFileFishery to ERA+'!$A$4:$J$198,4,FALSE)</f>
        <v>63</v>
      </c>
      <c r="M1462" t="str">
        <f>VLOOKUP($E1462,'CFileFishery to ERA+'!$A$4:$J$198,5,FALSE)</f>
        <v>GEO ST S</v>
      </c>
      <c r="N1462" t="str">
        <f>VLOOKUP($E1462,'CFileFishery to ERA+'!$A$4:$J$198,6,FALSE)</f>
        <v>CA</v>
      </c>
      <c r="O1462">
        <f>VLOOKUP($E1462,'CFileFishery to ERA+'!$A$4:$J$198,7,FALSE)</f>
        <v>27</v>
      </c>
      <c r="P1462" t="str">
        <f>VLOOKUP($E1462,'CFileFishery to ERA+'!$A$4:$J$198,8,FALSE)</f>
        <v>S</v>
      </c>
      <c r="Q1462" t="str">
        <f>VLOOKUP($E1462,'CFileFishery to ERA+'!$A$4:$J$198,9,FALSE)</f>
        <v>North Georgia Strait Sport</v>
      </c>
      <c r="R1462" t="str">
        <f>VLOOKUP($E1462,'CFileFishery to ERA+'!$A$4:$J$198,10,FALSE)</f>
        <v>ISBM</v>
      </c>
    </row>
    <row r="1463" spans="1:18" x14ac:dyDescent="0.25">
      <c r="A1463" t="s">
        <v>138</v>
      </c>
      <c r="B1463" t="s">
        <v>139</v>
      </c>
      <c r="C1463">
        <v>2018</v>
      </c>
      <c r="D1463">
        <v>6</v>
      </c>
      <c r="E1463">
        <v>136</v>
      </c>
      <c r="F1463" t="s">
        <v>52</v>
      </c>
      <c r="G1463">
        <v>4</v>
      </c>
      <c r="H1463" t="s">
        <v>12</v>
      </c>
      <c r="I1463">
        <v>6</v>
      </c>
      <c r="J1463">
        <v>34.4</v>
      </c>
      <c r="K1463">
        <v>34.4</v>
      </c>
      <c r="L1463">
        <f>VLOOKUP($E1463,'CFileFishery to ERA+'!$A$4:$J$198,4,FALSE)</f>
        <v>63</v>
      </c>
      <c r="M1463" t="str">
        <f>VLOOKUP($E1463,'CFileFishery to ERA+'!$A$4:$J$198,5,FALSE)</f>
        <v>GEO ST S</v>
      </c>
      <c r="N1463" t="str">
        <f>VLOOKUP($E1463,'CFileFishery to ERA+'!$A$4:$J$198,6,FALSE)</f>
        <v>CA</v>
      </c>
      <c r="O1463">
        <f>VLOOKUP($E1463,'CFileFishery to ERA+'!$A$4:$J$198,7,FALSE)</f>
        <v>27</v>
      </c>
      <c r="P1463" t="str">
        <f>VLOOKUP($E1463,'CFileFishery to ERA+'!$A$4:$J$198,8,FALSE)</f>
        <v>S</v>
      </c>
      <c r="Q1463" t="str">
        <f>VLOOKUP($E1463,'CFileFishery to ERA+'!$A$4:$J$198,9,FALSE)</f>
        <v>North Georgia Strait Sport</v>
      </c>
      <c r="R1463" t="str">
        <f>VLOOKUP($E1463,'CFileFishery to ERA+'!$A$4:$J$198,10,FALSE)</f>
        <v>ISBM</v>
      </c>
    </row>
    <row r="1464" spans="1:18" x14ac:dyDescent="0.25">
      <c r="A1464" t="s">
        <v>138</v>
      </c>
      <c r="B1464" t="s">
        <v>139</v>
      </c>
      <c r="C1464">
        <v>2018</v>
      </c>
      <c r="D1464">
        <v>6</v>
      </c>
      <c r="E1464">
        <v>139</v>
      </c>
      <c r="F1464" t="s">
        <v>74</v>
      </c>
      <c r="G1464">
        <v>3</v>
      </c>
      <c r="H1464" t="s">
        <v>12</v>
      </c>
      <c r="I1464">
        <v>1</v>
      </c>
      <c r="J1464">
        <v>2.79</v>
      </c>
      <c r="K1464">
        <v>3.13</v>
      </c>
      <c r="L1464">
        <f>VLOOKUP($E1464,'CFileFishery to ERA+'!$A$4:$J$198,4,FALSE)</f>
        <v>63</v>
      </c>
      <c r="M1464" t="str">
        <f>VLOOKUP($E1464,'CFileFishery to ERA+'!$A$4:$J$198,5,FALSE)</f>
        <v>GEO ST S</v>
      </c>
      <c r="N1464" t="str">
        <f>VLOOKUP($E1464,'CFileFishery to ERA+'!$A$4:$J$198,6,FALSE)</f>
        <v>CA</v>
      </c>
      <c r="O1464">
        <f>VLOOKUP($E1464,'CFileFishery to ERA+'!$A$4:$J$198,7,FALSE)</f>
        <v>29</v>
      </c>
      <c r="P1464" t="str">
        <f>VLOOKUP($E1464,'CFileFishery to ERA+'!$A$4:$J$198,8,FALSE)</f>
        <v>S</v>
      </c>
      <c r="Q1464" t="str">
        <f>VLOOKUP($E1464,'CFileFishery to ERA+'!$A$4:$J$198,9,FALSE)</f>
        <v>South Georgia Strait Sport</v>
      </c>
      <c r="R1464" t="str">
        <f>VLOOKUP($E1464,'CFileFishery to ERA+'!$A$4:$J$198,10,FALSE)</f>
        <v>ISBM</v>
      </c>
    </row>
    <row r="1465" spans="1:18" x14ac:dyDescent="0.25">
      <c r="A1465" t="s">
        <v>138</v>
      </c>
      <c r="B1465" t="s">
        <v>139</v>
      </c>
      <c r="C1465">
        <v>2018</v>
      </c>
      <c r="D1465">
        <v>6</v>
      </c>
      <c r="E1465">
        <v>139</v>
      </c>
      <c r="F1465" t="s">
        <v>74</v>
      </c>
      <c r="G1465">
        <v>4</v>
      </c>
      <c r="H1465" t="s">
        <v>12</v>
      </c>
      <c r="I1465">
        <v>2</v>
      </c>
      <c r="J1465">
        <v>5.58</v>
      </c>
      <c r="K1465">
        <v>5.58</v>
      </c>
      <c r="L1465">
        <f>VLOOKUP($E1465,'CFileFishery to ERA+'!$A$4:$J$198,4,FALSE)</f>
        <v>63</v>
      </c>
      <c r="M1465" t="str">
        <f>VLOOKUP($E1465,'CFileFishery to ERA+'!$A$4:$J$198,5,FALSE)</f>
        <v>GEO ST S</v>
      </c>
      <c r="N1465" t="str">
        <f>VLOOKUP($E1465,'CFileFishery to ERA+'!$A$4:$J$198,6,FALSE)</f>
        <v>CA</v>
      </c>
      <c r="O1465">
        <f>VLOOKUP($E1465,'CFileFishery to ERA+'!$A$4:$J$198,7,FALSE)</f>
        <v>29</v>
      </c>
      <c r="P1465" t="str">
        <f>VLOOKUP($E1465,'CFileFishery to ERA+'!$A$4:$J$198,8,FALSE)</f>
        <v>S</v>
      </c>
      <c r="Q1465" t="str">
        <f>VLOOKUP($E1465,'CFileFishery to ERA+'!$A$4:$J$198,9,FALSE)</f>
        <v>South Georgia Strait Sport</v>
      </c>
      <c r="R1465" t="str">
        <f>VLOOKUP($E1465,'CFileFishery to ERA+'!$A$4:$J$198,10,FALSE)</f>
        <v>ISBM</v>
      </c>
    </row>
    <row r="1466" spans="1:18" x14ac:dyDescent="0.25">
      <c r="A1466" t="s">
        <v>138</v>
      </c>
      <c r="B1466" t="s">
        <v>139</v>
      </c>
      <c r="C1466">
        <v>2018</v>
      </c>
      <c r="D1466">
        <v>6</v>
      </c>
      <c r="E1466">
        <v>142</v>
      </c>
      <c r="F1466" t="s">
        <v>49</v>
      </c>
      <c r="G1466">
        <v>3</v>
      </c>
      <c r="H1466" t="s">
        <v>12</v>
      </c>
      <c r="I1466">
        <v>2</v>
      </c>
      <c r="J1466">
        <v>13.5</v>
      </c>
      <c r="K1466">
        <v>14.05</v>
      </c>
      <c r="L1466">
        <f>VLOOKUP($E1466,'CFileFishery to ERA+'!$A$4:$J$198,4,FALSE)</f>
        <v>50</v>
      </c>
      <c r="M1466" t="str">
        <f>VLOOKUP($E1466,'CFileFishery to ERA+'!$A$4:$J$198,5,FALSE)</f>
        <v>WCVI AABM S</v>
      </c>
      <c r="N1466" t="str">
        <f>VLOOKUP($E1466,'CFileFishery to ERA+'!$A$4:$J$198,6,FALSE)</f>
        <v>CA</v>
      </c>
      <c r="O1466">
        <f>VLOOKUP($E1466,'CFileFishery to ERA+'!$A$4:$J$198,7,FALSE)</f>
        <v>31</v>
      </c>
      <c r="P1466" t="str">
        <f>VLOOKUP($E1466,'CFileFishery to ERA+'!$A$4:$J$198,8,FALSE)</f>
        <v>S</v>
      </c>
      <c r="Q1466" t="str">
        <f>VLOOKUP($E1466,'CFileFishery to ERA+'!$A$4:$J$198,9,FALSE)</f>
        <v>WCVI AABM Sport</v>
      </c>
      <c r="R1466" t="str">
        <f>VLOOKUP($E1466,'CFileFishery to ERA+'!$A$4:$J$198,10,FALSE)</f>
        <v>AABM</v>
      </c>
    </row>
    <row r="1467" spans="1:18" x14ac:dyDescent="0.25">
      <c r="A1467" t="s">
        <v>138</v>
      </c>
      <c r="B1467" t="s">
        <v>139</v>
      </c>
      <c r="C1467">
        <v>2018</v>
      </c>
      <c r="D1467">
        <v>6</v>
      </c>
      <c r="E1467">
        <v>142</v>
      </c>
      <c r="F1467" t="s">
        <v>49</v>
      </c>
      <c r="G1467">
        <v>4</v>
      </c>
      <c r="H1467" t="s">
        <v>12</v>
      </c>
      <c r="I1467">
        <v>1</v>
      </c>
      <c r="J1467">
        <v>6.75</v>
      </c>
      <c r="K1467">
        <v>6.75</v>
      </c>
      <c r="L1467">
        <f>VLOOKUP($E1467,'CFileFishery to ERA+'!$A$4:$J$198,4,FALSE)</f>
        <v>50</v>
      </c>
      <c r="M1467" t="str">
        <f>VLOOKUP($E1467,'CFileFishery to ERA+'!$A$4:$J$198,5,FALSE)</f>
        <v>WCVI AABM S</v>
      </c>
      <c r="N1467" t="str">
        <f>VLOOKUP($E1467,'CFileFishery to ERA+'!$A$4:$J$198,6,FALSE)</f>
        <v>CA</v>
      </c>
      <c r="O1467">
        <f>VLOOKUP($E1467,'CFileFishery to ERA+'!$A$4:$J$198,7,FALSE)</f>
        <v>31</v>
      </c>
      <c r="P1467" t="str">
        <f>VLOOKUP($E1467,'CFileFishery to ERA+'!$A$4:$J$198,8,FALSE)</f>
        <v>S</v>
      </c>
      <c r="Q1467" t="str">
        <f>VLOOKUP($E1467,'CFileFishery to ERA+'!$A$4:$J$198,9,FALSE)</f>
        <v>WCVI AABM Sport</v>
      </c>
      <c r="R1467" t="str">
        <f>VLOOKUP($E1467,'CFileFishery to ERA+'!$A$4:$J$198,10,FALSE)</f>
        <v>AABM</v>
      </c>
    </row>
    <row r="1468" spans="1:18" x14ac:dyDescent="0.25">
      <c r="A1468" t="s">
        <v>138</v>
      </c>
      <c r="B1468" t="s">
        <v>139</v>
      </c>
      <c r="C1468">
        <v>2018</v>
      </c>
      <c r="D1468">
        <v>7</v>
      </c>
      <c r="E1468">
        <v>18</v>
      </c>
      <c r="F1468" t="s">
        <v>23</v>
      </c>
      <c r="G1468">
        <v>3</v>
      </c>
      <c r="H1468" t="s">
        <v>12</v>
      </c>
      <c r="I1468">
        <v>1</v>
      </c>
      <c r="J1468">
        <v>3.29</v>
      </c>
      <c r="K1468">
        <v>3.4</v>
      </c>
      <c r="L1468">
        <f>VLOOKUP($E1468,'CFileFishery to ERA+'!$A$4:$J$198,4,FALSE)</f>
        <v>4</v>
      </c>
      <c r="M1468" t="str">
        <f>VLOOKUP($E1468,'CFileFishery to ERA+'!$A$4:$J$198,5,FALSE)</f>
        <v>AK JLO T</v>
      </c>
      <c r="N1468" t="str">
        <f>VLOOKUP($E1468,'CFileFishery to ERA+'!$A$4:$J$198,6,FALSE)</f>
        <v>US</v>
      </c>
      <c r="O1468">
        <f>VLOOKUP($E1468,'CFileFishery to ERA+'!$A$4:$J$198,7,FALSE)</f>
        <v>999</v>
      </c>
      <c r="P1468" t="str">
        <f>VLOOKUP($E1468,'CFileFishery to ERA+'!$A$4:$J$198,8,FALSE)</f>
        <v>T</v>
      </c>
      <c r="Q1468" t="str">
        <f>VLOOKUP($E1468,'CFileFishery to ERA+'!$A$4:$J$198,9,FALSE)</f>
        <v>SEAK Troll</v>
      </c>
      <c r="R1468" t="str">
        <f>VLOOKUP($E1468,'CFileFishery to ERA+'!$A$4:$J$198,10,FALSE)</f>
        <v>AABM</v>
      </c>
    </row>
    <row r="1469" spans="1:18" x14ac:dyDescent="0.25">
      <c r="A1469" t="s">
        <v>138</v>
      </c>
      <c r="B1469" t="s">
        <v>139</v>
      </c>
      <c r="C1469">
        <v>2018</v>
      </c>
      <c r="D1469">
        <v>7</v>
      </c>
      <c r="E1469">
        <v>35</v>
      </c>
      <c r="F1469" t="s">
        <v>77</v>
      </c>
      <c r="G1469">
        <v>3</v>
      </c>
      <c r="H1469" t="s">
        <v>12</v>
      </c>
      <c r="I1469">
        <v>1</v>
      </c>
      <c r="J1469">
        <v>2.4900000000000002</v>
      </c>
      <c r="K1469">
        <v>2.6</v>
      </c>
      <c r="L1469">
        <f>VLOOKUP($E1469,'CFileFishery to ERA+'!$A$4:$J$198,4,FALSE)</f>
        <v>12</v>
      </c>
      <c r="M1469" t="str">
        <f>VLOOKUP($E1469,'CFileFishery to ERA+'!$A$4:$J$198,5,FALSE)</f>
        <v>WCVI SUM T</v>
      </c>
      <c r="N1469" t="str">
        <f>VLOOKUP($E1469,'CFileFishery to ERA+'!$A$4:$J$198,6,FALSE)</f>
        <v>CA</v>
      </c>
      <c r="O1469">
        <f>VLOOKUP($E1469,'CFileFishery to ERA+'!$A$4:$J$198,7,FALSE)</f>
        <v>3</v>
      </c>
      <c r="P1469" t="str">
        <f>VLOOKUP($E1469,'CFileFishery to ERA+'!$A$4:$J$198,8,FALSE)</f>
        <v>T</v>
      </c>
      <c r="Q1469" t="str">
        <f>VLOOKUP($E1469,'CFileFishery to ERA+'!$A$4:$J$198,9,FALSE)</f>
        <v>WCVI Troll</v>
      </c>
      <c r="R1469" t="str">
        <f>VLOOKUP($E1469,'CFileFishery to ERA+'!$A$4:$J$198,10,FALSE)</f>
        <v>AABM</v>
      </c>
    </row>
    <row r="1470" spans="1:18" x14ac:dyDescent="0.25">
      <c r="A1470" t="s">
        <v>138</v>
      </c>
      <c r="B1470" t="s">
        <v>139</v>
      </c>
      <c r="C1470">
        <v>2018</v>
      </c>
      <c r="D1470">
        <v>7</v>
      </c>
      <c r="E1470">
        <v>35</v>
      </c>
      <c r="F1470" t="s">
        <v>77</v>
      </c>
      <c r="G1470">
        <v>4</v>
      </c>
      <c r="H1470" t="s">
        <v>12</v>
      </c>
      <c r="I1470">
        <v>3</v>
      </c>
      <c r="J1470">
        <v>7.47</v>
      </c>
      <c r="K1470">
        <v>7.47</v>
      </c>
      <c r="L1470">
        <f>VLOOKUP($E1470,'CFileFishery to ERA+'!$A$4:$J$198,4,FALSE)</f>
        <v>12</v>
      </c>
      <c r="M1470" t="str">
        <f>VLOOKUP($E1470,'CFileFishery to ERA+'!$A$4:$J$198,5,FALSE)</f>
        <v>WCVI SUM T</v>
      </c>
      <c r="N1470" t="str">
        <f>VLOOKUP($E1470,'CFileFishery to ERA+'!$A$4:$J$198,6,FALSE)</f>
        <v>CA</v>
      </c>
      <c r="O1470">
        <f>VLOOKUP($E1470,'CFileFishery to ERA+'!$A$4:$J$198,7,FALSE)</f>
        <v>3</v>
      </c>
      <c r="P1470" t="str">
        <f>VLOOKUP($E1470,'CFileFishery to ERA+'!$A$4:$J$198,8,FALSE)</f>
        <v>T</v>
      </c>
      <c r="Q1470" t="str">
        <f>VLOOKUP($E1470,'CFileFishery to ERA+'!$A$4:$J$198,9,FALSE)</f>
        <v>WCVI Troll</v>
      </c>
      <c r="R1470" t="str">
        <f>VLOOKUP($E1470,'CFileFishery to ERA+'!$A$4:$J$198,10,FALSE)</f>
        <v>AABM</v>
      </c>
    </row>
    <row r="1471" spans="1:18" x14ac:dyDescent="0.25">
      <c r="A1471" t="s">
        <v>138</v>
      </c>
      <c r="B1471" t="s">
        <v>139</v>
      </c>
      <c r="C1471">
        <v>2018</v>
      </c>
      <c r="D1471">
        <v>7</v>
      </c>
      <c r="E1471">
        <v>42</v>
      </c>
      <c r="F1471" t="s">
        <v>86</v>
      </c>
      <c r="G1471">
        <v>3</v>
      </c>
      <c r="H1471" t="s">
        <v>12</v>
      </c>
      <c r="I1471">
        <v>14</v>
      </c>
      <c r="J1471">
        <v>31.19</v>
      </c>
      <c r="K1471">
        <v>32.549999999999997</v>
      </c>
      <c r="L1471">
        <f>VLOOKUP($E1471,'CFileFishery to ERA+'!$A$4:$J$198,4,FALSE)</f>
        <v>13</v>
      </c>
      <c r="M1471" t="str">
        <f>VLOOKUP($E1471,'CFileFishery to ERA+'!$A$4:$J$198,5,FALSE)</f>
        <v>N FALCON T</v>
      </c>
      <c r="N1471" t="str">
        <f>VLOOKUP($E1471,'CFileFishery to ERA+'!$A$4:$J$198,6,FALSE)</f>
        <v>US</v>
      </c>
      <c r="O1471">
        <f>VLOOKUP($E1471,'CFileFishery to ERA+'!$A$4:$J$198,7,FALSE)</f>
        <v>999</v>
      </c>
      <c r="P1471" t="str">
        <f>VLOOKUP($E1471,'CFileFishery to ERA+'!$A$4:$J$198,8,FALSE)</f>
        <v>T</v>
      </c>
      <c r="Q1471" t="str">
        <f>VLOOKUP($E1471,'CFileFishery to ERA+'!$A$4:$J$198,9,FALSE)</f>
        <v>WA Troll</v>
      </c>
      <c r="R1471" t="str">
        <f>VLOOKUP($E1471,'CFileFishery to ERA+'!$A$4:$J$198,10,FALSE)</f>
        <v>ISBM</v>
      </c>
    </row>
    <row r="1472" spans="1:18" x14ac:dyDescent="0.25">
      <c r="A1472" t="s">
        <v>138</v>
      </c>
      <c r="B1472" t="s">
        <v>139</v>
      </c>
      <c r="C1472">
        <v>2018</v>
      </c>
      <c r="D1472">
        <v>7</v>
      </c>
      <c r="E1472">
        <v>42</v>
      </c>
      <c r="F1472" t="s">
        <v>86</v>
      </c>
      <c r="G1472">
        <v>4</v>
      </c>
      <c r="H1472" t="s">
        <v>12</v>
      </c>
      <c r="I1472">
        <v>4</v>
      </c>
      <c r="J1472">
        <v>6.64</v>
      </c>
      <c r="K1472">
        <v>6.64</v>
      </c>
      <c r="L1472">
        <f>VLOOKUP($E1472,'CFileFishery to ERA+'!$A$4:$J$198,4,FALSE)</f>
        <v>13</v>
      </c>
      <c r="M1472" t="str">
        <f>VLOOKUP($E1472,'CFileFishery to ERA+'!$A$4:$J$198,5,FALSE)</f>
        <v>N FALCON T</v>
      </c>
      <c r="N1472" t="str">
        <f>VLOOKUP($E1472,'CFileFishery to ERA+'!$A$4:$J$198,6,FALSE)</f>
        <v>US</v>
      </c>
      <c r="O1472">
        <f>VLOOKUP($E1472,'CFileFishery to ERA+'!$A$4:$J$198,7,FALSE)</f>
        <v>999</v>
      </c>
      <c r="P1472" t="str">
        <f>VLOOKUP($E1472,'CFileFishery to ERA+'!$A$4:$J$198,8,FALSE)</f>
        <v>T</v>
      </c>
      <c r="Q1472" t="str">
        <f>VLOOKUP($E1472,'CFileFishery to ERA+'!$A$4:$J$198,9,FALSE)</f>
        <v>WA Troll</v>
      </c>
      <c r="R1472" t="str">
        <f>VLOOKUP($E1472,'CFileFishery to ERA+'!$A$4:$J$198,10,FALSE)</f>
        <v>ISBM</v>
      </c>
    </row>
    <row r="1473" spans="1:18" x14ac:dyDescent="0.25">
      <c r="A1473" t="s">
        <v>138</v>
      </c>
      <c r="B1473" t="s">
        <v>139</v>
      </c>
      <c r="C1473">
        <v>2018</v>
      </c>
      <c r="D1473">
        <v>7</v>
      </c>
      <c r="E1473">
        <v>43</v>
      </c>
      <c r="F1473" t="s">
        <v>59</v>
      </c>
      <c r="G1473">
        <v>3</v>
      </c>
      <c r="H1473" t="s">
        <v>12</v>
      </c>
      <c r="I1473">
        <v>53</v>
      </c>
      <c r="J1473">
        <v>71.599999999999994</v>
      </c>
      <c r="K1473">
        <v>73.819999999999993</v>
      </c>
      <c r="L1473">
        <f>VLOOKUP($E1473,'CFileFishery to ERA+'!$A$4:$J$198,4,FALSE)</f>
        <v>13</v>
      </c>
      <c r="M1473" t="str">
        <f>VLOOKUP($E1473,'CFileFishery to ERA+'!$A$4:$J$198,5,FALSE)</f>
        <v>N FALCON T</v>
      </c>
      <c r="N1473" t="str">
        <f>VLOOKUP($E1473,'CFileFishery to ERA+'!$A$4:$J$198,6,FALSE)</f>
        <v>US</v>
      </c>
      <c r="O1473">
        <f>VLOOKUP($E1473,'CFileFishery to ERA+'!$A$4:$J$198,7,FALSE)</f>
        <v>999</v>
      </c>
      <c r="P1473" t="str">
        <f>VLOOKUP($E1473,'CFileFishery to ERA+'!$A$4:$J$198,8,FALSE)</f>
        <v>T</v>
      </c>
      <c r="Q1473" t="str">
        <f>VLOOKUP($E1473,'CFileFishery to ERA+'!$A$4:$J$198,9,FALSE)</f>
        <v>WA Troll</v>
      </c>
      <c r="R1473" t="str">
        <f>VLOOKUP($E1473,'CFileFishery to ERA+'!$A$4:$J$198,10,FALSE)</f>
        <v>ISBM</v>
      </c>
    </row>
    <row r="1474" spans="1:18" x14ac:dyDescent="0.25">
      <c r="A1474" t="s">
        <v>138</v>
      </c>
      <c r="B1474" t="s">
        <v>139</v>
      </c>
      <c r="C1474">
        <v>2018</v>
      </c>
      <c r="D1474">
        <v>7</v>
      </c>
      <c r="E1474">
        <v>43</v>
      </c>
      <c r="F1474" t="s">
        <v>59</v>
      </c>
      <c r="G1474">
        <v>4</v>
      </c>
      <c r="H1474" t="s">
        <v>12</v>
      </c>
      <c r="I1474">
        <v>10</v>
      </c>
      <c r="J1474">
        <v>14.68</v>
      </c>
      <c r="K1474">
        <v>14.68</v>
      </c>
      <c r="L1474">
        <f>VLOOKUP($E1474,'CFileFishery to ERA+'!$A$4:$J$198,4,FALSE)</f>
        <v>13</v>
      </c>
      <c r="M1474" t="str">
        <f>VLOOKUP($E1474,'CFileFishery to ERA+'!$A$4:$J$198,5,FALSE)</f>
        <v>N FALCON T</v>
      </c>
      <c r="N1474" t="str">
        <f>VLOOKUP($E1474,'CFileFishery to ERA+'!$A$4:$J$198,6,FALSE)</f>
        <v>US</v>
      </c>
      <c r="O1474">
        <f>VLOOKUP($E1474,'CFileFishery to ERA+'!$A$4:$J$198,7,FALSE)</f>
        <v>999</v>
      </c>
      <c r="P1474" t="str">
        <f>VLOOKUP($E1474,'CFileFishery to ERA+'!$A$4:$J$198,8,FALSE)</f>
        <v>T</v>
      </c>
      <c r="Q1474" t="str">
        <f>VLOOKUP($E1474,'CFileFishery to ERA+'!$A$4:$J$198,9,FALSE)</f>
        <v>WA Troll</v>
      </c>
      <c r="R1474" t="str">
        <f>VLOOKUP($E1474,'CFileFishery to ERA+'!$A$4:$J$198,10,FALSE)</f>
        <v>ISBM</v>
      </c>
    </row>
    <row r="1475" spans="1:18" x14ac:dyDescent="0.25">
      <c r="A1475" t="s">
        <v>138</v>
      </c>
      <c r="B1475" t="s">
        <v>139</v>
      </c>
      <c r="C1475">
        <v>2018</v>
      </c>
      <c r="D1475">
        <v>7</v>
      </c>
      <c r="E1475">
        <v>50</v>
      </c>
      <c r="F1475" t="s">
        <v>92</v>
      </c>
      <c r="G1475">
        <v>3</v>
      </c>
      <c r="H1475" t="s">
        <v>12</v>
      </c>
      <c r="I1475">
        <v>2</v>
      </c>
      <c r="J1475">
        <v>3.94</v>
      </c>
      <c r="K1475">
        <v>4.05</v>
      </c>
      <c r="L1475">
        <f>VLOOKUP($E1475,'CFileFishery to ERA+'!$A$4:$J$198,4,FALSE)</f>
        <v>14</v>
      </c>
      <c r="M1475" t="str">
        <f>VLOOKUP($E1475,'CFileFishery to ERA+'!$A$4:$J$198,5,FALSE)</f>
        <v>S FALCON T</v>
      </c>
      <c r="N1475" t="str">
        <f>VLOOKUP($E1475,'CFileFishery to ERA+'!$A$4:$J$198,6,FALSE)</f>
        <v>US</v>
      </c>
      <c r="O1475">
        <f>VLOOKUP($E1475,'CFileFishery to ERA+'!$A$4:$J$198,7,FALSE)</f>
        <v>999</v>
      </c>
      <c r="P1475" t="str">
        <f>VLOOKUP($E1475,'CFileFishery to ERA+'!$A$4:$J$198,8,FALSE)</f>
        <v>T</v>
      </c>
      <c r="Q1475" t="str">
        <f>VLOOKUP($E1475,'CFileFishery to ERA+'!$A$4:$J$198,9,FALSE)</f>
        <v>OR Troll</v>
      </c>
      <c r="R1475" t="str">
        <f>VLOOKUP($E1475,'CFileFishery to ERA+'!$A$4:$J$198,10,FALSE)</f>
        <v>ISBM</v>
      </c>
    </row>
    <row r="1476" spans="1:18" x14ac:dyDescent="0.25">
      <c r="A1476" t="s">
        <v>138</v>
      </c>
      <c r="B1476" t="s">
        <v>139</v>
      </c>
      <c r="C1476">
        <v>2018</v>
      </c>
      <c r="D1476">
        <v>7</v>
      </c>
      <c r="E1476">
        <v>58</v>
      </c>
      <c r="F1476" t="s">
        <v>41</v>
      </c>
      <c r="G1476">
        <v>3</v>
      </c>
      <c r="H1476" t="s">
        <v>12</v>
      </c>
      <c r="I1476">
        <v>1</v>
      </c>
      <c r="J1476">
        <v>2.52</v>
      </c>
      <c r="K1476">
        <v>2.6</v>
      </c>
      <c r="L1476">
        <f>VLOOKUP($E1476,'CFileFishery to ERA+'!$A$4:$J$198,4,FALSE)</f>
        <v>17</v>
      </c>
      <c r="M1476" t="str">
        <f>VLOOKUP($E1476,'CFileFishery to ERA+'!$A$4:$J$198,5,FALSE)</f>
        <v>ALASKA N</v>
      </c>
      <c r="N1476" t="str">
        <f>VLOOKUP($E1476,'CFileFishery to ERA+'!$A$4:$J$198,6,FALSE)</f>
        <v>US</v>
      </c>
      <c r="O1476">
        <f>VLOOKUP($E1476,'CFileFishery to ERA+'!$A$4:$J$198,7,FALSE)</f>
        <v>999</v>
      </c>
      <c r="P1476" t="str">
        <f>VLOOKUP($E1476,'CFileFishery to ERA+'!$A$4:$J$198,8,FALSE)</f>
        <v>N</v>
      </c>
      <c r="Q1476" t="str">
        <f>VLOOKUP($E1476,'CFileFishery to ERA+'!$A$4:$J$198,9,FALSE)</f>
        <v>SEAK Net</v>
      </c>
      <c r="R1476" t="str">
        <f>VLOOKUP($E1476,'CFileFishery to ERA+'!$A$4:$J$198,10,FALSE)</f>
        <v>AABM</v>
      </c>
    </row>
    <row r="1477" spans="1:18" x14ac:dyDescent="0.25">
      <c r="A1477" t="s">
        <v>138</v>
      </c>
      <c r="B1477" t="s">
        <v>139</v>
      </c>
      <c r="C1477">
        <v>2018</v>
      </c>
      <c r="D1477">
        <v>7</v>
      </c>
      <c r="E1477">
        <v>135</v>
      </c>
      <c r="F1477" t="s">
        <v>39</v>
      </c>
      <c r="G1477">
        <v>3</v>
      </c>
      <c r="H1477" t="s">
        <v>12</v>
      </c>
      <c r="I1477">
        <v>1</v>
      </c>
      <c r="J1477">
        <v>5.48</v>
      </c>
      <c r="K1477">
        <v>5.73</v>
      </c>
      <c r="L1477">
        <f>VLOOKUP($E1477,'CFileFishery to ERA+'!$A$4:$J$198,4,FALSE)</f>
        <v>61</v>
      </c>
      <c r="M1477" t="str">
        <f>VLOOKUP($E1477,'CFileFishery to ERA+'!$A$4:$J$198,5,FALSE)</f>
        <v>JNST S</v>
      </c>
      <c r="N1477" t="str">
        <f>VLOOKUP($E1477,'CFileFishery to ERA+'!$A$4:$J$198,6,FALSE)</f>
        <v>CA</v>
      </c>
      <c r="O1477">
        <f>VLOOKUP($E1477,'CFileFishery to ERA+'!$A$4:$J$198,7,FALSE)</f>
        <v>26</v>
      </c>
      <c r="P1477" t="str">
        <f>VLOOKUP($E1477,'CFileFishery to ERA+'!$A$4:$J$198,8,FALSE)</f>
        <v>S</v>
      </c>
      <c r="Q1477" t="str">
        <f>VLOOKUP($E1477,'CFileFishery to ERA+'!$A$4:$J$198,9,FALSE)</f>
        <v>Johnstone Strait Sport</v>
      </c>
      <c r="R1477" t="str">
        <f>VLOOKUP($E1477,'CFileFishery to ERA+'!$A$4:$J$198,10,FALSE)</f>
        <v>ISBM</v>
      </c>
    </row>
    <row r="1478" spans="1:18" x14ac:dyDescent="0.25">
      <c r="A1478" t="s">
        <v>138</v>
      </c>
      <c r="B1478" t="s">
        <v>139</v>
      </c>
      <c r="C1478">
        <v>2018</v>
      </c>
      <c r="D1478">
        <v>7</v>
      </c>
      <c r="E1478">
        <v>135</v>
      </c>
      <c r="F1478" t="s">
        <v>39</v>
      </c>
      <c r="G1478">
        <v>4</v>
      </c>
      <c r="H1478" t="s">
        <v>12</v>
      </c>
      <c r="I1478">
        <v>1</v>
      </c>
      <c r="J1478">
        <v>3.55</v>
      </c>
      <c r="K1478">
        <v>3.55</v>
      </c>
      <c r="L1478">
        <f>VLOOKUP($E1478,'CFileFishery to ERA+'!$A$4:$J$198,4,FALSE)</f>
        <v>61</v>
      </c>
      <c r="M1478" t="str">
        <f>VLOOKUP($E1478,'CFileFishery to ERA+'!$A$4:$J$198,5,FALSE)</f>
        <v>JNST S</v>
      </c>
      <c r="N1478" t="str">
        <f>VLOOKUP($E1478,'CFileFishery to ERA+'!$A$4:$J$198,6,FALSE)</f>
        <v>CA</v>
      </c>
      <c r="O1478">
        <f>VLOOKUP($E1478,'CFileFishery to ERA+'!$A$4:$J$198,7,FALSE)</f>
        <v>26</v>
      </c>
      <c r="P1478" t="str">
        <f>VLOOKUP($E1478,'CFileFishery to ERA+'!$A$4:$J$198,8,FALSE)</f>
        <v>S</v>
      </c>
      <c r="Q1478" t="str">
        <f>VLOOKUP($E1478,'CFileFishery to ERA+'!$A$4:$J$198,9,FALSE)</f>
        <v>Johnstone Strait Sport</v>
      </c>
      <c r="R1478" t="str">
        <f>VLOOKUP($E1478,'CFileFishery to ERA+'!$A$4:$J$198,10,FALSE)</f>
        <v>ISBM</v>
      </c>
    </row>
    <row r="1479" spans="1:18" x14ac:dyDescent="0.25">
      <c r="A1479" t="s">
        <v>138</v>
      </c>
      <c r="B1479" t="s">
        <v>139</v>
      </c>
      <c r="C1479">
        <v>2018</v>
      </c>
      <c r="D1479">
        <v>7</v>
      </c>
      <c r="E1479">
        <v>136</v>
      </c>
      <c r="F1479" t="s">
        <v>52</v>
      </c>
      <c r="G1479">
        <v>3</v>
      </c>
      <c r="H1479" t="s">
        <v>12</v>
      </c>
      <c r="I1479">
        <v>6</v>
      </c>
      <c r="J1479">
        <v>48.18</v>
      </c>
      <c r="K1479">
        <v>50.34</v>
      </c>
      <c r="L1479">
        <f>VLOOKUP($E1479,'CFileFishery to ERA+'!$A$4:$J$198,4,FALSE)</f>
        <v>63</v>
      </c>
      <c r="M1479" t="str">
        <f>VLOOKUP($E1479,'CFileFishery to ERA+'!$A$4:$J$198,5,FALSE)</f>
        <v>GEO ST S</v>
      </c>
      <c r="N1479" t="str">
        <f>VLOOKUP($E1479,'CFileFishery to ERA+'!$A$4:$J$198,6,FALSE)</f>
        <v>CA</v>
      </c>
      <c r="O1479">
        <f>VLOOKUP($E1479,'CFileFishery to ERA+'!$A$4:$J$198,7,FALSE)</f>
        <v>27</v>
      </c>
      <c r="P1479" t="str">
        <f>VLOOKUP($E1479,'CFileFishery to ERA+'!$A$4:$J$198,8,FALSE)</f>
        <v>S</v>
      </c>
      <c r="Q1479" t="str">
        <f>VLOOKUP($E1479,'CFileFishery to ERA+'!$A$4:$J$198,9,FALSE)</f>
        <v>North Georgia Strait Sport</v>
      </c>
      <c r="R1479" t="str">
        <f>VLOOKUP($E1479,'CFileFishery to ERA+'!$A$4:$J$198,10,FALSE)</f>
        <v>ISBM</v>
      </c>
    </row>
    <row r="1480" spans="1:18" x14ac:dyDescent="0.25">
      <c r="A1480" t="s">
        <v>138</v>
      </c>
      <c r="B1480" t="s">
        <v>139</v>
      </c>
      <c r="C1480">
        <v>2018</v>
      </c>
      <c r="D1480">
        <v>7</v>
      </c>
      <c r="E1480">
        <v>136</v>
      </c>
      <c r="F1480" t="s">
        <v>52</v>
      </c>
      <c r="G1480">
        <v>4</v>
      </c>
      <c r="H1480" t="s">
        <v>12</v>
      </c>
      <c r="I1480">
        <v>1</v>
      </c>
      <c r="J1480">
        <v>7.58</v>
      </c>
      <c r="K1480">
        <v>7.58</v>
      </c>
      <c r="L1480">
        <f>VLOOKUP($E1480,'CFileFishery to ERA+'!$A$4:$J$198,4,FALSE)</f>
        <v>63</v>
      </c>
      <c r="M1480" t="str">
        <f>VLOOKUP($E1480,'CFileFishery to ERA+'!$A$4:$J$198,5,FALSE)</f>
        <v>GEO ST S</v>
      </c>
      <c r="N1480" t="str">
        <f>VLOOKUP($E1480,'CFileFishery to ERA+'!$A$4:$J$198,6,FALSE)</f>
        <v>CA</v>
      </c>
      <c r="O1480">
        <f>VLOOKUP($E1480,'CFileFishery to ERA+'!$A$4:$J$198,7,FALSE)</f>
        <v>27</v>
      </c>
      <c r="P1480" t="str">
        <f>VLOOKUP($E1480,'CFileFishery to ERA+'!$A$4:$J$198,8,FALSE)</f>
        <v>S</v>
      </c>
      <c r="Q1480" t="str">
        <f>VLOOKUP($E1480,'CFileFishery to ERA+'!$A$4:$J$198,9,FALSE)</f>
        <v>North Georgia Strait Sport</v>
      </c>
      <c r="R1480" t="str">
        <f>VLOOKUP($E1480,'CFileFishery to ERA+'!$A$4:$J$198,10,FALSE)</f>
        <v>ISBM</v>
      </c>
    </row>
    <row r="1481" spans="1:18" x14ac:dyDescent="0.25">
      <c r="A1481" t="s">
        <v>138</v>
      </c>
      <c r="B1481" t="s">
        <v>139</v>
      </c>
      <c r="C1481">
        <v>2018</v>
      </c>
      <c r="D1481">
        <v>7</v>
      </c>
      <c r="E1481">
        <v>139</v>
      </c>
      <c r="F1481" t="s">
        <v>74</v>
      </c>
      <c r="G1481">
        <v>4</v>
      </c>
      <c r="H1481" t="s">
        <v>12</v>
      </c>
      <c r="I1481">
        <v>1</v>
      </c>
      <c r="J1481">
        <v>9.67</v>
      </c>
      <c r="K1481">
        <v>9.67</v>
      </c>
      <c r="L1481">
        <f>VLOOKUP($E1481,'CFileFishery to ERA+'!$A$4:$J$198,4,FALSE)</f>
        <v>63</v>
      </c>
      <c r="M1481" t="str">
        <f>VLOOKUP($E1481,'CFileFishery to ERA+'!$A$4:$J$198,5,FALSE)</f>
        <v>GEO ST S</v>
      </c>
      <c r="N1481" t="str">
        <f>VLOOKUP($E1481,'CFileFishery to ERA+'!$A$4:$J$198,6,FALSE)</f>
        <v>CA</v>
      </c>
      <c r="O1481">
        <f>VLOOKUP($E1481,'CFileFishery to ERA+'!$A$4:$J$198,7,FALSE)</f>
        <v>29</v>
      </c>
      <c r="P1481" t="str">
        <f>VLOOKUP($E1481,'CFileFishery to ERA+'!$A$4:$J$198,8,FALSE)</f>
        <v>S</v>
      </c>
      <c r="Q1481" t="str">
        <f>VLOOKUP($E1481,'CFileFishery to ERA+'!$A$4:$J$198,9,FALSE)</f>
        <v>South Georgia Strait Sport</v>
      </c>
      <c r="R1481" t="str">
        <f>VLOOKUP($E1481,'CFileFishery to ERA+'!$A$4:$J$198,10,FALSE)</f>
        <v>ISBM</v>
      </c>
    </row>
    <row r="1482" spans="1:18" x14ac:dyDescent="0.25">
      <c r="A1482" t="s">
        <v>138</v>
      </c>
      <c r="B1482" t="s">
        <v>139</v>
      </c>
      <c r="C1482">
        <v>2018</v>
      </c>
      <c r="D1482">
        <v>7</v>
      </c>
      <c r="E1482">
        <v>142</v>
      </c>
      <c r="F1482" t="s">
        <v>49</v>
      </c>
      <c r="G1482">
        <v>3</v>
      </c>
      <c r="H1482" t="s">
        <v>12</v>
      </c>
      <c r="I1482">
        <v>5</v>
      </c>
      <c r="J1482">
        <v>47.6</v>
      </c>
      <c r="K1482">
        <v>51.16</v>
      </c>
      <c r="L1482">
        <f>VLOOKUP($E1482,'CFileFishery to ERA+'!$A$4:$J$198,4,FALSE)</f>
        <v>50</v>
      </c>
      <c r="M1482" t="str">
        <f>VLOOKUP($E1482,'CFileFishery to ERA+'!$A$4:$J$198,5,FALSE)</f>
        <v>WCVI AABM S</v>
      </c>
      <c r="N1482" t="str">
        <f>VLOOKUP($E1482,'CFileFishery to ERA+'!$A$4:$J$198,6,FALSE)</f>
        <v>CA</v>
      </c>
      <c r="O1482">
        <f>VLOOKUP($E1482,'CFileFishery to ERA+'!$A$4:$J$198,7,FALSE)</f>
        <v>31</v>
      </c>
      <c r="P1482" t="str">
        <f>VLOOKUP($E1482,'CFileFishery to ERA+'!$A$4:$J$198,8,FALSE)</f>
        <v>S</v>
      </c>
      <c r="Q1482" t="str">
        <f>VLOOKUP($E1482,'CFileFishery to ERA+'!$A$4:$J$198,9,FALSE)</f>
        <v>WCVI AABM Sport</v>
      </c>
      <c r="R1482" t="str">
        <f>VLOOKUP($E1482,'CFileFishery to ERA+'!$A$4:$J$198,10,FALSE)</f>
        <v>AABM</v>
      </c>
    </row>
    <row r="1483" spans="1:18" x14ac:dyDescent="0.25">
      <c r="A1483" t="s">
        <v>138</v>
      </c>
      <c r="B1483" t="s">
        <v>139</v>
      </c>
      <c r="C1483">
        <v>2018</v>
      </c>
      <c r="D1483">
        <v>7</v>
      </c>
      <c r="E1483">
        <v>146</v>
      </c>
      <c r="F1483" t="s">
        <v>75</v>
      </c>
      <c r="G1483">
        <v>3</v>
      </c>
      <c r="H1483" t="s">
        <v>12</v>
      </c>
      <c r="I1483">
        <v>1</v>
      </c>
      <c r="J1483">
        <v>3.08</v>
      </c>
      <c r="K1483">
        <v>3.1</v>
      </c>
      <c r="L1483">
        <f>VLOOKUP($E1483,'CFileFishery to ERA+'!$A$4:$J$198,4,FALSE)</f>
        <v>65</v>
      </c>
      <c r="M1483" t="str">
        <f>VLOOKUP($E1483,'CFileFishery to ERA+'!$A$4:$J$198,5,FALSE)</f>
        <v>BC JF S</v>
      </c>
      <c r="N1483" t="str">
        <f>VLOOKUP($E1483,'CFileFishery to ERA+'!$A$4:$J$198,6,FALSE)</f>
        <v>CA</v>
      </c>
      <c r="O1483">
        <f>VLOOKUP($E1483,'CFileFishery to ERA+'!$A$4:$J$198,7,FALSE)</f>
        <v>36</v>
      </c>
      <c r="P1483" t="str">
        <f>VLOOKUP($E1483,'CFileFishery to ERA+'!$A$4:$J$198,8,FALSE)</f>
        <v>S</v>
      </c>
      <c r="Q1483" t="str">
        <f>VLOOKUP($E1483,'CFileFishery to ERA+'!$A$4:$J$198,9,FALSE)</f>
        <v>Canadian Juan De Fuca Sport</v>
      </c>
      <c r="R1483" t="str">
        <f>VLOOKUP($E1483,'CFileFishery to ERA+'!$A$4:$J$198,10,FALSE)</f>
        <v>ISBM</v>
      </c>
    </row>
    <row r="1484" spans="1:18" x14ac:dyDescent="0.25">
      <c r="A1484" t="s">
        <v>138</v>
      </c>
      <c r="B1484" t="s">
        <v>139</v>
      </c>
      <c r="C1484">
        <v>2018</v>
      </c>
      <c r="D1484">
        <v>7</v>
      </c>
      <c r="E1484">
        <v>146</v>
      </c>
      <c r="F1484" t="s">
        <v>75</v>
      </c>
      <c r="G1484">
        <v>4</v>
      </c>
      <c r="H1484" t="s">
        <v>12</v>
      </c>
      <c r="I1484">
        <v>1</v>
      </c>
      <c r="J1484">
        <v>2.66</v>
      </c>
      <c r="K1484">
        <v>2.66</v>
      </c>
      <c r="L1484">
        <f>VLOOKUP($E1484,'CFileFishery to ERA+'!$A$4:$J$198,4,FALSE)</f>
        <v>65</v>
      </c>
      <c r="M1484" t="str">
        <f>VLOOKUP($E1484,'CFileFishery to ERA+'!$A$4:$J$198,5,FALSE)</f>
        <v>BC JF S</v>
      </c>
      <c r="N1484" t="str">
        <f>VLOOKUP($E1484,'CFileFishery to ERA+'!$A$4:$J$198,6,FALSE)</f>
        <v>CA</v>
      </c>
      <c r="O1484">
        <f>VLOOKUP($E1484,'CFileFishery to ERA+'!$A$4:$J$198,7,FALSE)</f>
        <v>36</v>
      </c>
      <c r="P1484" t="str">
        <f>VLOOKUP($E1484,'CFileFishery to ERA+'!$A$4:$J$198,8,FALSE)</f>
        <v>S</v>
      </c>
      <c r="Q1484" t="str">
        <f>VLOOKUP($E1484,'CFileFishery to ERA+'!$A$4:$J$198,9,FALSE)</f>
        <v>Canadian Juan De Fuca Sport</v>
      </c>
      <c r="R1484" t="str">
        <f>VLOOKUP($E1484,'CFileFishery to ERA+'!$A$4:$J$198,10,FALSE)</f>
        <v>ISBM</v>
      </c>
    </row>
    <row r="1485" spans="1:18" x14ac:dyDescent="0.25">
      <c r="A1485" t="s">
        <v>138</v>
      </c>
      <c r="B1485" t="s">
        <v>139</v>
      </c>
      <c r="C1485">
        <v>2018</v>
      </c>
      <c r="D1485">
        <v>7</v>
      </c>
      <c r="E1485">
        <v>152</v>
      </c>
      <c r="F1485" t="s">
        <v>63</v>
      </c>
      <c r="G1485">
        <v>3</v>
      </c>
      <c r="H1485" t="s">
        <v>12</v>
      </c>
      <c r="I1485">
        <v>1</v>
      </c>
      <c r="J1485">
        <v>80.91</v>
      </c>
      <c r="K1485">
        <v>83.78</v>
      </c>
      <c r="L1485">
        <f>VLOOKUP($E1485,'CFileFishery to ERA+'!$A$4:$J$198,4,FALSE)</f>
        <v>57</v>
      </c>
      <c r="M1485" t="str">
        <f>VLOOKUP($E1485,'CFileFishery to ERA+'!$A$4:$J$198,5,FALSE)</f>
        <v>PGSDN S</v>
      </c>
      <c r="N1485" t="str">
        <f>VLOOKUP($E1485,'CFileFishery to ERA+'!$A$4:$J$198,6,FALSE)</f>
        <v>US</v>
      </c>
      <c r="O1485">
        <f>VLOOKUP($E1485,'CFileFishery to ERA+'!$A$4:$J$198,7,FALSE)</f>
        <v>999</v>
      </c>
      <c r="P1485" t="str">
        <f>VLOOKUP($E1485,'CFileFishery to ERA+'!$A$4:$J$198,8,FALSE)</f>
        <v>S</v>
      </c>
      <c r="Q1485" t="str">
        <f>VLOOKUP($E1485,'CFileFishery to ERA+'!$A$4:$J$198,9,FALSE)</f>
        <v>PGSD Sport</v>
      </c>
      <c r="R1485" t="str">
        <f>VLOOKUP($E1485,'CFileFishery to ERA+'!$A$4:$J$198,10,FALSE)</f>
        <v>ISBM</v>
      </c>
    </row>
    <row r="1486" spans="1:18" x14ac:dyDescent="0.25">
      <c r="A1486" t="s">
        <v>138</v>
      </c>
      <c r="B1486" t="s">
        <v>139</v>
      </c>
      <c r="C1486">
        <v>2018</v>
      </c>
      <c r="D1486">
        <v>7</v>
      </c>
      <c r="E1486">
        <v>152</v>
      </c>
      <c r="F1486" t="s">
        <v>63</v>
      </c>
      <c r="G1486">
        <v>4</v>
      </c>
      <c r="H1486" t="s">
        <v>12</v>
      </c>
      <c r="I1486">
        <v>1</v>
      </c>
      <c r="J1486">
        <v>8.7799999999999994</v>
      </c>
      <c r="K1486">
        <v>8.7799999999999994</v>
      </c>
      <c r="L1486">
        <f>VLOOKUP($E1486,'CFileFishery to ERA+'!$A$4:$J$198,4,FALSE)</f>
        <v>57</v>
      </c>
      <c r="M1486" t="str">
        <f>VLOOKUP($E1486,'CFileFishery to ERA+'!$A$4:$J$198,5,FALSE)</f>
        <v>PGSDN S</v>
      </c>
      <c r="N1486" t="str">
        <f>VLOOKUP($E1486,'CFileFishery to ERA+'!$A$4:$J$198,6,FALSE)</f>
        <v>US</v>
      </c>
      <c r="O1486">
        <f>VLOOKUP($E1486,'CFileFishery to ERA+'!$A$4:$J$198,7,FALSE)</f>
        <v>999</v>
      </c>
      <c r="P1486" t="str">
        <f>VLOOKUP($E1486,'CFileFishery to ERA+'!$A$4:$J$198,8,FALSE)</f>
        <v>S</v>
      </c>
      <c r="Q1486" t="str">
        <f>VLOOKUP($E1486,'CFileFishery to ERA+'!$A$4:$J$198,9,FALSE)</f>
        <v>PGSD Sport</v>
      </c>
      <c r="R1486" t="str">
        <f>VLOOKUP($E1486,'CFileFishery to ERA+'!$A$4:$J$198,10,FALSE)</f>
        <v>ISBM</v>
      </c>
    </row>
    <row r="1487" spans="1:18" x14ac:dyDescent="0.25">
      <c r="A1487" t="s">
        <v>138</v>
      </c>
      <c r="B1487" t="s">
        <v>139</v>
      </c>
      <c r="C1487">
        <v>2018</v>
      </c>
      <c r="D1487">
        <v>7</v>
      </c>
      <c r="E1487">
        <v>167</v>
      </c>
      <c r="F1487" t="s">
        <v>82</v>
      </c>
      <c r="G1487">
        <v>3</v>
      </c>
      <c r="H1487" t="s">
        <v>12</v>
      </c>
      <c r="I1487">
        <v>6</v>
      </c>
      <c r="J1487">
        <v>18.670000000000002</v>
      </c>
      <c r="K1487">
        <v>19.579999999999998</v>
      </c>
      <c r="L1487">
        <f>VLOOKUP($E1487,'CFileFishery to ERA+'!$A$4:$J$198,4,FALSE)</f>
        <v>53</v>
      </c>
      <c r="M1487" t="str">
        <f>VLOOKUP($E1487,'CFileFishery to ERA+'!$A$4:$J$198,5,FALSE)</f>
        <v>N FALCON S</v>
      </c>
      <c r="N1487" t="str">
        <f>VLOOKUP($E1487,'CFileFishery to ERA+'!$A$4:$J$198,6,FALSE)</f>
        <v>US</v>
      </c>
      <c r="O1487">
        <f>VLOOKUP($E1487,'CFileFishery to ERA+'!$A$4:$J$198,7,FALSE)</f>
        <v>999</v>
      </c>
      <c r="P1487" t="str">
        <f>VLOOKUP($E1487,'CFileFishery to ERA+'!$A$4:$J$198,8,FALSE)</f>
        <v>S</v>
      </c>
      <c r="Q1487" t="str">
        <f>VLOOKUP($E1487,'CFileFishery to ERA+'!$A$4:$J$198,9,FALSE)</f>
        <v>WA Sport</v>
      </c>
      <c r="R1487" t="str">
        <f>VLOOKUP($E1487,'CFileFishery to ERA+'!$A$4:$J$198,10,FALSE)</f>
        <v>ISBM</v>
      </c>
    </row>
    <row r="1488" spans="1:18" x14ac:dyDescent="0.25">
      <c r="A1488" t="s">
        <v>138</v>
      </c>
      <c r="B1488" t="s">
        <v>139</v>
      </c>
      <c r="C1488">
        <v>2018</v>
      </c>
      <c r="D1488">
        <v>7</v>
      </c>
      <c r="E1488">
        <v>170</v>
      </c>
      <c r="F1488" t="s">
        <v>95</v>
      </c>
      <c r="G1488">
        <v>3</v>
      </c>
      <c r="H1488" t="s">
        <v>12</v>
      </c>
      <c r="I1488">
        <v>2</v>
      </c>
      <c r="J1488">
        <v>2.7</v>
      </c>
      <c r="K1488">
        <v>2.82</v>
      </c>
      <c r="L1488">
        <f>VLOOKUP($E1488,'CFileFishery to ERA+'!$A$4:$J$198,4,FALSE)</f>
        <v>53</v>
      </c>
      <c r="M1488" t="str">
        <f>VLOOKUP($E1488,'CFileFishery to ERA+'!$A$4:$J$198,5,FALSE)</f>
        <v>N FALCON S</v>
      </c>
      <c r="N1488" t="str">
        <f>VLOOKUP($E1488,'CFileFishery to ERA+'!$A$4:$J$198,6,FALSE)</f>
        <v>US</v>
      </c>
      <c r="O1488">
        <f>VLOOKUP($E1488,'CFileFishery to ERA+'!$A$4:$J$198,7,FALSE)</f>
        <v>999</v>
      </c>
      <c r="P1488" t="str">
        <f>VLOOKUP($E1488,'CFileFishery to ERA+'!$A$4:$J$198,8,FALSE)</f>
        <v>S</v>
      </c>
      <c r="Q1488" t="str">
        <f>VLOOKUP($E1488,'CFileFishery to ERA+'!$A$4:$J$198,9,FALSE)</f>
        <v>WA Sport</v>
      </c>
      <c r="R1488" t="str">
        <f>VLOOKUP($E1488,'CFileFishery to ERA+'!$A$4:$J$198,10,FALSE)</f>
        <v>ISBM</v>
      </c>
    </row>
    <row r="1489" spans="1:18" x14ac:dyDescent="0.25">
      <c r="A1489" t="s">
        <v>138</v>
      </c>
      <c r="B1489" t="s">
        <v>139</v>
      </c>
      <c r="C1489">
        <v>2018</v>
      </c>
      <c r="D1489">
        <v>8</v>
      </c>
      <c r="E1489">
        <v>30</v>
      </c>
      <c r="F1489" t="s">
        <v>25</v>
      </c>
      <c r="G1489">
        <v>3</v>
      </c>
      <c r="H1489" t="s">
        <v>12</v>
      </c>
      <c r="I1489">
        <v>2</v>
      </c>
      <c r="J1489">
        <v>6</v>
      </c>
      <c r="K1489">
        <v>6.24</v>
      </c>
      <c r="L1489">
        <f>VLOOKUP($E1489,'CFileFishery to ERA+'!$A$4:$J$198,4,FALSE)</f>
        <v>8</v>
      </c>
      <c r="M1489" t="str">
        <f>VLOOKUP($E1489,'CFileFishery to ERA+'!$A$4:$J$198,5,FALSE)</f>
        <v>NORTH T</v>
      </c>
      <c r="N1489" t="str">
        <f>VLOOKUP($E1489,'CFileFishery to ERA+'!$A$4:$J$198,6,FALSE)</f>
        <v>CA</v>
      </c>
      <c r="O1489">
        <f>VLOOKUP($E1489,'CFileFishery to ERA+'!$A$4:$J$198,7,FALSE)</f>
        <v>1</v>
      </c>
      <c r="P1489" t="str">
        <f>VLOOKUP($E1489,'CFileFishery to ERA+'!$A$4:$J$198,8,FALSE)</f>
        <v>T</v>
      </c>
      <c r="Q1489" t="str">
        <f>VLOOKUP($E1489,'CFileFishery to ERA+'!$A$4:$J$198,9,FALSE)</f>
        <v>NBC Troll</v>
      </c>
      <c r="R1489" t="str">
        <f>VLOOKUP($E1489,'CFileFishery to ERA+'!$A$4:$J$198,10,FALSE)</f>
        <v>AABM</v>
      </c>
    </row>
    <row r="1490" spans="1:18" x14ac:dyDescent="0.25">
      <c r="A1490" t="s">
        <v>138</v>
      </c>
      <c r="B1490" t="s">
        <v>139</v>
      </c>
      <c r="C1490">
        <v>2018</v>
      </c>
      <c r="D1490">
        <v>8</v>
      </c>
      <c r="E1490">
        <v>30</v>
      </c>
      <c r="F1490" t="s">
        <v>25</v>
      </c>
      <c r="G1490">
        <v>4</v>
      </c>
      <c r="H1490" t="s">
        <v>12</v>
      </c>
      <c r="I1490">
        <v>1</v>
      </c>
      <c r="J1490">
        <v>3</v>
      </c>
      <c r="K1490">
        <v>3</v>
      </c>
      <c r="L1490">
        <f>VLOOKUP($E1490,'CFileFishery to ERA+'!$A$4:$J$198,4,FALSE)</f>
        <v>8</v>
      </c>
      <c r="M1490" t="str">
        <f>VLOOKUP($E1490,'CFileFishery to ERA+'!$A$4:$J$198,5,FALSE)</f>
        <v>NORTH T</v>
      </c>
      <c r="N1490" t="str">
        <f>VLOOKUP($E1490,'CFileFishery to ERA+'!$A$4:$J$198,6,FALSE)</f>
        <v>CA</v>
      </c>
      <c r="O1490">
        <f>VLOOKUP($E1490,'CFileFishery to ERA+'!$A$4:$J$198,7,FALSE)</f>
        <v>1</v>
      </c>
      <c r="P1490" t="str">
        <f>VLOOKUP($E1490,'CFileFishery to ERA+'!$A$4:$J$198,8,FALSE)</f>
        <v>T</v>
      </c>
      <c r="Q1490" t="str">
        <f>VLOOKUP($E1490,'CFileFishery to ERA+'!$A$4:$J$198,9,FALSE)</f>
        <v>NBC Troll</v>
      </c>
      <c r="R1490" t="str">
        <f>VLOOKUP($E1490,'CFileFishery to ERA+'!$A$4:$J$198,10,FALSE)</f>
        <v>AABM</v>
      </c>
    </row>
    <row r="1491" spans="1:18" x14ac:dyDescent="0.25">
      <c r="A1491" t="s">
        <v>138</v>
      </c>
      <c r="B1491" t="s">
        <v>139</v>
      </c>
      <c r="C1491">
        <v>2018</v>
      </c>
      <c r="D1491">
        <v>8</v>
      </c>
      <c r="E1491">
        <v>35</v>
      </c>
      <c r="F1491" t="s">
        <v>77</v>
      </c>
      <c r="G1491">
        <v>3</v>
      </c>
      <c r="H1491" t="s">
        <v>12</v>
      </c>
      <c r="I1491">
        <v>1</v>
      </c>
      <c r="J1491">
        <v>2.37</v>
      </c>
      <c r="K1491">
        <v>2.4500000000000002</v>
      </c>
      <c r="L1491">
        <f>VLOOKUP($E1491,'CFileFishery to ERA+'!$A$4:$J$198,4,FALSE)</f>
        <v>12</v>
      </c>
      <c r="M1491" t="str">
        <f>VLOOKUP($E1491,'CFileFishery to ERA+'!$A$4:$J$198,5,FALSE)</f>
        <v>WCVI SUM T</v>
      </c>
      <c r="N1491" t="str">
        <f>VLOOKUP($E1491,'CFileFishery to ERA+'!$A$4:$J$198,6,FALSE)</f>
        <v>CA</v>
      </c>
      <c r="O1491">
        <f>VLOOKUP($E1491,'CFileFishery to ERA+'!$A$4:$J$198,7,FALSE)</f>
        <v>3</v>
      </c>
      <c r="P1491" t="str">
        <f>VLOOKUP($E1491,'CFileFishery to ERA+'!$A$4:$J$198,8,FALSE)</f>
        <v>T</v>
      </c>
      <c r="Q1491" t="str">
        <f>VLOOKUP($E1491,'CFileFishery to ERA+'!$A$4:$J$198,9,FALSE)</f>
        <v>WCVI Troll</v>
      </c>
      <c r="R1491" t="str">
        <f>VLOOKUP($E1491,'CFileFishery to ERA+'!$A$4:$J$198,10,FALSE)</f>
        <v>AABM</v>
      </c>
    </row>
    <row r="1492" spans="1:18" x14ac:dyDescent="0.25">
      <c r="A1492" t="s">
        <v>138</v>
      </c>
      <c r="B1492" t="s">
        <v>139</v>
      </c>
      <c r="C1492">
        <v>2018</v>
      </c>
      <c r="D1492">
        <v>8</v>
      </c>
      <c r="E1492">
        <v>42</v>
      </c>
      <c r="F1492" t="s">
        <v>86</v>
      </c>
      <c r="G1492">
        <v>3</v>
      </c>
      <c r="H1492" t="s">
        <v>12</v>
      </c>
      <c r="I1492">
        <v>3</v>
      </c>
      <c r="J1492">
        <v>9.7200000000000006</v>
      </c>
      <c r="K1492">
        <v>10.01</v>
      </c>
      <c r="L1492">
        <f>VLOOKUP($E1492,'CFileFishery to ERA+'!$A$4:$J$198,4,FALSE)</f>
        <v>13</v>
      </c>
      <c r="M1492" t="str">
        <f>VLOOKUP($E1492,'CFileFishery to ERA+'!$A$4:$J$198,5,FALSE)</f>
        <v>N FALCON T</v>
      </c>
      <c r="N1492" t="str">
        <f>VLOOKUP($E1492,'CFileFishery to ERA+'!$A$4:$J$198,6,FALSE)</f>
        <v>US</v>
      </c>
      <c r="O1492">
        <f>VLOOKUP($E1492,'CFileFishery to ERA+'!$A$4:$J$198,7,FALSE)</f>
        <v>999</v>
      </c>
      <c r="P1492" t="str">
        <f>VLOOKUP($E1492,'CFileFishery to ERA+'!$A$4:$J$198,8,FALSE)</f>
        <v>T</v>
      </c>
      <c r="Q1492" t="str">
        <f>VLOOKUP($E1492,'CFileFishery to ERA+'!$A$4:$J$198,9,FALSE)</f>
        <v>WA Troll</v>
      </c>
      <c r="R1492" t="str">
        <f>VLOOKUP($E1492,'CFileFishery to ERA+'!$A$4:$J$198,10,FALSE)</f>
        <v>ISBM</v>
      </c>
    </row>
    <row r="1493" spans="1:18" x14ac:dyDescent="0.25">
      <c r="A1493" t="s">
        <v>138</v>
      </c>
      <c r="B1493" t="s">
        <v>139</v>
      </c>
      <c r="C1493">
        <v>2018</v>
      </c>
      <c r="D1493">
        <v>8</v>
      </c>
      <c r="E1493">
        <v>43</v>
      </c>
      <c r="F1493" t="s">
        <v>59</v>
      </c>
      <c r="G1493">
        <v>3</v>
      </c>
      <c r="H1493" t="s">
        <v>12</v>
      </c>
      <c r="I1493">
        <v>7</v>
      </c>
      <c r="J1493">
        <v>18.239999999999998</v>
      </c>
      <c r="K1493">
        <v>18.86</v>
      </c>
      <c r="L1493">
        <f>VLOOKUP($E1493,'CFileFishery to ERA+'!$A$4:$J$198,4,FALSE)</f>
        <v>13</v>
      </c>
      <c r="M1493" t="str">
        <f>VLOOKUP($E1493,'CFileFishery to ERA+'!$A$4:$J$198,5,FALSE)</f>
        <v>N FALCON T</v>
      </c>
      <c r="N1493" t="str">
        <f>VLOOKUP($E1493,'CFileFishery to ERA+'!$A$4:$J$198,6,FALSE)</f>
        <v>US</v>
      </c>
      <c r="O1493">
        <f>VLOOKUP($E1493,'CFileFishery to ERA+'!$A$4:$J$198,7,FALSE)</f>
        <v>999</v>
      </c>
      <c r="P1493" t="str">
        <f>VLOOKUP($E1493,'CFileFishery to ERA+'!$A$4:$J$198,8,FALSE)</f>
        <v>T</v>
      </c>
      <c r="Q1493" t="str">
        <f>VLOOKUP($E1493,'CFileFishery to ERA+'!$A$4:$J$198,9,FALSE)</f>
        <v>WA Troll</v>
      </c>
      <c r="R1493" t="str">
        <f>VLOOKUP($E1493,'CFileFishery to ERA+'!$A$4:$J$198,10,FALSE)</f>
        <v>ISBM</v>
      </c>
    </row>
    <row r="1494" spans="1:18" x14ac:dyDescent="0.25">
      <c r="A1494" t="s">
        <v>138</v>
      </c>
      <c r="B1494" t="s">
        <v>139</v>
      </c>
      <c r="C1494">
        <v>2018</v>
      </c>
      <c r="D1494">
        <v>8</v>
      </c>
      <c r="E1494">
        <v>44</v>
      </c>
      <c r="F1494" t="s">
        <v>85</v>
      </c>
      <c r="G1494">
        <v>3</v>
      </c>
      <c r="H1494" t="s">
        <v>12</v>
      </c>
      <c r="I1494">
        <v>2</v>
      </c>
      <c r="J1494">
        <v>2.82</v>
      </c>
      <c r="K1494">
        <v>2.89</v>
      </c>
      <c r="L1494">
        <f>VLOOKUP($E1494,'CFileFishery to ERA+'!$A$4:$J$198,4,FALSE)</f>
        <v>13</v>
      </c>
      <c r="M1494" t="str">
        <f>VLOOKUP($E1494,'CFileFishery to ERA+'!$A$4:$J$198,5,FALSE)</f>
        <v>N FALCON T</v>
      </c>
      <c r="N1494" t="str">
        <f>VLOOKUP($E1494,'CFileFishery to ERA+'!$A$4:$J$198,6,FALSE)</f>
        <v>US</v>
      </c>
      <c r="O1494">
        <f>VLOOKUP($E1494,'CFileFishery to ERA+'!$A$4:$J$198,7,FALSE)</f>
        <v>999</v>
      </c>
      <c r="P1494" t="str">
        <f>VLOOKUP($E1494,'CFileFishery to ERA+'!$A$4:$J$198,8,FALSE)</f>
        <v>T</v>
      </c>
      <c r="Q1494" t="str">
        <f>VLOOKUP($E1494,'CFileFishery to ERA+'!$A$4:$J$198,9,FALSE)</f>
        <v>WA Troll</v>
      </c>
      <c r="R1494" t="str">
        <f>VLOOKUP($E1494,'CFileFishery to ERA+'!$A$4:$J$198,10,FALSE)</f>
        <v>ISBM</v>
      </c>
    </row>
    <row r="1495" spans="1:18" x14ac:dyDescent="0.25">
      <c r="A1495" t="s">
        <v>138</v>
      </c>
      <c r="B1495" t="s">
        <v>139</v>
      </c>
      <c r="C1495">
        <v>2018</v>
      </c>
      <c r="D1495">
        <v>8</v>
      </c>
      <c r="E1495">
        <v>44</v>
      </c>
      <c r="F1495" t="s">
        <v>85</v>
      </c>
      <c r="G1495">
        <v>4</v>
      </c>
      <c r="H1495" t="s">
        <v>12</v>
      </c>
      <c r="I1495">
        <v>1</v>
      </c>
      <c r="J1495">
        <v>1.41</v>
      </c>
      <c r="K1495">
        <v>1.41</v>
      </c>
      <c r="L1495">
        <f>VLOOKUP($E1495,'CFileFishery to ERA+'!$A$4:$J$198,4,FALSE)</f>
        <v>13</v>
      </c>
      <c r="M1495" t="str">
        <f>VLOOKUP($E1495,'CFileFishery to ERA+'!$A$4:$J$198,5,FALSE)</f>
        <v>N FALCON T</v>
      </c>
      <c r="N1495" t="str">
        <f>VLOOKUP($E1495,'CFileFishery to ERA+'!$A$4:$J$198,6,FALSE)</f>
        <v>US</v>
      </c>
      <c r="O1495">
        <f>VLOOKUP($E1495,'CFileFishery to ERA+'!$A$4:$J$198,7,FALSE)</f>
        <v>999</v>
      </c>
      <c r="P1495" t="str">
        <f>VLOOKUP($E1495,'CFileFishery to ERA+'!$A$4:$J$198,8,FALSE)</f>
        <v>T</v>
      </c>
      <c r="Q1495" t="str">
        <f>VLOOKUP($E1495,'CFileFishery to ERA+'!$A$4:$J$198,9,FALSE)</f>
        <v>WA Troll</v>
      </c>
      <c r="R1495" t="str">
        <f>VLOOKUP($E1495,'CFileFishery to ERA+'!$A$4:$J$198,10,FALSE)</f>
        <v>ISBM</v>
      </c>
    </row>
    <row r="1496" spans="1:18" x14ac:dyDescent="0.25">
      <c r="A1496" t="s">
        <v>138</v>
      </c>
      <c r="B1496" t="s">
        <v>139</v>
      </c>
      <c r="C1496">
        <v>2018</v>
      </c>
      <c r="D1496">
        <v>8</v>
      </c>
      <c r="E1496">
        <v>46</v>
      </c>
      <c r="F1496" t="s">
        <v>57</v>
      </c>
      <c r="G1496">
        <v>4</v>
      </c>
      <c r="H1496" t="s">
        <v>12</v>
      </c>
      <c r="I1496">
        <v>2</v>
      </c>
      <c r="J1496">
        <v>3.59</v>
      </c>
      <c r="K1496">
        <v>3.59</v>
      </c>
      <c r="L1496">
        <f>VLOOKUP($E1496,'CFileFishery to ERA+'!$A$4:$J$198,4,FALSE)</f>
        <v>13</v>
      </c>
      <c r="M1496" t="str">
        <f>VLOOKUP($E1496,'CFileFishery to ERA+'!$A$4:$J$198,5,FALSE)</f>
        <v>N FALCON T</v>
      </c>
      <c r="N1496" t="str">
        <f>VLOOKUP($E1496,'CFileFishery to ERA+'!$A$4:$J$198,6,FALSE)</f>
        <v>US</v>
      </c>
      <c r="O1496">
        <f>VLOOKUP($E1496,'CFileFishery to ERA+'!$A$4:$J$198,7,FALSE)</f>
        <v>999</v>
      </c>
      <c r="P1496" t="str">
        <f>VLOOKUP($E1496,'CFileFishery to ERA+'!$A$4:$J$198,8,FALSE)</f>
        <v>T</v>
      </c>
      <c r="Q1496" t="str">
        <f>VLOOKUP($E1496,'CFileFishery to ERA+'!$A$4:$J$198,9,FALSE)</f>
        <v>WA Troll</v>
      </c>
      <c r="R1496" t="str">
        <f>VLOOKUP($E1496,'CFileFishery to ERA+'!$A$4:$J$198,10,FALSE)</f>
        <v>ISBM</v>
      </c>
    </row>
    <row r="1497" spans="1:18" x14ac:dyDescent="0.25">
      <c r="A1497" t="s">
        <v>138</v>
      </c>
      <c r="B1497" t="s">
        <v>139</v>
      </c>
      <c r="C1497">
        <v>2018</v>
      </c>
      <c r="D1497">
        <v>8</v>
      </c>
      <c r="E1497">
        <v>50</v>
      </c>
      <c r="F1497" t="s">
        <v>92</v>
      </c>
      <c r="G1497">
        <v>4</v>
      </c>
      <c r="H1497" t="s">
        <v>12</v>
      </c>
      <c r="I1497">
        <v>1</v>
      </c>
      <c r="J1497">
        <v>2.15</v>
      </c>
      <c r="K1497">
        <v>2.15</v>
      </c>
      <c r="L1497">
        <f>VLOOKUP($E1497,'CFileFishery to ERA+'!$A$4:$J$198,4,FALSE)</f>
        <v>14</v>
      </c>
      <c r="M1497" t="str">
        <f>VLOOKUP($E1497,'CFileFishery to ERA+'!$A$4:$J$198,5,FALSE)</f>
        <v>S FALCON T</v>
      </c>
      <c r="N1497" t="str">
        <f>VLOOKUP($E1497,'CFileFishery to ERA+'!$A$4:$J$198,6,FALSE)</f>
        <v>US</v>
      </c>
      <c r="O1497">
        <f>VLOOKUP($E1497,'CFileFishery to ERA+'!$A$4:$J$198,7,FALSE)</f>
        <v>999</v>
      </c>
      <c r="P1497" t="str">
        <f>VLOOKUP($E1497,'CFileFishery to ERA+'!$A$4:$J$198,8,FALSE)</f>
        <v>T</v>
      </c>
      <c r="Q1497" t="str">
        <f>VLOOKUP($E1497,'CFileFishery to ERA+'!$A$4:$J$198,9,FALSE)</f>
        <v>OR Troll</v>
      </c>
      <c r="R1497" t="str">
        <f>VLOOKUP($E1497,'CFileFishery to ERA+'!$A$4:$J$198,10,FALSE)</f>
        <v>ISBM</v>
      </c>
    </row>
    <row r="1498" spans="1:18" x14ac:dyDescent="0.25">
      <c r="A1498" t="s">
        <v>138</v>
      </c>
      <c r="B1498" t="s">
        <v>139</v>
      </c>
      <c r="C1498">
        <v>2018</v>
      </c>
      <c r="D1498">
        <v>8</v>
      </c>
      <c r="E1498">
        <v>89</v>
      </c>
      <c r="F1498" t="s">
        <v>88</v>
      </c>
      <c r="G1498">
        <v>3</v>
      </c>
      <c r="H1498" t="s">
        <v>12</v>
      </c>
      <c r="I1498">
        <v>2</v>
      </c>
      <c r="J1498">
        <v>14.96</v>
      </c>
      <c r="K1498">
        <v>15.37</v>
      </c>
      <c r="L1498">
        <f>VLOOKUP($E1498,'CFileFishery to ERA+'!$A$4:$J$198,4,FALSE)</f>
        <v>37</v>
      </c>
      <c r="M1498" t="str">
        <f>VLOOKUP($E1498,'CFileFishery to ERA+'!$A$4:$J$198,5,FALSE)</f>
        <v>TFRAS FN</v>
      </c>
      <c r="N1498" t="str">
        <f>VLOOKUP($E1498,'CFileFishery to ERA+'!$A$4:$J$198,6,FALSE)</f>
        <v>CA</v>
      </c>
      <c r="O1498">
        <f>VLOOKUP($E1498,'CFileFishery to ERA+'!$A$4:$J$198,7,FALSE)</f>
        <v>17</v>
      </c>
      <c r="P1498" t="str">
        <f>VLOOKUP($E1498,'CFileFishery to ERA+'!$A$4:$J$198,8,FALSE)</f>
        <v>N</v>
      </c>
      <c r="Q1498" t="str">
        <f>VLOOKUP($E1498,'CFileFishery to ERA+'!$A$4:$J$198,9,FALSE)</f>
        <v>Lower Fraser Freshwater Net</v>
      </c>
      <c r="R1498" t="str">
        <f>VLOOKUP($E1498,'CFileFishery to ERA+'!$A$4:$J$198,10,FALSE)</f>
        <v>ISBM</v>
      </c>
    </row>
    <row r="1499" spans="1:18" x14ac:dyDescent="0.25">
      <c r="A1499" t="s">
        <v>138</v>
      </c>
      <c r="B1499" t="s">
        <v>139</v>
      </c>
      <c r="C1499">
        <v>2018</v>
      </c>
      <c r="D1499">
        <v>8</v>
      </c>
      <c r="E1499">
        <v>89</v>
      </c>
      <c r="F1499" t="s">
        <v>88</v>
      </c>
      <c r="G1499">
        <v>4</v>
      </c>
      <c r="H1499" t="s">
        <v>12</v>
      </c>
      <c r="I1499">
        <v>1</v>
      </c>
      <c r="J1499">
        <v>7.48</v>
      </c>
      <c r="K1499">
        <v>7.48</v>
      </c>
      <c r="L1499">
        <f>VLOOKUP($E1499,'CFileFishery to ERA+'!$A$4:$J$198,4,FALSE)</f>
        <v>37</v>
      </c>
      <c r="M1499" t="str">
        <f>VLOOKUP($E1499,'CFileFishery to ERA+'!$A$4:$J$198,5,FALSE)</f>
        <v>TFRAS FN</v>
      </c>
      <c r="N1499" t="str">
        <f>VLOOKUP($E1499,'CFileFishery to ERA+'!$A$4:$J$198,6,FALSE)</f>
        <v>CA</v>
      </c>
      <c r="O1499">
        <f>VLOOKUP($E1499,'CFileFishery to ERA+'!$A$4:$J$198,7,FALSE)</f>
        <v>17</v>
      </c>
      <c r="P1499" t="str">
        <f>VLOOKUP($E1499,'CFileFishery to ERA+'!$A$4:$J$198,8,FALSE)</f>
        <v>N</v>
      </c>
      <c r="Q1499" t="str">
        <f>VLOOKUP($E1499,'CFileFishery to ERA+'!$A$4:$J$198,9,FALSE)</f>
        <v>Lower Fraser Freshwater Net</v>
      </c>
      <c r="R1499" t="str">
        <f>VLOOKUP($E1499,'CFileFishery to ERA+'!$A$4:$J$198,10,FALSE)</f>
        <v>ISBM</v>
      </c>
    </row>
    <row r="1500" spans="1:18" x14ac:dyDescent="0.25">
      <c r="A1500" t="s">
        <v>138</v>
      </c>
      <c r="B1500" t="s">
        <v>139</v>
      </c>
      <c r="C1500">
        <v>2018</v>
      </c>
      <c r="D1500">
        <v>8</v>
      </c>
      <c r="E1500">
        <v>132</v>
      </c>
      <c r="F1500" t="s">
        <v>21</v>
      </c>
      <c r="G1500">
        <v>3</v>
      </c>
      <c r="H1500" t="s">
        <v>12</v>
      </c>
      <c r="I1500">
        <v>1</v>
      </c>
      <c r="J1500">
        <v>1.07</v>
      </c>
      <c r="K1500">
        <v>1.2</v>
      </c>
      <c r="L1500">
        <f>VLOOKUP($E1500,'CFileFishery to ERA+'!$A$4:$J$198,4,FALSE)</f>
        <v>45</v>
      </c>
      <c r="M1500" t="str">
        <f>VLOOKUP($E1500,'CFileFishery to ERA+'!$A$4:$J$198,5,FALSE)</f>
        <v>CBC S</v>
      </c>
      <c r="N1500" t="str">
        <f>VLOOKUP($E1500,'CFileFishery to ERA+'!$A$4:$J$198,6,FALSE)</f>
        <v>CA</v>
      </c>
      <c r="O1500">
        <f>VLOOKUP($E1500,'CFileFishery to ERA+'!$A$4:$J$198,7,FALSE)</f>
        <v>24</v>
      </c>
      <c r="P1500" t="str">
        <f>VLOOKUP($E1500,'CFileFishery to ERA+'!$A$4:$J$198,8,FALSE)</f>
        <v>S</v>
      </c>
      <c r="Q1500" t="str">
        <f>VLOOKUP($E1500,'CFileFishery to ERA+'!$A$4:$J$198,9,FALSE)</f>
        <v>Central Sport</v>
      </c>
      <c r="R1500" t="str">
        <f>VLOOKUP($E1500,'CFileFishery to ERA+'!$A$4:$J$198,10,FALSE)</f>
        <v>ISBM</v>
      </c>
    </row>
    <row r="1501" spans="1:18" x14ac:dyDescent="0.25">
      <c r="A1501" t="s">
        <v>138</v>
      </c>
      <c r="B1501" t="s">
        <v>139</v>
      </c>
      <c r="C1501">
        <v>2018</v>
      </c>
      <c r="D1501">
        <v>8</v>
      </c>
      <c r="E1501">
        <v>136</v>
      </c>
      <c r="F1501" t="s">
        <v>52</v>
      </c>
      <c r="G1501">
        <v>3</v>
      </c>
      <c r="H1501" t="s">
        <v>12</v>
      </c>
      <c r="I1501">
        <v>8</v>
      </c>
      <c r="J1501">
        <v>46.93</v>
      </c>
      <c r="K1501">
        <v>49.33</v>
      </c>
      <c r="L1501">
        <f>VLOOKUP($E1501,'CFileFishery to ERA+'!$A$4:$J$198,4,FALSE)</f>
        <v>63</v>
      </c>
      <c r="M1501" t="str">
        <f>VLOOKUP($E1501,'CFileFishery to ERA+'!$A$4:$J$198,5,FALSE)</f>
        <v>GEO ST S</v>
      </c>
      <c r="N1501" t="str">
        <f>VLOOKUP($E1501,'CFileFishery to ERA+'!$A$4:$J$198,6,FALSE)</f>
        <v>CA</v>
      </c>
      <c r="O1501">
        <f>VLOOKUP($E1501,'CFileFishery to ERA+'!$A$4:$J$198,7,FALSE)</f>
        <v>27</v>
      </c>
      <c r="P1501" t="str">
        <f>VLOOKUP($E1501,'CFileFishery to ERA+'!$A$4:$J$198,8,FALSE)</f>
        <v>S</v>
      </c>
      <c r="Q1501" t="str">
        <f>VLOOKUP($E1501,'CFileFishery to ERA+'!$A$4:$J$198,9,FALSE)</f>
        <v>North Georgia Strait Sport</v>
      </c>
      <c r="R1501" t="str">
        <f>VLOOKUP($E1501,'CFileFishery to ERA+'!$A$4:$J$198,10,FALSE)</f>
        <v>ISBM</v>
      </c>
    </row>
    <row r="1502" spans="1:18" x14ac:dyDescent="0.25">
      <c r="A1502" t="s">
        <v>138</v>
      </c>
      <c r="B1502" t="s">
        <v>139</v>
      </c>
      <c r="C1502">
        <v>2018</v>
      </c>
      <c r="D1502">
        <v>8</v>
      </c>
      <c r="E1502">
        <v>136</v>
      </c>
      <c r="F1502" t="s">
        <v>52</v>
      </c>
      <c r="G1502">
        <v>4</v>
      </c>
      <c r="H1502" t="s">
        <v>12</v>
      </c>
      <c r="I1502">
        <v>1</v>
      </c>
      <c r="J1502">
        <v>6.81</v>
      </c>
      <c r="K1502">
        <v>6.81</v>
      </c>
      <c r="L1502">
        <f>VLOOKUP($E1502,'CFileFishery to ERA+'!$A$4:$J$198,4,FALSE)</f>
        <v>63</v>
      </c>
      <c r="M1502" t="str">
        <f>VLOOKUP($E1502,'CFileFishery to ERA+'!$A$4:$J$198,5,FALSE)</f>
        <v>GEO ST S</v>
      </c>
      <c r="N1502" t="str">
        <f>VLOOKUP($E1502,'CFileFishery to ERA+'!$A$4:$J$198,6,FALSE)</f>
        <v>CA</v>
      </c>
      <c r="O1502">
        <f>VLOOKUP($E1502,'CFileFishery to ERA+'!$A$4:$J$198,7,FALSE)</f>
        <v>27</v>
      </c>
      <c r="P1502" t="str">
        <f>VLOOKUP($E1502,'CFileFishery to ERA+'!$A$4:$J$198,8,FALSE)</f>
        <v>S</v>
      </c>
      <c r="Q1502" t="str">
        <f>VLOOKUP($E1502,'CFileFishery to ERA+'!$A$4:$J$198,9,FALSE)</f>
        <v>North Georgia Strait Sport</v>
      </c>
      <c r="R1502" t="str">
        <f>VLOOKUP($E1502,'CFileFishery to ERA+'!$A$4:$J$198,10,FALSE)</f>
        <v>ISBM</v>
      </c>
    </row>
    <row r="1503" spans="1:18" x14ac:dyDescent="0.25">
      <c r="A1503" t="s">
        <v>138</v>
      </c>
      <c r="B1503" t="s">
        <v>139</v>
      </c>
      <c r="C1503">
        <v>2018</v>
      </c>
      <c r="D1503">
        <v>8</v>
      </c>
      <c r="E1503">
        <v>142</v>
      </c>
      <c r="F1503" t="s">
        <v>49</v>
      </c>
      <c r="G1503">
        <v>3</v>
      </c>
      <c r="H1503" t="s">
        <v>12</v>
      </c>
      <c r="I1503">
        <v>2</v>
      </c>
      <c r="J1503">
        <v>12.67</v>
      </c>
      <c r="K1503">
        <v>14.14</v>
      </c>
      <c r="L1503">
        <f>VLOOKUP($E1503,'CFileFishery to ERA+'!$A$4:$J$198,4,FALSE)</f>
        <v>50</v>
      </c>
      <c r="M1503" t="str">
        <f>VLOOKUP($E1503,'CFileFishery to ERA+'!$A$4:$J$198,5,FALSE)</f>
        <v>WCVI AABM S</v>
      </c>
      <c r="N1503" t="str">
        <f>VLOOKUP($E1503,'CFileFishery to ERA+'!$A$4:$J$198,6,FALSE)</f>
        <v>CA</v>
      </c>
      <c r="O1503">
        <f>VLOOKUP($E1503,'CFileFishery to ERA+'!$A$4:$J$198,7,FALSE)</f>
        <v>31</v>
      </c>
      <c r="P1503" t="str">
        <f>VLOOKUP($E1503,'CFileFishery to ERA+'!$A$4:$J$198,8,FALSE)</f>
        <v>S</v>
      </c>
      <c r="Q1503" t="str">
        <f>VLOOKUP($E1503,'CFileFishery to ERA+'!$A$4:$J$198,9,FALSE)</f>
        <v>WCVI AABM Sport</v>
      </c>
      <c r="R1503" t="str">
        <f>VLOOKUP($E1503,'CFileFishery to ERA+'!$A$4:$J$198,10,FALSE)</f>
        <v>AABM</v>
      </c>
    </row>
    <row r="1504" spans="1:18" x14ac:dyDescent="0.25">
      <c r="A1504" t="s">
        <v>138</v>
      </c>
      <c r="B1504" t="s">
        <v>139</v>
      </c>
      <c r="C1504">
        <v>2018</v>
      </c>
      <c r="D1504">
        <v>8</v>
      </c>
      <c r="E1504">
        <v>142</v>
      </c>
      <c r="F1504" t="s">
        <v>49</v>
      </c>
      <c r="G1504">
        <v>4</v>
      </c>
      <c r="H1504" t="s">
        <v>12</v>
      </c>
      <c r="I1504">
        <v>2</v>
      </c>
      <c r="J1504">
        <v>23.32</v>
      </c>
      <c r="K1504">
        <v>23.32</v>
      </c>
      <c r="L1504">
        <f>VLOOKUP($E1504,'CFileFishery to ERA+'!$A$4:$J$198,4,FALSE)</f>
        <v>50</v>
      </c>
      <c r="M1504" t="str">
        <f>VLOOKUP($E1504,'CFileFishery to ERA+'!$A$4:$J$198,5,FALSE)</f>
        <v>WCVI AABM S</v>
      </c>
      <c r="N1504" t="str">
        <f>VLOOKUP($E1504,'CFileFishery to ERA+'!$A$4:$J$198,6,FALSE)</f>
        <v>CA</v>
      </c>
      <c r="O1504">
        <f>VLOOKUP($E1504,'CFileFishery to ERA+'!$A$4:$J$198,7,FALSE)</f>
        <v>31</v>
      </c>
      <c r="P1504" t="str">
        <f>VLOOKUP($E1504,'CFileFishery to ERA+'!$A$4:$J$198,8,FALSE)</f>
        <v>S</v>
      </c>
      <c r="Q1504" t="str">
        <f>VLOOKUP($E1504,'CFileFishery to ERA+'!$A$4:$J$198,9,FALSE)</f>
        <v>WCVI AABM Sport</v>
      </c>
      <c r="R1504" t="str">
        <f>VLOOKUP($E1504,'CFileFishery to ERA+'!$A$4:$J$198,10,FALSE)</f>
        <v>AABM</v>
      </c>
    </row>
    <row r="1505" spans="1:18" x14ac:dyDescent="0.25">
      <c r="A1505" t="s">
        <v>138</v>
      </c>
      <c r="B1505" t="s">
        <v>139</v>
      </c>
      <c r="C1505">
        <v>2018</v>
      </c>
      <c r="D1505">
        <v>8</v>
      </c>
      <c r="E1505">
        <v>169</v>
      </c>
      <c r="F1505" t="s">
        <v>87</v>
      </c>
      <c r="G1505">
        <v>3</v>
      </c>
      <c r="H1505" t="s">
        <v>12</v>
      </c>
      <c r="I1505">
        <v>1</v>
      </c>
      <c r="J1505">
        <v>1.76</v>
      </c>
      <c r="K1505">
        <v>1.77</v>
      </c>
      <c r="L1505">
        <f>VLOOKUP($E1505,'CFileFishery to ERA+'!$A$4:$J$198,4,FALSE)</f>
        <v>53</v>
      </c>
      <c r="M1505" t="str">
        <f>VLOOKUP($E1505,'CFileFishery to ERA+'!$A$4:$J$198,5,FALSE)</f>
        <v>N FALCON S</v>
      </c>
      <c r="N1505" t="str">
        <f>VLOOKUP($E1505,'CFileFishery to ERA+'!$A$4:$J$198,6,FALSE)</f>
        <v>US</v>
      </c>
      <c r="O1505">
        <f>VLOOKUP($E1505,'CFileFishery to ERA+'!$A$4:$J$198,7,FALSE)</f>
        <v>999</v>
      </c>
      <c r="P1505" t="str">
        <f>VLOOKUP($E1505,'CFileFishery to ERA+'!$A$4:$J$198,8,FALSE)</f>
        <v>S</v>
      </c>
      <c r="Q1505" t="str">
        <f>VLOOKUP($E1505,'CFileFishery to ERA+'!$A$4:$J$198,9,FALSE)</f>
        <v>WA Sport</v>
      </c>
      <c r="R1505" t="str">
        <f>VLOOKUP($E1505,'CFileFishery to ERA+'!$A$4:$J$198,10,FALSE)</f>
        <v>ISBM</v>
      </c>
    </row>
    <row r="1506" spans="1:18" x14ac:dyDescent="0.25">
      <c r="A1506" t="s">
        <v>138</v>
      </c>
      <c r="B1506" t="s">
        <v>139</v>
      </c>
      <c r="C1506">
        <v>2018</v>
      </c>
      <c r="D1506">
        <v>8</v>
      </c>
      <c r="E1506">
        <v>172</v>
      </c>
      <c r="F1506" t="s">
        <v>141</v>
      </c>
      <c r="G1506">
        <v>3</v>
      </c>
      <c r="H1506" t="s">
        <v>12</v>
      </c>
      <c r="I1506">
        <v>1</v>
      </c>
      <c r="J1506">
        <v>3.98</v>
      </c>
      <c r="K1506">
        <v>4.0199999999999996</v>
      </c>
      <c r="L1506">
        <f>VLOOKUP($E1506,'CFileFishery to ERA+'!$A$4:$J$198,4,FALSE)</f>
        <v>53</v>
      </c>
      <c r="M1506" t="str">
        <f>VLOOKUP($E1506,'CFileFishery to ERA+'!$A$4:$J$198,5,FALSE)</f>
        <v>N FALCON S</v>
      </c>
      <c r="N1506" t="str">
        <f>VLOOKUP($E1506,'CFileFishery to ERA+'!$A$4:$J$198,6,FALSE)</f>
        <v>US</v>
      </c>
      <c r="O1506">
        <f>VLOOKUP($E1506,'CFileFishery to ERA+'!$A$4:$J$198,7,FALSE)</f>
        <v>999</v>
      </c>
      <c r="P1506" t="str">
        <f>VLOOKUP($E1506,'CFileFishery to ERA+'!$A$4:$J$198,8,FALSE)</f>
        <v>S</v>
      </c>
      <c r="Q1506" t="str">
        <f>VLOOKUP($E1506,'CFileFishery to ERA+'!$A$4:$J$198,9,FALSE)</f>
        <v>COLR Sport</v>
      </c>
      <c r="R1506" t="str">
        <f>VLOOKUP($E1506,'CFileFishery to ERA+'!$A$4:$J$198,10,FALSE)</f>
        <v>ISBM</v>
      </c>
    </row>
    <row r="1507" spans="1:18" x14ac:dyDescent="0.25">
      <c r="A1507" t="s">
        <v>138</v>
      </c>
      <c r="B1507" t="s">
        <v>139</v>
      </c>
      <c r="C1507">
        <v>2018</v>
      </c>
      <c r="D1507">
        <v>9</v>
      </c>
      <c r="E1507">
        <v>30</v>
      </c>
      <c r="F1507" t="s">
        <v>25</v>
      </c>
      <c r="G1507">
        <v>3</v>
      </c>
      <c r="H1507" t="s">
        <v>12</v>
      </c>
      <c r="I1507">
        <v>2</v>
      </c>
      <c r="J1507">
        <v>6</v>
      </c>
      <c r="K1507">
        <v>6.24</v>
      </c>
      <c r="L1507">
        <f>VLOOKUP($E1507,'CFileFishery to ERA+'!$A$4:$J$198,4,FALSE)</f>
        <v>8</v>
      </c>
      <c r="M1507" t="str">
        <f>VLOOKUP($E1507,'CFileFishery to ERA+'!$A$4:$J$198,5,FALSE)</f>
        <v>NORTH T</v>
      </c>
      <c r="N1507" t="str">
        <f>VLOOKUP($E1507,'CFileFishery to ERA+'!$A$4:$J$198,6,FALSE)</f>
        <v>CA</v>
      </c>
      <c r="O1507">
        <f>VLOOKUP($E1507,'CFileFishery to ERA+'!$A$4:$J$198,7,FALSE)</f>
        <v>1</v>
      </c>
      <c r="P1507" t="str">
        <f>VLOOKUP($E1507,'CFileFishery to ERA+'!$A$4:$J$198,8,FALSE)</f>
        <v>T</v>
      </c>
      <c r="Q1507" t="str">
        <f>VLOOKUP($E1507,'CFileFishery to ERA+'!$A$4:$J$198,9,FALSE)</f>
        <v>NBC Troll</v>
      </c>
      <c r="R1507" t="str">
        <f>VLOOKUP($E1507,'CFileFishery to ERA+'!$A$4:$J$198,10,FALSE)</f>
        <v>AABM</v>
      </c>
    </row>
    <row r="1508" spans="1:18" x14ac:dyDescent="0.25">
      <c r="A1508" t="s">
        <v>138</v>
      </c>
      <c r="B1508" t="s">
        <v>139</v>
      </c>
      <c r="C1508">
        <v>2018</v>
      </c>
      <c r="D1508">
        <v>9</v>
      </c>
      <c r="E1508">
        <v>42</v>
      </c>
      <c r="F1508" t="s">
        <v>86</v>
      </c>
      <c r="G1508">
        <v>4</v>
      </c>
      <c r="H1508" t="s">
        <v>12</v>
      </c>
      <c r="I1508">
        <v>1</v>
      </c>
      <c r="J1508">
        <v>1</v>
      </c>
      <c r="K1508">
        <v>1</v>
      </c>
      <c r="L1508">
        <f>VLOOKUP($E1508,'CFileFishery to ERA+'!$A$4:$J$198,4,FALSE)</f>
        <v>13</v>
      </c>
      <c r="M1508" t="str">
        <f>VLOOKUP($E1508,'CFileFishery to ERA+'!$A$4:$J$198,5,FALSE)</f>
        <v>N FALCON T</v>
      </c>
      <c r="N1508" t="str">
        <f>VLOOKUP($E1508,'CFileFishery to ERA+'!$A$4:$J$198,6,FALSE)</f>
        <v>US</v>
      </c>
      <c r="O1508">
        <f>VLOOKUP($E1508,'CFileFishery to ERA+'!$A$4:$J$198,7,FALSE)</f>
        <v>999</v>
      </c>
      <c r="P1508" t="str">
        <f>VLOOKUP($E1508,'CFileFishery to ERA+'!$A$4:$J$198,8,FALSE)</f>
        <v>T</v>
      </c>
      <c r="Q1508" t="str">
        <f>VLOOKUP($E1508,'CFileFishery to ERA+'!$A$4:$J$198,9,FALSE)</f>
        <v>WA Troll</v>
      </c>
      <c r="R1508" t="str">
        <f>VLOOKUP($E1508,'CFileFishery to ERA+'!$A$4:$J$198,10,FALSE)</f>
        <v>ISBM</v>
      </c>
    </row>
    <row r="1509" spans="1:18" x14ac:dyDescent="0.25">
      <c r="A1509" t="s">
        <v>138</v>
      </c>
      <c r="B1509" t="s">
        <v>139</v>
      </c>
      <c r="C1509">
        <v>2018</v>
      </c>
      <c r="D1509">
        <v>9</v>
      </c>
      <c r="E1509">
        <v>43</v>
      </c>
      <c r="F1509" t="s">
        <v>59</v>
      </c>
      <c r="G1509">
        <v>3</v>
      </c>
      <c r="H1509" t="s">
        <v>12</v>
      </c>
      <c r="I1509">
        <v>4</v>
      </c>
      <c r="J1509">
        <v>6.17</v>
      </c>
      <c r="K1509">
        <v>6.26</v>
      </c>
      <c r="L1509">
        <f>VLOOKUP($E1509,'CFileFishery to ERA+'!$A$4:$J$198,4,FALSE)</f>
        <v>13</v>
      </c>
      <c r="M1509" t="str">
        <f>VLOOKUP($E1509,'CFileFishery to ERA+'!$A$4:$J$198,5,FALSE)</f>
        <v>N FALCON T</v>
      </c>
      <c r="N1509" t="str">
        <f>VLOOKUP($E1509,'CFileFishery to ERA+'!$A$4:$J$198,6,FALSE)</f>
        <v>US</v>
      </c>
      <c r="O1509">
        <f>VLOOKUP($E1509,'CFileFishery to ERA+'!$A$4:$J$198,7,FALSE)</f>
        <v>999</v>
      </c>
      <c r="P1509" t="str">
        <f>VLOOKUP($E1509,'CFileFishery to ERA+'!$A$4:$J$198,8,FALSE)</f>
        <v>T</v>
      </c>
      <c r="Q1509" t="str">
        <f>VLOOKUP($E1509,'CFileFishery to ERA+'!$A$4:$J$198,9,FALSE)</f>
        <v>WA Troll</v>
      </c>
      <c r="R1509" t="str">
        <f>VLOOKUP($E1509,'CFileFishery to ERA+'!$A$4:$J$198,10,FALSE)</f>
        <v>ISBM</v>
      </c>
    </row>
    <row r="1510" spans="1:18" x14ac:dyDescent="0.25">
      <c r="A1510" t="s">
        <v>138</v>
      </c>
      <c r="B1510" t="s">
        <v>139</v>
      </c>
      <c r="C1510">
        <v>2018</v>
      </c>
      <c r="D1510">
        <v>9</v>
      </c>
      <c r="E1510">
        <v>44</v>
      </c>
      <c r="F1510" t="s">
        <v>85</v>
      </c>
      <c r="G1510">
        <v>3</v>
      </c>
      <c r="H1510" t="s">
        <v>12</v>
      </c>
      <c r="I1510">
        <v>3</v>
      </c>
      <c r="J1510">
        <v>4.9000000000000004</v>
      </c>
      <c r="K1510">
        <v>5.04</v>
      </c>
      <c r="L1510">
        <f>VLOOKUP($E1510,'CFileFishery to ERA+'!$A$4:$J$198,4,FALSE)</f>
        <v>13</v>
      </c>
      <c r="M1510" t="str">
        <f>VLOOKUP($E1510,'CFileFishery to ERA+'!$A$4:$J$198,5,FALSE)</f>
        <v>N FALCON T</v>
      </c>
      <c r="N1510" t="str">
        <f>VLOOKUP($E1510,'CFileFishery to ERA+'!$A$4:$J$198,6,FALSE)</f>
        <v>US</v>
      </c>
      <c r="O1510">
        <f>VLOOKUP($E1510,'CFileFishery to ERA+'!$A$4:$J$198,7,FALSE)</f>
        <v>999</v>
      </c>
      <c r="P1510" t="str">
        <f>VLOOKUP($E1510,'CFileFishery to ERA+'!$A$4:$J$198,8,FALSE)</f>
        <v>T</v>
      </c>
      <c r="Q1510" t="str">
        <f>VLOOKUP($E1510,'CFileFishery to ERA+'!$A$4:$J$198,9,FALSE)</f>
        <v>WA Troll</v>
      </c>
      <c r="R1510" t="str">
        <f>VLOOKUP($E1510,'CFileFishery to ERA+'!$A$4:$J$198,10,FALSE)</f>
        <v>ISBM</v>
      </c>
    </row>
    <row r="1511" spans="1:18" x14ac:dyDescent="0.25">
      <c r="A1511" t="s">
        <v>138</v>
      </c>
      <c r="B1511" t="s">
        <v>139</v>
      </c>
      <c r="C1511">
        <v>2018</v>
      </c>
      <c r="D1511">
        <v>9</v>
      </c>
      <c r="E1511">
        <v>88</v>
      </c>
      <c r="F1511" t="s">
        <v>98</v>
      </c>
      <c r="G1511">
        <v>3</v>
      </c>
      <c r="H1511" t="s">
        <v>12</v>
      </c>
      <c r="I1511">
        <v>12</v>
      </c>
      <c r="J1511">
        <v>12.05</v>
      </c>
      <c r="K1511">
        <v>12.48</v>
      </c>
      <c r="L1511">
        <f>VLOOKUP($E1511,'CFileFishery to ERA+'!$A$4:$J$198,4,FALSE)</f>
        <v>43</v>
      </c>
      <c r="M1511" t="str">
        <f>VLOOKUP($E1511,'CFileFishery to ERA+'!$A$4:$J$198,5,FALSE)</f>
        <v>TFRASER TERM N</v>
      </c>
      <c r="N1511" t="str">
        <f>VLOOKUP($E1511,'CFileFishery to ERA+'!$A$4:$J$198,6,FALSE)</f>
        <v>CA</v>
      </c>
      <c r="O1511">
        <f>VLOOKUP($E1511,'CFileFishery to ERA+'!$A$4:$J$198,7,FALSE)</f>
        <v>16</v>
      </c>
      <c r="P1511" t="str">
        <f>VLOOKUP($E1511,'CFileFishery to ERA+'!$A$4:$J$198,8,FALSE)</f>
        <v>N</v>
      </c>
      <c r="Q1511" t="str">
        <f>VLOOKUP($E1511,'CFileFishery to ERA+'!$A$4:$J$198,9,FALSE)</f>
        <v>Fraser Net</v>
      </c>
      <c r="R1511" t="str">
        <f>VLOOKUP($E1511,'CFileFishery to ERA+'!$A$4:$J$198,10,FALSE)</f>
        <v>ISBM</v>
      </c>
    </row>
    <row r="1512" spans="1:18" x14ac:dyDescent="0.25">
      <c r="A1512" t="s">
        <v>138</v>
      </c>
      <c r="B1512" t="s">
        <v>139</v>
      </c>
      <c r="C1512">
        <v>2018</v>
      </c>
      <c r="D1512">
        <v>9</v>
      </c>
      <c r="E1512">
        <v>88</v>
      </c>
      <c r="F1512" t="s">
        <v>98</v>
      </c>
      <c r="G1512">
        <v>4</v>
      </c>
      <c r="H1512" t="s">
        <v>12</v>
      </c>
      <c r="I1512">
        <v>3</v>
      </c>
      <c r="J1512">
        <v>3.01</v>
      </c>
      <c r="K1512">
        <v>3.01</v>
      </c>
      <c r="L1512">
        <f>VLOOKUP($E1512,'CFileFishery to ERA+'!$A$4:$J$198,4,FALSE)</f>
        <v>43</v>
      </c>
      <c r="M1512" t="str">
        <f>VLOOKUP($E1512,'CFileFishery to ERA+'!$A$4:$J$198,5,FALSE)</f>
        <v>TFRASER TERM N</v>
      </c>
      <c r="N1512" t="str">
        <f>VLOOKUP($E1512,'CFileFishery to ERA+'!$A$4:$J$198,6,FALSE)</f>
        <v>CA</v>
      </c>
      <c r="O1512">
        <f>VLOOKUP($E1512,'CFileFishery to ERA+'!$A$4:$J$198,7,FALSE)</f>
        <v>16</v>
      </c>
      <c r="P1512" t="str">
        <f>VLOOKUP($E1512,'CFileFishery to ERA+'!$A$4:$J$198,8,FALSE)</f>
        <v>N</v>
      </c>
      <c r="Q1512" t="str">
        <f>VLOOKUP($E1512,'CFileFishery to ERA+'!$A$4:$J$198,9,FALSE)</f>
        <v>Fraser Net</v>
      </c>
      <c r="R1512" t="str">
        <f>VLOOKUP($E1512,'CFileFishery to ERA+'!$A$4:$J$198,10,FALSE)</f>
        <v>ISBM</v>
      </c>
    </row>
    <row r="1513" spans="1:18" x14ac:dyDescent="0.25">
      <c r="A1513" t="s">
        <v>138</v>
      </c>
      <c r="B1513" t="s">
        <v>139</v>
      </c>
      <c r="C1513">
        <v>2018</v>
      </c>
      <c r="D1513">
        <v>9</v>
      </c>
      <c r="E1513">
        <v>89</v>
      </c>
      <c r="F1513" t="s">
        <v>88</v>
      </c>
      <c r="G1513">
        <v>3</v>
      </c>
      <c r="H1513" t="s">
        <v>12</v>
      </c>
      <c r="I1513">
        <v>4</v>
      </c>
      <c r="J1513">
        <v>72.28</v>
      </c>
      <c r="K1513">
        <v>75.47</v>
      </c>
      <c r="L1513">
        <f>VLOOKUP($E1513,'CFileFishery to ERA+'!$A$4:$J$198,4,FALSE)</f>
        <v>37</v>
      </c>
      <c r="M1513" t="str">
        <f>VLOOKUP($E1513,'CFileFishery to ERA+'!$A$4:$J$198,5,FALSE)</f>
        <v>TFRAS FN</v>
      </c>
      <c r="N1513" t="str">
        <f>VLOOKUP($E1513,'CFileFishery to ERA+'!$A$4:$J$198,6,FALSE)</f>
        <v>CA</v>
      </c>
      <c r="O1513">
        <f>VLOOKUP($E1513,'CFileFishery to ERA+'!$A$4:$J$198,7,FALSE)</f>
        <v>17</v>
      </c>
      <c r="P1513" t="str">
        <f>VLOOKUP($E1513,'CFileFishery to ERA+'!$A$4:$J$198,8,FALSE)</f>
        <v>N</v>
      </c>
      <c r="Q1513" t="str">
        <f>VLOOKUP($E1513,'CFileFishery to ERA+'!$A$4:$J$198,9,FALSE)</f>
        <v>Lower Fraser Freshwater Net</v>
      </c>
      <c r="R1513" t="str">
        <f>VLOOKUP($E1513,'CFileFishery to ERA+'!$A$4:$J$198,10,FALSE)</f>
        <v>ISBM</v>
      </c>
    </row>
    <row r="1514" spans="1:18" x14ac:dyDescent="0.25">
      <c r="A1514" t="s">
        <v>138</v>
      </c>
      <c r="B1514" t="s">
        <v>139</v>
      </c>
      <c r="C1514">
        <v>2018</v>
      </c>
      <c r="D1514">
        <v>9</v>
      </c>
      <c r="E1514">
        <v>89</v>
      </c>
      <c r="F1514" t="s">
        <v>88</v>
      </c>
      <c r="G1514">
        <v>4</v>
      </c>
      <c r="H1514" t="s">
        <v>12</v>
      </c>
      <c r="I1514">
        <v>2</v>
      </c>
      <c r="J1514">
        <v>18.07</v>
      </c>
      <c r="K1514">
        <v>18.07</v>
      </c>
      <c r="L1514">
        <f>VLOOKUP($E1514,'CFileFishery to ERA+'!$A$4:$J$198,4,FALSE)</f>
        <v>37</v>
      </c>
      <c r="M1514" t="str">
        <f>VLOOKUP($E1514,'CFileFishery to ERA+'!$A$4:$J$198,5,FALSE)</f>
        <v>TFRAS FN</v>
      </c>
      <c r="N1514" t="str">
        <f>VLOOKUP($E1514,'CFileFishery to ERA+'!$A$4:$J$198,6,FALSE)</f>
        <v>CA</v>
      </c>
      <c r="O1514">
        <f>VLOOKUP($E1514,'CFileFishery to ERA+'!$A$4:$J$198,7,FALSE)</f>
        <v>17</v>
      </c>
      <c r="P1514" t="str">
        <f>VLOOKUP($E1514,'CFileFishery to ERA+'!$A$4:$J$198,8,FALSE)</f>
        <v>N</v>
      </c>
      <c r="Q1514" t="str">
        <f>VLOOKUP($E1514,'CFileFishery to ERA+'!$A$4:$J$198,9,FALSE)</f>
        <v>Lower Fraser Freshwater Net</v>
      </c>
      <c r="R1514" t="str">
        <f>VLOOKUP($E1514,'CFileFishery to ERA+'!$A$4:$J$198,10,FALSE)</f>
        <v>ISBM</v>
      </c>
    </row>
    <row r="1515" spans="1:18" x14ac:dyDescent="0.25">
      <c r="A1515" t="s">
        <v>138</v>
      </c>
      <c r="B1515" t="s">
        <v>139</v>
      </c>
      <c r="C1515">
        <v>2018</v>
      </c>
      <c r="D1515">
        <v>9</v>
      </c>
      <c r="E1515">
        <v>136</v>
      </c>
      <c r="F1515" t="s">
        <v>52</v>
      </c>
      <c r="G1515">
        <v>3</v>
      </c>
      <c r="H1515" t="s">
        <v>12</v>
      </c>
      <c r="I1515">
        <v>4</v>
      </c>
      <c r="J1515">
        <v>15.82</v>
      </c>
      <c r="K1515">
        <v>17.16</v>
      </c>
      <c r="L1515">
        <f>VLOOKUP($E1515,'CFileFishery to ERA+'!$A$4:$J$198,4,FALSE)</f>
        <v>63</v>
      </c>
      <c r="M1515" t="str">
        <f>VLOOKUP($E1515,'CFileFishery to ERA+'!$A$4:$J$198,5,FALSE)</f>
        <v>GEO ST S</v>
      </c>
      <c r="N1515" t="str">
        <f>VLOOKUP($E1515,'CFileFishery to ERA+'!$A$4:$J$198,6,FALSE)</f>
        <v>CA</v>
      </c>
      <c r="O1515">
        <f>VLOOKUP($E1515,'CFileFishery to ERA+'!$A$4:$J$198,7,FALSE)</f>
        <v>27</v>
      </c>
      <c r="P1515" t="str">
        <f>VLOOKUP($E1515,'CFileFishery to ERA+'!$A$4:$J$198,8,FALSE)</f>
        <v>S</v>
      </c>
      <c r="Q1515" t="str">
        <f>VLOOKUP($E1515,'CFileFishery to ERA+'!$A$4:$J$198,9,FALSE)</f>
        <v>North Georgia Strait Sport</v>
      </c>
      <c r="R1515" t="str">
        <f>VLOOKUP($E1515,'CFileFishery to ERA+'!$A$4:$J$198,10,FALSE)</f>
        <v>ISBM</v>
      </c>
    </row>
    <row r="1516" spans="1:18" x14ac:dyDescent="0.25">
      <c r="A1516" t="s">
        <v>138</v>
      </c>
      <c r="B1516" t="s">
        <v>139</v>
      </c>
      <c r="C1516">
        <v>2018</v>
      </c>
      <c r="D1516">
        <v>9</v>
      </c>
      <c r="E1516">
        <v>142</v>
      </c>
      <c r="F1516" t="s">
        <v>49</v>
      </c>
      <c r="G1516">
        <v>4</v>
      </c>
      <c r="H1516" t="s">
        <v>12</v>
      </c>
      <c r="I1516">
        <v>1</v>
      </c>
      <c r="J1516">
        <v>11.02</v>
      </c>
      <c r="K1516">
        <v>11.02</v>
      </c>
      <c r="L1516">
        <f>VLOOKUP($E1516,'CFileFishery to ERA+'!$A$4:$J$198,4,FALSE)</f>
        <v>50</v>
      </c>
      <c r="M1516" t="str">
        <f>VLOOKUP($E1516,'CFileFishery to ERA+'!$A$4:$J$198,5,FALSE)</f>
        <v>WCVI AABM S</v>
      </c>
      <c r="N1516" t="str">
        <f>VLOOKUP($E1516,'CFileFishery to ERA+'!$A$4:$J$198,6,FALSE)</f>
        <v>CA</v>
      </c>
      <c r="O1516">
        <f>VLOOKUP($E1516,'CFileFishery to ERA+'!$A$4:$J$198,7,FALSE)</f>
        <v>31</v>
      </c>
      <c r="P1516" t="str">
        <f>VLOOKUP($E1516,'CFileFishery to ERA+'!$A$4:$J$198,8,FALSE)</f>
        <v>S</v>
      </c>
      <c r="Q1516" t="str">
        <f>VLOOKUP($E1516,'CFileFishery to ERA+'!$A$4:$J$198,9,FALSE)</f>
        <v>WCVI AABM Sport</v>
      </c>
      <c r="R1516" t="str">
        <f>VLOOKUP($E1516,'CFileFishery to ERA+'!$A$4:$J$198,10,FALSE)</f>
        <v>AABM</v>
      </c>
    </row>
    <row r="1517" spans="1:18" x14ac:dyDescent="0.25">
      <c r="A1517" t="s">
        <v>138</v>
      </c>
      <c r="B1517" t="s">
        <v>139</v>
      </c>
      <c r="C1517">
        <v>2018</v>
      </c>
      <c r="D1517">
        <v>9</v>
      </c>
      <c r="E1517">
        <v>145</v>
      </c>
      <c r="F1517" t="s">
        <v>89</v>
      </c>
      <c r="G1517">
        <v>2</v>
      </c>
      <c r="H1517" t="s">
        <v>12</v>
      </c>
      <c r="I1517">
        <v>1</v>
      </c>
      <c r="J1517">
        <v>2</v>
      </c>
      <c r="K1517">
        <v>2</v>
      </c>
      <c r="L1517">
        <f>VLOOKUP($E1517,'CFileFishery to ERA+'!$A$4:$J$198,4,FALSE)</f>
        <v>73</v>
      </c>
      <c r="M1517" t="str">
        <f>VLOOKUP($E1517,'CFileFishery to ERA+'!$A$4:$J$198,5,FALSE)</f>
        <v>TFRASER FS</v>
      </c>
      <c r="N1517" t="str">
        <f>VLOOKUP($E1517,'CFileFishery to ERA+'!$A$4:$J$198,6,FALSE)</f>
        <v>CA</v>
      </c>
      <c r="O1517">
        <f>VLOOKUP($E1517,'CFileFishery to ERA+'!$A$4:$J$198,7,FALSE)</f>
        <v>35</v>
      </c>
      <c r="P1517" t="str">
        <f>VLOOKUP($E1517,'CFileFishery to ERA+'!$A$4:$J$198,8,FALSE)</f>
        <v>S</v>
      </c>
      <c r="Q1517" t="str">
        <f>VLOOKUP($E1517,'CFileFishery to ERA+'!$A$4:$J$198,9,FALSE)</f>
        <v>Fraser Freshwater Sport</v>
      </c>
      <c r="R1517" t="str">
        <f>VLOOKUP($E1517,'CFileFishery to ERA+'!$A$4:$J$198,10,FALSE)</f>
        <v>ISBM</v>
      </c>
    </row>
    <row r="1518" spans="1:18" x14ac:dyDescent="0.25">
      <c r="A1518" t="s">
        <v>138</v>
      </c>
      <c r="B1518" t="s">
        <v>139</v>
      </c>
      <c r="C1518">
        <v>2018</v>
      </c>
      <c r="D1518">
        <v>10</v>
      </c>
      <c r="E1518">
        <v>88</v>
      </c>
      <c r="F1518" t="s">
        <v>98</v>
      </c>
      <c r="G1518">
        <v>3</v>
      </c>
      <c r="H1518" t="s">
        <v>12</v>
      </c>
      <c r="I1518">
        <v>1</v>
      </c>
      <c r="J1518">
        <v>1</v>
      </c>
      <c r="K1518">
        <v>1.01</v>
      </c>
      <c r="L1518">
        <f>VLOOKUP($E1518,'CFileFishery to ERA+'!$A$4:$J$198,4,FALSE)</f>
        <v>43</v>
      </c>
      <c r="M1518" t="str">
        <f>VLOOKUP($E1518,'CFileFishery to ERA+'!$A$4:$J$198,5,FALSE)</f>
        <v>TFRASER TERM N</v>
      </c>
      <c r="N1518" t="str">
        <f>VLOOKUP($E1518,'CFileFishery to ERA+'!$A$4:$J$198,6,FALSE)</f>
        <v>CA</v>
      </c>
      <c r="O1518">
        <f>VLOOKUP($E1518,'CFileFishery to ERA+'!$A$4:$J$198,7,FALSE)</f>
        <v>16</v>
      </c>
      <c r="P1518" t="str">
        <f>VLOOKUP($E1518,'CFileFishery to ERA+'!$A$4:$J$198,8,FALSE)</f>
        <v>N</v>
      </c>
      <c r="Q1518" t="str">
        <f>VLOOKUP($E1518,'CFileFishery to ERA+'!$A$4:$J$198,9,FALSE)</f>
        <v>Fraser Net</v>
      </c>
      <c r="R1518" t="str">
        <f>VLOOKUP($E1518,'CFileFishery to ERA+'!$A$4:$J$198,10,FALSE)</f>
        <v>ISBM</v>
      </c>
    </row>
    <row r="1519" spans="1:18" x14ac:dyDescent="0.25">
      <c r="A1519" t="s">
        <v>138</v>
      </c>
      <c r="B1519" t="s">
        <v>139</v>
      </c>
      <c r="C1519">
        <v>2018</v>
      </c>
      <c r="D1519">
        <v>10</v>
      </c>
      <c r="E1519">
        <v>88</v>
      </c>
      <c r="F1519" t="s">
        <v>98</v>
      </c>
      <c r="G1519">
        <v>4</v>
      </c>
      <c r="H1519" t="s">
        <v>12</v>
      </c>
      <c r="I1519">
        <v>3</v>
      </c>
      <c r="J1519">
        <v>3</v>
      </c>
      <c r="K1519">
        <v>3</v>
      </c>
      <c r="L1519">
        <f>VLOOKUP($E1519,'CFileFishery to ERA+'!$A$4:$J$198,4,FALSE)</f>
        <v>43</v>
      </c>
      <c r="M1519" t="str">
        <f>VLOOKUP($E1519,'CFileFishery to ERA+'!$A$4:$J$198,5,FALSE)</f>
        <v>TFRASER TERM N</v>
      </c>
      <c r="N1519" t="str">
        <f>VLOOKUP($E1519,'CFileFishery to ERA+'!$A$4:$J$198,6,FALSE)</f>
        <v>CA</v>
      </c>
      <c r="O1519">
        <f>VLOOKUP($E1519,'CFileFishery to ERA+'!$A$4:$J$198,7,FALSE)</f>
        <v>16</v>
      </c>
      <c r="P1519" t="str">
        <f>VLOOKUP($E1519,'CFileFishery to ERA+'!$A$4:$J$198,8,FALSE)</f>
        <v>N</v>
      </c>
      <c r="Q1519" t="str">
        <f>VLOOKUP($E1519,'CFileFishery to ERA+'!$A$4:$J$198,9,FALSE)</f>
        <v>Fraser Net</v>
      </c>
      <c r="R1519" t="str">
        <f>VLOOKUP($E1519,'CFileFishery to ERA+'!$A$4:$J$198,10,FALSE)</f>
        <v>ISBM</v>
      </c>
    </row>
    <row r="1520" spans="1:18" x14ac:dyDescent="0.25">
      <c r="A1520" t="s">
        <v>138</v>
      </c>
      <c r="B1520" t="s">
        <v>139</v>
      </c>
      <c r="C1520">
        <v>2018</v>
      </c>
      <c r="D1520">
        <v>10</v>
      </c>
      <c r="E1520">
        <v>89</v>
      </c>
      <c r="F1520" t="s">
        <v>88</v>
      </c>
      <c r="G1520">
        <v>3</v>
      </c>
      <c r="H1520" t="s">
        <v>12</v>
      </c>
      <c r="I1520">
        <v>1</v>
      </c>
      <c r="J1520">
        <v>17.5</v>
      </c>
      <c r="K1520">
        <v>17.68</v>
      </c>
      <c r="L1520">
        <f>VLOOKUP($E1520,'CFileFishery to ERA+'!$A$4:$J$198,4,FALSE)</f>
        <v>37</v>
      </c>
      <c r="M1520" t="str">
        <f>VLOOKUP($E1520,'CFileFishery to ERA+'!$A$4:$J$198,5,FALSE)</f>
        <v>TFRAS FN</v>
      </c>
      <c r="N1520" t="str">
        <f>VLOOKUP($E1520,'CFileFishery to ERA+'!$A$4:$J$198,6,FALSE)</f>
        <v>CA</v>
      </c>
      <c r="O1520">
        <f>VLOOKUP($E1520,'CFileFishery to ERA+'!$A$4:$J$198,7,FALSE)</f>
        <v>17</v>
      </c>
      <c r="P1520" t="str">
        <f>VLOOKUP($E1520,'CFileFishery to ERA+'!$A$4:$J$198,8,FALSE)</f>
        <v>N</v>
      </c>
      <c r="Q1520" t="str">
        <f>VLOOKUP($E1520,'CFileFishery to ERA+'!$A$4:$J$198,9,FALSE)</f>
        <v>Lower Fraser Freshwater Net</v>
      </c>
      <c r="R1520" t="str">
        <f>VLOOKUP($E1520,'CFileFishery to ERA+'!$A$4:$J$198,10,FALSE)</f>
        <v>ISBM</v>
      </c>
    </row>
    <row r="1521" spans="1:18" x14ac:dyDescent="0.25">
      <c r="A1521" t="s">
        <v>138</v>
      </c>
      <c r="B1521" t="s">
        <v>139</v>
      </c>
      <c r="C1521">
        <v>2018</v>
      </c>
      <c r="D1521">
        <v>10</v>
      </c>
      <c r="E1521">
        <v>89</v>
      </c>
      <c r="F1521" t="s">
        <v>88</v>
      </c>
      <c r="G1521">
        <v>4</v>
      </c>
      <c r="H1521" t="s">
        <v>12</v>
      </c>
      <c r="I1521">
        <v>3</v>
      </c>
      <c r="J1521">
        <v>26.25</v>
      </c>
      <c r="K1521">
        <v>26.25</v>
      </c>
      <c r="L1521">
        <f>VLOOKUP($E1521,'CFileFishery to ERA+'!$A$4:$J$198,4,FALSE)</f>
        <v>37</v>
      </c>
      <c r="M1521" t="str">
        <f>VLOOKUP($E1521,'CFileFishery to ERA+'!$A$4:$J$198,5,FALSE)</f>
        <v>TFRAS FN</v>
      </c>
      <c r="N1521" t="str">
        <f>VLOOKUP($E1521,'CFileFishery to ERA+'!$A$4:$J$198,6,FALSE)</f>
        <v>CA</v>
      </c>
      <c r="O1521">
        <f>VLOOKUP($E1521,'CFileFishery to ERA+'!$A$4:$J$198,7,FALSE)</f>
        <v>17</v>
      </c>
      <c r="P1521" t="str">
        <f>VLOOKUP($E1521,'CFileFishery to ERA+'!$A$4:$J$198,8,FALSE)</f>
        <v>N</v>
      </c>
      <c r="Q1521" t="str">
        <f>VLOOKUP($E1521,'CFileFishery to ERA+'!$A$4:$J$198,9,FALSE)</f>
        <v>Lower Fraser Freshwater Net</v>
      </c>
      <c r="R1521" t="str">
        <f>VLOOKUP($E1521,'CFileFishery to ERA+'!$A$4:$J$198,10,FALSE)</f>
        <v>ISBM</v>
      </c>
    </row>
    <row r="1522" spans="1:18" x14ac:dyDescent="0.25">
      <c r="A1522" t="s">
        <v>138</v>
      </c>
      <c r="B1522" t="s">
        <v>139</v>
      </c>
      <c r="C1522">
        <v>2018</v>
      </c>
      <c r="D1522">
        <v>11</v>
      </c>
      <c r="E1522">
        <v>88</v>
      </c>
      <c r="F1522" t="s">
        <v>98</v>
      </c>
      <c r="G1522">
        <v>3</v>
      </c>
      <c r="H1522" t="s">
        <v>12</v>
      </c>
      <c r="I1522">
        <v>1</v>
      </c>
      <c r="J1522">
        <v>1</v>
      </c>
      <c r="K1522">
        <v>1.01</v>
      </c>
      <c r="L1522">
        <f>VLOOKUP($E1522,'CFileFishery to ERA+'!$A$4:$J$198,4,FALSE)</f>
        <v>43</v>
      </c>
      <c r="M1522" t="str">
        <f>VLOOKUP($E1522,'CFileFishery to ERA+'!$A$4:$J$198,5,FALSE)</f>
        <v>TFRASER TERM N</v>
      </c>
      <c r="N1522" t="str">
        <f>VLOOKUP($E1522,'CFileFishery to ERA+'!$A$4:$J$198,6,FALSE)</f>
        <v>CA</v>
      </c>
      <c r="O1522">
        <f>VLOOKUP($E1522,'CFileFishery to ERA+'!$A$4:$J$198,7,FALSE)</f>
        <v>16</v>
      </c>
      <c r="P1522" t="str">
        <f>VLOOKUP($E1522,'CFileFishery to ERA+'!$A$4:$J$198,8,FALSE)</f>
        <v>N</v>
      </c>
      <c r="Q1522" t="str">
        <f>VLOOKUP($E1522,'CFileFishery to ERA+'!$A$4:$J$198,9,FALSE)</f>
        <v>Fraser Net</v>
      </c>
      <c r="R1522" t="str">
        <f>VLOOKUP($E1522,'CFileFishery to ERA+'!$A$4:$J$198,10,FALSE)</f>
        <v>ISBM</v>
      </c>
    </row>
    <row r="1523" spans="1:18" x14ac:dyDescent="0.25">
      <c r="A1523" t="s">
        <v>138</v>
      </c>
      <c r="B1523" t="s">
        <v>139</v>
      </c>
      <c r="C1523">
        <v>2018</v>
      </c>
      <c r="D1523">
        <v>11</v>
      </c>
      <c r="E1523">
        <v>89</v>
      </c>
      <c r="F1523" t="s">
        <v>88</v>
      </c>
      <c r="G1523">
        <v>3</v>
      </c>
      <c r="H1523" t="s">
        <v>12</v>
      </c>
      <c r="I1523">
        <v>1</v>
      </c>
      <c r="J1523">
        <v>5.55</v>
      </c>
      <c r="K1523">
        <v>5.61</v>
      </c>
      <c r="L1523">
        <f>VLOOKUP($E1523,'CFileFishery to ERA+'!$A$4:$J$198,4,FALSE)</f>
        <v>37</v>
      </c>
      <c r="M1523" t="str">
        <f>VLOOKUP($E1523,'CFileFishery to ERA+'!$A$4:$J$198,5,FALSE)</f>
        <v>TFRAS FN</v>
      </c>
      <c r="N1523" t="str">
        <f>VLOOKUP($E1523,'CFileFishery to ERA+'!$A$4:$J$198,6,FALSE)</f>
        <v>CA</v>
      </c>
      <c r="O1523">
        <f>VLOOKUP($E1523,'CFileFishery to ERA+'!$A$4:$J$198,7,FALSE)</f>
        <v>17</v>
      </c>
      <c r="P1523" t="str">
        <f>VLOOKUP($E1523,'CFileFishery to ERA+'!$A$4:$J$198,8,FALSE)</f>
        <v>N</v>
      </c>
      <c r="Q1523" t="str">
        <f>VLOOKUP($E1523,'CFileFishery to ERA+'!$A$4:$J$198,9,FALSE)</f>
        <v>Lower Fraser Freshwater Net</v>
      </c>
      <c r="R1523" t="str">
        <f>VLOOKUP($E1523,'CFileFishery to ERA+'!$A$4:$J$198,10,FALSE)</f>
        <v>ISBM</v>
      </c>
    </row>
    <row r="1524" spans="1:18" x14ac:dyDescent="0.25">
      <c r="A1524" t="s">
        <v>138</v>
      </c>
      <c r="B1524" t="s">
        <v>139</v>
      </c>
      <c r="C1524">
        <v>2018</v>
      </c>
      <c r="D1524">
        <v>11</v>
      </c>
      <c r="E1524">
        <v>89</v>
      </c>
      <c r="F1524" t="s">
        <v>88</v>
      </c>
      <c r="G1524">
        <v>4</v>
      </c>
      <c r="H1524" t="s">
        <v>12</v>
      </c>
      <c r="I1524">
        <v>3</v>
      </c>
      <c r="J1524">
        <v>8.33</v>
      </c>
      <c r="K1524">
        <v>8.33</v>
      </c>
      <c r="L1524">
        <f>VLOOKUP($E1524,'CFileFishery to ERA+'!$A$4:$J$198,4,FALSE)</f>
        <v>37</v>
      </c>
      <c r="M1524" t="str">
        <f>VLOOKUP($E1524,'CFileFishery to ERA+'!$A$4:$J$198,5,FALSE)</f>
        <v>TFRAS FN</v>
      </c>
      <c r="N1524" t="str">
        <f>VLOOKUP($E1524,'CFileFishery to ERA+'!$A$4:$J$198,6,FALSE)</f>
        <v>CA</v>
      </c>
      <c r="O1524">
        <f>VLOOKUP($E1524,'CFileFishery to ERA+'!$A$4:$J$198,7,FALSE)</f>
        <v>17</v>
      </c>
      <c r="P1524" t="str">
        <f>VLOOKUP($E1524,'CFileFishery to ERA+'!$A$4:$J$198,8,FALSE)</f>
        <v>N</v>
      </c>
      <c r="Q1524" t="str">
        <f>VLOOKUP($E1524,'CFileFishery to ERA+'!$A$4:$J$198,9,FALSE)</f>
        <v>Lower Fraser Freshwater Net</v>
      </c>
      <c r="R1524" t="str">
        <f>VLOOKUP($E1524,'CFileFishery to ERA+'!$A$4:$J$198,10,FALSE)</f>
        <v>ISBM</v>
      </c>
    </row>
    <row r="1525" spans="1:18" x14ac:dyDescent="0.25">
      <c r="A1525" t="s">
        <v>151</v>
      </c>
      <c r="B1525" t="s">
        <v>152</v>
      </c>
      <c r="C1525">
        <v>2009</v>
      </c>
      <c r="D1525">
        <v>5</v>
      </c>
      <c r="E1525">
        <v>43</v>
      </c>
      <c r="F1525" t="s">
        <v>59</v>
      </c>
      <c r="G1525">
        <v>5</v>
      </c>
      <c r="H1525" t="s">
        <v>12</v>
      </c>
      <c r="I1525">
        <v>1</v>
      </c>
      <c r="J1525">
        <v>1.45</v>
      </c>
      <c r="K1525">
        <v>2.4700000000000002</v>
      </c>
      <c r="L1525">
        <f>VLOOKUP($E1525,'CFileFishery to ERA+'!$A$4:$J$198,4,FALSE)</f>
        <v>13</v>
      </c>
      <c r="M1525" t="str">
        <f>VLOOKUP($E1525,'CFileFishery to ERA+'!$A$4:$J$198,5,FALSE)</f>
        <v>N FALCON T</v>
      </c>
      <c r="N1525" t="str">
        <f>VLOOKUP($E1525,'CFileFishery to ERA+'!$A$4:$J$198,6,FALSE)</f>
        <v>US</v>
      </c>
      <c r="O1525">
        <f>VLOOKUP($E1525,'CFileFishery to ERA+'!$A$4:$J$198,7,FALSE)</f>
        <v>999</v>
      </c>
      <c r="P1525" t="str">
        <f>VLOOKUP($E1525,'CFileFishery to ERA+'!$A$4:$J$198,8,FALSE)</f>
        <v>T</v>
      </c>
      <c r="Q1525" t="str">
        <f>VLOOKUP($E1525,'CFileFishery to ERA+'!$A$4:$J$198,9,FALSE)</f>
        <v>WA Troll</v>
      </c>
      <c r="R1525" t="str">
        <f>VLOOKUP($E1525,'CFileFishery to ERA+'!$A$4:$J$198,10,FALSE)</f>
        <v>ISBM</v>
      </c>
    </row>
    <row r="1526" spans="1:18" x14ac:dyDescent="0.25">
      <c r="A1526" t="s">
        <v>151</v>
      </c>
      <c r="B1526" t="s">
        <v>152</v>
      </c>
      <c r="C1526">
        <v>2009</v>
      </c>
      <c r="D1526">
        <v>5</v>
      </c>
      <c r="E1526">
        <v>46</v>
      </c>
      <c r="F1526" t="s">
        <v>57</v>
      </c>
      <c r="G1526">
        <v>4</v>
      </c>
      <c r="H1526" t="s">
        <v>12</v>
      </c>
      <c r="I1526">
        <v>1</v>
      </c>
      <c r="J1526">
        <v>1.52</v>
      </c>
      <c r="K1526">
        <v>1.52</v>
      </c>
      <c r="L1526">
        <f>VLOOKUP($E1526,'CFileFishery to ERA+'!$A$4:$J$198,4,FALSE)</f>
        <v>13</v>
      </c>
      <c r="M1526" t="str">
        <f>VLOOKUP($E1526,'CFileFishery to ERA+'!$A$4:$J$198,5,FALSE)</f>
        <v>N FALCON T</v>
      </c>
      <c r="N1526" t="str">
        <f>VLOOKUP($E1526,'CFileFishery to ERA+'!$A$4:$J$198,6,FALSE)</f>
        <v>US</v>
      </c>
      <c r="O1526">
        <f>VLOOKUP($E1526,'CFileFishery to ERA+'!$A$4:$J$198,7,FALSE)</f>
        <v>999</v>
      </c>
      <c r="P1526" t="str">
        <f>VLOOKUP($E1526,'CFileFishery to ERA+'!$A$4:$J$198,8,FALSE)</f>
        <v>T</v>
      </c>
      <c r="Q1526" t="str">
        <f>VLOOKUP($E1526,'CFileFishery to ERA+'!$A$4:$J$198,9,FALSE)</f>
        <v>WA Troll</v>
      </c>
      <c r="R1526" t="str">
        <f>VLOOKUP($E1526,'CFileFishery to ERA+'!$A$4:$J$198,10,FALSE)</f>
        <v>ISBM</v>
      </c>
    </row>
    <row r="1527" spans="1:18" x14ac:dyDescent="0.25">
      <c r="A1527" t="s">
        <v>151</v>
      </c>
      <c r="B1527" t="s">
        <v>152</v>
      </c>
      <c r="C1527">
        <v>2009</v>
      </c>
      <c r="D1527">
        <v>6</v>
      </c>
      <c r="E1527">
        <v>42</v>
      </c>
      <c r="F1527" t="s">
        <v>86</v>
      </c>
      <c r="G1527">
        <v>5</v>
      </c>
      <c r="H1527" t="s">
        <v>12</v>
      </c>
      <c r="I1527">
        <v>1</v>
      </c>
      <c r="J1527">
        <v>1.38</v>
      </c>
      <c r="K1527">
        <v>2.34</v>
      </c>
      <c r="L1527">
        <f>VLOOKUP($E1527,'CFileFishery to ERA+'!$A$4:$J$198,4,FALSE)</f>
        <v>13</v>
      </c>
      <c r="M1527" t="str">
        <f>VLOOKUP($E1527,'CFileFishery to ERA+'!$A$4:$J$198,5,FALSE)</f>
        <v>N FALCON T</v>
      </c>
      <c r="N1527" t="str">
        <f>VLOOKUP($E1527,'CFileFishery to ERA+'!$A$4:$J$198,6,FALSE)</f>
        <v>US</v>
      </c>
      <c r="O1527">
        <f>VLOOKUP($E1527,'CFileFishery to ERA+'!$A$4:$J$198,7,FALSE)</f>
        <v>999</v>
      </c>
      <c r="P1527" t="str">
        <f>VLOOKUP($E1527,'CFileFishery to ERA+'!$A$4:$J$198,8,FALSE)</f>
        <v>T</v>
      </c>
      <c r="Q1527" t="str">
        <f>VLOOKUP($E1527,'CFileFishery to ERA+'!$A$4:$J$198,9,FALSE)</f>
        <v>WA Troll</v>
      </c>
      <c r="R1527" t="str">
        <f>VLOOKUP($E1527,'CFileFishery to ERA+'!$A$4:$J$198,10,FALSE)</f>
        <v>ISBM</v>
      </c>
    </row>
    <row r="1528" spans="1:18" x14ac:dyDescent="0.25">
      <c r="A1528" t="s">
        <v>151</v>
      </c>
      <c r="B1528" t="s">
        <v>152</v>
      </c>
      <c r="C1528">
        <v>2009</v>
      </c>
      <c r="D1528">
        <v>6</v>
      </c>
      <c r="E1528">
        <v>43</v>
      </c>
      <c r="F1528" t="s">
        <v>59</v>
      </c>
      <c r="G1528">
        <v>4</v>
      </c>
      <c r="H1528" t="s">
        <v>12</v>
      </c>
      <c r="I1528">
        <v>2</v>
      </c>
      <c r="J1528">
        <v>4.57</v>
      </c>
      <c r="K1528">
        <v>4.5999999999999996</v>
      </c>
      <c r="L1528">
        <f>VLOOKUP($E1528,'CFileFishery to ERA+'!$A$4:$J$198,4,FALSE)</f>
        <v>13</v>
      </c>
      <c r="M1528" t="str">
        <f>VLOOKUP($E1528,'CFileFishery to ERA+'!$A$4:$J$198,5,FALSE)</f>
        <v>N FALCON T</v>
      </c>
      <c r="N1528" t="str">
        <f>VLOOKUP($E1528,'CFileFishery to ERA+'!$A$4:$J$198,6,FALSE)</f>
        <v>US</v>
      </c>
      <c r="O1528">
        <f>VLOOKUP($E1528,'CFileFishery to ERA+'!$A$4:$J$198,7,FALSE)</f>
        <v>999</v>
      </c>
      <c r="P1528" t="str">
        <f>VLOOKUP($E1528,'CFileFishery to ERA+'!$A$4:$J$198,8,FALSE)</f>
        <v>T</v>
      </c>
      <c r="Q1528" t="str">
        <f>VLOOKUP($E1528,'CFileFishery to ERA+'!$A$4:$J$198,9,FALSE)</f>
        <v>WA Troll</v>
      </c>
      <c r="R1528" t="str">
        <f>VLOOKUP($E1528,'CFileFishery to ERA+'!$A$4:$J$198,10,FALSE)</f>
        <v>ISBM</v>
      </c>
    </row>
    <row r="1529" spans="1:18" x14ac:dyDescent="0.25">
      <c r="A1529" t="s">
        <v>151</v>
      </c>
      <c r="B1529" t="s">
        <v>152</v>
      </c>
      <c r="C1529">
        <v>2009</v>
      </c>
      <c r="D1529">
        <v>6</v>
      </c>
      <c r="E1529">
        <v>145</v>
      </c>
      <c r="F1529" t="s">
        <v>89</v>
      </c>
      <c r="G1529">
        <v>4</v>
      </c>
      <c r="H1529" t="s">
        <v>12</v>
      </c>
      <c r="I1529">
        <v>2</v>
      </c>
      <c r="J1529">
        <v>15</v>
      </c>
      <c r="K1529">
        <v>15.13</v>
      </c>
      <c r="L1529">
        <f>VLOOKUP($E1529,'CFileFishery to ERA+'!$A$4:$J$198,4,FALSE)</f>
        <v>73</v>
      </c>
      <c r="M1529" t="str">
        <f>VLOOKUP($E1529,'CFileFishery to ERA+'!$A$4:$J$198,5,FALSE)</f>
        <v>TFRASER FS</v>
      </c>
      <c r="N1529" t="str">
        <f>VLOOKUP($E1529,'CFileFishery to ERA+'!$A$4:$J$198,6,FALSE)</f>
        <v>CA</v>
      </c>
      <c r="O1529">
        <f>VLOOKUP($E1529,'CFileFishery to ERA+'!$A$4:$J$198,7,FALSE)</f>
        <v>35</v>
      </c>
      <c r="P1529" t="str">
        <f>VLOOKUP($E1529,'CFileFishery to ERA+'!$A$4:$J$198,8,FALSE)</f>
        <v>S</v>
      </c>
      <c r="Q1529" t="str">
        <f>VLOOKUP($E1529,'CFileFishery to ERA+'!$A$4:$J$198,9,FALSE)</f>
        <v>Fraser Freshwater Sport</v>
      </c>
      <c r="R1529" t="str">
        <f>VLOOKUP($E1529,'CFileFishery to ERA+'!$A$4:$J$198,10,FALSE)</f>
        <v>ISBM</v>
      </c>
    </row>
    <row r="1530" spans="1:18" x14ac:dyDescent="0.25">
      <c r="A1530" t="s">
        <v>151</v>
      </c>
      <c r="B1530" t="s">
        <v>152</v>
      </c>
      <c r="C1530">
        <v>2009</v>
      </c>
      <c r="D1530">
        <v>6</v>
      </c>
      <c r="E1530">
        <v>147</v>
      </c>
      <c r="F1530" t="s">
        <v>145</v>
      </c>
      <c r="G1530">
        <v>5</v>
      </c>
      <c r="H1530" t="s">
        <v>12</v>
      </c>
      <c r="I1530">
        <v>2</v>
      </c>
      <c r="J1530">
        <v>21.48</v>
      </c>
      <c r="K1530">
        <v>36.630000000000003</v>
      </c>
      <c r="L1530">
        <f>VLOOKUP($E1530,'CFileFishery to ERA+'!$A$4:$J$198,4,FALSE)</f>
        <v>66</v>
      </c>
      <c r="M1530" t="str">
        <f>VLOOKUP($E1530,'CFileFishery to ERA+'!$A$4:$J$198,5,FALSE)</f>
        <v>TBC JF TERM S</v>
      </c>
      <c r="N1530" t="str">
        <f>VLOOKUP($E1530,'CFileFishery to ERA+'!$A$4:$J$198,6,FALSE)</f>
        <v>CA</v>
      </c>
      <c r="O1530">
        <f>VLOOKUP($E1530,'CFileFishery to ERA+'!$A$4:$J$198,7,FALSE)</f>
        <v>36</v>
      </c>
      <c r="P1530" t="str">
        <f>VLOOKUP($E1530,'CFileFishery to ERA+'!$A$4:$J$198,8,FALSE)</f>
        <v>S</v>
      </c>
      <c r="Q1530" t="str">
        <f>VLOOKUP($E1530,'CFileFishery to ERA+'!$A$4:$J$198,9,FALSE)</f>
        <v>Canadian Juan De Fuca Sport</v>
      </c>
      <c r="R1530" t="str">
        <f>VLOOKUP($E1530,'CFileFishery to ERA+'!$A$4:$J$198,10,FALSE)</f>
        <v>ISBM</v>
      </c>
    </row>
    <row r="1531" spans="1:18" x14ac:dyDescent="0.25">
      <c r="A1531" t="s">
        <v>151</v>
      </c>
      <c r="B1531" t="s">
        <v>152</v>
      </c>
      <c r="C1531">
        <v>2009</v>
      </c>
      <c r="D1531">
        <v>7</v>
      </c>
      <c r="E1531">
        <v>30</v>
      </c>
      <c r="F1531" t="s">
        <v>25</v>
      </c>
      <c r="G1531">
        <v>4</v>
      </c>
      <c r="H1531" t="s">
        <v>12</v>
      </c>
      <c r="I1531">
        <v>1</v>
      </c>
      <c r="J1531">
        <v>1</v>
      </c>
      <c r="K1531">
        <v>1</v>
      </c>
      <c r="L1531">
        <f>VLOOKUP($E1531,'CFileFishery to ERA+'!$A$4:$J$198,4,FALSE)</f>
        <v>8</v>
      </c>
      <c r="M1531" t="str">
        <f>VLOOKUP($E1531,'CFileFishery to ERA+'!$A$4:$J$198,5,FALSE)</f>
        <v>NORTH T</v>
      </c>
      <c r="N1531" t="str">
        <f>VLOOKUP($E1531,'CFileFishery to ERA+'!$A$4:$J$198,6,FALSE)</f>
        <v>CA</v>
      </c>
      <c r="O1531">
        <f>VLOOKUP($E1531,'CFileFishery to ERA+'!$A$4:$J$198,7,FALSE)</f>
        <v>1</v>
      </c>
      <c r="P1531" t="str">
        <f>VLOOKUP($E1531,'CFileFishery to ERA+'!$A$4:$J$198,8,FALSE)</f>
        <v>T</v>
      </c>
      <c r="Q1531" t="str">
        <f>VLOOKUP($E1531,'CFileFishery to ERA+'!$A$4:$J$198,9,FALSE)</f>
        <v>NBC Troll</v>
      </c>
      <c r="R1531" t="str">
        <f>VLOOKUP($E1531,'CFileFishery to ERA+'!$A$4:$J$198,10,FALSE)</f>
        <v>AABM</v>
      </c>
    </row>
    <row r="1532" spans="1:18" x14ac:dyDescent="0.25">
      <c r="A1532" t="s">
        <v>151</v>
      </c>
      <c r="B1532" t="s">
        <v>152</v>
      </c>
      <c r="C1532">
        <v>2009</v>
      </c>
      <c r="D1532">
        <v>7</v>
      </c>
      <c r="E1532">
        <v>89</v>
      </c>
      <c r="F1532" t="s">
        <v>88</v>
      </c>
      <c r="G1532">
        <v>4</v>
      </c>
      <c r="H1532" t="s">
        <v>12</v>
      </c>
      <c r="I1532">
        <v>5</v>
      </c>
      <c r="J1532">
        <v>49.64</v>
      </c>
      <c r="K1532">
        <v>50.47</v>
      </c>
      <c r="L1532">
        <f>VLOOKUP($E1532,'CFileFishery to ERA+'!$A$4:$J$198,4,FALSE)</f>
        <v>37</v>
      </c>
      <c r="M1532" t="str">
        <f>VLOOKUP($E1532,'CFileFishery to ERA+'!$A$4:$J$198,5,FALSE)</f>
        <v>TFRAS FN</v>
      </c>
      <c r="N1532" t="str">
        <f>VLOOKUP($E1532,'CFileFishery to ERA+'!$A$4:$J$198,6,FALSE)</f>
        <v>CA</v>
      </c>
      <c r="O1532">
        <f>VLOOKUP($E1532,'CFileFishery to ERA+'!$A$4:$J$198,7,FALSE)</f>
        <v>17</v>
      </c>
      <c r="P1532" t="str">
        <f>VLOOKUP($E1532,'CFileFishery to ERA+'!$A$4:$J$198,8,FALSE)</f>
        <v>N</v>
      </c>
      <c r="Q1532" t="str">
        <f>VLOOKUP($E1532,'CFileFishery to ERA+'!$A$4:$J$198,9,FALSE)</f>
        <v>Lower Fraser Freshwater Net</v>
      </c>
      <c r="R1532" t="str">
        <f>VLOOKUP($E1532,'CFileFishery to ERA+'!$A$4:$J$198,10,FALSE)</f>
        <v>ISBM</v>
      </c>
    </row>
    <row r="1533" spans="1:18" x14ac:dyDescent="0.25">
      <c r="A1533" t="s">
        <v>151</v>
      </c>
      <c r="B1533" t="s">
        <v>152</v>
      </c>
      <c r="C1533">
        <v>2009</v>
      </c>
      <c r="D1533">
        <v>7</v>
      </c>
      <c r="E1533">
        <v>89</v>
      </c>
      <c r="F1533" t="s">
        <v>88</v>
      </c>
      <c r="G1533">
        <v>5</v>
      </c>
      <c r="H1533" t="s">
        <v>12</v>
      </c>
      <c r="I1533">
        <v>3</v>
      </c>
      <c r="J1533">
        <v>5.61</v>
      </c>
      <c r="K1533">
        <v>9.5399999999999991</v>
      </c>
      <c r="L1533">
        <f>VLOOKUP($E1533,'CFileFishery to ERA+'!$A$4:$J$198,4,FALSE)</f>
        <v>37</v>
      </c>
      <c r="M1533" t="str">
        <f>VLOOKUP($E1533,'CFileFishery to ERA+'!$A$4:$J$198,5,FALSE)</f>
        <v>TFRAS FN</v>
      </c>
      <c r="N1533" t="str">
        <f>VLOOKUP($E1533,'CFileFishery to ERA+'!$A$4:$J$198,6,FALSE)</f>
        <v>CA</v>
      </c>
      <c r="O1533">
        <f>VLOOKUP($E1533,'CFileFishery to ERA+'!$A$4:$J$198,7,FALSE)</f>
        <v>17</v>
      </c>
      <c r="P1533" t="str">
        <f>VLOOKUP($E1533,'CFileFishery to ERA+'!$A$4:$J$198,8,FALSE)</f>
        <v>N</v>
      </c>
      <c r="Q1533" t="str">
        <f>VLOOKUP($E1533,'CFileFishery to ERA+'!$A$4:$J$198,9,FALSE)</f>
        <v>Lower Fraser Freshwater Net</v>
      </c>
      <c r="R1533" t="str">
        <f>VLOOKUP($E1533,'CFileFishery to ERA+'!$A$4:$J$198,10,FALSE)</f>
        <v>ISBM</v>
      </c>
    </row>
    <row r="1534" spans="1:18" x14ac:dyDescent="0.25">
      <c r="A1534" t="s">
        <v>151</v>
      </c>
      <c r="B1534" t="s">
        <v>152</v>
      </c>
      <c r="C1534">
        <v>2009</v>
      </c>
      <c r="D1534">
        <v>7</v>
      </c>
      <c r="E1534">
        <v>145</v>
      </c>
      <c r="F1534" t="s">
        <v>89</v>
      </c>
      <c r="G1534">
        <v>4</v>
      </c>
      <c r="H1534" t="s">
        <v>12</v>
      </c>
      <c r="I1534">
        <v>3</v>
      </c>
      <c r="J1534">
        <v>31</v>
      </c>
      <c r="K1534">
        <v>31.28</v>
      </c>
      <c r="L1534">
        <f>VLOOKUP($E1534,'CFileFishery to ERA+'!$A$4:$J$198,4,FALSE)</f>
        <v>73</v>
      </c>
      <c r="M1534" t="str">
        <f>VLOOKUP($E1534,'CFileFishery to ERA+'!$A$4:$J$198,5,FALSE)</f>
        <v>TFRASER FS</v>
      </c>
      <c r="N1534" t="str">
        <f>VLOOKUP($E1534,'CFileFishery to ERA+'!$A$4:$J$198,6,FALSE)</f>
        <v>CA</v>
      </c>
      <c r="O1534">
        <f>VLOOKUP($E1534,'CFileFishery to ERA+'!$A$4:$J$198,7,FALSE)</f>
        <v>35</v>
      </c>
      <c r="P1534" t="str">
        <f>VLOOKUP($E1534,'CFileFishery to ERA+'!$A$4:$J$198,8,FALSE)</f>
        <v>S</v>
      </c>
      <c r="Q1534" t="str">
        <f>VLOOKUP($E1534,'CFileFishery to ERA+'!$A$4:$J$198,9,FALSE)</f>
        <v>Fraser Freshwater Sport</v>
      </c>
      <c r="R1534" t="str">
        <f>VLOOKUP($E1534,'CFileFishery to ERA+'!$A$4:$J$198,10,FALSE)</f>
        <v>ISBM</v>
      </c>
    </row>
    <row r="1535" spans="1:18" x14ac:dyDescent="0.25">
      <c r="A1535" t="s">
        <v>151</v>
      </c>
      <c r="B1535" t="s">
        <v>152</v>
      </c>
      <c r="C1535">
        <v>2009</v>
      </c>
      <c r="D1535">
        <v>7</v>
      </c>
      <c r="E1535">
        <v>145</v>
      </c>
      <c r="F1535" t="s">
        <v>89</v>
      </c>
      <c r="G1535">
        <v>5</v>
      </c>
      <c r="H1535" t="s">
        <v>12</v>
      </c>
      <c r="I1535">
        <v>1</v>
      </c>
      <c r="J1535">
        <v>1</v>
      </c>
      <c r="K1535">
        <v>1.67</v>
      </c>
      <c r="L1535">
        <f>VLOOKUP($E1535,'CFileFishery to ERA+'!$A$4:$J$198,4,FALSE)</f>
        <v>73</v>
      </c>
      <c r="M1535" t="str">
        <f>VLOOKUP($E1535,'CFileFishery to ERA+'!$A$4:$J$198,5,FALSE)</f>
        <v>TFRASER FS</v>
      </c>
      <c r="N1535" t="str">
        <f>VLOOKUP($E1535,'CFileFishery to ERA+'!$A$4:$J$198,6,FALSE)</f>
        <v>CA</v>
      </c>
      <c r="O1535">
        <f>VLOOKUP($E1535,'CFileFishery to ERA+'!$A$4:$J$198,7,FALSE)</f>
        <v>35</v>
      </c>
      <c r="P1535" t="str">
        <f>VLOOKUP($E1535,'CFileFishery to ERA+'!$A$4:$J$198,8,FALSE)</f>
        <v>S</v>
      </c>
      <c r="Q1535" t="str">
        <f>VLOOKUP($E1535,'CFileFishery to ERA+'!$A$4:$J$198,9,FALSE)</f>
        <v>Fraser Freshwater Sport</v>
      </c>
      <c r="R1535" t="str">
        <f>VLOOKUP($E1535,'CFileFishery to ERA+'!$A$4:$J$198,10,FALSE)</f>
        <v>ISBM</v>
      </c>
    </row>
    <row r="1536" spans="1:18" x14ac:dyDescent="0.25">
      <c r="A1536" t="s">
        <v>151</v>
      </c>
      <c r="B1536" t="s">
        <v>152</v>
      </c>
      <c r="C1536">
        <v>2009</v>
      </c>
      <c r="D1536">
        <v>7</v>
      </c>
      <c r="E1536">
        <v>150</v>
      </c>
      <c r="F1536" t="s">
        <v>76</v>
      </c>
      <c r="G1536">
        <v>3</v>
      </c>
      <c r="H1536" t="s">
        <v>12</v>
      </c>
      <c r="I1536">
        <v>1</v>
      </c>
      <c r="J1536">
        <v>3.22</v>
      </c>
      <c r="K1536">
        <v>3.46</v>
      </c>
      <c r="L1536">
        <f>VLOOKUP($E1536,'CFileFishery to ERA+'!$A$4:$J$198,4,FALSE)</f>
        <v>57</v>
      </c>
      <c r="M1536" t="str">
        <f>VLOOKUP($E1536,'CFileFishery to ERA+'!$A$4:$J$198,5,FALSE)</f>
        <v>PGSDN S</v>
      </c>
      <c r="N1536" t="str">
        <f>VLOOKUP($E1536,'CFileFishery to ERA+'!$A$4:$J$198,6,FALSE)</f>
        <v>US</v>
      </c>
      <c r="O1536">
        <f>VLOOKUP($E1536,'CFileFishery to ERA+'!$A$4:$J$198,7,FALSE)</f>
        <v>999</v>
      </c>
      <c r="P1536" t="str">
        <f>VLOOKUP($E1536,'CFileFishery to ERA+'!$A$4:$J$198,8,FALSE)</f>
        <v>S</v>
      </c>
      <c r="Q1536" t="str">
        <f>VLOOKUP($E1536,'CFileFishery to ERA+'!$A$4:$J$198,9,FALSE)</f>
        <v>PGSD Sport</v>
      </c>
      <c r="R1536" t="str">
        <f>VLOOKUP($E1536,'CFileFishery to ERA+'!$A$4:$J$198,10,FALSE)</f>
        <v>ISBM</v>
      </c>
    </row>
    <row r="1537" spans="1:18" x14ac:dyDescent="0.25">
      <c r="A1537" t="s">
        <v>151</v>
      </c>
      <c r="B1537" t="s">
        <v>152</v>
      </c>
      <c r="C1537">
        <v>2009</v>
      </c>
      <c r="D1537">
        <v>8</v>
      </c>
      <c r="E1537">
        <v>145</v>
      </c>
      <c r="F1537" t="s">
        <v>89</v>
      </c>
      <c r="G1537">
        <v>4</v>
      </c>
      <c r="H1537" t="s">
        <v>12</v>
      </c>
      <c r="I1537">
        <v>6</v>
      </c>
      <c r="J1537">
        <v>6</v>
      </c>
      <c r="K1537">
        <v>6.05</v>
      </c>
      <c r="L1537">
        <f>VLOOKUP($E1537,'CFileFishery to ERA+'!$A$4:$J$198,4,FALSE)</f>
        <v>73</v>
      </c>
      <c r="M1537" t="str">
        <f>VLOOKUP($E1537,'CFileFishery to ERA+'!$A$4:$J$198,5,FALSE)</f>
        <v>TFRASER FS</v>
      </c>
      <c r="N1537" t="str">
        <f>VLOOKUP($E1537,'CFileFishery to ERA+'!$A$4:$J$198,6,FALSE)</f>
        <v>CA</v>
      </c>
      <c r="O1537">
        <f>VLOOKUP($E1537,'CFileFishery to ERA+'!$A$4:$J$198,7,FALSE)</f>
        <v>35</v>
      </c>
      <c r="P1537" t="str">
        <f>VLOOKUP($E1537,'CFileFishery to ERA+'!$A$4:$J$198,8,FALSE)</f>
        <v>S</v>
      </c>
      <c r="Q1537" t="str">
        <f>VLOOKUP($E1537,'CFileFishery to ERA+'!$A$4:$J$198,9,FALSE)</f>
        <v>Fraser Freshwater Sport</v>
      </c>
      <c r="R1537" t="str">
        <f>VLOOKUP($E1537,'CFileFishery to ERA+'!$A$4:$J$198,10,FALSE)</f>
        <v>ISBM</v>
      </c>
    </row>
    <row r="1538" spans="1:18" x14ac:dyDescent="0.25">
      <c r="A1538" t="s">
        <v>151</v>
      </c>
      <c r="B1538" t="s">
        <v>152</v>
      </c>
      <c r="C1538">
        <v>2009</v>
      </c>
      <c r="D1538">
        <v>8</v>
      </c>
      <c r="E1538">
        <v>145</v>
      </c>
      <c r="F1538" t="s">
        <v>89</v>
      </c>
      <c r="G1538">
        <v>5</v>
      </c>
      <c r="H1538" t="s">
        <v>12</v>
      </c>
      <c r="I1538">
        <v>1</v>
      </c>
      <c r="J1538">
        <v>1</v>
      </c>
      <c r="K1538">
        <v>1.7</v>
      </c>
      <c r="L1538">
        <f>VLOOKUP($E1538,'CFileFishery to ERA+'!$A$4:$J$198,4,FALSE)</f>
        <v>73</v>
      </c>
      <c r="M1538" t="str">
        <f>VLOOKUP($E1538,'CFileFishery to ERA+'!$A$4:$J$198,5,FALSE)</f>
        <v>TFRASER FS</v>
      </c>
      <c r="N1538" t="str">
        <f>VLOOKUP($E1538,'CFileFishery to ERA+'!$A$4:$J$198,6,FALSE)</f>
        <v>CA</v>
      </c>
      <c r="O1538">
        <f>VLOOKUP($E1538,'CFileFishery to ERA+'!$A$4:$J$198,7,FALSE)</f>
        <v>35</v>
      </c>
      <c r="P1538" t="str">
        <f>VLOOKUP($E1538,'CFileFishery to ERA+'!$A$4:$J$198,8,FALSE)</f>
        <v>S</v>
      </c>
      <c r="Q1538" t="str">
        <f>VLOOKUP($E1538,'CFileFishery to ERA+'!$A$4:$J$198,9,FALSE)</f>
        <v>Fraser Freshwater Sport</v>
      </c>
      <c r="R1538" t="str">
        <f>VLOOKUP($E1538,'CFileFishery to ERA+'!$A$4:$J$198,10,FALSE)</f>
        <v>ISBM</v>
      </c>
    </row>
    <row r="1539" spans="1:18" x14ac:dyDescent="0.25">
      <c r="A1539" t="s">
        <v>151</v>
      </c>
      <c r="B1539" t="s">
        <v>152</v>
      </c>
      <c r="C1539">
        <v>2010</v>
      </c>
      <c r="D1539">
        <v>3</v>
      </c>
      <c r="E1539">
        <v>6</v>
      </c>
      <c r="F1539" t="s">
        <v>11</v>
      </c>
      <c r="G1539">
        <v>4</v>
      </c>
      <c r="H1539" t="s">
        <v>12</v>
      </c>
      <c r="I1539">
        <v>1</v>
      </c>
      <c r="J1539">
        <v>2.8</v>
      </c>
      <c r="K1539">
        <v>2.96</v>
      </c>
      <c r="L1539">
        <f>VLOOKUP($E1539,'CFileFishery to ERA+'!$A$4:$J$198,4,FALSE)</f>
        <v>1</v>
      </c>
      <c r="M1539" t="str">
        <f>VLOOKUP($E1539,'CFileFishery to ERA+'!$A$4:$J$198,5,FALSE)</f>
        <v>AK W/S T</v>
      </c>
      <c r="N1539" t="str">
        <f>VLOOKUP($E1539,'CFileFishery to ERA+'!$A$4:$J$198,6,FALSE)</f>
        <v>US</v>
      </c>
      <c r="O1539">
        <f>VLOOKUP($E1539,'CFileFishery to ERA+'!$A$4:$J$198,7,FALSE)</f>
        <v>999</v>
      </c>
      <c r="P1539" t="str">
        <f>VLOOKUP($E1539,'CFileFishery to ERA+'!$A$4:$J$198,8,FALSE)</f>
        <v>T</v>
      </c>
      <c r="Q1539" t="str">
        <f>VLOOKUP($E1539,'CFileFishery to ERA+'!$A$4:$J$198,9,FALSE)</f>
        <v>SEAK Troll</v>
      </c>
      <c r="R1539" t="str">
        <f>VLOOKUP($E1539,'CFileFishery to ERA+'!$A$4:$J$198,10,FALSE)</f>
        <v>AABM</v>
      </c>
    </row>
    <row r="1540" spans="1:18" x14ac:dyDescent="0.25">
      <c r="A1540" t="s">
        <v>151</v>
      </c>
      <c r="B1540" t="s">
        <v>152</v>
      </c>
      <c r="C1540">
        <v>2010</v>
      </c>
      <c r="D1540">
        <v>5</v>
      </c>
      <c r="E1540">
        <v>42</v>
      </c>
      <c r="F1540" t="s">
        <v>86</v>
      </c>
      <c r="G1540">
        <v>4</v>
      </c>
      <c r="H1540" t="s">
        <v>12</v>
      </c>
      <c r="I1540">
        <v>2</v>
      </c>
      <c r="J1540">
        <v>2.9</v>
      </c>
      <c r="K1540">
        <v>3.04</v>
      </c>
      <c r="L1540">
        <f>VLOOKUP($E1540,'CFileFishery to ERA+'!$A$4:$J$198,4,FALSE)</f>
        <v>13</v>
      </c>
      <c r="M1540" t="str">
        <f>VLOOKUP($E1540,'CFileFishery to ERA+'!$A$4:$J$198,5,FALSE)</f>
        <v>N FALCON T</v>
      </c>
      <c r="N1540" t="str">
        <f>VLOOKUP($E1540,'CFileFishery to ERA+'!$A$4:$J$198,6,FALSE)</f>
        <v>US</v>
      </c>
      <c r="O1540">
        <f>VLOOKUP($E1540,'CFileFishery to ERA+'!$A$4:$J$198,7,FALSE)</f>
        <v>999</v>
      </c>
      <c r="P1540" t="str">
        <f>VLOOKUP($E1540,'CFileFishery to ERA+'!$A$4:$J$198,8,FALSE)</f>
        <v>T</v>
      </c>
      <c r="Q1540" t="str">
        <f>VLOOKUP($E1540,'CFileFishery to ERA+'!$A$4:$J$198,9,FALSE)</f>
        <v>WA Troll</v>
      </c>
      <c r="R1540" t="str">
        <f>VLOOKUP($E1540,'CFileFishery to ERA+'!$A$4:$J$198,10,FALSE)</f>
        <v>ISBM</v>
      </c>
    </row>
    <row r="1541" spans="1:18" x14ac:dyDescent="0.25">
      <c r="A1541" t="s">
        <v>151</v>
      </c>
      <c r="B1541" t="s">
        <v>152</v>
      </c>
      <c r="C1541">
        <v>2010</v>
      </c>
      <c r="D1541">
        <v>5</v>
      </c>
      <c r="E1541">
        <v>44</v>
      </c>
      <c r="F1541" t="s">
        <v>85</v>
      </c>
      <c r="G1541">
        <v>4</v>
      </c>
      <c r="H1541" t="s">
        <v>12</v>
      </c>
      <c r="I1541">
        <v>1</v>
      </c>
      <c r="J1541">
        <v>1.1100000000000001</v>
      </c>
      <c r="K1541">
        <v>1.1499999999999999</v>
      </c>
      <c r="L1541">
        <f>VLOOKUP($E1541,'CFileFishery to ERA+'!$A$4:$J$198,4,FALSE)</f>
        <v>13</v>
      </c>
      <c r="M1541" t="str">
        <f>VLOOKUP($E1541,'CFileFishery to ERA+'!$A$4:$J$198,5,FALSE)</f>
        <v>N FALCON T</v>
      </c>
      <c r="N1541" t="str">
        <f>VLOOKUP($E1541,'CFileFishery to ERA+'!$A$4:$J$198,6,FALSE)</f>
        <v>US</v>
      </c>
      <c r="O1541">
        <f>VLOOKUP($E1541,'CFileFishery to ERA+'!$A$4:$J$198,7,FALSE)</f>
        <v>999</v>
      </c>
      <c r="P1541" t="str">
        <f>VLOOKUP($E1541,'CFileFishery to ERA+'!$A$4:$J$198,8,FALSE)</f>
        <v>T</v>
      </c>
      <c r="Q1541" t="str">
        <f>VLOOKUP($E1541,'CFileFishery to ERA+'!$A$4:$J$198,9,FALSE)</f>
        <v>WA Troll</v>
      </c>
      <c r="R1541" t="str">
        <f>VLOOKUP($E1541,'CFileFishery to ERA+'!$A$4:$J$198,10,FALSE)</f>
        <v>ISBM</v>
      </c>
    </row>
    <row r="1542" spans="1:18" x14ac:dyDescent="0.25">
      <c r="A1542" t="s">
        <v>151</v>
      </c>
      <c r="B1542" t="s">
        <v>152</v>
      </c>
      <c r="C1542">
        <v>2010</v>
      </c>
      <c r="D1542">
        <v>5</v>
      </c>
      <c r="E1542">
        <v>137</v>
      </c>
      <c r="F1542" t="s">
        <v>69</v>
      </c>
      <c r="G1542">
        <v>4</v>
      </c>
      <c r="H1542" t="s">
        <v>12</v>
      </c>
      <c r="I1542">
        <v>1</v>
      </c>
      <c r="J1542">
        <v>3.15</v>
      </c>
      <c r="K1542">
        <v>3.27</v>
      </c>
      <c r="L1542">
        <f>VLOOKUP($E1542,'CFileFishery to ERA+'!$A$4:$J$198,4,FALSE)</f>
        <v>64</v>
      </c>
      <c r="M1542" t="str">
        <f>VLOOKUP($E1542,'CFileFishery to ERA+'!$A$4:$J$198,5,FALSE)</f>
        <v>TGEO ST TERM S</v>
      </c>
      <c r="N1542" t="str">
        <f>VLOOKUP($E1542,'CFileFishery to ERA+'!$A$4:$J$198,6,FALSE)</f>
        <v>CA</v>
      </c>
      <c r="O1542">
        <f>VLOOKUP($E1542,'CFileFishery to ERA+'!$A$4:$J$198,7,FALSE)</f>
        <v>27</v>
      </c>
      <c r="P1542" t="str">
        <f>VLOOKUP($E1542,'CFileFishery to ERA+'!$A$4:$J$198,8,FALSE)</f>
        <v>S</v>
      </c>
      <c r="Q1542" t="str">
        <f>VLOOKUP($E1542,'CFileFishery to ERA+'!$A$4:$J$198,9,FALSE)</f>
        <v>North Georgia Strait Sport</v>
      </c>
      <c r="R1542" t="str">
        <f>VLOOKUP($E1542,'CFileFishery to ERA+'!$A$4:$J$198,10,FALSE)</f>
        <v>ISBM</v>
      </c>
    </row>
    <row r="1543" spans="1:18" x14ac:dyDescent="0.25">
      <c r="A1543" t="s">
        <v>151</v>
      </c>
      <c r="B1543" t="s">
        <v>152</v>
      </c>
      <c r="C1543">
        <v>2010</v>
      </c>
      <c r="D1543">
        <v>6</v>
      </c>
      <c r="E1543">
        <v>29</v>
      </c>
      <c r="F1543" t="s">
        <v>17</v>
      </c>
      <c r="G1543">
        <v>4</v>
      </c>
      <c r="H1543" t="s">
        <v>12</v>
      </c>
      <c r="I1543">
        <v>5</v>
      </c>
      <c r="J1543">
        <v>13.85</v>
      </c>
      <c r="K1543">
        <v>14.66</v>
      </c>
      <c r="L1543">
        <f>VLOOKUP($E1543,'CFileFishery to ERA+'!$A$4:$J$198,4,FALSE)</f>
        <v>8</v>
      </c>
      <c r="M1543" t="str">
        <f>VLOOKUP($E1543,'CFileFishery to ERA+'!$A$4:$J$198,5,FALSE)</f>
        <v>NORTH T</v>
      </c>
      <c r="N1543" t="str">
        <f>VLOOKUP($E1543,'CFileFishery to ERA+'!$A$4:$J$198,6,FALSE)</f>
        <v>CA</v>
      </c>
      <c r="O1543">
        <f>VLOOKUP($E1543,'CFileFishery to ERA+'!$A$4:$J$198,7,FALSE)</f>
        <v>1</v>
      </c>
      <c r="P1543" t="str">
        <f>VLOOKUP($E1543,'CFileFishery to ERA+'!$A$4:$J$198,8,FALSE)</f>
        <v>T</v>
      </c>
      <c r="Q1543" t="str">
        <f>VLOOKUP($E1543,'CFileFishery to ERA+'!$A$4:$J$198,9,FALSE)</f>
        <v>NBC Troll</v>
      </c>
      <c r="R1543" t="str">
        <f>VLOOKUP($E1543,'CFileFishery to ERA+'!$A$4:$J$198,10,FALSE)</f>
        <v>AABM</v>
      </c>
    </row>
    <row r="1544" spans="1:18" x14ac:dyDescent="0.25">
      <c r="A1544" t="s">
        <v>151</v>
      </c>
      <c r="B1544" t="s">
        <v>152</v>
      </c>
      <c r="C1544">
        <v>2010</v>
      </c>
      <c r="D1544">
        <v>6</v>
      </c>
      <c r="E1544">
        <v>43</v>
      </c>
      <c r="F1544" t="s">
        <v>59</v>
      </c>
      <c r="G1544">
        <v>4</v>
      </c>
      <c r="H1544" t="s">
        <v>12</v>
      </c>
      <c r="I1544">
        <v>3</v>
      </c>
      <c r="J1544">
        <v>6.71</v>
      </c>
      <c r="K1544">
        <v>7.03</v>
      </c>
      <c r="L1544">
        <f>VLOOKUP($E1544,'CFileFishery to ERA+'!$A$4:$J$198,4,FALSE)</f>
        <v>13</v>
      </c>
      <c r="M1544" t="str">
        <f>VLOOKUP($E1544,'CFileFishery to ERA+'!$A$4:$J$198,5,FALSE)</f>
        <v>N FALCON T</v>
      </c>
      <c r="N1544" t="str">
        <f>VLOOKUP($E1544,'CFileFishery to ERA+'!$A$4:$J$198,6,FALSE)</f>
        <v>US</v>
      </c>
      <c r="O1544">
        <f>VLOOKUP($E1544,'CFileFishery to ERA+'!$A$4:$J$198,7,FALSE)</f>
        <v>999</v>
      </c>
      <c r="P1544" t="str">
        <f>VLOOKUP($E1544,'CFileFishery to ERA+'!$A$4:$J$198,8,FALSE)</f>
        <v>T</v>
      </c>
      <c r="Q1544" t="str">
        <f>VLOOKUP($E1544,'CFileFishery to ERA+'!$A$4:$J$198,9,FALSE)</f>
        <v>WA Troll</v>
      </c>
      <c r="R1544" t="str">
        <f>VLOOKUP($E1544,'CFileFishery to ERA+'!$A$4:$J$198,10,FALSE)</f>
        <v>ISBM</v>
      </c>
    </row>
    <row r="1545" spans="1:18" x14ac:dyDescent="0.25">
      <c r="A1545" t="s">
        <v>151</v>
      </c>
      <c r="B1545" t="s">
        <v>152</v>
      </c>
      <c r="C1545">
        <v>2010</v>
      </c>
      <c r="D1545">
        <v>6</v>
      </c>
      <c r="E1545">
        <v>44</v>
      </c>
      <c r="F1545" t="s">
        <v>85</v>
      </c>
      <c r="G1545">
        <v>4</v>
      </c>
      <c r="H1545" t="s">
        <v>12</v>
      </c>
      <c r="I1545">
        <v>2</v>
      </c>
      <c r="J1545">
        <v>2.73</v>
      </c>
      <c r="K1545">
        <v>2.85</v>
      </c>
      <c r="L1545">
        <f>VLOOKUP($E1545,'CFileFishery to ERA+'!$A$4:$J$198,4,FALSE)</f>
        <v>13</v>
      </c>
      <c r="M1545" t="str">
        <f>VLOOKUP($E1545,'CFileFishery to ERA+'!$A$4:$J$198,5,FALSE)</f>
        <v>N FALCON T</v>
      </c>
      <c r="N1545" t="str">
        <f>VLOOKUP($E1545,'CFileFishery to ERA+'!$A$4:$J$198,6,FALSE)</f>
        <v>US</v>
      </c>
      <c r="O1545">
        <f>VLOOKUP($E1545,'CFileFishery to ERA+'!$A$4:$J$198,7,FALSE)</f>
        <v>999</v>
      </c>
      <c r="P1545" t="str">
        <f>VLOOKUP($E1545,'CFileFishery to ERA+'!$A$4:$J$198,8,FALSE)</f>
        <v>T</v>
      </c>
      <c r="Q1545" t="str">
        <f>VLOOKUP($E1545,'CFileFishery to ERA+'!$A$4:$J$198,9,FALSE)</f>
        <v>WA Troll</v>
      </c>
      <c r="R1545" t="str">
        <f>VLOOKUP($E1545,'CFileFishery to ERA+'!$A$4:$J$198,10,FALSE)</f>
        <v>ISBM</v>
      </c>
    </row>
    <row r="1546" spans="1:18" x14ac:dyDescent="0.25">
      <c r="A1546" t="s">
        <v>151</v>
      </c>
      <c r="B1546" t="s">
        <v>152</v>
      </c>
      <c r="C1546">
        <v>2010</v>
      </c>
      <c r="D1546">
        <v>6</v>
      </c>
      <c r="E1546">
        <v>89</v>
      </c>
      <c r="F1546" t="s">
        <v>88</v>
      </c>
      <c r="G1546">
        <v>4</v>
      </c>
      <c r="H1546" t="s">
        <v>12</v>
      </c>
      <c r="I1546">
        <v>1</v>
      </c>
      <c r="J1546">
        <v>14.03</v>
      </c>
      <c r="K1546">
        <v>14.86</v>
      </c>
      <c r="L1546">
        <f>VLOOKUP($E1546,'CFileFishery to ERA+'!$A$4:$J$198,4,FALSE)</f>
        <v>37</v>
      </c>
      <c r="M1546" t="str">
        <f>VLOOKUP($E1546,'CFileFishery to ERA+'!$A$4:$J$198,5,FALSE)</f>
        <v>TFRAS FN</v>
      </c>
      <c r="N1546" t="str">
        <f>VLOOKUP($E1546,'CFileFishery to ERA+'!$A$4:$J$198,6,FALSE)</f>
        <v>CA</v>
      </c>
      <c r="O1546">
        <f>VLOOKUP($E1546,'CFileFishery to ERA+'!$A$4:$J$198,7,FALSE)</f>
        <v>17</v>
      </c>
      <c r="P1546" t="str">
        <f>VLOOKUP($E1546,'CFileFishery to ERA+'!$A$4:$J$198,8,FALSE)</f>
        <v>N</v>
      </c>
      <c r="Q1546" t="str">
        <f>VLOOKUP($E1546,'CFileFishery to ERA+'!$A$4:$J$198,9,FALSE)</f>
        <v>Lower Fraser Freshwater Net</v>
      </c>
      <c r="R1546" t="str">
        <f>VLOOKUP($E1546,'CFileFishery to ERA+'!$A$4:$J$198,10,FALSE)</f>
        <v>ISBM</v>
      </c>
    </row>
    <row r="1547" spans="1:18" x14ac:dyDescent="0.25">
      <c r="A1547" t="s">
        <v>151</v>
      </c>
      <c r="B1547" t="s">
        <v>152</v>
      </c>
      <c r="C1547">
        <v>2010</v>
      </c>
      <c r="D1547">
        <v>6</v>
      </c>
      <c r="E1547">
        <v>137</v>
      </c>
      <c r="F1547" t="s">
        <v>69</v>
      </c>
      <c r="G1547">
        <v>4</v>
      </c>
      <c r="H1547" t="s">
        <v>12</v>
      </c>
      <c r="I1547">
        <v>1</v>
      </c>
      <c r="J1547">
        <v>4.07</v>
      </c>
      <c r="K1547">
        <v>4.2300000000000004</v>
      </c>
      <c r="L1547">
        <f>VLOOKUP($E1547,'CFileFishery to ERA+'!$A$4:$J$198,4,FALSE)</f>
        <v>64</v>
      </c>
      <c r="M1547" t="str">
        <f>VLOOKUP($E1547,'CFileFishery to ERA+'!$A$4:$J$198,5,FALSE)</f>
        <v>TGEO ST TERM S</v>
      </c>
      <c r="N1547" t="str">
        <f>VLOOKUP($E1547,'CFileFishery to ERA+'!$A$4:$J$198,6,FALSE)</f>
        <v>CA</v>
      </c>
      <c r="O1547">
        <f>VLOOKUP($E1547,'CFileFishery to ERA+'!$A$4:$J$198,7,FALSE)</f>
        <v>27</v>
      </c>
      <c r="P1547" t="str">
        <f>VLOOKUP($E1547,'CFileFishery to ERA+'!$A$4:$J$198,8,FALSE)</f>
        <v>S</v>
      </c>
      <c r="Q1547" t="str">
        <f>VLOOKUP($E1547,'CFileFishery to ERA+'!$A$4:$J$198,9,FALSE)</f>
        <v>North Georgia Strait Sport</v>
      </c>
      <c r="R1547" t="str">
        <f>VLOOKUP($E1547,'CFileFishery to ERA+'!$A$4:$J$198,10,FALSE)</f>
        <v>ISBM</v>
      </c>
    </row>
    <row r="1548" spans="1:18" x14ac:dyDescent="0.25">
      <c r="A1548" t="s">
        <v>151</v>
      </c>
      <c r="B1548" t="s">
        <v>152</v>
      </c>
      <c r="C1548">
        <v>2010</v>
      </c>
      <c r="D1548">
        <v>6</v>
      </c>
      <c r="E1548">
        <v>142</v>
      </c>
      <c r="F1548" t="s">
        <v>49</v>
      </c>
      <c r="G1548">
        <v>4</v>
      </c>
      <c r="H1548" t="s">
        <v>12</v>
      </c>
      <c r="I1548">
        <v>1</v>
      </c>
      <c r="J1548">
        <v>2.23</v>
      </c>
      <c r="K1548">
        <v>2.4</v>
      </c>
      <c r="L1548">
        <f>VLOOKUP($E1548,'CFileFishery to ERA+'!$A$4:$J$198,4,FALSE)</f>
        <v>50</v>
      </c>
      <c r="M1548" t="str">
        <f>VLOOKUP($E1548,'CFileFishery to ERA+'!$A$4:$J$198,5,FALSE)</f>
        <v>WCVI AABM S</v>
      </c>
      <c r="N1548" t="str">
        <f>VLOOKUP($E1548,'CFileFishery to ERA+'!$A$4:$J$198,6,FALSE)</f>
        <v>CA</v>
      </c>
      <c r="O1548">
        <f>VLOOKUP($E1548,'CFileFishery to ERA+'!$A$4:$J$198,7,FALSE)</f>
        <v>31</v>
      </c>
      <c r="P1548" t="str">
        <f>VLOOKUP($E1548,'CFileFishery to ERA+'!$A$4:$J$198,8,FALSE)</f>
        <v>S</v>
      </c>
      <c r="Q1548" t="str">
        <f>VLOOKUP($E1548,'CFileFishery to ERA+'!$A$4:$J$198,9,FALSE)</f>
        <v>WCVI AABM Sport</v>
      </c>
      <c r="R1548" t="str">
        <f>VLOOKUP($E1548,'CFileFishery to ERA+'!$A$4:$J$198,10,FALSE)</f>
        <v>AABM</v>
      </c>
    </row>
    <row r="1549" spans="1:18" x14ac:dyDescent="0.25">
      <c r="A1549" t="s">
        <v>151</v>
      </c>
      <c r="B1549" t="s">
        <v>152</v>
      </c>
      <c r="C1549">
        <v>2010</v>
      </c>
      <c r="D1549">
        <v>6</v>
      </c>
      <c r="E1549">
        <v>147</v>
      </c>
      <c r="F1549" t="s">
        <v>145</v>
      </c>
      <c r="G1549">
        <v>4</v>
      </c>
      <c r="H1549" t="s">
        <v>12</v>
      </c>
      <c r="I1549">
        <v>1</v>
      </c>
      <c r="J1549">
        <v>7.8</v>
      </c>
      <c r="K1549">
        <v>8.26</v>
      </c>
      <c r="L1549">
        <f>VLOOKUP($E1549,'CFileFishery to ERA+'!$A$4:$J$198,4,FALSE)</f>
        <v>66</v>
      </c>
      <c r="M1549" t="str">
        <f>VLOOKUP($E1549,'CFileFishery to ERA+'!$A$4:$J$198,5,FALSE)</f>
        <v>TBC JF TERM S</v>
      </c>
      <c r="N1549" t="str">
        <f>VLOOKUP($E1549,'CFileFishery to ERA+'!$A$4:$J$198,6,FALSE)</f>
        <v>CA</v>
      </c>
      <c r="O1549">
        <f>VLOOKUP($E1549,'CFileFishery to ERA+'!$A$4:$J$198,7,FALSE)</f>
        <v>36</v>
      </c>
      <c r="P1549" t="str">
        <f>VLOOKUP($E1549,'CFileFishery to ERA+'!$A$4:$J$198,8,FALSE)</f>
        <v>S</v>
      </c>
      <c r="Q1549" t="str">
        <f>VLOOKUP($E1549,'CFileFishery to ERA+'!$A$4:$J$198,9,FALSE)</f>
        <v>Canadian Juan De Fuca Sport</v>
      </c>
      <c r="R1549" t="str">
        <f>VLOOKUP($E1549,'CFileFishery to ERA+'!$A$4:$J$198,10,FALSE)</f>
        <v>ISBM</v>
      </c>
    </row>
    <row r="1550" spans="1:18" x14ac:dyDescent="0.25">
      <c r="A1550" t="s">
        <v>151</v>
      </c>
      <c r="B1550" t="s">
        <v>152</v>
      </c>
      <c r="C1550">
        <v>2010</v>
      </c>
      <c r="D1550">
        <v>6</v>
      </c>
      <c r="E1550">
        <v>148</v>
      </c>
      <c r="F1550" t="s">
        <v>146</v>
      </c>
      <c r="G1550">
        <v>4</v>
      </c>
      <c r="H1550" t="s">
        <v>12</v>
      </c>
      <c r="I1550">
        <v>2</v>
      </c>
      <c r="J1550">
        <v>4.22</v>
      </c>
      <c r="K1550">
        <v>4.38</v>
      </c>
      <c r="L1550">
        <f>VLOOKUP($E1550,'CFileFishery to ERA+'!$A$4:$J$198,4,FALSE)</f>
        <v>62</v>
      </c>
      <c r="M1550" t="str">
        <f>VLOOKUP($E1550,'CFileFishery to ERA+'!$A$4:$J$198,5,FALSE)</f>
        <v>TJNST TERM S</v>
      </c>
      <c r="N1550" t="str">
        <f>VLOOKUP($E1550,'CFileFishery to ERA+'!$A$4:$J$198,6,FALSE)</f>
        <v>CA</v>
      </c>
      <c r="O1550">
        <f>VLOOKUP($E1550,'CFileFishery to ERA+'!$A$4:$J$198,7,FALSE)</f>
        <v>26</v>
      </c>
      <c r="P1550" t="str">
        <f>VLOOKUP($E1550,'CFileFishery to ERA+'!$A$4:$J$198,8,FALSE)</f>
        <v>S</v>
      </c>
      <c r="Q1550" t="str">
        <f>VLOOKUP($E1550,'CFileFishery to ERA+'!$A$4:$J$198,9,FALSE)</f>
        <v>Johnstone Strait Sport</v>
      </c>
      <c r="R1550" t="str">
        <f>VLOOKUP($E1550,'CFileFishery to ERA+'!$A$4:$J$198,10,FALSE)</f>
        <v>ISBM</v>
      </c>
    </row>
    <row r="1551" spans="1:18" x14ac:dyDescent="0.25">
      <c r="A1551" t="s">
        <v>151</v>
      </c>
      <c r="B1551" t="s">
        <v>152</v>
      </c>
      <c r="C1551">
        <v>2010</v>
      </c>
      <c r="D1551">
        <v>7</v>
      </c>
      <c r="E1551">
        <v>18</v>
      </c>
      <c r="F1551" t="s">
        <v>23</v>
      </c>
      <c r="G1551">
        <v>4</v>
      </c>
      <c r="H1551" t="s">
        <v>12</v>
      </c>
      <c r="I1551">
        <v>1</v>
      </c>
      <c r="J1551">
        <v>3.51</v>
      </c>
      <c r="K1551">
        <v>3.71</v>
      </c>
      <c r="L1551">
        <f>VLOOKUP($E1551,'CFileFishery to ERA+'!$A$4:$J$198,4,FALSE)</f>
        <v>4</v>
      </c>
      <c r="M1551" t="str">
        <f>VLOOKUP($E1551,'CFileFishery to ERA+'!$A$4:$J$198,5,FALSE)</f>
        <v>AK JLO T</v>
      </c>
      <c r="N1551" t="str">
        <f>VLOOKUP($E1551,'CFileFishery to ERA+'!$A$4:$J$198,6,FALSE)</f>
        <v>US</v>
      </c>
      <c r="O1551">
        <f>VLOOKUP($E1551,'CFileFishery to ERA+'!$A$4:$J$198,7,FALSE)</f>
        <v>999</v>
      </c>
      <c r="P1551" t="str">
        <f>VLOOKUP($E1551,'CFileFishery to ERA+'!$A$4:$J$198,8,FALSE)</f>
        <v>T</v>
      </c>
      <c r="Q1551" t="str">
        <f>VLOOKUP($E1551,'CFileFishery to ERA+'!$A$4:$J$198,9,FALSE)</f>
        <v>SEAK Troll</v>
      </c>
      <c r="R1551" t="str">
        <f>VLOOKUP($E1551,'CFileFishery to ERA+'!$A$4:$J$198,10,FALSE)</f>
        <v>AABM</v>
      </c>
    </row>
    <row r="1552" spans="1:18" x14ac:dyDescent="0.25">
      <c r="A1552" t="s">
        <v>151</v>
      </c>
      <c r="B1552" t="s">
        <v>152</v>
      </c>
      <c r="C1552">
        <v>2010</v>
      </c>
      <c r="D1552">
        <v>7</v>
      </c>
      <c r="E1552">
        <v>30</v>
      </c>
      <c r="F1552" t="s">
        <v>25</v>
      </c>
      <c r="G1552">
        <v>4</v>
      </c>
      <c r="H1552" t="s">
        <v>12</v>
      </c>
      <c r="I1552">
        <v>4</v>
      </c>
      <c r="J1552">
        <v>11.08</v>
      </c>
      <c r="K1552">
        <v>11.73</v>
      </c>
      <c r="L1552">
        <f>VLOOKUP($E1552,'CFileFishery to ERA+'!$A$4:$J$198,4,FALSE)</f>
        <v>8</v>
      </c>
      <c r="M1552" t="str">
        <f>VLOOKUP($E1552,'CFileFishery to ERA+'!$A$4:$J$198,5,FALSE)</f>
        <v>NORTH T</v>
      </c>
      <c r="N1552" t="str">
        <f>VLOOKUP($E1552,'CFileFishery to ERA+'!$A$4:$J$198,6,FALSE)</f>
        <v>CA</v>
      </c>
      <c r="O1552">
        <f>VLOOKUP($E1552,'CFileFishery to ERA+'!$A$4:$J$198,7,FALSE)</f>
        <v>1</v>
      </c>
      <c r="P1552" t="str">
        <f>VLOOKUP($E1552,'CFileFishery to ERA+'!$A$4:$J$198,8,FALSE)</f>
        <v>T</v>
      </c>
      <c r="Q1552" t="str">
        <f>VLOOKUP($E1552,'CFileFishery to ERA+'!$A$4:$J$198,9,FALSE)</f>
        <v>NBC Troll</v>
      </c>
      <c r="R1552" t="str">
        <f>VLOOKUP($E1552,'CFileFishery to ERA+'!$A$4:$J$198,10,FALSE)</f>
        <v>AABM</v>
      </c>
    </row>
    <row r="1553" spans="1:18" x14ac:dyDescent="0.25">
      <c r="A1553" t="s">
        <v>151</v>
      </c>
      <c r="B1553" t="s">
        <v>152</v>
      </c>
      <c r="C1553">
        <v>2010</v>
      </c>
      <c r="D1553">
        <v>7</v>
      </c>
      <c r="E1553">
        <v>89</v>
      </c>
      <c r="F1553" t="s">
        <v>88</v>
      </c>
      <c r="G1553">
        <v>4</v>
      </c>
      <c r="H1553" t="s">
        <v>12</v>
      </c>
      <c r="I1553">
        <v>8</v>
      </c>
      <c r="J1553">
        <v>93.76</v>
      </c>
      <c r="K1553">
        <v>99.5</v>
      </c>
      <c r="L1553">
        <f>VLOOKUP($E1553,'CFileFishery to ERA+'!$A$4:$J$198,4,FALSE)</f>
        <v>37</v>
      </c>
      <c r="M1553" t="str">
        <f>VLOOKUP($E1553,'CFileFishery to ERA+'!$A$4:$J$198,5,FALSE)</f>
        <v>TFRAS FN</v>
      </c>
      <c r="N1553" t="str">
        <f>VLOOKUP($E1553,'CFileFishery to ERA+'!$A$4:$J$198,6,FALSE)</f>
        <v>CA</v>
      </c>
      <c r="O1553">
        <f>VLOOKUP($E1553,'CFileFishery to ERA+'!$A$4:$J$198,7,FALSE)</f>
        <v>17</v>
      </c>
      <c r="P1553" t="str">
        <f>VLOOKUP($E1553,'CFileFishery to ERA+'!$A$4:$J$198,8,FALSE)</f>
        <v>N</v>
      </c>
      <c r="Q1553" t="str">
        <f>VLOOKUP($E1553,'CFileFishery to ERA+'!$A$4:$J$198,9,FALSE)</f>
        <v>Lower Fraser Freshwater Net</v>
      </c>
      <c r="R1553" t="str">
        <f>VLOOKUP($E1553,'CFileFishery to ERA+'!$A$4:$J$198,10,FALSE)</f>
        <v>ISBM</v>
      </c>
    </row>
    <row r="1554" spans="1:18" x14ac:dyDescent="0.25">
      <c r="A1554" t="s">
        <v>151</v>
      </c>
      <c r="B1554" t="s">
        <v>152</v>
      </c>
      <c r="C1554">
        <v>2010</v>
      </c>
      <c r="D1554">
        <v>7</v>
      </c>
      <c r="E1554">
        <v>128</v>
      </c>
      <c r="F1554" t="s">
        <v>20</v>
      </c>
      <c r="G1554">
        <v>4</v>
      </c>
      <c r="H1554" t="s">
        <v>12</v>
      </c>
      <c r="I1554">
        <v>1</v>
      </c>
      <c r="J1554">
        <v>3.24</v>
      </c>
      <c r="K1554">
        <v>3.49</v>
      </c>
      <c r="L1554">
        <f>VLOOKUP($E1554,'CFileFishery to ERA+'!$A$4:$J$198,4,FALSE)</f>
        <v>47</v>
      </c>
      <c r="M1554" t="str">
        <f>VLOOKUP($E1554,'CFileFishery to ERA+'!$A$4:$J$198,5,FALSE)</f>
        <v>NBC AABM S</v>
      </c>
      <c r="N1554" t="str">
        <f>VLOOKUP($E1554,'CFileFishery to ERA+'!$A$4:$J$198,6,FALSE)</f>
        <v>CA</v>
      </c>
      <c r="O1554">
        <f>VLOOKUP($E1554,'CFileFishery to ERA+'!$A$4:$J$198,7,FALSE)</f>
        <v>20</v>
      </c>
      <c r="P1554" t="str">
        <f>VLOOKUP($E1554,'CFileFishery to ERA+'!$A$4:$J$198,8,FALSE)</f>
        <v>S</v>
      </c>
      <c r="Q1554" t="str">
        <f>VLOOKUP($E1554,'CFileFishery to ERA+'!$A$4:$J$198,9,FALSE)</f>
        <v>NBC AABM Sport</v>
      </c>
      <c r="R1554" t="str">
        <f>VLOOKUP($E1554,'CFileFishery to ERA+'!$A$4:$J$198,10,FALSE)</f>
        <v>AABM</v>
      </c>
    </row>
    <row r="1555" spans="1:18" x14ac:dyDescent="0.25">
      <c r="A1555" t="s">
        <v>151</v>
      </c>
      <c r="B1555" t="s">
        <v>152</v>
      </c>
      <c r="C1555">
        <v>2010</v>
      </c>
      <c r="D1555">
        <v>7</v>
      </c>
      <c r="E1555">
        <v>137</v>
      </c>
      <c r="F1555" t="s">
        <v>69</v>
      </c>
      <c r="G1555">
        <v>4</v>
      </c>
      <c r="H1555" t="s">
        <v>12</v>
      </c>
      <c r="I1555">
        <v>1</v>
      </c>
      <c r="J1555">
        <v>2</v>
      </c>
      <c r="K1555">
        <v>2.15</v>
      </c>
      <c r="L1555">
        <f>VLOOKUP($E1555,'CFileFishery to ERA+'!$A$4:$J$198,4,FALSE)</f>
        <v>64</v>
      </c>
      <c r="M1555" t="str">
        <f>VLOOKUP($E1555,'CFileFishery to ERA+'!$A$4:$J$198,5,FALSE)</f>
        <v>TGEO ST TERM S</v>
      </c>
      <c r="N1555" t="str">
        <f>VLOOKUP($E1555,'CFileFishery to ERA+'!$A$4:$J$198,6,FALSE)</f>
        <v>CA</v>
      </c>
      <c r="O1555">
        <f>VLOOKUP($E1555,'CFileFishery to ERA+'!$A$4:$J$198,7,FALSE)</f>
        <v>27</v>
      </c>
      <c r="P1555" t="str">
        <f>VLOOKUP($E1555,'CFileFishery to ERA+'!$A$4:$J$198,8,FALSE)</f>
        <v>S</v>
      </c>
      <c r="Q1555" t="str">
        <f>VLOOKUP($E1555,'CFileFishery to ERA+'!$A$4:$J$198,9,FALSE)</f>
        <v>North Georgia Strait Sport</v>
      </c>
      <c r="R1555" t="str">
        <f>VLOOKUP($E1555,'CFileFishery to ERA+'!$A$4:$J$198,10,FALSE)</f>
        <v>ISBM</v>
      </c>
    </row>
    <row r="1556" spans="1:18" x14ac:dyDescent="0.25">
      <c r="A1556" t="s">
        <v>151</v>
      </c>
      <c r="B1556" t="s">
        <v>152</v>
      </c>
      <c r="C1556">
        <v>2010</v>
      </c>
      <c r="D1556">
        <v>7</v>
      </c>
      <c r="E1556">
        <v>147</v>
      </c>
      <c r="F1556" t="s">
        <v>145</v>
      </c>
      <c r="G1556">
        <v>4</v>
      </c>
      <c r="H1556" t="s">
        <v>12</v>
      </c>
      <c r="I1556">
        <v>1</v>
      </c>
      <c r="J1556">
        <v>4.45</v>
      </c>
      <c r="K1556">
        <v>4.62</v>
      </c>
      <c r="L1556">
        <f>VLOOKUP($E1556,'CFileFishery to ERA+'!$A$4:$J$198,4,FALSE)</f>
        <v>66</v>
      </c>
      <c r="M1556" t="str">
        <f>VLOOKUP($E1556,'CFileFishery to ERA+'!$A$4:$J$198,5,FALSE)</f>
        <v>TBC JF TERM S</v>
      </c>
      <c r="N1556" t="str">
        <f>VLOOKUP($E1556,'CFileFishery to ERA+'!$A$4:$J$198,6,FALSE)</f>
        <v>CA</v>
      </c>
      <c r="O1556">
        <f>VLOOKUP($E1556,'CFileFishery to ERA+'!$A$4:$J$198,7,FALSE)</f>
        <v>36</v>
      </c>
      <c r="P1556" t="str">
        <f>VLOOKUP($E1556,'CFileFishery to ERA+'!$A$4:$J$198,8,FALSE)</f>
        <v>S</v>
      </c>
      <c r="Q1556" t="str">
        <f>VLOOKUP($E1556,'CFileFishery to ERA+'!$A$4:$J$198,9,FALSE)</f>
        <v>Canadian Juan De Fuca Sport</v>
      </c>
      <c r="R1556" t="str">
        <f>VLOOKUP($E1556,'CFileFishery to ERA+'!$A$4:$J$198,10,FALSE)</f>
        <v>ISBM</v>
      </c>
    </row>
    <row r="1557" spans="1:18" x14ac:dyDescent="0.25">
      <c r="A1557" t="s">
        <v>151</v>
      </c>
      <c r="B1557" t="s">
        <v>152</v>
      </c>
      <c r="C1557">
        <v>2010</v>
      </c>
      <c r="D1557">
        <v>7</v>
      </c>
      <c r="E1557">
        <v>148</v>
      </c>
      <c r="F1557" t="s">
        <v>146</v>
      </c>
      <c r="G1557">
        <v>4</v>
      </c>
      <c r="H1557" t="s">
        <v>12</v>
      </c>
      <c r="I1557">
        <v>1</v>
      </c>
      <c r="J1557">
        <v>7.58</v>
      </c>
      <c r="K1557">
        <v>8.0299999999999994</v>
      </c>
      <c r="L1557">
        <f>VLOOKUP($E1557,'CFileFishery to ERA+'!$A$4:$J$198,4,FALSE)</f>
        <v>62</v>
      </c>
      <c r="M1557" t="str">
        <f>VLOOKUP($E1557,'CFileFishery to ERA+'!$A$4:$J$198,5,FALSE)</f>
        <v>TJNST TERM S</v>
      </c>
      <c r="N1557" t="str">
        <f>VLOOKUP($E1557,'CFileFishery to ERA+'!$A$4:$J$198,6,FALSE)</f>
        <v>CA</v>
      </c>
      <c r="O1557">
        <f>VLOOKUP($E1557,'CFileFishery to ERA+'!$A$4:$J$198,7,FALSE)</f>
        <v>26</v>
      </c>
      <c r="P1557" t="str">
        <f>VLOOKUP($E1557,'CFileFishery to ERA+'!$A$4:$J$198,8,FALSE)</f>
        <v>S</v>
      </c>
      <c r="Q1557" t="str">
        <f>VLOOKUP($E1557,'CFileFishery to ERA+'!$A$4:$J$198,9,FALSE)</f>
        <v>Johnstone Strait Sport</v>
      </c>
      <c r="R1557" t="str">
        <f>VLOOKUP($E1557,'CFileFishery to ERA+'!$A$4:$J$198,10,FALSE)</f>
        <v>ISBM</v>
      </c>
    </row>
    <row r="1558" spans="1:18" x14ac:dyDescent="0.25">
      <c r="A1558" t="s">
        <v>151</v>
      </c>
      <c r="B1558" t="s">
        <v>152</v>
      </c>
      <c r="C1558">
        <v>2010</v>
      </c>
      <c r="D1558">
        <v>7</v>
      </c>
      <c r="E1558">
        <v>150</v>
      </c>
      <c r="F1558" t="s">
        <v>76</v>
      </c>
      <c r="G1558">
        <v>4</v>
      </c>
      <c r="H1558" t="s">
        <v>12</v>
      </c>
      <c r="I1558">
        <v>2</v>
      </c>
      <c r="J1558">
        <v>5.32</v>
      </c>
      <c r="K1558">
        <v>5.63</v>
      </c>
      <c r="L1558">
        <f>VLOOKUP($E1558,'CFileFishery to ERA+'!$A$4:$J$198,4,FALSE)</f>
        <v>57</v>
      </c>
      <c r="M1558" t="str">
        <f>VLOOKUP($E1558,'CFileFishery to ERA+'!$A$4:$J$198,5,FALSE)</f>
        <v>PGSDN S</v>
      </c>
      <c r="N1558" t="str">
        <f>VLOOKUP($E1558,'CFileFishery to ERA+'!$A$4:$J$198,6,FALSE)</f>
        <v>US</v>
      </c>
      <c r="O1558">
        <f>VLOOKUP($E1558,'CFileFishery to ERA+'!$A$4:$J$198,7,FALSE)</f>
        <v>999</v>
      </c>
      <c r="P1558" t="str">
        <f>VLOOKUP($E1558,'CFileFishery to ERA+'!$A$4:$J$198,8,FALSE)</f>
        <v>S</v>
      </c>
      <c r="Q1558" t="str">
        <f>VLOOKUP($E1558,'CFileFishery to ERA+'!$A$4:$J$198,9,FALSE)</f>
        <v>PGSD Sport</v>
      </c>
      <c r="R1558" t="str">
        <f>VLOOKUP($E1558,'CFileFishery to ERA+'!$A$4:$J$198,10,FALSE)</f>
        <v>ISBM</v>
      </c>
    </row>
    <row r="1559" spans="1:18" x14ac:dyDescent="0.25">
      <c r="A1559" t="s">
        <v>151</v>
      </c>
      <c r="B1559" t="s">
        <v>152</v>
      </c>
      <c r="C1559">
        <v>2010</v>
      </c>
      <c r="D1559">
        <v>7</v>
      </c>
      <c r="E1559">
        <v>159</v>
      </c>
      <c r="F1559" t="s">
        <v>94</v>
      </c>
      <c r="G1559">
        <v>4</v>
      </c>
      <c r="H1559" t="s">
        <v>12</v>
      </c>
      <c r="I1559">
        <v>1</v>
      </c>
      <c r="J1559">
        <v>3.22</v>
      </c>
      <c r="K1559">
        <v>3.46</v>
      </c>
      <c r="L1559">
        <f>VLOOKUP($E1559,'CFileFishery to ERA+'!$A$4:$J$198,4,FALSE)</f>
        <v>59</v>
      </c>
      <c r="M1559" t="str">
        <f>VLOOKUP($E1559,'CFileFishery to ERA+'!$A$4:$J$198,5,FALSE)</f>
        <v>PGSDO S</v>
      </c>
      <c r="N1559" t="str">
        <f>VLOOKUP($E1559,'CFileFishery to ERA+'!$A$4:$J$198,6,FALSE)</f>
        <v>US</v>
      </c>
      <c r="O1559">
        <f>VLOOKUP($E1559,'CFileFishery to ERA+'!$A$4:$J$198,7,FALSE)</f>
        <v>999</v>
      </c>
      <c r="P1559" t="str">
        <f>VLOOKUP($E1559,'CFileFishery to ERA+'!$A$4:$J$198,8,FALSE)</f>
        <v>S</v>
      </c>
      <c r="Q1559" t="str">
        <f>VLOOKUP($E1559,'CFileFishery to ERA+'!$A$4:$J$198,9,FALSE)</f>
        <v>PGSD Sport</v>
      </c>
      <c r="R1559" t="str">
        <f>VLOOKUP($E1559,'CFileFishery to ERA+'!$A$4:$J$198,10,FALSE)</f>
        <v>ISBM</v>
      </c>
    </row>
    <row r="1560" spans="1:18" x14ac:dyDescent="0.25">
      <c r="A1560" t="s">
        <v>151</v>
      </c>
      <c r="B1560" t="s">
        <v>152</v>
      </c>
      <c r="C1560">
        <v>2011</v>
      </c>
      <c r="D1560">
        <v>5</v>
      </c>
      <c r="E1560">
        <v>44</v>
      </c>
      <c r="F1560" t="s">
        <v>85</v>
      </c>
      <c r="G1560">
        <v>4</v>
      </c>
      <c r="H1560" t="s">
        <v>12</v>
      </c>
      <c r="I1560">
        <v>1</v>
      </c>
      <c r="J1560">
        <v>1.67</v>
      </c>
      <c r="K1560">
        <v>1.7</v>
      </c>
      <c r="L1560">
        <f>VLOOKUP($E1560,'CFileFishery to ERA+'!$A$4:$J$198,4,FALSE)</f>
        <v>13</v>
      </c>
      <c r="M1560" t="str">
        <f>VLOOKUP($E1560,'CFileFishery to ERA+'!$A$4:$J$198,5,FALSE)</f>
        <v>N FALCON T</v>
      </c>
      <c r="N1560" t="str">
        <f>VLOOKUP($E1560,'CFileFishery to ERA+'!$A$4:$J$198,6,FALSE)</f>
        <v>US</v>
      </c>
      <c r="O1560">
        <f>VLOOKUP($E1560,'CFileFishery to ERA+'!$A$4:$J$198,7,FALSE)</f>
        <v>999</v>
      </c>
      <c r="P1560" t="str">
        <f>VLOOKUP($E1560,'CFileFishery to ERA+'!$A$4:$J$198,8,FALSE)</f>
        <v>T</v>
      </c>
      <c r="Q1560" t="str">
        <f>VLOOKUP($E1560,'CFileFishery to ERA+'!$A$4:$J$198,9,FALSE)</f>
        <v>WA Troll</v>
      </c>
      <c r="R1560" t="str">
        <f>VLOOKUP($E1560,'CFileFishery to ERA+'!$A$4:$J$198,10,FALSE)</f>
        <v>ISBM</v>
      </c>
    </row>
    <row r="1561" spans="1:18" x14ac:dyDescent="0.25">
      <c r="A1561" t="s">
        <v>151</v>
      </c>
      <c r="B1561" t="s">
        <v>152</v>
      </c>
      <c r="C1561">
        <v>2011</v>
      </c>
      <c r="D1561">
        <v>5</v>
      </c>
      <c r="E1561">
        <v>46</v>
      </c>
      <c r="F1561" t="s">
        <v>57</v>
      </c>
      <c r="G1561">
        <v>4</v>
      </c>
      <c r="H1561" t="s">
        <v>12</v>
      </c>
      <c r="I1561">
        <v>1</v>
      </c>
      <c r="J1561">
        <v>2.4300000000000002</v>
      </c>
      <c r="K1561">
        <v>2.48</v>
      </c>
      <c r="L1561">
        <f>VLOOKUP($E1561,'CFileFishery to ERA+'!$A$4:$J$198,4,FALSE)</f>
        <v>13</v>
      </c>
      <c r="M1561" t="str">
        <f>VLOOKUP($E1561,'CFileFishery to ERA+'!$A$4:$J$198,5,FALSE)</f>
        <v>N FALCON T</v>
      </c>
      <c r="N1561" t="str">
        <f>VLOOKUP($E1561,'CFileFishery to ERA+'!$A$4:$J$198,6,FALSE)</f>
        <v>US</v>
      </c>
      <c r="O1561">
        <f>VLOOKUP($E1561,'CFileFishery to ERA+'!$A$4:$J$198,7,FALSE)</f>
        <v>999</v>
      </c>
      <c r="P1561" t="str">
        <f>VLOOKUP($E1561,'CFileFishery to ERA+'!$A$4:$J$198,8,FALSE)</f>
        <v>T</v>
      </c>
      <c r="Q1561" t="str">
        <f>VLOOKUP($E1561,'CFileFishery to ERA+'!$A$4:$J$198,9,FALSE)</f>
        <v>WA Troll</v>
      </c>
      <c r="R1561" t="str">
        <f>VLOOKUP($E1561,'CFileFishery to ERA+'!$A$4:$J$198,10,FALSE)</f>
        <v>ISBM</v>
      </c>
    </row>
    <row r="1562" spans="1:18" x14ac:dyDescent="0.25">
      <c r="A1562" t="s">
        <v>151</v>
      </c>
      <c r="B1562" t="s">
        <v>152</v>
      </c>
      <c r="C1562">
        <v>2011</v>
      </c>
      <c r="D1562">
        <v>5</v>
      </c>
      <c r="E1562">
        <v>140</v>
      </c>
      <c r="F1562" t="s">
        <v>115</v>
      </c>
      <c r="G1562">
        <v>4</v>
      </c>
      <c r="H1562" t="s">
        <v>12</v>
      </c>
      <c r="I1562">
        <v>1</v>
      </c>
      <c r="J1562">
        <v>2.2599999999999998</v>
      </c>
      <c r="K1562">
        <v>2.29</v>
      </c>
      <c r="L1562">
        <f>VLOOKUP($E1562,'CFileFishery to ERA+'!$A$4:$J$198,4,FALSE)</f>
        <v>64</v>
      </c>
      <c r="M1562" t="str">
        <f>VLOOKUP($E1562,'CFileFishery to ERA+'!$A$4:$J$198,5,FALSE)</f>
        <v>TGEO ST TERM S</v>
      </c>
      <c r="N1562" t="str">
        <f>VLOOKUP($E1562,'CFileFishery to ERA+'!$A$4:$J$198,6,FALSE)</f>
        <v>CA</v>
      </c>
      <c r="O1562">
        <f>VLOOKUP($E1562,'CFileFishery to ERA+'!$A$4:$J$198,7,FALSE)</f>
        <v>29</v>
      </c>
      <c r="P1562" t="str">
        <f>VLOOKUP($E1562,'CFileFishery to ERA+'!$A$4:$J$198,8,FALSE)</f>
        <v>S</v>
      </c>
      <c r="Q1562" t="str">
        <f>VLOOKUP($E1562,'CFileFishery to ERA+'!$A$4:$J$198,9,FALSE)</f>
        <v>South Georgia Strait Sport</v>
      </c>
      <c r="R1562" t="str">
        <f>VLOOKUP($E1562,'CFileFishery to ERA+'!$A$4:$J$198,10,FALSE)</f>
        <v>ISBM</v>
      </c>
    </row>
    <row r="1563" spans="1:18" x14ac:dyDescent="0.25">
      <c r="A1563" t="s">
        <v>151</v>
      </c>
      <c r="B1563" t="s">
        <v>152</v>
      </c>
      <c r="C1563">
        <v>2011</v>
      </c>
      <c r="D1563">
        <v>6</v>
      </c>
      <c r="E1563">
        <v>29</v>
      </c>
      <c r="F1563" t="s">
        <v>17</v>
      </c>
      <c r="G1563">
        <v>4</v>
      </c>
      <c r="H1563" t="s">
        <v>12</v>
      </c>
      <c r="I1563">
        <v>1</v>
      </c>
      <c r="J1563">
        <v>3.95</v>
      </c>
      <c r="K1563">
        <v>4.04</v>
      </c>
      <c r="L1563">
        <f>VLOOKUP($E1563,'CFileFishery to ERA+'!$A$4:$J$198,4,FALSE)</f>
        <v>8</v>
      </c>
      <c r="M1563" t="str">
        <f>VLOOKUP($E1563,'CFileFishery to ERA+'!$A$4:$J$198,5,FALSE)</f>
        <v>NORTH T</v>
      </c>
      <c r="N1563" t="str">
        <f>VLOOKUP($E1563,'CFileFishery to ERA+'!$A$4:$J$198,6,FALSE)</f>
        <v>CA</v>
      </c>
      <c r="O1563">
        <f>VLOOKUP($E1563,'CFileFishery to ERA+'!$A$4:$J$198,7,FALSE)</f>
        <v>1</v>
      </c>
      <c r="P1563" t="str">
        <f>VLOOKUP($E1563,'CFileFishery to ERA+'!$A$4:$J$198,8,FALSE)</f>
        <v>T</v>
      </c>
      <c r="Q1563" t="str">
        <f>VLOOKUP($E1563,'CFileFishery to ERA+'!$A$4:$J$198,9,FALSE)</f>
        <v>NBC Troll</v>
      </c>
      <c r="R1563" t="str">
        <f>VLOOKUP($E1563,'CFileFishery to ERA+'!$A$4:$J$198,10,FALSE)</f>
        <v>AABM</v>
      </c>
    </row>
    <row r="1564" spans="1:18" x14ac:dyDescent="0.25">
      <c r="A1564" t="s">
        <v>151</v>
      </c>
      <c r="B1564" t="s">
        <v>152</v>
      </c>
      <c r="C1564">
        <v>2011</v>
      </c>
      <c r="D1564">
        <v>6</v>
      </c>
      <c r="E1564">
        <v>43</v>
      </c>
      <c r="F1564" t="s">
        <v>59</v>
      </c>
      <c r="G1564">
        <v>4</v>
      </c>
      <c r="H1564" t="s">
        <v>12</v>
      </c>
      <c r="I1564">
        <v>1</v>
      </c>
      <c r="J1564">
        <v>2.3199999999999998</v>
      </c>
      <c r="K1564">
        <v>2.35</v>
      </c>
      <c r="L1564">
        <f>VLOOKUP($E1564,'CFileFishery to ERA+'!$A$4:$J$198,4,FALSE)</f>
        <v>13</v>
      </c>
      <c r="M1564" t="str">
        <f>VLOOKUP($E1564,'CFileFishery to ERA+'!$A$4:$J$198,5,FALSE)</f>
        <v>N FALCON T</v>
      </c>
      <c r="N1564" t="str">
        <f>VLOOKUP($E1564,'CFileFishery to ERA+'!$A$4:$J$198,6,FALSE)</f>
        <v>US</v>
      </c>
      <c r="O1564">
        <f>VLOOKUP($E1564,'CFileFishery to ERA+'!$A$4:$J$198,7,FALSE)</f>
        <v>999</v>
      </c>
      <c r="P1564" t="str">
        <f>VLOOKUP($E1564,'CFileFishery to ERA+'!$A$4:$J$198,8,FALSE)</f>
        <v>T</v>
      </c>
      <c r="Q1564" t="str">
        <f>VLOOKUP($E1564,'CFileFishery to ERA+'!$A$4:$J$198,9,FALSE)</f>
        <v>WA Troll</v>
      </c>
      <c r="R1564" t="str">
        <f>VLOOKUP($E1564,'CFileFishery to ERA+'!$A$4:$J$198,10,FALSE)</f>
        <v>ISBM</v>
      </c>
    </row>
    <row r="1565" spans="1:18" x14ac:dyDescent="0.25">
      <c r="A1565" t="s">
        <v>151</v>
      </c>
      <c r="B1565" t="s">
        <v>152</v>
      </c>
      <c r="C1565">
        <v>2011</v>
      </c>
      <c r="D1565">
        <v>6</v>
      </c>
      <c r="E1565">
        <v>45</v>
      </c>
      <c r="F1565" t="s">
        <v>56</v>
      </c>
      <c r="G1565">
        <v>4</v>
      </c>
      <c r="H1565" t="s">
        <v>12</v>
      </c>
      <c r="I1565">
        <v>1</v>
      </c>
      <c r="J1565">
        <v>1.34</v>
      </c>
      <c r="K1565">
        <v>1.35</v>
      </c>
      <c r="L1565">
        <f>VLOOKUP($E1565,'CFileFishery to ERA+'!$A$4:$J$198,4,FALSE)</f>
        <v>13</v>
      </c>
      <c r="M1565" t="str">
        <f>VLOOKUP($E1565,'CFileFishery to ERA+'!$A$4:$J$198,5,FALSE)</f>
        <v>N FALCON T</v>
      </c>
      <c r="N1565" t="str">
        <f>VLOOKUP($E1565,'CFileFishery to ERA+'!$A$4:$J$198,6,FALSE)</f>
        <v>US</v>
      </c>
      <c r="O1565">
        <f>VLOOKUP($E1565,'CFileFishery to ERA+'!$A$4:$J$198,7,FALSE)</f>
        <v>999</v>
      </c>
      <c r="P1565" t="str">
        <f>VLOOKUP($E1565,'CFileFishery to ERA+'!$A$4:$J$198,8,FALSE)</f>
        <v>T</v>
      </c>
      <c r="Q1565" t="str">
        <f>VLOOKUP($E1565,'CFileFishery to ERA+'!$A$4:$J$198,9,FALSE)</f>
        <v>WA Troll</v>
      </c>
      <c r="R1565" t="str">
        <f>VLOOKUP($E1565,'CFileFishery to ERA+'!$A$4:$J$198,10,FALSE)</f>
        <v>ISBM</v>
      </c>
    </row>
    <row r="1566" spans="1:18" x14ac:dyDescent="0.25">
      <c r="A1566" t="s">
        <v>151</v>
      </c>
      <c r="B1566" t="s">
        <v>152</v>
      </c>
      <c r="C1566">
        <v>2011</v>
      </c>
      <c r="D1566">
        <v>6</v>
      </c>
      <c r="E1566">
        <v>89</v>
      </c>
      <c r="F1566" t="s">
        <v>88</v>
      </c>
      <c r="G1566">
        <v>4</v>
      </c>
      <c r="H1566" t="s">
        <v>12</v>
      </c>
      <c r="I1566">
        <v>1</v>
      </c>
      <c r="J1566">
        <v>25.93</v>
      </c>
      <c r="K1566">
        <v>26.52</v>
      </c>
      <c r="L1566">
        <f>VLOOKUP($E1566,'CFileFishery to ERA+'!$A$4:$J$198,4,FALSE)</f>
        <v>37</v>
      </c>
      <c r="M1566" t="str">
        <f>VLOOKUP($E1566,'CFileFishery to ERA+'!$A$4:$J$198,5,FALSE)</f>
        <v>TFRAS FN</v>
      </c>
      <c r="N1566" t="str">
        <f>VLOOKUP($E1566,'CFileFishery to ERA+'!$A$4:$J$198,6,FALSE)</f>
        <v>CA</v>
      </c>
      <c r="O1566">
        <f>VLOOKUP($E1566,'CFileFishery to ERA+'!$A$4:$J$198,7,FALSE)</f>
        <v>17</v>
      </c>
      <c r="P1566" t="str">
        <f>VLOOKUP($E1566,'CFileFishery to ERA+'!$A$4:$J$198,8,FALSE)</f>
        <v>N</v>
      </c>
      <c r="Q1566" t="str">
        <f>VLOOKUP($E1566,'CFileFishery to ERA+'!$A$4:$J$198,9,FALSE)</f>
        <v>Lower Fraser Freshwater Net</v>
      </c>
      <c r="R1566" t="str">
        <f>VLOOKUP($E1566,'CFileFishery to ERA+'!$A$4:$J$198,10,FALSE)</f>
        <v>ISBM</v>
      </c>
    </row>
    <row r="1567" spans="1:18" x14ac:dyDescent="0.25">
      <c r="A1567" t="s">
        <v>151</v>
      </c>
      <c r="B1567" t="s">
        <v>152</v>
      </c>
      <c r="C1567">
        <v>2011</v>
      </c>
      <c r="D1567">
        <v>6</v>
      </c>
      <c r="E1567">
        <v>142</v>
      </c>
      <c r="F1567" t="s">
        <v>49</v>
      </c>
      <c r="G1567">
        <v>4</v>
      </c>
      <c r="H1567" t="s">
        <v>12</v>
      </c>
      <c r="I1567">
        <v>1</v>
      </c>
      <c r="J1567">
        <v>3.09</v>
      </c>
      <c r="K1567">
        <v>3.16</v>
      </c>
      <c r="L1567">
        <f>VLOOKUP($E1567,'CFileFishery to ERA+'!$A$4:$J$198,4,FALSE)</f>
        <v>50</v>
      </c>
      <c r="M1567" t="str">
        <f>VLOOKUP($E1567,'CFileFishery to ERA+'!$A$4:$J$198,5,FALSE)</f>
        <v>WCVI AABM S</v>
      </c>
      <c r="N1567" t="str">
        <f>VLOOKUP($E1567,'CFileFishery to ERA+'!$A$4:$J$198,6,FALSE)</f>
        <v>CA</v>
      </c>
      <c r="O1567">
        <f>VLOOKUP($E1567,'CFileFishery to ERA+'!$A$4:$J$198,7,FALSE)</f>
        <v>31</v>
      </c>
      <c r="P1567" t="str">
        <f>VLOOKUP($E1567,'CFileFishery to ERA+'!$A$4:$J$198,8,FALSE)</f>
        <v>S</v>
      </c>
      <c r="Q1567" t="str">
        <f>VLOOKUP($E1567,'CFileFishery to ERA+'!$A$4:$J$198,9,FALSE)</f>
        <v>WCVI AABM Sport</v>
      </c>
      <c r="R1567" t="str">
        <f>VLOOKUP($E1567,'CFileFishery to ERA+'!$A$4:$J$198,10,FALSE)</f>
        <v>AABM</v>
      </c>
    </row>
    <row r="1568" spans="1:18" x14ac:dyDescent="0.25">
      <c r="A1568" t="s">
        <v>151</v>
      </c>
      <c r="B1568" t="s">
        <v>152</v>
      </c>
      <c r="C1568">
        <v>2011</v>
      </c>
      <c r="D1568">
        <v>6</v>
      </c>
      <c r="E1568">
        <v>147</v>
      </c>
      <c r="F1568" t="s">
        <v>145</v>
      </c>
      <c r="G1568">
        <v>4</v>
      </c>
      <c r="H1568" t="s">
        <v>12</v>
      </c>
      <c r="I1568">
        <v>1</v>
      </c>
      <c r="J1568">
        <v>4.1100000000000003</v>
      </c>
      <c r="K1568">
        <v>4.2</v>
      </c>
      <c r="L1568">
        <f>VLOOKUP($E1568,'CFileFishery to ERA+'!$A$4:$J$198,4,FALSE)</f>
        <v>66</v>
      </c>
      <c r="M1568" t="str">
        <f>VLOOKUP($E1568,'CFileFishery to ERA+'!$A$4:$J$198,5,FALSE)</f>
        <v>TBC JF TERM S</v>
      </c>
      <c r="N1568" t="str">
        <f>VLOOKUP($E1568,'CFileFishery to ERA+'!$A$4:$J$198,6,FALSE)</f>
        <v>CA</v>
      </c>
      <c r="O1568">
        <f>VLOOKUP($E1568,'CFileFishery to ERA+'!$A$4:$J$198,7,FALSE)</f>
        <v>36</v>
      </c>
      <c r="P1568" t="str">
        <f>VLOOKUP($E1568,'CFileFishery to ERA+'!$A$4:$J$198,8,FALSE)</f>
        <v>S</v>
      </c>
      <c r="Q1568" t="str">
        <f>VLOOKUP($E1568,'CFileFishery to ERA+'!$A$4:$J$198,9,FALSE)</f>
        <v>Canadian Juan De Fuca Sport</v>
      </c>
      <c r="R1568" t="str">
        <f>VLOOKUP($E1568,'CFileFishery to ERA+'!$A$4:$J$198,10,FALSE)</f>
        <v>ISBM</v>
      </c>
    </row>
    <row r="1569" spans="1:18" x14ac:dyDescent="0.25">
      <c r="A1569" t="s">
        <v>151</v>
      </c>
      <c r="B1569" t="s">
        <v>152</v>
      </c>
      <c r="C1569">
        <v>2011</v>
      </c>
      <c r="D1569">
        <v>7</v>
      </c>
      <c r="E1569">
        <v>43</v>
      </c>
      <c r="F1569" t="s">
        <v>59</v>
      </c>
      <c r="G1569">
        <v>4</v>
      </c>
      <c r="H1569" t="s">
        <v>12</v>
      </c>
      <c r="I1569">
        <v>2</v>
      </c>
      <c r="J1569">
        <v>5.28</v>
      </c>
      <c r="K1569">
        <v>5.52</v>
      </c>
      <c r="L1569">
        <f>VLOOKUP($E1569,'CFileFishery to ERA+'!$A$4:$J$198,4,FALSE)</f>
        <v>13</v>
      </c>
      <c r="M1569" t="str">
        <f>VLOOKUP($E1569,'CFileFishery to ERA+'!$A$4:$J$198,5,FALSE)</f>
        <v>N FALCON T</v>
      </c>
      <c r="N1569" t="str">
        <f>VLOOKUP($E1569,'CFileFishery to ERA+'!$A$4:$J$198,6,FALSE)</f>
        <v>US</v>
      </c>
      <c r="O1569">
        <f>VLOOKUP($E1569,'CFileFishery to ERA+'!$A$4:$J$198,7,FALSE)</f>
        <v>999</v>
      </c>
      <c r="P1569" t="str">
        <f>VLOOKUP($E1569,'CFileFishery to ERA+'!$A$4:$J$198,8,FALSE)</f>
        <v>T</v>
      </c>
      <c r="Q1569" t="str">
        <f>VLOOKUP($E1569,'CFileFishery to ERA+'!$A$4:$J$198,9,FALSE)</f>
        <v>WA Troll</v>
      </c>
      <c r="R1569" t="str">
        <f>VLOOKUP($E1569,'CFileFishery to ERA+'!$A$4:$J$198,10,FALSE)</f>
        <v>ISBM</v>
      </c>
    </row>
    <row r="1570" spans="1:18" x14ac:dyDescent="0.25">
      <c r="A1570" t="s">
        <v>151</v>
      </c>
      <c r="B1570" t="s">
        <v>152</v>
      </c>
      <c r="C1570">
        <v>2011</v>
      </c>
      <c r="D1570">
        <v>7</v>
      </c>
      <c r="E1570">
        <v>137</v>
      </c>
      <c r="F1570" t="s">
        <v>69</v>
      </c>
      <c r="G1570">
        <v>4</v>
      </c>
      <c r="H1570" t="s">
        <v>12</v>
      </c>
      <c r="I1570">
        <v>2</v>
      </c>
      <c r="J1570">
        <v>4</v>
      </c>
      <c r="K1570">
        <v>4.09</v>
      </c>
      <c r="L1570">
        <f>VLOOKUP($E1570,'CFileFishery to ERA+'!$A$4:$J$198,4,FALSE)</f>
        <v>64</v>
      </c>
      <c r="M1570" t="str">
        <f>VLOOKUP($E1570,'CFileFishery to ERA+'!$A$4:$J$198,5,FALSE)</f>
        <v>TGEO ST TERM S</v>
      </c>
      <c r="N1570" t="str">
        <f>VLOOKUP($E1570,'CFileFishery to ERA+'!$A$4:$J$198,6,FALSE)</f>
        <v>CA</v>
      </c>
      <c r="O1570">
        <f>VLOOKUP($E1570,'CFileFishery to ERA+'!$A$4:$J$198,7,FALSE)</f>
        <v>27</v>
      </c>
      <c r="P1570" t="str">
        <f>VLOOKUP($E1570,'CFileFishery to ERA+'!$A$4:$J$198,8,FALSE)</f>
        <v>S</v>
      </c>
      <c r="Q1570" t="str">
        <f>VLOOKUP($E1570,'CFileFishery to ERA+'!$A$4:$J$198,9,FALSE)</f>
        <v>North Georgia Strait Sport</v>
      </c>
      <c r="R1570" t="str">
        <f>VLOOKUP($E1570,'CFileFishery to ERA+'!$A$4:$J$198,10,FALSE)</f>
        <v>ISBM</v>
      </c>
    </row>
    <row r="1571" spans="1:18" x14ac:dyDescent="0.25">
      <c r="A1571" t="s">
        <v>151</v>
      </c>
      <c r="B1571" t="s">
        <v>152</v>
      </c>
      <c r="C1571">
        <v>2011</v>
      </c>
      <c r="D1571">
        <v>7</v>
      </c>
      <c r="E1571">
        <v>145</v>
      </c>
      <c r="F1571" t="s">
        <v>89</v>
      </c>
      <c r="G1571">
        <v>4</v>
      </c>
      <c r="H1571" t="s">
        <v>12</v>
      </c>
      <c r="I1571">
        <v>2</v>
      </c>
      <c r="J1571">
        <v>16</v>
      </c>
      <c r="K1571">
        <v>16.36</v>
      </c>
      <c r="L1571">
        <f>VLOOKUP($E1571,'CFileFishery to ERA+'!$A$4:$J$198,4,FALSE)</f>
        <v>73</v>
      </c>
      <c r="M1571" t="str">
        <f>VLOOKUP($E1571,'CFileFishery to ERA+'!$A$4:$J$198,5,FALSE)</f>
        <v>TFRASER FS</v>
      </c>
      <c r="N1571" t="str">
        <f>VLOOKUP($E1571,'CFileFishery to ERA+'!$A$4:$J$198,6,FALSE)</f>
        <v>CA</v>
      </c>
      <c r="O1571">
        <f>VLOOKUP($E1571,'CFileFishery to ERA+'!$A$4:$J$198,7,FALSE)</f>
        <v>35</v>
      </c>
      <c r="P1571" t="str">
        <f>VLOOKUP($E1571,'CFileFishery to ERA+'!$A$4:$J$198,8,FALSE)</f>
        <v>S</v>
      </c>
      <c r="Q1571" t="str">
        <f>VLOOKUP($E1571,'CFileFishery to ERA+'!$A$4:$J$198,9,FALSE)</f>
        <v>Fraser Freshwater Sport</v>
      </c>
      <c r="R1571" t="str">
        <f>VLOOKUP($E1571,'CFileFishery to ERA+'!$A$4:$J$198,10,FALSE)</f>
        <v>ISBM</v>
      </c>
    </row>
    <row r="1572" spans="1:18" x14ac:dyDescent="0.25">
      <c r="A1572" t="s">
        <v>151</v>
      </c>
      <c r="B1572" t="s">
        <v>152</v>
      </c>
      <c r="C1572">
        <v>2011</v>
      </c>
      <c r="D1572">
        <v>7</v>
      </c>
      <c r="E1572">
        <v>147</v>
      </c>
      <c r="F1572" t="s">
        <v>145</v>
      </c>
      <c r="G1572">
        <v>3</v>
      </c>
      <c r="H1572" t="s">
        <v>12</v>
      </c>
      <c r="I1572">
        <v>1</v>
      </c>
      <c r="J1572">
        <v>3.97</v>
      </c>
      <c r="K1572">
        <v>4.0999999999999996</v>
      </c>
      <c r="L1572">
        <f>VLOOKUP($E1572,'CFileFishery to ERA+'!$A$4:$J$198,4,FALSE)</f>
        <v>66</v>
      </c>
      <c r="M1572" t="str">
        <f>VLOOKUP($E1572,'CFileFishery to ERA+'!$A$4:$J$198,5,FALSE)</f>
        <v>TBC JF TERM S</v>
      </c>
      <c r="N1572" t="str">
        <f>VLOOKUP($E1572,'CFileFishery to ERA+'!$A$4:$J$198,6,FALSE)</f>
        <v>CA</v>
      </c>
      <c r="O1572">
        <f>VLOOKUP($E1572,'CFileFishery to ERA+'!$A$4:$J$198,7,FALSE)</f>
        <v>36</v>
      </c>
      <c r="P1572" t="str">
        <f>VLOOKUP($E1572,'CFileFishery to ERA+'!$A$4:$J$198,8,FALSE)</f>
        <v>S</v>
      </c>
      <c r="Q1572" t="str">
        <f>VLOOKUP($E1572,'CFileFishery to ERA+'!$A$4:$J$198,9,FALSE)</f>
        <v>Canadian Juan De Fuca Sport</v>
      </c>
      <c r="R1572" t="str">
        <f>VLOOKUP($E1572,'CFileFishery to ERA+'!$A$4:$J$198,10,FALSE)</f>
        <v>ISBM</v>
      </c>
    </row>
    <row r="1573" spans="1:18" x14ac:dyDescent="0.25">
      <c r="A1573" t="s">
        <v>151</v>
      </c>
      <c r="B1573" t="s">
        <v>152</v>
      </c>
      <c r="C1573">
        <v>2011</v>
      </c>
      <c r="D1573">
        <v>7</v>
      </c>
      <c r="E1573">
        <v>147</v>
      </c>
      <c r="F1573" t="s">
        <v>145</v>
      </c>
      <c r="G1573">
        <v>4</v>
      </c>
      <c r="H1573" t="s">
        <v>12</v>
      </c>
      <c r="I1573">
        <v>2</v>
      </c>
      <c r="J1573">
        <v>7.94</v>
      </c>
      <c r="K1573">
        <v>8.18</v>
      </c>
      <c r="L1573">
        <f>VLOOKUP($E1573,'CFileFishery to ERA+'!$A$4:$J$198,4,FALSE)</f>
        <v>66</v>
      </c>
      <c r="M1573" t="str">
        <f>VLOOKUP($E1573,'CFileFishery to ERA+'!$A$4:$J$198,5,FALSE)</f>
        <v>TBC JF TERM S</v>
      </c>
      <c r="N1573" t="str">
        <f>VLOOKUP($E1573,'CFileFishery to ERA+'!$A$4:$J$198,6,FALSE)</f>
        <v>CA</v>
      </c>
      <c r="O1573">
        <f>VLOOKUP($E1573,'CFileFishery to ERA+'!$A$4:$J$198,7,FALSE)</f>
        <v>36</v>
      </c>
      <c r="P1573" t="str">
        <f>VLOOKUP($E1573,'CFileFishery to ERA+'!$A$4:$J$198,8,FALSE)</f>
        <v>S</v>
      </c>
      <c r="Q1573" t="str">
        <f>VLOOKUP($E1573,'CFileFishery to ERA+'!$A$4:$J$198,9,FALSE)</f>
        <v>Canadian Juan De Fuca Sport</v>
      </c>
      <c r="R1573" t="str">
        <f>VLOOKUP($E1573,'CFileFishery to ERA+'!$A$4:$J$198,10,FALSE)</f>
        <v>ISBM</v>
      </c>
    </row>
    <row r="1574" spans="1:18" x14ac:dyDescent="0.25">
      <c r="A1574" t="s">
        <v>151</v>
      </c>
      <c r="B1574" t="s">
        <v>152</v>
      </c>
      <c r="C1574">
        <v>2011</v>
      </c>
      <c r="D1574">
        <v>7</v>
      </c>
      <c r="E1574">
        <v>148</v>
      </c>
      <c r="F1574" t="s">
        <v>146</v>
      </c>
      <c r="G1574">
        <v>4</v>
      </c>
      <c r="H1574" t="s">
        <v>12</v>
      </c>
      <c r="I1574">
        <v>2</v>
      </c>
      <c r="J1574">
        <v>4.0199999999999996</v>
      </c>
      <c r="K1574">
        <v>4.1100000000000003</v>
      </c>
      <c r="L1574">
        <f>VLOOKUP($E1574,'CFileFishery to ERA+'!$A$4:$J$198,4,FALSE)</f>
        <v>62</v>
      </c>
      <c r="M1574" t="str">
        <f>VLOOKUP($E1574,'CFileFishery to ERA+'!$A$4:$J$198,5,FALSE)</f>
        <v>TJNST TERM S</v>
      </c>
      <c r="N1574" t="str">
        <f>VLOOKUP($E1574,'CFileFishery to ERA+'!$A$4:$J$198,6,FALSE)</f>
        <v>CA</v>
      </c>
      <c r="O1574">
        <f>VLOOKUP($E1574,'CFileFishery to ERA+'!$A$4:$J$198,7,FALSE)</f>
        <v>26</v>
      </c>
      <c r="P1574" t="str">
        <f>VLOOKUP($E1574,'CFileFishery to ERA+'!$A$4:$J$198,8,FALSE)</f>
        <v>S</v>
      </c>
      <c r="Q1574" t="str">
        <f>VLOOKUP($E1574,'CFileFishery to ERA+'!$A$4:$J$198,9,FALSE)</f>
        <v>Johnstone Strait Sport</v>
      </c>
      <c r="R1574" t="str">
        <f>VLOOKUP($E1574,'CFileFishery to ERA+'!$A$4:$J$198,10,FALSE)</f>
        <v>ISBM</v>
      </c>
    </row>
    <row r="1575" spans="1:18" x14ac:dyDescent="0.25">
      <c r="A1575" t="s">
        <v>151</v>
      </c>
      <c r="B1575" t="s">
        <v>152</v>
      </c>
      <c r="C1575">
        <v>2011</v>
      </c>
      <c r="D1575">
        <v>7</v>
      </c>
      <c r="E1575">
        <v>152</v>
      </c>
      <c r="F1575" t="s">
        <v>63</v>
      </c>
      <c r="G1575">
        <v>4</v>
      </c>
      <c r="H1575" t="s">
        <v>12</v>
      </c>
      <c r="I1575">
        <v>1</v>
      </c>
      <c r="J1575">
        <v>5.7</v>
      </c>
      <c r="K1575">
        <v>5.78</v>
      </c>
      <c r="L1575">
        <f>VLOOKUP($E1575,'CFileFishery to ERA+'!$A$4:$J$198,4,FALSE)</f>
        <v>57</v>
      </c>
      <c r="M1575" t="str">
        <f>VLOOKUP($E1575,'CFileFishery to ERA+'!$A$4:$J$198,5,FALSE)</f>
        <v>PGSDN S</v>
      </c>
      <c r="N1575" t="str">
        <f>VLOOKUP($E1575,'CFileFishery to ERA+'!$A$4:$J$198,6,FALSE)</f>
        <v>US</v>
      </c>
      <c r="O1575">
        <f>VLOOKUP($E1575,'CFileFishery to ERA+'!$A$4:$J$198,7,FALSE)</f>
        <v>999</v>
      </c>
      <c r="P1575" t="str">
        <f>VLOOKUP($E1575,'CFileFishery to ERA+'!$A$4:$J$198,8,FALSE)</f>
        <v>S</v>
      </c>
      <c r="Q1575" t="str">
        <f>VLOOKUP($E1575,'CFileFishery to ERA+'!$A$4:$J$198,9,FALSE)</f>
        <v>PGSD Sport</v>
      </c>
      <c r="R1575" t="str">
        <f>VLOOKUP($E1575,'CFileFishery to ERA+'!$A$4:$J$198,10,FALSE)</f>
        <v>ISBM</v>
      </c>
    </row>
    <row r="1576" spans="1:18" x14ac:dyDescent="0.25">
      <c r="A1576" t="s">
        <v>151</v>
      </c>
      <c r="B1576" t="s">
        <v>152</v>
      </c>
      <c r="C1576">
        <v>2011</v>
      </c>
      <c r="D1576">
        <v>7</v>
      </c>
      <c r="E1576">
        <v>167</v>
      </c>
      <c r="F1576" t="s">
        <v>82</v>
      </c>
      <c r="G1576">
        <v>3</v>
      </c>
      <c r="H1576" t="s">
        <v>12</v>
      </c>
      <c r="I1576">
        <v>1</v>
      </c>
      <c r="J1576">
        <v>1.77</v>
      </c>
      <c r="K1576">
        <v>1.78</v>
      </c>
      <c r="L1576">
        <f>VLOOKUP($E1576,'CFileFishery to ERA+'!$A$4:$J$198,4,FALSE)</f>
        <v>53</v>
      </c>
      <c r="M1576" t="str">
        <f>VLOOKUP($E1576,'CFileFishery to ERA+'!$A$4:$J$198,5,FALSE)</f>
        <v>N FALCON S</v>
      </c>
      <c r="N1576" t="str">
        <f>VLOOKUP($E1576,'CFileFishery to ERA+'!$A$4:$J$198,6,FALSE)</f>
        <v>US</v>
      </c>
      <c r="O1576">
        <f>VLOOKUP($E1576,'CFileFishery to ERA+'!$A$4:$J$198,7,FALSE)</f>
        <v>999</v>
      </c>
      <c r="P1576" t="str">
        <f>VLOOKUP($E1576,'CFileFishery to ERA+'!$A$4:$J$198,8,FALSE)</f>
        <v>S</v>
      </c>
      <c r="Q1576" t="str">
        <f>VLOOKUP($E1576,'CFileFishery to ERA+'!$A$4:$J$198,9,FALSE)</f>
        <v>WA Sport</v>
      </c>
      <c r="R1576" t="str">
        <f>VLOOKUP($E1576,'CFileFishery to ERA+'!$A$4:$J$198,10,FALSE)</f>
        <v>ISBM</v>
      </c>
    </row>
    <row r="1577" spans="1:18" x14ac:dyDescent="0.25">
      <c r="A1577" t="s">
        <v>151</v>
      </c>
      <c r="B1577" t="s">
        <v>152</v>
      </c>
      <c r="C1577">
        <v>2011</v>
      </c>
      <c r="D1577">
        <v>8</v>
      </c>
      <c r="E1577">
        <v>88</v>
      </c>
      <c r="F1577" t="s">
        <v>98</v>
      </c>
      <c r="G1577">
        <v>3</v>
      </c>
      <c r="H1577" t="s">
        <v>12</v>
      </c>
      <c r="I1577">
        <v>1</v>
      </c>
      <c r="J1577">
        <v>1.99</v>
      </c>
      <c r="K1577">
        <v>2.06</v>
      </c>
      <c r="L1577">
        <f>VLOOKUP($E1577,'CFileFishery to ERA+'!$A$4:$J$198,4,FALSE)</f>
        <v>43</v>
      </c>
      <c r="M1577" t="str">
        <f>VLOOKUP($E1577,'CFileFishery to ERA+'!$A$4:$J$198,5,FALSE)</f>
        <v>TFRASER TERM N</v>
      </c>
      <c r="N1577" t="str">
        <f>VLOOKUP($E1577,'CFileFishery to ERA+'!$A$4:$J$198,6,FALSE)</f>
        <v>CA</v>
      </c>
      <c r="O1577">
        <f>VLOOKUP($E1577,'CFileFishery to ERA+'!$A$4:$J$198,7,FALSE)</f>
        <v>16</v>
      </c>
      <c r="P1577" t="str">
        <f>VLOOKUP($E1577,'CFileFishery to ERA+'!$A$4:$J$198,8,FALSE)</f>
        <v>N</v>
      </c>
      <c r="Q1577" t="str">
        <f>VLOOKUP($E1577,'CFileFishery to ERA+'!$A$4:$J$198,9,FALSE)</f>
        <v>Fraser Net</v>
      </c>
      <c r="R1577" t="str">
        <f>VLOOKUP($E1577,'CFileFishery to ERA+'!$A$4:$J$198,10,FALSE)</f>
        <v>ISBM</v>
      </c>
    </row>
    <row r="1578" spans="1:18" x14ac:dyDescent="0.25">
      <c r="A1578" t="s">
        <v>151</v>
      </c>
      <c r="B1578" t="s">
        <v>152</v>
      </c>
      <c r="C1578">
        <v>2012</v>
      </c>
      <c r="D1578">
        <v>5</v>
      </c>
      <c r="E1578">
        <v>42</v>
      </c>
      <c r="F1578" t="s">
        <v>86</v>
      </c>
      <c r="G1578">
        <v>4</v>
      </c>
      <c r="H1578" t="s">
        <v>12</v>
      </c>
      <c r="I1578">
        <v>1</v>
      </c>
      <c r="J1578">
        <v>2.0099999999999998</v>
      </c>
      <c r="K1578">
        <v>2.02</v>
      </c>
      <c r="L1578">
        <f>VLOOKUP($E1578,'CFileFishery to ERA+'!$A$4:$J$198,4,FALSE)</f>
        <v>13</v>
      </c>
      <c r="M1578" t="str">
        <f>VLOOKUP($E1578,'CFileFishery to ERA+'!$A$4:$J$198,5,FALSE)</f>
        <v>N FALCON T</v>
      </c>
      <c r="N1578" t="str">
        <f>VLOOKUP($E1578,'CFileFishery to ERA+'!$A$4:$J$198,6,FALSE)</f>
        <v>US</v>
      </c>
      <c r="O1578">
        <f>VLOOKUP($E1578,'CFileFishery to ERA+'!$A$4:$J$198,7,FALSE)</f>
        <v>999</v>
      </c>
      <c r="P1578" t="str">
        <f>VLOOKUP($E1578,'CFileFishery to ERA+'!$A$4:$J$198,8,FALSE)</f>
        <v>T</v>
      </c>
      <c r="Q1578" t="str">
        <f>VLOOKUP($E1578,'CFileFishery to ERA+'!$A$4:$J$198,9,FALSE)</f>
        <v>WA Troll</v>
      </c>
      <c r="R1578" t="str">
        <f>VLOOKUP($E1578,'CFileFishery to ERA+'!$A$4:$J$198,10,FALSE)</f>
        <v>ISBM</v>
      </c>
    </row>
    <row r="1579" spans="1:18" x14ac:dyDescent="0.25">
      <c r="A1579" t="s">
        <v>151</v>
      </c>
      <c r="B1579" t="s">
        <v>152</v>
      </c>
      <c r="C1579">
        <v>2012</v>
      </c>
      <c r="D1579">
        <v>5</v>
      </c>
      <c r="E1579">
        <v>51</v>
      </c>
      <c r="F1579" t="s">
        <v>96</v>
      </c>
      <c r="G1579">
        <v>4</v>
      </c>
      <c r="H1579" t="s">
        <v>12</v>
      </c>
      <c r="I1579">
        <v>1</v>
      </c>
      <c r="J1579">
        <v>2.6</v>
      </c>
      <c r="K1579">
        <v>2.61</v>
      </c>
      <c r="L1579">
        <f>VLOOKUP($E1579,'CFileFishery to ERA+'!$A$4:$J$198,4,FALSE)</f>
        <v>14</v>
      </c>
      <c r="M1579" t="str">
        <f>VLOOKUP($E1579,'CFileFishery to ERA+'!$A$4:$J$198,5,FALSE)</f>
        <v>S FALCON T</v>
      </c>
      <c r="N1579" t="str">
        <f>VLOOKUP($E1579,'CFileFishery to ERA+'!$A$4:$J$198,6,FALSE)</f>
        <v>US</v>
      </c>
      <c r="O1579">
        <f>VLOOKUP($E1579,'CFileFishery to ERA+'!$A$4:$J$198,7,FALSE)</f>
        <v>999</v>
      </c>
      <c r="P1579" t="str">
        <f>VLOOKUP($E1579,'CFileFishery to ERA+'!$A$4:$J$198,8,FALSE)</f>
        <v>T</v>
      </c>
      <c r="Q1579" t="str">
        <f>VLOOKUP($E1579,'CFileFishery to ERA+'!$A$4:$J$198,9,FALSE)</f>
        <v>OR Troll</v>
      </c>
      <c r="R1579" t="str">
        <f>VLOOKUP($E1579,'CFileFishery to ERA+'!$A$4:$J$198,10,FALSE)</f>
        <v>ISBM</v>
      </c>
    </row>
    <row r="1580" spans="1:18" x14ac:dyDescent="0.25">
      <c r="A1580" t="s">
        <v>151</v>
      </c>
      <c r="B1580" t="s">
        <v>152</v>
      </c>
      <c r="C1580">
        <v>2012</v>
      </c>
      <c r="D1580">
        <v>6</v>
      </c>
      <c r="E1580">
        <v>29</v>
      </c>
      <c r="F1580" t="s">
        <v>17</v>
      </c>
      <c r="G1580">
        <v>4</v>
      </c>
      <c r="H1580" t="s">
        <v>12</v>
      </c>
      <c r="I1580">
        <v>1</v>
      </c>
      <c r="J1580">
        <v>2.63</v>
      </c>
      <c r="K1580">
        <v>2.72</v>
      </c>
      <c r="L1580">
        <f>VLOOKUP($E1580,'CFileFishery to ERA+'!$A$4:$J$198,4,FALSE)</f>
        <v>8</v>
      </c>
      <c r="M1580" t="str">
        <f>VLOOKUP($E1580,'CFileFishery to ERA+'!$A$4:$J$198,5,FALSE)</f>
        <v>NORTH T</v>
      </c>
      <c r="N1580" t="str">
        <f>VLOOKUP($E1580,'CFileFishery to ERA+'!$A$4:$J$198,6,FALSE)</f>
        <v>CA</v>
      </c>
      <c r="O1580">
        <f>VLOOKUP($E1580,'CFileFishery to ERA+'!$A$4:$J$198,7,FALSE)</f>
        <v>1</v>
      </c>
      <c r="P1580" t="str">
        <f>VLOOKUP($E1580,'CFileFishery to ERA+'!$A$4:$J$198,8,FALSE)</f>
        <v>T</v>
      </c>
      <c r="Q1580" t="str">
        <f>VLOOKUP($E1580,'CFileFishery to ERA+'!$A$4:$J$198,9,FALSE)</f>
        <v>NBC Troll</v>
      </c>
      <c r="R1580" t="str">
        <f>VLOOKUP($E1580,'CFileFishery to ERA+'!$A$4:$J$198,10,FALSE)</f>
        <v>AABM</v>
      </c>
    </row>
    <row r="1581" spans="1:18" x14ac:dyDescent="0.25">
      <c r="A1581" t="s">
        <v>151</v>
      </c>
      <c r="B1581" t="s">
        <v>152</v>
      </c>
      <c r="C1581">
        <v>2012</v>
      </c>
      <c r="D1581">
        <v>6</v>
      </c>
      <c r="E1581">
        <v>42</v>
      </c>
      <c r="F1581" t="s">
        <v>86</v>
      </c>
      <c r="G1581">
        <v>4</v>
      </c>
      <c r="H1581" t="s">
        <v>12</v>
      </c>
      <c r="I1581">
        <v>1</v>
      </c>
      <c r="J1581">
        <v>1.02</v>
      </c>
      <c r="K1581">
        <v>1.0900000000000001</v>
      </c>
      <c r="L1581">
        <f>VLOOKUP($E1581,'CFileFishery to ERA+'!$A$4:$J$198,4,FALSE)</f>
        <v>13</v>
      </c>
      <c r="M1581" t="str">
        <f>VLOOKUP($E1581,'CFileFishery to ERA+'!$A$4:$J$198,5,FALSE)</f>
        <v>N FALCON T</v>
      </c>
      <c r="N1581" t="str">
        <f>VLOOKUP($E1581,'CFileFishery to ERA+'!$A$4:$J$198,6,FALSE)</f>
        <v>US</v>
      </c>
      <c r="O1581">
        <f>VLOOKUP($E1581,'CFileFishery to ERA+'!$A$4:$J$198,7,FALSE)</f>
        <v>999</v>
      </c>
      <c r="P1581" t="str">
        <f>VLOOKUP($E1581,'CFileFishery to ERA+'!$A$4:$J$198,8,FALSE)</f>
        <v>T</v>
      </c>
      <c r="Q1581" t="str">
        <f>VLOOKUP($E1581,'CFileFishery to ERA+'!$A$4:$J$198,9,FALSE)</f>
        <v>WA Troll</v>
      </c>
      <c r="R1581" t="str">
        <f>VLOOKUP($E1581,'CFileFishery to ERA+'!$A$4:$J$198,10,FALSE)</f>
        <v>ISBM</v>
      </c>
    </row>
    <row r="1582" spans="1:18" x14ac:dyDescent="0.25">
      <c r="A1582" t="s">
        <v>151</v>
      </c>
      <c r="B1582" t="s">
        <v>152</v>
      </c>
      <c r="C1582">
        <v>2012</v>
      </c>
      <c r="D1582">
        <v>6</v>
      </c>
      <c r="E1582">
        <v>43</v>
      </c>
      <c r="F1582" t="s">
        <v>59</v>
      </c>
      <c r="G1582">
        <v>4</v>
      </c>
      <c r="H1582" t="s">
        <v>12</v>
      </c>
      <c r="I1582">
        <v>10</v>
      </c>
      <c r="J1582">
        <v>31.21</v>
      </c>
      <c r="K1582">
        <v>32.58</v>
      </c>
      <c r="L1582">
        <f>VLOOKUP($E1582,'CFileFishery to ERA+'!$A$4:$J$198,4,FALSE)</f>
        <v>13</v>
      </c>
      <c r="M1582" t="str">
        <f>VLOOKUP($E1582,'CFileFishery to ERA+'!$A$4:$J$198,5,FALSE)</f>
        <v>N FALCON T</v>
      </c>
      <c r="N1582" t="str">
        <f>VLOOKUP($E1582,'CFileFishery to ERA+'!$A$4:$J$198,6,FALSE)</f>
        <v>US</v>
      </c>
      <c r="O1582">
        <f>VLOOKUP($E1582,'CFileFishery to ERA+'!$A$4:$J$198,7,FALSE)</f>
        <v>999</v>
      </c>
      <c r="P1582" t="str">
        <f>VLOOKUP($E1582,'CFileFishery to ERA+'!$A$4:$J$198,8,FALSE)</f>
        <v>T</v>
      </c>
      <c r="Q1582" t="str">
        <f>VLOOKUP($E1582,'CFileFishery to ERA+'!$A$4:$J$198,9,FALSE)</f>
        <v>WA Troll</v>
      </c>
      <c r="R1582" t="str">
        <f>VLOOKUP($E1582,'CFileFishery to ERA+'!$A$4:$J$198,10,FALSE)</f>
        <v>ISBM</v>
      </c>
    </row>
    <row r="1583" spans="1:18" x14ac:dyDescent="0.25">
      <c r="A1583" t="s">
        <v>151</v>
      </c>
      <c r="B1583" t="s">
        <v>152</v>
      </c>
      <c r="C1583">
        <v>2012</v>
      </c>
      <c r="D1583">
        <v>6</v>
      </c>
      <c r="E1583">
        <v>44</v>
      </c>
      <c r="F1583" t="s">
        <v>85</v>
      </c>
      <c r="G1583">
        <v>4</v>
      </c>
      <c r="H1583" t="s">
        <v>12</v>
      </c>
      <c r="I1583">
        <v>3</v>
      </c>
      <c r="J1583">
        <v>9.57</v>
      </c>
      <c r="K1583">
        <v>9.9600000000000009</v>
      </c>
      <c r="L1583">
        <f>VLOOKUP($E1583,'CFileFishery to ERA+'!$A$4:$J$198,4,FALSE)</f>
        <v>13</v>
      </c>
      <c r="M1583" t="str">
        <f>VLOOKUP($E1583,'CFileFishery to ERA+'!$A$4:$J$198,5,FALSE)</f>
        <v>N FALCON T</v>
      </c>
      <c r="N1583" t="str">
        <f>VLOOKUP($E1583,'CFileFishery to ERA+'!$A$4:$J$198,6,FALSE)</f>
        <v>US</v>
      </c>
      <c r="O1583">
        <f>VLOOKUP($E1583,'CFileFishery to ERA+'!$A$4:$J$198,7,FALSE)</f>
        <v>999</v>
      </c>
      <c r="P1583" t="str">
        <f>VLOOKUP($E1583,'CFileFishery to ERA+'!$A$4:$J$198,8,FALSE)</f>
        <v>T</v>
      </c>
      <c r="Q1583" t="str">
        <f>VLOOKUP($E1583,'CFileFishery to ERA+'!$A$4:$J$198,9,FALSE)</f>
        <v>WA Troll</v>
      </c>
      <c r="R1583" t="str">
        <f>VLOOKUP($E1583,'CFileFishery to ERA+'!$A$4:$J$198,10,FALSE)</f>
        <v>ISBM</v>
      </c>
    </row>
    <row r="1584" spans="1:18" x14ac:dyDescent="0.25">
      <c r="A1584" t="s">
        <v>151</v>
      </c>
      <c r="B1584" t="s">
        <v>152</v>
      </c>
      <c r="C1584">
        <v>2012</v>
      </c>
      <c r="D1584">
        <v>6</v>
      </c>
      <c r="E1584">
        <v>89</v>
      </c>
      <c r="F1584" t="s">
        <v>88</v>
      </c>
      <c r="G1584">
        <v>5</v>
      </c>
      <c r="H1584" t="s">
        <v>12</v>
      </c>
      <c r="I1584">
        <v>1</v>
      </c>
      <c r="J1584">
        <v>11.48</v>
      </c>
      <c r="K1584">
        <v>11.74</v>
      </c>
      <c r="L1584">
        <f>VLOOKUP($E1584,'CFileFishery to ERA+'!$A$4:$J$198,4,FALSE)</f>
        <v>37</v>
      </c>
      <c r="M1584" t="str">
        <f>VLOOKUP($E1584,'CFileFishery to ERA+'!$A$4:$J$198,5,FALSE)</f>
        <v>TFRAS FN</v>
      </c>
      <c r="N1584" t="str">
        <f>VLOOKUP($E1584,'CFileFishery to ERA+'!$A$4:$J$198,6,FALSE)</f>
        <v>CA</v>
      </c>
      <c r="O1584">
        <f>VLOOKUP($E1584,'CFileFishery to ERA+'!$A$4:$J$198,7,FALSE)</f>
        <v>17</v>
      </c>
      <c r="P1584" t="str">
        <f>VLOOKUP($E1584,'CFileFishery to ERA+'!$A$4:$J$198,8,FALSE)</f>
        <v>N</v>
      </c>
      <c r="Q1584" t="str">
        <f>VLOOKUP($E1584,'CFileFishery to ERA+'!$A$4:$J$198,9,FALSE)</f>
        <v>Lower Fraser Freshwater Net</v>
      </c>
      <c r="R1584" t="str">
        <f>VLOOKUP($E1584,'CFileFishery to ERA+'!$A$4:$J$198,10,FALSE)</f>
        <v>ISBM</v>
      </c>
    </row>
    <row r="1585" spans="1:18" x14ac:dyDescent="0.25">
      <c r="A1585" t="s">
        <v>151</v>
      </c>
      <c r="B1585" t="s">
        <v>152</v>
      </c>
      <c r="C1585">
        <v>2012</v>
      </c>
      <c r="D1585">
        <v>6</v>
      </c>
      <c r="E1585">
        <v>128</v>
      </c>
      <c r="F1585" t="s">
        <v>20</v>
      </c>
      <c r="G1585">
        <v>4</v>
      </c>
      <c r="H1585" t="s">
        <v>12</v>
      </c>
      <c r="I1585">
        <v>2</v>
      </c>
      <c r="J1585">
        <v>3.83</v>
      </c>
      <c r="K1585">
        <v>3.85</v>
      </c>
      <c r="L1585">
        <f>VLOOKUP($E1585,'CFileFishery to ERA+'!$A$4:$J$198,4,FALSE)</f>
        <v>47</v>
      </c>
      <c r="M1585" t="str">
        <f>VLOOKUP($E1585,'CFileFishery to ERA+'!$A$4:$J$198,5,FALSE)</f>
        <v>NBC AABM S</v>
      </c>
      <c r="N1585" t="str">
        <f>VLOOKUP($E1585,'CFileFishery to ERA+'!$A$4:$J$198,6,FALSE)</f>
        <v>CA</v>
      </c>
      <c r="O1585">
        <f>VLOOKUP($E1585,'CFileFishery to ERA+'!$A$4:$J$198,7,FALSE)</f>
        <v>20</v>
      </c>
      <c r="P1585" t="str">
        <f>VLOOKUP($E1585,'CFileFishery to ERA+'!$A$4:$J$198,8,FALSE)</f>
        <v>S</v>
      </c>
      <c r="Q1585" t="str">
        <f>VLOOKUP($E1585,'CFileFishery to ERA+'!$A$4:$J$198,9,FALSE)</f>
        <v>NBC AABM Sport</v>
      </c>
      <c r="R1585" t="str">
        <f>VLOOKUP($E1585,'CFileFishery to ERA+'!$A$4:$J$198,10,FALSE)</f>
        <v>AABM</v>
      </c>
    </row>
    <row r="1586" spans="1:18" x14ac:dyDescent="0.25">
      <c r="A1586" t="s">
        <v>151</v>
      </c>
      <c r="B1586" t="s">
        <v>152</v>
      </c>
      <c r="C1586">
        <v>2012</v>
      </c>
      <c r="D1586">
        <v>6</v>
      </c>
      <c r="E1586">
        <v>137</v>
      </c>
      <c r="F1586" t="s">
        <v>69</v>
      </c>
      <c r="G1586">
        <v>4</v>
      </c>
      <c r="H1586" t="s">
        <v>12</v>
      </c>
      <c r="I1586">
        <v>1</v>
      </c>
      <c r="J1586">
        <v>2</v>
      </c>
      <c r="K1586">
        <v>2.14</v>
      </c>
      <c r="L1586">
        <f>VLOOKUP($E1586,'CFileFishery to ERA+'!$A$4:$J$198,4,FALSE)</f>
        <v>64</v>
      </c>
      <c r="M1586" t="str">
        <f>VLOOKUP($E1586,'CFileFishery to ERA+'!$A$4:$J$198,5,FALSE)</f>
        <v>TGEO ST TERM S</v>
      </c>
      <c r="N1586" t="str">
        <f>VLOOKUP($E1586,'CFileFishery to ERA+'!$A$4:$J$198,6,FALSE)</f>
        <v>CA</v>
      </c>
      <c r="O1586">
        <f>VLOOKUP($E1586,'CFileFishery to ERA+'!$A$4:$J$198,7,FALSE)</f>
        <v>27</v>
      </c>
      <c r="P1586" t="str">
        <f>VLOOKUP($E1586,'CFileFishery to ERA+'!$A$4:$J$198,8,FALSE)</f>
        <v>S</v>
      </c>
      <c r="Q1586" t="str">
        <f>VLOOKUP($E1586,'CFileFishery to ERA+'!$A$4:$J$198,9,FALSE)</f>
        <v>North Georgia Strait Sport</v>
      </c>
      <c r="R1586" t="str">
        <f>VLOOKUP($E1586,'CFileFishery to ERA+'!$A$4:$J$198,10,FALSE)</f>
        <v>ISBM</v>
      </c>
    </row>
    <row r="1587" spans="1:18" x14ac:dyDescent="0.25">
      <c r="A1587" t="s">
        <v>151</v>
      </c>
      <c r="B1587" t="s">
        <v>152</v>
      </c>
      <c r="C1587">
        <v>2012</v>
      </c>
      <c r="D1587">
        <v>6</v>
      </c>
      <c r="E1587">
        <v>147</v>
      </c>
      <c r="F1587" t="s">
        <v>145</v>
      </c>
      <c r="G1587">
        <v>4</v>
      </c>
      <c r="H1587" t="s">
        <v>12</v>
      </c>
      <c r="I1587">
        <v>2</v>
      </c>
      <c r="J1587">
        <v>9.3800000000000008</v>
      </c>
      <c r="K1587">
        <v>9.57</v>
      </c>
      <c r="L1587">
        <f>VLOOKUP($E1587,'CFileFishery to ERA+'!$A$4:$J$198,4,FALSE)</f>
        <v>66</v>
      </c>
      <c r="M1587" t="str">
        <f>VLOOKUP($E1587,'CFileFishery to ERA+'!$A$4:$J$198,5,FALSE)</f>
        <v>TBC JF TERM S</v>
      </c>
      <c r="N1587" t="str">
        <f>VLOOKUP($E1587,'CFileFishery to ERA+'!$A$4:$J$198,6,FALSE)</f>
        <v>CA</v>
      </c>
      <c r="O1587">
        <f>VLOOKUP($E1587,'CFileFishery to ERA+'!$A$4:$J$198,7,FALSE)</f>
        <v>36</v>
      </c>
      <c r="P1587" t="str">
        <f>VLOOKUP($E1587,'CFileFishery to ERA+'!$A$4:$J$198,8,FALSE)</f>
        <v>S</v>
      </c>
      <c r="Q1587" t="str">
        <f>VLOOKUP($E1587,'CFileFishery to ERA+'!$A$4:$J$198,9,FALSE)</f>
        <v>Canadian Juan De Fuca Sport</v>
      </c>
      <c r="R1587" t="str">
        <f>VLOOKUP($E1587,'CFileFishery to ERA+'!$A$4:$J$198,10,FALSE)</f>
        <v>ISBM</v>
      </c>
    </row>
    <row r="1588" spans="1:18" x14ac:dyDescent="0.25">
      <c r="A1588" t="s">
        <v>151</v>
      </c>
      <c r="B1588" t="s">
        <v>152</v>
      </c>
      <c r="C1588">
        <v>2012</v>
      </c>
      <c r="D1588">
        <v>6</v>
      </c>
      <c r="E1588">
        <v>148</v>
      </c>
      <c r="F1588" t="s">
        <v>146</v>
      </c>
      <c r="G1588">
        <v>4</v>
      </c>
      <c r="H1588" t="s">
        <v>12</v>
      </c>
      <c r="I1588">
        <v>1</v>
      </c>
      <c r="J1588">
        <v>4.41</v>
      </c>
      <c r="K1588">
        <v>4.4400000000000004</v>
      </c>
      <c r="L1588">
        <f>VLOOKUP($E1588,'CFileFishery to ERA+'!$A$4:$J$198,4,FALSE)</f>
        <v>62</v>
      </c>
      <c r="M1588" t="str">
        <f>VLOOKUP($E1588,'CFileFishery to ERA+'!$A$4:$J$198,5,FALSE)</f>
        <v>TJNST TERM S</v>
      </c>
      <c r="N1588" t="str">
        <f>VLOOKUP($E1588,'CFileFishery to ERA+'!$A$4:$J$198,6,FALSE)</f>
        <v>CA</v>
      </c>
      <c r="O1588">
        <f>VLOOKUP($E1588,'CFileFishery to ERA+'!$A$4:$J$198,7,FALSE)</f>
        <v>26</v>
      </c>
      <c r="P1588" t="str">
        <f>VLOOKUP($E1588,'CFileFishery to ERA+'!$A$4:$J$198,8,FALSE)</f>
        <v>S</v>
      </c>
      <c r="Q1588" t="str">
        <f>VLOOKUP($E1588,'CFileFishery to ERA+'!$A$4:$J$198,9,FALSE)</f>
        <v>Johnstone Strait Sport</v>
      </c>
      <c r="R1588" t="str">
        <f>VLOOKUP($E1588,'CFileFishery to ERA+'!$A$4:$J$198,10,FALSE)</f>
        <v>ISBM</v>
      </c>
    </row>
    <row r="1589" spans="1:18" x14ac:dyDescent="0.25">
      <c r="A1589" t="s">
        <v>151</v>
      </c>
      <c r="B1589" t="s">
        <v>152</v>
      </c>
      <c r="C1589">
        <v>2012</v>
      </c>
      <c r="D1589">
        <v>7</v>
      </c>
      <c r="E1589">
        <v>43</v>
      </c>
      <c r="F1589" t="s">
        <v>59</v>
      </c>
      <c r="G1589">
        <v>4</v>
      </c>
      <c r="H1589" t="s">
        <v>12</v>
      </c>
      <c r="I1589">
        <v>1</v>
      </c>
      <c r="J1589">
        <v>2.89</v>
      </c>
      <c r="K1589">
        <v>2.9</v>
      </c>
      <c r="L1589">
        <f>VLOOKUP($E1589,'CFileFishery to ERA+'!$A$4:$J$198,4,FALSE)</f>
        <v>13</v>
      </c>
      <c r="M1589" t="str">
        <f>VLOOKUP($E1589,'CFileFishery to ERA+'!$A$4:$J$198,5,FALSE)</f>
        <v>N FALCON T</v>
      </c>
      <c r="N1589" t="str">
        <f>VLOOKUP($E1589,'CFileFishery to ERA+'!$A$4:$J$198,6,FALSE)</f>
        <v>US</v>
      </c>
      <c r="O1589">
        <f>VLOOKUP($E1589,'CFileFishery to ERA+'!$A$4:$J$198,7,FALSE)</f>
        <v>999</v>
      </c>
      <c r="P1589" t="str">
        <f>VLOOKUP($E1589,'CFileFishery to ERA+'!$A$4:$J$198,8,FALSE)</f>
        <v>T</v>
      </c>
      <c r="Q1589" t="str">
        <f>VLOOKUP($E1589,'CFileFishery to ERA+'!$A$4:$J$198,9,FALSE)</f>
        <v>WA Troll</v>
      </c>
      <c r="R1589" t="str">
        <f>VLOOKUP($E1589,'CFileFishery to ERA+'!$A$4:$J$198,10,FALSE)</f>
        <v>ISBM</v>
      </c>
    </row>
    <row r="1590" spans="1:18" x14ac:dyDescent="0.25">
      <c r="A1590" t="s">
        <v>151</v>
      </c>
      <c r="B1590" t="s">
        <v>152</v>
      </c>
      <c r="C1590">
        <v>2012</v>
      </c>
      <c r="D1590">
        <v>7</v>
      </c>
      <c r="E1590">
        <v>88</v>
      </c>
      <c r="F1590" t="s">
        <v>98</v>
      </c>
      <c r="G1590">
        <v>4</v>
      </c>
      <c r="H1590" t="s">
        <v>12</v>
      </c>
      <c r="I1590">
        <v>4</v>
      </c>
      <c r="J1590">
        <v>4</v>
      </c>
      <c r="K1590">
        <v>4.21</v>
      </c>
      <c r="L1590">
        <f>VLOOKUP($E1590,'CFileFishery to ERA+'!$A$4:$J$198,4,FALSE)</f>
        <v>43</v>
      </c>
      <c r="M1590" t="str">
        <f>VLOOKUP($E1590,'CFileFishery to ERA+'!$A$4:$J$198,5,FALSE)</f>
        <v>TFRASER TERM N</v>
      </c>
      <c r="N1590" t="str">
        <f>VLOOKUP($E1590,'CFileFishery to ERA+'!$A$4:$J$198,6,FALSE)</f>
        <v>CA</v>
      </c>
      <c r="O1590">
        <f>VLOOKUP($E1590,'CFileFishery to ERA+'!$A$4:$J$198,7,FALSE)</f>
        <v>16</v>
      </c>
      <c r="P1590" t="str">
        <f>VLOOKUP($E1590,'CFileFishery to ERA+'!$A$4:$J$198,8,FALSE)</f>
        <v>N</v>
      </c>
      <c r="Q1590" t="str">
        <f>VLOOKUP($E1590,'CFileFishery to ERA+'!$A$4:$J$198,9,FALSE)</f>
        <v>Fraser Net</v>
      </c>
      <c r="R1590" t="str">
        <f>VLOOKUP($E1590,'CFileFishery to ERA+'!$A$4:$J$198,10,FALSE)</f>
        <v>ISBM</v>
      </c>
    </row>
    <row r="1591" spans="1:18" x14ac:dyDescent="0.25">
      <c r="A1591" t="s">
        <v>151</v>
      </c>
      <c r="B1591" t="s">
        <v>152</v>
      </c>
      <c r="C1591">
        <v>2012</v>
      </c>
      <c r="D1591">
        <v>7</v>
      </c>
      <c r="E1591">
        <v>89</v>
      </c>
      <c r="F1591" t="s">
        <v>88</v>
      </c>
      <c r="G1591">
        <v>3</v>
      </c>
      <c r="H1591" t="s">
        <v>12</v>
      </c>
      <c r="I1591">
        <v>2</v>
      </c>
      <c r="J1591">
        <v>19.899999999999999</v>
      </c>
      <c r="K1591">
        <v>22.19</v>
      </c>
      <c r="L1591">
        <f>VLOOKUP($E1591,'CFileFishery to ERA+'!$A$4:$J$198,4,FALSE)</f>
        <v>37</v>
      </c>
      <c r="M1591" t="str">
        <f>VLOOKUP($E1591,'CFileFishery to ERA+'!$A$4:$J$198,5,FALSE)</f>
        <v>TFRAS FN</v>
      </c>
      <c r="N1591" t="str">
        <f>VLOOKUP($E1591,'CFileFishery to ERA+'!$A$4:$J$198,6,FALSE)</f>
        <v>CA</v>
      </c>
      <c r="O1591">
        <f>VLOOKUP($E1591,'CFileFishery to ERA+'!$A$4:$J$198,7,FALSE)</f>
        <v>17</v>
      </c>
      <c r="P1591" t="str">
        <f>VLOOKUP($E1591,'CFileFishery to ERA+'!$A$4:$J$198,8,FALSE)</f>
        <v>N</v>
      </c>
      <c r="Q1591" t="str">
        <f>VLOOKUP($E1591,'CFileFishery to ERA+'!$A$4:$J$198,9,FALSE)</f>
        <v>Lower Fraser Freshwater Net</v>
      </c>
      <c r="R1591" t="str">
        <f>VLOOKUP($E1591,'CFileFishery to ERA+'!$A$4:$J$198,10,FALSE)</f>
        <v>ISBM</v>
      </c>
    </row>
    <row r="1592" spans="1:18" x14ac:dyDescent="0.25">
      <c r="A1592" t="s">
        <v>151</v>
      </c>
      <c r="B1592" t="s">
        <v>152</v>
      </c>
      <c r="C1592">
        <v>2012</v>
      </c>
      <c r="D1592">
        <v>7</v>
      </c>
      <c r="E1592">
        <v>89</v>
      </c>
      <c r="F1592" t="s">
        <v>88</v>
      </c>
      <c r="G1592">
        <v>4</v>
      </c>
      <c r="H1592" t="s">
        <v>12</v>
      </c>
      <c r="I1592">
        <v>7</v>
      </c>
      <c r="J1592">
        <v>69.650000000000006</v>
      </c>
      <c r="K1592">
        <v>73.569999999999993</v>
      </c>
      <c r="L1592">
        <f>VLOOKUP($E1592,'CFileFishery to ERA+'!$A$4:$J$198,4,FALSE)</f>
        <v>37</v>
      </c>
      <c r="M1592" t="str">
        <f>VLOOKUP($E1592,'CFileFishery to ERA+'!$A$4:$J$198,5,FALSE)</f>
        <v>TFRAS FN</v>
      </c>
      <c r="N1592" t="str">
        <f>VLOOKUP($E1592,'CFileFishery to ERA+'!$A$4:$J$198,6,FALSE)</f>
        <v>CA</v>
      </c>
      <c r="O1592">
        <f>VLOOKUP($E1592,'CFileFishery to ERA+'!$A$4:$J$198,7,FALSE)</f>
        <v>17</v>
      </c>
      <c r="P1592" t="str">
        <f>VLOOKUP($E1592,'CFileFishery to ERA+'!$A$4:$J$198,8,FALSE)</f>
        <v>N</v>
      </c>
      <c r="Q1592" t="str">
        <f>VLOOKUP($E1592,'CFileFishery to ERA+'!$A$4:$J$198,9,FALSE)</f>
        <v>Lower Fraser Freshwater Net</v>
      </c>
      <c r="R1592" t="str">
        <f>VLOOKUP($E1592,'CFileFishery to ERA+'!$A$4:$J$198,10,FALSE)</f>
        <v>ISBM</v>
      </c>
    </row>
    <row r="1593" spans="1:18" x14ac:dyDescent="0.25">
      <c r="A1593" t="s">
        <v>151</v>
      </c>
      <c r="B1593" t="s">
        <v>152</v>
      </c>
      <c r="C1593">
        <v>2012</v>
      </c>
      <c r="D1593">
        <v>7</v>
      </c>
      <c r="E1593">
        <v>89</v>
      </c>
      <c r="F1593" t="s">
        <v>88</v>
      </c>
      <c r="G1593">
        <v>5</v>
      </c>
      <c r="H1593" t="s">
        <v>12</v>
      </c>
      <c r="I1593">
        <v>1</v>
      </c>
      <c r="J1593">
        <v>9.9499999999999993</v>
      </c>
      <c r="K1593">
        <v>10.17</v>
      </c>
      <c r="L1593">
        <f>VLOOKUP($E1593,'CFileFishery to ERA+'!$A$4:$J$198,4,FALSE)</f>
        <v>37</v>
      </c>
      <c r="M1593" t="str">
        <f>VLOOKUP($E1593,'CFileFishery to ERA+'!$A$4:$J$198,5,FALSE)</f>
        <v>TFRAS FN</v>
      </c>
      <c r="N1593" t="str">
        <f>VLOOKUP($E1593,'CFileFishery to ERA+'!$A$4:$J$198,6,FALSE)</f>
        <v>CA</v>
      </c>
      <c r="O1593">
        <f>VLOOKUP($E1593,'CFileFishery to ERA+'!$A$4:$J$198,7,FALSE)</f>
        <v>17</v>
      </c>
      <c r="P1593" t="str">
        <f>VLOOKUP($E1593,'CFileFishery to ERA+'!$A$4:$J$198,8,FALSE)</f>
        <v>N</v>
      </c>
      <c r="Q1593" t="str">
        <f>VLOOKUP($E1593,'CFileFishery to ERA+'!$A$4:$J$198,9,FALSE)</f>
        <v>Lower Fraser Freshwater Net</v>
      </c>
      <c r="R1593" t="str">
        <f>VLOOKUP($E1593,'CFileFishery to ERA+'!$A$4:$J$198,10,FALSE)</f>
        <v>ISBM</v>
      </c>
    </row>
    <row r="1594" spans="1:18" x14ac:dyDescent="0.25">
      <c r="A1594" t="s">
        <v>151</v>
      </c>
      <c r="B1594" t="s">
        <v>152</v>
      </c>
      <c r="C1594">
        <v>2012</v>
      </c>
      <c r="D1594">
        <v>7</v>
      </c>
      <c r="E1594">
        <v>137</v>
      </c>
      <c r="F1594" t="s">
        <v>69</v>
      </c>
      <c r="G1594">
        <v>4</v>
      </c>
      <c r="H1594" t="s">
        <v>12</v>
      </c>
      <c r="I1594">
        <v>1</v>
      </c>
      <c r="J1594">
        <v>4.3</v>
      </c>
      <c r="K1594">
        <v>4.32</v>
      </c>
      <c r="L1594">
        <f>VLOOKUP($E1594,'CFileFishery to ERA+'!$A$4:$J$198,4,FALSE)</f>
        <v>64</v>
      </c>
      <c r="M1594" t="str">
        <f>VLOOKUP($E1594,'CFileFishery to ERA+'!$A$4:$J$198,5,FALSE)</f>
        <v>TGEO ST TERM S</v>
      </c>
      <c r="N1594" t="str">
        <f>VLOOKUP($E1594,'CFileFishery to ERA+'!$A$4:$J$198,6,FALSE)</f>
        <v>CA</v>
      </c>
      <c r="O1594">
        <f>VLOOKUP($E1594,'CFileFishery to ERA+'!$A$4:$J$198,7,FALSE)</f>
        <v>27</v>
      </c>
      <c r="P1594" t="str">
        <f>VLOOKUP($E1594,'CFileFishery to ERA+'!$A$4:$J$198,8,FALSE)</f>
        <v>S</v>
      </c>
      <c r="Q1594" t="str">
        <f>VLOOKUP($E1594,'CFileFishery to ERA+'!$A$4:$J$198,9,FALSE)</f>
        <v>North Georgia Strait Sport</v>
      </c>
      <c r="R1594" t="str">
        <f>VLOOKUP($E1594,'CFileFishery to ERA+'!$A$4:$J$198,10,FALSE)</f>
        <v>ISBM</v>
      </c>
    </row>
    <row r="1595" spans="1:18" x14ac:dyDescent="0.25">
      <c r="A1595" t="s">
        <v>151</v>
      </c>
      <c r="B1595" t="s">
        <v>152</v>
      </c>
      <c r="C1595">
        <v>2012</v>
      </c>
      <c r="D1595">
        <v>7</v>
      </c>
      <c r="E1595">
        <v>146</v>
      </c>
      <c r="F1595" t="s">
        <v>75</v>
      </c>
      <c r="G1595">
        <v>4</v>
      </c>
      <c r="H1595" t="s">
        <v>12</v>
      </c>
      <c r="I1595">
        <v>1</v>
      </c>
      <c r="J1595">
        <v>1.97</v>
      </c>
      <c r="K1595">
        <v>2.1</v>
      </c>
      <c r="L1595">
        <f>VLOOKUP($E1595,'CFileFishery to ERA+'!$A$4:$J$198,4,FALSE)</f>
        <v>65</v>
      </c>
      <c r="M1595" t="str">
        <f>VLOOKUP($E1595,'CFileFishery to ERA+'!$A$4:$J$198,5,FALSE)</f>
        <v>BC JF S</v>
      </c>
      <c r="N1595" t="str">
        <f>VLOOKUP($E1595,'CFileFishery to ERA+'!$A$4:$J$198,6,FALSE)</f>
        <v>CA</v>
      </c>
      <c r="O1595">
        <f>VLOOKUP($E1595,'CFileFishery to ERA+'!$A$4:$J$198,7,FALSE)</f>
        <v>36</v>
      </c>
      <c r="P1595" t="str">
        <f>VLOOKUP($E1595,'CFileFishery to ERA+'!$A$4:$J$198,8,FALSE)</f>
        <v>S</v>
      </c>
      <c r="Q1595" t="str">
        <f>VLOOKUP($E1595,'CFileFishery to ERA+'!$A$4:$J$198,9,FALSE)</f>
        <v>Canadian Juan De Fuca Sport</v>
      </c>
      <c r="R1595" t="str">
        <f>VLOOKUP($E1595,'CFileFishery to ERA+'!$A$4:$J$198,10,FALSE)</f>
        <v>ISBM</v>
      </c>
    </row>
    <row r="1596" spans="1:18" x14ac:dyDescent="0.25">
      <c r="A1596" t="s">
        <v>151</v>
      </c>
      <c r="B1596" t="s">
        <v>152</v>
      </c>
      <c r="C1596">
        <v>2012</v>
      </c>
      <c r="D1596">
        <v>7</v>
      </c>
      <c r="E1596">
        <v>148</v>
      </c>
      <c r="F1596" t="s">
        <v>146</v>
      </c>
      <c r="G1596">
        <v>4</v>
      </c>
      <c r="H1596" t="s">
        <v>12</v>
      </c>
      <c r="I1596">
        <v>1</v>
      </c>
      <c r="J1596">
        <v>3.01</v>
      </c>
      <c r="K1596">
        <v>3.03</v>
      </c>
      <c r="L1596">
        <f>VLOOKUP($E1596,'CFileFishery to ERA+'!$A$4:$J$198,4,FALSE)</f>
        <v>62</v>
      </c>
      <c r="M1596" t="str">
        <f>VLOOKUP($E1596,'CFileFishery to ERA+'!$A$4:$J$198,5,FALSE)</f>
        <v>TJNST TERM S</v>
      </c>
      <c r="N1596" t="str">
        <f>VLOOKUP($E1596,'CFileFishery to ERA+'!$A$4:$J$198,6,FALSE)</f>
        <v>CA</v>
      </c>
      <c r="O1596">
        <f>VLOOKUP($E1596,'CFileFishery to ERA+'!$A$4:$J$198,7,FALSE)</f>
        <v>26</v>
      </c>
      <c r="P1596" t="str">
        <f>VLOOKUP($E1596,'CFileFishery to ERA+'!$A$4:$J$198,8,FALSE)</f>
        <v>S</v>
      </c>
      <c r="Q1596" t="str">
        <f>VLOOKUP($E1596,'CFileFishery to ERA+'!$A$4:$J$198,9,FALSE)</f>
        <v>Johnstone Strait Sport</v>
      </c>
      <c r="R1596" t="str">
        <f>VLOOKUP($E1596,'CFileFishery to ERA+'!$A$4:$J$198,10,FALSE)</f>
        <v>ISBM</v>
      </c>
    </row>
    <row r="1597" spans="1:18" x14ac:dyDescent="0.25">
      <c r="A1597" t="s">
        <v>151</v>
      </c>
      <c r="B1597" t="s">
        <v>152</v>
      </c>
      <c r="C1597">
        <v>2012</v>
      </c>
      <c r="D1597">
        <v>8</v>
      </c>
      <c r="E1597">
        <v>89</v>
      </c>
      <c r="F1597" t="s">
        <v>88</v>
      </c>
      <c r="G1597">
        <v>4</v>
      </c>
      <c r="H1597" t="s">
        <v>12</v>
      </c>
      <c r="I1597">
        <v>1</v>
      </c>
      <c r="J1597">
        <v>12.95</v>
      </c>
      <c r="K1597">
        <v>13.03</v>
      </c>
      <c r="L1597">
        <f>VLOOKUP($E1597,'CFileFishery to ERA+'!$A$4:$J$198,4,FALSE)</f>
        <v>37</v>
      </c>
      <c r="M1597" t="str">
        <f>VLOOKUP($E1597,'CFileFishery to ERA+'!$A$4:$J$198,5,FALSE)</f>
        <v>TFRAS FN</v>
      </c>
      <c r="N1597" t="str">
        <f>VLOOKUP($E1597,'CFileFishery to ERA+'!$A$4:$J$198,6,FALSE)</f>
        <v>CA</v>
      </c>
      <c r="O1597">
        <f>VLOOKUP($E1597,'CFileFishery to ERA+'!$A$4:$J$198,7,FALSE)</f>
        <v>17</v>
      </c>
      <c r="P1597" t="str">
        <f>VLOOKUP($E1597,'CFileFishery to ERA+'!$A$4:$J$198,8,FALSE)</f>
        <v>N</v>
      </c>
      <c r="Q1597" t="str">
        <f>VLOOKUP($E1597,'CFileFishery to ERA+'!$A$4:$J$198,9,FALSE)</f>
        <v>Lower Fraser Freshwater Net</v>
      </c>
      <c r="R1597" t="str">
        <f>VLOOKUP($E1597,'CFileFishery to ERA+'!$A$4:$J$198,10,FALSE)</f>
        <v>ISBM</v>
      </c>
    </row>
    <row r="1598" spans="1:18" x14ac:dyDescent="0.25">
      <c r="A1598" t="s">
        <v>151</v>
      </c>
      <c r="B1598" t="s">
        <v>152</v>
      </c>
      <c r="C1598">
        <v>2012</v>
      </c>
      <c r="D1598">
        <v>8</v>
      </c>
      <c r="E1598">
        <v>145</v>
      </c>
      <c r="F1598" t="s">
        <v>89</v>
      </c>
      <c r="G1598">
        <v>4</v>
      </c>
      <c r="H1598" t="s">
        <v>12</v>
      </c>
      <c r="I1598">
        <v>1</v>
      </c>
      <c r="J1598">
        <v>5.21</v>
      </c>
      <c r="K1598">
        <v>5.57</v>
      </c>
      <c r="L1598">
        <f>VLOOKUP($E1598,'CFileFishery to ERA+'!$A$4:$J$198,4,FALSE)</f>
        <v>73</v>
      </c>
      <c r="M1598" t="str">
        <f>VLOOKUP($E1598,'CFileFishery to ERA+'!$A$4:$J$198,5,FALSE)</f>
        <v>TFRASER FS</v>
      </c>
      <c r="N1598" t="str">
        <f>VLOOKUP($E1598,'CFileFishery to ERA+'!$A$4:$J$198,6,FALSE)</f>
        <v>CA</v>
      </c>
      <c r="O1598">
        <f>VLOOKUP($E1598,'CFileFishery to ERA+'!$A$4:$J$198,7,FALSE)</f>
        <v>35</v>
      </c>
      <c r="P1598" t="str">
        <f>VLOOKUP($E1598,'CFileFishery to ERA+'!$A$4:$J$198,8,FALSE)</f>
        <v>S</v>
      </c>
      <c r="Q1598" t="str">
        <f>VLOOKUP($E1598,'CFileFishery to ERA+'!$A$4:$J$198,9,FALSE)</f>
        <v>Fraser Freshwater Sport</v>
      </c>
      <c r="R1598" t="str">
        <f>VLOOKUP($E1598,'CFileFishery to ERA+'!$A$4:$J$198,10,FALSE)</f>
        <v>ISBM</v>
      </c>
    </row>
    <row r="1599" spans="1:18" x14ac:dyDescent="0.25">
      <c r="A1599" t="s">
        <v>151</v>
      </c>
      <c r="B1599" t="s">
        <v>152</v>
      </c>
      <c r="C1599">
        <v>2012</v>
      </c>
      <c r="D1599">
        <v>9</v>
      </c>
      <c r="E1599">
        <v>145</v>
      </c>
      <c r="F1599" t="s">
        <v>89</v>
      </c>
      <c r="G1599">
        <v>4</v>
      </c>
      <c r="H1599" t="s">
        <v>12</v>
      </c>
      <c r="I1599">
        <v>1</v>
      </c>
      <c r="J1599">
        <v>1</v>
      </c>
      <c r="K1599">
        <v>1</v>
      </c>
      <c r="L1599">
        <f>VLOOKUP($E1599,'CFileFishery to ERA+'!$A$4:$J$198,4,FALSE)</f>
        <v>73</v>
      </c>
      <c r="M1599" t="str">
        <f>VLOOKUP($E1599,'CFileFishery to ERA+'!$A$4:$J$198,5,FALSE)</f>
        <v>TFRASER FS</v>
      </c>
      <c r="N1599" t="str">
        <f>VLOOKUP($E1599,'CFileFishery to ERA+'!$A$4:$J$198,6,FALSE)</f>
        <v>CA</v>
      </c>
      <c r="O1599">
        <f>VLOOKUP($E1599,'CFileFishery to ERA+'!$A$4:$J$198,7,FALSE)</f>
        <v>35</v>
      </c>
      <c r="P1599" t="str">
        <f>VLOOKUP($E1599,'CFileFishery to ERA+'!$A$4:$J$198,8,FALSE)</f>
        <v>S</v>
      </c>
      <c r="Q1599" t="str">
        <f>VLOOKUP($E1599,'CFileFishery to ERA+'!$A$4:$J$198,9,FALSE)</f>
        <v>Fraser Freshwater Sport</v>
      </c>
      <c r="R1599" t="str">
        <f>VLOOKUP($E1599,'CFileFishery to ERA+'!$A$4:$J$198,10,FALSE)</f>
        <v>ISBM</v>
      </c>
    </row>
    <row r="1600" spans="1:18" x14ac:dyDescent="0.25">
      <c r="A1600" t="s">
        <v>151</v>
      </c>
      <c r="B1600" t="s">
        <v>152</v>
      </c>
      <c r="C1600">
        <v>2013</v>
      </c>
      <c r="D1600">
        <v>5</v>
      </c>
      <c r="E1600">
        <v>38</v>
      </c>
      <c r="F1600" t="s">
        <v>64</v>
      </c>
      <c r="G1600">
        <v>4</v>
      </c>
      <c r="H1600" t="s">
        <v>12</v>
      </c>
      <c r="I1600">
        <v>1</v>
      </c>
      <c r="J1600">
        <v>3.22</v>
      </c>
      <c r="K1600">
        <v>3.44</v>
      </c>
      <c r="L1600">
        <f>VLOOKUP($E1600,'CFileFishery to ERA+'!$A$4:$J$198,4,FALSE)</f>
        <v>11</v>
      </c>
      <c r="M1600" t="str">
        <f>VLOOKUP($E1600,'CFileFishery to ERA+'!$A$4:$J$198,5,FALSE)</f>
        <v>WCVI SPR T</v>
      </c>
      <c r="N1600" t="str">
        <f>VLOOKUP($E1600,'CFileFishery to ERA+'!$A$4:$J$198,6,FALSE)</f>
        <v>CA</v>
      </c>
      <c r="O1600">
        <f>VLOOKUP($E1600,'CFileFishery to ERA+'!$A$4:$J$198,7,FALSE)</f>
        <v>3</v>
      </c>
      <c r="P1600" t="str">
        <f>VLOOKUP($E1600,'CFileFishery to ERA+'!$A$4:$J$198,8,FALSE)</f>
        <v>T</v>
      </c>
      <c r="Q1600" t="str">
        <f>VLOOKUP($E1600,'CFileFishery to ERA+'!$A$4:$J$198,9,FALSE)</f>
        <v>WCVI Troll</v>
      </c>
      <c r="R1600" t="str">
        <f>VLOOKUP($E1600,'CFileFishery to ERA+'!$A$4:$J$198,10,FALSE)</f>
        <v>AABM</v>
      </c>
    </row>
    <row r="1601" spans="1:18" x14ac:dyDescent="0.25">
      <c r="A1601" t="s">
        <v>151</v>
      </c>
      <c r="B1601" t="s">
        <v>152</v>
      </c>
      <c r="C1601">
        <v>2013</v>
      </c>
      <c r="D1601">
        <v>5</v>
      </c>
      <c r="E1601">
        <v>42</v>
      </c>
      <c r="F1601" t="s">
        <v>86</v>
      </c>
      <c r="G1601">
        <v>4</v>
      </c>
      <c r="H1601" t="s">
        <v>12</v>
      </c>
      <c r="I1601">
        <v>1</v>
      </c>
      <c r="J1601">
        <v>1.07</v>
      </c>
      <c r="K1601">
        <v>1.1299999999999999</v>
      </c>
      <c r="L1601">
        <f>VLOOKUP($E1601,'CFileFishery to ERA+'!$A$4:$J$198,4,FALSE)</f>
        <v>13</v>
      </c>
      <c r="M1601" t="str">
        <f>VLOOKUP($E1601,'CFileFishery to ERA+'!$A$4:$J$198,5,FALSE)</f>
        <v>N FALCON T</v>
      </c>
      <c r="N1601" t="str">
        <f>VLOOKUP($E1601,'CFileFishery to ERA+'!$A$4:$J$198,6,FALSE)</f>
        <v>US</v>
      </c>
      <c r="O1601">
        <f>VLOOKUP($E1601,'CFileFishery to ERA+'!$A$4:$J$198,7,FALSE)</f>
        <v>999</v>
      </c>
      <c r="P1601" t="str">
        <f>VLOOKUP($E1601,'CFileFishery to ERA+'!$A$4:$J$198,8,FALSE)</f>
        <v>T</v>
      </c>
      <c r="Q1601" t="str">
        <f>VLOOKUP($E1601,'CFileFishery to ERA+'!$A$4:$J$198,9,FALSE)</f>
        <v>WA Troll</v>
      </c>
      <c r="R1601" t="str">
        <f>VLOOKUP($E1601,'CFileFishery to ERA+'!$A$4:$J$198,10,FALSE)</f>
        <v>ISBM</v>
      </c>
    </row>
    <row r="1602" spans="1:18" x14ac:dyDescent="0.25">
      <c r="A1602" t="s">
        <v>151</v>
      </c>
      <c r="B1602" t="s">
        <v>152</v>
      </c>
      <c r="C1602">
        <v>2013</v>
      </c>
      <c r="D1602">
        <v>5</v>
      </c>
      <c r="E1602">
        <v>43</v>
      </c>
      <c r="F1602" t="s">
        <v>59</v>
      </c>
      <c r="G1602">
        <v>4</v>
      </c>
      <c r="H1602" t="s">
        <v>12</v>
      </c>
      <c r="I1602">
        <v>3</v>
      </c>
      <c r="J1602">
        <v>12.05</v>
      </c>
      <c r="K1602">
        <v>13.02</v>
      </c>
      <c r="L1602">
        <f>VLOOKUP($E1602,'CFileFishery to ERA+'!$A$4:$J$198,4,FALSE)</f>
        <v>13</v>
      </c>
      <c r="M1602" t="str">
        <f>VLOOKUP($E1602,'CFileFishery to ERA+'!$A$4:$J$198,5,FALSE)</f>
        <v>N FALCON T</v>
      </c>
      <c r="N1602" t="str">
        <f>VLOOKUP($E1602,'CFileFishery to ERA+'!$A$4:$J$198,6,FALSE)</f>
        <v>US</v>
      </c>
      <c r="O1602">
        <f>VLOOKUP($E1602,'CFileFishery to ERA+'!$A$4:$J$198,7,FALSE)</f>
        <v>999</v>
      </c>
      <c r="P1602" t="str">
        <f>VLOOKUP($E1602,'CFileFishery to ERA+'!$A$4:$J$198,8,FALSE)</f>
        <v>T</v>
      </c>
      <c r="Q1602" t="str">
        <f>VLOOKUP($E1602,'CFileFishery to ERA+'!$A$4:$J$198,9,FALSE)</f>
        <v>WA Troll</v>
      </c>
      <c r="R1602" t="str">
        <f>VLOOKUP($E1602,'CFileFishery to ERA+'!$A$4:$J$198,10,FALSE)</f>
        <v>ISBM</v>
      </c>
    </row>
    <row r="1603" spans="1:18" x14ac:dyDescent="0.25">
      <c r="A1603" t="s">
        <v>151</v>
      </c>
      <c r="B1603" t="s">
        <v>152</v>
      </c>
      <c r="C1603">
        <v>2013</v>
      </c>
      <c r="D1603">
        <v>5</v>
      </c>
      <c r="E1603">
        <v>44</v>
      </c>
      <c r="F1603" t="s">
        <v>85</v>
      </c>
      <c r="G1603">
        <v>4</v>
      </c>
      <c r="H1603" t="s">
        <v>12</v>
      </c>
      <c r="I1603">
        <v>3</v>
      </c>
      <c r="J1603">
        <v>6.09</v>
      </c>
      <c r="K1603">
        <v>6.63</v>
      </c>
      <c r="L1603">
        <f>VLOOKUP($E1603,'CFileFishery to ERA+'!$A$4:$J$198,4,FALSE)</f>
        <v>13</v>
      </c>
      <c r="M1603" t="str">
        <f>VLOOKUP($E1603,'CFileFishery to ERA+'!$A$4:$J$198,5,FALSE)</f>
        <v>N FALCON T</v>
      </c>
      <c r="N1603" t="str">
        <f>VLOOKUP($E1603,'CFileFishery to ERA+'!$A$4:$J$198,6,FALSE)</f>
        <v>US</v>
      </c>
      <c r="O1603">
        <f>VLOOKUP($E1603,'CFileFishery to ERA+'!$A$4:$J$198,7,FALSE)</f>
        <v>999</v>
      </c>
      <c r="P1603" t="str">
        <f>VLOOKUP($E1603,'CFileFishery to ERA+'!$A$4:$J$198,8,FALSE)</f>
        <v>T</v>
      </c>
      <c r="Q1603" t="str">
        <f>VLOOKUP($E1603,'CFileFishery to ERA+'!$A$4:$J$198,9,FALSE)</f>
        <v>WA Troll</v>
      </c>
      <c r="R1603" t="str">
        <f>VLOOKUP($E1603,'CFileFishery to ERA+'!$A$4:$J$198,10,FALSE)</f>
        <v>ISBM</v>
      </c>
    </row>
    <row r="1604" spans="1:18" x14ac:dyDescent="0.25">
      <c r="A1604" t="s">
        <v>151</v>
      </c>
      <c r="B1604" t="s">
        <v>152</v>
      </c>
      <c r="C1604">
        <v>2013</v>
      </c>
      <c r="D1604">
        <v>6</v>
      </c>
      <c r="E1604">
        <v>29</v>
      </c>
      <c r="F1604" t="s">
        <v>17</v>
      </c>
      <c r="G1604">
        <v>4</v>
      </c>
      <c r="H1604" t="s">
        <v>12</v>
      </c>
      <c r="I1604">
        <v>3</v>
      </c>
      <c r="J1604">
        <v>9.06</v>
      </c>
      <c r="K1604">
        <v>10.26</v>
      </c>
      <c r="L1604">
        <f>VLOOKUP($E1604,'CFileFishery to ERA+'!$A$4:$J$198,4,FALSE)</f>
        <v>8</v>
      </c>
      <c r="M1604" t="str">
        <f>VLOOKUP($E1604,'CFileFishery to ERA+'!$A$4:$J$198,5,FALSE)</f>
        <v>NORTH T</v>
      </c>
      <c r="N1604" t="str">
        <f>VLOOKUP($E1604,'CFileFishery to ERA+'!$A$4:$J$198,6,FALSE)</f>
        <v>CA</v>
      </c>
      <c r="O1604">
        <f>VLOOKUP($E1604,'CFileFishery to ERA+'!$A$4:$J$198,7,FALSE)</f>
        <v>1</v>
      </c>
      <c r="P1604" t="str">
        <f>VLOOKUP($E1604,'CFileFishery to ERA+'!$A$4:$J$198,8,FALSE)</f>
        <v>T</v>
      </c>
      <c r="Q1604" t="str">
        <f>VLOOKUP($E1604,'CFileFishery to ERA+'!$A$4:$J$198,9,FALSE)</f>
        <v>NBC Troll</v>
      </c>
      <c r="R1604" t="str">
        <f>VLOOKUP($E1604,'CFileFishery to ERA+'!$A$4:$J$198,10,FALSE)</f>
        <v>AABM</v>
      </c>
    </row>
    <row r="1605" spans="1:18" x14ac:dyDescent="0.25">
      <c r="A1605" t="s">
        <v>151</v>
      </c>
      <c r="B1605" t="s">
        <v>152</v>
      </c>
      <c r="C1605">
        <v>2013</v>
      </c>
      <c r="D1605">
        <v>6</v>
      </c>
      <c r="E1605">
        <v>43</v>
      </c>
      <c r="F1605" t="s">
        <v>59</v>
      </c>
      <c r="G1605">
        <v>4</v>
      </c>
      <c r="H1605" t="s">
        <v>12</v>
      </c>
      <c r="I1605">
        <v>7</v>
      </c>
      <c r="J1605">
        <v>16.079999999999998</v>
      </c>
      <c r="K1605">
        <v>17.690000000000001</v>
      </c>
      <c r="L1605">
        <f>VLOOKUP($E1605,'CFileFishery to ERA+'!$A$4:$J$198,4,FALSE)</f>
        <v>13</v>
      </c>
      <c r="M1605" t="str">
        <f>VLOOKUP($E1605,'CFileFishery to ERA+'!$A$4:$J$198,5,FALSE)</f>
        <v>N FALCON T</v>
      </c>
      <c r="N1605" t="str">
        <f>VLOOKUP($E1605,'CFileFishery to ERA+'!$A$4:$J$198,6,FALSE)</f>
        <v>US</v>
      </c>
      <c r="O1605">
        <f>VLOOKUP($E1605,'CFileFishery to ERA+'!$A$4:$J$198,7,FALSE)</f>
        <v>999</v>
      </c>
      <c r="P1605" t="str">
        <f>VLOOKUP($E1605,'CFileFishery to ERA+'!$A$4:$J$198,8,FALSE)</f>
        <v>T</v>
      </c>
      <c r="Q1605" t="str">
        <f>VLOOKUP($E1605,'CFileFishery to ERA+'!$A$4:$J$198,9,FALSE)</f>
        <v>WA Troll</v>
      </c>
      <c r="R1605" t="str">
        <f>VLOOKUP($E1605,'CFileFishery to ERA+'!$A$4:$J$198,10,FALSE)</f>
        <v>ISBM</v>
      </c>
    </row>
    <row r="1606" spans="1:18" x14ac:dyDescent="0.25">
      <c r="A1606" t="s">
        <v>151</v>
      </c>
      <c r="B1606" t="s">
        <v>152</v>
      </c>
      <c r="C1606">
        <v>2013</v>
      </c>
      <c r="D1606">
        <v>6</v>
      </c>
      <c r="E1606">
        <v>46</v>
      </c>
      <c r="F1606" t="s">
        <v>57</v>
      </c>
      <c r="G1606">
        <v>4</v>
      </c>
      <c r="H1606" t="s">
        <v>12</v>
      </c>
      <c r="I1606">
        <v>3</v>
      </c>
      <c r="J1606">
        <v>4.5</v>
      </c>
      <c r="K1606">
        <v>5.13</v>
      </c>
      <c r="L1606">
        <f>VLOOKUP($E1606,'CFileFishery to ERA+'!$A$4:$J$198,4,FALSE)</f>
        <v>13</v>
      </c>
      <c r="M1606" t="str">
        <f>VLOOKUP($E1606,'CFileFishery to ERA+'!$A$4:$J$198,5,FALSE)</f>
        <v>N FALCON T</v>
      </c>
      <c r="N1606" t="str">
        <f>VLOOKUP($E1606,'CFileFishery to ERA+'!$A$4:$J$198,6,FALSE)</f>
        <v>US</v>
      </c>
      <c r="O1606">
        <f>VLOOKUP($E1606,'CFileFishery to ERA+'!$A$4:$J$198,7,FALSE)</f>
        <v>999</v>
      </c>
      <c r="P1606" t="str">
        <f>VLOOKUP($E1606,'CFileFishery to ERA+'!$A$4:$J$198,8,FALSE)</f>
        <v>T</v>
      </c>
      <c r="Q1606" t="str">
        <f>VLOOKUP($E1606,'CFileFishery to ERA+'!$A$4:$J$198,9,FALSE)</f>
        <v>WA Troll</v>
      </c>
      <c r="R1606" t="str">
        <f>VLOOKUP($E1606,'CFileFishery to ERA+'!$A$4:$J$198,10,FALSE)</f>
        <v>ISBM</v>
      </c>
    </row>
    <row r="1607" spans="1:18" x14ac:dyDescent="0.25">
      <c r="A1607" t="s">
        <v>151</v>
      </c>
      <c r="B1607" t="s">
        <v>152</v>
      </c>
      <c r="C1607">
        <v>2013</v>
      </c>
      <c r="D1607">
        <v>6</v>
      </c>
      <c r="E1607">
        <v>89</v>
      </c>
      <c r="F1607" t="s">
        <v>88</v>
      </c>
      <c r="G1607">
        <v>4</v>
      </c>
      <c r="H1607" t="s">
        <v>12</v>
      </c>
      <c r="I1607">
        <v>5</v>
      </c>
      <c r="J1607">
        <v>19.149999999999999</v>
      </c>
      <c r="K1607">
        <v>21.62</v>
      </c>
      <c r="L1607">
        <f>VLOOKUP($E1607,'CFileFishery to ERA+'!$A$4:$J$198,4,FALSE)</f>
        <v>37</v>
      </c>
      <c r="M1607" t="str">
        <f>VLOOKUP($E1607,'CFileFishery to ERA+'!$A$4:$J$198,5,FALSE)</f>
        <v>TFRAS FN</v>
      </c>
      <c r="N1607" t="str">
        <f>VLOOKUP($E1607,'CFileFishery to ERA+'!$A$4:$J$198,6,FALSE)</f>
        <v>CA</v>
      </c>
      <c r="O1607">
        <f>VLOOKUP($E1607,'CFileFishery to ERA+'!$A$4:$J$198,7,FALSE)</f>
        <v>17</v>
      </c>
      <c r="P1607" t="str">
        <f>VLOOKUP($E1607,'CFileFishery to ERA+'!$A$4:$J$198,8,FALSE)</f>
        <v>N</v>
      </c>
      <c r="Q1607" t="str">
        <f>VLOOKUP($E1607,'CFileFishery to ERA+'!$A$4:$J$198,9,FALSE)</f>
        <v>Lower Fraser Freshwater Net</v>
      </c>
      <c r="R1607" t="str">
        <f>VLOOKUP($E1607,'CFileFishery to ERA+'!$A$4:$J$198,10,FALSE)</f>
        <v>ISBM</v>
      </c>
    </row>
    <row r="1608" spans="1:18" x14ac:dyDescent="0.25">
      <c r="A1608" t="s">
        <v>151</v>
      </c>
      <c r="B1608" t="s">
        <v>152</v>
      </c>
      <c r="C1608">
        <v>2013</v>
      </c>
      <c r="D1608">
        <v>6</v>
      </c>
      <c r="E1608">
        <v>137</v>
      </c>
      <c r="F1608" t="s">
        <v>69</v>
      </c>
      <c r="G1608">
        <v>4</v>
      </c>
      <c r="H1608" t="s">
        <v>12</v>
      </c>
      <c r="I1608">
        <v>1</v>
      </c>
      <c r="J1608">
        <v>3.96</v>
      </c>
      <c r="K1608">
        <v>4.62</v>
      </c>
      <c r="L1608">
        <f>VLOOKUP($E1608,'CFileFishery to ERA+'!$A$4:$J$198,4,FALSE)</f>
        <v>64</v>
      </c>
      <c r="M1608" t="str">
        <f>VLOOKUP($E1608,'CFileFishery to ERA+'!$A$4:$J$198,5,FALSE)</f>
        <v>TGEO ST TERM S</v>
      </c>
      <c r="N1608" t="str">
        <f>VLOOKUP($E1608,'CFileFishery to ERA+'!$A$4:$J$198,6,FALSE)</f>
        <v>CA</v>
      </c>
      <c r="O1608">
        <f>VLOOKUP($E1608,'CFileFishery to ERA+'!$A$4:$J$198,7,FALSE)</f>
        <v>27</v>
      </c>
      <c r="P1608" t="str">
        <f>VLOOKUP($E1608,'CFileFishery to ERA+'!$A$4:$J$198,8,FALSE)</f>
        <v>S</v>
      </c>
      <c r="Q1608" t="str">
        <f>VLOOKUP($E1608,'CFileFishery to ERA+'!$A$4:$J$198,9,FALSE)</f>
        <v>North Georgia Strait Sport</v>
      </c>
      <c r="R1608" t="str">
        <f>VLOOKUP($E1608,'CFileFishery to ERA+'!$A$4:$J$198,10,FALSE)</f>
        <v>ISBM</v>
      </c>
    </row>
    <row r="1609" spans="1:18" x14ac:dyDescent="0.25">
      <c r="A1609" t="s">
        <v>151</v>
      </c>
      <c r="B1609" t="s">
        <v>152</v>
      </c>
      <c r="C1609">
        <v>2013</v>
      </c>
      <c r="D1609">
        <v>6</v>
      </c>
      <c r="E1609">
        <v>140</v>
      </c>
      <c r="F1609" t="s">
        <v>115</v>
      </c>
      <c r="G1609">
        <v>4</v>
      </c>
      <c r="H1609" t="s">
        <v>12</v>
      </c>
      <c r="I1609">
        <v>1</v>
      </c>
      <c r="J1609">
        <v>6.01</v>
      </c>
      <c r="K1609">
        <v>6.43</v>
      </c>
      <c r="L1609">
        <f>VLOOKUP($E1609,'CFileFishery to ERA+'!$A$4:$J$198,4,FALSE)</f>
        <v>64</v>
      </c>
      <c r="M1609" t="str">
        <f>VLOOKUP($E1609,'CFileFishery to ERA+'!$A$4:$J$198,5,FALSE)</f>
        <v>TGEO ST TERM S</v>
      </c>
      <c r="N1609" t="str">
        <f>VLOOKUP($E1609,'CFileFishery to ERA+'!$A$4:$J$198,6,FALSE)</f>
        <v>CA</v>
      </c>
      <c r="O1609">
        <f>VLOOKUP($E1609,'CFileFishery to ERA+'!$A$4:$J$198,7,FALSE)</f>
        <v>29</v>
      </c>
      <c r="P1609" t="str">
        <f>VLOOKUP($E1609,'CFileFishery to ERA+'!$A$4:$J$198,8,FALSE)</f>
        <v>S</v>
      </c>
      <c r="Q1609" t="str">
        <f>VLOOKUP($E1609,'CFileFishery to ERA+'!$A$4:$J$198,9,FALSE)</f>
        <v>South Georgia Strait Sport</v>
      </c>
      <c r="R1609" t="str">
        <f>VLOOKUP($E1609,'CFileFishery to ERA+'!$A$4:$J$198,10,FALSE)</f>
        <v>ISBM</v>
      </c>
    </row>
    <row r="1610" spans="1:18" x14ac:dyDescent="0.25">
      <c r="A1610" t="s">
        <v>151</v>
      </c>
      <c r="B1610" t="s">
        <v>152</v>
      </c>
      <c r="C1610">
        <v>2013</v>
      </c>
      <c r="D1610">
        <v>6</v>
      </c>
      <c r="E1610">
        <v>147</v>
      </c>
      <c r="F1610" t="s">
        <v>145</v>
      </c>
      <c r="G1610">
        <v>4</v>
      </c>
      <c r="H1610" t="s">
        <v>12</v>
      </c>
      <c r="I1610">
        <v>4</v>
      </c>
      <c r="J1610">
        <v>48.44</v>
      </c>
      <c r="K1610">
        <v>52.72</v>
      </c>
      <c r="L1610">
        <f>VLOOKUP($E1610,'CFileFishery to ERA+'!$A$4:$J$198,4,FALSE)</f>
        <v>66</v>
      </c>
      <c r="M1610" t="str">
        <f>VLOOKUP($E1610,'CFileFishery to ERA+'!$A$4:$J$198,5,FALSE)</f>
        <v>TBC JF TERM S</v>
      </c>
      <c r="N1610" t="str">
        <f>VLOOKUP($E1610,'CFileFishery to ERA+'!$A$4:$J$198,6,FALSE)</f>
        <v>CA</v>
      </c>
      <c r="O1610">
        <f>VLOOKUP($E1610,'CFileFishery to ERA+'!$A$4:$J$198,7,FALSE)</f>
        <v>36</v>
      </c>
      <c r="P1610" t="str">
        <f>VLOOKUP($E1610,'CFileFishery to ERA+'!$A$4:$J$198,8,FALSE)</f>
        <v>S</v>
      </c>
      <c r="Q1610" t="str">
        <f>VLOOKUP($E1610,'CFileFishery to ERA+'!$A$4:$J$198,9,FALSE)</f>
        <v>Canadian Juan De Fuca Sport</v>
      </c>
      <c r="R1610" t="str">
        <f>VLOOKUP($E1610,'CFileFishery to ERA+'!$A$4:$J$198,10,FALSE)</f>
        <v>ISBM</v>
      </c>
    </row>
    <row r="1611" spans="1:18" x14ac:dyDescent="0.25">
      <c r="A1611" t="s">
        <v>151</v>
      </c>
      <c r="B1611" t="s">
        <v>152</v>
      </c>
      <c r="C1611">
        <v>2013</v>
      </c>
      <c r="D1611">
        <v>7</v>
      </c>
      <c r="E1611">
        <v>30</v>
      </c>
      <c r="F1611" t="s">
        <v>25</v>
      </c>
      <c r="G1611">
        <v>4</v>
      </c>
      <c r="H1611" t="s">
        <v>12</v>
      </c>
      <c r="I1611">
        <v>1</v>
      </c>
      <c r="J1611">
        <v>3.02</v>
      </c>
      <c r="K1611">
        <v>3.25</v>
      </c>
      <c r="L1611">
        <f>VLOOKUP($E1611,'CFileFishery to ERA+'!$A$4:$J$198,4,FALSE)</f>
        <v>8</v>
      </c>
      <c r="M1611" t="str">
        <f>VLOOKUP($E1611,'CFileFishery to ERA+'!$A$4:$J$198,5,FALSE)</f>
        <v>NORTH T</v>
      </c>
      <c r="N1611" t="str">
        <f>VLOOKUP($E1611,'CFileFishery to ERA+'!$A$4:$J$198,6,FALSE)</f>
        <v>CA</v>
      </c>
      <c r="O1611">
        <f>VLOOKUP($E1611,'CFileFishery to ERA+'!$A$4:$J$198,7,FALSE)</f>
        <v>1</v>
      </c>
      <c r="P1611" t="str">
        <f>VLOOKUP($E1611,'CFileFishery to ERA+'!$A$4:$J$198,8,FALSE)</f>
        <v>T</v>
      </c>
      <c r="Q1611" t="str">
        <f>VLOOKUP($E1611,'CFileFishery to ERA+'!$A$4:$J$198,9,FALSE)</f>
        <v>NBC Troll</v>
      </c>
      <c r="R1611" t="str">
        <f>VLOOKUP($E1611,'CFileFishery to ERA+'!$A$4:$J$198,10,FALSE)</f>
        <v>AABM</v>
      </c>
    </row>
    <row r="1612" spans="1:18" x14ac:dyDescent="0.25">
      <c r="A1612" t="s">
        <v>151</v>
      </c>
      <c r="B1612" t="s">
        <v>152</v>
      </c>
      <c r="C1612">
        <v>2013</v>
      </c>
      <c r="D1612">
        <v>7</v>
      </c>
      <c r="E1612">
        <v>88</v>
      </c>
      <c r="F1612" t="s">
        <v>98</v>
      </c>
      <c r="G1612">
        <v>4</v>
      </c>
      <c r="H1612" t="s">
        <v>12</v>
      </c>
      <c r="I1612">
        <v>3</v>
      </c>
      <c r="J1612">
        <v>3.18</v>
      </c>
      <c r="K1612">
        <v>3.48</v>
      </c>
      <c r="L1612">
        <f>VLOOKUP($E1612,'CFileFishery to ERA+'!$A$4:$J$198,4,FALSE)</f>
        <v>43</v>
      </c>
      <c r="M1612" t="str">
        <f>VLOOKUP($E1612,'CFileFishery to ERA+'!$A$4:$J$198,5,FALSE)</f>
        <v>TFRASER TERM N</v>
      </c>
      <c r="N1612" t="str">
        <f>VLOOKUP($E1612,'CFileFishery to ERA+'!$A$4:$J$198,6,FALSE)</f>
        <v>CA</v>
      </c>
      <c r="O1612">
        <f>VLOOKUP($E1612,'CFileFishery to ERA+'!$A$4:$J$198,7,FALSE)</f>
        <v>16</v>
      </c>
      <c r="P1612" t="str">
        <f>VLOOKUP($E1612,'CFileFishery to ERA+'!$A$4:$J$198,8,FALSE)</f>
        <v>N</v>
      </c>
      <c r="Q1612" t="str">
        <f>VLOOKUP($E1612,'CFileFishery to ERA+'!$A$4:$J$198,9,FALSE)</f>
        <v>Fraser Net</v>
      </c>
      <c r="R1612" t="str">
        <f>VLOOKUP($E1612,'CFileFishery to ERA+'!$A$4:$J$198,10,FALSE)</f>
        <v>ISBM</v>
      </c>
    </row>
    <row r="1613" spans="1:18" x14ac:dyDescent="0.25">
      <c r="A1613" t="s">
        <v>151</v>
      </c>
      <c r="B1613" t="s">
        <v>152</v>
      </c>
      <c r="C1613">
        <v>2013</v>
      </c>
      <c r="D1613">
        <v>7</v>
      </c>
      <c r="E1613">
        <v>90</v>
      </c>
      <c r="F1613" t="s">
        <v>147</v>
      </c>
      <c r="G1613">
        <v>4</v>
      </c>
      <c r="H1613" t="s">
        <v>12</v>
      </c>
      <c r="I1613">
        <v>2</v>
      </c>
      <c r="J1613">
        <v>4</v>
      </c>
      <c r="K1613">
        <v>4.67</v>
      </c>
      <c r="L1613">
        <f>VLOOKUP($E1613,'CFileFishery to ERA+'!$A$4:$J$198,4,FALSE)</f>
        <v>37</v>
      </c>
      <c r="M1613" t="str">
        <f>VLOOKUP($E1613,'CFileFishery to ERA+'!$A$4:$J$198,5,FALSE)</f>
        <v>TFRAS FN</v>
      </c>
      <c r="N1613" t="str">
        <f>VLOOKUP($E1613,'CFileFishery to ERA+'!$A$4:$J$198,6,FALSE)</f>
        <v>CA</v>
      </c>
      <c r="O1613">
        <f>VLOOKUP($E1613,'CFileFishery to ERA+'!$A$4:$J$198,7,FALSE)</f>
        <v>18</v>
      </c>
      <c r="P1613" t="str">
        <f>VLOOKUP($E1613,'CFileFishery to ERA+'!$A$4:$J$198,8,FALSE)</f>
        <v>N</v>
      </c>
      <c r="Q1613" t="str">
        <f>VLOOKUP($E1613,'CFileFishery to ERA+'!$A$4:$J$198,9,FALSE)</f>
        <v>Upper Fraser Freshwater Net</v>
      </c>
      <c r="R1613" t="str">
        <f>VLOOKUP($E1613,'CFileFishery to ERA+'!$A$4:$J$198,10,FALSE)</f>
        <v>ISBM</v>
      </c>
    </row>
    <row r="1614" spans="1:18" x14ac:dyDescent="0.25">
      <c r="A1614" t="s">
        <v>151</v>
      </c>
      <c r="B1614" t="s">
        <v>152</v>
      </c>
      <c r="C1614">
        <v>2013</v>
      </c>
      <c r="D1614">
        <v>7</v>
      </c>
      <c r="E1614">
        <v>129</v>
      </c>
      <c r="F1614" t="s">
        <v>38</v>
      </c>
      <c r="G1614">
        <v>4</v>
      </c>
      <c r="H1614" t="s">
        <v>12</v>
      </c>
      <c r="I1614">
        <v>1</v>
      </c>
      <c r="J1614">
        <v>2.66</v>
      </c>
      <c r="K1614">
        <v>2.82</v>
      </c>
      <c r="L1614">
        <f>VLOOKUP($E1614,'CFileFishery to ERA+'!$A$4:$J$198,4,FALSE)</f>
        <v>48</v>
      </c>
      <c r="M1614" t="str">
        <f>VLOOKUP($E1614,'CFileFishery to ERA+'!$A$4:$J$198,5,FALSE)</f>
        <v>NBC ISBM S</v>
      </c>
      <c r="N1614" t="str">
        <f>VLOOKUP($E1614,'CFileFishery to ERA+'!$A$4:$J$198,6,FALSE)</f>
        <v>CA</v>
      </c>
      <c r="O1614">
        <f>VLOOKUP($E1614,'CFileFishery to ERA+'!$A$4:$J$198,7,FALSE)</f>
        <v>21</v>
      </c>
      <c r="P1614" t="str">
        <f>VLOOKUP($E1614,'CFileFishery to ERA+'!$A$4:$J$198,8,FALSE)</f>
        <v>S</v>
      </c>
      <c r="Q1614" t="str">
        <f>VLOOKUP($E1614,'CFileFishery to ERA+'!$A$4:$J$198,9,FALSE)</f>
        <v>NBC ISBM Sport</v>
      </c>
      <c r="R1614" t="str">
        <f>VLOOKUP($E1614,'CFileFishery to ERA+'!$A$4:$J$198,10,FALSE)</f>
        <v>ISBM</v>
      </c>
    </row>
    <row r="1615" spans="1:18" x14ac:dyDescent="0.25">
      <c r="A1615" t="s">
        <v>151</v>
      </c>
      <c r="B1615" t="s">
        <v>152</v>
      </c>
      <c r="C1615">
        <v>2013</v>
      </c>
      <c r="D1615">
        <v>7</v>
      </c>
      <c r="E1615">
        <v>137</v>
      </c>
      <c r="F1615" t="s">
        <v>69</v>
      </c>
      <c r="G1615">
        <v>4</v>
      </c>
      <c r="H1615" t="s">
        <v>12</v>
      </c>
      <c r="I1615">
        <v>1</v>
      </c>
      <c r="J1615">
        <v>2.67</v>
      </c>
      <c r="K1615">
        <v>2.83</v>
      </c>
      <c r="L1615">
        <f>VLOOKUP($E1615,'CFileFishery to ERA+'!$A$4:$J$198,4,FALSE)</f>
        <v>64</v>
      </c>
      <c r="M1615" t="str">
        <f>VLOOKUP($E1615,'CFileFishery to ERA+'!$A$4:$J$198,5,FALSE)</f>
        <v>TGEO ST TERM S</v>
      </c>
      <c r="N1615" t="str">
        <f>VLOOKUP($E1615,'CFileFishery to ERA+'!$A$4:$J$198,6,FALSE)</f>
        <v>CA</v>
      </c>
      <c r="O1615">
        <f>VLOOKUP($E1615,'CFileFishery to ERA+'!$A$4:$J$198,7,FALSE)</f>
        <v>27</v>
      </c>
      <c r="P1615" t="str">
        <f>VLOOKUP($E1615,'CFileFishery to ERA+'!$A$4:$J$198,8,FALSE)</f>
        <v>S</v>
      </c>
      <c r="Q1615" t="str">
        <f>VLOOKUP($E1615,'CFileFishery to ERA+'!$A$4:$J$198,9,FALSE)</f>
        <v>North Georgia Strait Sport</v>
      </c>
      <c r="R1615" t="str">
        <f>VLOOKUP($E1615,'CFileFishery to ERA+'!$A$4:$J$198,10,FALSE)</f>
        <v>ISBM</v>
      </c>
    </row>
    <row r="1616" spans="1:18" x14ac:dyDescent="0.25">
      <c r="A1616" t="s">
        <v>151</v>
      </c>
      <c r="B1616" t="s">
        <v>152</v>
      </c>
      <c r="C1616">
        <v>2013</v>
      </c>
      <c r="D1616">
        <v>7</v>
      </c>
      <c r="E1616">
        <v>152</v>
      </c>
      <c r="F1616" t="s">
        <v>63</v>
      </c>
      <c r="G1616">
        <v>4</v>
      </c>
      <c r="H1616" t="s">
        <v>12</v>
      </c>
      <c r="I1616">
        <v>2</v>
      </c>
      <c r="J1616">
        <v>9.14</v>
      </c>
      <c r="K1616">
        <v>10.19</v>
      </c>
      <c r="L1616">
        <f>VLOOKUP($E1616,'CFileFishery to ERA+'!$A$4:$J$198,4,FALSE)</f>
        <v>57</v>
      </c>
      <c r="M1616" t="str">
        <f>VLOOKUP($E1616,'CFileFishery to ERA+'!$A$4:$J$198,5,FALSE)</f>
        <v>PGSDN S</v>
      </c>
      <c r="N1616" t="str">
        <f>VLOOKUP($E1616,'CFileFishery to ERA+'!$A$4:$J$198,6,FALSE)</f>
        <v>US</v>
      </c>
      <c r="O1616">
        <f>VLOOKUP($E1616,'CFileFishery to ERA+'!$A$4:$J$198,7,FALSE)</f>
        <v>999</v>
      </c>
      <c r="P1616" t="str">
        <f>VLOOKUP($E1616,'CFileFishery to ERA+'!$A$4:$J$198,8,FALSE)</f>
        <v>S</v>
      </c>
      <c r="Q1616" t="str">
        <f>VLOOKUP($E1616,'CFileFishery to ERA+'!$A$4:$J$198,9,FALSE)</f>
        <v>PGSD Sport</v>
      </c>
      <c r="R1616" t="str">
        <f>VLOOKUP($E1616,'CFileFishery to ERA+'!$A$4:$J$198,10,FALSE)</f>
        <v>ISBM</v>
      </c>
    </row>
    <row r="1617" spans="1:18" x14ac:dyDescent="0.25">
      <c r="A1617" t="s">
        <v>151</v>
      </c>
      <c r="B1617" t="s">
        <v>152</v>
      </c>
      <c r="C1617">
        <v>2013</v>
      </c>
      <c r="D1617">
        <v>7</v>
      </c>
      <c r="E1617">
        <v>167</v>
      </c>
      <c r="F1617" t="s">
        <v>82</v>
      </c>
      <c r="G1617">
        <v>4</v>
      </c>
      <c r="H1617" t="s">
        <v>12</v>
      </c>
      <c r="I1617">
        <v>1</v>
      </c>
      <c r="J1617">
        <v>3.67</v>
      </c>
      <c r="K1617">
        <v>3.89</v>
      </c>
      <c r="L1617">
        <f>VLOOKUP($E1617,'CFileFishery to ERA+'!$A$4:$J$198,4,FALSE)</f>
        <v>53</v>
      </c>
      <c r="M1617" t="str">
        <f>VLOOKUP($E1617,'CFileFishery to ERA+'!$A$4:$J$198,5,FALSE)</f>
        <v>N FALCON S</v>
      </c>
      <c r="N1617" t="str">
        <f>VLOOKUP($E1617,'CFileFishery to ERA+'!$A$4:$J$198,6,FALSE)</f>
        <v>US</v>
      </c>
      <c r="O1617">
        <f>VLOOKUP($E1617,'CFileFishery to ERA+'!$A$4:$J$198,7,FALSE)</f>
        <v>999</v>
      </c>
      <c r="P1617" t="str">
        <f>VLOOKUP($E1617,'CFileFishery to ERA+'!$A$4:$J$198,8,FALSE)</f>
        <v>S</v>
      </c>
      <c r="Q1617" t="str">
        <f>VLOOKUP($E1617,'CFileFishery to ERA+'!$A$4:$J$198,9,FALSE)</f>
        <v>WA Sport</v>
      </c>
      <c r="R1617" t="str">
        <f>VLOOKUP($E1617,'CFileFishery to ERA+'!$A$4:$J$198,10,FALSE)</f>
        <v>ISBM</v>
      </c>
    </row>
    <row r="1618" spans="1:18" x14ac:dyDescent="0.25">
      <c r="A1618" t="s">
        <v>151</v>
      </c>
      <c r="B1618" t="s">
        <v>152</v>
      </c>
      <c r="C1618">
        <v>2014</v>
      </c>
      <c r="D1618">
        <v>5</v>
      </c>
      <c r="E1618">
        <v>34</v>
      </c>
      <c r="F1618" t="s">
        <v>54</v>
      </c>
      <c r="G1618">
        <v>4</v>
      </c>
      <c r="H1618" t="s">
        <v>12</v>
      </c>
      <c r="I1618">
        <v>2</v>
      </c>
      <c r="J1618">
        <v>7.68</v>
      </c>
      <c r="K1618">
        <v>8.0399999999999991</v>
      </c>
      <c r="L1618">
        <f>VLOOKUP($E1618,'CFileFishery to ERA+'!$A$4:$J$198,4,FALSE)</f>
        <v>11</v>
      </c>
      <c r="M1618" t="str">
        <f>VLOOKUP($E1618,'CFileFishery to ERA+'!$A$4:$J$198,5,FALSE)</f>
        <v>WCVI SPR T</v>
      </c>
      <c r="N1618" t="str">
        <f>VLOOKUP($E1618,'CFileFishery to ERA+'!$A$4:$J$198,6,FALSE)</f>
        <v>CA</v>
      </c>
      <c r="O1618">
        <f>VLOOKUP($E1618,'CFileFishery to ERA+'!$A$4:$J$198,7,FALSE)</f>
        <v>3</v>
      </c>
      <c r="P1618" t="str">
        <f>VLOOKUP($E1618,'CFileFishery to ERA+'!$A$4:$J$198,8,FALSE)</f>
        <v>T</v>
      </c>
      <c r="Q1618" t="str">
        <f>VLOOKUP($E1618,'CFileFishery to ERA+'!$A$4:$J$198,9,FALSE)</f>
        <v>WCVI Troll</v>
      </c>
      <c r="R1618" t="str">
        <f>VLOOKUP($E1618,'CFileFishery to ERA+'!$A$4:$J$198,10,FALSE)</f>
        <v>AABM</v>
      </c>
    </row>
    <row r="1619" spans="1:18" x14ac:dyDescent="0.25">
      <c r="A1619" t="s">
        <v>151</v>
      </c>
      <c r="B1619" t="s">
        <v>152</v>
      </c>
      <c r="C1619">
        <v>2014</v>
      </c>
      <c r="D1619">
        <v>5</v>
      </c>
      <c r="E1619">
        <v>44</v>
      </c>
      <c r="F1619" t="s">
        <v>85</v>
      </c>
      <c r="G1619">
        <v>4</v>
      </c>
      <c r="H1619" t="s">
        <v>12</v>
      </c>
      <c r="I1619">
        <v>1</v>
      </c>
      <c r="J1619">
        <v>6.08</v>
      </c>
      <c r="K1619">
        <v>6.44</v>
      </c>
      <c r="L1619">
        <f>VLOOKUP($E1619,'CFileFishery to ERA+'!$A$4:$J$198,4,FALSE)</f>
        <v>13</v>
      </c>
      <c r="M1619" t="str">
        <f>VLOOKUP($E1619,'CFileFishery to ERA+'!$A$4:$J$198,5,FALSE)</f>
        <v>N FALCON T</v>
      </c>
      <c r="N1619" t="str">
        <f>VLOOKUP($E1619,'CFileFishery to ERA+'!$A$4:$J$198,6,FALSE)</f>
        <v>US</v>
      </c>
      <c r="O1619">
        <f>VLOOKUP($E1619,'CFileFishery to ERA+'!$A$4:$J$198,7,FALSE)</f>
        <v>999</v>
      </c>
      <c r="P1619" t="str">
        <f>VLOOKUP($E1619,'CFileFishery to ERA+'!$A$4:$J$198,8,FALSE)</f>
        <v>T</v>
      </c>
      <c r="Q1619" t="str">
        <f>VLOOKUP($E1619,'CFileFishery to ERA+'!$A$4:$J$198,9,FALSE)</f>
        <v>WA Troll</v>
      </c>
      <c r="R1619" t="str">
        <f>VLOOKUP($E1619,'CFileFishery to ERA+'!$A$4:$J$198,10,FALSE)</f>
        <v>ISBM</v>
      </c>
    </row>
    <row r="1620" spans="1:18" x14ac:dyDescent="0.25">
      <c r="A1620" t="s">
        <v>151</v>
      </c>
      <c r="B1620" t="s">
        <v>152</v>
      </c>
      <c r="C1620">
        <v>2014</v>
      </c>
      <c r="D1620">
        <v>6</v>
      </c>
      <c r="E1620">
        <v>88</v>
      </c>
      <c r="F1620" t="s">
        <v>98</v>
      </c>
      <c r="G1620">
        <v>4</v>
      </c>
      <c r="H1620" t="s">
        <v>12</v>
      </c>
      <c r="I1620">
        <v>2</v>
      </c>
      <c r="J1620">
        <v>2.02</v>
      </c>
      <c r="K1620">
        <v>2.1</v>
      </c>
      <c r="L1620">
        <f>VLOOKUP($E1620,'CFileFishery to ERA+'!$A$4:$J$198,4,FALSE)</f>
        <v>43</v>
      </c>
      <c r="M1620" t="str">
        <f>VLOOKUP($E1620,'CFileFishery to ERA+'!$A$4:$J$198,5,FALSE)</f>
        <v>TFRASER TERM N</v>
      </c>
      <c r="N1620" t="str">
        <f>VLOOKUP($E1620,'CFileFishery to ERA+'!$A$4:$J$198,6,FALSE)</f>
        <v>CA</v>
      </c>
      <c r="O1620">
        <f>VLOOKUP($E1620,'CFileFishery to ERA+'!$A$4:$J$198,7,FALSE)</f>
        <v>16</v>
      </c>
      <c r="P1620" t="str">
        <f>VLOOKUP($E1620,'CFileFishery to ERA+'!$A$4:$J$198,8,FALSE)</f>
        <v>N</v>
      </c>
      <c r="Q1620" t="str">
        <f>VLOOKUP($E1620,'CFileFishery to ERA+'!$A$4:$J$198,9,FALSE)</f>
        <v>Fraser Net</v>
      </c>
      <c r="R1620" t="str">
        <f>VLOOKUP($E1620,'CFileFishery to ERA+'!$A$4:$J$198,10,FALSE)</f>
        <v>ISBM</v>
      </c>
    </row>
    <row r="1621" spans="1:18" x14ac:dyDescent="0.25">
      <c r="A1621" t="s">
        <v>151</v>
      </c>
      <c r="B1621" t="s">
        <v>152</v>
      </c>
      <c r="C1621">
        <v>2014</v>
      </c>
      <c r="D1621">
        <v>6</v>
      </c>
      <c r="E1621">
        <v>89</v>
      </c>
      <c r="F1621" t="s">
        <v>88</v>
      </c>
      <c r="G1621">
        <v>4</v>
      </c>
      <c r="H1621" t="s">
        <v>12</v>
      </c>
      <c r="I1621">
        <v>2</v>
      </c>
      <c r="J1621">
        <v>40</v>
      </c>
      <c r="K1621">
        <v>41.73</v>
      </c>
      <c r="L1621">
        <f>VLOOKUP($E1621,'CFileFishery to ERA+'!$A$4:$J$198,4,FALSE)</f>
        <v>37</v>
      </c>
      <c r="M1621" t="str">
        <f>VLOOKUP($E1621,'CFileFishery to ERA+'!$A$4:$J$198,5,FALSE)</f>
        <v>TFRAS FN</v>
      </c>
      <c r="N1621" t="str">
        <f>VLOOKUP($E1621,'CFileFishery to ERA+'!$A$4:$J$198,6,FALSE)</f>
        <v>CA</v>
      </c>
      <c r="O1621">
        <f>VLOOKUP($E1621,'CFileFishery to ERA+'!$A$4:$J$198,7,FALSE)</f>
        <v>17</v>
      </c>
      <c r="P1621" t="str">
        <f>VLOOKUP($E1621,'CFileFishery to ERA+'!$A$4:$J$198,8,FALSE)</f>
        <v>N</v>
      </c>
      <c r="Q1621" t="str">
        <f>VLOOKUP($E1621,'CFileFishery to ERA+'!$A$4:$J$198,9,FALSE)</f>
        <v>Lower Fraser Freshwater Net</v>
      </c>
      <c r="R1621" t="str">
        <f>VLOOKUP($E1621,'CFileFishery to ERA+'!$A$4:$J$198,10,FALSE)</f>
        <v>ISBM</v>
      </c>
    </row>
    <row r="1622" spans="1:18" x14ac:dyDescent="0.25">
      <c r="A1622" t="s">
        <v>151</v>
      </c>
      <c r="B1622" t="s">
        <v>152</v>
      </c>
      <c r="C1622">
        <v>2014</v>
      </c>
      <c r="D1622">
        <v>7</v>
      </c>
      <c r="E1622">
        <v>88</v>
      </c>
      <c r="F1622" t="s">
        <v>98</v>
      </c>
      <c r="G1622">
        <v>4</v>
      </c>
      <c r="H1622" t="s">
        <v>12</v>
      </c>
      <c r="I1622">
        <v>2</v>
      </c>
      <c r="J1622">
        <v>2.1</v>
      </c>
      <c r="K1622">
        <v>2.17</v>
      </c>
      <c r="L1622">
        <f>VLOOKUP($E1622,'CFileFishery to ERA+'!$A$4:$J$198,4,FALSE)</f>
        <v>43</v>
      </c>
      <c r="M1622" t="str">
        <f>VLOOKUP($E1622,'CFileFishery to ERA+'!$A$4:$J$198,5,FALSE)</f>
        <v>TFRASER TERM N</v>
      </c>
      <c r="N1622" t="str">
        <f>VLOOKUP($E1622,'CFileFishery to ERA+'!$A$4:$J$198,6,FALSE)</f>
        <v>CA</v>
      </c>
      <c r="O1622">
        <f>VLOOKUP($E1622,'CFileFishery to ERA+'!$A$4:$J$198,7,FALSE)</f>
        <v>16</v>
      </c>
      <c r="P1622" t="str">
        <f>VLOOKUP($E1622,'CFileFishery to ERA+'!$A$4:$J$198,8,FALSE)</f>
        <v>N</v>
      </c>
      <c r="Q1622" t="str">
        <f>VLOOKUP($E1622,'CFileFishery to ERA+'!$A$4:$J$198,9,FALSE)</f>
        <v>Fraser Net</v>
      </c>
      <c r="R1622" t="str">
        <f>VLOOKUP($E1622,'CFileFishery to ERA+'!$A$4:$J$198,10,FALSE)</f>
        <v>ISBM</v>
      </c>
    </row>
    <row r="1623" spans="1:18" x14ac:dyDescent="0.25">
      <c r="A1623" t="s">
        <v>151</v>
      </c>
      <c r="B1623" t="s">
        <v>152</v>
      </c>
      <c r="C1623">
        <v>2014</v>
      </c>
      <c r="D1623">
        <v>7</v>
      </c>
      <c r="E1623">
        <v>147</v>
      </c>
      <c r="F1623" t="s">
        <v>145</v>
      </c>
      <c r="G1623">
        <v>4</v>
      </c>
      <c r="H1623" t="s">
        <v>12</v>
      </c>
      <c r="I1623">
        <v>1</v>
      </c>
      <c r="J1623">
        <v>3.99</v>
      </c>
      <c r="K1623">
        <v>4.2300000000000004</v>
      </c>
      <c r="L1623">
        <f>VLOOKUP($E1623,'CFileFishery to ERA+'!$A$4:$J$198,4,FALSE)</f>
        <v>66</v>
      </c>
      <c r="M1623" t="str">
        <f>VLOOKUP($E1623,'CFileFishery to ERA+'!$A$4:$J$198,5,FALSE)</f>
        <v>TBC JF TERM S</v>
      </c>
      <c r="N1623" t="str">
        <f>VLOOKUP($E1623,'CFileFishery to ERA+'!$A$4:$J$198,6,FALSE)</f>
        <v>CA</v>
      </c>
      <c r="O1623">
        <f>VLOOKUP($E1623,'CFileFishery to ERA+'!$A$4:$J$198,7,FALSE)</f>
        <v>36</v>
      </c>
      <c r="P1623" t="str">
        <f>VLOOKUP($E1623,'CFileFishery to ERA+'!$A$4:$J$198,8,FALSE)</f>
        <v>S</v>
      </c>
      <c r="Q1623" t="str">
        <f>VLOOKUP($E1623,'CFileFishery to ERA+'!$A$4:$J$198,9,FALSE)</f>
        <v>Canadian Juan De Fuca Sport</v>
      </c>
      <c r="R1623" t="str">
        <f>VLOOKUP($E1623,'CFileFishery to ERA+'!$A$4:$J$198,10,FALSE)</f>
        <v>ISBM</v>
      </c>
    </row>
    <row r="1624" spans="1:18" x14ac:dyDescent="0.25">
      <c r="A1624" t="s">
        <v>151</v>
      </c>
      <c r="B1624" t="s">
        <v>152</v>
      </c>
      <c r="C1624">
        <v>2014</v>
      </c>
      <c r="D1624">
        <v>9</v>
      </c>
      <c r="E1624">
        <v>145</v>
      </c>
      <c r="F1624" t="s">
        <v>89</v>
      </c>
      <c r="G1624">
        <v>5</v>
      </c>
      <c r="H1624" t="s">
        <v>12</v>
      </c>
      <c r="I1624">
        <v>1</v>
      </c>
      <c r="J1624">
        <v>3.6</v>
      </c>
      <c r="K1624">
        <v>3.82</v>
      </c>
      <c r="L1624">
        <f>VLOOKUP($E1624,'CFileFishery to ERA+'!$A$4:$J$198,4,FALSE)</f>
        <v>73</v>
      </c>
      <c r="M1624" t="str">
        <f>VLOOKUP($E1624,'CFileFishery to ERA+'!$A$4:$J$198,5,FALSE)</f>
        <v>TFRASER FS</v>
      </c>
      <c r="N1624" t="str">
        <f>VLOOKUP($E1624,'CFileFishery to ERA+'!$A$4:$J$198,6,FALSE)</f>
        <v>CA</v>
      </c>
      <c r="O1624">
        <f>VLOOKUP($E1624,'CFileFishery to ERA+'!$A$4:$J$198,7,FALSE)</f>
        <v>35</v>
      </c>
      <c r="P1624" t="str">
        <f>VLOOKUP($E1624,'CFileFishery to ERA+'!$A$4:$J$198,8,FALSE)</f>
        <v>S</v>
      </c>
      <c r="Q1624" t="str">
        <f>VLOOKUP($E1624,'CFileFishery to ERA+'!$A$4:$J$198,9,FALSE)</f>
        <v>Fraser Freshwater Sport</v>
      </c>
      <c r="R1624" t="str">
        <f>VLOOKUP($E1624,'CFileFishery to ERA+'!$A$4:$J$198,10,FALSE)</f>
        <v>ISBM</v>
      </c>
    </row>
    <row r="1625" spans="1:18" x14ac:dyDescent="0.25">
      <c r="A1625" t="s">
        <v>151</v>
      </c>
      <c r="B1625" t="s">
        <v>152</v>
      </c>
      <c r="C1625">
        <v>2015</v>
      </c>
      <c r="D1625">
        <v>5</v>
      </c>
      <c r="E1625">
        <v>34</v>
      </c>
      <c r="F1625" t="s">
        <v>54</v>
      </c>
      <c r="G1625">
        <v>4</v>
      </c>
      <c r="H1625" t="s">
        <v>12</v>
      </c>
      <c r="I1625">
        <v>1</v>
      </c>
      <c r="J1625">
        <v>3.71</v>
      </c>
      <c r="K1625">
        <v>3.8</v>
      </c>
      <c r="L1625">
        <f>VLOOKUP($E1625,'CFileFishery to ERA+'!$A$4:$J$198,4,FALSE)</f>
        <v>11</v>
      </c>
      <c r="M1625" t="str">
        <f>VLOOKUP($E1625,'CFileFishery to ERA+'!$A$4:$J$198,5,FALSE)</f>
        <v>WCVI SPR T</v>
      </c>
      <c r="N1625" t="str">
        <f>VLOOKUP($E1625,'CFileFishery to ERA+'!$A$4:$J$198,6,FALSE)</f>
        <v>CA</v>
      </c>
      <c r="O1625">
        <f>VLOOKUP($E1625,'CFileFishery to ERA+'!$A$4:$J$198,7,FALSE)</f>
        <v>3</v>
      </c>
      <c r="P1625" t="str">
        <f>VLOOKUP($E1625,'CFileFishery to ERA+'!$A$4:$J$198,8,FALSE)</f>
        <v>T</v>
      </c>
      <c r="Q1625" t="str">
        <f>VLOOKUP($E1625,'CFileFishery to ERA+'!$A$4:$J$198,9,FALSE)</f>
        <v>WCVI Troll</v>
      </c>
      <c r="R1625" t="str">
        <f>VLOOKUP($E1625,'CFileFishery to ERA+'!$A$4:$J$198,10,FALSE)</f>
        <v>AABM</v>
      </c>
    </row>
    <row r="1626" spans="1:18" x14ac:dyDescent="0.25">
      <c r="A1626" t="s">
        <v>151</v>
      </c>
      <c r="B1626" t="s">
        <v>152</v>
      </c>
      <c r="C1626">
        <v>2015</v>
      </c>
      <c r="D1626">
        <v>5</v>
      </c>
      <c r="E1626">
        <v>89</v>
      </c>
      <c r="F1626" t="s">
        <v>88</v>
      </c>
      <c r="G1626">
        <v>4</v>
      </c>
      <c r="H1626" t="s">
        <v>12</v>
      </c>
      <c r="I1626">
        <v>1</v>
      </c>
      <c r="J1626">
        <v>30.71</v>
      </c>
      <c r="K1626">
        <v>31.41</v>
      </c>
      <c r="L1626">
        <f>VLOOKUP($E1626,'CFileFishery to ERA+'!$A$4:$J$198,4,FALSE)</f>
        <v>37</v>
      </c>
      <c r="M1626" t="str">
        <f>VLOOKUP($E1626,'CFileFishery to ERA+'!$A$4:$J$198,5,FALSE)</f>
        <v>TFRAS FN</v>
      </c>
      <c r="N1626" t="str">
        <f>VLOOKUP($E1626,'CFileFishery to ERA+'!$A$4:$J$198,6,FALSE)</f>
        <v>CA</v>
      </c>
      <c r="O1626">
        <f>VLOOKUP($E1626,'CFileFishery to ERA+'!$A$4:$J$198,7,FALSE)</f>
        <v>17</v>
      </c>
      <c r="P1626" t="str">
        <f>VLOOKUP($E1626,'CFileFishery to ERA+'!$A$4:$J$198,8,FALSE)</f>
        <v>N</v>
      </c>
      <c r="Q1626" t="str">
        <f>VLOOKUP($E1626,'CFileFishery to ERA+'!$A$4:$J$198,9,FALSE)</f>
        <v>Lower Fraser Freshwater Net</v>
      </c>
      <c r="R1626" t="str">
        <f>VLOOKUP($E1626,'CFileFishery to ERA+'!$A$4:$J$198,10,FALSE)</f>
        <v>ISBM</v>
      </c>
    </row>
    <row r="1627" spans="1:18" x14ac:dyDescent="0.25">
      <c r="A1627" t="s">
        <v>151</v>
      </c>
      <c r="B1627" t="s">
        <v>152</v>
      </c>
      <c r="C1627">
        <v>2015</v>
      </c>
      <c r="D1627">
        <v>6</v>
      </c>
      <c r="E1627">
        <v>29</v>
      </c>
      <c r="F1627" t="s">
        <v>17</v>
      </c>
      <c r="G1627">
        <v>4</v>
      </c>
      <c r="H1627" t="s">
        <v>12</v>
      </c>
      <c r="I1627">
        <v>1</v>
      </c>
      <c r="J1627">
        <v>3.08</v>
      </c>
      <c r="K1627">
        <v>3.1</v>
      </c>
      <c r="L1627">
        <f>VLOOKUP($E1627,'CFileFishery to ERA+'!$A$4:$J$198,4,FALSE)</f>
        <v>8</v>
      </c>
      <c r="M1627" t="str">
        <f>VLOOKUP($E1627,'CFileFishery to ERA+'!$A$4:$J$198,5,FALSE)</f>
        <v>NORTH T</v>
      </c>
      <c r="N1627" t="str">
        <f>VLOOKUP($E1627,'CFileFishery to ERA+'!$A$4:$J$198,6,FALSE)</f>
        <v>CA</v>
      </c>
      <c r="O1627">
        <f>VLOOKUP($E1627,'CFileFishery to ERA+'!$A$4:$J$198,7,FALSE)</f>
        <v>1</v>
      </c>
      <c r="P1627" t="str">
        <f>VLOOKUP($E1627,'CFileFishery to ERA+'!$A$4:$J$198,8,FALSE)</f>
        <v>T</v>
      </c>
      <c r="Q1627" t="str">
        <f>VLOOKUP($E1627,'CFileFishery to ERA+'!$A$4:$J$198,9,FALSE)</f>
        <v>NBC Troll</v>
      </c>
      <c r="R1627" t="str">
        <f>VLOOKUP($E1627,'CFileFishery to ERA+'!$A$4:$J$198,10,FALSE)</f>
        <v>AABM</v>
      </c>
    </row>
    <row r="1628" spans="1:18" x14ac:dyDescent="0.25">
      <c r="A1628" t="s">
        <v>151</v>
      </c>
      <c r="B1628" t="s">
        <v>152</v>
      </c>
      <c r="C1628">
        <v>2015</v>
      </c>
      <c r="D1628">
        <v>6</v>
      </c>
      <c r="E1628">
        <v>43</v>
      </c>
      <c r="F1628" t="s">
        <v>59</v>
      </c>
      <c r="G1628">
        <v>4</v>
      </c>
      <c r="H1628" t="s">
        <v>12</v>
      </c>
      <c r="I1628">
        <v>1</v>
      </c>
      <c r="J1628">
        <v>1.78</v>
      </c>
      <c r="K1628">
        <v>1.85</v>
      </c>
      <c r="L1628">
        <f>VLOOKUP($E1628,'CFileFishery to ERA+'!$A$4:$J$198,4,FALSE)</f>
        <v>13</v>
      </c>
      <c r="M1628" t="str">
        <f>VLOOKUP($E1628,'CFileFishery to ERA+'!$A$4:$J$198,5,FALSE)</f>
        <v>N FALCON T</v>
      </c>
      <c r="N1628" t="str">
        <f>VLOOKUP($E1628,'CFileFishery to ERA+'!$A$4:$J$198,6,FALSE)</f>
        <v>US</v>
      </c>
      <c r="O1628">
        <f>VLOOKUP($E1628,'CFileFishery to ERA+'!$A$4:$J$198,7,FALSE)</f>
        <v>999</v>
      </c>
      <c r="P1628" t="str">
        <f>VLOOKUP($E1628,'CFileFishery to ERA+'!$A$4:$J$198,8,FALSE)</f>
        <v>T</v>
      </c>
      <c r="Q1628" t="str">
        <f>VLOOKUP($E1628,'CFileFishery to ERA+'!$A$4:$J$198,9,FALSE)</f>
        <v>WA Troll</v>
      </c>
      <c r="R1628" t="str">
        <f>VLOOKUP($E1628,'CFileFishery to ERA+'!$A$4:$J$198,10,FALSE)</f>
        <v>ISBM</v>
      </c>
    </row>
    <row r="1629" spans="1:18" x14ac:dyDescent="0.25">
      <c r="A1629" t="s">
        <v>151</v>
      </c>
      <c r="B1629" t="s">
        <v>152</v>
      </c>
      <c r="C1629">
        <v>2015</v>
      </c>
      <c r="D1629">
        <v>6</v>
      </c>
      <c r="E1629">
        <v>45</v>
      </c>
      <c r="F1629" t="s">
        <v>56</v>
      </c>
      <c r="G1629">
        <v>4</v>
      </c>
      <c r="H1629" t="s">
        <v>12</v>
      </c>
      <c r="I1629">
        <v>1</v>
      </c>
      <c r="J1629">
        <v>1.2</v>
      </c>
      <c r="K1629">
        <v>1.22</v>
      </c>
      <c r="L1629">
        <f>VLOOKUP($E1629,'CFileFishery to ERA+'!$A$4:$J$198,4,FALSE)</f>
        <v>13</v>
      </c>
      <c r="M1629" t="str">
        <f>VLOOKUP($E1629,'CFileFishery to ERA+'!$A$4:$J$198,5,FALSE)</f>
        <v>N FALCON T</v>
      </c>
      <c r="N1629" t="str">
        <f>VLOOKUP($E1629,'CFileFishery to ERA+'!$A$4:$J$198,6,FALSE)</f>
        <v>US</v>
      </c>
      <c r="O1629">
        <f>VLOOKUP($E1629,'CFileFishery to ERA+'!$A$4:$J$198,7,FALSE)</f>
        <v>999</v>
      </c>
      <c r="P1629" t="str">
        <f>VLOOKUP($E1629,'CFileFishery to ERA+'!$A$4:$J$198,8,FALSE)</f>
        <v>T</v>
      </c>
      <c r="Q1629" t="str">
        <f>VLOOKUP($E1629,'CFileFishery to ERA+'!$A$4:$J$198,9,FALSE)</f>
        <v>WA Troll</v>
      </c>
      <c r="R1629" t="str">
        <f>VLOOKUP($E1629,'CFileFishery to ERA+'!$A$4:$J$198,10,FALSE)</f>
        <v>ISBM</v>
      </c>
    </row>
    <row r="1630" spans="1:18" x14ac:dyDescent="0.25">
      <c r="A1630" t="s">
        <v>151</v>
      </c>
      <c r="B1630" t="s">
        <v>152</v>
      </c>
      <c r="C1630">
        <v>2015</v>
      </c>
      <c r="D1630">
        <v>6</v>
      </c>
      <c r="E1630">
        <v>48</v>
      </c>
      <c r="F1630" t="s">
        <v>81</v>
      </c>
      <c r="G1630">
        <v>4</v>
      </c>
      <c r="H1630" t="s">
        <v>12</v>
      </c>
      <c r="I1630">
        <v>1</v>
      </c>
      <c r="J1630">
        <v>1.1200000000000001</v>
      </c>
      <c r="K1630">
        <v>1.1399999999999999</v>
      </c>
      <c r="L1630">
        <f>VLOOKUP($E1630,'CFileFishery to ERA+'!$A$4:$J$198,4,FALSE)</f>
        <v>13</v>
      </c>
      <c r="M1630" t="str">
        <f>VLOOKUP($E1630,'CFileFishery to ERA+'!$A$4:$J$198,5,FALSE)</f>
        <v>N FALCON T</v>
      </c>
      <c r="N1630" t="str">
        <f>VLOOKUP($E1630,'CFileFishery to ERA+'!$A$4:$J$198,6,FALSE)</f>
        <v>US</v>
      </c>
      <c r="O1630">
        <f>VLOOKUP($E1630,'CFileFishery to ERA+'!$A$4:$J$198,7,FALSE)</f>
        <v>999</v>
      </c>
      <c r="P1630" t="str">
        <f>VLOOKUP($E1630,'CFileFishery to ERA+'!$A$4:$J$198,8,FALSE)</f>
        <v>T</v>
      </c>
      <c r="Q1630" t="str">
        <f>VLOOKUP($E1630,'CFileFishery to ERA+'!$A$4:$J$198,9,FALSE)</f>
        <v>WA Troll</v>
      </c>
      <c r="R1630" t="str">
        <f>VLOOKUP($E1630,'CFileFishery to ERA+'!$A$4:$J$198,10,FALSE)</f>
        <v>ISBM</v>
      </c>
    </row>
    <row r="1631" spans="1:18" x14ac:dyDescent="0.25">
      <c r="A1631" t="s">
        <v>151</v>
      </c>
      <c r="B1631" t="s">
        <v>152</v>
      </c>
      <c r="C1631">
        <v>2015</v>
      </c>
      <c r="D1631">
        <v>6</v>
      </c>
      <c r="E1631">
        <v>88</v>
      </c>
      <c r="F1631" t="s">
        <v>98</v>
      </c>
      <c r="G1631">
        <v>4</v>
      </c>
      <c r="H1631" t="s">
        <v>12</v>
      </c>
      <c r="I1631">
        <v>1</v>
      </c>
      <c r="J1631">
        <v>1</v>
      </c>
      <c r="K1631">
        <v>1.02</v>
      </c>
      <c r="L1631">
        <f>VLOOKUP($E1631,'CFileFishery to ERA+'!$A$4:$J$198,4,FALSE)</f>
        <v>43</v>
      </c>
      <c r="M1631" t="str">
        <f>VLOOKUP($E1631,'CFileFishery to ERA+'!$A$4:$J$198,5,FALSE)</f>
        <v>TFRASER TERM N</v>
      </c>
      <c r="N1631" t="str">
        <f>VLOOKUP($E1631,'CFileFishery to ERA+'!$A$4:$J$198,6,FALSE)</f>
        <v>CA</v>
      </c>
      <c r="O1631">
        <f>VLOOKUP($E1631,'CFileFishery to ERA+'!$A$4:$J$198,7,FALSE)</f>
        <v>16</v>
      </c>
      <c r="P1631" t="str">
        <f>VLOOKUP($E1631,'CFileFishery to ERA+'!$A$4:$J$198,8,FALSE)</f>
        <v>N</v>
      </c>
      <c r="Q1631" t="str">
        <f>VLOOKUP($E1631,'CFileFishery to ERA+'!$A$4:$J$198,9,FALSE)</f>
        <v>Fraser Net</v>
      </c>
      <c r="R1631" t="str">
        <f>VLOOKUP($E1631,'CFileFishery to ERA+'!$A$4:$J$198,10,FALSE)</f>
        <v>ISBM</v>
      </c>
    </row>
    <row r="1632" spans="1:18" x14ac:dyDescent="0.25">
      <c r="A1632" t="s">
        <v>151</v>
      </c>
      <c r="B1632" t="s">
        <v>152</v>
      </c>
      <c r="C1632">
        <v>2015</v>
      </c>
      <c r="D1632">
        <v>6</v>
      </c>
      <c r="E1632">
        <v>89</v>
      </c>
      <c r="F1632" t="s">
        <v>88</v>
      </c>
      <c r="G1632">
        <v>4</v>
      </c>
      <c r="H1632" t="s">
        <v>12</v>
      </c>
      <c r="I1632">
        <v>4</v>
      </c>
      <c r="J1632">
        <v>123.16</v>
      </c>
      <c r="K1632">
        <v>126.63</v>
      </c>
      <c r="L1632">
        <f>VLOOKUP($E1632,'CFileFishery to ERA+'!$A$4:$J$198,4,FALSE)</f>
        <v>37</v>
      </c>
      <c r="M1632" t="str">
        <f>VLOOKUP($E1632,'CFileFishery to ERA+'!$A$4:$J$198,5,FALSE)</f>
        <v>TFRAS FN</v>
      </c>
      <c r="N1632" t="str">
        <f>VLOOKUP($E1632,'CFileFishery to ERA+'!$A$4:$J$198,6,FALSE)</f>
        <v>CA</v>
      </c>
      <c r="O1632">
        <f>VLOOKUP($E1632,'CFileFishery to ERA+'!$A$4:$J$198,7,FALSE)</f>
        <v>17</v>
      </c>
      <c r="P1632" t="str">
        <f>VLOOKUP($E1632,'CFileFishery to ERA+'!$A$4:$J$198,8,FALSE)</f>
        <v>N</v>
      </c>
      <c r="Q1632" t="str">
        <f>VLOOKUP($E1632,'CFileFishery to ERA+'!$A$4:$J$198,9,FALSE)</f>
        <v>Lower Fraser Freshwater Net</v>
      </c>
      <c r="R1632" t="str">
        <f>VLOOKUP($E1632,'CFileFishery to ERA+'!$A$4:$J$198,10,FALSE)</f>
        <v>ISBM</v>
      </c>
    </row>
    <row r="1633" spans="1:18" x14ac:dyDescent="0.25">
      <c r="A1633" t="s">
        <v>151</v>
      </c>
      <c r="B1633" t="s">
        <v>152</v>
      </c>
      <c r="C1633">
        <v>2015</v>
      </c>
      <c r="D1633">
        <v>6</v>
      </c>
      <c r="E1633">
        <v>128</v>
      </c>
      <c r="F1633" t="s">
        <v>20</v>
      </c>
      <c r="G1633">
        <v>4</v>
      </c>
      <c r="H1633" t="s">
        <v>12</v>
      </c>
      <c r="I1633">
        <v>1</v>
      </c>
      <c r="J1633">
        <v>1.75</v>
      </c>
      <c r="K1633">
        <v>1.76</v>
      </c>
      <c r="L1633">
        <f>VLOOKUP($E1633,'CFileFishery to ERA+'!$A$4:$J$198,4,FALSE)</f>
        <v>47</v>
      </c>
      <c r="M1633" t="str">
        <f>VLOOKUP($E1633,'CFileFishery to ERA+'!$A$4:$J$198,5,FALSE)</f>
        <v>NBC AABM S</v>
      </c>
      <c r="N1633" t="str">
        <f>VLOOKUP($E1633,'CFileFishery to ERA+'!$A$4:$J$198,6,FALSE)</f>
        <v>CA</v>
      </c>
      <c r="O1633">
        <f>VLOOKUP($E1633,'CFileFishery to ERA+'!$A$4:$J$198,7,FALSE)</f>
        <v>20</v>
      </c>
      <c r="P1633" t="str">
        <f>VLOOKUP($E1633,'CFileFishery to ERA+'!$A$4:$J$198,8,FALSE)</f>
        <v>S</v>
      </c>
      <c r="Q1633" t="str">
        <f>VLOOKUP($E1633,'CFileFishery to ERA+'!$A$4:$J$198,9,FALSE)</f>
        <v>NBC AABM Sport</v>
      </c>
      <c r="R1633" t="str">
        <f>VLOOKUP($E1633,'CFileFishery to ERA+'!$A$4:$J$198,10,FALSE)</f>
        <v>AABM</v>
      </c>
    </row>
    <row r="1634" spans="1:18" x14ac:dyDescent="0.25">
      <c r="A1634" t="s">
        <v>151</v>
      </c>
      <c r="B1634" t="s">
        <v>152</v>
      </c>
      <c r="C1634">
        <v>2015</v>
      </c>
      <c r="D1634">
        <v>6</v>
      </c>
      <c r="E1634">
        <v>147</v>
      </c>
      <c r="F1634" t="s">
        <v>145</v>
      </c>
      <c r="G1634">
        <v>4</v>
      </c>
      <c r="H1634" t="s">
        <v>12</v>
      </c>
      <c r="I1634">
        <v>3</v>
      </c>
      <c r="J1634">
        <v>17.22</v>
      </c>
      <c r="K1634">
        <v>17.82</v>
      </c>
      <c r="L1634">
        <f>VLOOKUP($E1634,'CFileFishery to ERA+'!$A$4:$J$198,4,FALSE)</f>
        <v>66</v>
      </c>
      <c r="M1634" t="str">
        <f>VLOOKUP($E1634,'CFileFishery to ERA+'!$A$4:$J$198,5,FALSE)</f>
        <v>TBC JF TERM S</v>
      </c>
      <c r="N1634" t="str">
        <f>VLOOKUP($E1634,'CFileFishery to ERA+'!$A$4:$J$198,6,FALSE)</f>
        <v>CA</v>
      </c>
      <c r="O1634">
        <f>VLOOKUP($E1634,'CFileFishery to ERA+'!$A$4:$J$198,7,FALSE)</f>
        <v>36</v>
      </c>
      <c r="P1634" t="str">
        <f>VLOOKUP($E1634,'CFileFishery to ERA+'!$A$4:$J$198,8,FALSE)</f>
        <v>S</v>
      </c>
      <c r="Q1634" t="str">
        <f>VLOOKUP($E1634,'CFileFishery to ERA+'!$A$4:$J$198,9,FALSE)</f>
        <v>Canadian Juan De Fuca Sport</v>
      </c>
      <c r="R1634" t="str">
        <f>VLOOKUP($E1634,'CFileFishery to ERA+'!$A$4:$J$198,10,FALSE)</f>
        <v>ISBM</v>
      </c>
    </row>
    <row r="1635" spans="1:18" x14ac:dyDescent="0.25">
      <c r="A1635" t="s">
        <v>151</v>
      </c>
      <c r="B1635" t="s">
        <v>152</v>
      </c>
      <c r="C1635">
        <v>2015</v>
      </c>
      <c r="D1635">
        <v>6</v>
      </c>
      <c r="E1635">
        <v>148</v>
      </c>
      <c r="F1635" t="s">
        <v>146</v>
      </c>
      <c r="G1635">
        <v>4</v>
      </c>
      <c r="H1635" t="s">
        <v>12</v>
      </c>
      <c r="I1635">
        <v>1</v>
      </c>
      <c r="J1635">
        <v>3.6</v>
      </c>
      <c r="K1635">
        <v>3.69</v>
      </c>
      <c r="L1635">
        <f>VLOOKUP($E1635,'CFileFishery to ERA+'!$A$4:$J$198,4,FALSE)</f>
        <v>62</v>
      </c>
      <c r="M1635" t="str">
        <f>VLOOKUP($E1635,'CFileFishery to ERA+'!$A$4:$J$198,5,FALSE)</f>
        <v>TJNST TERM S</v>
      </c>
      <c r="N1635" t="str">
        <f>VLOOKUP($E1635,'CFileFishery to ERA+'!$A$4:$J$198,6,FALSE)</f>
        <v>CA</v>
      </c>
      <c r="O1635">
        <f>VLOOKUP($E1635,'CFileFishery to ERA+'!$A$4:$J$198,7,FALSE)</f>
        <v>26</v>
      </c>
      <c r="P1635" t="str">
        <f>VLOOKUP($E1635,'CFileFishery to ERA+'!$A$4:$J$198,8,FALSE)</f>
        <v>S</v>
      </c>
      <c r="Q1635" t="str">
        <f>VLOOKUP($E1635,'CFileFishery to ERA+'!$A$4:$J$198,9,FALSE)</f>
        <v>Johnstone Strait Sport</v>
      </c>
      <c r="R1635" t="str">
        <f>VLOOKUP($E1635,'CFileFishery to ERA+'!$A$4:$J$198,10,FALSE)</f>
        <v>ISBM</v>
      </c>
    </row>
    <row r="1636" spans="1:18" x14ac:dyDescent="0.25">
      <c r="A1636" t="s">
        <v>151</v>
      </c>
      <c r="B1636" t="s">
        <v>152</v>
      </c>
      <c r="C1636">
        <v>2015</v>
      </c>
      <c r="D1636">
        <v>7</v>
      </c>
      <c r="E1636">
        <v>43</v>
      </c>
      <c r="F1636" t="s">
        <v>59</v>
      </c>
      <c r="G1636">
        <v>4</v>
      </c>
      <c r="H1636" t="s">
        <v>12</v>
      </c>
      <c r="I1636">
        <v>1</v>
      </c>
      <c r="J1636">
        <v>1.9</v>
      </c>
      <c r="K1636">
        <v>1.97</v>
      </c>
      <c r="L1636">
        <f>VLOOKUP($E1636,'CFileFishery to ERA+'!$A$4:$J$198,4,FALSE)</f>
        <v>13</v>
      </c>
      <c r="M1636" t="str">
        <f>VLOOKUP($E1636,'CFileFishery to ERA+'!$A$4:$J$198,5,FALSE)</f>
        <v>N FALCON T</v>
      </c>
      <c r="N1636" t="str">
        <f>VLOOKUP($E1636,'CFileFishery to ERA+'!$A$4:$J$198,6,FALSE)</f>
        <v>US</v>
      </c>
      <c r="O1636">
        <f>VLOOKUP($E1636,'CFileFishery to ERA+'!$A$4:$J$198,7,FALSE)</f>
        <v>999</v>
      </c>
      <c r="P1636" t="str">
        <f>VLOOKUP($E1636,'CFileFishery to ERA+'!$A$4:$J$198,8,FALSE)</f>
        <v>T</v>
      </c>
      <c r="Q1636" t="str">
        <f>VLOOKUP($E1636,'CFileFishery to ERA+'!$A$4:$J$198,9,FALSE)</f>
        <v>WA Troll</v>
      </c>
      <c r="R1636" t="str">
        <f>VLOOKUP($E1636,'CFileFishery to ERA+'!$A$4:$J$198,10,FALSE)</f>
        <v>ISBM</v>
      </c>
    </row>
    <row r="1637" spans="1:18" x14ac:dyDescent="0.25">
      <c r="A1637" t="s">
        <v>151</v>
      </c>
      <c r="B1637" t="s">
        <v>152</v>
      </c>
      <c r="C1637">
        <v>2015</v>
      </c>
      <c r="D1637">
        <v>7</v>
      </c>
      <c r="E1637">
        <v>44</v>
      </c>
      <c r="F1637" t="s">
        <v>85</v>
      </c>
      <c r="G1637">
        <v>4</v>
      </c>
      <c r="H1637" t="s">
        <v>12</v>
      </c>
      <c r="I1637">
        <v>1</v>
      </c>
      <c r="J1637">
        <v>3.67</v>
      </c>
      <c r="K1637">
        <v>3.81</v>
      </c>
      <c r="L1637">
        <f>VLOOKUP($E1637,'CFileFishery to ERA+'!$A$4:$J$198,4,FALSE)</f>
        <v>13</v>
      </c>
      <c r="M1637" t="str">
        <f>VLOOKUP($E1637,'CFileFishery to ERA+'!$A$4:$J$198,5,FALSE)</f>
        <v>N FALCON T</v>
      </c>
      <c r="N1637" t="str">
        <f>VLOOKUP($E1637,'CFileFishery to ERA+'!$A$4:$J$198,6,FALSE)</f>
        <v>US</v>
      </c>
      <c r="O1637">
        <f>VLOOKUP($E1637,'CFileFishery to ERA+'!$A$4:$J$198,7,FALSE)</f>
        <v>999</v>
      </c>
      <c r="P1637" t="str">
        <f>VLOOKUP($E1637,'CFileFishery to ERA+'!$A$4:$J$198,8,FALSE)</f>
        <v>T</v>
      </c>
      <c r="Q1637" t="str">
        <f>VLOOKUP($E1637,'CFileFishery to ERA+'!$A$4:$J$198,9,FALSE)</f>
        <v>WA Troll</v>
      </c>
      <c r="R1637" t="str">
        <f>VLOOKUP($E1637,'CFileFishery to ERA+'!$A$4:$J$198,10,FALSE)</f>
        <v>ISBM</v>
      </c>
    </row>
    <row r="1638" spans="1:18" x14ac:dyDescent="0.25">
      <c r="A1638" t="s">
        <v>151</v>
      </c>
      <c r="B1638" t="s">
        <v>152</v>
      </c>
      <c r="C1638">
        <v>2015</v>
      </c>
      <c r="D1638">
        <v>7</v>
      </c>
      <c r="E1638">
        <v>45</v>
      </c>
      <c r="F1638" t="s">
        <v>56</v>
      </c>
      <c r="G1638">
        <v>4</v>
      </c>
      <c r="H1638" t="s">
        <v>12</v>
      </c>
      <c r="I1638">
        <v>1</v>
      </c>
      <c r="J1638">
        <v>1.17</v>
      </c>
      <c r="K1638">
        <v>1.19</v>
      </c>
      <c r="L1638">
        <f>VLOOKUP($E1638,'CFileFishery to ERA+'!$A$4:$J$198,4,FALSE)</f>
        <v>13</v>
      </c>
      <c r="M1638" t="str">
        <f>VLOOKUP($E1638,'CFileFishery to ERA+'!$A$4:$J$198,5,FALSE)</f>
        <v>N FALCON T</v>
      </c>
      <c r="N1638" t="str">
        <f>VLOOKUP($E1638,'CFileFishery to ERA+'!$A$4:$J$198,6,FALSE)</f>
        <v>US</v>
      </c>
      <c r="O1638">
        <f>VLOOKUP($E1638,'CFileFishery to ERA+'!$A$4:$J$198,7,FALSE)</f>
        <v>999</v>
      </c>
      <c r="P1638" t="str">
        <f>VLOOKUP($E1638,'CFileFishery to ERA+'!$A$4:$J$198,8,FALSE)</f>
        <v>T</v>
      </c>
      <c r="Q1638" t="str">
        <f>VLOOKUP($E1638,'CFileFishery to ERA+'!$A$4:$J$198,9,FALSE)</f>
        <v>WA Troll</v>
      </c>
      <c r="R1638" t="str">
        <f>VLOOKUP($E1638,'CFileFishery to ERA+'!$A$4:$J$198,10,FALSE)</f>
        <v>ISBM</v>
      </c>
    </row>
    <row r="1639" spans="1:18" x14ac:dyDescent="0.25">
      <c r="A1639" t="s">
        <v>151</v>
      </c>
      <c r="B1639" t="s">
        <v>152</v>
      </c>
      <c r="C1639">
        <v>2015</v>
      </c>
      <c r="D1639">
        <v>7</v>
      </c>
      <c r="E1639">
        <v>88</v>
      </c>
      <c r="F1639" t="s">
        <v>98</v>
      </c>
      <c r="G1639">
        <v>4</v>
      </c>
      <c r="H1639" t="s">
        <v>12</v>
      </c>
      <c r="I1639">
        <v>11</v>
      </c>
      <c r="J1639">
        <v>11</v>
      </c>
      <c r="K1639">
        <v>11.33</v>
      </c>
      <c r="L1639">
        <f>VLOOKUP($E1639,'CFileFishery to ERA+'!$A$4:$J$198,4,FALSE)</f>
        <v>43</v>
      </c>
      <c r="M1639" t="str">
        <f>VLOOKUP($E1639,'CFileFishery to ERA+'!$A$4:$J$198,5,FALSE)</f>
        <v>TFRASER TERM N</v>
      </c>
      <c r="N1639" t="str">
        <f>VLOOKUP($E1639,'CFileFishery to ERA+'!$A$4:$J$198,6,FALSE)</f>
        <v>CA</v>
      </c>
      <c r="O1639">
        <f>VLOOKUP($E1639,'CFileFishery to ERA+'!$A$4:$J$198,7,FALSE)</f>
        <v>16</v>
      </c>
      <c r="P1639" t="str">
        <f>VLOOKUP($E1639,'CFileFishery to ERA+'!$A$4:$J$198,8,FALSE)</f>
        <v>N</v>
      </c>
      <c r="Q1639" t="str">
        <f>VLOOKUP($E1639,'CFileFishery to ERA+'!$A$4:$J$198,9,FALSE)</f>
        <v>Fraser Net</v>
      </c>
      <c r="R1639" t="str">
        <f>VLOOKUP($E1639,'CFileFishery to ERA+'!$A$4:$J$198,10,FALSE)</f>
        <v>ISBM</v>
      </c>
    </row>
    <row r="1640" spans="1:18" x14ac:dyDescent="0.25">
      <c r="A1640" t="s">
        <v>151</v>
      </c>
      <c r="B1640" t="s">
        <v>152</v>
      </c>
      <c r="C1640">
        <v>2015</v>
      </c>
      <c r="D1640">
        <v>7</v>
      </c>
      <c r="E1640">
        <v>137</v>
      </c>
      <c r="F1640" t="s">
        <v>69</v>
      </c>
      <c r="G1640">
        <v>4</v>
      </c>
      <c r="H1640" t="s">
        <v>12</v>
      </c>
      <c r="I1640">
        <v>2</v>
      </c>
      <c r="J1640">
        <v>5.0199999999999996</v>
      </c>
      <c r="K1640">
        <v>5.18</v>
      </c>
      <c r="L1640">
        <f>VLOOKUP($E1640,'CFileFishery to ERA+'!$A$4:$J$198,4,FALSE)</f>
        <v>64</v>
      </c>
      <c r="M1640" t="str">
        <f>VLOOKUP($E1640,'CFileFishery to ERA+'!$A$4:$J$198,5,FALSE)</f>
        <v>TGEO ST TERM S</v>
      </c>
      <c r="N1640" t="str">
        <f>VLOOKUP($E1640,'CFileFishery to ERA+'!$A$4:$J$198,6,FALSE)</f>
        <v>CA</v>
      </c>
      <c r="O1640">
        <f>VLOOKUP($E1640,'CFileFishery to ERA+'!$A$4:$J$198,7,FALSE)</f>
        <v>27</v>
      </c>
      <c r="P1640" t="str">
        <f>VLOOKUP($E1640,'CFileFishery to ERA+'!$A$4:$J$198,8,FALSE)</f>
        <v>S</v>
      </c>
      <c r="Q1640" t="str">
        <f>VLOOKUP($E1640,'CFileFishery to ERA+'!$A$4:$J$198,9,FALSE)</f>
        <v>North Georgia Strait Sport</v>
      </c>
      <c r="R1640" t="str">
        <f>VLOOKUP($E1640,'CFileFishery to ERA+'!$A$4:$J$198,10,FALSE)</f>
        <v>ISBM</v>
      </c>
    </row>
    <row r="1641" spans="1:18" x14ac:dyDescent="0.25">
      <c r="A1641" t="s">
        <v>151</v>
      </c>
      <c r="B1641" t="s">
        <v>152</v>
      </c>
      <c r="C1641">
        <v>2015</v>
      </c>
      <c r="D1641">
        <v>7</v>
      </c>
      <c r="E1641">
        <v>147</v>
      </c>
      <c r="F1641" t="s">
        <v>145</v>
      </c>
      <c r="G1641">
        <v>4</v>
      </c>
      <c r="H1641" t="s">
        <v>12</v>
      </c>
      <c r="I1641">
        <v>1</v>
      </c>
      <c r="J1641">
        <v>14.14</v>
      </c>
      <c r="K1641">
        <v>14.49</v>
      </c>
      <c r="L1641">
        <f>VLOOKUP($E1641,'CFileFishery to ERA+'!$A$4:$J$198,4,FALSE)</f>
        <v>66</v>
      </c>
      <c r="M1641" t="str">
        <f>VLOOKUP($E1641,'CFileFishery to ERA+'!$A$4:$J$198,5,FALSE)</f>
        <v>TBC JF TERM S</v>
      </c>
      <c r="N1641" t="str">
        <f>VLOOKUP($E1641,'CFileFishery to ERA+'!$A$4:$J$198,6,FALSE)</f>
        <v>CA</v>
      </c>
      <c r="O1641">
        <f>VLOOKUP($E1641,'CFileFishery to ERA+'!$A$4:$J$198,7,FALSE)</f>
        <v>36</v>
      </c>
      <c r="P1641" t="str">
        <f>VLOOKUP($E1641,'CFileFishery to ERA+'!$A$4:$J$198,8,FALSE)</f>
        <v>S</v>
      </c>
      <c r="Q1641" t="str">
        <f>VLOOKUP($E1641,'CFileFishery to ERA+'!$A$4:$J$198,9,FALSE)</f>
        <v>Canadian Juan De Fuca Sport</v>
      </c>
      <c r="R1641" t="str">
        <f>VLOOKUP($E1641,'CFileFishery to ERA+'!$A$4:$J$198,10,FALSE)</f>
        <v>ISBM</v>
      </c>
    </row>
    <row r="1642" spans="1:18" x14ac:dyDescent="0.25">
      <c r="A1642" t="s">
        <v>151</v>
      </c>
      <c r="B1642" t="s">
        <v>152</v>
      </c>
      <c r="C1642">
        <v>2015</v>
      </c>
      <c r="D1642">
        <v>7</v>
      </c>
      <c r="E1642">
        <v>152</v>
      </c>
      <c r="F1642" t="s">
        <v>63</v>
      </c>
      <c r="G1642">
        <v>4</v>
      </c>
      <c r="H1642" t="s">
        <v>12</v>
      </c>
      <c r="I1642">
        <v>1</v>
      </c>
      <c r="J1642">
        <v>5.61</v>
      </c>
      <c r="K1642">
        <v>5.83</v>
      </c>
      <c r="L1642">
        <f>VLOOKUP($E1642,'CFileFishery to ERA+'!$A$4:$J$198,4,FALSE)</f>
        <v>57</v>
      </c>
      <c r="M1642" t="str">
        <f>VLOOKUP($E1642,'CFileFishery to ERA+'!$A$4:$J$198,5,FALSE)</f>
        <v>PGSDN S</v>
      </c>
      <c r="N1642" t="str">
        <f>VLOOKUP($E1642,'CFileFishery to ERA+'!$A$4:$J$198,6,FALSE)</f>
        <v>US</v>
      </c>
      <c r="O1642">
        <f>VLOOKUP($E1642,'CFileFishery to ERA+'!$A$4:$J$198,7,FALSE)</f>
        <v>999</v>
      </c>
      <c r="P1642" t="str">
        <f>VLOOKUP($E1642,'CFileFishery to ERA+'!$A$4:$J$198,8,FALSE)</f>
        <v>S</v>
      </c>
      <c r="Q1642" t="str">
        <f>VLOOKUP($E1642,'CFileFishery to ERA+'!$A$4:$J$198,9,FALSE)</f>
        <v>PGSD Sport</v>
      </c>
      <c r="R1642" t="str">
        <f>VLOOKUP($E1642,'CFileFishery to ERA+'!$A$4:$J$198,10,FALSE)</f>
        <v>ISBM</v>
      </c>
    </row>
    <row r="1643" spans="1:18" x14ac:dyDescent="0.25">
      <c r="A1643" t="s">
        <v>151</v>
      </c>
      <c r="B1643" t="s">
        <v>152</v>
      </c>
      <c r="C1643">
        <v>2015</v>
      </c>
      <c r="D1643">
        <v>7</v>
      </c>
      <c r="E1643">
        <v>167</v>
      </c>
      <c r="F1643" t="s">
        <v>82</v>
      </c>
      <c r="G1643">
        <v>5</v>
      </c>
      <c r="H1643" t="s">
        <v>12</v>
      </c>
      <c r="I1643">
        <v>1</v>
      </c>
      <c r="J1643">
        <v>2.7</v>
      </c>
      <c r="K1643">
        <v>2.86</v>
      </c>
      <c r="L1643">
        <f>VLOOKUP($E1643,'CFileFishery to ERA+'!$A$4:$J$198,4,FALSE)</f>
        <v>53</v>
      </c>
      <c r="M1643" t="str">
        <f>VLOOKUP($E1643,'CFileFishery to ERA+'!$A$4:$J$198,5,FALSE)</f>
        <v>N FALCON S</v>
      </c>
      <c r="N1643" t="str">
        <f>VLOOKUP($E1643,'CFileFishery to ERA+'!$A$4:$J$198,6,FALSE)</f>
        <v>US</v>
      </c>
      <c r="O1643">
        <f>VLOOKUP($E1643,'CFileFishery to ERA+'!$A$4:$J$198,7,FALSE)</f>
        <v>999</v>
      </c>
      <c r="P1643" t="str">
        <f>VLOOKUP($E1643,'CFileFishery to ERA+'!$A$4:$J$198,8,FALSE)</f>
        <v>S</v>
      </c>
      <c r="Q1643" t="str">
        <f>VLOOKUP($E1643,'CFileFishery to ERA+'!$A$4:$J$198,9,FALSE)</f>
        <v>WA Sport</v>
      </c>
      <c r="R1643" t="str">
        <f>VLOOKUP($E1643,'CFileFishery to ERA+'!$A$4:$J$198,10,FALSE)</f>
        <v>ISBM</v>
      </c>
    </row>
    <row r="1644" spans="1:18" x14ac:dyDescent="0.25">
      <c r="A1644" t="s">
        <v>151</v>
      </c>
      <c r="B1644" t="s">
        <v>152</v>
      </c>
      <c r="C1644">
        <v>2015</v>
      </c>
      <c r="D1644">
        <v>8</v>
      </c>
      <c r="E1644">
        <v>88</v>
      </c>
      <c r="F1644" t="s">
        <v>98</v>
      </c>
      <c r="G1644">
        <v>4</v>
      </c>
      <c r="H1644" t="s">
        <v>12</v>
      </c>
      <c r="I1644">
        <v>1</v>
      </c>
      <c r="J1644">
        <v>1</v>
      </c>
      <c r="K1644">
        <v>1.02</v>
      </c>
      <c r="L1644">
        <f>VLOOKUP($E1644,'CFileFishery to ERA+'!$A$4:$J$198,4,FALSE)</f>
        <v>43</v>
      </c>
      <c r="M1644" t="str">
        <f>VLOOKUP($E1644,'CFileFishery to ERA+'!$A$4:$J$198,5,FALSE)</f>
        <v>TFRASER TERM N</v>
      </c>
      <c r="N1644" t="str">
        <f>VLOOKUP($E1644,'CFileFishery to ERA+'!$A$4:$J$198,6,FALSE)</f>
        <v>CA</v>
      </c>
      <c r="O1644">
        <f>VLOOKUP($E1644,'CFileFishery to ERA+'!$A$4:$J$198,7,FALSE)</f>
        <v>16</v>
      </c>
      <c r="P1644" t="str">
        <f>VLOOKUP($E1644,'CFileFishery to ERA+'!$A$4:$J$198,8,FALSE)</f>
        <v>N</v>
      </c>
      <c r="Q1644" t="str">
        <f>VLOOKUP($E1644,'CFileFishery to ERA+'!$A$4:$J$198,9,FALSE)</f>
        <v>Fraser Net</v>
      </c>
      <c r="R1644" t="str">
        <f>VLOOKUP($E1644,'CFileFishery to ERA+'!$A$4:$J$198,10,FALSE)</f>
        <v>ISBM</v>
      </c>
    </row>
    <row r="1645" spans="1:18" x14ac:dyDescent="0.25">
      <c r="A1645" t="s">
        <v>151</v>
      </c>
      <c r="B1645" t="s">
        <v>152</v>
      </c>
      <c r="C1645">
        <v>2015</v>
      </c>
      <c r="D1645">
        <v>8</v>
      </c>
      <c r="E1645">
        <v>95</v>
      </c>
      <c r="F1645" t="s">
        <v>68</v>
      </c>
      <c r="G1645">
        <v>4</v>
      </c>
      <c r="H1645" t="s">
        <v>12</v>
      </c>
      <c r="I1645">
        <v>2</v>
      </c>
      <c r="J1645">
        <v>3.01</v>
      </c>
      <c r="K1645">
        <v>3.12</v>
      </c>
      <c r="L1645">
        <f>VLOOKUP($E1645,'CFileFishery to ERA+'!$A$4:$J$198,4,FALSE)</f>
        <v>25</v>
      </c>
      <c r="M1645" t="str">
        <f>VLOOKUP($E1645,'CFileFishery to ERA+'!$A$4:$J$198,5,FALSE)</f>
        <v>PGSDN N</v>
      </c>
      <c r="N1645" t="str">
        <f>VLOOKUP($E1645,'CFileFishery to ERA+'!$A$4:$J$198,6,FALSE)</f>
        <v>US</v>
      </c>
      <c r="O1645">
        <f>VLOOKUP($E1645,'CFileFishery to ERA+'!$A$4:$J$198,7,FALSE)</f>
        <v>999</v>
      </c>
      <c r="P1645" t="str">
        <f>VLOOKUP($E1645,'CFileFishery to ERA+'!$A$4:$J$198,8,FALSE)</f>
        <v>N</v>
      </c>
      <c r="Q1645" t="str">
        <f>VLOOKUP($E1645,'CFileFishery to ERA+'!$A$4:$J$198,9,FALSE)</f>
        <v>PGSD Net</v>
      </c>
      <c r="R1645" t="str">
        <f>VLOOKUP($E1645,'CFileFishery to ERA+'!$A$4:$J$198,10,FALSE)</f>
        <v>ISBM</v>
      </c>
    </row>
    <row r="1646" spans="1:18" x14ac:dyDescent="0.25">
      <c r="A1646" t="s">
        <v>151</v>
      </c>
      <c r="B1646" t="s">
        <v>152</v>
      </c>
      <c r="C1646">
        <v>2015</v>
      </c>
      <c r="D1646">
        <v>8</v>
      </c>
      <c r="E1646">
        <v>146</v>
      </c>
      <c r="F1646" t="s">
        <v>75</v>
      </c>
      <c r="G1646">
        <v>3</v>
      </c>
      <c r="H1646" t="s">
        <v>12</v>
      </c>
      <c r="I1646">
        <v>1</v>
      </c>
      <c r="J1646">
        <v>10.47</v>
      </c>
      <c r="K1646">
        <v>11.96</v>
      </c>
      <c r="L1646">
        <f>VLOOKUP($E1646,'CFileFishery to ERA+'!$A$4:$J$198,4,FALSE)</f>
        <v>65</v>
      </c>
      <c r="M1646" t="str">
        <f>VLOOKUP($E1646,'CFileFishery to ERA+'!$A$4:$J$198,5,FALSE)</f>
        <v>BC JF S</v>
      </c>
      <c r="N1646" t="str">
        <f>VLOOKUP($E1646,'CFileFishery to ERA+'!$A$4:$J$198,6,FALSE)</f>
        <v>CA</v>
      </c>
      <c r="O1646">
        <f>VLOOKUP($E1646,'CFileFishery to ERA+'!$A$4:$J$198,7,FALSE)</f>
        <v>36</v>
      </c>
      <c r="P1646" t="str">
        <f>VLOOKUP($E1646,'CFileFishery to ERA+'!$A$4:$J$198,8,FALSE)</f>
        <v>S</v>
      </c>
      <c r="Q1646" t="str">
        <f>VLOOKUP($E1646,'CFileFishery to ERA+'!$A$4:$J$198,9,FALSE)</f>
        <v>Canadian Juan De Fuca Sport</v>
      </c>
      <c r="R1646" t="str">
        <f>VLOOKUP($E1646,'CFileFishery to ERA+'!$A$4:$J$198,10,FALSE)</f>
        <v>ISBM</v>
      </c>
    </row>
    <row r="1647" spans="1:18" x14ac:dyDescent="0.25">
      <c r="A1647" t="s">
        <v>151</v>
      </c>
      <c r="B1647" t="s">
        <v>152</v>
      </c>
      <c r="C1647">
        <v>2016</v>
      </c>
      <c r="D1647">
        <v>4</v>
      </c>
      <c r="E1647">
        <v>33</v>
      </c>
      <c r="F1647" t="s">
        <v>47</v>
      </c>
      <c r="G1647">
        <v>4</v>
      </c>
      <c r="H1647" t="s">
        <v>12</v>
      </c>
      <c r="I1647">
        <v>1</v>
      </c>
      <c r="J1647">
        <v>3.23</v>
      </c>
      <c r="K1647">
        <v>3.28</v>
      </c>
      <c r="L1647">
        <f>VLOOKUP($E1647,'CFileFishery to ERA+'!$A$4:$J$198,4,FALSE)</f>
        <v>10</v>
      </c>
      <c r="M1647" t="str">
        <f>VLOOKUP($E1647,'CFileFishery to ERA+'!$A$4:$J$198,5,FALSE)</f>
        <v>WCVI F/W T</v>
      </c>
      <c r="N1647" t="str">
        <f>VLOOKUP($E1647,'CFileFishery to ERA+'!$A$4:$J$198,6,FALSE)</f>
        <v>CA</v>
      </c>
      <c r="O1647">
        <f>VLOOKUP($E1647,'CFileFishery to ERA+'!$A$4:$J$198,7,FALSE)</f>
        <v>3</v>
      </c>
      <c r="P1647" t="str">
        <f>VLOOKUP($E1647,'CFileFishery to ERA+'!$A$4:$J$198,8,FALSE)</f>
        <v>T</v>
      </c>
      <c r="Q1647" t="str">
        <f>VLOOKUP($E1647,'CFileFishery to ERA+'!$A$4:$J$198,9,FALSE)</f>
        <v>WCVI Troll</v>
      </c>
      <c r="R1647" t="str">
        <f>VLOOKUP($E1647,'CFileFishery to ERA+'!$A$4:$J$198,10,FALSE)</f>
        <v>AABM</v>
      </c>
    </row>
    <row r="1648" spans="1:18" x14ac:dyDescent="0.25">
      <c r="A1648" t="s">
        <v>151</v>
      </c>
      <c r="B1648" t="s">
        <v>152</v>
      </c>
      <c r="C1648">
        <v>2016</v>
      </c>
      <c r="D1648">
        <v>5</v>
      </c>
      <c r="E1648">
        <v>34</v>
      </c>
      <c r="F1648" t="s">
        <v>54</v>
      </c>
      <c r="G1648">
        <v>4</v>
      </c>
      <c r="H1648" t="s">
        <v>12</v>
      </c>
      <c r="I1648">
        <v>2</v>
      </c>
      <c r="J1648">
        <v>6.46</v>
      </c>
      <c r="K1648">
        <v>6.52</v>
      </c>
      <c r="L1648">
        <f>VLOOKUP($E1648,'CFileFishery to ERA+'!$A$4:$J$198,4,FALSE)</f>
        <v>11</v>
      </c>
      <c r="M1648" t="str">
        <f>VLOOKUP($E1648,'CFileFishery to ERA+'!$A$4:$J$198,5,FALSE)</f>
        <v>WCVI SPR T</v>
      </c>
      <c r="N1648" t="str">
        <f>VLOOKUP($E1648,'CFileFishery to ERA+'!$A$4:$J$198,6,FALSE)</f>
        <v>CA</v>
      </c>
      <c r="O1648">
        <f>VLOOKUP($E1648,'CFileFishery to ERA+'!$A$4:$J$198,7,FALSE)</f>
        <v>3</v>
      </c>
      <c r="P1648" t="str">
        <f>VLOOKUP($E1648,'CFileFishery to ERA+'!$A$4:$J$198,8,FALSE)</f>
        <v>T</v>
      </c>
      <c r="Q1648" t="str">
        <f>VLOOKUP($E1648,'CFileFishery to ERA+'!$A$4:$J$198,9,FALSE)</f>
        <v>WCVI Troll</v>
      </c>
      <c r="R1648" t="str">
        <f>VLOOKUP($E1648,'CFileFishery to ERA+'!$A$4:$J$198,10,FALSE)</f>
        <v>AABM</v>
      </c>
    </row>
    <row r="1649" spans="1:18" x14ac:dyDescent="0.25">
      <c r="A1649" t="s">
        <v>151</v>
      </c>
      <c r="B1649" t="s">
        <v>152</v>
      </c>
      <c r="C1649">
        <v>2016</v>
      </c>
      <c r="D1649">
        <v>5</v>
      </c>
      <c r="E1649">
        <v>147</v>
      </c>
      <c r="F1649" t="s">
        <v>145</v>
      </c>
      <c r="G1649">
        <v>5</v>
      </c>
      <c r="H1649" t="s">
        <v>12</v>
      </c>
      <c r="I1649">
        <v>1</v>
      </c>
      <c r="J1649">
        <v>17.36</v>
      </c>
      <c r="K1649">
        <v>17.760000000000002</v>
      </c>
      <c r="L1649">
        <f>VLOOKUP($E1649,'CFileFishery to ERA+'!$A$4:$J$198,4,FALSE)</f>
        <v>66</v>
      </c>
      <c r="M1649" t="str">
        <f>VLOOKUP($E1649,'CFileFishery to ERA+'!$A$4:$J$198,5,FALSE)</f>
        <v>TBC JF TERM S</v>
      </c>
      <c r="N1649" t="str">
        <f>VLOOKUP($E1649,'CFileFishery to ERA+'!$A$4:$J$198,6,FALSE)</f>
        <v>CA</v>
      </c>
      <c r="O1649">
        <f>VLOOKUP($E1649,'CFileFishery to ERA+'!$A$4:$J$198,7,FALSE)</f>
        <v>36</v>
      </c>
      <c r="P1649" t="str">
        <f>VLOOKUP($E1649,'CFileFishery to ERA+'!$A$4:$J$198,8,FALSE)</f>
        <v>S</v>
      </c>
      <c r="Q1649" t="str">
        <f>VLOOKUP($E1649,'CFileFishery to ERA+'!$A$4:$J$198,9,FALSE)</f>
        <v>Canadian Juan De Fuca Sport</v>
      </c>
      <c r="R1649" t="str">
        <f>VLOOKUP($E1649,'CFileFishery to ERA+'!$A$4:$J$198,10,FALSE)</f>
        <v>ISBM</v>
      </c>
    </row>
    <row r="1650" spans="1:18" x14ac:dyDescent="0.25">
      <c r="A1650" t="s">
        <v>151</v>
      </c>
      <c r="B1650" t="s">
        <v>152</v>
      </c>
      <c r="C1650">
        <v>2016</v>
      </c>
      <c r="D1650">
        <v>6</v>
      </c>
      <c r="E1650">
        <v>15</v>
      </c>
      <c r="F1650" t="s">
        <v>37</v>
      </c>
      <c r="G1650">
        <v>4</v>
      </c>
      <c r="H1650" t="s">
        <v>12</v>
      </c>
      <c r="I1650">
        <v>1</v>
      </c>
      <c r="J1650">
        <v>1.61</v>
      </c>
      <c r="K1650">
        <v>1.63</v>
      </c>
      <c r="L1650">
        <f>VLOOKUP($E1650,'CFileFishery to ERA+'!$A$4:$J$198,4,FALSE)</f>
        <v>3</v>
      </c>
      <c r="M1650" t="str">
        <f>VLOOKUP($E1650,'CFileFishery to ERA+'!$A$4:$J$198,5,FALSE)</f>
        <v>AK JNI T</v>
      </c>
      <c r="N1650" t="str">
        <f>VLOOKUP($E1650,'CFileFishery to ERA+'!$A$4:$J$198,6,FALSE)</f>
        <v>US</v>
      </c>
      <c r="O1650">
        <f>VLOOKUP($E1650,'CFileFishery to ERA+'!$A$4:$J$198,7,FALSE)</f>
        <v>999</v>
      </c>
      <c r="P1650" t="str">
        <f>VLOOKUP($E1650,'CFileFishery to ERA+'!$A$4:$J$198,8,FALSE)</f>
        <v>T</v>
      </c>
      <c r="Q1650" t="str">
        <f>VLOOKUP($E1650,'CFileFishery to ERA+'!$A$4:$J$198,9,FALSE)</f>
        <v>SEAK Troll</v>
      </c>
      <c r="R1650" t="str">
        <f>VLOOKUP($E1650,'CFileFishery to ERA+'!$A$4:$J$198,10,FALSE)</f>
        <v>AABM</v>
      </c>
    </row>
    <row r="1651" spans="1:18" x14ac:dyDescent="0.25">
      <c r="A1651" t="s">
        <v>151</v>
      </c>
      <c r="B1651" t="s">
        <v>152</v>
      </c>
      <c r="C1651">
        <v>2016</v>
      </c>
      <c r="D1651">
        <v>6</v>
      </c>
      <c r="E1651">
        <v>29</v>
      </c>
      <c r="F1651" t="s">
        <v>17</v>
      </c>
      <c r="G1651">
        <v>4</v>
      </c>
      <c r="H1651" t="s">
        <v>12</v>
      </c>
      <c r="I1651">
        <v>3</v>
      </c>
      <c r="J1651">
        <v>13.17</v>
      </c>
      <c r="K1651">
        <v>13.29</v>
      </c>
      <c r="L1651">
        <f>VLOOKUP($E1651,'CFileFishery to ERA+'!$A$4:$J$198,4,FALSE)</f>
        <v>8</v>
      </c>
      <c r="M1651" t="str">
        <f>VLOOKUP($E1651,'CFileFishery to ERA+'!$A$4:$J$198,5,FALSE)</f>
        <v>NORTH T</v>
      </c>
      <c r="N1651" t="str">
        <f>VLOOKUP($E1651,'CFileFishery to ERA+'!$A$4:$J$198,6,FALSE)</f>
        <v>CA</v>
      </c>
      <c r="O1651">
        <f>VLOOKUP($E1651,'CFileFishery to ERA+'!$A$4:$J$198,7,FALSE)</f>
        <v>1</v>
      </c>
      <c r="P1651" t="str">
        <f>VLOOKUP($E1651,'CFileFishery to ERA+'!$A$4:$J$198,8,FALSE)</f>
        <v>T</v>
      </c>
      <c r="Q1651" t="str">
        <f>VLOOKUP($E1651,'CFileFishery to ERA+'!$A$4:$J$198,9,FALSE)</f>
        <v>NBC Troll</v>
      </c>
      <c r="R1651" t="str">
        <f>VLOOKUP($E1651,'CFileFishery to ERA+'!$A$4:$J$198,10,FALSE)</f>
        <v>AABM</v>
      </c>
    </row>
    <row r="1652" spans="1:18" x14ac:dyDescent="0.25">
      <c r="A1652" t="s">
        <v>151</v>
      </c>
      <c r="B1652" t="s">
        <v>152</v>
      </c>
      <c r="C1652">
        <v>2016</v>
      </c>
      <c r="D1652">
        <v>6</v>
      </c>
      <c r="E1652">
        <v>43</v>
      </c>
      <c r="F1652" t="s">
        <v>59</v>
      </c>
      <c r="G1652">
        <v>4</v>
      </c>
      <c r="H1652" t="s">
        <v>12</v>
      </c>
      <c r="I1652">
        <v>2</v>
      </c>
      <c r="J1652">
        <v>5</v>
      </c>
      <c r="K1652">
        <v>5.45</v>
      </c>
      <c r="L1652">
        <f>VLOOKUP($E1652,'CFileFishery to ERA+'!$A$4:$J$198,4,FALSE)</f>
        <v>13</v>
      </c>
      <c r="M1652" t="str">
        <f>VLOOKUP($E1652,'CFileFishery to ERA+'!$A$4:$J$198,5,FALSE)</f>
        <v>N FALCON T</v>
      </c>
      <c r="N1652" t="str">
        <f>VLOOKUP($E1652,'CFileFishery to ERA+'!$A$4:$J$198,6,FALSE)</f>
        <v>US</v>
      </c>
      <c r="O1652">
        <f>VLOOKUP($E1652,'CFileFishery to ERA+'!$A$4:$J$198,7,FALSE)</f>
        <v>999</v>
      </c>
      <c r="P1652" t="str">
        <f>VLOOKUP($E1652,'CFileFishery to ERA+'!$A$4:$J$198,8,FALSE)</f>
        <v>T</v>
      </c>
      <c r="Q1652" t="str">
        <f>VLOOKUP($E1652,'CFileFishery to ERA+'!$A$4:$J$198,9,FALSE)</f>
        <v>WA Troll</v>
      </c>
      <c r="R1652" t="str">
        <f>VLOOKUP($E1652,'CFileFishery to ERA+'!$A$4:$J$198,10,FALSE)</f>
        <v>ISBM</v>
      </c>
    </row>
    <row r="1653" spans="1:18" x14ac:dyDescent="0.25">
      <c r="A1653" t="s">
        <v>151</v>
      </c>
      <c r="B1653" t="s">
        <v>152</v>
      </c>
      <c r="C1653">
        <v>2016</v>
      </c>
      <c r="D1653">
        <v>6</v>
      </c>
      <c r="E1653">
        <v>45</v>
      </c>
      <c r="F1653" t="s">
        <v>56</v>
      </c>
      <c r="G1653">
        <v>4</v>
      </c>
      <c r="H1653" t="s">
        <v>12</v>
      </c>
      <c r="I1653">
        <v>1</v>
      </c>
      <c r="J1653">
        <v>1.44</v>
      </c>
      <c r="K1653">
        <v>1.45</v>
      </c>
      <c r="L1653">
        <f>VLOOKUP($E1653,'CFileFishery to ERA+'!$A$4:$J$198,4,FALSE)</f>
        <v>13</v>
      </c>
      <c r="M1653" t="str">
        <f>VLOOKUP($E1653,'CFileFishery to ERA+'!$A$4:$J$198,5,FALSE)</f>
        <v>N FALCON T</v>
      </c>
      <c r="N1653" t="str">
        <f>VLOOKUP($E1653,'CFileFishery to ERA+'!$A$4:$J$198,6,FALSE)</f>
        <v>US</v>
      </c>
      <c r="O1653">
        <f>VLOOKUP($E1653,'CFileFishery to ERA+'!$A$4:$J$198,7,FALSE)</f>
        <v>999</v>
      </c>
      <c r="P1653" t="str">
        <f>VLOOKUP($E1653,'CFileFishery to ERA+'!$A$4:$J$198,8,FALSE)</f>
        <v>T</v>
      </c>
      <c r="Q1653" t="str">
        <f>VLOOKUP($E1653,'CFileFishery to ERA+'!$A$4:$J$198,9,FALSE)</f>
        <v>WA Troll</v>
      </c>
      <c r="R1653" t="str">
        <f>VLOOKUP($E1653,'CFileFishery to ERA+'!$A$4:$J$198,10,FALSE)</f>
        <v>ISBM</v>
      </c>
    </row>
    <row r="1654" spans="1:18" x14ac:dyDescent="0.25">
      <c r="A1654" t="s">
        <v>151</v>
      </c>
      <c r="B1654" t="s">
        <v>152</v>
      </c>
      <c r="C1654">
        <v>2016</v>
      </c>
      <c r="D1654">
        <v>6</v>
      </c>
      <c r="E1654">
        <v>88</v>
      </c>
      <c r="F1654" t="s">
        <v>98</v>
      </c>
      <c r="G1654">
        <v>4</v>
      </c>
      <c r="H1654" t="s">
        <v>12</v>
      </c>
      <c r="I1654">
        <v>2</v>
      </c>
      <c r="J1654">
        <v>2</v>
      </c>
      <c r="K1654">
        <v>2.2799999999999998</v>
      </c>
      <c r="L1654">
        <f>VLOOKUP($E1654,'CFileFishery to ERA+'!$A$4:$J$198,4,FALSE)</f>
        <v>43</v>
      </c>
      <c r="M1654" t="str">
        <f>VLOOKUP($E1654,'CFileFishery to ERA+'!$A$4:$J$198,5,FALSE)</f>
        <v>TFRASER TERM N</v>
      </c>
      <c r="N1654" t="str">
        <f>VLOOKUP($E1654,'CFileFishery to ERA+'!$A$4:$J$198,6,FALSE)</f>
        <v>CA</v>
      </c>
      <c r="O1654">
        <f>VLOOKUP($E1654,'CFileFishery to ERA+'!$A$4:$J$198,7,FALSE)</f>
        <v>16</v>
      </c>
      <c r="P1654" t="str">
        <f>VLOOKUP($E1654,'CFileFishery to ERA+'!$A$4:$J$198,8,FALSE)</f>
        <v>N</v>
      </c>
      <c r="Q1654" t="str">
        <f>VLOOKUP($E1654,'CFileFishery to ERA+'!$A$4:$J$198,9,FALSE)</f>
        <v>Fraser Net</v>
      </c>
      <c r="R1654" t="str">
        <f>VLOOKUP($E1654,'CFileFishery to ERA+'!$A$4:$J$198,10,FALSE)</f>
        <v>ISBM</v>
      </c>
    </row>
    <row r="1655" spans="1:18" x14ac:dyDescent="0.25">
      <c r="A1655" t="s">
        <v>151</v>
      </c>
      <c r="B1655" t="s">
        <v>152</v>
      </c>
      <c r="C1655">
        <v>2016</v>
      </c>
      <c r="D1655">
        <v>6</v>
      </c>
      <c r="E1655">
        <v>88</v>
      </c>
      <c r="F1655" t="s">
        <v>98</v>
      </c>
      <c r="G1655">
        <v>5</v>
      </c>
      <c r="H1655" t="s">
        <v>12</v>
      </c>
      <c r="I1655">
        <v>1</v>
      </c>
      <c r="J1655">
        <v>1</v>
      </c>
      <c r="K1655">
        <v>1.04</v>
      </c>
      <c r="L1655">
        <f>VLOOKUP($E1655,'CFileFishery to ERA+'!$A$4:$J$198,4,FALSE)</f>
        <v>43</v>
      </c>
      <c r="M1655" t="str">
        <f>VLOOKUP($E1655,'CFileFishery to ERA+'!$A$4:$J$198,5,FALSE)</f>
        <v>TFRASER TERM N</v>
      </c>
      <c r="N1655" t="str">
        <f>VLOOKUP($E1655,'CFileFishery to ERA+'!$A$4:$J$198,6,FALSE)</f>
        <v>CA</v>
      </c>
      <c r="O1655">
        <f>VLOOKUP($E1655,'CFileFishery to ERA+'!$A$4:$J$198,7,FALSE)</f>
        <v>16</v>
      </c>
      <c r="P1655" t="str">
        <f>VLOOKUP($E1655,'CFileFishery to ERA+'!$A$4:$J$198,8,FALSE)</f>
        <v>N</v>
      </c>
      <c r="Q1655" t="str">
        <f>VLOOKUP($E1655,'CFileFishery to ERA+'!$A$4:$J$198,9,FALSE)</f>
        <v>Fraser Net</v>
      </c>
      <c r="R1655" t="str">
        <f>VLOOKUP($E1655,'CFileFishery to ERA+'!$A$4:$J$198,10,FALSE)</f>
        <v>ISBM</v>
      </c>
    </row>
    <row r="1656" spans="1:18" x14ac:dyDescent="0.25">
      <c r="A1656" t="s">
        <v>151</v>
      </c>
      <c r="B1656" t="s">
        <v>152</v>
      </c>
      <c r="C1656">
        <v>2016</v>
      </c>
      <c r="D1656">
        <v>6</v>
      </c>
      <c r="E1656">
        <v>89</v>
      </c>
      <c r="F1656" t="s">
        <v>88</v>
      </c>
      <c r="G1656">
        <v>4</v>
      </c>
      <c r="H1656" t="s">
        <v>12</v>
      </c>
      <c r="I1656">
        <v>2</v>
      </c>
      <c r="J1656">
        <v>98.06</v>
      </c>
      <c r="K1656">
        <v>105.54</v>
      </c>
      <c r="L1656">
        <f>VLOOKUP($E1656,'CFileFishery to ERA+'!$A$4:$J$198,4,FALSE)</f>
        <v>37</v>
      </c>
      <c r="M1656" t="str">
        <f>VLOOKUP($E1656,'CFileFishery to ERA+'!$A$4:$J$198,5,FALSE)</f>
        <v>TFRAS FN</v>
      </c>
      <c r="N1656" t="str">
        <f>VLOOKUP($E1656,'CFileFishery to ERA+'!$A$4:$J$198,6,FALSE)</f>
        <v>CA</v>
      </c>
      <c r="O1656">
        <f>VLOOKUP($E1656,'CFileFishery to ERA+'!$A$4:$J$198,7,FALSE)</f>
        <v>17</v>
      </c>
      <c r="P1656" t="str">
        <f>VLOOKUP($E1656,'CFileFishery to ERA+'!$A$4:$J$198,8,FALSE)</f>
        <v>N</v>
      </c>
      <c r="Q1656" t="str">
        <f>VLOOKUP($E1656,'CFileFishery to ERA+'!$A$4:$J$198,9,FALSE)</f>
        <v>Lower Fraser Freshwater Net</v>
      </c>
      <c r="R1656" t="str">
        <f>VLOOKUP($E1656,'CFileFishery to ERA+'!$A$4:$J$198,10,FALSE)</f>
        <v>ISBM</v>
      </c>
    </row>
    <row r="1657" spans="1:18" x14ac:dyDescent="0.25">
      <c r="A1657" t="s">
        <v>151</v>
      </c>
      <c r="B1657" t="s">
        <v>152</v>
      </c>
      <c r="C1657">
        <v>2016</v>
      </c>
      <c r="D1657">
        <v>6</v>
      </c>
      <c r="E1657">
        <v>137</v>
      </c>
      <c r="F1657" t="s">
        <v>69</v>
      </c>
      <c r="G1657">
        <v>4</v>
      </c>
      <c r="H1657" t="s">
        <v>12</v>
      </c>
      <c r="I1657">
        <v>1</v>
      </c>
      <c r="J1657">
        <v>4.37</v>
      </c>
      <c r="K1657">
        <v>4.99</v>
      </c>
      <c r="L1657">
        <f>VLOOKUP($E1657,'CFileFishery to ERA+'!$A$4:$J$198,4,FALSE)</f>
        <v>64</v>
      </c>
      <c r="M1657" t="str">
        <f>VLOOKUP($E1657,'CFileFishery to ERA+'!$A$4:$J$198,5,FALSE)</f>
        <v>TGEO ST TERM S</v>
      </c>
      <c r="N1657" t="str">
        <f>VLOOKUP($E1657,'CFileFishery to ERA+'!$A$4:$J$198,6,FALSE)</f>
        <v>CA</v>
      </c>
      <c r="O1657">
        <f>VLOOKUP($E1657,'CFileFishery to ERA+'!$A$4:$J$198,7,FALSE)</f>
        <v>27</v>
      </c>
      <c r="P1657" t="str">
        <f>VLOOKUP($E1657,'CFileFishery to ERA+'!$A$4:$J$198,8,FALSE)</f>
        <v>S</v>
      </c>
      <c r="Q1657" t="str">
        <f>VLOOKUP($E1657,'CFileFishery to ERA+'!$A$4:$J$198,9,FALSE)</f>
        <v>North Georgia Strait Sport</v>
      </c>
      <c r="R1657" t="str">
        <f>VLOOKUP($E1657,'CFileFishery to ERA+'!$A$4:$J$198,10,FALSE)</f>
        <v>ISBM</v>
      </c>
    </row>
    <row r="1658" spans="1:18" x14ac:dyDescent="0.25">
      <c r="A1658" t="s">
        <v>151</v>
      </c>
      <c r="B1658" t="s">
        <v>152</v>
      </c>
      <c r="C1658">
        <v>2016</v>
      </c>
      <c r="D1658">
        <v>6</v>
      </c>
      <c r="E1658">
        <v>147</v>
      </c>
      <c r="F1658" t="s">
        <v>145</v>
      </c>
      <c r="G1658">
        <v>4</v>
      </c>
      <c r="H1658" t="s">
        <v>12</v>
      </c>
      <c r="I1658">
        <v>4</v>
      </c>
      <c r="J1658">
        <v>37.36</v>
      </c>
      <c r="K1658">
        <v>39.08</v>
      </c>
      <c r="L1658">
        <f>VLOOKUP($E1658,'CFileFishery to ERA+'!$A$4:$J$198,4,FALSE)</f>
        <v>66</v>
      </c>
      <c r="M1658" t="str">
        <f>VLOOKUP($E1658,'CFileFishery to ERA+'!$A$4:$J$198,5,FALSE)</f>
        <v>TBC JF TERM S</v>
      </c>
      <c r="N1658" t="str">
        <f>VLOOKUP($E1658,'CFileFishery to ERA+'!$A$4:$J$198,6,FALSE)</f>
        <v>CA</v>
      </c>
      <c r="O1658">
        <f>VLOOKUP($E1658,'CFileFishery to ERA+'!$A$4:$J$198,7,FALSE)</f>
        <v>36</v>
      </c>
      <c r="P1658" t="str">
        <f>VLOOKUP($E1658,'CFileFishery to ERA+'!$A$4:$J$198,8,FALSE)</f>
        <v>S</v>
      </c>
      <c r="Q1658" t="str">
        <f>VLOOKUP($E1658,'CFileFishery to ERA+'!$A$4:$J$198,9,FALSE)</f>
        <v>Canadian Juan De Fuca Sport</v>
      </c>
      <c r="R1658" t="str">
        <f>VLOOKUP($E1658,'CFileFishery to ERA+'!$A$4:$J$198,10,FALSE)</f>
        <v>ISBM</v>
      </c>
    </row>
    <row r="1659" spans="1:18" x14ac:dyDescent="0.25">
      <c r="A1659" t="s">
        <v>151</v>
      </c>
      <c r="B1659" t="s">
        <v>152</v>
      </c>
      <c r="C1659">
        <v>2016</v>
      </c>
      <c r="D1659">
        <v>7</v>
      </c>
      <c r="E1659">
        <v>43</v>
      </c>
      <c r="F1659" t="s">
        <v>59</v>
      </c>
      <c r="G1659">
        <v>4</v>
      </c>
      <c r="H1659" t="s">
        <v>12</v>
      </c>
      <c r="I1659">
        <v>1</v>
      </c>
      <c r="J1659">
        <v>2.33</v>
      </c>
      <c r="K1659">
        <v>2.36</v>
      </c>
      <c r="L1659">
        <f>VLOOKUP($E1659,'CFileFishery to ERA+'!$A$4:$J$198,4,FALSE)</f>
        <v>13</v>
      </c>
      <c r="M1659" t="str">
        <f>VLOOKUP($E1659,'CFileFishery to ERA+'!$A$4:$J$198,5,FALSE)</f>
        <v>N FALCON T</v>
      </c>
      <c r="N1659" t="str">
        <f>VLOOKUP($E1659,'CFileFishery to ERA+'!$A$4:$J$198,6,FALSE)</f>
        <v>US</v>
      </c>
      <c r="O1659">
        <f>VLOOKUP($E1659,'CFileFishery to ERA+'!$A$4:$J$198,7,FALSE)</f>
        <v>999</v>
      </c>
      <c r="P1659" t="str">
        <f>VLOOKUP($E1659,'CFileFishery to ERA+'!$A$4:$J$198,8,FALSE)</f>
        <v>T</v>
      </c>
      <c r="Q1659" t="str">
        <f>VLOOKUP($E1659,'CFileFishery to ERA+'!$A$4:$J$198,9,FALSE)</f>
        <v>WA Troll</v>
      </c>
      <c r="R1659" t="str">
        <f>VLOOKUP($E1659,'CFileFishery to ERA+'!$A$4:$J$198,10,FALSE)</f>
        <v>ISBM</v>
      </c>
    </row>
    <row r="1660" spans="1:18" x14ac:dyDescent="0.25">
      <c r="A1660" t="s">
        <v>151</v>
      </c>
      <c r="B1660" t="s">
        <v>152</v>
      </c>
      <c r="C1660">
        <v>2016</v>
      </c>
      <c r="D1660">
        <v>7</v>
      </c>
      <c r="E1660">
        <v>88</v>
      </c>
      <c r="F1660" t="s">
        <v>98</v>
      </c>
      <c r="G1660">
        <v>4</v>
      </c>
      <c r="H1660" t="s">
        <v>12</v>
      </c>
      <c r="I1660">
        <v>4</v>
      </c>
      <c r="J1660">
        <v>4.0199999999999996</v>
      </c>
      <c r="K1660">
        <v>4.07</v>
      </c>
      <c r="L1660">
        <f>VLOOKUP($E1660,'CFileFishery to ERA+'!$A$4:$J$198,4,FALSE)</f>
        <v>43</v>
      </c>
      <c r="M1660" t="str">
        <f>VLOOKUP($E1660,'CFileFishery to ERA+'!$A$4:$J$198,5,FALSE)</f>
        <v>TFRASER TERM N</v>
      </c>
      <c r="N1660" t="str">
        <f>VLOOKUP($E1660,'CFileFishery to ERA+'!$A$4:$J$198,6,FALSE)</f>
        <v>CA</v>
      </c>
      <c r="O1660">
        <f>VLOOKUP($E1660,'CFileFishery to ERA+'!$A$4:$J$198,7,FALSE)</f>
        <v>16</v>
      </c>
      <c r="P1660" t="str">
        <f>VLOOKUP($E1660,'CFileFishery to ERA+'!$A$4:$J$198,8,FALSE)</f>
        <v>N</v>
      </c>
      <c r="Q1660" t="str">
        <f>VLOOKUP($E1660,'CFileFishery to ERA+'!$A$4:$J$198,9,FALSE)</f>
        <v>Fraser Net</v>
      </c>
      <c r="R1660" t="str">
        <f>VLOOKUP($E1660,'CFileFishery to ERA+'!$A$4:$J$198,10,FALSE)</f>
        <v>ISBM</v>
      </c>
    </row>
    <row r="1661" spans="1:18" x14ac:dyDescent="0.25">
      <c r="A1661" t="s">
        <v>151</v>
      </c>
      <c r="B1661" t="s">
        <v>152</v>
      </c>
      <c r="C1661">
        <v>2016</v>
      </c>
      <c r="D1661">
        <v>7</v>
      </c>
      <c r="E1661">
        <v>147</v>
      </c>
      <c r="F1661" t="s">
        <v>145</v>
      </c>
      <c r="G1661">
        <v>4</v>
      </c>
      <c r="H1661" t="s">
        <v>12</v>
      </c>
      <c r="I1661">
        <v>1</v>
      </c>
      <c r="J1661">
        <v>15.89</v>
      </c>
      <c r="K1661">
        <v>16.170000000000002</v>
      </c>
      <c r="L1661">
        <f>VLOOKUP($E1661,'CFileFishery to ERA+'!$A$4:$J$198,4,FALSE)</f>
        <v>66</v>
      </c>
      <c r="M1661" t="str">
        <f>VLOOKUP($E1661,'CFileFishery to ERA+'!$A$4:$J$198,5,FALSE)</f>
        <v>TBC JF TERM S</v>
      </c>
      <c r="N1661" t="str">
        <f>VLOOKUP($E1661,'CFileFishery to ERA+'!$A$4:$J$198,6,FALSE)</f>
        <v>CA</v>
      </c>
      <c r="O1661">
        <f>VLOOKUP($E1661,'CFileFishery to ERA+'!$A$4:$J$198,7,FALSE)</f>
        <v>36</v>
      </c>
      <c r="P1661" t="str">
        <f>VLOOKUP($E1661,'CFileFishery to ERA+'!$A$4:$J$198,8,FALSE)</f>
        <v>S</v>
      </c>
      <c r="Q1661" t="str">
        <f>VLOOKUP($E1661,'CFileFishery to ERA+'!$A$4:$J$198,9,FALSE)</f>
        <v>Canadian Juan De Fuca Sport</v>
      </c>
      <c r="R1661" t="str">
        <f>VLOOKUP($E1661,'CFileFishery to ERA+'!$A$4:$J$198,10,FALSE)</f>
        <v>ISBM</v>
      </c>
    </row>
    <row r="1662" spans="1:18" x14ac:dyDescent="0.25">
      <c r="A1662" t="s">
        <v>151</v>
      </c>
      <c r="B1662" t="s">
        <v>152</v>
      </c>
      <c r="C1662">
        <v>2016</v>
      </c>
      <c r="D1662">
        <v>7</v>
      </c>
      <c r="E1662">
        <v>148</v>
      </c>
      <c r="F1662" t="s">
        <v>146</v>
      </c>
      <c r="G1662">
        <v>4</v>
      </c>
      <c r="H1662" t="s">
        <v>12</v>
      </c>
      <c r="I1662">
        <v>1</v>
      </c>
      <c r="J1662">
        <v>7.12</v>
      </c>
      <c r="K1662">
        <v>8.1300000000000008</v>
      </c>
      <c r="L1662">
        <f>VLOOKUP($E1662,'CFileFishery to ERA+'!$A$4:$J$198,4,FALSE)</f>
        <v>62</v>
      </c>
      <c r="M1662" t="str">
        <f>VLOOKUP($E1662,'CFileFishery to ERA+'!$A$4:$J$198,5,FALSE)</f>
        <v>TJNST TERM S</v>
      </c>
      <c r="N1662" t="str">
        <f>VLOOKUP($E1662,'CFileFishery to ERA+'!$A$4:$J$198,6,FALSE)</f>
        <v>CA</v>
      </c>
      <c r="O1662">
        <f>VLOOKUP($E1662,'CFileFishery to ERA+'!$A$4:$J$198,7,FALSE)</f>
        <v>26</v>
      </c>
      <c r="P1662" t="str">
        <f>VLOOKUP($E1662,'CFileFishery to ERA+'!$A$4:$J$198,8,FALSE)</f>
        <v>S</v>
      </c>
      <c r="Q1662" t="str">
        <f>VLOOKUP($E1662,'CFileFishery to ERA+'!$A$4:$J$198,9,FALSE)</f>
        <v>Johnstone Strait Sport</v>
      </c>
      <c r="R1662" t="str">
        <f>VLOOKUP($E1662,'CFileFishery to ERA+'!$A$4:$J$198,10,FALSE)</f>
        <v>ISBM</v>
      </c>
    </row>
    <row r="1663" spans="1:18" x14ac:dyDescent="0.25">
      <c r="A1663" t="s">
        <v>151</v>
      </c>
      <c r="B1663" t="s">
        <v>152</v>
      </c>
      <c r="C1663">
        <v>2016</v>
      </c>
      <c r="D1663">
        <v>8</v>
      </c>
      <c r="E1663">
        <v>135</v>
      </c>
      <c r="F1663" t="s">
        <v>39</v>
      </c>
      <c r="G1663">
        <v>4</v>
      </c>
      <c r="H1663" t="s">
        <v>12</v>
      </c>
      <c r="I1663">
        <v>1</v>
      </c>
      <c r="J1663">
        <v>5.69</v>
      </c>
      <c r="K1663">
        <v>5.74</v>
      </c>
      <c r="L1663">
        <f>VLOOKUP($E1663,'CFileFishery to ERA+'!$A$4:$J$198,4,FALSE)</f>
        <v>61</v>
      </c>
      <c r="M1663" t="str">
        <f>VLOOKUP($E1663,'CFileFishery to ERA+'!$A$4:$J$198,5,FALSE)</f>
        <v>JNST S</v>
      </c>
      <c r="N1663" t="str">
        <f>VLOOKUP($E1663,'CFileFishery to ERA+'!$A$4:$J$198,6,FALSE)</f>
        <v>CA</v>
      </c>
      <c r="O1663">
        <f>VLOOKUP($E1663,'CFileFishery to ERA+'!$A$4:$J$198,7,FALSE)</f>
        <v>26</v>
      </c>
      <c r="P1663" t="str">
        <f>VLOOKUP($E1663,'CFileFishery to ERA+'!$A$4:$J$198,8,FALSE)</f>
        <v>S</v>
      </c>
      <c r="Q1663" t="str">
        <f>VLOOKUP($E1663,'CFileFishery to ERA+'!$A$4:$J$198,9,FALSE)</f>
        <v>Johnstone Strait Sport</v>
      </c>
      <c r="R1663" t="str">
        <f>VLOOKUP($E1663,'CFileFishery to ERA+'!$A$4:$J$198,10,FALSE)</f>
        <v>ISBM</v>
      </c>
    </row>
    <row r="1664" spans="1:18" x14ac:dyDescent="0.25">
      <c r="A1664" t="s">
        <v>151</v>
      </c>
      <c r="B1664" t="s">
        <v>152</v>
      </c>
      <c r="C1664">
        <v>2017</v>
      </c>
      <c r="D1664">
        <v>5</v>
      </c>
      <c r="E1664">
        <v>34</v>
      </c>
      <c r="F1664" t="s">
        <v>54</v>
      </c>
      <c r="G1664">
        <v>4</v>
      </c>
      <c r="H1664" t="s">
        <v>12</v>
      </c>
      <c r="I1664">
        <v>3</v>
      </c>
      <c r="J1664">
        <v>10.56</v>
      </c>
      <c r="K1664">
        <v>10.78</v>
      </c>
      <c r="L1664">
        <f>VLOOKUP($E1664,'CFileFishery to ERA+'!$A$4:$J$198,4,FALSE)</f>
        <v>11</v>
      </c>
      <c r="M1664" t="str">
        <f>VLOOKUP($E1664,'CFileFishery to ERA+'!$A$4:$J$198,5,FALSE)</f>
        <v>WCVI SPR T</v>
      </c>
      <c r="N1664" t="str">
        <f>VLOOKUP($E1664,'CFileFishery to ERA+'!$A$4:$J$198,6,FALSE)</f>
        <v>CA</v>
      </c>
      <c r="O1664">
        <f>VLOOKUP($E1664,'CFileFishery to ERA+'!$A$4:$J$198,7,FALSE)</f>
        <v>3</v>
      </c>
      <c r="P1664" t="str">
        <f>VLOOKUP($E1664,'CFileFishery to ERA+'!$A$4:$J$198,8,FALSE)</f>
        <v>T</v>
      </c>
      <c r="Q1664" t="str">
        <f>VLOOKUP($E1664,'CFileFishery to ERA+'!$A$4:$J$198,9,FALSE)</f>
        <v>WCVI Troll</v>
      </c>
      <c r="R1664" t="str">
        <f>VLOOKUP($E1664,'CFileFishery to ERA+'!$A$4:$J$198,10,FALSE)</f>
        <v>AABM</v>
      </c>
    </row>
    <row r="1665" spans="1:18" x14ac:dyDescent="0.25">
      <c r="A1665" t="s">
        <v>151</v>
      </c>
      <c r="B1665" t="s">
        <v>152</v>
      </c>
      <c r="C1665">
        <v>2017</v>
      </c>
      <c r="D1665">
        <v>5</v>
      </c>
      <c r="E1665">
        <v>43</v>
      </c>
      <c r="F1665" t="s">
        <v>59</v>
      </c>
      <c r="G1665">
        <v>5</v>
      </c>
      <c r="H1665" t="s">
        <v>12</v>
      </c>
      <c r="I1665">
        <v>1</v>
      </c>
      <c r="J1665">
        <v>1.46</v>
      </c>
      <c r="K1665">
        <v>1.48</v>
      </c>
      <c r="L1665">
        <f>VLOOKUP($E1665,'CFileFishery to ERA+'!$A$4:$J$198,4,FALSE)</f>
        <v>13</v>
      </c>
      <c r="M1665" t="str">
        <f>VLOOKUP($E1665,'CFileFishery to ERA+'!$A$4:$J$198,5,FALSE)</f>
        <v>N FALCON T</v>
      </c>
      <c r="N1665" t="str">
        <f>VLOOKUP($E1665,'CFileFishery to ERA+'!$A$4:$J$198,6,FALSE)</f>
        <v>US</v>
      </c>
      <c r="O1665">
        <f>VLOOKUP($E1665,'CFileFishery to ERA+'!$A$4:$J$198,7,FALSE)</f>
        <v>999</v>
      </c>
      <c r="P1665" t="str">
        <f>VLOOKUP($E1665,'CFileFishery to ERA+'!$A$4:$J$198,8,FALSE)</f>
        <v>T</v>
      </c>
      <c r="Q1665" t="str">
        <f>VLOOKUP($E1665,'CFileFishery to ERA+'!$A$4:$J$198,9,FALSE)</f>
        <v>WA Troll</v>
      </c>
      <c r="R1665" t="str">
        <f>VLOOKUP($E1665,'CFileFishery to ERA+'!$A$4:$J$198,10,FALSE)</f>
        <v>ISBM</v>
      </c>
    </row>
    <row r="1666" spans="1:18" x14ac:dyDescent="0.25">
      <c r="A1666" t="s">
        <v>151</v>
      </c>
      <c r="B1666" t="s">
        <v>152</v>
      </c>
      <c r="C1666">
        <v>2017</v>
      </c>
      <c r="D1666">
        <v>5</v>
      </c>
      <c r="E1666">
        <v>89</v>
      </c>
      <c r="F1666" t="s">
        <v>88</v>
      </c>
      <c r="G1666">
        <v>4</v>
      </c>
      <c r="H1666" t="s">
        <v>12</v>
      </c>
      <c r="I1666">
        <v>1</v>
      </c>
      <c r="J1666">
        <v>7.59</v>
      </c>
      <c r="K1666">
        <v>7.81</v>
      </c>
      <c r="L1666">
        <f>VLOOKUP($E1666,'CFileFishery to ERA+'!$A$4:$J$198,4,FALSE)</f>
        <v>37</v>
      </c>
      <c r="M1666" t="str">
        <f>VLOOKUP($E1666,'CFileFishery to ERA+'!$A$4:$J$198,5,FALSE)</f>
        <v>TFRAS FN</v>
      </c>
      <c r="N1666" t="str">
        <f>VLOOKUP($E1666,'CFileFishery to ERA+'!$A$4:$J$198,6,FALSE)</f>
        <v>CA</v>
      </c>
      <c r="O1666">
        <f>VLOOKUP($E1666,'CFileFishery to ERA+'!$A$4:$J$198,7,FALSE)</f>
        <v>17</v>
      </c>
      <c r="P1666" t="str">
        <f>VLOOKUP($E1666,'CFileFishery to ERA+'!$A$4:$J$198,8,FALSE)</f>
        <v>N</v>
      </c>
      <c r="Q1666" t="str">
        <f>VLOOKUP($E1666,'CFileFishery to ERA+'!$A$4:$J$198,9,FALSE)</f>
        <v>Lower Fraser Freshwater Net</v>
      </c>
      <c r="R1666" t="str">
        <f>VLOOKUP($E1666,'CFileFishery to ERA+'!$A$4:$J$198,10,FALSE)</f>
        <v>ISBM</v>
      </c>
    </row>
    <row r="1667" spans="1:18" x14ac:dyDescent="0.25">
      <c r="A1667" t="s">
        <v>151</v>
      </c>
      <c r="B1667" t="s">
        <v>152</v>
      </c>
      <c r="C1667">
        <v>2017</v>
      </c>
      <c r="D1667">
        <v>6</v>
      </c>
      <c r="E1667">
        <v>29</v>
      </c>
      <c r="F1667" t="s">
        <v>17</v>
      </c>
      <c r="G1667">
        <v>4</v>
      </c>
      <c r="H1667" t="s">
        <v>12</v>
      </c>
      <c r="I1667">
        <v>1</v>
      </c>
      <c r="J1667">
        <v>3.71</v>
      </c>
      <c r="K1667">
        <v>3.94</v>
      </c>
      <c r="L1667">
        <f>VLOOKUP($E1667,'CFileFishery to ERA+'!$A$4:$J$198,4,FALSE)</f>
        <v>8</v>
      </c>
      <c r="M1667" t="str">
        <f>VLOOKUP($E1667,'CFileFishery to ERA+'!$A$4:$J$198,5,FALSE)</f>
        <v>NORTH T</v>
      </c>
      <c r="N1667" t="str">
        <f>VLOOKUP($E1667,'CFileFishery to ERA+'!$A$4:$J$198,6,FALSE)</f>
        <v>CA</v>
      </c>
      <c r="O1667">
        <f>VLOOKUP($E1667,'CFileFishery to ERA+'!$A$4:$J$198,7,FALSE)</f>
        <v>1</v>
      </c>
      <c r="P1667" t="str">
        <f>VLOOKUP($E1667,'CFileFishery to ERA+'!$A$4:$J$198,8,FALSE)</f>
        <v>T</v>
      </c>
      <c r="Q1667" t="str">
        <f>VLOOKUP($E1667,'CFileFishery to ERA+'!$A$4:$J$198,9,FALSE)</f>
        <v>NBC Troll</v>
      </c>
      <c r="R1667" t="str">
        <f>VLOOKUP($E1667,'CFileFishery to ERA+'!$A$4:$J$198,10,FALSE)</f>
        <v>AABM</v>
      </c>
    </row>
    <row r="1668" spans="1:18" x14ac:dyDescent="0.25">
      <c r="A1668" t="s">
        <v>151</v>
      </c>
      <c r="B1668" t="s">
        <v>152</v>
      </c>
      <c r="C1668">
        <v>2017</v>
      </c>
      <c r="D1668">
        <v>6</v>
      </c>
      <c r="E1668">
        <v>42</v>
      </c>
      <c r="F1668" t="s">
        <v>86</v>
      </c>
      <c r="G1668">
        <v>4</v>
      </c>
      <c r="H1668" t="s">
        <v>12</v>
      </c>
      <c r="I1668">
        <v>1</v>
      </c>
      <c r="J1668">
        <v>12.69</v>
      </c>
      <c r="K1668">
        <v>12.93</v>
      </c>
      <c r="L1668">
        <f>VLOOKUP($E1668,'CFileFishery to ERA+'!$A$4:$J$198,4,FALSE)</f>
        <v>13</v>
      </c>
      <c r="M1668" t="str">
        <f>VLOOKUP($E1668,'CFileFishery to ERA+'!$A$4:$J$198,5,FALSE)</f>
        <v>N FALCON T</v>
      </c>
      <c r="N1668" t="str">
        <f>VLOOKUP($E1668,'CFileFishery to ERA+'!$A$4:$J$198,6,FALSE)</f>
        <v>US</v>
      </c>
      <c r="O1668">
        <f>VLOOKUP($E1668,'CFileFishery to ERA+'!$A$4:$J$198,7,FALSE)</f>
        <v>999</v>
      </c>
      <c r="P1668" t="str">
        <f>VLOOKUP($E1668,'CFileFishery to ERA+'!$A$4:$J$198,8,FALSE)</f>
        <v>T</v>
      </c>
      <c r="Q1668" t="str">
        <f>VLOOKUP($E1668,'CFileFishery to ERA+'!$A$4:$J$198,9,FALSE)</f>
        <v>WA Troll</v>
      </c>
      <c r="R1668" t="str">
        <f>VLOOKUP($E1668,'CFileFishery to ERA+'!$A$4:$J$198,10,FALSE)</f>
        <v>ISBM</v>
      </c>
    </row>
    <row r="1669" spans="1:18" x14ac:dyDescent="0.25">
      <c r="A1669" t="s">
        <v>151</v>
      </c>
      <c r="B1669" t="s">
        <v>152</v>
      </c>
      <c r="C1669">
        <v>2017</v>
      </c>
      <c r="D1669">
        <v>6</v>
      </c>
      <c r="E1669">
        <v>89</v>
      </c>
      <c r="F1669" t="s">
        <v>88</v>
      </c>
      <c r="G1669">
        <v>4</v>
      </c>
      <c r="H1669" t="s">
        <v>12</v>
      </c>
      <c r="I1669">
        <v>1</v>
      </c>
      <c r="J1669">
        <v>31.82</v>
      </c>
      <c r="K1669">
        <v>32.28</v>
      </c>
      <c r="L1669">
        <f>VLOOKUP($E1669,'CFileFishery to ERA+'!$A$4:$J$198,4,FALSE)</f>
        <v>37</v>
      </c>
      <c r="M1669" t="str">
        <f>VLOOKUP($E1669,'CFileFishery to ERA+'!$A$4:$J$198,5,FALSE)</f>
        <v>TFRAS FN</v>
      </c>
      <c r="N1669" t="str">
        <f>VLOOKUP($E1669,'CFileFishery to ERA+'!$A$4:$J$198,6,FALSE)</f>
        <v>CA</v>
      </c>
      <c r="O1669">
        <f>VLOOKUP($E1669,'CFileFishery to ERA+'!$A$4:$J$198,7,FALSE)</f>
        <v>17</v>
      </c>
      <c r="P1669" t="str">
        <f>VLOOKUP($E1669,'CFileFishery to ERA+'!$A$4:$J$198,8,FALSE)</f>
        <v>N</v>
      </c>
      <c r="Q1669" t="str">
        <f>VLOOKUP($E1669,'CFileFishery to ERA+'!$A$4:$J$198,9,FALSE)</f>
        <v>Lower Fraser Freshwater Net</v>
      </c>
      <c r="R1669" t="str">
        <f>VLOOKUP($E1669,'CFileFishery to ERA+'!$A$4:$J$198,10,FALSE)</f>
        <v>ISBM</v>
      </c>
    </row>
    <row r="1670" spans="1:18" x14ac:dyDescent="0.25">
      <c r="A1670" t="s">
        <v>151</v>
      </c>
      <c r="B1670" t="s">
        <v>152</v>
      </c>
      <c r="C1670">
        <v>2017</v>
      </c>
      <c r="D1670">
        <v>6</v>
      </c>
      <c r="E1670">
        <v>137</v>
      </c>
      <c r="F1670" t="s">
        <v>69</v>
      </c>
      <c r="G1670">
        <v>4</v>
      </c>
      <c r="H1670" t="s">
        <v>12</v>
      </c>
      <c r="I1670">
        <v>2</v>
      </c>
      <c r="J1670">
        <v>3.2</v>
      </c>
      <c r="K1670">
        <v>3.29</v>
      </c>
      <c r="L1670">
        <f>VLOOKUP($E1670,'CFileFishery to ERA+'!$A$4:$J$198,4,FALSE)</f>
        <v>64</v>
      </c>
      <c r="M1670" t="str">
        <f>VLOOKUP($E1670,'CFileFishery to ERA+'!$A$4:$J$198,5,FALSE)</f>
        <v>TGEO ST TERM S</v>
      </c>
      <c r="N1670" t="str">
        <f>VLOOKUP($E1670,'CFileFishery to ERA+'!$A$4:$J$198,6,FALSE)</f>
        <v>CA</v>
      </c>
      <c r="O1670">
        <f>VLOOKUP($E1670,'CFileFishery to ERA+'!$A$4:$J$198,7,FALSE)</f>
        <v>27</v>
      </c>
      <c r="P1670" t="str">
        <f>VLOOKUP($E1670,'CFileFishery to ERA+'!$A$4:$J$198,8,FALSE)</f>
        <v>S</v>
      </c>
      <c r="Q1670" t="str">
        <f>VLOOKUP($E1670,'CFileFishery to ERA+'!$A$4:$J$198,9,FALSE)</f>
        <v>North Georgia Strait Sport</v>
      </c>
      <c r="R1670" t="str">
        <f>VLOOKUP($E1670,'CFileFishery to ERA+'!$A$4:$J$198,10,FALSE)</f>
        <v>ISBM</v>
      </c>
    </row>
    <row r="1671" spans="1:18" x14ac:dyDescent="0.25">
      <c r="A1671" t="s">
        <v>151</v>
      </c>
      <c r="B1671" t="s">
        <v>152</v>
      </c>
      <c r="C1671">
        <v>2017</v>
      </c>
      <c r="D1671">
        <v>6</v>
      </c>
      <c r="E1671">
        <v>147</v>
      </c>
      <c r="F1671" t="s">
        <v>145</v>
      </c>
      <c r="G1671">
        <v>4</v>
      </c>
      <c r="H1671" t="s">
        <v>12</v>
      </c>
      <c r="I1671">
        <v>2</v>
      </c>
      <c r="J1671">
        <v>12.1</v>
      </c>
      <c r="K1671">
        <v>12.3</v>
      </c>
      <c r="L1671">
        <f>VLOOKUP($E1671,'CFileFishery to ERA+'!$A$4:$J$198,4,FALSE)</f>
        <v>66</v>
      </c>
      <c r="M1671" t="str">
        <f>VLOOKUP($E1671,'CFileFishery to ERA+'!$A$4:$J$198,5,FALSE)</f>
        <v>TBC JF TERM S</v>
      </c>
      <c r="N1671" t="str">
        <f>VLOOKUP($E1671,'CFileFishery to ERA+'!$A$4:$J$198,6,FALSE)</f>
        <v>CA</v>
      </c>
      <c r="O1671">
        <f>VLOOKUP($E1671,'CFileFishery to ERA+'!$A$4:$J$198,7,FALSE)</f>
        <v>36</v>
      </c>
      <c r="P1671" t="str">
        <f>VLOOKUP($E1671,'CFileFishery to ERA+'!$A$4:$J$198,8,FALSE)</f>
        <v>S</v>
      </c>
      <c r="Q1671" t="str">
        <f>VLOOKUP($E1671,'CFileFishery to ERA+'!$A$4:$J$198,9,FALSE)</f>
        <v>Canadian Juan De Fuca Sport</v>
      </c>
      <c r="R1671" t="str">
        <f>VLOOKUP($E1671,'CFileFishery to ERA+'!$A$4:$J$198,10,FALSE)</f>
        <v>ISBM</v>
      </c>
    </row>
    <row r="1672" spans="1:18" x14ac:dyDescent="0.25">
      <c r="A1672" t="s">
        <v>151</v>
      </c>
      <c r="B1672" t="s">
        <v>152</v>
      </c>
      <c r="C1672">
        <v>2017</v>
      </c>
      <c r="D1672">
        <v>6</v>
      </c>
      <c r="E1672">
        <v>147</v>
      </c>
      <c r="F1672" t="s">
        <v>145</v>
      </c>
      <c r="G1672">
        <v>5</v>
      </c>
      <c r="H1672" t="s">
        <v>12</v>
      </c>
      <c r="I1672">
        <v>1</v>
      </c>
      <c r="J1672">
        <v>6.05</v>
      </c>
      <c r="K1672">
        <v>6.91</v>
      </c>
      <c r="L1672">
        <f>VLOOKUP($E1672,'CFileFishery to ERA+'!$A$4:$J$198,4,FALSE)</f>
        <v>66</v>
      </c>
      <c r="M1672" t="str">
        <f>VLOOKUP($E1672,'CFileFishery to ERA+'!$A$4:$J$198,5,FALSE)</f>
        <v>TBC JF TERM S</v>
      </c>
      <c r="N1672" t="str">
        <f>VLOOKUP($E1672,'CFileFishery to ERA+'!$A$4:$J$198,6,FALSE)</f>
        <v>CA</v>
      </c>
      <c r="O1672">
        <f>VLOOKUP($E1672,'CFileFishery to ERA+'!$A$4:$J$198,7,FALSE)</f>
        <v>36</v>
      </c>
      <c r="P1672" t="str">
        <f>VLOOKUP($E1672,'CFileFishery to ERA+'!$A$4:$J$198,8,FALSE)</f>
        <v>S</v>
      </c>
      <c r="Q1672" t="str">
        <f>VLOOKUP($E1672,'CFileFishery to ERA+'!$A$4:$J$198,9,FALSE)</f>
        <v>Canadian Juan De Fuca Sport</v>
      </c>
      <c r="R1672" t="str">
        <f>VLOOKUP($E1672,'CFileFishery to ERA+'!$A$4:$J$198,10,FALSE)</f>
        <v>ISBM</v>
      </c>
    </row>
    <row r="1673" spans="1:18" x14ac:dyDescent="0.25">
      <c r="A1673" t="s">
        <v>151</v>
      </c>
      <c r="B1673" t="s">
        <v>152</v>
      </c>
      <c r="C1673">
        <v>2017</v>
      </c>
      <c r="D1673">
        <v>7</v>
      </c>
      <c r="E1673">
        <v>30</v>
      </c>
      <c r="F1673" t="s">
        <v>25</v>
      </c>
      <c r="G1673">
        <v>4</v>
      </c>
      <c r="H1673" t="s">
        <v>12</v>
      </c>
      <c r="I1673">
        <v>1</v>
      </c>
      <c r="J1673">
        <v>3.71</v>
      </c>
      <c r="K1673">
        <v>3.94</v>
      </c>
      <c r="L1673">
        <f>VLOOKUP($E1673,'CFileFishery to ERA+'!$A$4:$J$198,4,FALSE)</f>
        <v>8</v>
      </c>
      <c r="M1673" t="str">
        <f>VLOOKUP($E1673,'CFileFishery to ERA+'!$A$4:$J$198,5,FALSE)</f>
        <v>NORTH T</v>
      </c>
      <c r="N1673" t="str">
        <f>VLOOKUP($E1673,'CFileFishery to ERA+'!$A$4:$J$198,6,FALSE)</f>
        <v>CA</v>
      </c>
      <c r="O1673">
        <f>VLOOKUP($E1673,'CFileFishery to ERA+'!$A$4:$J$198,7,FALSE)</f>
        <v>1</v>
      </c>
      <c r="P1673" t="str">
        <f>VLOOKUP($E1673,'CFileFishery to ERA+'!$A$4:$J$198,8,FALSE)</f>
        <v>T</v>
      </c>
      <c r="Q1673" t="str">
        <f>VLOOKUP($E1673,'CFileFishery to ERA+'!$A$4:$J$198,9,FALSE)</f>
        <v>NBC Troll</v>
      </c>
      <c r="R1673" t="str">
        <f>VLOOKUP($E1673,'CFileFishery to ERA+'!$A$4:$J$198,10,FALSE)</f>
        <v>AABM</v>
      </c>
    </row>
    <row r="1674" spans="1:18" x14ac:dyDescent="0.25">
      <c r="A1674" t="s">
        <v>151</v>
      </c>
      <c r="B1674" t="s">
        <v>152</v>
      </c>
      <c r="C1674">
        <v>2017</v>
      </c>
      <c r="D1674">
        <v>7</v>
      </c>
      <c r="E1674">
        <v>43</v>
      </c>
      <c r="F1674" t="s">
        <v>59</v>
      </c>
      <c r="G1674">
        <v>4</v>
      </c>
      <c r="H1674" t="s">
        <v>12</v>
      </c>
      <c r="I1674">
        <v>1</v>
      </c>
      <c r="J1674">
        <v>1.67</v>
      </c>
      <c r="K1674">
        <v>1.69</v>
      </c>
      <c r="L1674">
        <f>VLOOKUP($E1674,'CFileFishery to ERA+'!$A$4:$J$198,4,FALSE)</f>
        <v>13</v>
      </c>
      <c r="M1674" t="str">
        <f>VLOOKUP($E1674,'CFileFishery to ERA+'!$A$4:$J$198,5,FALSE)</f>
        <v>N FALCON T</v>
      </c>
      <c r="N1674" t="str">
        <f>VLOOKUP($E1674,'CFileFishery to ERA+'!$A$4:$J$198,6,FALSE)</f>
        <v>US</v>
      </c>
      <c r="O1674">
        <f>VLOOKUP($E1674,'CFileFishery to ERA+'!$A$4:$J$198,7,FALSE)</f>
        <v>999</v>
      </c>
      <c r="P1674" t="str">
        <f>VLOOKUP($E1674,'CFileFishery to ERA+'!$A$4:$J$198,8,FALSE)</f>
        <v>T</v>
      </c>
      <c r="Q1674" t="str">
        <f>VLOOKUP($E1674,'CFileFishery to ERA+'!$A$4:$J$198,9,FALSE)</f>
        <v>WA Troll</v>
      </c>
      <c r="R1674" t="str">
        <f>VLOOKUP($E1674,'CFileFishery to ERA+'!$A$4:$J$198,10,FALSE)</f>
        <v>ISBM</v>
      </c>
    </row>
    <row r="1675" spans="1:18" x14ac:dyDescent="0.25">
      <c r="A1675" t="s">
        <v>151</v>
      </c>
      <c r="B1675" t="s">
        <v>152</v>
      </c>
      <c r="C1675">
        <v>2017</v>
      </c>
      <c r="D1675">
        <v>7</v>
      </c>
      <c r="E1675">
        <v>88</v>
      </c>
      <c r="F1675" t="s">
        <v>98</v>
      </c>
      <c r="G1675">
        <v>4</v>
      </c>
      <c r="H1675" t="s">
        <v>12</v>
      </c>
      <c r="I1675">
        <v>2</v>
      </c>
      <c r="J1675">
        <v>2.09</v>
      </c>
      <c r="K1675">
        <v>2.12</v>
      </c>
      <c r="L1675">
        <f>VLOOKUP($E1675,'CFileFishery to ERA+'!$A$4:$J$198,4,FALSE)</f>
        <v>43</v>
      </c>
      <c r="M1675" t="str">
        <f>VLOOKUP($E1675,'CFileFishery to ERA+'!$A$4:$J$198,5,FALSE)</f>
        <v>TFRASER TERM N</v>
      </c>
      <c r="N1675" t="str">
        <f>VLOOKUP($E1675,'CFileFishery to ERA+'!$A$4:$J$198,6,FALSE)</f>
        <v>CA</v>
      </c>
      <c r="O1675">
        <f>VLOOKUP($E1675,'CFileFishery to ERA+'!$A$4:$J$198,7,FALSE)</f>
        <v>16</v>
      </c>
      <c r="P1675" t="str">
        <f>VLOOKUP($E1675,'CFileFishery to ERA+'!$A$4:$J$198,8,FALSE)</f>
        <v>N</v>
      </c>
      <c r="Q1675" t="str">
        <f>VLOOKUP($E1675,'CFileFishery to ERA+'!$A$4:$J$198,9,FALSE)</f>
        <v>Fraser Net</v>
      </c>
      <c r="R1675" t="str">
        <f>VLOOKUP($E1675,'CFileFishery to ERA+'!$A$4:$J$198,10,FALSE)</f>
        <v>ISBM</v>
      </c>
    </row>
    <row r="1676" spans="1:18" x14ac:dyDescent="0.25">
      <c r="A1676" t="s">
        <v>151</v>
      </c>
      <c r="B1676" t="s">
        <v>152</v>
      </c>
      <c r="C1676">
        <v>2017</v>
      </c>
      <c r="D1676">
        <v>7</v>
      </c>
      <c r="E1676">
        <v>89</v>
      </c>
      <c r="F1676" t="s">
        <v>88</v>
      </c>
      <c r="G1676">
        <v>4</v>
      </c>
      <c r="H1676" t="s">
        <v>12</v>
      </c>
      <c r="I1676">
        <v>1</v>
      </c>
      <c r="J1676">
        <v>11.73</v>
      </c>
      <c r="K1676">
        <v>11.91</v>
      </c>
      <c r="L1676">
        <f>VLOOKUP($E1676,'CFileFishery to ERA+'!$A$4:$J$198,4,FALSE)</f>
        <v>37</v>
      </c>
      <c r="M1676" t="str">
        <f>VLOOKUP($E1676,'CFileFishery to ERA+'!$A$4:$J$198,5,FALSE)</f>
        <v>TFRAS FN</v>
      </c>
      <c r="N1676" t="str">
        <f>VLOOKUP($E1676,'CFileFishery to ERA+'!$A$4:$J$198,6,FALSE)</f>
        <v>CA</v>
      </c>
      <c r="O1676">
        <f>VLOOKUP($E1676,'CFileFishery to ERA+'!$A$4:$J$198,7,FALSE)</f>
        <v>17</v>
      </c>
      <c r="P1676" t="str">
        <f>VLOOKUP($E1676,'CFileFishery to ERA+'!$A$4:$J$198,8,FALSE)</f>
        <v>N</v>
      </c>
      <c r="Q1676" t="str">
        <f>VLOOKUP($E1676,'CFileFishery to ERA+'!$A$4:$J$198,9,FALSE)</f>
        <v>Lower Fraser Freshwater Net</v>
      </c>
      <c r="R1676" t="str">
        <f>VLOOKUP($E1676,'CFileFishery to ERA+'!$A$4:$J$198,10,FALSE)</f>
        <v>ISBM</v>
      </c>
    </row>
    <row r="1677" spans="1:18" x14ac:dyDescent="0.25">
      <c r="A1677" t="s">
        <v>151</v>
      </c>
      <c r="B1677" t="s">
        <v>152</v>
      </c>
      <c r="C1677">
        <v>2017</v>
      </c>
      <c r="D1677">
        <v>7</v>
      </c>
      <c r="E1677">
        <v>137</v>
      </c>
      <c r="F1677" t="s">
        <v>69</v>
      </c>
      <c r="G1677">
        <v>4</v>
      </c>
      <c r="H1677" t="s">
        <v>12</v>
      </c>
      <c r="I1677">
        <v>3</v>
      </c>
      <c r="J1677">
        <v>5.86</v>
      </c>
      <c r="K1677">
        <v>5.99</v>
      </c>
      <c r="L1677">
        <f>VLOOKUP($E1677,'CFileFishery to ERA+'!$A$4:$J$198,4,FALSE)</f>
        <v>64</v>
      </c>
      <c r="M1677" t="str">
        <f>VLOOKUP($E1677,'CFileFishery to ERA+'!$A$4:$J$198,5,FALSE)</f>
        <v>TGEO ST TERM S</v>
      </c>
      <c r="N1677" t="str">
        <f>VLOOKUP($E1677,'CFileFishery to ERA+'!$A$4:$J$198,6,FALSE)</f>
        <v>CA</v>
      </c>
      <c r="O1677">
        <f>VLOOKUP($E1677,'CFileFishery to ERA+'!$A$4:$J$198,7,FALSE)</f>
        <v>27</v>
      </c>
      <c r="P1677" t="str">
        <f>VLOOKUP($E1677,'CFileFishery to ERA+'!$A$4:$J$198,8,FALSE)</f>
        <v>S</v>
      </c>
      <c r="Q1677" t="str">
        <f>VLOOKUP($E1677,'CFileFishery to ERA+'!$A$4:$J$198,9,FALSE)</f>
        <v>North Georgia Strait Sport</v>
      </c>
      <c r="R1677" t="str">
        <f>VLOOKUP($E1677,'CFileFishery to ERA+'!$A$4:$J$198,10,FALSE)</f>
        <v>ISBM</v>
      </c>
    </row>
    <row r="1678" spans="1:18" x14ac:dyDescent="0.25">
      <c r="A1678" t="s">
        <v>151</v>
      </c>
      <c r="B1678" t="s">
        <v>152</v>
      </c>
      <c r="C1678">
        <v>2017</v>
      </c>
      <c r="D1678">
        <v>7</v>
      </c>
      <c r="E1678">
        <v>140</v>
      </c>
      <c r="F1678" t="s">
        <v>115</v>
      </c>
      <c r="G1678">
        <v>4</v>
      </c>
      <c r="H1678" t="s">
        <v>12</v>
      </c>
      <c r="I1678">
        <v>1</v>
      </c>
      <c r="J1678">
        <v>4.92</v>
      </c>
      <c r="K1678">
        <v>4.99</v>
      </c>
      <c r="L1678">
        <f>VLOOKUP($E1678,'CFileFishery to ERA+'!$A$4:$J$198,4,FALSE)</f>
        <v>64</v>
      </c>
      <c r="M1678" t="str">
        <f>VLOOKUP($E1678,'CFileFishery to ERA+'!$A$4:$J$198,5,FALSE)</f>
        <v>TGEO ST TERM S</v>
      </c>
      <c r="N1678" t="str">
        <f>VLOOKUP($E1678,'CFileFishery to ERA+'!$A$4:$J$198,6,FALSE)</f>
        <v>CA</v>
      </c>
      <c r="O1678">
        <f>VLOOKUP($E1678,'CFileFishery to ERA+'!$A$4:$J$198,7,FALSE)</f>
        <v>29</v>
      </c>
      <c r="P1678" t="str">
        <f>VLOOKUP($E1678,'CFileFishery to ERA+'!$A$4:$J$198,8,FALSE)</f>
        <v>S</v>
      </c>
      <c r="Q1678" t="str">
        <f>VLOOKUP($E1678,'CFileFishery to ERA+'!$A$4:$J$198,9,FALSE)</f>
        <v>South Georgia Strait Sport</v>
      </c>
      <c r="R1678" t="str">
        <f>VLOOKUP($E1678,'CFileFishery to ERA+'!$A$4:$J$198,10,FALSE)</f>
        <v>ISBM</v>
      </c>
    </row>
    <row r="1679" spans="1:18" x14ac:dyDescent="0.25">
      <c r="A1679" t="s">
        <v>151</v>
      </c>
      <c r="B1679" t="s">
        <v>152</v>
      </c>
      <c r="C1679">
        <v>2017</v>
      </c>
      <c r="D1679">
        <v>7</v>
      </c>
      <c r="E1679">
        <v>147</v>
      </c>
      <c r="F1679" t="s">
        <v>145</v>
      </c>
      <c r="G1679">
        <v>4</v>
      </c>
      <c r="H1679" t="s">
        <v>12</v>
      </c>
      <c r="I1679">
        <v>1</v>
      </c>
      <c r="J1679">
        <v>1</v>
      </c>
      <c r="K1679">
        <v>1.01</v>
      </c>
      <c r="L1679">
        <f>VLOOKUP($E1679,'CFileFishery to ERA+'!$A$4:$J$198,4,FALSE)</f>
        <v>66</v>
      </c>
      <c r="M1679" t="str">
        <f>VLOOKUP($E1679,'CFileFishery to ERA+'!$A$4:$J$198,5,FALSE)</f>
        <v>TBC JF TERM S</v>
      </c>
      <c r="N1679" t="str">
        <f>VLOOKUP($E1679,'CFileFishery to ERA+'!$A$4:$J$198,6,FALSE)</f>
        <v>CA</v>
      </c>
      <c r="O1679">
        <f>VLOOKUP($E1679,'CFileFishery to ERA+'!$A$4:$J$198,7,FALSE)</f>
        <v>36</v>
      </c>
      <c r="P1679" t="str">
        <f>VLOOKUP($E1679,'CFileFishery to ERA+'!$A$4:$J$198,8,FALSE)</f>
        <v>S</v>
      </c>
      <c r="Q1679" t="str">
        <f>VLOOKUP($E1679,'CFileFishery to ERA+'!$A$4:$J$198,9,FALSE)</f>
        <v>Canadian Juan De Fuca Sport</v>
      </c>
      <c r="R1679" t="str">
        <f>VLOOKUP($E1679,'CFileFishery to ERA+'!$A$4:$J$198,10,FALSE)</f>
        <v>ISBM</v>
      </c>
    </row>
    <row r="1680" spans="1:18" x14ac:dyDescent="0.25">
      <c r="A1680" t="s">
        <v>151</v>
      </c>
      <c r="B1680" t="s">
        <v>152</v>
      </c>
      <c r="C1680">
        <v>2017</v>
      </c>
      <c r="D1680">
        <v>8</v>
      </c>
      <c r="E1680">
        <v>89</v>
      </c>
      <c r="F1680" t="s">
        <v>88</v>
      </c>
      <c r="G1680">
        <v>4</v>
      </c>
      <c r="H1680" t="s">
        <v>12</v>
      </c>
      <c r="I1680">
        <v>1</v>
      </c>
      <c r="J1680">
        <v>30.91</v>
      </c>
      <c r="K1680">
        <v>31.82</v>
      </c>
      <c r="L1680">
        <f>VLOOKUP($E1680,'CFileFishery to ERA+'!$A$4:$J$198,4,FALSE)</f>
        <v>37</v>
      </c>
      <c r="M1680" t="str">
        <f>VLOOKUP($E1680,'CFileFishery to ERA+'!$A$4:$J$198,5,FALSE)</f>
        <v>TFRAS FN</v>
      </c>
      <c r="N1680" t="str">
        <f>VLOOKUP($E1680,'CFileFishery to ERA+'!$A$4:$J$198,6,FALSE)</f>
        <v>CA</v>
      </c>
      <c r="O1680">
        <f>VLOOKUP($E1680,'CFileFishery to ERA+'!$A$4:$J$198,7,FALSE)</f>
        <v>17</v>
      </c>
      <c r="P1680" t="str">
        <f>VLOOKUP($E1680,'CFileFishery to ERA+'!$A$4:$J$198,8,FALSE)</f>
        <v>N</v>
      </c>
      <c r="Q1680" t="str">
        <f>VLOOKUP($E1680,'CFileFishery to ERA+'!$A$4:$J$198,9,FALSE)</f>
        <v>Lower Fraser Freshwater Net</v>
      </c>
      <c r="R1680" t="str">
        <f>VLOOKUP($E1680,'CFileFishery to ERA+'!$A$4:$J$198,10,FALSE)</f>
        <v>ISBM</v>
      </c>
    </row>
    <row r="1681" spans="1:18" x14ac:dyDescent="0.25">
      <c r="A1681" t="s">
        <v>151</v>
      </c>
      <c r="B1681" t="s">
        <v>152</v>
      </c>
      <c r="C1681">
        <v>2018</v>
      </c>
      <c r="D1681">
        <v>5</v>
      </c>
      <c r="E1681">
        <v>34</v>
      </c>
      <c r="F1681" t="s">
        <v>54</v>
      </c>
      <c r="G1681">
        <v>4</v>
      </c>
      <c r="H1681" t="s">
        <v>12</v>
      </c>
      <c r="I1681">
        <v>3</v>
      </c>
      <c r="J1681">
        <v>8.67</v>
      </c>
      <c r="K1681">
        <v>8.84</v>
      </c>
      <c r="L1681">
        <f>VLOOKUP($E1681,'CFileFishery to ERA+'!$A$4:$J$198,4,FALSE)</f>
        <v>11</v>
      </c>
      <c r="M1681" t="str">
        <f>VLOOKUP($E1681,'CFileFishery to ERA+'!$A$4:$J$198,5,FALSE)</f>
        <v>WCVI SPR T</v>
      </c>
      <c r="N1681" t="str">
        <f>VLOOKUP($E1681,'CFileFishery to ERA+'!$A$4:$J$198,6,FALSE)</f>
        <v>CA</v>
      </c>
      <c r="O1681">
        <f>VLOOKUP($E1681,'CFileFishery to ERA+'!$A$4:$J$198,7,FALSE)</f>
        <v>3</v>
      </c>
      <c r="P1681" t="str">
        <f>VLOOKUP($E1681,'CFileFishery to ERA+'!$A$4:$J$198,8,FALSE)</f>
        <v>T</v>
      </c>
      <c r="Q1681" t="str">
        <f>VLOOKUP($E1681,'CFileFishery to ERA+'!$A$4:$J$198,9,FALSE)</f>
        <v>WCVI Troll</v>
      </c>
      <c r="R1681" t="str">
        <f>VLOOKUP($E1681,'CFileFishery to ERA+'!$A$4:$J$198,10,FALSE)</f>
        <v>AABM</v>
      </c>
    </row>
    <row r="1682" spans="1:18" x14ac:dyDescent="0.25">
      <c r="A1682" t="s">
        <v>151</v>
      </c>
      <c r="B1682" t="s">
        <v>152</v>
      </c>
      <c r="C1682">
        <v>2018</v>
      </c>
      <c r="D1682">
        <v>5</v>
      </c>
      <c r="E1682">
        <v>43</v>
      </c>
      <c r="F1682" t="s">
        <v>59</v>
      </c>
      <c r="G1682">
        <v>4</v>
      </c>
      <c r="H1682" t="s">
        <v>12</v>
      </c>
      <c r="I1682">
        <v>1</v>
      </c>
      <c r="J1682">
        <v>1.28</v>
      </c>
      <c r="K1682">
        <v>1.33</v>
      </c>
      <c r="L1682">
        <f>VLOOKUP($E1682,'CFileFishery to ERA+'!$A$4:$J$198,4,FALSE)</f>
        <v>13</v>
      </c>
      <c r="M1682" t="str">
        <f>VLOOKUP($E1682,'CFileFishery to ERA+'!$A$4:$J$198,5,FALSE)</f>
        <v>N FALCON T</v>
      </c>
      <c r="N1682" t="str">
        <f>VLOOKUP($E1682,'CFileFishery to ERA+'!$A$4:$J$198,6,FALSE)</f>
        <v>US</v>
      </c>
      <c r="O1682">
        <f>VLOOKUP($E1682,'CFileFishery to ERA+'!$A$4:$J$198,7,FALSE)</f>
        <v>999</v>
      </c>
      <c r="P1682" t="str">
        <f>VLOOKUP($E1682,'CFileFishery to ERA+'!$A$4:$J$198,8,FALSE)</f>
        <v>T</v>
      </c>
      <c r="Q1682" t="str">
        <f>VLOOKUP($E1682,'CFileFishery to ERA+'!$A$4:$J$198,9,FALSE)</f>
        <v>WA Troll</v>
      </c>
      <c r="R1682" t="str">
        <f>VLOOKUP($E1682,'CFileFishery to ERA+'!$A$4:$J$198,10,FALSE)</f>
        <v>ISBM</v>
      </c>
    </row>
    <row r="1683" spans="1:18" x14ac:dyDescent="0.25">
      <c r="A1683" t="s">
        <v>151</v>
      </c>
      <c r="B1683" t="s">
        <v>152</v>
      </c>
      <c r="C1683">
        <v>2018</v>
      </c>
      <c r="D1683">
        <v>5</v>
      </c>
      <c r="E1683">
        <v>44</v>
      </c>
      <c r="F1683" t="s">
        <v>85</v>
      </c>
      <c r="G1683">
        <v>5</v>
      </c>
      <c r="H1683" t="s">
        <v>12</v>
      </c>
      <c r="I1683">
        <v>1</v>
      </c>
      <c r="J1683">
        <v>1.45</v>
      </c>
      <c r="K1683">
        <v>1.47</v>
      </c>
      <c r="L1683">
        <f>VLOOKUP($E1683,'CFileFishery to ERA+'!$A$4:$J$198,4,FALSE)</f>
        <v>13</v>
      </c>
      <c r="M1683" t="str">
        <f>VLOOKUP($E1683,'CFileFishery to ERA+'!$A$4:$J$198,5,FALSE)</f>
        <v>N FALCON T</v>
      </c>
      <c r="N1683" t="str">
        <f>VLOOKUP($E1683,'CFileFishery to ERA+'!$A$4:$J$198,6,FALSE)</f>
        <v>US</v>
      </c>
      <c r="O1683">
        <f>VLOOKUP($E1683,'CFileFishery to ERA+'!$A$4:$J$198,7,FALSE)</f>
        <v>999</v>
      </c>
      <c r="P1683" t="str">
        <f>VLOOKUP($E1683,'CFileFishery to ERA+'!$A$4:$J$198,8,FALSE)</f>
        <v>T</v>
      </c>
      <c r="Q1683" t="str">
        <f>VLOOKUP($E1683,'CFileFishery to ERA+'!$A$4:$J$198,9,FALSE)</f>
        <v>WA Troll</v>
      </c>
      <c r="R1683" t="str">
        <f>VLOOKUP($E1683,'CFileFishery to ERA+'!$A$4:$J$198,10,FALSE)</f>
        <v>ISBM</v>
      </c>
    </row>
    <row r="1684" spans="1:18" x14ac:dyDescent="0.25">
      <c r="A1684" t="s">
        <v>151</v>
      </c>
      <c r="B1684" t="s">
        <v>152</v>
      </c>
      <c r="C1684">
        <v>2018</v>
      </c>
      <c r="D1684">
        <v>6</v>
      </c>
      <c r="E1684">
        <v>42</v>
      </c>
      <c r="F1684" t="s">
        <v>86</v>
      </c>
      <c r="G1684">
        <v>4</v>
      </c>
      <c r="H1684" t="s">
        <v>12</v>
      </c>
      <c r="I1684">
        <v>1</v>
      </c>
      <c r="J1684">
        <v>1.48</v>
      </c>
      <c r="K1684">
        <v>1.48</v>
      </c>
      <c r="L1684">
        <f>VLOOKUP($E1684,'CFileFishery to ERA+'!$A$4:$J$198,4,FALSE)</f>
        <v>13</v>
      </c>
      <c r="M1684" t="str">
        <f>VLOOKUP($E1684,'CFileFishery to ERA+'!$A$4:$J$198,5,FALSE)</f>
        <v>N FALCON T</v>
      </c>
      <c r="N1684" t="str">
        <f>VLOOKUP($E1684,'CFileFishery to ERA+'!$A$4:$J$198,6,FALSE)</f>
        <v>US</v>
      </c>
      <c r="O1684">
        <f>VLOOKUP($E1684,'CFileFishery to ERA+'!$A$4:$J$198,7,FALSE)</f>
        <v>999</v>
      </c>
      <c r="P1684" t="str">
        <f>VLOOKUP($E1684,'CFileFishery to ERA+'!$A$4:$J$198,8,FALSE)</f>
        <v>T</v>
      </c>
      <c r="Q1684" t="str">
        <f>VLOOKUP($E1684,'CFileFishery to ERA+'!$A$4:$J$198,9,FALSE)</f>
        <v>WA Troll</v>
      </c>
      <c r="R1684" t="str">
        <f>VLOOKUP($E1684,'CFileFishery to ERA+'!$A$4:$J$198,10,FALSE)</f>
        <v>ISBM</v>
      </c>
    </row>
    <row r="1685" spans="1:18" x14ac:dyDescent="0.25">
      <c r="A1685" t="s">
        <v>151</v>
      </c>
      <c r="B1685" t="s">
        <v>152</v>
      </c>
      <c r="C1685">
        <v>2018</v>
      </c>
      <c r="D1685">
        <v>6</v>
      </c>
      <c r="E1685">
        <v>43</v>
      </c>
      <c r="F1685" t="s">
        <v>59</v>
      </c>
      <c r="G1685">
        <v>4</v>
      </c>
      <c r="H1685" t="s">
        <v>12</v>
      </c>
      <c r="I1685">
        <v>3</v>
      </c>
      <c r="J1685">
        <v>6</v>
      </c>
      <c r="K1685">
        <v>6.15</v>
      </c>
      <c r="L1685">
        <f>VLOOKUP($E1685,'CFileFishery to ERA+'!$A$4:$J$198,4,FALSE)</f>
        <v>13</v>
      </c>
      <c r="M1685" t="str">
        <f>VLOOKUP($E1685,'CFileFishery to ERA+'!$A$4:$J$198,5,FALSE)</f>
        <v>N FALCON T</v>
      </c>
      <c r="N1685" t="str">
        <f>VLOOKUP($E1685,'CFileFishery to ERA+'!$A$4:$J$198,6,FALSE)</f>
        <v>US</v>
      </c>
      <c r="O1685">
        <f>VLOOKUP($E1685,'CFileFishery to ERA+'!$A$4:$J$198,7,FALSE)</f>
        <v>999</v>
      </c>
      <c r="P1685" t="str">
        <f>VLOOKUP($E1685,'CFileFishery to ERA+'!$A$4:$J$198,8,FALSE)</f>
        <v>T</v>
      </c>
      <c r="Q1685" t="str">
        <f>VLOOKUP($E1685,'CFileFishery to ERA+'!$A$4:$J$198,9,FALSE)</f>
        <v>WA Troll</v>
      </c>
      <c r="R1685" t="str">
        <f>VLOOKUP($E1685,'CFileFishery to ERA+'!$A$4:$J$198,10,FALSE)</f>
        <v>ISBM</v>
      </c>
    </row>
    <row r="1686" spans="1:18" x14ac:dyDescent="0.25">
      <c r="A1686" t="s">
        <v>151</v>
      </c>
      <c r="B1686" t="s">
        <v>152</v>
      </c>
      <c r="C1686">
        <v>2018</v>
      </c>
      <c r="D1686">
        <v>6</v>
      </c>
      <c r="E1686">
        <v>89</v>
      </c>
      <c r="F1686" t="s">
        <v>88</v>
      </c>
      <c r="G1686">
        <v>4</v>
      </c>
      <c r="H1686" t="s">
        <v>12</v>
      </c>
      <c r="I1686">
        <v>3</v>
      </c>
      <c r="J1686">
        <v>132.06</v>
      </c>
      <c r="K1686">
        <v>137.28</v>
      </c>
      <c r="L1686">
        <f>VLOOKUP($E1686,'CFileFishery to ERA+'!$A$4:$J$198,4,FALSE)</f>
        <v>37</v>
      </c>
      <c r="M1686" t="str">
        <f>VLOOKUP($E1686,'CFileFishery to ERA+'!$A$4:$J$198,5,FALSE)</f>
        <v>TFRAS FN</v>
      </c>
      <c r="N1686" t="str">
        <f>VLOOKUP($E1686,'CFileFishery to ERA+'!$A$4:$J$198,6,FALSE)</f>
        <v>CA</v>
      </c>
      <c r="O1686">
        <f>VLOOKUP($E1686,'CFileFishery to ERA+'!$A$4:$J$198,7,FALSE)</f>
        <v>17</v>
      </c>
      <c r="P1686" t="str">
        <f>VLOOKUP($E1686,'CFileFishery to ERA+'!$A$4:$J$198,8,FALSE)</f>
        <v>N</v>
      </c>
      <c r="Q1686" t="str">
        <f>VLOOKUP($E1686,'CFileFishery to ERA+'!$A$4:$J$198,9,FALSE)</f>
        <v>Lower Fraser Freshwater Net</v>
      </c>
      <c r="R1686" t="str">
        <f>VLOOKUP($E1686,'CFileFishery to ERA+'!$A$4:$J$198,10,FALSE)</f>
        <v>ISBM</v>
      </c>
    </row>
    <row r="1687" spans="1:18" x14ac:dyDescent="0.25">
      <c r="A1687" t="s">
        <v>151</v>
      </c>
      <c r="B1687" t="s">
        <v>152</v>
      </c>
      <c r="C1687">
        <v>2018</v>
      </c>
      <c r="D1687">
        <v>6</v>
      </c>
      <c r="E1687">
        <v>128</v>
      </c>
      <c r="F1687" t="s">
        <v>20</v>
      </c>
      <c r="G1687">
        <v>5</v>
      </c>
      <c r="H1687" t="s">
        <v>12</v>
      </c>
      <c r="I1687">
        <v>1</v>
      </c>
      <c r="J1687">
        <v>2.27</v>
      </c>
      <c r="K1687">
        <v>2.2999999999999998</v>
      </c>
      <c r="L1687">
        <f>VLOOKUP($E1687,'CFileFishery to ERA+'!$A$4:$J$198,4,FALSE)</f>
        <v>47</v>
      </c>
      <c r="M1687" t="str">
        <f>VLOOKUP($E1687,'CFileFishery to ERA+'!$A$4:$J$198,5,FALSE)</f>
        <v>NBC AABM S</v>
      </c>
      <c r="N1687" t="str">
        <f>VLOOKUP($E1687,'CFileFishery to ERA+'!$A$4:$J$198,6,FALSE)</f>
        <v>CA</v>
      </c>
      <c r="O1687">
        <f>VLOOKUP($E1687,'CFileFishery to ERA+'!$A$4:$J$198,7,FALSE)</f>
        <v>20</v>
      </c>
      <c r="P1687" t="str">
        <f>VLOOKUP($E1687,'CFileFishery to ERA+'!$A$4:$J$198,8,FALSE)</f>
        <v>S</v>
      </c>
      <c r="Q1687" t="str">
        <f>VLOOKUP($E1687,'CFileFishery to ERA+'!$A$4:$J$198,9,FALSE)</f>
        <v>NBC AABM Sport</v>
      </c>
      <c r="R1687" t="str">
        <f>VLOOKUP($E1687,'CFileFishery to ERA+'!$A$4:$J$198,10,FALSE)</f>
        <v>AABM</v>
      </c>
    </row>
    <row r="1688" spans="1:18" x14ac:dyDescent="0.25">
      <c r="A1688" t="s">
        <v>151</v>
      </c>
      <c r="B1688" t="s">
        <v>152</v>
      </c>
      <c r="C1688">
        <v>2018</v>
      </c>
      <c r="D1688">
        <v>6</v>
      </c>
      <c r="E1688">
        <v>147</v>
      </c>
      <c r="F1688" t="s">
        <v>145</v>
      </c>
      <c r="G1688">
        <v>4</v>
      </c>
      <c r="H1688" t="s">
        <v>12</v>
      </c>
      <c r="I1688">
        <v>1</v>
      </c>
      <c r="J1688">
        <v>18.63</v>
      </c>
      <c r="K1688">
        <v>18.940000000000001</v>
      </c>
      <c r="L1688">
        <f>VLOOKUP($E1688,'CFileFishery to ERA+'!$A$4:$J$198,4,FALSE)</f>
        <v>66</v>
      </c>
      <c r="M1688" t="str">
        <f>VLOOKUP($E1688,'CFileFishery to ERA+'!$A$4:$J$198,5,FALSE)</f>
        <v>TBC JF TERM S</v>
      </c>
      <c r="N1688" t="str">
        <f>VLOOKUP($E1688,'CFileFishery to ERA+'!$A$4:$J$198,6,FALSE)</f>
        <v>CA</v>
      </c>
      <c r="O1688">
        <f>VLOOKUP($E1688,'CFileFishery to ERA+'!$A$4:$J$198,7,FALSE)</f>
        <v>36</v>
      </c>
      <c r="P1688" t="str">
        <f>VLOOKUP($E1688,'CFileFishery to ERA+'!$A$4:$J$198,8,FALSE)</f>
        <v>S</v>
      </c>
      <c r="Q1688" t="str">
        <f>VLOOKUP($E1688,'CFileFishery to ERA+'!$A$4:$J$198,9,FALSE)</f>
        <v>Canadian Juan De Fuca Sport</v>
      </c>
      <c r="R1688" t="str">
        <f>VLOOKUP($E1688,'CFileFishery to ERA+'!$A$4:$J$198,10,FALSE)</f>
        <v>ISBM</v>
      </c>
    </row>
    <row r="1689" spans="1:18" x14ac:dyDescent="0.25">
      <c r="A1689" t="s">
        <v>151</v>
      </c>
      <c r="B1689" t="s">
        <v>152</v>
      </c>
      <c r="C1689">
        <v>2018</v>
      </c>
      <c r="D1689">
        <v>7</v>
      </c>
      <c r="E1689">
        <v>43</v>
      </c>
      <c r="F1689" t="s">
        <v>59</v>
      </c>
      <c r="G1689">
        <v>4</v>
      </c>
      <c r="H1689" t="s">
        <v>12</v>
      </c>
      <c r="I1689">
        <v>1</v>
      </c>
      <c r="J1689">
        <v>1.35</v>
      </c>
      <c r="K1689">
        <v>1.35</v>
      </c>
      <c r="L1689">
        <f>VLOOKUP($E1689,'CFileFishery to ERA+'!$A$4:$J$198,4,FALSE)</f>
        <v>13</v>
      </c>
      <c r="M1689" t="str">
        <f>VLOOKUP($E1689,'CFileFishery to ERA+'!$A$4:$J$198,5,FALSE)</f>
        <v>N FALCON T</v>
      </c>
      <c r="N1689" t="str">
        <f>VLOOKUP($E1689,'CFileFishery to ERA+'!$A$4:$J$198,6,FALSE)</f>
        <v>US</v>
      </c>
      <c r="O1689">
        <f>VLOOKUP($E1689,'CFileFishery to ERA+'!$A$4:$J$198,7,FALSE)</f>
        <v>999</v>
      </c>
      <c r="P1689" t="str">
        <f>VLOOKUP($E1689,'CFileFishery to ERA+'!$A$4:$J$198,8,FALSE)</f>
        <v>T</v>
      </c>
      <c r="Q1689" t="str">
        <f>VLOOKUP($E1689,'CFileFishery to ERA+'!$A$4:$J$198,9,FALSE)</f>
        <v>WA Troll</v>
      </c>
      <c r="R1689" t="str">
        <f>VLOOKUP($E1689,'CFileFishery to ERA+'!$A$4:$J$198,10,FALSE)</f>
        <v>ISBM</v>
      </c>
    </row>
    <row r="1690" spans="1:18" x14ac:dyDescent="0.25">
      <c r="A1690" t="s">
        <v>151</v>
      </c>
      <c r="B1690" t="s">
        <v>152</v>
      </c>
      <c r="C1690">
        <v>2018</v>
      </c>
      <c r="D1690">
        <v>7</v>
      </c>
      <c r="E1690">
        <v>88</v>
      </c>
      <c r="F1690" t="s">
        <v>98</v>
      </c>
      <c r="G1690">
        <v>4</v>
      </c>
      <c r="H1690" t="s">
        <v>12</v>
      </c>
      <c r="I1690">
        <v>4</v>
      </c>
      <c r="J1690">
        <v>4.04</v>
      </c>
      <c r="K1690">
        <v>4.17</v>
      </c>
      <c r="L1690">
        <f>VLOOKUP($E1690,'CFileFishery to ERA+'!$A$4:$J$198,4,FALSE)</f>
        <v>43</v>
      </c>
      <c r="M1690" t="str">
        <f>VLOOKUP($E1690,'CFileFishery to ERA+'!$A$4:$J$198,5,FALSE)</f>
        <v>TFRASER TERM N</v>
      </c>
      <c r="N1690" t="str">
        <f>VLOOKUP($E1690,'CFileFishery to ERA+'!$A$4:$J$198,6,FALSE)</f>
        <v>CA</v>
      </c>
      <c r="O1690">
        <f>VLOOKUP($E1690,'CFileFishery to ERA+'!$A$4:$J$198,7,FALSE)</f>
        <v>16</v>
      </c>
      <c r="P1690" t="str">
        <f>VLOOKUP($E1690,'CFileFishery to ERA+'!$A$4:$J$198,8,FALSE)</f>
        <v>N</v>
      </c>
      <c r="Q1690" t="str">
        <f>VLOOKUP($E1690,'CFileFishery to ERA+'!$A$4:$J$198,9,FALSE)</f>
        <v>Fraser Net</v>
      </c>
      <c r="R1690" t="str">
        <f>VLOOKUP($E1690,'CFileFishery to ERA+'!$A$4:$J$198,10,FALSE)</f>
        <v>ISBM</v>
      </c>
    </row>
    <row r="1691" spans="1:18" x14ac:dyDescent="0.25">
      <c r="A1691" t="s">
        <v>151</v>
      </c>
      <c r="B1691" t="s">
        <v>152</v>
      </c>
      <c r="C1691">
        <v>2018</v>
      </c>
      <c r="D1691">
        <v>7</v>
      </c>
      <c r="E1691">
        <v>89</v>
      </c>
      <c r="F1691" t="s">
        <v>88</v>
      </c>
      <c r="G1691">
        <v>4</v>
      </c>
      <c r="H1691" t="s">
        <v>12</v>
      </c>
      <c r="I1691">
        <v>3</v>
      </c>
      <c r="J1691">
        <v>25.11</v>
      </c>
      <c r="K1691">
        <v>25.96</v>
      </c>
      <c r="L1691">
        <f>VLOOKUP($E1691,'CFileFishery to ERA+'!$A$4:$J$198,4,FALSE)</f>
        <v>37</v>
      </c>
      <c r="M1691" t="str">
        <f>VLOOKUP($E1691,'CFileFishery to ERA+'!$A$4:$J$198,5,FALSE)</f>
        <v>TFRAS FN</v>
      </c>
      <c r="N1691" t="str">
        <f>VLOOKUP($E1691,'CFileFishery to ERA+'!$A$4:$J$198,6,FALSE)</f>
        <v>CA</v>
      </c>
      <c r="O1691">
        <f>VLOOKUP($E1691,'CFileFishery to ERA+'!$A$4:$J$198,7,FALSE)</f>
        <v>17</v>
      </c>
      <c r="P1691" t="str">
        <f>VLOOKUP($E1691,'CFileFishery to ERA+'!$A$4:$J$198,8,FALSE)</f>
        <v>N</v>
      </c>
      <c r="Q1691" t="str">
        <f>VLOOKUP($E1691,'CFileFishery to ERA+'!$A$4:$J$198,9,FALSE)</f>
        <v>Lower Fraser Freshwater Net</v>
      </c>
      <c r="R1691" t="str">
        <f>VLOOKUP($E1691,'CFileFishery to ERA+'!$A$4:$J$198,10,FALSE)</f>
        <v>ISBM</v>
      </c>
    </row>
    <row r="1692" spans="1:18" x14ac:dyDescent="0.25">
      <c r="A1692" t="s">
        <v>151</v>
      </c>
      <c r="B1692" t="s">
        <v>152</v>
      </c>
      <c r="C1692">
        <v>2018</v>
      </c>
      <c r="D1692">
        <v>7</v>
      </c>
      <c r="E1692">
        <v>137</v>
      </c>
      <c r="F1692" t="s">
        <v>69</v>
      </c>
      <c r="G1692">
        <v>4</v>
      </c>
      <c r="H1692" t="s">
        <v>12</v>
      </c>
      <c r="I1692">
        <v>1</v>
      </c>
      <c r="J1692">
        <v>7.58</v>
      </c>
      <c r="K1692">
        <v>7.92</v>
      </c>
      <c r="L1692">
        <f>VLOOKUP($E1692,'CFileFishery to ERA+'!$A$4:$J$198,4,FALSE)</f>
        <v>64</v>
      </c>
      <c r="M1692" t="str">
        <f>VLOOKUP($E1692,'CFileFishery to ERA+'!$A$4:$J$198,5,FALSE)</f>
        <v>TGEO ST TERM S</v>
      </c>
      <c r="N1692" t="str">
        <f>VLOOKUP($E1692,'CFileFishery to ERA+'!$A$4:$J$198,6,FALSE)</f>
        <v>CA</v>
      </c>
      <c r="O1692">
        <f>VLOOKUP($E1692,'CFileFishery to ERA+'!$A$4:$J$198,7,FALSE)</f>
        <v>27</v>
      </c>
      <c r="P1692" t="str">
        <f>VLOOKUP($E1692,'CFileFishery to ERA+'!$A$4:$J$198,8,FALSE)</f>
        <v>S</v>
      </c>
      <c r="Q1692" t="str">
        <f>VLOOKUP($E1692,'CFileFishery to ERA+'!$A$4:$J$198,9,FALSE)</f>
        <v>North Georgia Strait Sport</v>
      </c>
      <c r="R1692" t="str">
        <f>VLOOKUP($E1692,'CFileFishery to ERA+'!$A$4:$J$198,10,FALSE)</f>
        <v>ISBM</v>
      </c>
    </row>
    <row r="1693" spans="1:18" x14ac:dyDescent="0.25">
      <c r="A1693" t="s">
        <v>151</v>
      </c>
      <c r="B1693" t="s">
        <v>152</v>
      </c>
      <c r="C1693">
        <v>2018</v>
      </c>
      <c r="D1693">
        <v>7</v>
      </c>
      <c r="E1693">
        <v>147</v>
      </c>
      <c r="F1693" t="s">
        <v>145</v>
      </c>
      <c r="G1693">
        <v>4</v>
      </c>
      <c r="H1693" t="s">
        <v>12</v>
      </c>
      <c r="I1693">
        <v>1</v>
      </c>
      <c r="J1693">
        <v>9.08</v>
      </c>
      <c r="K1693">
        <v>9.59</v>
      </c>
      <c r="L1693">
        <f>VLOOKUP($E1693,'CFileFishery to ERA+'!$A$4:$J$198,4,FALSE)</f>
        <v>66</v>
      </c>
      <c r="M1693" t="str">
        <f>VLOOKUP($E1693,'CFileFishery to ERA+'!$A$4:$J$198,5,FALSE)</f>
        <v>TBC JF TERM S</v>
      </c>
      <c r="N1693" t="str">
        <f>VLOOKUP($E1693,'CFileFishery to ERA+'!$A$4:$J$198,6,FALSE)</f>
        <v>CA</v>
      </c>
      <c r="O1693">
        <f>VLOOKUP($E1693,'CFileFishery to ERA+'!$A$4:$J$198,7,FALSE)</f>
        <v>36</v>
      </c>
      <c r="P1693" t="str">
        <f>VLOOKUP($E1693,'CFileFishery to ERA+'!$A$4:$J$198,8,FALSE)</f>
        <v>S</v>
      </c>
      <c r="Q1693" t="str">
        <f>VLOOKUP($E1693,'CFileFishery to ERA+'!$A$4:$J$198,9,FALSE)</f>
        <v>Canadian Juan De Fuca Sport</v>
      </c>
      <c r="R1693" t="str">
        <f>VLOOKUP($E1693,'CFileFishery to ERA+'!$A$4:$J$198,10,FALSE)</f>
        <v>ISBM</v>
      </c>
    </row>
    <row r="1694" spans="1:18" x14ac:dyDescent="0.25">
      <c r="A1694" t="s">
        <v>151</v>
      </c>
      <c r="B1694" t="s">
        <v>152</v>
      </c>
      <c r="C1694">
        <v>2018</v>
      </c>
      <c r="D1694">
        <v>7</v>
      </c>
      <c r="E1694">
        <v>148</v>
      </c>
      <c r="F1694" t="s">
        <v>146</v>
      </c>
      <c r="G1694">
        <v>4</v>
      </c>
      <c r="H1694" t="s">
        <v>12</v>
      </c>
      <c r="I1694">
        <v>1</v>
      </c>
      <c r="J1694">
        <v>3.55</v>
      </c>
      <c r="K1694">
        <v>3.75</v>
      </c>
      <c r="L1694">
        <f>VLOOKUP($E1694,'CFileFishery to ERA+'!$A$4:$J$198,4,FALSE)</f>
        <v>62</v>
      </c>
      <c r="M1694" t="str">
        <f>VLOOKUP($E1694,'CFileFishery to ERA+'!$A$4:$J$198,5,FALSE)</f>
        <v>TJNST TERM S</v>
      </c>
      <c r="N1694" t="str">
        <f>VLOOKUP($E1694,'CFileFishery to ERA+'!$A$4:$J$198,6,FALSE)</f>
        <v>CA</v>
      </c>
      <c r="O1694">
        <f>VLOOKUP($E1694,'CFileFishery to ERA+'!$A$4:$J$198,7,FALSE)</f>
        <v>26</v>
      </c>
      <c r="P1694" t="str">
        <f>VLOOKUP($E1694,'CFileFishery to ERA+'!$A$4:$J$198,8,FALSE)</f>
        <v>S</v>
      </c>
      <c r="Q1694" t="str">
        <f>VLOOKUP($E1694,'CFileFishery to ERA+'!$A$4:$J$198,9,FALSE)</f>
        <v>Johnstone Strait Sport</v>
      </c>
      <c r="R1694" t="str">
        <f>VLOOKUP($E1694,'CFileFishery to ERA+'!$A$4:$J$198,10,FALSE)</f>
        <v>ISBM</v>
      </c>
    </row>
    <row r="1695" spans="1:18" x14ac:dyDescent="0.25">
      <c r="A1695" t="s">
        <v>151</v>
      </c>
      <c r="B1695" t="s">
        <v>152</v>
      </c>
      <c r="C1695">
        <v>2018</v>
      </c>
      <c r="D1695">
        <v>7</v>
      </c>
      <c r="E1695">
        <v>152</v>
      </c>
      <c r="F1695" t="s">
        <v>63</v>
      </c>
      <c r="G1695">
        <v>4</v>
      </c>
      <c r="H1695" t="s">
        <v>12</v>
      </c>
      <c r="I1695">
        <v>1</v>
      </c>
      <c r="J1695">
        <v>0.36</v>
      </c>
      <c r="K1695">
        <v>0.37</v>
      </c>
      <c r="L1695">
        <f>VLOOKUP($E1695,'CFileFishery to ERA+'!$A$4:$J$198,4,FALSE)</f>
        <v>57</v>
      </c>
      <c r="M1695" t="str">
        <f>VLOOKUP($E1695,'CFileFishery to ERA+'!$A$4:$J$198,5,FALSE)</f>
        <v>PGSDN S</v>
      </c>
      <c r="N1695" t="str">
        <f>VLOOKUP($E1695,'CFileFishery to ERA+'!$A$4:$J$198,6,FALSE)</f>
        <v>US</v>
      </c>
      <c r="O1695">
        <f>VLOOKUP($E1695,'CFileFishery to ERA+'!$A$4:$J$198,7,FALSE)</f>
        <v>999</v>
      </c>
      <c r="P1695" t="str">
        <f>VLOOKUP($E1695,'CFileFishery to ERA+'!$A$4:$J$198,8,FALSE)</f>
        <v>S</v>
      </c>
      <c r="Q1695" t="str">
        <f>VLOOKUP($E1695,'CFileFishery to ERA+'!$A$4:$J$198,9,FALSE)</f>
        <v>PGSD Sport</v>
      </c>
      <c r="R1695" t="str">
        <f>VLOOKUP($E1695,'CFileFishery to ERA+'!$A$4:$J$198,10,FALSE)</f>
        <v>ISBM</v>
      </c>
    </row>
    <row r="1696" spans="1:18" x14ac:dyDescent="0.25">
      <c r="A1696" t="s">
        <v>151</v>
      </c>
      <c r="B1696" t="s">
        <v>152</v>
      </c>
      <c r="C1696">
        <v>2018</v>
      </c>
      <c r="D1696">
        <v>8</v>
      </c>
      <c r="E1696">
        <v>96</v>
      </c>
      <c r="F1696" t="s">
        <v>108</v>
      </c>
      <c r="G1696">
        <v>4</v>
      </c>
      <c r="H1696" t="s">
        <v>12</v>
      </c>
      <c r="I1696">
        <v>1</v>
      </c>
      <c r="J1696">
        <v>1.87</v>
      </c>
      <c r="K1696">
        <v>1.95</v>
      </c>
      <c r="L1696">
        <f>VLOOKUP($E1696,'CFileFishery to ERA+'!$A$4:$J$198,4,FALSE)</f>
        <v>26</v>
      </c>
      <c r="M1696" t="str">
        <f>VLOOKUP($E1696,'CFileFishery to ERA+'!$A$4:$J$198,5,FALSE)</f>
        <v>TPGSDN TERM N</v>
      </c>
      <c r="N1696" t="str">
        <f>VLOOKUP($E1696,'CFileFishery to ERA+'!$A$4:$J$198,6,FALSE)</f>
        <v>US</v>
      </c>
      <c r="O1696">
        <f>VLOOKUP($E1696,'CFileFishery to ERA+'!$A$4:$J$198,7,FALSE)</f>
        <v>999</v>
      </c>
      <c r="P1696" t="str">
        <f>VLOOKUP($E1696,'CFileFishery to ERA+'!$A$4:$J$198,8,FALSE)</f>
        <v>N</v>
      </c>
      <c r="Q1696" t="str">
        <f>VLOOKUP($E1696,'CFileFishery to ERA+'!$A$4:$J$198,9,FALSE)</f>
        <v>PGSD Net</v>
      </c>
      <c r="R1696" t="str">
        <f>VLOOKUP($E1696,'CFileFishery to ERA+'!$A$4:$J$198,10,FALSE)</f>
        <v>ISBM</v>
      </c>
    </row>
    <row r="1697" spans="1:18" x14ac:dyDescent="0.25">
      <c r="A1697" t="s">
        <v>153</v>
      </c>
      <c r="B1697" t="s">
        <v>154</v>
      </c>
      <c r="C1697">
        <v>2009</v>
      </c>
      <c r="D1697">
        <v>1</v>
      </c>
      <c r="E1697">
        <v>33</v>
      </c>
      <c r="F1697" t="s">
        <v>47</v>
      </c>
      <c r="G1697">
        <v>3</v>
      </c>
      <c r="H1697" t="s">
        <v>121</v>
      </c>
      <c r="I1697">
        <v>1</v>
      </c>
      <c r="J1697">
        <v>3.06</v>
      </c>
      <c r="K1697">
        <v>3.07</v>
      </c>
      <c r="L1697">
        <f>VLOOKUP($E1697,'CFileFishery to ERA+'!$A$4:$J$198,4,FALSE)</f>
        <v>10</v>
      </c>
      <c r="M1697" t="str">
        <f>VLOOKUP($E1697,'CFileFishery to ERA+'!$A$4:$J$198,5,FALSE)</f>
        <v>WCVI F/W T</v>
      </c>
      <c r="N1697" t="str">
        <f>VLOOKUP($E1697,'CFileFishery to ERA+'!$A$4:$J$198,6,FALSE)</f>
        <v>CA</v>
      </c>
      <c r="O1697">
        <f>VLOOKUP($E1697,'CFileFishery to ERA+'!$A$4:$J$198,7,FALSE)</f>
        <v>3</v>
      </c>
      <c r="P1697" t="str">
        <f>VLOOKUP($E1697,'CFileFishery to ERA+'!$A$4:$J$198,8,FALSE)</f>
        <v>T</v>
      </c>
      <c r="Q1697" t="str">
        <f>VLOOKUP($E1697,'CFileFishery to ERA+'!$A$4:$J$198,9,FALSE)</f>
        <v>WCVI Troll</v>
      </c>
      <c r="R1697" t="str">
        <f>VLOOKUP($E1697,'CFileFishery to ERA+'!$A$4:$J$198,10,FALSE)</f>
        <v>AABM</v>
      </c>
    </row>
    <row r="1698" spans="1:18" x14ac:dyDescent="0.25">
      <c r="A1698" t="s">
        <v>153</v>
      </c>
      <c r="B1698" t="s">
        <v>154</v>
      </c>
      <c r="C1698">
        <v>2009</v>
      </c>
      <c r="D1698">
        <v>1</v>
      </c>
      <c r="E1698">
        <v>33</v>
      </c>
      <c r="F1698" t="s">
        <v>47</v>
      </c>
      <c r="G1698">
        <v>4</v>
      </c>
      <c r="H1698" t="s">
        <v>12</v>
      </c>
      <c r="I1698">
        <v>2</v>
      </c>
      <c r="J1698">
        <v>6.12</v>
      </c>
      <c r="K1698">
        <v>6.13</v>
      </c>
      <c r="L1698">
        <f>VLOOKUP($E1698,'CFileFishery to ERA+'!$A$4:$J$198,4,FALSE)</f>
        <v>10</v>
      </c>
      <c r="M1698" t="str">
        <f>VLOOKUP($E1698,'CFileFishery to ERA+'!$A$4:$J$198,5,FALSE)</f>
        <v>WCVI F/W T</v>
      </c>
      <c r="N1698" t="str">
        <f>VLOOKUP($E1698,'CFileFishery to ERA+'!$A$4:$J$198,6,FALSE)</f>
        <v>CA</v>
      </c>
      <c r="O1698">
        <f>VLOOKUP($E1698,'CFileFishery to ERA+'!$A$4:$J$198,7,FALSE)</f>
        <v>3</v>
      </c>
      <c r="P1698" t="str">
        <f>VLOOKUP($E1698,'CFileFishery to ERA+'!$A$4:$J$198,8,FALSE)</f>
        <v>T</v>
      </c>
      <c r="Q1698" t="str">
        <f>VLOOKUP($E1698,'CFileFishery to ERA+'!$A$4:$J$198,9,FALSE)</f>
        <v>WCVI Troll</v>
      </c>
      <c r="R1698" t="str">
        <f>VLOOKUP($E1698,'CFileFishery to ERA+'!$A$4:$J$198,10,FALSE)</f>
        <v>AABM</v>
      </c>
    </row>
    <row r="1699" spans="1:18" x14ac:dyDescent="0.25">
      <c r="A1699" t="s">
        <v>153</v>
      </c>
      <c r="B1699" t="s">
        <v>154</v>
      </c>
      <c r="C1699">
        <v>2009</v>
      </c>
      <c r="D1699">
        <v>1</v>
      </c>
      <c r="E1699">
        <v>33</v>
      </c>
      <c r="F1699" t="s">
        <v>47</v>
      </c>
      <c r="G1699">
        <v>4</v>
      </c>
      <c r="H1699" t="s">
        <v>121</v>
      </c>
      <c r="I1699">
        <v>1</v>
      </c>
      <c r="J1699">
        <v>3.06</v>
      </c>
      <c r="K1699">
        <v>3.07</v>
      </c>
      <c r="L1699">
        <f>VLOOKUP($E1699,'CFileFishery to ERA+'!$A$4:$J$198,4,FALSE)</f>
        <v>10</v>
      </c>
      <c r="M1699" t="str">
        <f>VLOOKUP($E1699,'CFileFishery to ERA+'!$A$4:$J$198,5,FALSE)</f>
        <v>WCVI F/W T</v>
      </c>
      <c r="N1699" t="str">
        <f>VLOOKUP($E1699,'CFileFishery to ERA+'!$A$4:$J$198,6,FALSE)</f>
        <v>CA</v>
      </c>
      <c r="O1699">
        <f>VLOOKUP($E1699,'CFileFishery to ERA+'!$A$4:$J$198,7,FALSE)</f>
        <v>3</v>
      </c>
      <c r="P1699" t="str">
        <f>VLOOKUP($E1699,'CFileFishery to ERA+'!$A$4:$J$198,8,FALSE)</f>
        <v>T</v>
      </c>
      <c r="Q1699" t="str">
        <f>VLOOKUP($E1699,'CFileFishery to ERA+'!$A$4:$J$198,9,FALSE)</f>
        <v>WCVI Troll</v>
      </c>
      <c r="R1699" t="str">
        <f>VLOOKUP($E1699,'CFileFishery to ERA+'!$A$4:$J$198,10,FALSE)</f>
        <v>AABM</v>
      </c>
    </row>
    <row r="1700" spans="1:18" x14ac:dyDescent="0.25">
      <c r="A1700" t="s">
        <v>153</v>
      </c>
      <c r="B1700" t="s">
        <v>154</v>
      </c>
      <c r="C1700">
        <v>2009</v>
      </c>
      <c r="D1700">
        <v>2</v>
      </c>
      <c r="E1700">
        <v>33</v>
      </c>
      <c r="F1700" t="s">
        <v>47</v>
      </c>
      <c r="G1700">
        <v>4</v>
      </c>
      <c r="H1700" t="s">
        <v>12</v>
      </c>
      <c r="I1700">
        <v>2</v>
      </c>
      <c r="J1700">
        <v>6.12</v>
      </c>
      <c r="K1700">
        <v>6.13</v>
      </c>
      <c r="L1700">
        <f>VLOOKUP($E1700,'CFileFishery to ERA+'!$A$4:$J$198,4,FALSE)</f>
        <v>10</v>
      </c>
      <c r="M1700" t="str">
        <f>VLOOKUP($E1700,'CFileFishery to ERA+'!$A$4:$J$198,5,FALSE)</f>
        <v>WCVI F/W T</v>
      </c>
      <c r="N1700" t="str">
        <f>VLOOKUP($E1700,'CFileFishery to ERA+'!$A$4:$J$198,6,FALSE)</f>
        <v>CA</v>
      </c>
      <c r="O1700">
        <f>VLOOKUP($E1700,'CFileFishery to ERA+'!$A$4:$J$198,7,FALSE)</f>
        <v>3</v>
      </c>
      <c r="P1700" t="str">
        <f>VLOOKUP($E1700,'CFileFishery to ERA+'!$A$4:$J$198,8,FALSE)</f>
        <v>T</v>
      </c>
      <c r="Q1700" t="str">
        <f>VLOOKUP($E1700,'CFileFishery to ERA+'!$A$4:$J$198,9,FALSE)</f>
        <v>WCVI Troll</v>
      </c>
      <c r="R1700" t="str">
        <f>VLOOKUP($E1700,'CFileFishery to ERA+'!$A$4:$J$198,10,FALSE)</f>
        <v>AABM</v>
      </c>
    </row>
    <row r="1701" spans="1:18" x14ac:dyDescent="0.25">
      <c r="A1701" t="s">
        <v>153</v>
      </c>
      <c r="B1701" t="s">
        <v>154</v>
      </c>
      <c r="C1701">
        <v>2009</v>
      </c>
      <c r="D1701">
        <v>2</v>
      </c>
      <c r="E1701">
        <v>33</v>
      </c>
      <c r="F1701" t="s">
        <v>47</v>
      </c>
      <c r="G1701">
        <v>4</v>
      </c>
      <c r="H1701" t="s">
        <v>121</v>
      </c>
      <c r="I1701">
        <v>2</v>
      </c>
      <c r="J1701">
        <v>6.12</v>
      </c>
      <c r="K1701">
        <v>6.14</v>
      </c>
      <c r="L1701">
        <f>VLOOKUP($E1701,'CFileFishery to ERA+'!$A$4:$J$198,4,FALSE)</f>
        <v>10</v>
      </c>
      <c r="M1701" t="str">
        <f>VLOOKUP($E1701,'CFileFishery to ERA+'!$A$4:$J$198,5,FALSE)</f>
        <v>WCVI F/W T</v>
      </c>
      <c r="N1701" t="str">
        <f>VLOOKUP($E1701,'CFileFishery to ERA+'!$A$4:$J$198,6,FALSE)</f>
        <v>CA</v>
      </c>
      <c r="O1701">
        <f>VLOOKUP($E1701,'CFileFishery to ERA+'!$A$4:$J$198,7,FALSE)</f>
        <v>3</v>
      </c>
      <c r="P1701" t="str">
        <f>VLOOKUP($E1701,'CFileFishery to ERA+'!$A$4:$J$198,8,FALSE)</f>
        <v>T</v>
      </c>
      <c r="Q1701" t="str">
        <f>VLOOKUP($E1701,'CFileFishery to ERA+'!$A$4:$J$198,9,FALSE)</f>
        <v>WCVI Troll</v>
      </c>
      <c r="R1701" t="str">
        <f>VLOOKUP($E1701,'CFileFishery to ERA+'!$A$4:$J$198,10,FALSE)</f>
        <v>AABM</v>
      </c>
    </row>
    <row r="1702" spans="1:18" x14ac:dyDescent="0.25">
      <c r="A1702" t="s">
        <v>153</v>
      </c>
      <c r="B1702" t="s">
        <v>154</v>
      </c>
      <c r="C1702">
        <v>2009</v>
      </c>
      <c r="D1702">
        <v>2</v>
      </c>
      <c r="E1702">
        <v>139</v>
      </c>
      <c r="F1702" t="s">
        <v>74</v>
      </c>
      <c r="G1702">
        <v>4</v>
      </c>
      <c r="H1702" t="s">
        <v>12</v>
      </c>
      <c r="I1702">
        <v>1</v>
      </c>
      <c r="J1702">
        <v>17.54</v>
      </c>
      <c r="K1702">
        <v>17.57</v>
      </c>
      <c r="L1702">
        <f>VLOOKUP($E1702,'CFileFishery to ERA+'!$A$4:$J$198,4,FALSE)</f>
        <v>63</v>
      </c>
      <c r="M1702" t="str">
        <f>VLOOKUP($E1702,'CFileFishery to ERA+'!$A$4:$J$198,5,FALSE)</f>
        <v>GEO ST S</v>
      </c>
      <c r="N1702" t="str">
        <f>VLOOKUP($E1702,'CFileFishery to ERA+'!$A$4:$J$198,6,FALSE)</f>
        <v>CA</v>
      </c>
      <c r="O1702">
        <f>VLOOKUP($E1702,'CFileFishery to ERA+'!$A$4:$J$198,7,FALSE)</f>
        <v>29</v>
      </c>
      <c r="P1702" t="str">
        <f>VLOOKUP($E1702,'CFileFishery to ERA+'!$A$4:$J$198,8,FALSE)</f>
        <v>S</v>
      </c>
      <c r="Q1702" t="str">
        <f>VLOOKUP($E1702,'CFileFishery to ERA+'!$A$4:$J$198,9,FALSE)</f>
        <v>South Georgia Strait Sport</v>
      </c>
      <c r="R1702" t="str">
        <f>VLOOKUP($E1702,'CFileFishery to ERA+'!$A$4:$J$198,10,FALSE)</f>
        <v>ISBM</v>
      </c>
    </row>
    <row r="1703" spans="1:18" x14ac:dyDescent="0.25">
      <c r="A1703" t="s">
        <v>153</v>
      </c>
      <c r="B1703" t="s">
        <v>154</v>
      </c>
      <c r="C1703">
        <v>2009</v>
      </c>
      <c r="D1703">
        <v>2</v>
      </c>
      <c r="E1703">
        <v>146</v>
      </c>
      <c r="F1703" t="s">
        <v>75</v>
      </c>
      <c r="G1703">
        <v>4</v>
      </c>
      <c r="H1703" t="s">
        <v>12</v>
      </c>
      <c r="I1703">
        <v>1</v>
      </c>
      <c r="J1703">
        <v>17.54</v>
      </c>
      <c r="K1703">
        <v>17.57</v>
      </c>
      <c r="L1703">
        <f>VLOOKUP($E1703,'CFileFishery to ERA+'!$A$4:$J$198,4,FALSE)</f>
        <v>65</v>
      </c>
      <c r="M1703" t="str">
        <f>VLOOKUP($E1703,'CFileFishery to ERA+'!$A$4:$J$198,5,FALSE)</f>
        <v>BC JF S</v>
      </c>
      <c r="N1703" t="str">
        <f>VLOOKUP($E1703,'CFileFishery to ERA+'!$A$4:$J$198,6,FALSE)</f>
        <v>CA</v>
      </c>
      <c r="O1703">
        <f>VLOOKUP($E1703,'CFileFishery to ERA+'!$A$4:$J$198,7,FALSE)</f>
        <v>36</v>
      </c>
      <c r="P1703" t="str">
        <f>VLOOKUP($E1703,'CFileFishery to ERA+'!$A$4:$J$198,8,FALSE)</f>
        <v>S</v>
      </c>
      <c r="Q1703" t="str">
        <f>VLOOKUP($E1703,'CFileFishery to ERA+'!$A$4:$J$198,9,FALSE)</f>
        <v>Canadian Juan De Fuca Sport</v>
      </c>
      <c r="R1703" t="str">
        <f>VLOOKUP($E1703,'CFileFishery to ERA+'!$A$4:$J$198,10,FALSE)</f>
        <v>ISBM</v>
      </c>
    </row>
    <row r="1704" spans="1:18" x14ac:dyDescent="0.25">
      <c r="A1704" t="s">
        <v>153</v>
      </c>
      <c r="B1704" t="s">
        <v>154</v>
      </c>
      <c r="C1704">
        <v>2009</v>
      </c>
      <c r="D1704">
        <v>2</v>
      </c>
      <c r="E1704">
        <v>152</v>
      </c>
      <c r="F1704" t="s">
        <v>63</v>
      </c>
      <c r="G1704">
        <v>3</v>
      </c>
      <c r="H1704" t="s">
        <v>12</v>
      </c>
      <c r="I1704">
        <v>1</v>
      </c>
      <c r="J1704">
        <v>2.61</v>
      </c>
      <c r="K1704">
        <v>2.61</v>
      </c>
      <c r="L1704">
        <f>VLOOKUP($E1704,'CFileFishery to ERA+'!$A$4:$J$198,4,FALSE)</f>
        <v>57</v>
      </c>
      <c r="M1704" t="str">
        <f>VLOOKUP($E1704,'CFileFishery to ERA+'!$A$4:$J$198,5,FALSE)</f>
        <v>PGSDN S</v>
      </c>
      <c r="N1704" t="str">
        <f>VLOOKUP($E1704,'CFileFishery to ERA+'!$A$4:$J$198,6,FALSE)</f>
        <v>US</v>
      </c>
      <c r="O1704">
        <f>VLOOKUP($E1704,'CFileFishery to ERA+'!$A$4:$J$198,7,FALSE)</f>
        <v>999</v>
      </c>
      <c r="P1704" t="str">
        <f>VLOOKUP($E1704,'CFileFishery to ERA+'!$A$4:$J$198,8,FALSE)</f>
        <v>S</v>
      </c>
      <c r="Q1704" t="str">
        <f>VLOOKUP($E1704,'CFileFishery to ERA+'!$A$4:$J$198,9,FALSE)</f>
        <v>PGSD Sport</v>
      </c>
      <c r="R1704" t="str">
        <f>VLOOKUP($E1704,'CFileFishery to ERA+'!$A$4:$J$198,10,FALSE)</f>
        <v>ISBM</v>
      </c>
    </row>
    <row r="1705" spans="1:18" x14ac:dyDescent="0.25">
      <c r="A1705" t="s">
        <v>153</v>
      </c>
      <c r="B1705" t="s">
        <v>154</v>
      </c>
      <c r="C1705">
        <v>2009</v>
      </c>
      <c r="D1705">
        <v>2</v>
      </c>
      <c r="E1705">
        <v>152</v>
      </c>
      <c r="F1705" t="s">
        <v>63</v>
      </c>
      <c r="G1705">
        <v>4</v>
      </c>
      <c r="H1705" t="s">
        <v>12</v>
      </c>
      <c r="I1705">
        <v>4</v>
      </c>
      <c r="J1705">
        <v>8.93</v>
      </c>
      <c r="K1705">
        <v>8.94</v>
      </c>
      <c r="L1705">
        <f>VLOOKUP($E1705,'CFileFishery to ERA+'!$A$4:$J$198,4,FALSE)</f>
        <v>57</v>
      </c>
      <c r="M1705" t="str">
        <f>VLOOKUP($E1705,'CFileFishery to ERA+'!$A$4:$J$198,5,FALSE)</f>
        <v>PGSDN S</v>
      </c>
      <c r="N1705" t="str">
        <f>VLOOKUP($E1705,'CFileFishery to ERA+'!$A$4:$J$198,6,FALSE)</f>
        <v>US</v>
      </c>
      <c r="O1705">
        <f>VLOOKUP($E1705,'CFileFishery to ERA+'!$A$4:$J$198,7,FALSE)</f>
        <v>999</v>
      </c>
      <c r="P1705" t="str">
        <f>VLOOKUP($E1705,'CFileFishery to ERA+'!$A$4:$J$198,8,FALSE)</f>
        <v>S</v>
      </c>
      <c r="Q1705" t="str">
        <f>VLOOKUP($E1705,'CFileFishery to ERA+'!$A$4:$J$198,9,FALSE)</f>
        <v>PGSD Sport</v>
      </c>
      <c r="R1705" t="str">
        <f>VLOOKUP($E1705,'CFileFishery to ERA+'!$A$4:$J$198,10,FALSE)</f>
        <v>ISBM</v>
      </c>
    </row>
    <row r="1706" spans="1:18" x14ac:dyDescent="0.25">
      <c r="A1706" t="s">
        <v>153</v>
      </c>
      <c r="B1706" t="s">
        <v>154</v>
      </c>
      <c r="C1706">
        <v>2009</v>
      </c>
      <c r="D1706">
        <v>3</v>
      </c>
      <c r="E1706">
        <v>33</v>
      </c>
      <c r="F1706" t="s">
        <v>47</v>
      </c>
      <c r="G1706">
        <v>4</v>
      </c>
      <c r="H1706" t="s">
        <v>12</v>
      </c>
      <c r="I1706">
        <v>2</v>
      </c>
      <c r="J1706">
        <v>6.12</v>
      </c>
      <c r="K1706">
        <v>6.13</v>
      </c>
      <c r="L1706">
        <f>VLOOKUP($E1706,'CFileFishery to ERA+'!$A$4:$J$198,4,FALSE)</f>
        <v>10</v>
      </c>
      <c r="M1706" t="str">
        <f>VLOOKUP($E1706,'CFileFishery to ERA+'!$A$4:$J$198,5,FALSE)</f>
        <v>WCVI F/W T</v>
      </c>
      <c r="N1706" t="str">
        <f>VLOOKUP($E1706,'CFileFishery to ERA+'!$A$4:$J$198,6,FALSE)</f>
        <v>CA</v>
      </c>
      <c r="O1706">
        <f>VLOOKUP($E1706,'CFileFishery to ERA+'!$A$4:$J$198,7,FALSE)</f>
        <v>3</v>
      </c>
      <c r="P1706" t="str">
        <f>VLOOKUP($E1706,'CFileFishery to ERA+'!$A$4:$J$198,8,FALSE)</f>
        <v>T</v>
      </c>
      <c r="Q1706" t="str">
        <f>VLOOKUP($E1706,'CFileFishery to ERA+'!$A$4:$J$198,9,FALSE)</f>
        <v>WCVI Troll</v>
      </c>
      <c r="R1706" t="str">
        <f>VLOOKUP($E1706,'CFileFishery to ERA+'!$A$4:$J$198,10,FALSE)</f>
        <v>AABM</v>
      </c>
    </row>
    <row r="1707" spans="1:18" x14ac:dyDescent="0.25">
      <c r="A1707" t="s">
        <v>153</v>
      </c>
      <c r="B1707" t="s">
        <v>154</v>
      </c>
      <c r="C1707">
        <v>2009</v>
      </c>
      <c r="D1707">
        <v>3</v>
      </c>
      <c r="E1707">
        <v>33</v>
      </c>
      <c r="F1707" t="s">
        <v>47</v>
      </c>
      <c r="G1707">
        <v>4</v>
      </c>
      <c r="H1707" t="s">
        <v>121</v>
      </c>
      <c r="I1707">
        <v>2</v>
      </c>
      <c r="J1707">
        <v>6.12</v>
      </c>
      <c r="K1707">
        <v>6.14</v>
      </c>
      <c r="L1707">
        <f>VLOOKUP($E1707,'CFileFishery to ERA+'!$A$4:$J$198,4,FALSE)</f>
        <v>10</v>
      </c>
      <c r="M1707" t="str">
        <f>VLOOKUP($E1707,'CFileFishery to ERA+'!$A$4:$J$198,5,FALSE)</f>
        <v>WCVI F/W T</v>
      </c>
      <c r="N1707" t="str">
        <f>VLOOKUP($E1707,'CFileFishery to ERA+'!$A$4:$J$198,6,FALSE)</f>
        <v>CA</v>
      </c>
      <c r="O1707">
        <f>VLOOKUP($E1707,'CFileFishery to ERA+'!$A$4:$J$198,7,FALSE)</f>
        <v>3</v>
      </c>
      <c r="P1707" t="str">
        <f>VLOOKUP($E1707,'CFileFishery to ERA+'!$A$4:$J$198,8,FALSE)</f>
        <v>T</v>
      </c>
      <c r="Q1707" t="str">
        <f>VLOOKUP($E1707,'CFileFishery to ERA+'!$A$4:$J$198,9,FALSE)</f>
        <v>WCVI Troll</v>
      </c>
      <c r="R1707" t="str">
        <f>VLOOKUP($E1707,'CFileFishery to ERA+'!$A$4:$J$198,10,FALSE)</f>
        <v>AABM</v>
      </c>
    </row>
    <row r="1708" spans="1:18" x14ac:dyDescent="0.25">
      <c r="A1708" t="s">
        <v>153</v>
      </c>
      <c r="B1708" t="s">
        <v>154</v>
      </c>
      <c r="C1708">
        <v>2009</v>
      </c>
      <c r="D1708">
        <v>4</v>
      </c>
      <c r="E1708">
        <v>33</v>
      </c>
      <c r="F1708" t="s">
        <v>47</v>
      </c>
      <c r="G1708">
        <v>3</v>
      </c>
      <c r="H1708" t="s">
        <v>12</v>
      </c>
      <c r="I1708">
        <v>1</v>
      </c>
      <c r="J1708">
        <v>2.61</v>
      </c>
      <c r="K1708">
        <v>2.61</v>
      </c>
      <c r="L1708">
        <f>VLOOKUP($E1708,'CFileFishery to ERA+'!$A$4:$J$198,4,FALSE)</f>
        <v>10</v>
      </c>
      <c r="M1708" t="str">
        <f>VLOOKUP($E1708,'CFileFishery to ERA+'!$A$4:$J$198,5,FALSE)</f>
        <v>WCVI F/W T</v>
      </c>
      <c r="N1708" t="str">
        <f>VLOOKUP($E1708,'CFileFishery to ERA+'!$A$4:$J$198,6,FALSE)</f>
        <v>CA</v>
      </c>
      <c r="O1708">
        <f>VLOOKUP($E1708,'CFileFishery to ERA+'!$A$4:$J$198,7,FALSE)</f>
        <v>3</v>
      </c>
      <c r="P1708" t="str">
        <f>VLOOKUP($E1708,'CFileFishery to ERA+'!$A$4:$J$198,8,FALSE)</f>
        <v>T</v>
      </c>
      <c r="Q1708" t="str">
        <f>VLOOKUP($E1708,'CFileFishery to ERA+'!$A$4:$J$198,9,FALSE)</f>
        <v>WCVI Troll</v>
      </c>
      <c r="R1708" t="str">
        <f>VLOOKUP($E1708,'CFileFishery to ERA+'!$A$4:$J$198,10,FALSE)</f>
        <v>AABM</v>
      </c>
    </row>
    <row r="1709" spans="1:18" x14ac:dyDescent="0.25">
      <c r="A1709" t="s">
        <v>153</v>
      </c>
      <c r="B1709" t="s">
        <v>154</v>
      </c>
      <c r="C1709">
        <v>2009</v>
      </c>
      <c r="D1709">
        <v>4</v>
      </c>
      <c r="E1709">
        <v>33</v>
      </c>
      <c r="F1709" t="s">
        <v>47</v>
      </c>
      <c r="G1709">
        <v>4</v>
      </c>
      <c r="H1709" t="s">
        <v>12</v>
      </c>
      <c r="I1709">
        <v>1</v>
      </c>
      <c r="J1709">
        <v>2.61</v>
      </c>
      <c r="K1709">
        <v>2.61</v>
      </c>
      <c r="L1709">
        <f>VLOOKUP($E1709,'CFileFishery to ERA+'!$A$4:$J$198,4,FALSE)</f>
        <v>10</v>
      </c>
      <c r="M1709" t="str">
        <f>VLOOKUP($E1709,'CFileFishery to ERA+'!$A$4:$J$198,5,FALSE)</f>
        <v>WCVI F/W T</v>
      </c>
      <c r="N1709" t="str">
        <f>VLOOKUP($E1709,'CFileFishery to ERA+'!$A$4:$J$198,6,FALSE)</f>
        <v>CA</v>
      </c>
      <c r="O1709">
        <f>VLOOKUP($E1709,'CFileFishery to ERA+'!$A$4:$J$198,7,FALSE)</f>
        <v>3</v>
      </c>
      <c r="P1709" t="str">
        <f>VLOOKUP($E1709,'CFileFishery to ERA+'!$A$4:$J$198,8,FALSE)</f>
        <v>T</v>
      </c>
      <c r="Q1709" t="str">
        <f>VLOOKUP($E1709,'CFileFishery to ERA+'!$A$4:$J$198,9,FALSE)</f>
        <v>WCVI Troll</v>
      </c>
      <c r="R1709" t="str">
        <f>VLOOKUP($E1709,'CFileFishery to ERA+'!$A$4:$J$198,10,FALSE)</f>
        <v>AABM</v>
      </c>
    </row>
    <row r="1710" spans="1:18" x14ac:dyDescent="0.25">
      <c r="A1710" t="s">
        <v>153</v>
      </c>
      <c r="B1710" t="s">
        <v>154</v>
      </c>
      <c r="C1710">
        <v>2009</v>
      </c>
      <c r="D1710">
        <v>4</v>
      </c>
      <c r="E1710">
        <v>142</v>
      </c>
      <c r="F1710" t="s">
        <v>49</v>
      </c>
      <c r="G1710">
        <v>4</v>
      </c>
      <c r="H1710" t="s">
        <v>12</v>
      </c>
      <c r="I1710">
        <v>1</v>
      </c>
      <c r="J1710">
        <v>5.93</v>
      </c>
      <c r="K1710">
        <v>5.94</v>
      </c>
      <c r="L1710">
        <f>VLOOKUP($E1710,'CFileFishery to ERA+'!$A$4:$J$198,4,FALSE)</f>
        <v>50</v>
      </c>
      <c r="M1710" t="str">
        <f>VLOOKUP($E1710,'CFileFishery to ERA+'!$A$4:$J$198,5,FALSE)</f>
        <v>WCVI AABM S</v>
      </c>
      <c r="N1710" t="str">
        <f>VLOOKUP($E1710,'CFileFishery to ERA+'!$A$4:$J$198,6,FALSE)</f>
        <v>CA</v>
      </c>
      <c r="O1710">
        <f>VLOOKUP($E1710,'CFileFishery to ERA+'!$A$4:$J$198,7,FALSE)</f>
        <v>31</v>
      </c>
      <c r="P1710" t="str">
        <f>VLOOKUP($E1710,'CFileFishery to ERA+'!$A$4:$J$198,8,FALSE)</f>
        <v>S</v>
      </c>
      <c r="Q1710" t="str">
        <f>VLOOKUP($E1710,'CFileFishery to ERA+'!$A$4:$J$198,9,FALSE)</f>
        <v>WCVI AABM Sport</v>
      </c>
      <c r="R1710" t="str">
        <f>VLOOKUP($E1710,'CFileFishery to ERA+'!$A$4:$J$198,10,FALSE)</f>
        <v>AABM</v>
      </c>
    </row>
    <row r="1711" spans="1:18" x14ac:dyDescent="0.25">
      <c r="A1711" t="s">
        <v>153</v>
      </c>
      <c r="B1711" t="s">
        <v>154</v>
      </c>
      <c r="C1711">
        <v>2009</v>
      </c>
      <c r="D1711">
        <v>4</v>
      </c>
      <c r="E1711">
        <v>146</v>
      </c>
      <c r="F1711" t="s">
        <v>75</v>
      </c>
      <c r="G1711">
        <v>4</v>
      </c>
      <c r="H1711" t="s">
        <v>12</v>
      </c>
      <c r="I1711">
        <v>1</v>
      </c>
      <c r="J1711">
        <v>5.34</v>
      </c>
      <c r="K1711">
        <v>5.34</v>
      </c>
      <c r="L1711">
        <f>VLOOKUP($E1711,'CFileFishery to ERA+'!$A$4:$J$198,4,FALSE)</f>
        <v>65</v>
      </c>
      <c r="M1711" t="str">
        <f>VLOOKUP($E1711,'CFileFishery to ERA+'!$A$4:$J$198,5,FALSE)</f>
        <v>BC JF S</v>
      </c>
      <c r="N1711" t="str">
        <f>VLOOKUP($E1711,'CFileFishery to ERA+'!$A$4:$J$198,6,FALSE)</f>
        <v>CA</v>
      </c>
      <c r="O1711">
        <f>VLOOKUP($E1711,'CFileFishery to ERA+'!$A$4:$J$198,7,FALSE)</f>
        <v>36</v>
      </c>
      <c r="P1711" t="str">
        <f>VLOOKUP($E1711,'CFileFishery to ERA+'!$A$4:$J$198,8,FALSE)</f>
        <v>S</v>
      </c>
      <c r="Q1711" t="str">
        <f>VLOOKUP($E1711,'CFileFishery to ERA+'!$A$4:$J$198,9,FALSE)</f>
        <v>Canadian Juan De Fuca Sport</v>
      </c>
      <c r="R1711" t="str">
        <f>VLOOKUP($E1711,'CFileFishery to ERA+'!$A$4:$J$198,10,FALSE)</f>
        <v>ISBM</v>
      </c>
    </row>
    <row r="1712" spans="1:18" x14ac:dyDescent="0.25">
      <c r="A1712" t="s">
        <v>153</v>
      </c>
      <c r="B1712" t="s">
        <v>154</v>
      </c>
      <c r="C1712">
        <v>2009</v>
      </c>
      <c r="D1712">
        <v>4</v>
      </c>
      <c r="E1712">
        <v>152</v>
      </c>
      <c r="F1712" t="s">
        <v>63</v>
      </c>
      <c r="G1712">
        <v>4</v>
      </c>
      <c r="H1712" t="s">
        <v>121</v>
      </c>
      <c r="I1712">
        <v>1</v>
      </c>
      <c r="J1712">
        <v>2.8</v>
      </c>
      <c r="K1712">
        <v>2.81</v>
      </c>
      <c r="L1712">
        <f>VLOOKUP($E1712,'CFileFishery to ERA+'!$A$4:$J$198,4,FALSE)</f>
        <v>57</v>
      </c>
      <c r="M1712" t="str">
        <f>VLOOKUP($E1712,'CFileFishery to ERA+'!$A$4:$J$198,5,FALSE)</f>
        <v>PGSDN S</v>
      </c>
      <c r="N1712" t="str">
        <f>VLOOKUP($E1712,'CFileFishery to ERA+'!$A$4:$J$198,6,FALSE)</f>
        <v>US</v>
      </c>
      <c r="O1712">
        <f>VLOOKUP($E1712,'CFileFishery to ERA+'!$A$4:$J$198,7,FALSE)</f>
        <v>999</v>
      </c>
      <c r="P1712" t="str">
        <f>VLOOKUP($E1712,'CFileFishery to ERA+'!$A$4:$J$198,8,FALSE)</f>
        <v>S</v>
      </c>
      <c r="Q1712" t="str">
        <f>VLOOKUP($E1712,'CFileFishery to ERA+'!$A$4:$J$198,9,FALSE)</f>
        <v>PGSD Sport</v>
      </c>
      <c r="R1712" t="str">
        <f>VLOOKUP($E1712,'CFileFishery to ERA+'!$A$4:$J$198,10,FALSE)</f>
        <v>ISBM</v>
      </c>
    </row>
    <row r="1713" spans="1:18" x14ac:dyDescent="0.25">
      <c r="A1713" t="s">
        <v>153</v>
      </c>
      <c r="B1713" t="s">
        <v>154</v>
      </c>
      <c r="C1713">
        <v>2009</v>
      </c>
      <c r="D1713">
        <v>5</v>
      </c>
      <c r="E1713">
        <v>33</v>
      </c>
      <c r="F1713" t="s">
        <v>47</v>
      </c>
      <c r="G1713">
        <v>4</v>
      </c>
      <c r="H1713" t="s">
        <v>121</v>
      </c>
      <c r="I1713">
        <v>2</v>
      </c>
      <c r="J1713">
        <v>5.22</v>
      </c>
      <c r="K1713">
        <v>5.23</v>
      </c>
      <c r="L1713">
        <f>VLOOKUP($E1713,'CFileFishery to ERA+'!$A$4:$J$198,4,FALSE)</f>
        <v>10</v>
      </c>
      <c r="M1713" t="str">
        <f>VLOOKUP($E1713,'CFileFishery to ERA+'!$A$4:$J$198,5,FALSE)</f>
        <v>WCVI F/W T</v>
      </c>
      <c r="N1713" t="str">
        <f>VLOOKUP($E1713,'CFileFishery to ERA+'!$A$4:$J$198,6,FALSE)</f>
        <v>CA</v>
      </c>
      <c r="O1713">
        <f>VLOOKUP($E1713,'CFileFishery to ERA+'!$A$4:$J$198,7,FALSE)</f>
        <v>3</v>
      </c>
      <c r="P1713" t="str">
        <f>VLOOKUP($E1713,'CFileFishery to ERA+'!$A$4:$J$198,8,FALSE)</f>
        <v>T</v>
      </c>
      <c r="Q1713" t="str">
        <f>VLOOKUP($E1713,'CFileFishery to ERA+'!$A$4:$J$198,9,FALSE)</f>
        <v>WCVI Troll</v>
      </c>
      <c r="R1713" t="str">
        <f>VLOOKUP($E1713,'CFileFishery to ERA+'!$A$4:$J$198,10,FALSE)</f>
        <v>AABM</v>
      </c>
    </row>
    <row r="1714" spans="1:18" x14ac:dyDescent="0.25">
      <c r="A1714" t="s">
        <v>153</v>
      </c>
      <c r="B1714" t="s">
        <v>154</v>
      </c>
      <c r="C1714">
        <v>2009</v>
      </c>
      <c r="D1714">
        <v>5</v>
      </c>
      <c r="E1714">
        <v>34</v>
      </c>
      <c r="F1714" t="s">
        <v>54</v>
      </c>
      <c r="G1714">
        <v>3</v>
      </c>
      <c r="H1714" t="s">
        <v>12</v>
      </c>
      <c r="I1714">
        <v>1</v>
      </c>
      <c r="J1714">
        <v>2.61</v>
      </c>
      <c r="K1714">
        <v>2.61</v>
      </c>
      <c r="L1714">
        <f>VLOOKUP($E1714,'CFileFishery to ERA+'!$A$4:$J$198,4,FALSE)</f>
        <v>11</v>
      </c>
      <c r="M1714" t="str">
        <f>VLOOKUP($E1714,'CFileFishery to ERA+'!$A$4:$J$198,5,FALSE)</f>
        <v>WCVI SPR T</v>
      </c>
      <c r="N1714" t="str">
        <f>VLOOKUP($E1714,'CFileFishery to ERA+'!$A$4:$J$198,6,FALSE)</f>
        <v>CA</v>
      </c>
      <c r="O1714">
        <f>VLOOKUP($E1714,'CFileFishery to ERA+'!$A$4:$J$198,7,FALSE)</f>
        <v>3</v>
      </c>
      <c r="P1714" t="str">
        <f>VLOOKUP($E1714,'CFileFishery to ERA+'!$A$4:$J$198,8,FALSE)</f>
        <v>T</v>
      </c>
      <c r="Q1714" t="str">
        <f>VLOOKUP($E1714,'CFileFishery to ERA+'!$A$4:$J$198,9,FALSE)</f>
        <v>WCVI Troll</v>
      </c>
      <c r="R1714" t="str">
        <f>VLOOKUP($E1714,'CFileFishery to ERA+'!$A$4:$J$198,10,FALSE)</f>
        <v>AABM</v>
      </c>
    </row>
    <row r="1715" spans="1:18" x14ac:dyDescent="0.25">
      <c r="A1715" t="s">
        <v>153</v>
      </c>
      <c r="B1715" t="s">
        <v>154</v>
      </c>
      <c r="C1715">
        <v>2009</v>
      </c>
      <c r="D1715">
        <v>5</v>
      </c>
      <c r="E1715">
        <v>34</v>
      </c>
      <c r="F1715" t="s">
        <v>54</v>
      </c>
      <c r="G1715">
        <v>3</v>
      </c>
      <c r="H1715" t="s">
        <v>121</v>
      </c>
      <c r="I1715">
        <v>1</v>
      </c>
      <c r="J1715">
        <v>2.61</v>
      </c>
      <c r="K1715">
        <v>2.62</v>
      </c>
      <c r="L1715">
        <f>VLOOKUP($E1715,'CFileFishery to ERA+'!$A$4:$J$198,4,FALSE)</f>
        <v>11</v>
      </c>
      <c r="M1715" t="str">
        <f>VLOOKUP($E1715,'CFileFishery to ERA+'!$A$4:$J$198,5,FALSE)</f>
        <v>WCVI SPR T</v>
      </c>
      <c r="N1715" t="str">
        <f>VLOOKUP($E1715,'CFileFishery to ERA+'!$A$4:$J$198,6,FALSE)</f>
        <v>CA</v>
      </c>
      <c r="O1715">
        <f>VLOOKUP($E1715,'CFileFishery to ERA+'!$A$4:$J$198,7,FALSE)</f>
        <v>3</v>
      </c>
      <c r="P1715" t="str">
        <f>VLOOKUP($E1715,'CFileFishery to ERA+'!$A$4:$J$198,8,FALSE)</f>
        <v>T</v>
      </c>
      <c r="Q1715" t="str">
        <f>VLOOKUP($E1715,'CFileFishery to ERA+'!$A$4:$J$198,9,FALSE)</f>
        <v>WCVI Troll</v>
      </c>
      <c r="R1715" t="str">
        <f>VLOOKUP($E1715,'CFileFishery to ERA+'!$A$4:$J$198,10,FALSE)</f>
        <v>AABM</v>
      </c>
    </row>
    <row r="1716" spans="1:18" x14ac:dyDescent="0.25">
      <c r="A1716" t="s">
        <v>153</v>
      </c>
      <c r="B1716" t="s">
        <v>154</v>
      </c>
      <c r="C1716">
        <v>2009</v>
      </c>
      <c r="D1716">
        <v>5</v>
      </c>
      <c r="E1716">
        <v>38</v>
      </c>
      <c r="F1716" t="s">
        <v>64</v>
      </c>
      <c r="G1716">
        <v>3</v>
      </c>
      <c r="H1716" t="s">
        <v>12</v>
      </c>
      <c r="I1716">
        <v>1</v>
      </c>
      <c r="J1716">
        <v>5.31</v>
      </c>
      <c r="K1716">
        <v>5.31</v>
      </c>
      <c r="L1716">
        <f>VLOOKUP($E1716,'CFileFishery to ERA+'!$A$4:$J$198,4,FALSE)</f>
        <v>11</v>
      </c>
      <c r="M1716" t="str">
        <f>VLOOKUP($E1716,'CFileFishery to ERA+'!$A$4:$J$198,5,FALSE)</f>
        <v>WCVI SPR T</v>
      </c>
      <c r="N1716" t="str">
        <f>VLOOKUP($E1716,'CFileFishery to ERA+'!$A$4:$J$198,6,FALSE)</f>
        <v>CA</v>
      </c>
      <c r="O1716">
        <f>VLOOKUP($E1716,'CFileFishery to ERA+'!$A$4:$J$198,7,FALSE)</f>
        <v>3</v>
      </c>
      <c r="P1716" t="str">
        <f>VLOOKUP($E1716,'CFileFishery to ERA+'!$A$4:$J$198,8,FALSE)</f>
        <v>T</v>
      </c>
      <c r="Q1716" t="str">
        <f>VLOOKUP($E1716,'CFileFishery to ERA+'!$A$4:$J$198,9,FALSE)</f>
        <v>WCVI Troll</v>
      </c>
      <c r="R1716" t="str">
        <f>VLOOKUP($E1716,'CFileFishery to ERA+'!$A$4:$J$198,10,FALSE)</f>
        <v>AABM</v>
      </c>
    </row>
    <row r="1717" spans="1:18" x14ac:dyDescent="0.25">
      <c r="A1717" t="s">
        <v>153</v>
      </c>
      <c r="B1717" t="s">
        <v>154</v>
      </c>
      <c r="C1717">
        <v>2009</v>
      </c>
      <c r="D1717">
        <v>5</v>
      </c>
      <c r="E1717">
        <v>38</v>
      </c>
      <c r="F1717" t="s">
        <v>64</v>
      </c>
      <c r="G1717">
        <v>3</v>
      </c>
      <c r="H1717" t="s">
        <v>121</v>
      </c>
      <c r="I1717">
        <v>2</v>
      </c>
      <c r="J1717">
        <v>10.62</v>
      </c>
      <c r="K1717">
        <v>10.66</v>
      </c>
      <c r="L1717">
        <f>VLOOKUP($E1717,'CFileFishery to ERA+'!$A$4:$J$198,4,FALSE)</f>
        <v>11</v>
      </c>
      <c r="M1717" t="str">
        <f>VLOOKUP($E1717,'CFileFishery to ERA+'!$A$4:$J$198,5,FALSE)</f>
        <v>WCVI SPR T</v>
      </c>
      <c r="N1717" t="str">
        <f>VLOOKUP($E1717,'CFileFishery to ERA+'!$A$4:$J$198,6,FALSE)</f>
        <v>CA</v>
      </c>
      <c r="O1717">
        <f>VLOOKUP($E1717,'CFileFishery to ERA+'!$A$4:$J$198,7,FALSE)</f>
        <v>3</v>
      </c>
      <c r="P1717" t="str">
        <f>VLOOKUP($E1717,'CFileFishery to ERA+'!$A$4:$J$198,8,FALSE)</f>
        <v>T</v>
      </c>
      <c r="Q1717" t="str">
        <f>VLOOKUP($E1717,'CFileFishery to ERA+'!$A$4:$J$198,9,FALSE)</f>
        <v>WCVI Troll</v>
      </c>
      <c r="R1717" t="str">
        <f>VLOOKUP($E1717,'CFileFishery to ERA+'!$A$4:$J$198,10,FALSE)</f>
        <v>AABM</v>
      </c>
    </row>
    <row r="1718" spans="1:18" x14ac:dyDescent="0.25">
      <c r="A1718" t="s">
        <v>153</v>
      </c>
      <c r="B1718" t="s">
        <v>154</v>
      </c>
      <c r="C1718">
        <v>2009</v>
      </c>
      <c r="D1718">
        <v>5</v>
      </c>
      <c r="E1718">
        <v>38</v>
      </c>
      <c r="F1718" t="s">
        <v>64</v>
      </c>
      <c r="G1718">
        <v>4</v>
      </c>
      <c r="H1718" t="s">
        <v>12</v>
      </c>
      <c r="I1718">
        <v>1</v>
      </c>
      <c r="J1718">
        <v>5.31</v>
      </c>
      <c r="K1718">
        <v>5.31</v>
      </c>
      <c r="L1718">
        <f>VLOOKUP($E1718,'CFileFishery to ERA+'!$A$4:$J$198,4,FALSE)</f>
        <v>11</v>
      </c>
      <c r="M1718" t="str">
        <f>VLOOKUP($E1718,'CFileFishery to ERA+'!$A$4:$J$198,5,FALSE)</f>
        <v>WCVI SPR T</v>
      </c>
      <c r="N1718" t="str">
        <f>VLOOKUP($E1718,'CFileFishery to ERA+'!$A$4:$J$198,6,FALSE)</f>
        <v>CA</v>
      </c>
      <c r="O1718">
        <f>VLOOKUP($E1718,'CFileFishery to ERA+'!$A$4:$J$198,7,FALSE)</f>
        <v>3</v>
      </c>
      <c r="P1718" t="str">
        <f>VLOOKUP($E1718,'CFileFishery to ERA+'!$A$4:$J$198,8,FALSE)</f>
        <v>T</v>
      </c>
      <c r="Q1718" t="str">
        <f>VLOOKUP($E1718,'CFileFishery to ERA+'!$A$4:$J$198,9,FALSE)</f>
        <v>WCVI Troll</v>
      </c>
      <c r="R1718" t="str">
        <f>VLOOKUP($E1718,'CFileFishery to ERA+'!$A$4:$J$198,10,FALSE)</f>
        <v>AABM</v>
      </c>
    </row>
    <row r="1719" spans="1:18" x14ac:dyDescent="0.25">
      <c r="A1719" t="s">
        <v>153</v>
      </c>
      <c r="B1719" t="s">
        <v>154</v>
      </c>
      <c r="C1719">
        <v>2009</v>
      </c>
      <c r="D1719">
        <v>5</v>
      </c>
      <c r="E1719">
        <v>38</v>
      </c>
      <c r="F1719" t="s">
        <v>64</v>
      </c>
      <c r="G1719">
        <v>4</v>
      </c>
      <c r="H1719" t="s">
        <v>121</v>
      </c>
      <c r="I1719">
        <v>2</v>
      </c>
      <c r="J1719">
        <v>10.62</v>
      </c>
      <c r="K1719">
        <v>10.66</v>
      </c>
      <c r="L1719">
        <f>VLOOKUP($E1719,'CFileFishery to ERA+'!$A$4:$J$198,4,FALSE)</f>
        <v>11</v>
      </c>
      <c r="M1719" t="str">
        <f>VLOOKUP($E1719,'CFileFishery to ERA+'!$A$4:$J$198,5,FALSE)</f>
        <v>WCVI SPR T</v>
      </c>
      <c r="N1719" t="str">
        <f>VLOOKUP($E1719,'CFileFishery to ERA+'!$A$4:$J$198,6,FALSE)</f>
        <v>CA</v>
      </c>
      <c r="O1719">
        <f>VLOOKUP($E1719,'CFileFishery to ERA+'!$A$4:$J$198,7,FALSE)</f>
        <v>3</v>
      </c>
      <c r="P1719" t="str">
        <f>VLOOKUP($E1719,'CFileFishery to ERA+'!$A$4:$J$198,8,FALSE)</f>
        <v>T</v>
      </c>
      <c r="Q1719" t="str">
        <f>VLOOKUP($E1719,'CFileFishery to ERA+'!$A$4:$J$198,9,FALSE)</f>
        <v>WCVI Troll</v>
      </c>
      <c r="R1719" t="str">
        <f>VLOOKUP($E1719,'CFileFishery to ERA+'!$A$4:$J$198,10,FALSE)</f>
        <v>AABM</v>
      </c>
    </row>
    <row r="1720" spans="1:18" x14ac:dyDescent="0.25">
      <c r="A1720" t="s">
        <v>153</v>
      </c>
      <c r="B1720" t="s">
        <v>154</v>
      </c>
      <c r="C1720">
        <v>2009</v>
      </c>
      <c r="D1720">
        <v>5</v>
      </c>
      <c r="E1720">
        <v>104</v>
      </c>
      <c r="F1720" t="s">
        <v>113</v>
      </c>
      <c r="G1720">
        <v>3</v>
      </c>
      <c r="H1720" t="s">
        <v>121</v>
      </c>
      <c r="I1720">
        <v>2</v>
      </c>
      <c r="J1720">
        <v>2.13</v>
      </c>
      <c r="K1720">
        <v>2.13</v>
      </c>
      <c r="L1720">
        <f>VLOOKUP($E1720,'CFileFishery to ERA+'!$A$4:$J$198,4,FALSE)</f>
        <v>38</v>
      </c>
      <c r="M1720" t="str">
        <f>VLOOKUP($E1720,'CFileFishery to ERA+'!$A$4:$J$198,5,FALSE)</f>
        <v>TPS FN</v>
      </c>
      <c r="N1720" t="str">
        <f>VLOOKUP($E1720,'CFileFishery to ERA+'!$A$4:$J$198,6,FALSE)</f>
        <v>US</v>
      </c>
      <c r="O1720">
        <f>VLOOKUP($E1720,'CFileFishery to ERA+'!$A$4:$J$198,7,FALSE)</f>
        <v>999</v>
      </c>
      <c r="P1720" t="str">
        <f>VLOOKUP($E1720,'CFileFishery to ERA+'!$A$4:$J$198,8,FALSE)</f>
        <v>N</v>
      </c>
      <c r="Q1720" t="str">
        <f>VLOOKUP($E1720,'CFileFishery to ERA+'!$A$4:$J$198,9,FALSE)</f>
        <v>PGSD Net</v>
      </c>
      <c r="R1720" t="str">
        <f>VLOOKUP($E1720,'CFileFishery to ERA+'!$A$4:$J$198,10,FALSE)</f>
        <v>ISBM</v>
      </c>
    </row>
    <row r="1721" spans="1:18" x14ac:dyDescent="0.25">
      <c r="A1721" t="s">
        <v>153</v>
      </c>
      <c r="B1721" t="s">
        <v>154</v>
      </c>
      <c r="C1721">
        <v>2009</v>
      </c>
      <c r="D1721">
        <v>5</v>
      </c>
      <c r="E1721">
        <v>104</v>
      </c>
      <c r="F1721" t="s">
        <v>113</v>
      </c>
      <c r="G1721">
        <v>4</v>
      </c>
      <c r="H1721" t="s">
        <v>12</v>
      </c>
      <c r="I1721">
        <v>6</v>
      </c>
      <c r="J1721">
        <v>6.23</v>
      </c>
      <c r="K1721">
        <v>6.24</v>
      </c>
      <c r="L1721">
        <f>VLOOKUP($E1721,'CFileFishery to ERA+'!$A$4:$J$198,4,FALSE)</f>
        <v>38</v>
      </c>
      <c r="M1721" t="str">
        <f>VLOOKUP($E1721,'CFileFishery to ERA+'!$A$4:$J$198,5,FALSE)</f>
        <v>TPS FN</v>
      </c>
      <c r="N1721" t="str">
        <f>VLOOKUP($E1721,'CFileFishery to ERA+'!$A$4:$J$198,6,FALSE)</f>
        <v>US</v>
      </c>
      <c r="O1721">
        <f>VLOOKUP($E1721,'CFileFishery to ERA+'!$A$4:$J$198,7,FALSE)</f>
        <v>999</v>
      </c>
      <c r="P1721" t="str">
        <f>VLOOKUP($E1721,'CFileFishery to ERA+'!$A$4:$J$198,8,FALSE)</f>
        <v>N</v>
      </c>
      <c r="Q1721" t="str">
        <f>VLOOKUP($E1721,'CFileFishery to ERA+'!$A$4:$J$198,9,FALSE)</f>
        <v>PGSD Net</v>
      </c>
      <c r="R1721" t="str">
        <f>VLOOKUP($E1721,'CFileFishery to ERA+'!$A$4:$J$198,10,FALSE)</f>
        <v>ISBM</v>
      </c>
    </row>
    <row r="1722" spans="1:18" x14ac:dyDescent="0.25">
      <c r="A1722" t="s">
        <v>153</v>
      </c>
      <c r="B1722" t="s">
        <v>154</v>
      </c>
      <c r="C1722">
        <v>2009</v>
      </c>
      <c r="D1722">
        <v>5</v>
      </c>
      <c r="E1722">
        <v>104</v>
      </c>
      <c r="F1722" t="s">
        <v>113</v>
      </c>
      <c r="G1722">
        <v>4</v>
      </c>
      <c r="H1722" t="s">
        <v>121</v>
      </c>
      <c r="I1722">
        <v>1</v>
      </c>
      <c r="J1722">
        <v>1.02</v>
      </c>
      <c r="K1722">
        <v>1.02</v>
      </c>
      <c r="L1722">
        <f>VLOOKUP($E1722,'CFileFishery to ERA+'!$A$4:$J$198,4,FALSE)</f>
        <v>38</v>
      </c>
      <c r="M1722" t="str">
        <f>VLOOKUP($E1722,'CFileFishery to ERA+'!$A$4:$J$198,5,FALSE)</f>
        <v>TPS FN</v>
      </c>
      <c r="N1722" t="str">
        <f>VLOOKUP($E1722,'CFileFishery to ERA+'!$A$4:$J$198,6,FALSE)</f>
        <v>US</v>
      </c>
      <c r="O1722">
        <f>VLOOKUP($E1722,'CFileFishery to ERA+'!$A$4:$J$198,7,FALSE)</f>
        <v>999</v>
      </c>
      <c r="P1722" t="str">
        <f>VLOOKUP($E1722,'CFileFishery to ERA+'!$A$4:$J$198,8,FALSE)</f>
        <v>N</v>
      </c>
      <c r="Q1722" t="str">
        <f>VLOOKUP($E1722,'CFileFishery to ERA+'!$A$4:$J$198,9,FALSE)</f>
        <v>PGSD Net</v>
      </c>
      <c r="R1722" t="str">
        <f>VLOOKUP($E1722,'CFileFishery to ERA+'!$A$4:$J$198,10,FALSE)</f>
        <v>ISBM</v>
      </c>
    </row>
    <row r="1723" spans="1:18" x14ac:dyDescent="0.25">
      <c r="A1723" t="s">
        <v>153</v>
      </c>
      <c r="B1723" t="s">
        <v>154</v>
      </c>
      <c r="C1723">
        <v>2009</v>
      </c>
      <c r="D1723">
        <v>5</v>
      </c>
      <c r="E1723">
        <v>142</v>
      </c>
      <c r="F1723" t="s">
        <v>49</v>
      </c>
      <c r="G1723">
        <v>3</v>
      </c>
      <c r="H1723" t="s">
        <v>12</v>
      </c>
      <c r="I1723">
        <v>1</v>
      </c>
      <c r="J1723">
        <v>4</v>
      </c>
      <c r="K1723">
        <v>4</v>
      </c>
      <c r="L1723">
        <f>VLOOKUP($E1723,'CFileFishery to ERA+'!$A$4:$J$198,4,FALSE)</f>
        <v>50</v>
      </c>
      <c r="M1723" t="str">
        <f>VLOOKUP($E1723,'CFileFishery to ERA+'!$A$4:$J$198,5,FALSE)</f>
        <v>WCVI AABM S</v>
      </c>
      <c r="N1723" t="str">
        <f>VLOOKUP($E1723,'CFileFishery to ERA+'!$A$4:$J$198,6,FALSE)</f>
        <v>CA</v>
      </c>
      <c r="O1723">
        <f>VLOOKUP($E1723,'CFileFishery to ERA+'!$A$4:$J$198,7,FALSE)</f>
        <v>31</v>
      </c>
      <c r="P1723" t="str">
        <f>VLOOKUP($E1723,'CFileFishery to ERA+'!$A$4:$J$198,8,FALSE)</f>
        <v>S</v>
      </c>
      <c r="Q1723" t="str">
        <f>VLOOKUP($E1723,'CFileFishery to ERA+'!$A$4:$J$198,9,FALSE)</f>
        <v>WCVI AABM Sport</v>
      </c>
      <c r="R1723" t="str">
        <f>VLOOKUP($E1723,'CFileFishery to ERA+'!$A$4:$J$198,10,FALSE)</f>
        <v>AABM</v>
      </c>
    </row>
    <row r="1724" spans="1:18" x14ac:dyDescent="0.25">
      <c r="A1724" t="s">
        <v>153</v>
      </c>
      <c r="B1724" t="s">
        <v>154</v>
      </c>
      <c r="C1724">
        <v>2009</v>
      </c>
      <c r="D1724">
        <v>6</v>
      </c>
      <c r="E1724">
        <v>29</v>
      </c>
      <c r="F1724" t="s">
        <v>17</v>
      </c>
      <c r="G1724">
        <v>4</v>
      </c>
      <c r="H1724" t="s">
        <v>121</v>
      </c>
      <c r="I1724">
        <v>1</v>
      </c>
      <c r="J1724">
        <v>3.09</v>
      </c>
      <c r="K1724">
        <v>3.1</v>
      </c>
      <c r="L1724">
        <f>VLOOKUP($E1724,'CFileFishery to ERA+'!$A$4:$J$198,4,FALSE)</f>
        <v>8</v>
      </c>
      <c r="M1724" t="str">
        <f>VLOOKUP($E1724,'CFileFishery to ERA+'!$A$4:$J$198,5,FALSE)</f>
        <v>NORTH T</v>
      </c>
      <c r="N1724" t="str">
        <f>VLOOKUP($E1724,'CFileFishery to ERA+'!$A$4:$J$198,6,FALSE)</f>
        <v>CA</v>
      </c>
      <c r="O1724">
        <f>VLOOKUP($E1724,'CFileFishery to ERA+'!$A$4:$J$198,7,FALSE)</f>
        <v>1</v>
      </c>
      <c r="P1724" t="str">
        <f>VLOOKUP($E1724,'CFileFishery to ERA+'!$A$4:$J$198,8,FALSE)</f>
        <v>T</v>
      </c>
      <c r="Q1724" t="str">
        <f>VLOOKUP($E1724,'CFileFishery to ERA+'!$A$4:$J$198,9,FALSE)</f>
        <v>NBC Troll</v>
      </c>
      <c r="R1724" t="str">
        <f>VLOOKUP($E1724,'CFileFishery to ERA+'!$A$4:$J$198,10,FALSE)</f>
        <v>AABM</v>
      </c>
    </row>
    <row r="1725" spans="1:18" x14ac:dyDescent="0.25">
      <c r="A1725" t="s">
        <v>153</v>
      </c>
      <c r="B1725" t="s">
        <v>154</v>
      </c>
      <c r="C1725">
        <v>2009</v>
      </c>
      <c r="D1725">
        <v>6</v>
      </c>
      <c r="E1725">
        <v>38</v>
      </c>
      <c r="F1725" t="s">
        <v>64</v>
      </c>
      <c r="G1725">
        <v>3</v>
      </c>
      <c r="H1725" t="s">
        <v>121</v>
      </c>
      <c r="I1725">
        <v>1</v>
      </c>
      <c r="J1725">
        <v>3.22</v>
      </c>
      <c r="K1725">
        <v>3.23</v>
      </c>
      <c r="L1725">
        <f>VLOOKUP($E1725,'CFileFishery to ERA+'!$A$4:$J$198,4,FALSE)</f>
        <v>11</v>
      </c>
      <c r="M1725" t="str">
        <f>VLOOKUP($E1725,'CFileFishery to ERA+'!$A$4:$J$198,5,FALSE)</f>
        <v>WCVI SPR T</v>
      </c>
      <c r="N1725" t="str">
        <f>VLOOKUP($E1725,'CFileFishery to ERA+'!$A$4:$J$198,6,FALSE)</f>
        <v>CA</v>
      </c>
      <c r="O1725">
        <f>VLOOKUP($E1725,'CFileFishery to ERA+'!$A$4:$J$198,7,FALSE)</f>
        <v>3</v>
      </c>
      <c r="P1725" t="str">
        <f>VLOOKUP($E1725,'CFileFishery to ERA+'!$A$4:$J$198,8,FALSE)</f>
        <v>T</v>
      </c>
      <c r="Q1725" t="str">
        <f>VLOOKUP($E1725,'CFileFishery to ERA+'!$A$4:$J$198,9,FALSE)</f>
        <v>WCVI Troll</v>
      </c>
      <c r="R1725" t="str">
        <f>VLOOKUP($E1725,'CFileFishery to ERA+'!$A$4:$J$198,10,FALSE)</f>
        <v>AABM</v>
      </c>
    </row>
    <row r="1726" spans="1:18" x14ac:dyDescent="0.25">
      <c r="A1726" t="s">
        <v>153</v>
      </c>
      <c r="B1726" t="s">
        <v>154</v>
      </c>
      <c r="C1726">
        <v>2009</v>
      </c>
      <c r="D1726">
        <v>6</v>
      </c>
      <c r="E1726">
        <v>38</v>
      </c>
      <c r="F1726" t="s">
        <v>64</v>
      </c>
      <c r="G1726">
        <v>4</v>
      </c>
      <c r="H1726" t="s">
        <v>12</v>
      </c>
      <c r="I1726">
        <v>2</v>
      </c>
      <c r="J1726">
        <v>6.44</v>
      </c>
      <c r="K1726">
        <v>6.45</v>
      </c>
      <c r="L1726">
        <f>VLOOKUP($E1726,'CFileFishery to ERA+'!$A$4:$J$198,4,FALSE)</f>
        <v>11</v>
      </c>
      <c r="M1726" t="str">
        <f>VLOOKUP($E1726,'CFileFishery to ERA+'!$A$4:$J$198,5,FALSE)</f>
        <v>WCVI SPR T</v>
      </c>
      <c r="N1726" t="str">
        <f>VLOOKUP($E1726,'CFileFishery to ERA+'!$A$4:$J$198,6,FALSE)</f>
        <v>CA</v>
      </c>
      <c r="O1726">
        <f>VLOOKUP($E1726,'CFileFishery to ERA+'!$A$4:$J$198,7,FALSE)</f>
        <v>3</v>
      </c>
      <c r="P1726" t="str">
        <f>VLOOKUP($E1726,'CFileFishery to ERA+'!$A$4:$J$198,8,FALSE)</f>
        <v>T</v>
      </c>
      <c r="Q1726" t="str">
        <f>VLOOKUP($E1726,'CFileFishery to ERA+'!$A$4:$J$198,9,FALSE)</f>
        <v>WCVI Troll</v>
      </c>
      <c r="R1726" t="str">
        <f>VLOOKUP($E1726,'CFileFishery to ERA+'!$A$4:$J$198,10,FALSE)</f>
        <v>AABM</v>
      </c>
    </row>
    <row r="1727" spans="1:18" x14ac:dyDescent="0.25">
      <c r="A1727" t="s">
        <v>153</v>
      </c>
      <c r="B1727" t="s">
        <v>154</v>
      </c>
      <c r="C1727">
        <v>2009</v>
      </c>
      <c r="D1727">
        <v>6</v>
      </c>
      <c r="E1727">
        <v>38</v>
      </c>
      <c r="F1727" t="s">
        <v>64</v>
      </c>
      <c r="G1727">
        <v>4</v>
      </c>
      <c r="H1727" t="s">
        <v>121</v>
      </c>
      <c r="I1727">
        <v>1</v>
      </c>
      <c r="J1727">
        <v>3.22</v>
      </c>
      <c r="K1727">
        <v>3.23</v>
      </c>
      <c r="L1727">
        <f>VLOOKUP($E1727,'CFileFishery to ERA+'!$A$4:$J$198,4,FALSE)</f>
        <v>11</v>
      </c>
      <c r="M1727" t="str">
        <f>VLOOKUP($E1727,'CFileFishery to ERA+'!$A$4:$J$198,5,FALSE)</f>
        <v>WCVI SPR T</v>
      </c>
      <c r="N1727" t="str">
        <f>VLOOKUP($E1727,'CFileFishery to ERA+'!$A$4:$J$198,6,FALSE)</f>
        <v>CA</v>
      </c>
      <c r="O1727">
        <f>VLOOKUP($E1727,'CFileFishery to ERA+'!$A$4:$J$198,7,FALSE)</f>
        <v>3</v>
      </c>
      <c r="P1727" t="str">
        <f>VLOOKUP($E1727,'CFileFishery to ERA+'!$A$4:$J$198,8,FALSE)</f>
        <v>T</v>
      </c>
      <c r="Q1727" t="str">
        <f>VLOOKUP($E1727,'CFileFishery to ERA+'!$A$4:$J$198,9,FALSE)</f>
        <v>WCVI Troll</v>
      </c>
      <c r="R1727" t="str">
        <f>VLOOKUP($E1727,'CFileFishery to ERA+'!$A$4:$J$198,10,FALSE)</f>
        <v>AABM</v>
      </c>
    </row>
    <row r="1728" spans="1:18" x14ac:dyDescent="0.25">
      <c r="A1728" t="s">
        <v>153</v>
      </c>
      <c r="B1728" t="s">
        <v>154</v>
      </c>
      <c r="C1728">
        <v>2009</v>
      </c>
      <c r="D1728">
        <v>6</v>
      </c>
      <c r="E1728">
        <v>43</v>
      </c>
      <c r="F1728" t="s">
        <v>59</v>
      </c>
      <c r="G1728">
        <v>3</v>
      </c>
      <c r="H1728" t="s">
        <v>12</v>
      </c>
      <c r="I1728">
        <v>1</v>
      </c>
      <c r="J1728">
        <v>3.18</v>
      </c>
      <c r="K1728">
        <v>3.18</v>
      </c>
      <c r="L1728">
        <f>VLOOKUP($E1728,'CFileFishery to ERA+'!$A$4:$J$198,4,FALSE)</f>
        <v>13</v>
      </c>
      <c r="M1728" t="str">
        <f>VLOOKUP($E1728,'CFileFishery to ERA+'!$A$4:$J$198,5,FALSE)</f>
        <v>N FALCON T</v>
      </c>
      <c r="N1728" t="str">
        <f>VLOOKUP($E1728,'CFileFishery to ERA+'!$A$4:$J$198,6,FALSE)</f>
        <v>US</v>
      </c>
      <c r="O1728">
        <f>VLOOKUP($E1728,'CFileFishery to ERA+'!$A$4:$J$198,7,FALSE)</f>
        <v>999</v>
      </c>
      <c r="P1728" t="str">
        <f>VLOOKUP($E1728,'CFileFishery to ERA+'!$A$4:$J$198,8,FALSE)</f>
        <v>T</v>
      </c>
      <c r="Q1728" t="str">
        <f>VLOOKUP($E1728,'CFileFishery to ERA+'!$A$4:$J$198,9,FALSE)</f>
        <v>WA Troll</v>
      </c>
      <c r="R1728" t="str">
        <f>VLOOKUP($E1728,'CFileFishery to ERA+'!$A$4:$J$198,10,FALSE)</f>
        <v>ISBM</v>
      </c>
    </row>
    <row r="1729" spans="1:18" x14ac:dyDescent="0.25">
      <c r="A1729" t="s">
        <v>153</v>
      </c>
      <c r="B1729" t="s">
        <v>154</v>
      </c>
      <c r="C1729">
        <v>2009</v>
      </c>
      <c r="D1729">
        <v>6</v>
      </c>
      <c r="E1729">
        <v>43</v>
      </c>
      <c r="F1729" t="s">
        <v>59</v>
      </c>
      <c r="G1729">
        <v>3</v>
      </c>
      <c r="H1729" t="s">
        <v>121</v>
      </c>
      <c r="I1729">
        <v>2</v>
      </c>
      <c r="J1729">
        <v>4.72</v>
      </c>
      <c r="K1729">
        <v>4.7300000000000004</v>
      </c>
      <c r="L1729">
        <f>VLOOKUP($E1729,'CFileFishery to ERA+'!$A$4:$J$198,4,FALSE)</f>
        <v>13</v>
      </c>
      <c r="M1729" t="str">
        <f>VLOOKUP($E1729,'CFileFishery to ERA+'!$A$4:$J$198,5,FALSE)</f>
        <v>N FALCON T</v>
      </c>
      <c r="N1729" t="str">
        <f>VLOOKUP($E1729,'CFileFishery to ERA+'!$A$4:$J$198,6,FALSE)</f>
        <v>US</v>
      </c>
      <c r="O1729">
        <f>VLOOKUP($E1729,'CFileFishery to ERA+'!$A$4:$J$198,7,FALSE)</f>
        <v>999</v>
      </c>
      <c r="P1729" t="str">
        <f>VLOOKUP($E1729,'CFileFishery to ERA+'!$A$4:$J$198,8,FALSE)</f>
        <v>T</v>
      </c>
      <c r="Q1729" t="str">
        <f>VLOOKUP($E1729,'CFileFishery to ERA+'!$A$4:$J$198,9,FALSE)</f>
        <v>WA Troll</v>
      </c>
      <c r="R1729" t="str">
        <f>VLOOKUP($E1729,'CFileFishery to ERA+'!$A$4:$J$198,10,FALSE)</f>
        <v>ISBM</v>
      </c>
    </row>
    <row r="1730" spans="1:18" x14ac:dyDescent="0.25">
      <c r="A1730" t="s">
        <v>153</v>
      </c>
      <c r="B1730" t="s">
        <v>154</v>
      </c>
      <c r="C1730">
        <v>2009</v>
      </c>
      <c r="D1730">
        <v>6</v>
      </c>
      <c r="E1730">
        <v>136</v>
      </c>
      <c r="F1730" t="s">
        <v>52</v>
      </c>
      <c r="G1730">
        <v>3</v>
      </c>
      <c r="H1730" t="s">
        <v>12</v>
      </c>
      <c r="I1730">
        <v>1</v>
      </c>
      <c r="J1730">
        <v>8.08</v>
      </c>
      <c r="K1730">
        <v>8.09</v>
      </c>
      <c r="L1730">
        <f>VLOOKUP($E1730,'CFileFishery to ERA+'!$A$4:$J$198,4,FALSE)</f>
        <v>63</v>
      </c>
      <c r="M1730" t="str">
        <f>VLOOKUP($E1730,'CFileFishery to ERA+'!$A$4:$J$198,5,FALSE)</f>
        <v>GEO ST S</v>
      </c>
      <c r="N1730" t="str">
        <f>VLOOKUP($E1730,'CFileFishery to ERA+'!$A$4:$J$198,6,FALSE)</f>
        <v>CA</v>
      </c>
      <c r="O1730">
        <f>VLOOKUP($E1730,'CFileFishery to ERA+'!$A$4:$J$198,7,FALSE)</f>
        <v>27</v>
      </c>
      <c r="P1730" t="str">
        <f>VLOOKUP($E1730,'CFileFishery to ERA+'!$A$4:$J$198,8,FALSE)</f>
        <v>S</v>
      </c>
      <c r="Q1730" t="str">
        <f>VLOOKUP($E1730,'CFileFishery to ERA+'!$A$4:$J$198,9,FALSE)</f>
        <v>North Georgia Strait Sport</v>
      </c>
      <c r="R1730" t="str">
        <f>VLOOKUP($E1730,'CFileFishery to ERA+'!$A$4:$J$198,10,FALSE)</f>
        <v>ISBM</v>
      </c>
    </row>
    <row r="1731" spans="1:18" x14ac:dyDescent="0.25">
      <c r="A1731" t="s">
        <v>153</v>
      </c>
      <c r="B1731" t="s">
        <v>154</v>
      </c>
      <c r="C1731">
        <v>2009</v>
      </c>
      <c r="D1731">
        <v>6</v>
      </c>
      <c r="E1731">
        <v>142</v>
      </c>
      <c r="F1731" t="s">
        <v>49</v>
      </c>
      <c r="G1731">
        <v>3</v>
      </c>
      <c r="H1731" t="s">
        <v>12</v>
      </c>
      <c r="I1731">
        <v>1</v>
      </c>
      <c r="J1731">
        <v>4.3499999999999996</v>
      </c>
      <c r="K1731">
        <v>4.3499999999999996</v>
      </c>
      <c r="L1731">
        <f>VLOOKUP($E1731,'CFileFishery to ERA+'!$A$4:$J$198,4,FALSE)</f>
        <v>50</v>
      </c>
      <c r="M1731" t="str">
        <f>VLOOKUP($E1731,'CFileFishery to ERA+'!$A$4:$J$198,5,FALSE)</f>
        <v>WCVI AABM S</v>
      </c>
      <c r="N1731" t="str">
        <f>VLOOKUP($E1731,'CFileFishery to ERA+'!$A$4:$J$198,6,FALSE)</f>
        <v>CA</v>
      </c>
      <c r="O1731">
        <f>VLOOKUP($E1731,'CFileFishery to ERA+'!$A$4:$J$198,7,FALSE)</f>
        <v>31</v>
      </c>
      <c r="P1731" t="str">
        <f>VLOOKUP($E1731,'CFileFishery to ERA+'!$A$4:$J$198,8,FALSE)</f>
        <v>S</v>
      </c>
      <c r="Q1731" t="str">
        <f>VLOOKUP($E1731,'CFileFishery to ERA+'!$A$4:$J$198,9,FALSE)</f>
        <v>WCVI AABM Sport</v>
      </c>
      <c r="R1731" t="str">
        <f>VLOOKUP($E1731,'CFileFishery to ERA+'!$A$4:$J$198,10,FALSE)</f>
        <v>AABM</v>
      </c>
    </row>
    <row r="1732" spans="1:18" x14ac:dyDescent="0.25">
      <c r="A1732" t="s">
        <v>153</v>
      </c>
      <c r="B1732" t="s">
        <v>154</v>
      </c>
      <c r="C1732">
        <v>2009</v>
      </c>
      <c r="D1732">
        <v>7</v>
      </c>
      <c r="E1732">
        <v>18</v>
      </c>
      <c r="F1732" t="s">
        <v>23</v>
      </c>
      <c r="G1732">
        <v>4</v>
      </c>
      <c r="H1732" t="s">
        <v>12</v>
      </c>
      <c r="I1732">
        <v>2</v>
      </c>
      <c r="J1732">
        <v>5.88</v>
      </c>
      <c r="K1732">
        <v>5.89</v>
      </c>
      <c r="L1732">
        <f>VLOOKUP($E1732,'CFileFishery to ERA+'!$A$4:$J$198,4,FALSE)</f>
        <v>4</v>
      </c>
      <c r="M1732" t="str">
        <f>VLOOKUP($E1732,'CFileFishery to ERA+'!$A$4:$J$198,5,FALSE)</f>
        <v>AK JLO T</v>
      </c>
      <c r="N1732" t="str">
        <f>VLOOKUP($E1732,'CFileFishery to ERA+'!$A$4:$J$198,6,FALSE)</f>
        <v>US</v>
      </c>
      <c r="O1732">
        <f>VLOOKUP($E1732,'CFileFishery to ERA+'!$A$4:$J$198,7,FALSE)</f>
        <v>999</v>
      </c>
      <c r="P1732" t="str">
        <f>VLOOKUP($E1732,'CFileFishery to ERA+'!$A$4:$J$198,8,FALSE)</f>
        <v>T</v>
      </c>
      <c r="Q1732" t="str">
        <f>VLOOKUP($E1732,'CFileFishery to ERA+'!$A$4:$J$198,9,FALSE)</f>
        <v>SEAK Troll</v>
      </c>
      <c r="R1732" t="str">
        <f>VLOOKUP($E1732,'CFileFishery to ERA+'!$A$4:$J$198,10,FALSE)</f>
        <v>AABM</v>
      </c>
    </row>
    <row r="1733" spans="1:18" x14ac:dyDescent="0.25">
      <c r="A1733" t="s">
        <v>153</v>
      </c>
      <c r="B1733" t="s">
        <v>154</v>
      </c>
      <c r="C1733">
        <v>2009</v>
      </c>
      <c r="D1733">
        <v>7</v>
      </c>
      <c r="E1733">
        <v>30</v>
      </c>
      <c r="F1733" t="s">
        <v>25</v>
      </c>
      <c r="G1733">
        <v>4</v>
      </c>
      <c r="H1733" t="s">
        <v>121</v>
      </c>
      <c r="I1733">
        <v>2</v>
      </c>
      <c r="J1733">
        <v>6.18</v>
      </c>
      <c r="K1733">
        <v>6.2</v>
      </c>
      <c r="L1733">
        <f>VLOOKUP($E1733,'CFileFishery to ERA+'!$A$4:$J$198,4,FALSE)</f>
        <v>8</v>
      </c>
      <c r="M1733" t="str">
        <f>VLOOKUP($E1733,'CFileFishery to ERA+'!$A$4:$J$198,5,FALSE)</f>
        <v>NORTH T</v>
      </c>
      <c r="N1733" t="str">
        <f>VLOOKUP($E1733,'CFileFishery to ERA+'!$A$4:$J$198,6,FALSE)</f>
        <v>CA</v>
      </c>
      <c r="O1733">
        <f>VLOOKUP($E1733,'CFileFishery to ERA+'!$A$4:$J$198,7,FALSE)</f>
        <v>1</v>
      </c>
      <c r="P1733" t="str">
        <f>VLOOKUP($E1733,'CFileFishery to ERA+'!$A$4:$J$198,8,FALSE)</f>
        <v>T</v>
      </c>
      <c r="Q1733" t="str">
        <f>VLOOKUP($E1733,'CFileFishery to ERA+'!$A$4:$J$198,9,FALSE)</f>
        <v>NBC Troll</v>
      </c>
      <c r="R1733" t="str">
        <f>VLOOKUP($E1733,'CFileFishery to ERA+'!$A$4:$J$198,10,FALSE)</f>
        <v>AABM</v>
      </c>
    </row>
    <row r="1734" spans="1:18" x14ac:dyDescent="0.25">
      <c r="A1734" t="s">
        <v>153</v>
      </c>
      <c r="B1734" t="s">
        <v>154</v>
      </c>
      <c r="C1734">
        <v>2009</v>
      </c>
      <c r="D1734">
        <v>7</v>
      </c>
      <c r="E1734">
        <v>55</v>
      </c>
      <c r="F1734" t="s">
        <v>46</v>
      </c>
      <c r="G1734">
        <v>3</v>
      </c>
      <c r="H1734" t="s">
        <v>12</v>
      </c>
      <c r="I1734">
        <v>1</v>
      </c>
      <c r="J1734">
        <v>1.92</v>
      </c>
      <c r="K1734">
        <v>1.92</v>
      </c>
      <c r="L1734">
        <f>VLOOKUP($E1734,'CFileFishery to ERA+'!$A$4:$J$198,4,FALSE)</f>
        <v>17</v>
      </c>
      <c r="M1734" t="str">
        <f>VLOOKUP($E1734,'CFileFishery to ERA+'!$A$4:$J$198,5,FALSE)</f>
        <v>ALASKA N</v>
      </c>
      <c r="N1734" t="str">
        <f>VLOOKUP($E1734,'CFileFishery to ERA+'!$A$4:$J$198,6,FALSE)</f>
        <v>US</v>
      </c>
      <c r="O1734">
        <f>VLOOKUP($E1734,'CFileFishery to ERA+'!$A$4:$J$198,7,FALSE)</f>
        <v>999</v>
      </c>
      <c r="P1734" t="str">
        <f>VLOOKUP($E1734,'CFileFishery to ERA+'!$A$4:$J$198,8,FALSE)</f>
        <v>N</v>
      </c>
      <c r="Q1734" t="str">
        <f>VLOOKUP($E1734,'CFileFishery to ERA+'!$A$4:$J$198,9,FALSE)</f>
        <v>SEAK Net</v>
      </c>
      <c r="R1734" t="str">
        <f>VLOOKUP($E1734,'CFileFishery to ERA+'!$A$4:$J$198,10,FALSE)</f>
        <v>AABM</v>
      </c>
    </row>
    <row r="1735" spans="1:18" x14ac:dyDescent="0.25">
      <c r="A1735" t="s">
        <v>153</v>
      </c>
      <c r="B1735" t="s">
        <v>154</v>
      </c>
      <c r="C1735">
        <v>2009</v>
      </c>
      <c r="D1735">
        <v>7</v>
      </c>
      <c r="E1735">
        <v>92</v>
      </c>
      <c r="F1735" t="s">
        <v>66</v>
      </c>
      <c r="G1735">
        <v>3</v>
      </c>
      <c r="H1735" t="s">
        <v>12</v>
      </c>
      <c r="I1735">
        <v>2</v>
      </c>
      <c r="J1735">
        <v>12.08</v>
      </c>
      <c r="K1735">
        <v>12.1</v>
      </c>
      <c r="L1735">
        <f>VLOOKUP($E1735,'CFileFishery to ERA+'!$A$4:$J$198,4,FALSE)</f>
        <v>51</v>
      </c>
      <c r="M1735" t="str">
        <f>VLOOKUP($E1735,'CFileFishery to ERA+'!$A$4:$J$198,5,FALSE)</f>
        <v>WCVI ISBM S</v>
      </c>
      <c r="N1735" t="str">
        <f>VLOOKUP($E1735,'CFileFishery to ERA+'!$A$4:$J$198,6,FALSE)</f>
        <v>CA</v>
      </c>
      <c r="O1735">
        <f>VLOOKUP($E1735,'CFileFishery to ERA+'!$A$4:$J$198,7,FALSE)</f>
        <v>32</v>
      </c>
      <c r="P1735" t="str">
        <f>VLOOKUP($E1735,'CFileFishery to ERA+'!$A$4:$J$198,8,FALSE)</f>
        <v>S</v>
      </c>
      <c r="Q1735" t="str">
        <f>VLOOKUP($E1735,'CFileFishery to ERA+'!$A$4:$J$198,9,FALSE)</f>
        <v>WCVI ISBM Sport</v>
      </c>
      <c r="R1735" t="str">
        <f>VLOOKUP($E1735,'CFileFishery to ERA+'!$A$4:$J$198,10,FALSE)</f>
        <v>ISBM</v>
      </c>
    </row>
    <row r="1736" spans="1:18" x14ac:dyDescent="0.25">
      <c r="A1736" t="s">
        <v>153</v>
      </c>
      <c r="B1736" t="s">
        <v>154</v>
      </c>
      <c r="C1736">
        <v>2009</v>
      </c>
      <c r="D1736">
        <v>7</v>
      </c>
      <c r="E1736">
        <v>104</v>
      </c>
      <c r="F1736" t="s">
        <v>113</v>
      </c>
      <c r="G1736">
        <v>3</v>
      </c>
      <c r="H1736" t="s">
        <v>12</v>
      </c>
      <c r="I1736">
        <v>2</v>
      </c>
      <c r="J1736">
        <v>2.68</v>
      </c>
      <c r="K1736">
        <v>2.68</v>
      </c>
      <c r="L1736">
        <f>VLOOKUP($E1736,'CFileFishery to ERA+'!$A$4:$J$198,4,FALSE)</f>
        <v>38</v>
      </c>
      <c r="M1736" t="str">
        <f>VLOOKUP($E1736,'CFileFishery to ERA+'!$A$4:$J$198,5,FALSE)</f>
        <v>TPS FN</v>
      </c>
      <c r="N1736" t="str">
        <f>VLOOKUP($E1736,'CFileFishery to ERA+'!$A$4:$J$198,6,FALSE)</f>
        <v>US</v>
      </c>
      <c r="O1736">
        <f>VLOOKUP($E1736,'CFileFishery to ERA+'!$A$4:$J$198,7,FALSE)</f>
        <v>999</v>
      </c>
      <c r="P1736" t="str">
        <f>VLOOKUP($E1736,'CFileFishery to ERA+'!$A$4:$J$198,8,FALSE)</f>
        <v>N</v>
      </c>
      <c r="Q1736" t="str">
        <f>VLOOKUP($E1736,'CFileFishery to ERA+'!$A$4:$J$198,9,FALSE)</f>
        <v>PGSD Net</v>
      </c>
      <c r="R1736" t="str">
        <f>VLOOKUP($E1736,'CFileFishery to ERA+'!$A$4:$J$198,10,FALSE)</f>
        <v>ISBM</v>
      </c>
    </row>
    <row r="1737" spans="1:18" x14ac:dyDescent="0.25">
      <c r="A1737" t="s">
        <v>153</v>
      </c>
      <c r="B1737" t="s">
        <v>154</v>
      </c>
      <c r="C1737">
        <v>2009</v>
      </c>
      <c r="D1737">
        <v>7</v>
      </c>
      <c r="E1737">
        <v>104</v>
      </c>
      <c r="F1737" t="s">
        <v>113</v>
      </c>
      <c r="G1737">
        <v>4</v>
      </c>
      <c r="H1737" t="s">
        <v>12</v>
      </c>
      <c r="I1737">
        <v>1</v>
      </c>
      <c r="J1737">
        <v>1.53</v>
      </c>
      <c r="K1737">
        <v>1.53</v>
      </c>
      <c r="L1737">
        <f>VLOOKUP($E1737,'CFileFishery to ERA+'!$A$4:$J$198,4,FALSE)</f>
        <v>38</v>
      </c>
      <c r="M1737" t="str">
        <f>VLOOKUP($E1737,'CFileFishery to ERA+'!$A$4:$J$198,5,FALSE)</f>
        <v>TPS FN</v>
      </c>
      <c r="N1737" t="str">
        <f>VLOOKUP($E1737,'CFileFishery to ERA+'!$A$4:$J$198,6,FALSE)</f>
        <v>US</v>
      </c>
      <c r="O1737">
        <f>VLOOKUP($E1737,'CFileFishery to ERA+'!$A$4:$J$198,7,FALSE)</f>
        <v>999</v>
      </c>
      <c r="P1737" t="str">
        <f>VLOOKUP($E1737,'CFileFishery to ERA+'!$A$4:$J$198,8,FALSE)</f>
        <v>N</v>
      </c>
      <c r="Q1737" t="str">
        <f>VLOOKUP($E1737,'CFileFishery to ERA+'!$A$4:$J$198,9,FALSE)</f>
        <v>PGSD Net</v>
      </c>
      <c r="R1737" t="str">
        <f>VLOOKUP($E1737,'CFileFishery to ERA+'!$A$4:$J$198,10,FALSE)</f>
        <v>ISBM</v>
      </c>
    </row>
    <row r="1738" spans="1:18" x14ac:dyDescent="0.25">
      <c r="A1738" t="s">
        <v>153</v>
      </c>
      <c r="B1738" t="s">
        <v>154</v>
      </c>
      <c r="C1738">
        <v>2009</v>
      </c>
      <c r="D1738">
        <v>7</v>
      </c>
      <c r="E1738">
        <v>142</v>
      </c>
      <c r="F1738" t="s">
        <v>49</v>
      </c>
      <c r="G1738">
        <v>3</v>
      </c>
      <c r="H1738" t="s">
        <v>12</v>
      </c>
      <c r="I1738">
        <v>3</v>
      </c>
      <c r="J1738">
        <v>18.12</v>
      </c>
      <c r="K1738">
        <v>18.149999999999999</v>
      </c>
      <c r="L1738">
        <f>VLOOKUP($E1738,'CFileFishery to ERA+'!$A$4:$J$198,4,FALSE)</f>
        <v>50</v>
      </c>
      <c r="M1738" t="str">
        <f>VLOOKUP($E1738,'CFileFishery to ERA+'!$A$4:$J$198,5,FALSE)</f>
        <v>WCVI AABM S</v>
      </c>
      <c r="N1738" t="str">
        <f>VLOOKUP($E1738,'CFileFishery to ERA+'!$A$4:$J$198,6,FALSE)</f>
        <v>CA</v>
      </c>
      <c r="O1738">
        <f>VLOOKUP($E1738,'CFileFishery to ERA+'!$A$4:$J$198,7,FALSE)</f>
        <v>31</v>
      </c>
      <c r="P1738" t="str">
        <f>VLOOKUP($E1738,'CFileFishery to ERA+'!$A$4:$J$198,8,FALSE)</f>
        <v>S</v>
      </c>
      <c r="Q1738" t="str">
        <f>VLOOKUP($E1738,'CFileFishery to ERA+'!$A$4:$J$198,9,FALSE)</f>
        <v>WCVI AABM Sport</v>
      </c>
      <c r="R1738" t="str">
        <f>VLOOKUP($E1738,'CFileFishery to ERA+'!$A$4:$J$198,10,FALSE)</f>
        <v>AABM</v>
      </c>
    </row>
    <row r="1739" spans="1:18" x14ac:dyDescent="0.25">
      <c r="A1739" t="s">
        <v>153</v>
      </c>
      <c r="B1739" t="s">
        <v>154</v>
      </c>
      <c r="C1739">
        <v>2009</v>
      </c>
      <c r="D1739">
        <v>7</v>
      </c>
      <c r="E1739">
        <v>142</v>
      </c>
      <c r="F1739" t="s">
        <v>49</v>
      </c>
      <c r="G1739">
        <v>4</v>
      </c>
      <c r="H1739" t="s">
        <v>12</v>
      </c>
      <c r="I1739">
        <v>1</v>
      </c>
      <c r="J1739">
        <v>6.04</v>
      </c>
      <c r="K1739">
        <v>6.05</v>
      </c>
      <c r="L1739">
        <f>VLOOKUP($E1739,'CFileFishery to ERA+'!$A$4:$J$198,4,FALSE)</f>
        <v>50</v>
      </c>
      <c r="M1739" t="str">
        <f>VLOOKUP($E1739,'CFileFishery to ERA+'!$A$4:$J$198,5,FALSE)</f>
        <v>WCVI AABM S</v>
      </c>
      <c r="N1739" t="str">
        <f>VLOOKUP($E1739,'CFileFishery to ERA+'!$A$4:$J$198,6,FALSE)</f>
        <v>CA</v>
      </c>
      <c r="O1739">
        <f>VLOOKUP($E1739,'CFileFishery to ERA+'!$A$4:$J$198,7,FALSE)</f>
        <v>31</v>
      </c>
      <c r="P1739" t="str">
        <f>VLOOKUP($E1739,'CFileFishery to ERA+'!$A$4:$J$198,8,FALSE)</f>
        <v>S</v>
      </c>
      <c r="Q1739" t="str">
        <f>VLOOKUP($E1739,'CFileFishery to ERA+'!$A$4:$J$198,9,FALSE)</f>
        <v>WCVI AABM Sport</v>
      </c>
      <c r="R1739" t="str">
        <f>VLOOKUP($E1739,'CFileFishery to ERA+'!$A$4:$J$198,10,FALSE)</f>
        <v>AABM</v>
      </c>
    </row>
    <row r="1740" spans="1:18" x14ac:dyDescent="0.25">
      <c r="A1740" t="s">
        <v>153</v>
      </c>
      <c r="B1740" t="s">
        <v>154</v>
      </c>
      <c r="C1740">
        <v>2009</v>
      </c>
      <c r="D1740">
        <v>8</v>
      </c>
      <c r="E1740">
        <v>22</v>
      </c>
      <c r="F1740" t="s">
        <v>28</v>
      </c>
      <c r="G1740">
        <v>4</v>
      </c>
      <c r="H1740" t="s">
        <v>12</v>
      </c>
      <c r="I1740">
        <v>2</v>
      </c>
      <c r="J1740">
        <v>5.54</v>
      </c>
      <c r="K1740">
        <v>5.54</v>
      </c>
      <c r="L1740">
        <f>VLOOKUP($E1740,'CFileFishery to ERA+'!$A$4:$J$198,4,FALSE)</f>
        <v>6</v>
      </c>
      <c r="M1740" t="str">
        <f>VLOOKUP($E1740,'CFileFishery to ERA+'!$A$4:$J$198,5,FALSE)</f>
        <v>AK FALL T</v>
      </c>
      <c r="N1740" t="str">
        <f>VLOOKUP($E1740,'CFileFishery to ERA+'!$A$4:$J$198,6,FALSE)</f>
        <v>US</v>
      </c>
      <c r="O1740">
        <f>VLOOKUP($E1740,'CFileFishery to ERA+'!$A$4:$J$198,7,FALSE)</f>
        <v>999</v>
      </c>
      <c r="P1740" t="str">
        <f>VLOOKUP($E1740,'CFileFishery to ERA+'!$A$4:$J$198,8,FALSE)</f>
        <v>T</v>
      </c>
      <c r="Q1740" t="str">
        <f>VLOOKUP($E1740,'CFileFishery to ERA+'!$A$4:$J$198,9,FALSE)</f>
        <v>SEAK Troll</v>
      </c>
      <c r="R1740" t="str">
        <f>VLOOKUP($E1740,'CFileFishery to ERA+'!$A$4:$J$198,10,FALSE)</f>
        <v>AABM</v>
      </c>
    </row>
    <row r="1741" spans="1:18" x14ac:dyDescent="0.25">
      <c r="A1741" t="s">
        <v>153</v>
      </c>
      <c r="B1741" t="s">
        <v>154</v>
      </c>
      <c r="C1741">
        <v>2009</v>
      </c>
      <c r="D1741">
        <v>8</v>
      </c>
      <c r="E1741">
        <v>35</v>
      </c>
      <c r="F1741" t="s">
        <v>77</v>
      </c>
      <c r="G1741">
        <v>3</v>
      </c>
      <c r="H1741" t="s">
        <v>12</v>
      </c>
      <c r="I1741">
        <v>2</v>
      </c>
      <c r="J1741">
        <v>6.48</v>
      </c>
      <c r="K1741">
        <v>6.49</v>
      </c>
      <c r="L1741">
        <f>VLOOKUP($E1741,'CFileFishery to ERA+'!$A$4:$J$198,4,FALSE)</f>
        <v>12</v>
      </c>
      <c r="M1741" t="str">
        <f>VLOOKUP($E1741,'CFileFishery to ERA+'!$A$4:$J$198,5,FALSE)</f>
        <v>WCVI SUM T</v>
      </c>
      <c r="N1741" t="str">
        <f>VLOOKUP($E1741,'CFileFishery to ERA+'!$A$4:$J$198,6,FALSE)</f>
        <v>CA</v>
      </c>
      <c r="O1741">
        <f>VLOOKUP($E1741,'CFileFishery to ERA+'!$A$4:$J$198,7,FALSE)</f>
        <v>3</v>
      </c>
      <c r="P1741" t="str">
        <f>VLOOKUP($E1741,'CFileFishery to ERA+'!$A$4:$J$198,8,FALSE)</f>
        <v>T</v>
      </c>
      <c r="Q1741" t="str">
        <f>VLOOKUP($E1741,'CFileFishery to ERA+'!$A$4:$J$198,9,FALSE)</f>
        <v>WCVI Troll</v>
      </c>
      <c r="R1741" t="str">
        <f>VLOOKUP($E1741,'CFileFishery to ERA+'!$A$4:$J$198,10,FALSE)</f>
        <v>AABM</v>
      </c>
    </row>
    <row r="1742" spans="1:18" x14ac:dyDescent="0.25">
      <c r="A1742" t="s">
        <v>153</v>
      </c>
      <c r="B1742" t="s">
        <v>154</v>
      </c>
      <c r="C1742">
        <v>2009</v>
      </c>
      <c r="D1742">
        <v>8</v>
      </c>
      <c r="E1742">
        <v>35</v>
      </c>
      <c r="F1742" t="s">
        <v>77</v>
      </c>
      <c r="G1742">
        <v>4</v>
      </c>
      <c r="H1742" t="s">
        <v>121</v>
      </c>
      <c r="I1742">
        <v>1</v>
      </c>
      <c r="J1742">
        <v>3.24</v>
      </c>
      <c r="K1742">
        <v>3.25</v>
      </c>
      <c r="L1742">
        <f>VLOOKUP($E1742,'CFileFishery to ERA+'!$A$4:$J$198,4,FALSE)</f>
        <v>12</v>
      </c>
      <c r="M1742" t="str">
        <f>VLOOKUP($E1742,'CFileFishery to ERA+'!$A$4:$J$198,5,FALSE)</f>
        <v>WCVI SUM T</v>
      </c>
      <c r="N1742" t="str">
        <f>VLOOKUP($E1742,'CFileFishery to ERA+'!$A$4:$J$198,6,FALSE)</f>
        <v>CA</v>
      </c>
      <c r="O1742">
        <f>VLOOKUP($E1742,'CFileFishery to ERA+'!$A$4:$J$198,7,FALSE)</f>
        <v>3</v>
      </c>
      <c r="P1742" t="str">
        <f>VLOOKUP($E1742,'CFileFishery to ERA+'!$A$4:$J$198,8,FALSE)</f>
        <v>T</v>
      </c>
      <c r="Q1742" t="str">
        <f>VLOOKUP($E1742,'CFileFishery to ERA+'!$A$4:$J$198,9,FALSE)</f>
        <v>WCVI Troll</v>
      </c>
      <c r="R1742" t="str">
        <f>VLOOKUP($E1742,'CFileFishery to ERA+'!$A$4:$J$198,10,FALSE)</f>
        <v>AABM</v>
      </c>
    </row>
    <row r="1743" spans="1:18" x14ac:dyDescent="0.25">
      <c r="A1743" t="s">
        <v>153</v>
      </c>
      <c r="B1743" t="s">
        <v>154</v>
      </c>
      <c r="C1743">
        <v>2009</v>
      </c>
      <c r="D1743">
        <v>8</v>
      </c>
      <c r="E1743">
        <v>39</v>
      </c>
      <c r="F1743" t="s">
        <v>50</v>
      </c>
      <c r="G1743">
        <v>3</v>
      </c>
      <c r="H1743" t="s">
        <v>121</v>
      </c>
      <c r="I1743">
        <v>1</v>
      </c>
      <c r="J1743">
        <v>4.24</v>
      </c>
      <c r="K1743">
        <v>4.25</v>
      </c>
      <c r="L1743">
        <f>VLOOKUP($E1743,'CFileFishery to ERA+'!$A$4:$J$198,4,FALSE)</f>
        <v>12</v>
      </c>
      <c r="M1743" t="str">
        <f>VLOOKUP($E1743,'CFileFishery to ERA+'!$A$4:$J$198,5,FALSE)</f>
        <v>WCVI SUM T</v>
      </c>
      <c r="N1743" t="str">
        <f>VLOOKUP($E1743,'CFileFishery to ERA+'!$A$4:$J$198,6,FALSE)</f>
        <v>CA</v>
      </c>
      <c r="O1743">
        <f>VLOOKUP($E1743,'CFileFishery to ERA+'!$A$4:$J$198,7,FALSE)</f>
        <v>3</v>
      </c>
      <c r="P1743" t="str">
        <f>VLOOKUP($E1743,'CFileFishery to ERA+'!$A$4:$J$198,8,FALSE)</f>
        <v>T</v>
      </c>
      <c r="Q1743" t="str">
        <f>VLOOKUP($E1743,'CFileFishery to ERA+'!$A$4:$J$198,9,FALSE)</f>
        <v>WCVI Troll</v>
      </c>
      <c r="R1743" t="str">
        <f>VLOOKUP($E1743,'CFileFishery to ERA+'!$A$4:$J$198,10,FALSE)</f>
        <v>AABM</v>
      </c>
    </row>
    <row r="1744" spans="1:18" x14ac:dyDescent="0.25">
      <c r="A1744" t="s">
        <v>153</v>
      </c>
      <c r="B1744" t="s">
        <v>154</v>
      </c>
      <c r="C1744">
        <v>2009</v>
      </c>
      <c r="D1744">
        <v>8</v>
      </c>
      <c r="E1744">
        <v>43</v>
      </c>
      <c r="F1744" t="s">
        <v>59</v>
      </c>
      <c r="G1744">
        <v>3</v>
      </c>
      <c r="H1744" t="s">
        <v>12</v>
      </c>
      <c r="I1744">
        <v>2</v>
      </c>
      <c r="J1744">
        <v>2.7</v>
      </c>
      <c r="K1744">
        <v>2.7</v>
      </c>
      <c r="L1744">
        <f>VLOOKUP($E1744,'CFileFishery to ERA+'!$A$4:$J$198,4,FALSE)</f>
        <v>13</v>
      </c>
      <c r="M1744" t="str">
        <f>VLOOKUP($E1744,'CFileFishery to ERA+'!$A$4:$J$198,5,FALSE)</f>
        <v>N FALCON T</v>
      </c>
      <c r="N1744" t="str">
        <f>VLOOKUP($E1744,'CFileFishery to ERA+'!$A$4:$J$198,6,FALSE)</f>
        <v>US</v>
      </c>
      <c r="O1744">
        <f>VLOOKUP($E1744,'CFileFishery to ERA+'!$A$4:$J$198,7,FALSE)</f>
        <v>999</v>
      </c>
      <c r="P1744" t="str">
        <f>VLOOKUP($E1744,'CFileFishery to ERA+'!$A$4:$J$198,8,FALSE)</f>
        <v>T</v>
      </c>
      <c r="Q1744" t="str">
        <f>VLOOKUP($E1744,'CFileFishery to ERA+'!$A$4:$J$198,9,FALSE)</f>
        <v>WA Troll</v>
      </c>
      <c r="R1744" t="str">
        <f>VLOOKUP($E1744,'CFileFishery to ERA+'!$A$4:$J$198,10,FALSE)</f>
        <v>ISBM</v>
      </c>
    </row>
    <row r="1745" spans="1:18" x14ac:dyDescent="0.25">
      <c r="A1745" t="s">
        <v>153</v>
      </c>
      <c r="B1745" t="s">
        <v>154</v>
      </c>
      <c r="C1745">
        <v>2009</v>
      </c>
      <c r="D1745">
        <v>8</v>
      </c>
      <c r="E1745">
        <v>58</v>
      </c>
      <c r="F1745" t="s">
        <v>41</v>
      </c>
      <c r="G1745">
        <v>3</v>
      </c>
      <c r="H1745" t="s">
        <v>12</v>
      </c>
      <c r="I1745">
        <v>1</v>
      </c>
      <c r="J1745">
        <v>2.23</v>
      </c>
      <c r="K1745">
        <v>2.23</v>
      </c>
      <c r="L1745">
        <f>VLOOKUP($E1745,'CFileFishery to ERA+'!$A$4:$J$198,4,FALSE)</f>
        <v>17</v>
      </c>
      <c r="M1745" t="str">
        <f>VLOOKUP($E1745,'CFileFishery to ERA+'!$A$4:$J$198,5,FALSE)</f>
        <v>ALASKA N</v>
      </c>
      <c r="N1745" t="str">
        <f>VLOOKUP($E1745,'CFileFishery to ERA+'!$A$4:$J$198,6,FALSE)</f>
        <v>US</v>
      </c>
      <c r="O1745">
        <f>VLOOKUP($E1745,'CFileFishery to ERA+'!$A$4:$J$198,7,FALSE)</f>
        <v>999</v>
      </c>
      <c r="P1745" t="str">
        <f>VLOOKUP($E1745,'CFileFishery to ERA+'!$A$4:$J$198,8,FALSE)</f>
        <v>N</v>
      </c>
      <c r="Q1745" t="str">
        <f>VLOOKUP($E1745,'CFileFishery to ERA+'!$A$4:$J$198,9,FALSE)</f>
        <v>SEAK Net</v>
      </c>
      <c r="R1745" t="str">
        <f>VLOOKUP($E1745,'CFileFishery to ERA+'!$A$4:$J$198,10,FALSE)</f>
        <v>AABM</v>
      </c>
    </row>
    <row r="1746" spans="1:18" x14ac:dyDescent="0.25">
      <c r="A1746" t="s">
        <v>153</v>
      </c>
      <c r="B1746" t="s">
        <v>154</v>
      </c>
      <c r="C1746">
        <v>2009</v>
      </c>
      <c r="D1746">
        <v>8</v>
      </c>
      <c r="E1746">
        <v>92</v>
      </c>
      <c r="F1746" t="s">
        <v>66</v>
      </c>
      <c r="G1746">
        <v>2</v>
      </c>
      <c r="H1746" t="s">
        <v>12</v>
      </c>
      <c r="I1746">
        <v>1</v>
      </c>
      <c r="J1746">
        <v>7.48</v>
      </c>
      <c r="K1746">
        <v>7.51</v>
      </c>
      <c r="L1746">
        <f>VLOOKUP($E1746,'CFileFishery to ERA+'!$A$4:$J$198,4,FALSE)</f>
        <v>51</v>
      </c>
      <c r="M1746" t="str">
        <f>VLOOKUP($E1746,'CFileFishery to ERA+'!$A$4:$J$198,5,FALSE)</f>
        <v>WCVI ISBM S</v>
      </c>
      <c r="N1746" t="str">
        <f>VLOOKUP($E1746,'CFileFishery to ERA+'!$A$4:$J$198,6,FALSE)</f>
        <v>CA</v>
      </c>
      <c r="O1746">
        <f>VLOOKUP($E1746,'CFileFishery to ERA+'!$A$4:$J$198,7,FALSE)</f>
        <v>32</v>
      </c>
      <c r="P1746" t="str">
        <f>VLOOKUP($E1746,'CFileFishery to ERA+'!$A$4:$J$198,8,FALSE)</f>
        <v>S</v>
      </c>
      <c r="Q1746" t="str">
        <f>VLOOKUP($E1746,'CFileFishery to ERA+'!$A$4:$J$198,9,FALSE)</f>
        <v>WCVI ISBM Sport</v>
      </c>
      <c r="R1746" t="str">
        <f>VLOOKUP($E1746,'CFileFishery to ERA+'!$A$4:$J$198,10,FALSE)</f>
        <v>ISBM</v>
      </c>
    </row>
    <row r="1747" spans="1:18" x14ac:dyDescent="0.25">
      <c r="A1747" t="s">
        <v>153</v>
      </c>
      <c r="B1747" t="s">
        <v>154</v>
      </c>
      <c r="C1747">
        <v>2009</v>
      </c>
      <c r="D1747">
        <v>8</v>
      </c>
      <c r="E1747">
        <v>92</v>
      </c>
      <c r="F1747" t="s">
        <v>66</v>
      </c>
      <c r="G1747">
        <v>3</v>
      </c>
      <c r="H1747" t="s">
        <v>12</v>
      </c>
      <c r="I1747">
        <v>1</v>
      </c>
      <c r="J1747">
        <v>7.48</v>
      </c>
      <c r="K1747">
        <v>7.49</v>
      </c>
      <c r="L1747">
        <f>VLOOKUP($E1747,'CFileFishery to ERA+'!$A$4:$J$198,4,FALSE)</f>
        <v>51</v>
      </c>
      <c r="M1747" t="str">
        <f>VLOOKUP($E1747,'CFileFishery to ERA+'!$A$4:$J$198,5,FALSE)</f>
        <v>WCVI ISBM S</v>
      </c>
      <c r="N1747" t="str">
        <f>VLOOKUP($E1747,'CFileFishery to ERA+'!$A$4:$J$198,6,FALSE)</f>
        <v>CA</v>
      </c>
      <c r="O1747">
        <f>VLOOKUP($E1747,'CFileFishery to ERA+'!$A$4:$J$198,7,FALSE)</f>
        <v>32</v>
      </c>
      <c r="P1747" t="str">
        <f>VLOOKUP($E1747,'CFileFishery to ERA+'!$A$4:$J$198,8,FALSE)</f>
        <v>S</v>
      </c>
      <c r="Q1747" t="str">
        <f>VLOOKUP($E1747,'CFileFishery to ERA+'!$A$4:$J$198,9,FALSE)</f>
        <v>WCVI ISBM Sport</v>
      </c>
      <c r="R1747" t="str">
        <f>VLOOKUP($E1747,'CFileFishery to ERA+'!$A$4:$J$198,10,FALSE)</f>
        <v>ISBM</v>
      </c>
    </row>
    <row r="1748" spans="1:18" x14ac:dyDescent="0.25">
      <c r="A1748" t="s">
        <v>153</v>
      </c>
      <c r="B1748" t="s">
        <v>154</v>
      </c>
      <c r="C1748">
        <v>2009</v>
      </c>
      <c r="D1748">
        <v>8</v>
      </c>
      <c r="E1748">
        <v>92</v>
      </c>
      <c r="F1748" t="s">
        <v>66</v>
      </c>
      <c r="G1748">
        <v>4</v>
      </c>
      <c r="H1748" t="s">
        <v>12</v>
      </c>
      <c r="I1748">
        <v>1</v>
      </c>
      <c r="J1748">
        <v>7.48</v>
      </c>
      <c r="K1748">
        <v>7.49</v>
      </c>
      <c r="L1748">
        <f>VLOOKUP($E1748,'CFileFishery to ERA+'!$A$4:$J$198,4,FALSE)</f>
        <v>51</v>
      </c>
      <c r="M1748" t="str">
        <f>VLOOKUP($E1748,'CFileFishery to ERA+'!$A$4:$J$198,5,FALSE)</f>
        <v>WCVI ISBM S</v>
      </c>
      <c r="N1748" t="str">
        <f>VLOOKUP($E1748,'CFileFishery to ERA+'!$A$4:$J$198,6,FALSE)</f>
        <v>CA</v>
      </c>
      <c r="O1748">
        <f>VLOOKUP($E1748,'CFileFishery to ERA+'!$A$4:$J$198,7,FALSE)</f>
        <v>32</v>
      </c>
      <c r="P1748" t="str">
        <f>VLOOKUP($E1748,'CFileFishery to ERA+'!$A$4:$J$198,8,FALSE)</f>
        <v>S</v>
      </c>
      <c r="Q1748" t="str">
        <f>VLOOKUP($E1748,'CFileFishery to ERA+'!$A$4:$J$198,9,FALSE)</f>
        <v>WCVI ISBM Sport</v>
      </c>
      <c r="R1748" t="str">
        <f>VLOOKUP($E1748,'CFileFishery to ERA+'!$A$4:$J$198,10,FALSE)</f>
        <v>ISBM</v>
      </c>
    </row>
    <row r="1749" spans="1:18" x14ac:dyDescent="0.25">
      <c r="A1749" t="s">
        <v>153</v>
      </c>
      <c r="B1749" t="s">
        <v>154</v>
      </c>
      <c r="C1749">
        <v>2009</v>
      </c>
      <c r="D1749">
        <v>8</v>
      </c>
      <c r="E1749">
        <v>142</v>
      </c>
      <c r="F1749" t="s">
        <v>49</v>
      </c>
      <c r="G1749">
        <v>4</v>
      </c>
      <c r="H1749" t="s">
        <v>12</v>
      </c>
      <c r="I1749">
        <v>1</v>
      </c>
      <c r="J1749">
        <v>7.48</v>
      </c>
      <c r="K1749">
        <v>7.49</v>
      </c>
      <c r="L1749">
        <f>VLOOKUP($E1749,'CFileFishery to ERA+'!$A$4:$J$198,4,FALSE)</f>
        <v>50</v>
      </c>
      <c r="M1749" t="str">
        <f>VLOOKUP($E1749,'CFileFishery to ERA+'!$A$4:$J$198,5,FALSE)</f>
        <v>WCVI AABM S</v>
      </c>
      <c r="N1749" t="str">
        <f>VLOOKUP($E1749,'CFileFishery to ERA+'!$A$4:$J$198,6,FALSE)</f>
        <v>CA</v>
      </c>
      <c r="O1749">
        <f>VLOOKUP($E1749,'CFileFishery to ERA+'!$A$4:$J$198,7,FALSE)</f>
        <v>31</v>
      </c>
      <c r="P1749" t="str">
        <f>VLOOKUP($E1749,'CFileFishery to ERA+'!$A$4:$J$198,8,FALSE)</f>
        <v>S</v>
      </c>
      <c r="Q1749" t="str">
        <f>VLOOKUP($E1749,'CFileFishery to ERA+'!$A$4:$J$198,9,FALSE)</f>
        <v>WCVI AABM Sport</v>
      </c>
      <c r="R1749" t="str">
        <f>VLOOKUP($E1749,'CFileFishery to ERA+'!$A$4:$J$198,10,FALSE)</f>
        <v>AABM</v>
      </c>
    </row>
    <row r="1750" spans="1:18" x14ac:dyDescent="0.25">
      <c r="A1750" t="s">
        <v>153</v>
      </c>
      <c r="B1750" t="s">
        <v>154</v>
      </c>
      <c r="C1750">
        <v>2009</v>
      </c>
      <c r="D1750">
        <v>8</v>
      </c>
      <c r="E1750">
        <v>146</v>
      </c>
      <c r="F1750" t="s">
        <v>75</v>
      </c>
      <c r="G1750">
        <v>2</v>
      </c>
      <c r="H1750" t="s">
        <v>12</v>
      </c>
      <c r="I1750">
        <v>1</v>
      </c>
      <c r="J1750">
        <v>7.82</v>
      </c>
      <c r="K1750">
        <v>7.86</v>
      </c>
      <c r="L1750">
        <f>VLOOKUP($E1750,'CFileFishery to ERA+'!$A$4:$J$198,4,FALSE)</f>
        <v>65</v>
      </c>
      <c r="M1750" t="str">
        <f>VLOOKUP($E1750,'CFileFishery to ERA+'!$A$4:$J$198,5,FALSE)</f>
        <v>BC JF S</v>
      </c>
      <c r="N1750" t="str">
        <f>VLOOKUP($E1750,'CFileFishery to ERA+'!$A$4:$J$198,6,FALSE)</f>
        <v>CA</v>
      </c>
      <c r="O1750">
        <f>VLOOKUP($E1750,'CFileFishery to ERA+'!$A$4:$J$198,7,FALSE)</f>
        <v>36</v>
      </c>
      <c r="P1750" t="str">
        <f>VLOOKUP($E1750,'CFileFishery to ERA+'!$A$4:$J$198,8,FALSE)</f>
        <v>S</v>
      </c>
      <c r="Q1750" t="str">
        <f>VLOOKUP($E1750,'CFileFishery to ERA+'!$A$4:$J$198,9,FALSE)</f>
        <v>Canadian Juan De Fuca Sport</v>
      </c>
      <c r="R1750" t="str">
        <f>VLOOKUP($E1750,'CFileFishery to ERA+'!$A$4:$J$198,10,FALSE)</f>
        <v>ISBM</v>
      </c>
    </row>
    <row r="1751" spans="1:18" x14ac:dyDescent="0.25">
      <c r="A1751" t="s">
        <v>153</v>
      </c>
      <c r="B1751" t="s">
        <v>154</v>
      </c>
      <c r="C1751">
        <v>2009</v>
      </c>
      <c r="D1751">
        <v>8</v>
      </c>
      <c r="E1751">
        <v>159</v>
      </c>
      <c r="F1751" t="s">
        <v>94</v>
      </c>
      <c r="G1751">
        <v>2</v>
      </c>
      <c r="H1751" t="s">
        <v>12</v>
      </c>
      <c r="I1751">
        <v>1</v>
      </c>
      <c r="J1751">
        <v>3.85</v>
      </c>
      <c r="K1751">
        <v>3.87</v>
      </c>
      <c r="L1751">
        <f>VLOOKUP($E1751,'CFileFishery to ERA+'!$A$4:$J$198,4,FALSE)</f>
        <v>59</v>
      </c>
      <c r="M1751" t="str">
        <f>VLOOKUP($E1751,'CFileFishery to ERA+'!$A$4:$J$198,5,FALSE)</f>
        <v>PGSDO S</v>
      </c>
      <c r="N1751" t="str">
        <f>VLOOKUP($E1751,'CFileFishery to ERA+'!$A$4:$J$198,6,FALSE)</f>
        <v>US</v>
      </c>
      <c r="O1751">
        <f>VLOOKUP($E1751,'CFileFishery to ERA+'!$A$4:$J$198,7,FALSE)</f>
        <v>999</v>
      </c>
      <c r="P1751" t="str">
        <f>VLOOKUP($E1751,'CFileFishery to ERA+'!$A$4:$J$198,8,FALSE)</f>
        <v>S</v>
      </c>
      <c r="Q1751" t="str">
        <f>VLOOKUP($E1751,'CFileFishery to ERA+'!$A$4:$J$198,9,FALSE)</f>
        <v>PGSD Sport</v>
      </c>
      <c r="R1751" t="str">
        <f>VLOOKUP($E1751,'CFileFishery to ERA+'!$A$4:$J$198,10,FALSE)</f>
        <v>ISBM</v>
      </c>
    </row>
    <row r="1752" spans="1:18" x14ac:dyDescent="0.25">
      <c r="A1752" t="s">
        <v>153</v>
      </c>
      <c r="B1752" t="s">
        <v>154</v>
      </c>
      <c r="C1752">
        <v>2009</v>
      </c>
      <c r="D1752">
        <v>9</v>
      </c>
      <c r="E1752">
        <v>92</v>
      </c>
      <c r="F1752" t="s">
        <v>66</v>
      </c>
      <c r="G1752">
        <v>2</v>
      </c>
      <c r="H1752" t="s">
        <v>12</v>
      </c>
      <c r="I1752">
        <v>1</v>
      </c>
      <c r="J1752">
        <v>7.81</v>
      </c>
      <c r="K1752">
        <v>7.85</v>
      </c>
      <c r="L1752">
        <f>VLOOKUP($E1752,'CFileFishery to ERA+'!$A$4:$J$198,4,FALSE)</f>
        <v>51</v>
      </c>
      <c r="M1752" t="str">
        <f>VLOOKUP($E1752,'CFileFishery to ERA+'!$A$4:$J$198,5,FALSE)</f>
        <v>WCVI ISBM S</v>
      </c>
      <c r="N1752" t="str">
        <f>VLOOKUP($E1752,'CFileFishery to ERA+'!$A$4:$J$198,6,FALSE)</f>
        <v>CA</v>
      </c>
      <c r="O1752">
        <f>VLOOKUP($E1752,'CFileFishery to ERA+'!$A$4:$J$198,7,FALSE)</f>
        <v>32</v>
      </c>
      <c r="P1752" t="str">
        <f>VLOOKUP($E1752,'CFileFishery to ERA+'!$A$4:$J$198,8,FALSE)</f>
        <v>S</v>
      </c>
      <c r="Q1752" t="str">
        <f>VLOOKUP($E1752,'CFileFishery to ERA+'!$A$4:$J$198,9,FALSE)</f>
        <v>WCVI ISBM Sport</v>
      </c>
      <c r="R1752" t="str">
        <f>VLOOKUP($E1752,'CFileFishery to ERA+'!$A$4:$J$198,10,FALSE)</f>
        <v>ISBM</v>
      </c>
    </row>
    <row r="1753" spans="1:18" x14ac:dyDescent="0.25">
      <c r="A1753" t="s">
        <v>153</v>
      </c>
      <c r="B1753" t="s">
        <v>154</v>
      </c>
      <c r="C1753">
        <v>2009</v>
      </c>
      <c r="D1753">
        <v>9</v>
      </c>
      <c r="E1753">
        <v>142</v>
      </c>
      <c r="F1753" t="s">
        <v>49</v>
      </c>
      <c r="G1753">
        <v>2</v>
      </c>
      <c r="H1753" t="s">
        <v>121</v>
      </c>
      <c r="I1753">
        <v>1</v>
      </c>
      <c r="J1753">
        <v>7.81</v>
      </c>
      <c r="K1753">
        <v>7.84</v>
      </c>
      <c r="L1753">
        <f>VLOOKUP($E1753,'CFileFishery to ERA+'!$A$4:$J$198,4,FALSE)</f>
        <v>50</v>
      </c>
      <c r="M1753" t="str">
        <f>VLOOKUP($E1753,'CFileFishery to ERA+'!$A$4:$J$198,5,FALSE)</f>
        <v>WCVI AABM S</v>
      </c>
      <c r="N1753" t="str">
        <f>VLOOKUP($E1753,'CFileFishery to ERA+'!$A$4:$J$198,6,FALSE)</f>
        <v>CA</v>
      </c>
      <c r="O1753">
        <f>VLOOKUP($E1753,'CFileFishery to ERA+'!$A$4:$J$198,7,FALSE)</f>
        <v>31</v>
      </c>
      <c r="P1753" t="str">
        <f>VLOOKUP($E1753,'CFileFishery to ERA+'!$A$4:$J$198,8,FALSE)</f>
        <v>S</v>
      </c>
      <c r="Q1753" t="str">
        <f>VLOOKUP($E1753,'CFileFishery to ERA+'!$A$4:$J$198,9,FALSE)</f>
        <v>WCVI AABM Sport</v>
      </c>
      <c r="R1753" t="str">
        <f>VLOOKUP($E1753,'CFileFishery to ERA+'!$A$4:$J$198,10,FALSE)</f>
        <v>AABM</v>
      </c>
    </row>
    <row r="1754" spans="1:18" x14ac:dyDescent="0.25">
      <c r="A1754" t="s">
        <v>153</v>
      </c>
      <c r="B1754" t="s">
        <v>154</v>
      </c>
      <c r="C1754">
        <v>2009</v>
      </c>
      <c r="D1754">
        <v>10</v>
      </c>
      <c r="E1754">
        <v>146</v>
      </c>
      <c r="F1754" t="s">
        <v>75</v>
      </c>
      <c r="G1754">
        <v>2</v>
      </c>
      <c r="H1754" t="s">
        <v>12</v>
      </c>
      <c r="I1754">
        <v>1</v>
      </c>
      <c r="J1754">
        <v>17.489999999999998</v>
      </c>
      <c r="K1754">
        <v>17.579999999999998</v>
      </c>
      <c r="L1754">
        <f>VLOOKUP($E1754,'CFileFishery to ERA+'!$A$4:$J$198,4,FALSE)</f>
        <v>65</v>
      </c>
      <c r="M1754" t="str">
        <f>VLOOKUP($E1754,'CFileFishery to ERA+'!$A$4:$J$198,5,FALSE)</f>
        <v>BC JF S</v>
      </c>
      <c r="N1754" t="str">
        <f>VLOOKUP($E1754,'CFileFishery to ERA+'!$A$4:$J$198,6,FALSE)</f>
        <v>CA</v>
      </c>
      <c r="O1754">
        <f>VLOOKUP($E1754,'CFileFishery to ERA+'!$A$4:$J$198,7,FALSE)</f>
        <v>36</v>
      </c>
      <c r="P1754" t="str">
        <f>VLOOKUP($E1754,'CFileFishery to ERA+'!$A$4:$J$198,8,FALSE)</f>
        <v>S</v>
      </c>
      <c r="Q1754" t="str">
        <f>VLOOKUP($E1754,'CFileFishery to ERA+'!$A$4:$J$198,9,FALSE)</f>
        <v>Canadian Juan De Fuca Sport</v>
      </c>
      <c r="R1754" t="str">
        <f>VLOOKUP($E1754,'CFileFishery to ERA+'!$A$4:$J$198,10,FALSE)</f>
        <v>ISBM</v>
      </c>
    </row>
    <row r="1755" spans="1:18" x14ac:dyDescent="0.25">
      <c r="A1755" t="s">
        <v>153</v>
      </c>
      <c r="B1755" t="s">
        <v>154</v>
      </c>
      <c r="C1755">
        <v>2009</v>
      </c>
      <c r="D1755">
        <v>11</v>
      </c>
      <c r="E1755">
        <v>156</v>
      </c>
      <c r="F1755" t="s">
        <v>90</v>
      </c>
      <c r="G1755">
        <v>3</v>
      </c>
      <c r="H1755" t="s">
        <v>12</v>
      </c>
      <c r="I1755">
        <v>1</v>
      </c>
      <c r="J1755">
        <v>2.23</v>
      </c>
      <c r="K1755">
        <v>2.23</v>
      </c>
      <c r="L1755">
        <f>VLOOKUP($E1755,'CFileFishery to ERA+'!$A$4:$J$198,4,FALSE)</f>
        <v>59</v>
      </c>
      <c r="M1755" t="str">
        <f>VLOOKUP($E1755,'CFileFishery to ERA+'!$A$4:$J$198,5,FALSE)</f>
        <v>PGSDO S</v>
      </c>
      <c r="N1755" t="str">
        <f>VLOOKUP($E1755,'CFileFishery to ERA+'!$A$4:$J$198,6,FALSE)</f>
        <v>US</v>
      </c>
      <c r="O1755">
        <f>VLOOKUP($E1755,'CFileFishery to ERA+'!$A$4:$J$198,7,FALSE)</f>
        <v>999</v>
      </c>
      <c r="P1755" t="str">
        <f>VLOOKUP($E1755,'CFileFishery to ERA+'!$A$4:$J$198,8,FALSE)</f>
        <v>S</v>
      </c>
      <c r="Q1755" t="str">
        <f>VLOOKUP($E1755,'CFileFishery to ERA+'!$A$4:$J$198,9,FALSE)</f>
        <v>PGSD Sport</v>
      </c>
      <c r="R1755" t="str">
        <f>VLOOKUP($E1755,'CFileFishery to ERA+'!$A$4:$J$198,10,FALSE)</f>
        <v>ISBM</v>
      </c>
    </row>
    <row r="1756" spans="1:18" x14ac:dyDescent="0.25">
      <c r="A1756" t="s">
        <v>153</v>
      </c>
      <c r="B1756" t="s">
        <v>154</v>
      </c>
      <c r="C1756">
        <v>2009</v>
      </c>
      <c r="D1756">
        <v>11</v>
      </c>
      <c r="E1756">
        <v>157</v>
      </c>
      <c r="F1756" t="s">
        <v>79</v>
      </c>
      <c r="G1756">
        <v>2</v>
      </c>
      <c r="H1756" t="s">
        <v>12</v>
      </c>
      <c r="I1756">
        <v>1</v>
      </c>
      <c r="J1756">
        <v>1.84</v>
      </c>
      <c r="K1756">
        <v>1.84</v>
      </c>
      <c r="L1756">
        <f>VLOOKUP($E1756,'CFileFishery to ERA+'!$A$4:$J$198,4,FALSE)</f>
        <v>59</v>
      </c>
      <c r="M1756" t="str">
        <f>VLOOKUP($E1756,'CFileFishery to ERA+'!$A$4:$J$198,5,FALSE)</f>
        <v>PGSDO S</v>
      </c>
      <c r="N1756" t="str">
        <f>VLOOKUP($E1756,'CFileFishery to ERA+'!$A$4:$J$198,6,FALSE)</f>
        <v>US</v>
      </c>
      <c r="O1756">
        <f>VLOOKUP($E1756,'CFileFishery to ERA+'!$A$4:$J$198,7,FALSE)</f>
        <v>999</v>
      </c>
      <c r="P1756" t="str">
        <f>VLOOKUP($E1756,'CFileFishery to ERA+'!$A$4:$J$198,8,FALSE)</f>
        <v>S</v>
      </c>
      <c r="Q1756" t="str">
        <f>VLOOKUP($E1756,'CFileFishery to ERA+'!$A$4:$J$198,9,FALSE)</f>
        <v>PGSD Sport</v>
      </c>
      <c r="R1756" t="str">
        <f>VLOOKUP($E1756,'CFileFishery to ERA+'!$A$4:$J$198,10,FALSE)</f>
        <v>ISBM</v>
      </c>
    </row>
    <row r="1757" spans="1:18" x14ac:dyDescent="0.25">
      <c r="A1757" t="s">
        <v>153</v>
      </c>
      <c r="B1757" t="s">
        <v>154</v>
      </c>
      <c r="C1757">
        <v>2009</v>
      </c>
      <c r="D1757">
        <v>12</v>
      </c>
      <c r="E1757">
        <v>146</v>
      </c>
      <c r="F1757" t="s">
        <v>75</v>
      </c>
      <c r="G1757">
        <v>2</v>
      </c>
      <c r="H1757" t="s">
        <v>12</v>
      </c>
      <c r="I1757">
        <v>1</v>
      </c>
      <c r="J1757">
        <v>42.21</v>
      </c>
      <c r="K1757">
        <v>42.43</v>
      </c>
      <c r="L1757">
        <f>VLOOKUP($E1757,'CFileFishery to ERA+'!$A$4:$J$198,4,FALSE)</f>
        <v>65</v>
      </c>
      <c r="M1757" t="str">
        <f>VLOOKUP($E1757,'CFileFishery to ERA+'!$A$4:$J$198,5,FALSE)</f>
        <v>BC JF S</v>
      </c>
      <c r="N1757" t="str">
        <f>VLOOKUP($E1757,'CFileFishery to ERA+'!$A$4:$J$198,6,FALSE)</f>
        <v>CA</v>
      </c>
      <c r="O1757">
        <f>VLOOKUP($E1757,'CFileFishery to ERA+'!$A$4:$J$198,7,FALSE)</f>
        <v>36</v>
      </c>
      <c r="P1757" t="str">
        <f>VLOOKUP($E1757,'CFileFishery to ERA+'!$A$4:$J$198,8,FALSE)</f>
        <v>S</v>
      </c>
      <c r="Q1757" t="str">
        <f>VLOOKUP($E1757,'CFileFishery to ERA+'!$A$4:$J$198,9,FALSE)</f>
        <v>Canadian Juan De Fuca Sport</v>
      </c>
      <c r="R1757" t="str">
        <f>VLOOKUP($E1757,'CFileFishery to ERA+'!$A$4:$J$198,10,FALSE)</f>
        <v>ISBM</v>
      </c>
    </row>
    <row r="1758" spans="1:18" x14ac:dyDescent="0.25">
      <c r="A1758" t="s">
        <v>153</v>
      </c>
      <c r="B1758" t="s">
        <v>154</v>
      </c>
      <c r="C1758">
        <v>2010</v>
      </c>
      <c r="D1758">
        <v>2</v>
      </c>
      <c r="E1758">
        <v>6</v>
      </c>
      <c r="F1758" t="s">
        <v>11</v>
      </c>
      <c r="G1758">
        <v>4</v>
      </c>
      <c r="H1758" t="s">
        <v>12</v>
      </c>
      <c r="I1758">
        <v>1</v>
      </c>
      <c r="J1758">
        <v>2.8</v>
      </c>
      <c r="K1758">
        <v>2.8</v>
      </c>
      <c r="L1758">
        <f>VLOOKUP($E1758,'CFileFishery to ERA+'!$A$4:$J$198,4,FALSE)</f>
        <v>1</v>
      </c>
      <c r="M1758" t="str">
        <f>VLOOKUP($E1758,'CFileFishery to ERA+'!$A$4:$J$198,5,FALSE)</f>
        <v>AK W/S T</v>
      </c>
      <c r="N1758" t="str">
        <f>VLOOKUP($E1758,'CFileFishery to ERA+'!$A$4:$J$198,6,FALSE)</f>
        <v>US</v>
      </c>
      <c r="O1758">
        <f>VLOOKUP($E1758,'CFileFishery to ERA+'!$A$4:$J$198,7,FALSE)</f>
        <v>999</v>
      </c>
      <c r="P1758" t="str">
        <f>VLOOKUP($E1758,'CFileFishery to ERA+'!$A$4:$J$198,8,FALSE)</f>
        <v>T</v>
      </c>
      <c r="Q1758" t="str">
        <f>VLOOKUP($E1758,'CFileFishery to ERA+'!$A$4:$J$198,9,FALSE)</f>
        <v>SEAK Troll</v>
      </c>
      <c r="R1758" t="str">
        <f>VLOOKUP($E1758,'CFileFishery to ERA+'!$A$4:$J$198,10,FALSE)</f>
        <v>AABM</v>
      </c>
    </row>
    <row r="1759" spans="1:18" x14ac:dyDescent="0.25">
      <c r="A1759" t="s">
        <v>153</v>
      </c>
      <c r="B1759" t="s">
        <v>154</v>
      </c>
      <c r="C1759">
        <v>2010</v>
      </c>
      <c r="D1759">
        <v>2</v>
      </c>
      <c r="E1759">
        <v>41</v>
      </c>
      <c r="F1759" t="s">
        <v>70</v>
      </c>
      <c r="G1759">
        <v>3</v>
      </c>
      <c r="H1759" t="s">
        <v>12</v>
      </c>
      <c r="I1759">
        <v>1</v>
      </c>
      <c r="J1759">
        <v>1.21</v>
      </c>
      <c r="K1759">
        <v>1.21</v>
      </c>
      <c r="L1759">
        <f>VLOOKUP($E1759,'CFileFishery to ERA+'!$A$4:$J$198,4,FALSE)</f>
        <v>13</v>
      </c>
      <c r="M1759" t="str">
        <f>VLOOKUP($E1759,'CFileFishery to ERA+'!$A$4:$J$198,5,FALSE)</f>
        <v>N FALCON T</v>
      </c>
      <c r="N1759" t="str">
        <f>VLOOKUP($E1759,'CFileFishery to ERA+'!$A$4:$J$198,6,FALSE)</f>
        <v>US</v>
      </c>
      <c r="O1759">
        <f>VLOOKUP($E1759,'CFileFishery to ERA+'!$A$4:$J$198,7,FALSE)</f>
        <v>999</v>
      </c>
      <c r="P1759" t="str">
        <f>VLOOKUP($E1759,'CFileFishery to ERA+'!$A$4:$J$198,8,FALSE)</f>
        <v>T</v>
      </c>
      <c r="Q1759" t="str">
        <f>VLOOKUP($E1759,'CFileFishery to ERA+'!$A$4:$J$198,9,FALSE)</f>
        <v>WA Troll</v>
      </c>
      <c r="R1759" t="str">
        <f>VLOOKUP($E1759,'CFileFishery to ERA+'!$A$4:$J$198,10,FALSE)</f>
        <v>ISBM</v>
      </c>
    </row>
    <row r="1760" spans="1:18" x14ac:dyDescent="0.25">
      <c r="A1760" t="s">
        <v>153</v>
      </c>
      <c r="B1760" t="s">
        <v>154</v>
      </c>
      <c r="C1760">
        <v>2010</v>
      </c>
      <c r="D1760">
        <v>2</v>
      </c>
      <c r="E1760">
        <v>150</v>
      </c>
      <c r="F1760" t="s">
        <v>76</v>
      </c>
      <c r="G1760">
        <v>4</v>
      </c>
      <c r="H1760" t="s">
        <v>121</v>
      </c>
      <c r="I1760">
        <v>1</v>
      </c>
      <c r="J1760">
        <v>2.67</v>
      </c>
      <c r="K1760">
        <v>2.68</v>
      </c>
      <c r="L1760">
        <f>VLOOKUP($E1760,'CFileFishery to ERA+'!$A$4:$J$198,4,FALSE)</f>
        <v>57</v>
      </c>
      <c r="M1760" t="str">
        <f>VLOOKUP($E1760,'CFileFishery to ERA+'!$A$4:$J$198,5,FALSE)</f>
        <v>PGSDN S</v>
      </c>
      <c r="N1760" t="str">
        <f>VLOOKUP($E1760,'CFileFishery to ERA+'!$A$4:$J$198,6,FALSE)</f>
        <v>US</v>
      </c>
      <c r="O1760">
        <f>VLOOKUP($E1760,'CFileFishery to ERA+'!$A$4:$J$198,7,FALSE)</f>
        <v>999</v>
      </c>
      <c r="P1760" t="str">
        <f>VLOOKUP($E1760,'CFileFishery to ERA+'!$A$4:$J$198,8,FALSE)</f>
        <v>S</v>
      </c>
      <c r="Q1760" t="str">
        <f>VLOOKUP($E1760,'CFileFishery to ERA+'!$A$4:$J$198,9,FALSE)</f>
        <v>PGSD Sport</v>
      </c>
      <c r="R1760" t="str">
        <f>VLOOKUP($E1760,'CFileFishery to ERA+'!$A$4:$J$198,10,FALSE)</f>
        <v>ISBM</v>
      </c>
    </row>
    <row r="1761" spans="1:18" x14ac:dyDescent="0.25">
      <c r="A1761" t="s">
        <v>153</v>
      </c>
      <c r="B1761" t="s">
        <v>154</v>
      </c>
      <c r="C1761">
        <v>2010</v>
      </c>
      <c r="D1761">
        <v>2</v>
      </c>
      <c r="E1761">
        <v>151</v>
      </c>
      <c r="F1761" t="s">
        <v>84</v>
      </c>
      <c r="G1761">
        <v>3</v>
      </c>
      <c r="H1761" t="s">
        <v>121</v>
      </c>
      <c r="I1761">
        <v>3</v>
      </c>
      <c r="J1761">
        <v>9.36</v>
      </c>
      <c r="K1761">
        <v>9.39</v>
      </c>
      <c r="L1761">
        <f>VLOOKUP($E1761,'CFileFishery to ERA+'!$A$4:$J$198,4,FALSE)</f>
        <v>57</v>
      </c>
      <c r="M1761" t="str">
        <f>VLOOKUP($E1761,'CFileFishery to ERA+'!$A$4:$J$198,5,FALSE)</f>
        <v>PGSDN S</v>
      </c>
      <c r="N1761" t="str">
        <f>VLOOKUP($E1761,'CFileFishery to ERA+'!$A$4:$J$198,6,FALSE)</f>
        <v>US</v>
      </c>
      <c r="O1761">
        <f>VLOOKUP($E1761,'CFileFishery to ERA+'!$A$4:$J$198,7,FALSE)</f>
        <v>999</v>
      </c>
      <c r="P1761" t="str">
        <f>VLOOKUP($E1761,'CFileFishery to ERA+'!$A$4:$J$198,8,FALSE)</f>
        <v>S</v>
      </c>
      <c r="Q1761" t="str">
        <f>VLOOKUP($E1761,'CFileFishery to ERA+'!$A$4:$J$198,9,FALSE)</f>
        <v>PGSD Sport</v>
      </c>
      <c r="R1761" t="str">
        <f>VLOOKUP($E1761,'CFileFishery to ERA+'!$A$4:$J$198,10,FALSE)</f>
        <v>ISBM</v>
      </c>
    </row>
    <row r="1762" spans="1:18" x14ac:dyDescent="0.25">
      <c r="A1762" t="s">
        <v>153</v>
      </c>
      <c r="B1762" t="s">
        <v>154</v>
      </c>
      <c r="C1762">
        <v>2010</v>
      </c>
      <c r="D1762">
        <v>2</v>
      </c>
      <c r="E1762">
        <v>151</v>
      </c>
      <c r="F1762" t="s">
        <v>84</v>
      </c>
      <c r="G1762">
        <v>4</v>
      </c>
      <c r="H1762" t="s">
        <v>12</v>
      </c>
      <c r="I1762">
        <v>1</v>
      </c>
      <c r="J1762">
        <v>3.12</v>
      </c>
      <c r="K1762">
        <v>3.12</v>
      </c>
      <c r="L1762">
        <f>VLOOKUP($E1762,'CFileFishery to ERA+'!$A$4:$J$198,4,FALSE)</f>
        <v>57</v>
      </c>
      <c r="M1762" t="str">
        <f>VLOOKUP($E1762,'CFileFishery to ERA+'!$A$4:$J$198,5,FALSE)</f>
        <v>PGSDN S</v>
      </c>
      <c r="N1762" t="str">
        <f>VLOOKUP($E1762,'CFileFishery to ERA+'!$A$4:$J$198,6,FALSE)</f>
        <v>US</v>
      </c>
      <c r="O1762">
        <f>VLOOKUP($E1762,'CFileFishery to ERA+'!$A$4:$J$198,7,FALSE)</f>
        <v>999</v>
      </c>
      <c r="P1762" t="str">
        <f>VLOOKUP($E1762,'CFileFishery to ERA+'!$A$4:$J$198,8,FALSE)</f>
        <v>S</v>
      </c>
      <c r="Q1762" t="str">
        <f>VLOOKUP($E1762,'CFileFishery to ERA+'!$A$4:$J$198,9,FALSE)</f>
        <v>PGSD Sport</v>
      </c>
      <c r="R1762" t="str">
        <f>VLOOKUP($E1762,'CFileFishery to ERA+'!$A$4:$J$198,10,FALSE)</f>
        <v>ISBM</v>
      </c>
    </row>
    <row r="1763" spans="1:18" x14ac:dyDescent="0.25">
      <c r="A1763" t="s">
        <v>153</v>
      </c>
      <c r="B1763" t="s">
        <v>154</v>
      </c>
      <c r="C1763">
        <v>2010</v>
      </c>
      <c r="D1763">
        <v>2</v>
      </c>
      <c r="E1763">
        <v>157</v>
      </c>
      <c r="F1763" t="s">
        <v>79</v>
      </c>
      <c r="G1763">
        <v>3</v>
      </c>
      <c r="H1763" t="s">
        <v>12</v>
      </c>
      <c r="I1763">
        <v>1</v>
      </c>
      <c r="J1763">
        <v>3.14</v>
      </c>
      <c r="K1763">
        <v>3.15</v>
      </c>
      <c r="L1763">
        <f>VLOOKUP($E1763,'CFileFishery to ERA+'!$A$4:$J$198,4,FALSE)</f>
        <v>59</v>
      </c>
      <c r="M1763" t="str">
        <f>VLOOKUP($E1763,'CFileFishery to ERA+'!$A$4:$J$198,5,FALSE)</f>
        <v>PGSDO S</v>
      </c>
      <c r="N1763" t="str">
        <f>VLOOKUP($E1763,'CFileFishery to ERA+'!$A$4:$J$198,6,FALSE)</f>
        <v>US</v>
      </c>
      <c r="O1763">
        <f>VLOOKUP($E1763,'CFileFishery to ERA+'!$A$4:$J$198,7,FALSE)</f>
        <v>999</v>
      </c>
      <c r="P1763" t="str">
        <f>VLOOKUP($E1763,'CFileFishery to ERA+'!$A$4:$J$198,8,FALSE)</f>
        <v>S</v>
      </c>
      <c r="Q1763" t="str">
        <f>VLOOKUP($E1763,'CFileFishery to ERA+'!$A$4:$J$198,9,FALSE)</f>
        <v>PGSD Sport</v>
      </c>
      <c r="R1763" t="str">
        <f>VLOOKUP($E1763,'CFileFishery to ERA+'!$A$4:$J$198,10,FALSE)</f>
        <v>ISBM</v>
      </c>
    </row>
    <row r="1764" spans="1:18" x14ac:dyDescent="0.25">
      <c r="A1764" t="s">
        <v>153</v>
      </c>
      <c r="B1764" t="s">
        <v>154</v>
      </c>
      <c r="C1764">
        <v>2010</v>
      </c>
      <c r="D1764">
        <v>3</v>
      </c>
      <c r="E1764">
        <v>6</v>
      </c>
      <c r="F1764" t="s">
        <v>11</v>
      </c>
      <c r="G1764">
        <v>5</v>
      </c>
      <c r="H1764" t="s">
        <v>12</v>
      </c>
      <c r="I1764">
        <v>2</v>
      </c>
      <c r="J1764">
        <v>5.6</v>
      </c>
      <c r="K1764">
        <v>5.61</v>
      </c>
      <c r="L1764">
        <f>VLOOKUP($E1764,'CFileFishery to ERA+'!$A$4:$J$198,4,FALSE)</f>
        <v>1</v>
      </c>
      <c r="M1764" t="str">
        <f>VLOOKUP($E1764,'CFileFishery to ERA+'!$A$4:$J$198,5,FALSE)</f>
        <v>AK W/S T</v>
      </c>
      <c r="N1764" t="str">
        <f>VLOOKUP($E1764,'CFileFishery to ERA+'!$A$4:$J$198,6,FALSE)</f>
        <v>US</v>
      </c>
      <c r="O1764">
        <f>VLOOKUP($E1764,'CFileFishery to ERA+'!$A$4:$J$198,7,FALSE)</f>
        <v>999</v>
      </c>
      <c r="P1764" t="str">
        <f>VLOOKUP($E1764,'CFileFishery to ERA+'!$A$4:$J$198,8,FALSE)</f>
        <v>T</v>
      </c>
      <c r="Q1764" t="str">
        <f>VLOOKUP($E1764,'CFileFishery to ERA+'!$A$4:$J$198,9,FALSE)</f>
        <v>SEAK Troll</v>
      </c>
      <c r="R1764" t="str">
        <f>VLOOKUP($E1764,'CFileFishery to ERA+'!$A$4:$J$198,10,FALSE)</f>
        <v>AABM</v>
      </c>
    </row>
    <row r="1765" spans="1:18" x14ac:dyDescent="0.25">
      <c r="A1765" t="s">
        <v>153</v>
      </c>
      <c r="B1765" t="s">
        <v>154</v>
      </c>
      <c r="C1765">
        <v>2010</v>
      </c>
      <c r="D1765">
        <v>3</v>
      </c>
      <c r="E1765">
        <v>41</v>
      </c>
      <c r="F1765" t="s">
        <v>70</v>
      </c>
      <c r="G1765">
        <v>3</v>
      </c>
      <c r="H1765" t="s">
        <v>12</v>
      </c>
      <c r="I1765">
        <v>1</v>
      </c>
      <c r="J1765">
        <v>2.91</v>
      </c>
      <c r="K1765">
        <v>2.92</v>
      </c>
      <c r="L1765">
        <f>VLOOKUP($E1765,'CFileFishery to ERA+'!$A$4:$J$198,4,FALSE)</f>
        <v>13</v>
      </c>
      <c r="M1765" t="str">
        <f>VLOOKUP($E1765,'CFileFishery to ERA+'!$A$4:$J$198,5,FALSE)</f>
        <v>N FALCON T</v>
      </c>
      <c r="N1765" t="str">
        <f>VLOOKUP($E1765,'CFileFishery to ERA+'!$A$4:$J$198,6,FALSE)</f>
        <v>US</v>
      </c>
      <c r="O1765">
        <f>VLOOKUP($E1765,'CFileFishery to ERA+'!$A$4:$J$198,7,FALSE)</f>
        <v>999</v>
      </c>
      <c r="P1765" t="str">
        <f>VLOOKUP($E1765,'CFileFishery to ERA+'!$A$4:$J$198,8,FALSE)</f>
        <v>T</v>
      </c>
      <c r="Q1765" t="str">
        <f>VLOOKUP($E1765,'CFileFishery to ERA+'!$A$4:$J$198,9,FALSE)</f>
        <v>WA Troll</v>
      </c>
      <c r="R1765" t="str">
        <f>VLOOKUP($E1765,'CFileFishery to ERA+'!$A$4:$J$198,10,FALSE)</f>
        <v>ISBM</v>
      </c>
    </row>
    <row r="1766" spans="1:18" x14ac:dyDescent="0.25">
      <c r="A1766" t="s">
        <v>153</v>
      </c>
      <c r="B1766" t="s">
        <v>154</v>
      </c>
      <c r="C1766">
        <v>2010</v>
      </c>
      <c r="D1766">
        <v>3</v>
      </c>
      <c r="E1766">
        <v>142</v>
      </c>
      <c r="F1766" t="s">
        <v>49</v>
      </c>
      <c r="G1766">
        <v>3</v>
      </c>
      <c r="H1766" t="s">
        <v>12</v>
      </c>
      <c r="I1766">
        <v>1</v>
      </c>
      <c r="J1766">
        <v>2.85</v>
      </c>
      <c r="K1766">
        <v>2.86</v>
      </c>
      <c r="L1766">
        <f>VLOOKUP($E1766,'CFileFishery to ERA+'!$A$4:$J$198,4,FALSE)</f>
        <v>50</v>
      </c>
      <c r="M1766" t="str">
        <f>VLOOKUP($E1766,'CFileFishery to ERA+'!$A$4:$J$198,5,FALSE)</f>
        <v>WCVI AABM S</v>
      </c>
      <c r="N1766" t="str">
        <f>VLOOKUP($E1766,'CFileFishery to ERA+'!$A$4:$J$198,6,FALSE)</f>
        <v>CA</v>
      </c>
      <c r="O1766">
        <f>VLOOKUP($E1766,'CFileFishery to ERA+'!$A$4:$J$198,7,FALSE)</f>
        <v>31</v>
      </c>
      <c r="P1766" t="str">
        <f>VLOOKUP($E1766,'CFileFishery to ERA+'!$A$4:$J$198,8,FALSE)</f>
        <v>S</v>
      </c>
      <c r="Q1766" t="str">
        <f>VLOOKUP($E1766,'CFileFishery to ERA+'!$A$4:$J$198,9,FALSE)</f>
        <v>WCVI AABM Sport</v>
      </c>
      <c r="R1766" t="str">
        <f>VLOOKUP($E1766,'CFileFishery to ERA+'!$A$4:$J$198,10,FALSE)</f>
        <v>AABM</v>
      </c>
    </row>
    <row r="1767" spans="1:18" x14ac:dyDescent="0.25">
      <c r="A1767" t="s">
        <v>153</v>
      </c>
      <c r="B1767" t="s">
        <v>154</v>
      </c>
      <c r="C1767">
        <v>2010</v>
      </c>
      <c r="D1767">
        <v>3</v>
      </c>
      <c r="E1767">
        <v>152</v>
      </c>
      <c r="F1767" t="s">
        <v>63</v>
      </c>
      <c r="G1767">
        <v>4</v>
      </c>
      <c r="H1767" t="s">
        <v>12</v>
      </c>
      <c r="I1767">
        <v>1</v>
      </c>
      <c r="J1767">
        <v>2.29</v>
      </c>
      <c r="K1767">
        <v>2.29</v>
      </c>
      <c r="L1767">
        <f>VLOOKUP($E1767,'CFileFishery to ERA+'!$A$4:$J$198,4,FALSE)</f>
        <v>57</v>
      </c>
      <c r="M1767" t="str">
        <f>VLOOKUP($E1767,'CFileFishery to ERA+'!$A$4:$J$198,5,FALSE)</f>
        <v>PGSDN S</v>
      </c>
      <c r="N1767" t="str">
        <f>VLOOKUP($E1767,'CFileFishery to ERA+'!$A$4:$J$198,6,FALSE)</f>
        <v>US</v>
      </c>
      <c r="O1767">
        <f>VLOOKUP($E1767,'CFileFishery to ERA+'!$A$4:$J$198,7,FALSE)</f>
        <v>999</v>
      </c>
      <c r="P1767" t="str">
        <f>VLOOKUP($E1767,'CFileFishery to ERA+'!$A$4:$J$198,8,FALSE)</f>
        <v>S</v>
      </c>
      <c r="Q1767" t="str">
        <f>VLOOKUP($E1767,'CFileFishery to ERA+'!$A$4:$J$198,9,FALSE)</f>
        <v>PGSD Sport</v>
      </c>
      <c r="R1767" t="str">
        <f>VLOOKUP($E1767,'CFileFishery to ERA+'!$A$4:$J$198,10,FALSE)</f>
        <v>ISBM</v>
      </c>
    </row>
    <row r="1768" spans="1:18" x14ac:dyDescent="0.25">
      <c r="A1768" t="s">
        <v>153</v>
      </c>
      <c r="B1768" t="s">
        <v>154</v>
      </c>
      <c r="C1768">
        <v>2010</v>
      </c>
      <c r="D1768">
        <v>4</v>
      </c>
      <c r="E1768">
        <v>6</v>
      </c>
      <c r="F1768" t="s">
        <v>11</v>
      </c>
      <c r="G1768">
        <v>5</v>
      </c>
      <c r="H1768" t="s">
        <v>12</v>
      </c>
      <c r="I1768">
        <v>1</v>
      </c>
      <c r="J1768">
        <v>2.8</v>
      </c>
      <c r="K1768">
        <v>2.8</v>
      </c>
      <c r="L1768">
        <f>VLOOKUP($E1768,'CFileFishery to ERA+'!$A$4:$J$198,4,FALSE)</f>
        <v>1</v>
      </c>
      <c r="M1768" t="str">
        <f>VLOOKUP($E1768,'CFileFishery to ERA+'!$A$4:$J$198,5,FALSE)</f>
        <v>AK W/S T</v>
      </c>
      <c r="N1768" t="str">
        <f>VLOOKUP($E1768,'CFileFishery to ERA+'!$A$4:$J$198,6,FALSE)</f>
        <v>US</v>
      </c>
      <c r="O1768">
        <f>VLOOKUP($E1768,'CFileFishery to ERA+'!$A$4:$J$198,7,FALSE)</f>
        <v>999</v>
      </c>
      <c r="P1768" t="str">
        <f>VLOOKUP($E1768,'CFileFishery to ERA+'!$A$4:$J$198,8,FALSE)</f>
        <v>T</v>
      </c>
      <c r="Q1768" t="str">
        <f>VLOOKUP($E1768,'CFileFishery to ERA+'!$A$4:$J$198,9,FALSE)</f>
        <v>SEAK Troll</v>
      </c>
      <c r="R1768" t="str">
        <f>VLOOKUP($E1768,'CFileFishery to ERA+'!$A$4:$J$198,10,FALSE)</f>
        <v>AABM</v>
      </c>
    </row>
    <row r="1769" spans="1:18" x14ac:dyDescent="0.25">
      <c r="A1769" t="s">
        <v>153</v>
      </c>
      <c r="B1769" t="s">
        <v>154</v>
      </c>
      <c r="C1769">
        <v>2010</v>
      </c>
      <c r="D1769">
        <v>4</v>
      </c>
      <c r="E1769">
        <v>10</v>
      </c>
      <c r="F1769" t="s">
        <v>14</v>
      </c>
      <c r="G1769">
        <v>3</v>
      </c>
      <c r="H1769" t="s">
        <v>12</v>
      </c>
      <c r="I1769">
        <v>1</v>
      </c>
      <c r="J1769">
        <v>2.8</v>
      </c>
      <c r="K1769">
        <v>2.81</v>
      </c>
      <c r="L1769">
        <f>VLOOKUP($E1769,'CFileFishery to ERA+'!$A$4:$J$198,4,FALSE)</f>
        <v>1</v>
      </c>
      <c r="M1769" t="str">
        <f>VLOOKUP($E1769,'CFileFishery to ERA+'!$A$4:$J$198,5,FALSE)</f>
        <v>AK W/S T</v>
      </c>
      <c r="N1769" t="str">
        <f>VLOOKUP($E1769,'CFileFishery to ERA+'!$A$4:$J$198,6,FALSE)</f>
        <v>US</v>
      </c>
      <c r="O1769">
        <f>VLOOKUP($E1769,'CFileFishery to ERA+'!$A$4:$J$198,7,FALSE)</f>
        <v>999</v>
      </c>
      <c r="P1769" t="str">
        <f>VLOOKUP($E1769,'CFileFishery to ERA+'!$A$4:$J$198,8,FALSE)</f>
        <v>T</v>
      </c>
      <c r="Q1769" t="str">
        <f>VLOOKUP($E1769,'CFileFishery to ERA+'!$A$4:$J$198,9,FALSE)</f>
        <v>SEAK Troll</v>
      </c>
      <c r="R1769" t="str">
        <f>VLOOKUP($E1769,'CFileFishery to ERA+'!$A$4:$J$198,10,FALSE)</f>
        <v>AABM</v>
      </c>
    </row>
    <row r="1770" spans="1:18" x14ac:dyDescent="0.25">
      <c r="A1770" t="s">
        <v>153</v>
      </c>
      <c r="B1770" t="s">
        <v>154</v>
      </c>
      <c r="C1770">
        <v>2010</v>
      </c>
      <c r="D1770">
        <v>4</v>
      </c>
      <c r="E1770">
        <v>33</v>
      </c>
      <c r="F1770" t="s">
        <v>47</v>
      </c>
      <c r="G1770">
        <v>3</v>
      </c>
      <c r="H1770" t="s">
        <v>121</v>
      </c>
      <c r="I1770">
        <v>1</v>
      </c>
      <c r="J1770">
        <v>5.48</v>
      </c>
      <c r="K1770">
        <v>5.5</v>
      </c>
      <c r="L1770">
        <f>VLOOKUP($E1770,'CFileFishery to ERA+'!$A$4:$J$198,4,FALSE)</f>
        <v>10</v>
      </c>
      <c r="M1770" t="str">
        <f>VLOOKUP($E1770,'CFileFishery to ERA+'!$A$4:$J$198,5,FALSE)</f>
        <v>WCVI F/W T</v>
      </c>
      <c r="N1770" t="str">
        <f>VLOOKUP($E1770,'CFileFishery to ERA+'!$A$4:$J$198,6,FALSE)</f>
        <v>CA</v>
      </c>
      <c r="O1770">
        <f>VLOOKUP($E1770,'CFileFishery to ERA+'!$A$4:$J$198,7,FALSE)</f>
        <v>3</v>
      </c>
      <c r="P1770" t="str">
        <f>VLOOKUP($E1770,'CFileFishery to ERA+'!$A$4:$J$198,8,FALSE)</f>
        <v>T</v>
      </c>
      <c r="Q1770" t="str">
        <f>VLOOKUP($E1770,'CFileFishery to ERA+'!$A$4:$J$198,9,FALSE)</f>
        <v>WCVI Troll</v>
      </c>
      <c r="R1770" t="str">
        <f>VLOOKUP($E1770,'CFileFishery to ERA+'!$A$4:$J$198,10,FALSE)</f>
        <v>AABM</v>
      </c>
    </row>
    <row r="1771" spans="1:18" x14ac:dyDescent="0.25">
      <c r="A1771" t="s">
        <v>153</v>
      </c>
      <c r="B1771" t="s">
        <v>154</v>
      </c>
      <c r="C1771">
        <v>2010</v>
      </c>
      <c r="D1771">
        <v>4</v>
      </c>
      <c r="E1771">
        <v>41</v>
      </c>
      <c r="F1771" t="s">
        <v>70</v>
      </c>
      <c r="G1771">
        <v>3</v>
      </c>
      <c r="H1771" t="s">
        <v>121</v>
      </c>
      <c r="I1771">
        <v>1</v>
      </c>
      <c r="J1771">
        <v>1.55</v>
      </c>
      <c r="K1771">
        <v>1.55</v>
      </c>
      <c r="L1771">
        <f>VLOOKUP($E1771,'CFileFishery to ERA+'!$A$4:$J$198,4,FALSE)</f>
        <v>13</v>
      </c>
      <c r="M1771" t="str">
        <f>VLOOKUP($E1771,'CFileFishery to ERA+'!$A$4:$J$198,5,FALSE)</f>
        <v>N FALCON T</v>
      </c>
      <c r="N1771" t="str">
        <f>VLOOKUP($E1771,'CFileFishery to ERA+'!$A$4:$J$198,6,FALSE)</f>
        <v>US</v>
      </c>
      <c r="O1771">
        <f>VLOOKUP($E1771,'CFileFishery to ERA+'!$A$4:$J$198,7,FALSE)</f>
        <v>999</v>
      </c>
      <c r="P1771" t="str">
        <f>VLOOKUP($E1771,'CFileFishery to ERA+'!$A$4:$J$198,8,FALSE)</f>
        <v>T</v>
      </c>
      <c r="Q1771" t="str">
        <f>VLOOKUP($E1771,'CFileFishery to ERA+'!$A$4:$J$198,9,FALSE)</f>
        <v>WA Troll</v>
      </c>
      <c r="R1771" t="str">
        <f>VLOOKUP($E1771,'CFileFishery to ERA+'!$A$4:$J$198,10,FALSE)</f>
        <v>ISBM</v>
      </c>
    </row>
    <row r="1772" spans="1:18" x14ac:dyDescent="0.25">
      <c r="A1772" t="s">
        <v>153</v>
      </c>
      <c r="B1772" t="s">
        <v>154</v>
      </c>
      <c r="C1772">
        <v>2010</v>
      </c>
      <c r="D1772">
        <v>4</v>
      </c>
      <c r="E1772">
        <v>139</v>
      </c>
      <c r="F1772" t="s">
        <v>74</v>
      </c>
      <c r="G1772">
        <v>4</v>
      </c>
      <c r="H1772" t="s">
        <v>12</v>
      </c>
      <c r="I1772">
        <v>1</v>
      </c>
      <c r="J1772">
        <v>3.78</v>
      </c>
      <c r="K1772">
        <v>3.78</v>
      </c>
      <c r="L1772">
        <f>VLOOKUP($E1772,'CFileFishery to ERA+'!$A$4:$J$198,4,FALSE)</f>
        <v>63</v>
      </c>
      <c r="M1772" t="str">
        <f>VLOOKUP($E1772,'CFileFishery to ERA+'!$A$4:$J$198,5,FALSE)</f>
        <v>GEO ST S</v>
      </c>
      <c r="N1772" t="str">
        <f>VLOOKUP($E1772,'CFileFishery to ERA+'!$A$4:$J$198,6,FALSE)</f>
        <v>CA</v>
      </c>
      <c r="O1772">
        <f>VLOOKUP($E1772,'CFileFishery to ERA+'!$A$4:$J$198,7,FALSE)</f>
        <v>29</v>
      </c>
      <c r="P1772" t="str">
        <f>VLOOKUP($E1772,'CFileFishery to ERA+'!$A$4:$J$198,8,FALSE)</f>
        <v>S</v>
      </c>
      <c r="Q1772" t="str">
        <f>VLOOKUP($E1772,'CFileFishery to ERA+'!$A$4:$J$198,9,FALSE)</f>
        <v>South Georgia Strait Sport</v>
      </c>
      <c r="R1772" t="str">
        <f>VLOOKUP($E1772,'CFileFishery to ERA+'!$A$4:$J$198,10,FALSE)</f>
        <v>ISBM</v>
      </c>
    </row>
    <row r="1773" spans="1:18" x14ac:dyDescent="0.25">
      <c r="A1773" t="s">
        <v>153</v>
      </c>
      <c r="B1773" t="s">
        <v>154</v>
      </c>
      <c r="C1773">
        <v>2010</v>
      </c>
      <c r="D1773">
        <v>4</v>
      </c>
      <c r="E1773">
        <v>151</v>
      </c>
      <c r="F1773" t="s">
        <v>84</v>
      </c>
      <c r="G1773">
        <v>3</v>
      </c>
      <c r="H1773" t="s">
        <v>121</v>
      </c>
      <c r="I1773">
        <v>1</v>
      </c>
      <c r="J1773">
        <v>3.52</v>
      </c>
      <c r="K1773">
        <v>3.53</v>
      </c>
      <c r="L1773">
        <f>VLOOKUP($E1773,'CFileFishery to ERA+'!$A$4:$J$198,4,FALSE)</f>
        <v>57</v>
      </c>
      <c r="M1773" t="str">
        <f>VLOOKUP($E1773,'CFileFishery to ERA+'!$A$4:$J$198,5,FALSE)</f>
        <v>PGSDN S</v>
      </c>
      <c r="N1773" t="str">
        <f>VLOOKUP($E1773,'CFileFishery to ERA+'!$A$4:$J$198,6,FALSE)</f>
        <v>US</v>
      </c>
      <c r="O1773">
        <f>VLOOKUP($E1773,'CFileFishery to ERA+'!$A$4:$J$198,7,FALSE)</f>
        <v>999</v>
      </c>
      <c r="P1773" t="str">
        <f>VLOOKUP($E1773,'CFileFishery to ERA+'!$A$4:$J$198,8,FALSE)</f>
        <v>S</v>
      </c>
      <c r="Q1773" t="str">
        <f>VLOOKUP($E1773,'CFileFishery to ERA+'!$A$4:$J$198,9,FALSE)</f>
        <v>PGSD Sport</v>
      </c>
      <c r="R1773" t="str">
        <f>VLOOKUP($E1773,'CFileFishery to ERA+'!$A$4:$J$198,10,FALSE)</f>
        <v>ISBM</v>
      </c>
    </row>
    <row r="1774" spans="1:18" x14ac:dyDescent="0.25">
      <c r="A1774" t="s">
        <v>153</v>
      </c>
      <c r="B1774" t="s">
        <v>154</v>
      </c>
      <c r="C1774">
        <v>2010</v>
      </c>
      <c r="D1774">
        <v>4</v>
      </c>
      <c r="E1774">
        <v>152</v>
      </c>
      <c r="F1774" t="s">
        <v>63</v>
      </c>
      <c r="G1774">
        <v>3</v>
      </c>
      <c r="H1774" t="s">
        <v>12</v>
      </c>
      <c r="I1774">
        <v>2</v>
      </c>
      <c r="J1774">
        <v>5.4</v>
      </c>
      <c r="K1774">
        <v>5.42</v>
      </c>
      <c r="L1774">
        <f>VLOOKUP($E1774,'CFileFishery to ERA+'!$A$4:$J$198,4,FALSE)</f>
        <v>57</v>
      </c>
      <c r="M1774" t="str">
        <f>VLOOKUP($E1774,'CFileFishery to ERA+'!$A$4:$J$198,5,FALSE)</f>
        <v>PGSDN S</v>
      </c>
      <c r="N1774" t="str">
        <f>VLOOKUP($E1774,'CFileFishery to ERA+'!$A$4:$J$198,6,FALSE)</f>
        <v>US</v>
      </c>
      <c r="O1774">
        <f>VLOOKUP($E1774,'CFileFishery to ERA+'!$A$4:$J$198,7,FALSE)</f>
        <v>999</v>
      </c>
      <c r="P1774" t="str">
        <f>VLOOKUP($E1774,'CFileFishery to ERA+'!$A$4:$J$198,8,FALSE)</f>
        <v>S</v>
      </c>
      <c r="Q1774" t="str">
        <f>VLOOKUP($E1774,'CFileFishery to ERA+'!$A$4:$J$198,9,FALSE)</f>
        <v>PGSD Sport</v>
      </c>
      <c r="R1774" t="str">
        <f>VLOOKUP($E1774,'CFileFishery to ERA+'!$A$4:$J$198,10,FALSE)</f>
        <v>ISBM</v>
      </c>
    </row>
    <row r="1775" spans="1:18" x14ac:dyDescent="0.25">
      <c r="A1775" t="s">
        <v>153</v>
      </c>
      <c r="B1775" t="s">
        <v>154</v>
      </c>
      <c r="C1775">
        <v>2010</v>
      </c>
      <c r="D1775">
        <v>4</v>
      </c>
      <c r="E1775">
        <v>157</v>
      </c>
      <c r="F1775" t="s">
        <v>79</v>
      </c>
      <c r="G1775">
        <v>3</v>
      </c>
      <c r="H1775" t="s">
        <v>12</v>
      </c>
      <c r="I1775">
        <v>1</v>
      </c>
      <c r="J1775">
        <v>1.92</v>
      </c>
      <c r="K1775">
        <v>1.93</v>
      </c>
      <c r="L1775">
        <f>VLOOKUP($E1775,'CFileFishery to ERA+'!$A$4:$J$198,4,FALSE)</f>
        <v>59</v>
      </c>
      <c r="M1775" t="str">
        <f>VLOOKUP($E1775,'CFileFishery to ERA+'!$A$4:$J$198,5,FALSE)</f>
        <v>PGSDO S</v>
      </c>
      <c r="N1775" t="str">
        <f>VLOOKUP($E1775,'CFileFishery to ERA+'!$A$4:$J$198,6,FALSE)</f>
        <v>US</v>
      </c>
      <c r="O1775">
        <f>VLOOKUP($E1775,'CFileFishery to ERA+'!$A$4:$J$198,7,FALSE)</f>
        <v>999</v>
      </c>
      <c r="P1775" t="str">
        <f>VLOOKUP($E1775,'CFileFishery to ERA+'!$A$4:$J$198,8,FALSE)</f>
        <v>S</v>
      </c>
      <c r="Q1775" t="str">
        <f>VLOOKUP($E1775,'CFileFishery to ERA+'!$A$4:$J$198,9,FALSE)</f>
        <v>PGSD Sport</v>
      </c>
      <c r="R1775" t="str">
        <f>VLOOKUP($E1775,'CFileFishery to ERA+'!$A$4:$J$198,10,FALSE)</f>
        <v>ISBM</v>
      </c>
    </row>
    <row r="1776" spans="1:18" x14ac:dyDescent="0.25">
      <c r="A1776" t="s">
        <v>153</v>
      </c>
      <c r="B1776" t="s">
        <v>154</v>
      </c>
      <c r="C1776">
        <v>2010</v>
      </c>
      <c r="D1776">
        <v>5</v>
      </c>
      <c r="E1776">
        <v>33</v>
      </c>
      <c r="F1776" t="s">
        <v>47</v>
      </c>
      <c r="G1776">
        <v>3</v>
      </c>
      <c r="H1776" t="s">
        <v>12</v>
      </c>
      <c r="I1776">
        <v>1</v>
      </c>
      <c r="J1776">
        <v>5.48</v>
      </c>
      <c r="K1776">
        <v>5.5</v>
      </c>
      <c r="L1776">
        <f>VLOOKUP($E1776,'CFileFishery to ERA+'!$A$4:$J$198,4,FALSE)</f>
        <v>10</v>
      </c>
      <c r="M1776" t="str">
        <f>VLOOKUP($E1776,'CFileFishery to ERA+'!$A$4:$J$198,5,FALSE)</f>
        <v>WCVI F/W T</v>
      </c>
      <c r="N1776" t="str">
        <f>VLOOKUP($E1776,'CFileFishery to ERA+'!$A$4:$J$198,6,FALSE)</f>
        <v>CA</v>
      </c>
      <c r="O1776">
        <f>VLOOKUP($E1776,'CFileFishery to ERA+'!$A$4:$J$198,7,FALSE)</f>
        <v>3</v>
      </c>
      <c r="P1776" t="str">
        <f>VLOOKUP($E1776,'CFileFishery to ERA+'!$A$4:$J$198,8,FALSE)</f>
        <v>T</v>
      </c>
      <c r="Q1776" t="str">
        <f>VLOOKUP($E1776,'CFileFishery to ERA+'!$A$4:$J$198,9,FALSE)</f>
        <v>WCVI Troll</v>
      </c>
      <c r="R1776" t="str">
        <f>VLOOKUP($E1776,'CFileFishery to ERA+'!$A$4:$J$198,10,FALSE)</f>
        <v>AABM</v>
      </c>
    </row>
    <row r="1777" spans="1:18" x14ac:dyDescent="0.25">
      <c r="A1777" t="s">
        <v>153</v>
      </c>
      <c r="B1777" t="s">
        <v>154</v>
      </c>
      <c r="C1777">
        <v>2010</v>
      </c>
      <c r="D1777">
        <v>5</v>
      </c>
      <c r="E1777">
        <v>33</v>
      </c>
      <c r="F1777" t="s">
        <v>47</v>
      </c>
      <c r="G1777">
        <v>3</v>
      </c>
      <c r="H1777" t="s">
        <v>121</v>
      </c>
      <c r="I1777">
        <v>4</v>
      </c>
      <c r="J1777">
        <v>21.92</v>
      </c>
      <c r="K1777">
        <v>22</v>
      </c>
      <c r="L1777">
        <f>VLOOKUP($E1777,'CFileFishery to ERA+'!$A$4:$J$198,4,FALSE)</f>
        <v>10</v>
      </c>
      <c r="M1777" t="str">
        <f>VLOOKUP($E1777,'CFileFishery to ERA+'!$A$4:$J$198,5,FALSE)</f>
        <v>WCVI F/W T</v>
      </c>
      <c r="N1777" t="str">
        <f>VLOOKUP($E1777,'CFileFishery to ERA+'!$A$4:$J$198,6,FALSE)</f>
        <v>CA</v>
      </c>
      <c r="O1777">
        <f>VLOOKUP($E1777,'CFileFishery to ERA+'!$A$4:$J$198,7,FALSE)</f>
        <v>3</v>
      </c>
      <c r="P1777" t="str">
        <f>VLOOKUP($E1777,'CFileFishery to ERA+'!$A$4:$J$198,8,FALSE)</f>
        <v>T</v>
      </c>
      <c r="Q1777" t="str">
        <f>VLOOKUP($E1777,'CFileFishery to ERA+'!$A$4:$J$198,9,FALSE)</f>
        <v>WCVI Troll</v>
      </c>
      <c r="R1777" t="str">
        <f>VLOOKUP($E1777,'CFileFishery to ERA+'!$A$4:$J$198,10,FALSE)</f>
        <v>AABM</v>
      </c>
    </row>
    <row r="1778" spans="1:18" x14ac:dyDescent="0.25">
      <c r="A1778" t="s">
        <v>153</v>
      </c>
      <c r="B1778" t="s">
        <v>154</v>
      </c>
      <c r="C1778">
        <v>2010</v>
      </c>
      <c r="D1778">
        <v>5</v>
      </c>
      <c r="E1778">
        <v>33</v>
      </c>
      <c r="F1778" t="s">
        <v>47</v>
      </c>
      <c r="G1778">
        <v>4</v>
      </c>
      <c r="H1778" t="s">
        <v>12</v>
      </c>
      <c r="I1778">
        <v>1</v>
      </c>
      <c r="J1778">
        <v>5.48</v>
      </c>
      <c r="K1778">
        <v>5.48</v>
      </c>
      <c r="L1778">
        <f>VLOOKUP($E1778,'CFileFishery to ERA+'!$A$4:$J$198,4,FALSE)</f>
        <v>10</v>
      </c>
      <c r="M1778" t="str">
        <f>VLOOKUP($E1778,'CFileFishery to ERA+'!$A$4:$J$198,5,FALSE)</f>
        <v>WCVI F/W T</v>
      </c>
      <c r="N1778" t="str">
        <f>VLOOKUP($E1778,'CFileFishery to ERA+'!$A$4:$J$198,6,FALSE)</f>
        <v>CA</v>
      </c>
      <c r="O1778">
        <f>VLOOKUP($E1778,'CFileFishery to ERA+'!$A$4:$J$198,7,FALSE)</f>
        <v>3</v>
      </c>
      <c r="P1778" t="str">
        <f>VLOOKUP($E1778,'CFileFishery to ERA+'!$A$4:$J$198,8,FALSE)</f>
        <v>T</v>
      </c>
      <c r="Q1778" t="str">
        <f>VLOOKUP($E1778,'CFileFishery to ERA+'!$A$4:$J$198,9,FALSE)</f>
        <v>WCVI Troll</v>
      </c>
      <c r="R1778" t="str">
        <f>VLOOKUP($E1778,'CFileFishery to ERA+'!$A$4:$J$198,10,FALSE)</f>
        <v>AABM</v>
      </c>
    </row>
    <row r="1779" spans="1:18" x14ac:dyDescent="0.25">
      <c r="A1779" t="s">
        <v>153</v>
      </c>
      <c r="B1779" t="s">
        <v>154</v>
      </c>
      <c r="C1779">
        <v>2010</v>
      </c>
      <c r="D1779">
        <v>5</v>
      </c>
      <c r="E1779">
        <v>34</v>
      </c>
      <c r="F1779" t="s">
        <v>54</v>
      </c>
      <c r="G1779">
        <v>3</v>
      </c>
      <c r="H1779" t="s">
        <v>12</v>
      </c>
      <c r="I1779">
        <v>7</v>
      </c>
      <c r="J1779">
        <v>38.36</v>
      </c>
      <c r="K1779">
        <v>38.56</v>
      </c>
      <c r="L1779">
        <f>VLOOKUP($E1779,'CFileFishery to ERA+'!$A$4:$J$198,4,FALSE)</f>
        <v>11</v>
      </c>
      <c r="M1779" t="str">
        <f>VLOOKUP($E1779,'CFileFishery to ERA+'!$A$4:$J$198,5,FALSE)</f>
        <v>WCVI SPR T</v>
      </c>
      <c r="N1779" t="str">
        <f>VLOOKUP($E1779,'CFileFishery to ERA+'!$A$4:$J$198,6,FALSE)</f>
        <v>CA</v>
      </c>
      <c r="O1779">
        <f>VLOOKUP($E1779,'CFileFishery to ERA+'!$A$4:$J$198,7,FALSE)</f>
        <v>3</v>
      </c>
      <c r="P1779" t="str">
        <f>VLOOKUP($E1779,'CFileFishery to ERA+'!$A$4:$J$198,8,FALSE)</f>
        <v>T</v>
      </c>
      <c r="Q1779" t="str">
        <f>VLOOKUP($E1779,'CFileFishery to ERA+'!$A$4:$J$198,9,FALSE)</f>
        <v>WCVI Troll</v>
      </c>
      <c r="R1779" t="str">
        <f>VLOOKUP($E1779,'CFileFishery to ERA+'!$A$4:$J$198,10,FALSE)</f>
        <v>AABM</v>
      </c>
    </row>
    <row r="1780" spans="1:18" x14ac:dyDescent="0.25">
      <c r="A1780" t="s">
        <v>153</v>
      </c>
      <c r="B1780" t="s">
        <v>154</v>
      </c>
      <c r="C1780">
        <v>2010</v>
      </c>
      <c r="D1780">
        <v>5</v>
      </c>
      <c r="E1780">
        <v>34</v>
      </c>
      <c r="F1780" t="s">
        <v>54</v>
      </c>
      <c r="G1780">
        <v>3</v>
      </c>
      <c r="H1780" t="s">
        <v>121</v>
      </c>
      <c r="I1780">
        <v>5</v>
      </c>
      <c r="J1780">
        <v>27.4</v>
      </c>
      <c r="K1780">
        <v>27.51</v>
      </c>
      <c r="L1780">
        <f>VLOOKUP($E1780,'CFileFishery to ERA+'!$A$4:$J$198,4,FALSE)</f>
        <v>11</v>
      </c>
      <c r="M1780" t="str">
        <f>VLOOKUP($E1780,'CFileFishery to ERA+'!$A$4:$J$198,5,FALSE)</f>
        <v>WCVI SPR T</v>
      </c>
      <c r="N1780" t="str">
        <f>VLOOKUP($E1780,'CFileFishery to ERA+'!$A$4:$J$198,6,FALSE)</f>
        <v>CA</v>
      </c>
      <c r="O1780">
        <f>VLOOKUP($E1780,'CFileFishery to ERA+'!$A$4:$J$198,7,FALSE)</f>
        <v>3</v>
      </c>
      <c r="P1780" t="str">
        <f>VLOOKUP($E1780,'CFileFishery to ERA+'!$A$4:$J$198,8,FALSE)</f>
        <v>T</v>
      </c>
      <c r="Q1780" t="str">
        <f>VLOOKUP($E1780,'CFileFishery to ERA+'!$A$4:$J$198,9,FALSE)</f>
        <v>WCVI Troll</v>
      </c>
      <c r="R1780" t="str">
        <f>VLOOKUP($E1780,'CFileFishery to ERA+'!$A$4:$J$198,10,FALSE)</f>
        <v>AABM</v>
      </c>
    </row>
    <row r="1781" spans="1:18" x14ac:dyDescent="0.25">
      <c r="A1781" t="s">
        <v>153</v>
      </c>
      <c r="B1781" t="s">
        <v>154</v>
      </c>
      <c r="C1781">
        <v>2010</v>
      </c>
      <c r="D1781">
        <v>5</v>
      </c>
      <c r="E1781">
        <v>34</v>
      </c>
      <c r="F1781" t="s">
        <v>54</v>
      </c>
      <c r="G1781">
        <v>4</v>
      </c>
      <c r="H1781" t="s">
        <v>121</v>
      </c>
      <c r="I1781">
        <v>1</v>
      </c>
      <c r="J1781">
        <v>5.48</v>
      </c>
      <c r="K1781">
        <v>5.5</v>
      </c>
      <c r="L1781">
        <f>VLOOKUP($E1781,'CFileFishery to ERA+'!$A$4:$J$198,4,FALSE)</f>
        <v>11</v>
      </c>
      <c r="M1781" t="str">
        <f>VLOOKUP($E1781,'CFileFishery to ERA+'!$A$4:$J$198,5,FALSE)</f>
        <v>WCVI SPR T</v>
      </c>
      <c r="N1781" t="str">
        <f>VLOOKUP($E1781,'CFileFishery to ERA+'!$A$4:$J$198,6,FALSE)</f>
        <v>CA</v>
      </c>
      <c r="O1781">
        <f>VLOOKUP($E1781,'CFileFishery to ERA+'!$A$4:$J$198,7,FALSE)</f>
        <v>3</v>
      </c>
      <c r="P1781" t="str">
        <f>VLOOKUP($E1781,'CFileFishery to ERA+'!$A$4:$J$198,8,FALSE)</f>
        <v>T</v>
      </c>
      <c r="Q1781" t="str">
        <f>VLOOKUP($E1781,'CFileFishery to ERA+'!$A$4:$J$198,9,FALSE)</f>
        <v>WCVI Troll</v>
      </c>
      <c r="R1781" t="str">
        <f>VLOOKUP($E1781,'CFileFishery to ERA+'!$A$4:$J$198,10,FALSE)</f>
        <v>AABM</v>
      </c>
    </row>
    <row r="1782" spans="1:18" x14ac:dyDescent="0.25">
      <c r="A1782" t="s">
        <v>153</v>
      </c>
      <c r="B1782" t="s">
        <v>154</v>
      </c>
      <c r="C1782">
        <v>2010</v>
      </c>
      <c r="D1782">
        <v>5</v>
      </c>
      <c r="E1782">
        <v>38</v>
      </c>
      <c r="F1782" t="s">
        <v>64</v>
      </c>
      <c r="G1782">
        <v>3</v>
      </c>
      <c r="H1782" t="s">
        <v>12</v>
      </c>
      <c r="I1782">
        <v>12</v>
      </c>
      <c r="J1782">
        <v>44.64</v>
      </c>
      <c r="K1782">
        <v>44.87</v>
      </c>
      <c r="L1782">
        <f>VLOOKUP($E1782,'CFileFishery to ERA+'!$A$4:$J$198,4,FALSE)</f>
        <v>11</v>
      </c>
      <c r="M1782" t="str">
        <f>VLOOKUP($E1782,'CFileFishery to ERA+'!$A$4:$J$198,5,FALSE)</f>
        <v>WCVI SPR T</v>
      </c>
      <c r="N1782" t="str">
        <f>VLOOKUP($E1782,'CFileFishery to ERA+'!$A$4:$J$198,6,FALSE)</f>
        <v>CA</v>
      </c>
      <c r="O1782">
        <f>VLOOKUP($E1782,'CFileFishery to ERA+'!$A$4:$J$198,7,FALSE)</f>
        <v>3</v>
      </c>
      <c r="P1782" t="str">
        <f>VLOOKUP($E1782,'CFileFishery to ERA+'!$A$4:$J$198,8,FALSE)</f>
        <v>T</v>
      </c>
      <c r="Q1782" t="str">
        <f>VLOOKUP($E1782,'CFileFishery to ERA+'!$A$4:$J$198,9,FALSE)</f>
        <v>WCVI Troll</v>
      </c>
      <c r="R1782" t="str">
        <f>VLOOKUP($E1782,'CFileFishery to ERA+'!$A$4:$J$198,10,FALSE)</f>
        <v>AABM</v>
      </c>
    </row>
    <row r="1783" spans="1:18" x14ac:dyDescent="0.25">
      <c r="A1783" t="s">
        <v>153</v>
      </c>
      <c r="B1783" t="s">
        <v>154</v>
      </c>
      <c r="C1783">
        <v>2010</v>
      </c>
      <c r="D1783">
        <v>5</v>
      </c>
      <c r="E1783">
        <v>38</v>
      </c>
      <c r="F1783" t="s">
        <v>64</v>
      </c>
      <c r="G1783">
        <v>3</v>
      </c>
      <c r="H1783" t="s">
        <v>121</v>
      </c>
      <c r="I1783">
        <v>11</v>
      </c>
      <c r="J1783">
        <v>40.92</v>
      </c>
      <c r="K1783">
        <v>41.08</v>
      </c>
      <c r="L1783">
        <f>VLOOKUP($E1783,'CFileFishery to ERA+'!$A$4:$J$198,4,FALSE)</f>
        <v>11</v>
      </c>
      <c r="M1783" t="str">
        <f>VLOOKUP($E1783,'CFileFishery to ERA+'!$A$4:$J$198,5,FALSE)</f>
        <v>WCVI SPR T</v>
      </c>
      <c r="N1783" t="str">
        <f>VLOOKUP($E1783,'CFileFishery to ERA+'!$A$4:$J$198,6,FALSE)</f>
        <v>CA</v>
      </c>
      <c r="O1783">
        <f>VLOOKUP($E1783,'CFileFishery to ERA+'!$A$4:$J$198,7,FALSE)</f>
        <v>3</v>
      </c>
      <c r="P1783" t="str">
        <f>VLOOKUP($E1783,'CFileFishery to ERA+'!$A$4:$J$198,8,FALSE)</f>
        <v>T</v>
      </c>
      <c r="Q1783" t="str">
        <f>VLOOKUP($E1783,'CFileFishery to ERA+'!$A$4:$J$198,9,FALSE)</f>
        <v>WCVI Troll</v>
      </c>
      <c r="R1783" t="str">
        <f>VLOOKUP($E1783,'CFileFishery to ERA+'!$A$4:$J$198,10,FALSE)</f>
        <v>AABM</v>
      </c>
    </row>
    <row r="1784" spans="1:18" x14ac:dyDescent="0.25">
      <c r="A1784" t="s">
        <v>153</v>
      </c>
      <c r="B1784" t="s">
        <v>154</v>
      </c>
      <c r="C1784">
        <v>2010</v>
      </c>
      <c r="D1784">
        <v>5</v>
      </c>
      <c r="E1784">
        <v>38</v>
      </c>
      <c r="F1784" t="s">
        <v>64</v>
      </c>
      <c r="G1784">
        <v>4</v>
      </c>
      <c r="H1784" t="s">
        <v>12</v>
      </c>
      <c r="I1784">
        <v>1</v>
      </c>
      <c r="J1784">
        <v>3.72</v>
      </c>
      <c r="K1784">
        <v>3.72</v>
      </c>
      <c r="L1784">
        <f>VLOOKUP($E1784,'CFileFishery to ERA+'!$A$4:$J$198,4,FALSE)</f>
        <v>11</v>
      </c>
      <c r="M1784" t="str">
        <f>VLOOKUP($E1784,'CFileFishery to ERA+'!$A$4:$J$198,5,FALSE)</f>
        <v>WCVI SPR T</v>
      </c>
      <c r="N1784" t="str">
        <f>VLOOKUP($E1784,'CFileFishery to ERA+'!$A$4:$J$198,6,FALSE)</f>
        <v>CA</v>
      </c>
      <c r="O1784">
        <f>VLOOKUP($E1784,'CFileFishery to ERA+'!$A$4:$J$198,7,FALSE)</f>
        <v>3</v>
      </c>
      <c r="P1784" t="str">
        <f>VLOOKUP($E1784,'CFileFishery to ERA+'!$A$4:$J$198,8,FALSE)</f>
        <v>T</v>
      </c>
      <c r="Q1784" t="str">
        <f>VLOOKUP($E1784,'CFileFishery to ERA+'!$A$4:$J$198,9,FALSE)</f>
        <v>WCVI Troll</v>
      </c>
      <c r="R1784" t="str">
        <f>VLOOKUP($E1784,'CFileFishery to ERA+'!$A$4:$J$198,10,FALSE)</f>
        <v>AABM</v>
      </c>
    </row>
    <row r="1785" spans="1:18" x14ac:dyDescent="0.25">
      <c r="A1785" t="s">
        <v>153</v>
      </c>
      <c r="B1785" t="s">
        <v>154</v>
      </c>
      <c r="C1785">
        <v>2010</v>
      </c>
      <c r="D1785">
        <v>5</v>
      </c>
      <c r="E1785">
        <v>38</v>
      </c>
      <c r="F1785" t="s">
        <v>64</v>
      </c>
      <c r="G1785">
        <v>4</v>
      </c>
      <c r="H1785" t="s">
        <v>121</v>
      </c>
      <c r="I1785">
        <v>1</v>
      </c>
      <c r="J1785">
        <v>3.72</v>
      </c>
      <c r="K1785">
        <v>3.73</v>
      </c>
      <c r="L1785">
        <f>VLOOKUP($E1785,'CFileFishery to ERA+'!$A$4:$J$198,4,FALSE)</f>
        <v>11</v>
      </c>
      <c r="M1785" t="str">
        <f>VLOOKUP($E1785,'CFileFishery to ERA+'!$A$4:$J$198,5,FALSE)</f>
        <v>WCVI SPR T</v>
      </c>
      <c r="N1785" t="str">
        <f>VLOOKUP($E1785,'CFileFishery to ERA+'!$A$4:$J$198,6,FALSE)</f>
        <v>CA</v>
      </c>
      <c r="O1785">
        <f>VLOOKUP($E1785,'CFileFishery to ERA+'!$A$4:$J$198,7,FALSE)</f>
        <v>3</v>
      </c>
      <c r="P1785" t="str">
        <f>VLOOKUP($E1785,'CFileFishery to ERA+'!$A$4:$J$198,8,FALSE)</f>
        <v>T</v>
      </c>
      <c r="Q1785" t="str">
        <f>VLOOKUP($E1785,'CFileFishery to ERA+'!$A$4:$J$198,9,FALSE)</f>
        <v>WCVI Troll</v>
      </c>
      <c r="R1785" t="str">
        <f>VLOOKUP($E1785,'CFileFishery to ERA+'!$A$4:$J$198,10,FALSE)</f>
        <v>AABM</v>
      </c>
    </row>
    <row r="1786" spans="1:18" x14ac:dyDescent="0.25">
      <c r="A1786" t="s">
        <v>153</v>
      </c>
      <c r="B1786" t="s">
        <v>154</v>
      </c>
      <c r="C1786">
        <v>2010</v>
      </c>
      <c r="D1786">
        <v>5</v>
      </c>
      <c r="E1786">
        <v>42</v>
      </c>
      <c r="F1786" t="s">
        <v>86</v>
      </c>
      <c r="G1786">
        <v>3</v>
      </c>
      <c r="H1786" t="s">
        <v>12</v>
      </c>
      <c r="I1786">
        <v>1</v>
      </c>
      <c r="J1786">
        <v>1.17</v>
      </c>
      <c r="K1786">
        <v>1.17</v>
      </c>
      <c r="L1786">
        <f>VLOOKUP($E1786,'CFileFishery to ERA+'!$A$4:$J$198,4,FALSE)</f>
        <v>13</v>
      </c>
      <c r="M1786" t="str">
        <f>VLOOKUP($E1786,'CFileFishery to ERA+'!$A$4:$J$198,5,FALSE)</f>
        <v>N FALCON T</v>
      </c>
      <c r="N1786" t="str">
        <f>VLOOKUP($E1786,'CFileFishery to ERA+'!$A$4:$J$198,6,FALSE)</f>
        <v>US</v>
      </c>
      <c r="O1786">
        <f>VLOOKUP($E1786,'CFileFishery to ERA+'!$A$4:$J$198,7,FALSE)</f>
        <v>999</v>
      </c>
      <c r="P1786" t="str">
        <f>VLOOKUP($E1786,'CFileFishery to ERA+'!$A$4:$J$198,8,FALSE)</f>
        <v>T</v>
      </c>
      <c r="Q1786" t="str">
        <f>VLOOKUP($E1786,'CFileFishery to ERA+'!$A$4:$J$198,9,FALSE)</f>
        <v>WA Troll</v>
      </c>
      <c r="R1786" t="str">
        <f>VLOOKUP($E1786,'CFileFishery to ERA+'!$A$4:$J$198,10,FALSE)</f>
        <v>ISBM</v>
      </c>
    </row>
    <row r="1787" spans="1:18" x14ac:dyDescent="0.25">
      <c r="A1787" t="s">
        <v>153</v>
      </c>
      <c r="B1787" t="s">
        <v>154</v>
      </c>
      <c r="C1787">
        <v>2010</v>
      </c>
      <c r="D1787">
        <v>5</v>
      </c>
      <c r="E1787">
        <v>43</v>
      </c>
      <c r="F1787" t="s">
        <v>59</v>
      </c>
      <c r="G1787">
        <v>3</v>
      </c>
      <c r="H1787" t="s">
        <v>12</v>
      </c>
      <c r="I1787">
        <v>1</v>
      </c>
      <c r="J1787">
        <v>2.93</v>
      </c>
      <c r="K1787">
        <v>2.94</v>
      </c>
      <c r="L1787">
        <f>VLOOKUP($E1787,'CFileFishery to ERA+'!$A$4:$J$198,4,FALSE)</f>
        <v>13</v>
      </c>
      <c r="M1787" t="str">
        <f>VLOOKUP($E1787,'CFileFishery to ERA+'!$A$4:$J$198,5,FALSE)</f>
        <v>N FALCON T</v>
      </c>
      <c r="N1787" t="str">
        <f>VLOOKUP($E1787,'CFileFishery to ERA+'!$A$4:$J$198,6,FALSE)</f>
        <v>US</v>
      </c>
      <c r="O1787">
        <f>VLOOKUP($E1787,'CFileFishery to ERA+'!$A$4:$J$198,7,FALSE)</f>
        <v>999</v>
      </c>
      <c r="P1787" t="str">
        <f>VLOOKUP($E1787,'CFileFishery to ERA+'!$A$4:$J$198,8,FALSE)</f>
        <v>T</v>
      </c>
      <c r="Q1787" t="str">
        <f>VLOOKUP($E1787,'CFileFishery to ERA+'!$A$4:$J$198,9,FALSE)</f>
        <v>WA Troll</v>
      </c>
      <c r="R1787" t="str">
        <f>VLOOKUP($E1787,'CFileFishery to ERA+'!$A$4:$J$198,10,FALSE)</f>
        <v>ISBM</v>
      </c>
    </row>
    <row r="1788" spans="1:18" x14ac:dyDescent="0.25">
      <c r="A1788" t="s">
        <v>153</v>
      </c>
      <c r="B1788" t="s">
        <v>154</v>
      </c>
      <c r="C1788">
        <v>2010</v>
      </c>
      <c r="D1788">
        <v>5</v>
      </c>
      <c r="E1788">
        <v>46</v>
      </c>
      <c r="F1788" t="s">
        <v>57</v>
      </c>
      <c r="G1788">
        <v>3</v>
      </c>
      <c r="H1788" t="s">
        <v>121</v>
      </c>
      <c r="I1788">
        <v>1</v>
      </c>
      <c r="J1788">
        <v>2.12</v>
      </c>
      <c r="K1788">
        <v>2.12</v>
      </c>
      <c r="L1788">
        <f>VLOOKUP($E1788,'CFileFishery to ERA+'!$A$4:$J$198,4,FALSE)</f>
        <v>13</v>
      </c>
      <c r="M1788" t="str">
        <f>VLOOKUP($E1788,'CFileFishery to ERA+'!$A$4:$J$198,5,FALSE)</f>
        <v>N FALCON T</v>
      </c>
      <c r="N1788" t="str">
        <f>VLOOKUP($E1788,'CFileFishery to ERA+'!$A$4:$J$198,6,FALSE)</f>
        <v>US</v>
      </c>
      <c r="O1788">
        <f>VLOOKUP($E1788,'CFileFishery to ERA+'!$A$4:$J$198,7,FALSE)</f>
        <v>999</v>
      </c>
      <c r="P1788" t="str">
        <f>VLOOKUP($E1788,'CFileFishery to ERA+'!$A$4:$J$198,8,FALSE)</f>
        <v>T</v>
      </c>
      <c r="Q1788" t="str">
        <f>VLOOKUP($E1788,'CFileFishery to ERA+'!$A$4:$J$198,9,FALSE)</f>
        <v>WA Troll</v>
      </c>
      <c r="R1788" t="str">
        <f>VLOOKUP($E1788,'CFileFishery to ERA+'!$A$4:$J$198,10,FALSE)</f>
        <v>ISBM</v>
      </c>
    </row>
    <row r="1789" spans="1:18" x14ac:dyDescent="0.25">
      <c r="A1789" t="s">
        <v>153</v>
      </c>
      <c r="B1789" t="s">
        <v>154</v>
      </c>
      <c r="C1789">
        <v>2010</v>
      </c>
      <c r="D1789">
        <v>5</v>
      </c>
      <c r="E1789">
        <v>104</v>
      </c>
      <c r="F1789" t="s">
        <v>113</v>
      </c>
      <c r="G1789">
        <v>3</v>
      </c>
      <c r="H1789" t="s">
        <v>12</v>
      </c>
      <c r="I1789">
        <v>3</v>
      </c>
      <c r="J1789">
        <v>3.39</v>
      </c>
      <c r="K1789">
        <v>3.4</v>
      </c>
      <c r="L1789">
        <f>VLOOKUP($E1789,'CFileFishery to ERA+'!$A$4:$J$198,4,FALSE)</f>
        <v>38</v>
      </c>
      <c r="M1789" t="str">
        <f>VLOOKUP($E1789,'CFileFishery to ERA+'!$A$4:$J$198,5,FALSE)</f>
        <v>TPS FN</v>
      </c>
      <c r="N1789" t="str">
        <f>VLOOKUP($E1789,'CFileFishery to ERA+'!$A$4:$J$198,6,FALSE)</f>
        <v>US</v>
      </c>
      <c r="O1789">
        <f>VLOOKUP($E1789,'CFileFishery to ERA+'!$A$4:$J$198,7,FALSE)</f>
        <v>999</v>
      </c>
      <c r="P1789" t="str">
        <f>VLOOKUP($E1789,'CFileFishery to ERA+'!$A$4:$J$198,8,FALSE)</f>
        <v>N</v>
      </c>
      <c r="Q1789" t="str">
        <f>VLOOKUP($E1789,'CFileFishery to ERA+'!$A$4:$J$198,9,FALSE)</f>
        <v>PGSD Net</v>
      </c>
      <c r="R1789" t="str">
        <f>VLOOKUP($E1789,'CFileFishery to ERA+'!$A$4:$J$198,10,FALSE)</f>
        <v>ISBM</v>
      </c>
    </row>
    <row r="1790" spans="1:18" x14ac:dyDescent="0.25">
      <c r="A1790" t="s">
        <v>153</v>
      </c>
      <c r="B1790" t="s">
        <v>154</v>
      </c>
      <c r="C1790">
        <v>2010</v>
      </c>
      <c r="D1790">
        <v>5</v>
      </c>
      <c r="E1790">
        <v>104</v>
      </c>
      <c r="F1790" t="s">
        <v>113</v>
      </c>
      <c r="G1790">
        <v>3</v>
      </c>
      <c r="H1790" t="s">
        <v>121</v>
      </c>
      <c r="I1790">
        <v>1</v>
      </c>
      <c r="J1790">
        <v>1.17</v>
      </c>
      <c r="K1790">
        <v>1.17</v>
      </c>
      <c r="L1790">
        <f>VLOOKUP($E1790,'CFileFishery to ERA+'!$A$4:$J$198,4,FALSE)</f>
        <v>38</v>
      </c>
      <c r="M1790" t="str">
        <f>VLOOKUP($E1790,'CFileFishery to ERA+'!$A$4:$J$198,5,FALSE)</f>
        <v>TPS FN</v>
      </c>
      <c r="N1790" t="str">
        <f>VLOOKUP($E1790,'CFileFishery to ERA+'!$A$4:$J$198,6,FALSE)</f>
        <v>US</v>
      </c>
      <c r="O1790">
        <f>VLOOKUP($E1790,'CFileFishery to ERA+'!$A$4:$J$198,7,FALSE)</f>
        <v>999</v>
      </c>
      <c r="P1790" t="str">
        <f>VLOOKUP($E1790,'CFileFishery to ERA+'!$A$4:$J$198,8,FALSE)</f>
        <v>N</v>
      </c>
      <c r="Q1790" t="str">
        <f>VLOOKUP($E1790,'CFileFishery to ERA+'!$A$4:$J$198,9,FALSE)</f>
        <v>PGSD Net</v>
      </c>
      <c r="R1790" t="str">
        <f>VLOOKUP($E1790,'CFileFishery to ERA+'!$A$4:$J$198,10,FALSE)</f>
        <v>ISBM</v>
      </c>
    </row>
    <row r="1791" spans="1:18" x14ac:dyDescent="0.25">
      <c r="A1791" t="s">
        <v>153</v>
      </c>
      <c r="B1791" t="s">
        <v>154</v>
      </c>
      <c r="C1791">
        <v>2010</v>
      </c>
      <c r="D1791">
        <v>5</v>
      </c>
      <c r="E1791">
        <v>104</v>
      </c>
      <c r="F1791" t="s">
        <v>113</v>
      </c>
      <c r="G1791">
        <v>4</v>
      </c>
      <c r="H1791" t="s">
        <v>121</v>
      </c>
      <c r="I1791">
        <v>2</v>
      </c>
      <c r="J1791">
        <v>2.2999999999999998</v>
      </c>
      <c r="K1791">
        <v>2.2999999999999998</v>
      </c>
      <c r="L1791">
        <f>VLOOKUP($E1791,'CFileFishery to ERA+'!$A$4:$J$198,4,FALSE)</f>
        <v>38</v>
      </c>
      <c r="M1791" t="str">
        <f>VLOOKUP($E1791,'CFileFishery to ERA+'!$A$4:$J$198,5,FALSE)</f>
        <v>TPS FN</v>
      </c>
      <c r="N1791" t="str">
        <f>VLOOKUP($E1791,'CFileFishery to ERA+'!$A$4:$J$198,6,FALSE)</f>
        <v>US</v>
      </c>
      <c r="O1791">
        <f>VLOOKUP($E1791,'CFileFishery to ERA+'!$A$4:$J$198,7,FALSE)</f>
        <v>999</v>
      </c>
      <c r="P1791" t="str">
        <f>VLOOKUP($E1791,'CFileFishery to ERA+'!$A$4:$J$198,8,FALSE)</f>
        <v>N</v>
      </c>
      <c r="Q1791" t="str">
        <f>VLOOKUP($E1791,'CFileFishery to ERA+'!$A$4:$J$198,9,FALSE)</f>
        <v>PGSD Net</v>
      </c>
      <c r="R1791" t="str">
        <f>VLOOKUP($E1791,'CFileFishery to ERA+'!$A$4:$J$198,10,FALSE)</f>
        <v>ISBM</v>
      </c>
    </row>
    <row r="1792" spans="1:18" x14ac:dyDescent="0.25">
      <c r="A1792" t="s">
        <v>153</v>
      </c>
      <c r="B1792" t="s">
        <v>154</v>
      </c>
      <c r="C1792">
        <v>2010</v>
      </c>
      <c r="D1792">
        <v>5</v>
      </c>
      <c r="E1792">
        <v>146</v>
      </c>
      <c r="F1792" t="s">
        <v>75</v>
      </c>
      <c r="G1792">
        <v>3</v>
      </c>
      <c r="H1792" t="s">
        <v>12</v>
      </c>
      <c r="I1792">
        <v>1</v>
      </c>
      <c r="J1792">
        <v>3.52</v>
      </c>
      <c r="K1792">
        <v>3.53</v>
      </c>
      <c r="L1792">
        <f>VLOOKUP($E1792,'CFileFishery to ERA+'!$A$4:$J$198,4,FALSE)</f>
        <v>65</v>
      </c>
      <c r="M1792" t="str">
        <f>VLOOKUP($E1792,'CFileFishery to ERA+'!$A$4:$J$198,5,FALSE)</f>
        <v>BC JF S</v>
      </c>
      <c r="N1792" t="str">
        <f>VLOOKUP($E1792,'CFileFishery to ERA+'!$A$4:$J$198,6,FALSE)</f>
        <v>CA</v>
      </c>
      <c r="O1792">
        <f>VLOOKUP($E1792,'CFileFishery to ERA+'!$A$4:$J$198,7,FALSE)</f>
        <v>36</v>
      </c>
      <c r="P1792" t="str">
        <f>VLOOKUP($E1792,'CFileFishery to ERA+'!$A$4:$J$198,8,FALSE)</f>
        <v>S</v>
      </c>
      <c r="Q1792" t="str">
        <f>VLOOKUP($E1792,'CFileFishery to ERA+'!$A$4:$J$198,9,FALSE)</f>
        <v>Canadian Juan De Fuca Sport</v>
      </c>
      <c r="R1792" t="str">
        <f>VLOOKUP($E1792,'CFileFishery to ERA+'!$A$4:$J$198,10,FALSE)</f>
        <v>ISBM</v>
      </c>
    </row>
    <row r="1793" spans="1:18" x14ac:dyDescent="0.25">
      <c r="A1793" t="s">
        <v>153</v>
      </c>
      <c r="B1793" t="s">
        <v>154</v>
      </c>
      <c r="C1793">
        <v>2010</v>
      </c>
      <c r="D1793">
        <v>6</v>
      </c>
      <c r="E1793">
        <v>14</v>
      </c>
      <c r="F1793" t="s">
        <v>15</v>
      </c>
      <c r="G1793">
        <v>3</v>
      </c>
      <c r="H1793" t="s">
        <v>12</v>
      </c>
      <c r="I1793">
        <v>1</v>
      </c>
      <c r="J1793">
        <v>1.39</v>
      </c>
      <c r="K1793">
        <v>1.39</v>
      </c>
      <c r="L1793">
        <f>VLOOKUP($E1793,'CFileFishery to ERA+'!$A$4:$J$198,4,FALSE)</f>
        <v>2</v>
      </c>
      <c r="M1793" t="str">
        <f>VLOOKUP($E1793,'CFileFishery to ERA+'!$A$4:$J$198,5,FALSE)</f>
        <v>AK JNO T</v>
      </c>
      <c r="N1793" t="str">
        <f>VLOOKUP($E1793,'CFileFishery to ERA+'!$A$4:$J$198,6,FALSE)</f>
        <v>US</v>
      </c>
      <c r="O1793">
        <f>VLOOKUP($E1793,'CFileFishery to ERA+'!$A$4:$J$198,7,FALSE)</f>
        <v>999</v>
      </c>
      <c r="P1793" t="str">
        <f>VLOOKUP($E1793,'CFileFishery to ERA+'!$A$4:$J$198,8,FALSE)</f>
        <v>T</v>
      </c>
      <c r="Q1793" t="str">
        <f>VLOOKUP($E1793,'CFileFishery to ERA+'!$A$4:$J$198,9,FALSE)</f>
        <v>SEAK Troll</v>
      </c>
      <c r="R1793" t="str">
        <f>VLOOKUP($E1793,'CFileFishery to ERA+'!$A$4:$J$198,10,FALSE)</f>
        <v>AABM</v>
      </c>
    </row>
    <row r="1794" spans="1:18" x14ac:dyDescent="0.25">
      <c r="A1794" t="s">
        <v>153</v>
      </c>
      <c r="B1794" t="s">
        <v>154</v>
      </c>
      <c r="C1794">
        <v>2010</v>
      </c>
      <c r="D1794">
        <v>6</v>
      </c>
      <c r="E1794">
        <v>29</v>
      </c>
      <c r="F1794" t="s">
        <v>17</v>
      </c>
      <c r="G1794">
        <v>4</v>
      </c>
      <c r="H1794" t="s">
        <v>121</v>
      </c>
      <c r="I1794">
        <v>1</v>
      </c>
      <c r="J1794">
        <v>2.77</v>
      </c>
      <c r="K1794">
        <v>2.78</v>
      </c>
      <c r="L1794">
        <f>VLOOKUP($E1794,'CFileFishery to ERA+'!$A$4:$J$198,4,FALSE)</f>
        <v>8</v>
      </c>
      <c r="M1794" t="str">
        <f>VLOOKUP($E1794,'CFileFishery to ERA+'!$A$4:$J$198,5,FALSE)</f>
        <v>NORTH T</v>
      </c>
      <c r="N1794" t="str">
        <f>VLOOKUP($E1794,'CFileFishery to ERA+'!$A$4:$J$198,6,FALSE)</f>
        <v>CA</v>
      </c>
      <c r="O1794">
        <f>VLOOKUP($E1794,'CFileFishery to ERA+'!$A$4:$J$198,7,FALSE)</f>
        <v>1</v>
      </c>
      <c r="P1794" t="str">
        <f>VLOOKUP($E1794,'CFileFishery to ERA+'!$A$4:$J$198,8,FALSE)</f>
        <v>T</v>
      </c>
      <c r="Q1794" t="str">
        <f>VLOOKUP($E1794,'CFileFishery to ERA+'!$A$4:$J$198,9,FALSE)</f>
        <v>NBC Troll</v>
      </c>
      <c r="R1794" t="str">
        <f>VLOOKUP($E1794,'CFileFishery to ERA+'!$A$4:$J$198,10,FALSE)</f>
        <v>AABM</v>
      </c>
    </row>
    <row r="1795" spans="1:18" x14ac:dyDescent="0.25">
      <c r="A1795" t="s">
        <v>153</v>
      </c>
      <c r="B1795" t="s">
        <v>154</v>
      </c>
      <c r="C1795">
        <v>2010</v>
      </c>
      <c r="D1795">
        <v>6</v>
      </c>
      <c r="E1795">
        <v>34</v>
      </c>
      <c r="F1795" t="s">
        <v>54</v>
      </c>
      <c r="G1795">
        <v>3</v>
      </c>
      <c r="H1795" t="s">
        <v>12</v>
      </c>
      <c r="I1795">
        <v>3</v>
      </c>
      <c r="J1795">
        <v>9.8699999999999992</v>
      </c>
      <c r="K1795">
        <v>9.92</v>
      </c>
      <c r="L1795">
        <f>VLOOKUP($E1795,'CFileFishery to ERA+'!$A$4:$J$198,4,FALSE)</f>
        <v>11</v>
      </c>
      <c r="M1795" t="str">
        <f>VLOOKUP($E1795,'CFileFishery to ERA+'!$A$4:$J$198,5,FALSE)</f>
        <v>WCVI SPR T</v>
      </c>
      <c r="N1795" t="str">
        <f>VLOOKUP($E1795,'CFileFishery to ERA+'!$A$4:$J$198,6,FALSE)</f>
        <v>CA</v>
      </c>
      <c r="O1795">
        <f>VLOOKUP($E1795,'CFileFishery to ERA+'!$A$4:$J$198,7,FALSE)</f>
        <v>3</v>
      </c>
      <c r="P1795" t="str">
        <f>VLOOKUP($E1795,'CFileFishery to ERA+'!$A$4:$J$198,8,FALSE)</f>
        <v>T</v>
      </c>
      <c r="Q1795" t="str">
        <f>VLOOKUP($E1795,'CFileFishery to ERA+'!$A$4:$J$198,9,FALSE)</f>
        <v>WCVI Troll</v>
      </c>
      <c r="R1795" t="str">
        <f>VLOOKUP($E1795,'CFileFishery to ERA+'!$A$4:$J$198,10,FALSE)</f>
        <v>AABM</v>
      </c>
    </row>
    <row r="1796" spans="1:18" x14ac:dyDescent="0.25">
      <c r="A1796" t="s">
        <v>153</v>
      </c>
      <c r="B1796" t="s">
        <v>154</v>
      </c>
      <c r="C1796">
        <v>2010</v>
      </c>
      <c r="D1796">
        <v>6</v>
      </c>
      <c r="E1796">
        <v>34</v>
      </c>
      <c r="F1796" t="s">
        <v>54</v>
      </c>
      <c r="G1796">
        <v>3</v>
      </c>
      <c r="H1796" t="s">
        <v>121</v>
      </c>
      <c r="I1796">
        <v>2</v>
      </c>
      <c r="J1796">
        <v>6.58</v>
      </c>
      <c r="K1796">
        <v>6.6</v>
      </c>
      <c r="L1796">
        <f>VLOOKUP($E1796,'CFileFishery to ERA+'!$A$4:$J$198,4,FALSE)</f>
        <v>11</v>
      </c>
      <c r="M1796" t="str">
        <f>VLOOKUP($E1796,'CFileFishery to ERA+'!$A$4:$J$198,5,FALSE)</f>
        <v>WCVI SPR T</v>
      </c>
      <c r="N1796" t="str">
        <f>VLOOKUP($E1796,'CFileFishery to ERA+'!$A$4:$J$198,6,FALSE)</f>
        <v>CA</v>
      </c>
      <c r="O1796">
        <f>VLOOKUP($E1796,'CFileFishery to ERA+'!$A$4:$J$198,7,FALSE)</f>
        <v>3</v>
      </c>
      <c r="P1796" t="str">
        <f>VLOOKUP($E1796,'CFileFishery to ERA+'!$A$4:$J$198,8,FALSE)</f>
        <v>T</v>
      </c>
      <c r="Q1796" t="str">
        <f>VLOOKUP($E1796,'CFileFishery to ERA+'!$A$4:$J$198,9,FALSE)</f>
        <v>WCVI Troll</v>
      </c>
      <c r="R1796" t="str">
        <f>VLOOKUP($E1796,'CFileFishery to ERA+'!$A$4:$J$198,10,FALSE)</f>
        <v>AABM</v>
      </c>
    </row>
    <row r="1797" spans="1:18" x14ac:dyDescent="0.25">
      <c r="A1797" t="s">
        <v>153</v>
      </c>
      <c r="B1797" t="s">
        <v>154</v>
      </c>
      <c r="C1797">
        <v>2010</v>
      </c>
      <c r="D1797">
        <v>6</v>
      </c>
      <c r="E1797">
        <v>38</v>
      </c>
      <c r="F1797" t="s">
        <v>64</v>
      </c>
      <c r="G1797">
        <v>3</v>
      </c>
      <c r="H1797" t="s">
        <v>12</v>
      </c>
      <c r="I1797">
        <v>10</v>
      </c>
      <c r="J1797">
        <v>65.2</v>
      </c>
      <c r="K1797">
        <v>65.540000000000006</v>
      </c>
      <c r="L1797">
        <f>VLOOKUP($E1797,'CFileFishery to ERA+'!$A$4:$J$198,4,FALSE)</f>
        <v>11</v>
      </c>
      <c r="M1797" t="str">
        <f>VLOOKUP($E1797,'CFileFishery to ERA+'!$A$4:$J$198,5,FALSE)</f>
        <v>WCVI SPR T</v>
      </c>
      <c r="N1797" t="str">
        <f>VLOOKUP($E1797,'CFileFishery to ERA+'!$A$4:$J$198,6,FALSE)</f>
        <v>CA</v>
      </c>
      <c r="O1797">
        <f>VLOOKUP($E1797,'CFileFishery to ERA+'!$A$4:$J$198,7,FALSE)</f>
        <v>3</v>
      </c>
      <c r="P1797" t="str">
        <f>VLOOKUP($E1797,'CFileFishery to ERA+'!$A$4:$J$198,8,FALSE)</f>
        <v>T</v>
      </c>
      <c r="Q1797" t="str">
        <f>VLOOKUP($E1797,'CFileFishery to ERA+'!$A$4:$J$198,9,FALSE)</f>
        <v>WCVI Troll</v>
      </c>
      <c r="R1797" t="str">
        <f>VLOOKUP($E1797,'CFileFishery to ERA+'!$A$4:$J$198,10,FALSE)</f>
        <v>AABM</v>
      </c>
    </row>
    <row r="1798" spans="1:18" x14ac:dyDescent="0.25">
      <c r="A1798" t="s">
        <v>153</v>
      </c>
      <c r="B1798" t="s">
        <v>154</v>
      </c>
      <c r="C1798">
        <v>2010</v>
      </c>
      <c r="D1798">
        <v>6</v>
      </c>
      <c r="E1798">
        <v>38</v>
      </c>
      <c r="F1798" t="s">
        <v>64</v>
      </c>
      <c r="G1798">
        <v>3</v>
      </c>
      <c r="H1798" t="s">
        <v>121</v>
      </c>
      <c r="I1798">
        <v>12</v>
      </c>
      <c r="J1798">
        <v>78.239999999999995</v>
      </c>
      <c r="K1798">
        <v>78.55</v>
      </c>
      <c r="L1798">
        <f>VLOOKUP($E1798,'CFileFishery to ERA+'!$A$4:$J$198,4,FALSE)</f>
        <v>11</v>
      </c>
      <c r="M1798" t="str">
        <f>VLOOKUP($E1798,'CFileFishery to ERA+'!$A$4:$J$198,5,FALSE)</f>
        <v>WCVI SPR T</v>
      </c>
      <c r="N1798" t="str">
        <f>VLOOKUP($E1798,'CFileFishery to ERA+'!$A$4:$J$198,6,FALSE)</f>
        <v>CA</v>
      </c>
      <c r="O1798">
        <f>VLOOKUP($E1798,'CFileFishery to ERA+'!$A$4:$J$198,7,FALSE)</f>
        <v>3</v>
      </c>
      <c r="P1798" t="str">
        <f>VLOOKUP($E1798,'CFileFishery to ERA+'!$A$4:$J$198,8,FALSE)</f>
        <v>T</v>
      </c>
      <c r="Q1798" t="str">
        <f>VLOOKUP($E1798,'CFileFishery to ERA+'!$A$4:$J$198,9,FALSE)</f>
        <v>WCVI Troll</v>
      </c>
      <c r="R1798" t="str">
        <f>VLOOKUP($E1798,'CFileFishery to ERA+'!$A$4:$J$198,10,FALSE)</f>
        <v>AABM</v>
      </c>
    </row>
    <row r="1799" spans="1:18" x14ac:dyDescent="0.25">
      <c r="A1799" t="s">
        <v>153</v>
      </c>
      <c r="B1799" t="s">
        <v>154</v>
      </c>
      <c r="C1799">
        <v>2010</v>
      </c>
      <c r="D1799">
        <v>6</v>
      </c>
      <c r="E1799">
        <v>43</v>
      </c>
      <c r="F1799" t="s">
        <v>59</v>
      </c>
      <c r="G1799">
        <v>3</v>
      </c>
      <c r="H1799" t="s">
        <v>12</v>
      </c>
      <c r="I1799">
        <v>4</v>
      </c>
      <c r="J1799">
        <v>9.23</v>
      </c>
      <c r="K1799">
        <v>9.27</v>
      </c>
      <c r="L1799">
        <f>VLOOKUP($E1799,'CFileFishery to ERA+'!$A$4:$J$198,4,FALSE)</f>
        <v>13</v>
      </c>
      <c r="M1799" t="str">
        <f>VLOOKUP($E1799,'CFileFishery to ERA+'!$A$4:$J$198,5,FALSE)</f>
        <v>N FALCON T</v>
      </c>
      <c r="N1799" t="str">
        <f>VLOOKUP($E1799,'CFileFishery to ERA+'!$A$4:$J$198,6,FALSE)</f>
        <v>US</v>
      </c>
      <c r="O1799">
        <f>VLOOKUP($E1799,'CFileFishery to ERA+'!$A$4:$J$198,7,FALSE)</f>
        <v>999</v>
      </c>
      <c r="P1799" t="str">
        <f>VLOOKUP($E1799,'CFileFishery to ERA+'!$A$4:$J$198,8,FALSE)</f>
        <v>T</v>
      </c>
      <c r="Q1799" t="str">
        <f>VLOOKUP($E1799,'CFileFishery to ERA+'!$A$4:$J$198,9,FALSE)</f>
        <v>WA Troll</v>
      </c>
      <c r="R1799" t="str">
        <f>VLOOKUP($E1799,'CFileFishery to ERA+'!$A$4:$J$198,10,FALSE)</f>
        <v>ISBM</v>
      </c>
    </row>
    <row r="1800" spans="1:18" x14ac:dyDescent="0.25">
      <c r="A1800" t="s">
        <v>153</v>
      </c>
      <c r="B1800" t="s">
        <v>154</v>
      </c>
      <c r="C1800">
        <v>2010</v>
      </c>
      <c r="D1800">
        <v>6</v>
      </c>
      <c r="E1800">
        <v>43</v>
      </c>
      <c r="F1800" t="s">
        <v>59</v>
      </c>
      <c r="G1800">
        <v>3</v>
      </c>
      <c r="H1800" t="s">
        <v>121</v>
      </c>
      <c r="I1800">
        <v>8</v>
      </c>
      <c r="J1800">
        <v>14.64</v>
      </c>
      <c r="K1800">
        <v>14.69</v>
      </c>
      <c r="L1800">
        <f>VLOOKUP($E1800,'CFileFishery to ERA+'!$A$4:$J$198,4,FALSE)</f>
        <v>13</v>
      </c>
      <c r="M1800" t="str">
        <f>VLOOKUP($E1800,'CFileFishery to ERA+'!$A$4:$J$198,5,FALSE)</f>
        <v>N FALCON T</v>
      </c>
      <c r="N1800" t="str">
        <f>VLOOKUP($E1800,'CFileFishery to ERA+'!$A$4:$J$198,6,FALSE)</f>
        <v>US</v>
      </c>
      <c r="O1800">
        <f>VLOOKUP($E1800,'CFileFishery to ERA+'!$A$4:$J$198,7,FALSE)</f>
        <v>999</v>
      </c>
      <c r="P1800" t="str">
        <f>VLOOKUP($E1800,'CFileFishery to ERA+'!$A$4:$J$198,8,FALSE)</f>
        <v>T</v>
      </c>
      <c r="Q1800" t="str">
        <f>VLOOKUP($E1800,'CFileFishery to ERA+'!$A$4:$J$198,9,FALSE)</f>
        <v>WA Troll</v>
      </c>
      <c r="R1800" t="str">
        <f>VLOOKUP($E1800,'CFileFishery to ERA+'!$A$4:$J$198,10,FALSE)</f>
        <v>ISBM</v>
      </c>
    </row>
    <row r="1801" spans="1:18" x14ac:dyDescent="0.25">
      <c r="A1801" t="s">
        <v>153</v>
      </c>
      <c r="B1801" t="s">
        <v>154</v>
      </c>
      <c r="C1801">
        <v>2010</v>
      </c>
      <c r="D1801">
        <v>6</v>
      </c>
      <c r="E1801">
        <v>104</v>
      </c>
      <c r="F1801" t="s">
        <v>113</v>
      </c>
      <c r="G1801">
        <v>4</v>
      </c>
      <c r="H1801" t="s">
        <v>12</v>
      </c>
      <c r="I1801">
        <v>1</v>
      </c>
      <c r="J1801">
        <v>1</v>
      </c>
      <c r="K1801">
        <v>1</v>
      </c>
      <c r="L1801">
        <f>VLOOKUP($E1801,'CFileFishery to ERA+'!$A$4:$J$198,4,FALSE)</f>
        <v>38</v>
      </c>
      <c r="M1801" t="str">
        <f>VLOOKUP($E1801,'CFileFishery to ERA+'!$A$4:$J$198,5,FALSE)</f>
        <v>TPS FN</v>
      </c>
      <c r="N1801" t="str">
        <f>VLOOKUP($E1801,'CFileFishery to ERA+'!$A$4:$J$198,6,FALSE)</f>
        <v>US</v>
      </c>
      <c r="O1801">
        <f>VLOOKUP($E1801,'CFileFishery to ERA+'!$A$4:$J$198,7,FALSE)</f>
        <v>999</v>
      </c>
      <c r="P1801" t="str">
        <f>VLOOKUP($E1801,'CFileFishery to ERA+'!$A$4:$J$198,8,FALSE)</f>
        <v>N</v>
      </c>
      <c r="Q1801" t="str">
        <f>VLOOKUP($E1801,'CFileFishery to ERA+'!$A$4:$J$198,9,FALSE)</f>
        <v>PGSD Net</v>
      </c>
      <c r="R1801" t="str">
        <f>VLOOKUP($E1801,'CFileFishery to ERA+'!$A$4:$J$198,10,FALSE)</f>
        <v>ISBM</v>
      </c>
    </row>
    <row r="1802" spans="1:18" x14ac:dyDescent="0.25">
      <c r="A1802" t="s">
        <v>153</v>
      </c>
      <c r="B1802" t="s">
        <v>154</v>
      </c>
      <c r="C1802">
        <v>2010</v>
      </c>
      <c r="D1802">
        <v>6</v>
      </c>
      <c r="E1802">
        <v>142</v>
      </c>
      <c r="F1802" t="s">
        <v>49</v>
      </c>
      <c r="G1802">
        <v>3</v>
      </c>
      <c r="H1802" t="s">
        <v>12</v>
      </c>
      <c r="I1802">
        <v>8</v>
      </c>
      <c r="J1802">
        <v>17.84</v>
      </c>
      <c r="K1802">
        <v>17.93</v>
      </c>
      <c r="L1802">
        <f>VLOOKUP($E1802,'CFileFishery to ERA+'!$A$4:$J$198,4,FALSE)</f>
        <v>50</v>
      </c>
      <c r="M1802" t="str">
        <f>VLOOKUP($E1802,'CFileFishery to ERA+'!$A$4:$J$198,5,FALSE)</f>
        <v>WCVI AABM S</v>
      </c>
      <c r="N1802" t="str">
        <f>VLOOKUP($E1802,'CFileFishery to ERA+'!$A$4:$J$198,6,FALSE)</f>
        <v>CA</v>
      </c>
      <c r="O1802">
        <f>VLOOKUP($E1802,'CFileFishery to ERA+'!$A$4:$J$198,7,FALSE)</f>
        <v>31</v>
      </c>
      <c r="P1802" t="str">
        <f>VLOOKUP($E1802,'CFileFishery to ERA+'!$A$4:$J$198,8,FALSE)</f>
        <v>S</v>
      </c>
      <c r="Q1802" t="str">
        <f>VLOOKUP($E1802,'CFileFishery to ERA+'!$A$4:$J$198,9,FALSE)</f>
        <v>WCVI AABM Sport</v>
      </c>
      <c r="R1802" t="str">
        <f>VLOOKUP($E1802,'CFileFishery to ERA+'!$A$4:$J$198,10,FALSE)</f>
        <v>AABM</v>
      </c>
    </row>
    <row r="1803" spans="1:18" x14ac:dyDescent="0.25">
      <c r="A1803" t="s">
        <v>153</v>
      </c>
      <c r="B1803" t="s">
        <v>154</v>
      </c>
      <c r="C1803">
        <v>2010</v>
      </c>
      <c r="D1803">
        <v>6</v>
      </c>
      <c r="E1803">
        <v>142</v>
      </c>
      <c r="F1803" t="s">
        <v>49</v>
      </c>
      <c r="G1803">
        <v>3</v>
      </c>
      <c r="H1803" t="s">
        <v>121</v>
      </c>
      <c r="I1803">
        <v>2</v>
      </c>
      <c r="J1803">
        <v>4.46</v>
      </c>
      <c r="K1803">
        <v>4.47</v>
      </c>
      <c r="L1803">
        <f>VLOOKUP($E1803,'CFileFishery to ERA+'!$A$4:$J$198,4,FALSE)</f>
        <v>50</v>
      </c>
      <c r="M1803" t="str">
        <f>VLOOKUP($E1803,'CFileFishery to ERA+'!$A$4:$J$198,5,FALSE)</f>
        <v>WCVI AABM S</v>
      </c>
      <c r="N1803" t="str">
        <f>VLOOKUP($E1803,'CFileFishery to ERA+'!$A$4:$J$198,6,FALSE)</f>
        <v>CA</v>
      </c>
      <c r="O1803">
        <f>VLOOKUP($E1803,'CFileFishery to ERA+'!$A$4:$J$198,7,FALSE)</f>
        <v>31</v>
      </c>
      <c r="P1803" t="str">
        <f>VLOOKUP($E1803,'CFileFishery to ERA+'!$A$4:$J$198,8,FALSE)</f>
        <v>S</v>
      </c>
      <c r="Q1803" t="str">
        <f>VLOOKUP($E1803,'CFileFishery to ERA+'!$A$4:$J$198,9,FALSE)</f>
        <v>WCVI AABM Sport</v>
      </c>
      <c r="R1803" t="str">
        <f>VLOOKUP($E1803,'CFileFishery to ERA+'!$A$4:$J$198,10,FALSE)</f>
        <v>AABM</v>
      </c>
    </row>
    <row r="1804" spans="1:18" x14ac:dyDescent="0.25">
      <c r="A1804" t="s">
        <v>153</v>
      </c>
      <c r="B1804" t="s">
        <v>154</v>
      </c>
      <c r="C1804">
        <v>2010</v>
      </c>
      <c r="D1804">
        <v>7</v>
      </c>
      <c r="E1804">
        <v>18</v>
      </c>
      <c r="F1804" t="s">
        <v>23</v>
      </c>
      <c r="G1804">
        <v>4</v>
      </c>
      <c r="H1804" t="s">
        <v>12</v>
      </c>
      <c r="I1804">
        <v>1</v>
      </c>
      <c r="J1804">
        <v>3.51</v>
      </c>
      <c r="K1804">
        <v>3.51</v>
      </c>
      <c r="L1804">
        <f>VLOOKUP($E1804,'CFileFishery to ERA+'!$A$4:$J$198,4,FALSE)</f>
        <v>4</v>
      </c>
      <c r="M1804" t="str">
        <f>VLOOKUP($E1804,'CFileFishery to ERA+'!$A$4:$J$198,5,FALSE)</f>
        <v>AK JLO T</v>
      </c>
      <c r="N1804" t="str">
        <f>VLOOKUP($E1804,'CFileFishery to ERA+'!$A$4:$J$198,6,FALSE)</f>
        <v>US</v>
      </c>
      <c r="O1804">
        <f>VLOOKUP($E1804,'CFileFishery to ERA+'!$A$4:$J$198,7,FALSE)</f>
        <v>999</v>
      </c>
      <c r="P1804" t="str">
        <f>VLOOKUP($E1804,'CFileFishery to ERA+'!$A$4:$J$198,8,FALSE)</f>
        <v>T</v>
      </c>
      <c r="Q1804" t="str">
        <f>VLOOKUP($E1804,'CFileFishery to ERA+'!$A$4:$J$198,9,FALSE)</f>
        <v>SEAK Troll</v>
      </c>
      <c r="R1804" t="str">
        <f>VLOOKUP($E1804,'CFileFishery to ERA+'!$A$4:$J$198,10,FALSE)</f>
        <v>AABM</v>
      </c>
    </row>
    <row r="1805" spans="1:18" x14ac:dyDescent="0.25">
      <c r="A1805" t="s">
        <v>153</v>
      </c>
      <c r="B1805" t="s">
        <v>154</v>
      </c>
      <c r="C1805">
        <v>2010</v>
      </c>
      <c r="D1805">
        <v>7</v>
      </c>
      <c r="E1805">
        <v>30</v>
      </c>
      <c r="F1805" t="s">
        <v>25</v>
      </c>
      <c r="G1805">
        <v>3</v>
      </c>
      <c r="H1805" t="s">
        <v>12</v>
      </c>
      <c r="I1805">
        <v>2</v>
      </c>
      <c r="J1805">
        <v>5.54</v>
      </c>
      <c r="K1805">
        <v>5.56</v>
      </c>
      <c r="L1805">
        <f>VLOOKUP($E1805,'CFileFishery to ERA+'!$A$4:$J$198,4,FALSE)</f>
        <v>8</v>
      </c>
      <c r="M1805" t="str">
        <f>VLOOKUP($E1805,'CFileFishery to ERA+'!$A$4:$J$198,5,FALSE)</f>
        <v>NORTH T</v>
      </c>
      <c r="N1805" t="str">
        <f>VLOOKUP($E1805,'CFileFishery to ERA+'!$A$4:$J$198,6,FALSE)</f>
        <v>CA</v>
      </c>
      <c r="O1805">
        <f>VLOOKUP($E1805,'CFileFishery to ERA+'!$A$4:$J$198,7,FALSE)</f>
        <v>1</v>
      </c>
      <c r="P1805" t="str">
        <f>VLOOKUP($E1805,'CFileFishery to ERA+'!$A$4:$J$198,8,FALSE)</f>
        <v>T</v>
      </c>
      <c r="Q1805" t="str">
        <f>VLOOKUP($E1805,'CFileFishery to ERA+'!$A$4:$J$198,9,FALSE)</f>
        <v>NBC Troll</v>
      </c>
      <c r="R1805" t="str">
        <f>VLOOKUP($E1805,'CFileFishery to ERA+'!$A$4:$J$198,10,FALSE)</f>
        <v>AABM</v>
      </c>
    </row>
    <row r="1806" spans="1:18" x14ac:dyDescent="0.25">
      <c r="A1806" t="s">
        <v>153</v>
      </c>
      <c r="B1806" t="s">
        <v>154</v>
      </c>
      <c r="C1806">
        <v>2010</v>
      </c>
      <c r="D1806">
        <v>7</v>
      </c>
      <c r="E1806">
        <v>30</v>
      </c>
      <c r="F1806" t="s">
        <v>25</v>
      </c>
      <c r="G1806">
        <v>3</v>
      </c>
      <c r="H1806" t="s">
        <v>121</v>
      </c>
      <c r="I1806">
        <v>1</v>
      </c>
      <c r="J1806">
        <v>2.77</v>
      </c>
      <c r="K1806">
        <v>2.78</v>
      </c>
      <c r="L1806">
        <f>VLOOKUP($E1806,'CFileFishery to ERA+'!$A$4:$J$198,4,FALSE)</f>
        <v>8</v>
      </c>
      <c r="M1806" t="str">
        <f>VLOOKUP($E1806,'CFileFishery to ERA+'!$A$4:$J$198,5,FALSE)</f>
        <v>NORTH T</v>
      </c>
      <c r="N1806" t="str">
        <f>VLOOKUP($E1806,'CFileFishery to ERA+'!$A$4:$J$198,6,FALSE)</f>
        <v>CA</v>
      </c>
      <c r="O1806">
        <f>VLOOKUP($E1806,'CFileFishery to ERA+'!$A$4:$J$198,7,FALSE)</f>
        <v>1</v>
      </c>
      <c r="P1806" t="str">
        <f>VLOOKUP($E1806,'CFileFishery to ERA+'!$A$4:$J$198,8,FALSE)</f>
        <v>T</v>
      </c>
      <c r="Q1806" t="str">
        <f>VLOOKUP($E1806,'CFileFishery to ERA+'!$A$4:$J$198,9,FALSE)</f>
        <v>NBC Troll</v>
      </c>
      <c r="R1806" t="str">
        <f>VLOOKUP($E1806,'CFileFishery to ERA+'!$A$4:$J$198,10,FALSE)</f>
        <v>AABM</v>
      </c>
    </row>
    <row r="1807" spans="1:18" x14ac:dyDescent="0.25">
      <c r="A1807" t="s">
        <v>153</v>
      </c>
      <c r="B1807" t="s">
        <v>154</v>
      </c>
      <c r="C1807">
        <v>2010</v>
      </c>
      <c r="D1807">
        <v>7</v>
      </c>
      <c r="E1807">
        <v>43</v>
      </c>
      <c r="F1807" t="s">
        <v>59</v>
      </c>
      <c r="G1807">
        <v>3</v>
      </c>
      <c r="H1807" t="s">
        <v>12</v>
      </c>
      <c r="I1807">
        <v>1</v>
      </c>
      <c r="J1807">
        <v>2.4700000000000002</v>
      </c>
      <c r="K1807">
        <v>2.48</v>
      </c>
      <c r="L1807">
        <f>VLOOKUP($E1807,'CFileFishery to ERA+'!$A$4:$J$198,4,FALSE)</f>
        <v>13</v>
      </c>
      <c r="M1807" t="str">
        <f>VLOOKUP($E1807,'CFileFishery to ERA+'!$A$4:$J$198,5,FALSE)</f>
        <v>N FALCON T</v>
      </c>
      <c r="N1807" t="str">
        <f>VLOOKUP($E1807,'CFileFishery to ERA+'!$A$4:$J$198,6,FALSE)</f>
        <v>US</v>
      </c>
      <c r="O1807">
        <f>VLOOKUP($E1807,'CFileFishery to ERA+'!$A$4:$J$198,7,FALSE)</f>
        <v>999</v>
      </c>
      <c r="P1807" t="str">
        <f>VLOOKUP($E1807,'CFileFishery to ERA+'!$A$4:$J$198,8,FALSE)</f>
        <v>T</v>
      </c>
      <c r="Q1807" t="str">
        <f>VLOOKUP($E1807,'CFileFishery to ERA+'!$A$4:$J$198,9,FALSE)</f>
        <v>WA Troll</v>
      </c>
      <c r="R1807" t="str">
        <f>VLOOKUP($E1807,'CFileFishery to ERA+'!$A$4:$J$198,10,FALSE)</f>
        <v>ISBM</v>
      </c>
    </row>
    <row r="1808" spans="1:18" x14ac:dyDescent="0.25">
      <c r="A1808" t="s">
        <v>153</v>
      </c>
      <c r="B1808" t="s">
        <v>154</v>
      </c>
      <c r="C1808">
        <v>2010</v>
      </c>
      <c r="D1808">
        <v>7</v>
      </c>
      <c r="E1808">
        <v>55</v>
      </c>
      <c r="F1808" t="s">
        <v>46</v>
      </c>
      <c r="G1808">
        <v>3</v>
      </c>
      <c r="H1808" t="s">
        <v>12</v>
      </c>
      <c r="I1808">
        <v>1</v>
      </c>
      <c r="J1808">
        <v>1</v>
      </c>
      <c r="K1808">
        <v>1</v>
      </c>
      <c r="L1808">
        <f>VLOOKUP($E1808,'CFileFishery to ERA+'!$A$4:$J$198,4,FALSE)</f>
        <v>17</v>
      </c>
      <c r="M1808" t="str">
        <f>VLOOKUP($E1808,'CFileFishery to ERA+'!$A$4:$J$198,5,FALSE)</f>
        <v>ALASKA N</v>
      </c>
      <c r="N1808" t="str">
        <f>VLOOKUP($E1808,'CFileFishery to ERA+'!$A$4:$J$198,6,FALSE)</f>
        <v>US</v>
      </c>
      <c r="O1808">
        <f>VLOOKUP($E1808,'CFileFishery to ERA+'!$A$4:$J$198,7,FALSE)</f>
        <v>999</v>
      </c>
      <c r="P1808" t="str">
        <f>VLOOKUP($E1808,'CFileFishery to ERA+'!$A$4:$J$198,8,FALSE)</f>
        <v>N</v>
      </c>
      <c r="Q1808" t="str">
        <f>VLOOKUP($E1808,'CFileFishery to ERA+'!$A$4:$J$198,9,FALSE)</f>
        <v>SEAK Net</v>
      </c>
      <c r="R1808" t="str">
        <f>VLOOKUP($E1808,'CFileFishery to ERA+'!$A$4:$J$198,10,FALSE)</f>
        <v>AABM</v>
      </c>
    </row>
    <row r="1809" spans="1:18" x14ac:dyDescent="0.25">
      <c r="A1809" t="s">
        <v>153</v>
      </c>
      <c r="B1809" t="s">
        <v>154</v>
      </c>
      <c r="C1809">
        <v>2010</v>
      </c>
      <c r="D1809">
        <v>7</v>
      </c>
      <c r="E1809">
        <v>92</v>
      </c>
      <c r="F1809" t="s">
        <v>66</v>
      </c>
      <c r="G1809">
        <v>3</v>
      </c>
      <c r="H1809" t="s">
        <v>12</v>
      </c>
      <c r="I1809">
        <v>5</v>
      </c>
      <c r="J1809">
        <v>14.75</v>
      </c>
      <c r="K1809">
        <v>14.82</v>
      </c>
      <c r="L1809">
        <f>VLOOKUP($E1809,'CFileFishery to ERA+'!$A$4:$J$198,4,FALSE)</f>
        <v>51</v>
      </c>
      <c r="M1809" t="str">
        <f>VLOOKUP($E1809,'CFileFishery to ERA+'!$A$4:$J$198,5,FALSE)</f>
        <v>WCVI ISBM S</v>
      </c>
      <c r="N1809" t="str">
        <f>VLOOKUP($E1809,'CFileFishery to ERA+'!$A$4:$J$198,6,FALSE)</f>
        <v>CA</v>
      </c>
      <c r="O1809">
        <f>VLOOKUP($E1809,'CFileFishery to ERA+'!$A$4:$J$198,7,FALSE)</f>
        <v>32</v>
      </c>
      <c r="P1809" t="str">
        <f>VLOOKUP($E1809,'CFileFishery to ERA+'!$A$4:$J$198,8,FALSE)</f>
        <v>S</v>
      </c>
      <c r="Q1809" t="str">
        <f>VLOOKUP($E1809,'CFileFishery to ERA+'!$A$4:$J$198,9,FALSE)</f>
        <v>WCVI ISBM Sport</v>
      </c>
      <c r="R1809" t="str">
        <f>VLOOKUP($E1809,'CFileFishery to ERA+'!$A$4:$J$198,10,FALSE)</f>
        <v>ISBM</v>
      </c>
    </row>
    <row r="1810" spans="1:18" x14ac:dyDescent="0.25">
      <c r="A1810" t="s">
        <v>153</v>
      </c>
      <c r="B1810" t="s">
        <v>154</v>
      </c>
      <c r="C1810">
        <v>2010</v>
      </c>
      <c r="D1810">
        <v>7</v>
      </c>
      <c r="E1810">
        <v>104</v>
      </c>
      <c r="F1810" t="s">
        <v>113</v>
      </c>
      <c r="G1810">
        <v>3</v>
      </c>
      <c r="H1810" t="s">
        <v>121</v>
      </c>
      <c r="I1810">
        <v>1</v>
      </c>
      <c r="J1810">
        <v>1</v>
      </c>
      <c r="K1810">
        <v>1</v>
      </c>
      <c r="L1810">
        <f>VLOOKUP($E1810,'CFileFishery to ERA+'!$A$4:$J$198,4,FALSE)</f>
        <v>38</v>
      </c>
      <c r="M1810" t="str">
        <f>VLOOKUP($E1810,'CFileFishery to ERA+'!$A$4:$J$198,5,FALSE)</f>
        <v>TPS FN</v>
      </c>
      <c r="N1810" t="str">
        <f>VLOOKUP($E1810,'CFileFishery to ERA+'!$A$4:$J$198,6,FALSE)</f>
        <v>US</v>
      </c>
      <c r="O1810">
        <f>VLOOKUP($E1810,'CFileFishery to ERA+'!$A$4:$J$198,7,FALSE)</f>
        <v>999</v>
      </c>
      <c r="P1810" t="str">
        <f>VLOOKUP($E1810,'CFileFishery to ERA+'!$A$4:$J$198,8,FALSE)</f>
        <v>N</v>
      </c>
      <c r="Q1810" t="str">
        <f>VLOOKUP($E1810,'CFileFishery to ERA+'!$A$4:$J$198,9,FALSE)</f>
        <v>PGSD Net</v>
      </c>
      <c r="R1810" t="str">
        <f>VLOOKUP($E1810,'CFileFishery to ERA+'!$A$4:$J$198,10,FALSE)</f>
        <v>ISBM</v>
      </c>
    </row>
    <row r="1811" spans="1:18" x14ac:dyDescent="0.25">
      <c r="A1811" t="s">
        <v>153</v>
      </c>
      <c r="B1811" t="s">
        <v>154</v>
      </c>
      <c r="C1811">
        <v>2010</v>
      </c>
      <c r="D1811">
        <v>7</v>
      </c>
      <c r="E1811">
        <v>132</v>
      </c>
      <c r="F1811" t="s">
        <v>21</v>
      </c>
      <c r="G1811">
        <v>3</v>
      </c>
      <c r="H1811" t="s">
        <v>12</v>
      </c>
      <c r="I1811">
        <v>1</v>
      </c>
      <c r="J1811">
        <v>2.98</v>
      </c>
      <c r="K1811">
        <v>2.99</v>
      </c>
      <c r="L1811">
        <f>VLOOKUP($E1811,'CFileFishery to ERA+'!$A$4:$J$198,4,FALSE)</f>
        <v>45</v>
      </c>
      <c r="M1811" t="str">
        <f>VLOOKUP($E1811,'CFileFishery to ERA+'!$A$4:$J$198,5,FALSE)</f>
        <v>CBC S</v>
      </c>
      <c r="N1811" t="str">
        <f>VLOOKUP($E1811,'CFileFishery to ERA+'!$A$4:$J$198,6,FALSE)</f>
        <v>CA</v>
      </c>
      <c r="O1811">
        <f>VLOOKUP($E1811,'CFileFishery to ERA+'!$A$4:$J$198,7,FALSE)</f>
        <v>24</v>
      </c>
      <c r="P1811" t="str">
        <f>VLOOKUP($E1811,'CFileFishery to ERA+'!$A$4:$J$198,8,FALSE)</f>
        <v>S</v>
      </c>
      <c r="Q1811" t="str">
        <f>VLOOKUP($E1811,'CFileFishery to ERA+'!$A$4:$J$198,9,FALSE)</f>
        <v>Central Sport</v>
      </c>
      <c r="R1811" t="str">
        <f>VLOOKUP($E1811,'CFileFishery to ERA+'!$A$4:$J$198,10,FALSE)</f>
        <v>ISBM</v>
      </c>
    </row>
    <row r="1812" spans="1:18" x14ac:dyDescent="0.25">
      <c r="A1812" t="s">
        <v>153</v>
      </c>
      <c r="B1812" t="s">
        <v>154</v>
      </c>
      <c r="C1812">
        <v>2010</v>
      </c>
      <c r="D1812">
        <v>7</v>
      </c>
      <c r="E1812">
        <v>142</v>
      </c>
      <c r="F1812" t="s">
        <v>49</v>
      </c>
      <c r="G1812">
        <v>3</v>
      </c>
      <c r="H1812" t="s">
        <v>12</v>
      </c>
      <c r="I1812">
        <v>8</v>
      </c>
      <c r="J1812">
        <v>23.6</v>
      </c>
      <c r="K1812">
        <v>23.72</v>
      </c>
      <c r="L1812">
        <f>VLOOKUP($E1812,'CFileFishery to ERA+'!$A$4:$J$198,4,FALSE)</f>
        <v>50</v>
      </c>
      <c r="M1812" t="str">
        <f>VLOOKUP($E1812,'CFileFishery to ERA+'!$A$4:$J$198,5,FALSE)</f>
        <v>WCVI AABM S</v>
      </c>
      <c r="N1812" t="str">
        <f>VLOOKUP($E1812,'CFileFishery to ERA+'!$A$4:$J$198,6,FALSE)</f>
        <v>CA</v>
      </c>
      <c r="O1812">
        <f>VLOOKUP($E1812,'CFileFishery to ERA+'!$A$4:$J$198,7,FALSE)</f>
        <v>31</v>
      </c>
      <c r="P1812" t="str">
        <f>VLOOKUP($E1812,'CFileFishery to ERA+'!$A$4:$J$198,8,FALSE)</f>
        <v>S</v>
      </c>
      <c r="Q1812" t="str">
        <f>VLOOKUP($E1812,'CFileFishery to ERA+'!$A$4:$J$198,9,FALSE)</f>
        <v>WCVI AABM Sport</v>
      </c>
      <c r="R1812" t="str">
        <f>VLOOKUP($E1812,'CFileFishery to ERA+'!$A$4:$J$198,10,FALSE)</f>
        <v>AABM</v>
      </c>
    </row>
    <row r="1813" spans="1:18" x14ac:dyDescent="0.25">
      <c r="A1813" t="s">
        <v>153</v>
      </c>
      <c r="B1813" t="s">
        <v>154</v>
      </c>
      <c r="C1813">
        <v>2010</v>
      </c>
      <c r="D1813">
        <v>7</v>
      </c>
      <c r="E1813">
        <v>142</v>
      </c>
      <c r="F1813" t="s">
        <v>49</v>
      </c>
      <c r="G1813">
        <v>3</v>
      </c>
      <c r="H1813" t="s">
        <v>121</v>
      </c>
      <c r="I1813">
        <v>1</v>
      </c>
      <c r="J1813">
        <v>2.95</v>
      </c>
      <c r="K1813">
        <v>2.96</v>
      </c>
      <c r="L1813">
        <f>VLOOKUP($E1813,'CFileFishery to ERA+'!$A$4:$J$198,4,FALSE)</f>
        <v>50</v>
      </c>
      <c r="M1813" t="str">
        <f>VLOOKUP($E1813,'CFileFishery to ERA+'!$A$4:$J$198,5,FALSE)</f>
        <v>WCVI AABM S</v>
      </c>
      <c r="N1813" t="str">
        <f>VLOOKUP($E1813,'CFileFishery to ERA+'!$A$4:$J$198,6,FALSE)</f>
        <v>CA</v>
      </c>
      <c r="O1813">
        <f>VLOOKUP($E1813,'CFileFishery to ERA+'!$A$4:$J$198,7,FALSE)</f>
        <v>31</v>
      </c>
      <c r="P1813" t="str">
        <f>VLOOKUP($E1813,'CFileFishery to ERA+'!$A$4:$J$198,8,FALSE)</f>
        <v>S</v>
      </c>
      <c r="Q1813" t="str">
        <f>VLOOKUP($E1813,'CFileFishery to ERA+'!$A$4:$J$198,9,FALSE)</f>
        <v>WCVI AABM Sport</v>
      </c>
      <c r="R1813" t="str">
        <f>VLOOKUP($E1813,'CFileFishery to ERA+'!$A$4:$J$198,10,FALSE)</f>
        <v>AABM</v>
      </c>
    </row>
    <row r="1814" spans="1:18" x14ac:dyDescent="0.25">
      <c r="A1814" t="s">
        <v>153</v>
      </c>
      <c r="B1814" t="s">
        <v>154</v>
      </c>
      <c r="C1814">
        <v>2010</v>
      </c>
      <c r="D1814">
        <v>7</v>
      </c>
      <c r="E1814">
        <v>150</v>
      </c>
      <c r="F1814" t="s">
        <v>76</v>
      </c>
      <c r="G1814">
        <v>3</v>
      </c>
      <c r="H1814" t="s">
        <v>12</v>
      </c>
      <c r="I1814">
        <v>2</v>
      </c>
      <c r="J1814">
        <v>5.32</v>
      </c>
      <c r="K1814">
        <v>5.34</v>
      </c>
      <c r="L1814">
        <f>VLOOKUP($E1814,'CFileFishery to ERA+'!$A$4:$J$198,4,FALSE)</f>
        <v>57</v>
      </c>
      <c r="M1814" t="str">
        <f>VLOOKUP($E1814,'CFileFishery to ERA+'!$A$4:$J$198,5,FALSE)</f>
        <v>PGSDN S</v>
      </c>
      <c r="N1814" t="str">
        <f>VLOOKUP($E1814,'CFileFishery to ERA+'!$A$4:$J$198,6,FALSE)</f>
        <v>US</v>
      </c>
      <c r="O1814">
        <f>VLOOKUP($E1814,'CFileFishery to ERA+'!$A$4:$J$198,7,FALSE)</f>
        <v>999</v>
      </c>
      <c r="P1814" t="str">
        <f>VLOOKUP($E1814,'CFileFishery to ERA+'!$A$4:$J$198,8,FALSE)</f>
        <v>S</v>
      </c>
      <c r="Q1814" t="str">
        <f>VLOOKUP($E1814,'CFileFishery to ERA+'!$A$4:$J$198,9,FALSE)</f>
        <v>PGSD Sport</v>
      </c>
      <c r="R1814" t="str">
        <f>VLOOKUP($E1814,'CFileFishery to ERA+'!$A$4:$J$198,10,FALSE)</f>
        <v>ISBM</v>
      </c>
    </row>
    <row r="1815" spans="1:18" x14ac:dyDescent="0.25">
      <c r="A1815" t="s">
        <v>153</v>
      </c>
      <c r="B1815" t="s">
        <v>154</v>
      </c>
      <c r="C1815">
        <v>2010</v>
      </c>
      <c r="D1815">
        <v>7</v>
      </c>
      <c r="E1815">
        <v>167</v>
      </c>
      <c r="F1815" t="s">
        <v>82</v>
      </c>
      <c r="G1815">
        <v>3</v>
      </c>
      <c r="H1815" t="s">
        <v>12</v>
      </c>
      <c r="I1815">
        <v>1</v>
      </c>
      <c r="J1815">
        <v>1.55</v>
      </c>
      <c r="K1815">
        <v>1.55</v>
      </c>
      <c r="L1815">
        <f>VLOOKUP($E1815,'CFileFishery to ERA+'!$A$4:$J$198,4,FALSE)</f>
        <v>53</v>
      </c>
      <c r="M1815" t="str">
        <f>VLOOKUP($E1815,'CFileFishery to ERA+'!$A$4:$J$198,5,FALSE)</f>
        <v>N FALCON S</v>
      </c>
      <c r="N1815" t="str">
        <f>VLOOKUP($E1815,'CFileFishery to ERA+'!$A$4:$J$198,6,FALSE)</f>
        <v>US</v>
      </c>
      <c r="O1815">
        <f>VLOOKUP($E1815,'CFileFishery to ERA+'!$A$4:$J$198,7,FALSE)</f>
        <v>999</v>
      </c>
      <c r="P1815" t="str">
        <f>VLOOKUP($E1815,'CFileFishery to ERA+'!$A$4:$J$198,8,FALSE)</f>
        <v>S</v>
      </c>
      <c r="Q1815" t="str">
        <f>VLOOKUP($E1815,'CFileFishery to ERA+'!$A$4:$J$198,9,FALSE)</f>
        <v>WA Sport</v>
      </c>
      <c r="R1815" t="str">
        <f>VLOOKUP($E1815,'CFileFishery to ERA+'!$A$4:$J$198,10,FALSE)</f>
        <v>ISBM</v>
      </c>
    </row>
    <row r="1816" spans="1:18" x14ac:dyDescent="0.25">
      <c r="A1816" t="s">
        <v>153</v>
      </c>
      <c r="B1816" t="s">
        <v>154</v>
      </c>
      <c r="C1816">
        <v>2010</v>
      </c>
      <c r="D1816">
        <v>8</v>
      </c>
      <c r="E1816">
        <v>22</v>
      </c>
      <c r="F1816" t="s">
        <v>28</v>
      </c>
      <c r="G1816">
        <v>4</v>
      </c>
      <c r="H1816" t="s">
        <v>12</v>
      </c>
      <c r="I1816">
        <v>1</v>
      </c>
      <c r="J1816">
        <v>2.59</v>
      </c>
      <c r="K1816">
        <v>2.59</v>
      </c>
      <c r="L1816">
        <f>VLOOKUP($E1816,'CFileFishery to ERA+'!$A$4:$J$198,4,FALSE)</f>
        <v>6</v>
      </c>
      <c r="M1816" t="str">
        <f>VLOOKUP($E1816,'CFileFishery to ERA+'!$A$4:$J$198,5,FALSE)</f>
        <v>AK FALL T</v>
      </c>
      <c r="N1816" t="str">
        <f>VLOOKUP($E1816,'CFileFishery to ERA+'!$A$4:$J$198,6,FALSE)</f>
        <v>US</v>
      </c>
      <c r="O1816">
        <f>VLOOKUP($E1816,'CFileFishery to ERA+'!$A$4:$J$198,7,FALSE)</f>
        <v>999</v>
      </c>
      <c r="P1816" t="str">
        <f>VLOOKUP($E1816,'CFileFishery to ERA+'!$A$4:$J$198,8,FALSE)</f>
        <v>T</v>
      </c>
      <c r="Q1816" t="str">
        <f>VLOOKUP($E1816,'CFileFishery to ERA+'!$A$4:$J$198,9,FALSE)</f>
        <v>SEAK Troll</v>
      </c>
      <c r="R1816" t="str">
        <f>VLOOKUP($E1816,'CFileFishery to ERA+'!$A$4:$J$198,10,FALSE)</f>
        <v>AABM</v>
      </c>
    </row>
    <row r="1817" spans="1:18" x14ac:dyDescent="0.25">
      <c r="A1817" t="s">
        <v>153</v>
      </c>
      <c r="B1817" t="s">
        <v>154</v>
      </c>
      <c r="C1817">
        <v>2010</v>
      </c>
      <c r="D1817">
        <v>8</v>
      </c>
      <c r="E1817">
        <v>35</v>
      </c>
      <c r="F1817" t="s">
        <v>77</v>
      </c>
      <c r="G1817">
        <v>3</v>
      </c>
      <c r="H1817" t="s">
        <v>12</v>
      </c>
      <c r="I1817">
        <v>5</v>
      </c>
      <c r="J1817">
        <v>16.649999999999999</v>
      </c>
      <c r="K1817">
        <v>16.73</v>
      </c>
      <c r="L1817">
        <f>VLOOKUP($E1817,'CFileFishery to ERA+'!$A$4:$J$198,4,FALSE)</f>
        <v>12</v>
      </c>
      <c r="M1817" t="str">
        <f>VLOOKUP($E1817,'CFileFishery to ERA+'!$A$4:$J$198,5,FALSE)</f>
        <v>WCVI SUM T</v>
      </c>
      <c r="N1817" t="str">
        <f>VLOOKUP($E1817,'CFileFishery to ERA+'!$A$4:$J$198,6,FALSE)</f>
        <v>CA</v>
      </c>
      <c r="O1817">
        <f>VLOOKUP($E1817,'CFileFishery to ERA+'!$A$4:$J$198,7,FALSE)</f>
        <v>3</v>
      </c>
      <c r="P1817" t="str">
        <f>VLOOKUP($E1817,'CFileFishery to ERA+'!$A$4:$J$198,8,FALSE)</f>
        <v>T</v>
      </c>
      <c r="Q1817" t="str">
        <f>VLOOKUP($E1817,'CFileFishery to ERA+'!$A$4:$J$198,9,FALSE)</f>
        <v>WCVI Troll</v>
      </c>
      <c r="R1817" t="str">
        <f>VLOOKUP($E1817,'CFileFishery to ERA+'!$A$4:$J$198,10,FALSE)</f>
        <v>AABM</v>
      </c>
    </row>
    <row r="1818" spans="1:18" x14ac:dyDescent="0.25">
      <c r="A1818" t="s">
        <v>153</v>
      </c>
      <c r="B1818" t="s">
        <v>154</v>
      </c>
      <c r="C1818">
        <v>2010</v>
      </c>
      <c r="D1818">
        <v>8</v>
      </c>
      <c r="E1818">
        <v>35</v>
      </c>
      <c r="F1818" t="s">
        <v>77</v>
      </c>
      <c r="G1818">
        <v>3</v>
      </c>
      <c r="H1818" t="s">
        <v>121</v>
      </c>
      <c r="I1818">
        <v>5</v>
      </c>
      <c r="J1818">
        <v>16.649999999999999</v>
      </c>
      <c r="K1818">
        <v>16.71</v>
      </c>
      <c r="L1818">
        <f>VLOOKUP($E1818,'CFileFishery to ERA+'!$A$4:$J$198,4,FALSE)</f>
        <v>12</v>
      </c>
      <c r="M1818" t="str">
        <f>VLOOKUP($E1818,'CFileFishery to ERA+'!$A$4:$J$198,5,FALSE)</f>
        <v>WCVI SUM T</v>
      </c>
      <c r="N1818" t="str">
        <f>VLOOKUP($E1818,'CFileFishery to ERA+'!$A$4:$J$198,6,FALSE)</f>
        <v>CA</v>
      </c>
      <c r="O1818">
        <f>VLOOKUP($E1818,'CFileFishery to ERA+'!$A$4:$J$198,7,FALSE)</f>
        <v>3</v>
      </c>
      <c r="P1818" t="str">
        <f>VLOOKUP($E1818,'CFileFishery to ERA+'!$A$4:$J$198,8,FALSE)</f>
        <v>T</v>
      </c>
      <c r="Q1818" t="str">
        <f>VLOOKUP($E1818,'CFileFishery to ERA+'!$A$4:$J$198,9,FALSE)</f>
        <v>WCVI Troll</v>
      </c>
      <c r="R1818" t="str">
        <f>VLOOKUP($E1818,'CFileFishery to ERA+'!$A$4:$J$198,10,FALSE)</f>
        <v>AABM</v>
      </c>
    </row>
    <row r="1819" spans="1:18" x14ac:dyDescent="0.25">
      <c r="A1819" t="s">
        <v>153</v>
      </c>
      <c r="B1819" t="s">
        <v>154</v>
      </c>
      <c r="C1819">
        <v>2010</v>
      </c>
      <c r="D1819">
        <v>8</v>
      </c>
      <c r="E1819">
        <v>39</v>
      </c>
      <c r="F1819" t="s">
        <v>50</v>
      </c>
      <c r="G1819">
        <v>3</v>
      </c>
      <c r="H1819" t="s">
        <v>12</v>
      </c>
      <c r="I1819">
        <v>1</v>
      </c>
      <c r="J1819">
        <v>4.53</v>
      </c>
      <c r="K1819">
        <v>4.55</v>
      </c>
      <c r="L1819">
        <f>VLOOKUP($E1819,'CFileFishery to ERA+'!$A$4:$J$198,4,FALSE)</f>
        <v>12</v>
      </c>
      <c r="M1819" t="str">
        <f>VLOOKUP($E1819,'CFileFishery to ERA+'!$A$4:$J$198,5,FALSE)</f>
        <v>WCVI SUM T</v>
      </c>
      <c r="N1819" t="str">
        <f>VLOOKUP($E1819,'CFileFishery to ERA+'!$A$4:$J$198,6,FALSE)</f>
        <v>CA</v>
      </c>
      <c r="O1819">
        <f>VLOOKUP($E1819,'CFileFishery to ERA+'!$A$4:$J$198,7,FALSE)</f>
        <v>3</v>
      </c>
      <c r="P1819" t="str">
        <f>VLOOKUP($E1819,'CFileFishery to ERA+'!$A$4:$J$198,8,FALSE)</f>
        <v>T</v>
      </c>
      <c r="Q1819" t="str">
        <f>VLOOKUP($E1819,'CFileFishery to ERA+'!$A$4:$J$198,9,FALSE)</f>
        <v>WCVI Troll</v>
      </c>
      <c r="R1819" t="str">
        <f>VLOOKUP($E1819,'CFileFishery to ERA+'!$A$4:$J$198,10,FALSE)</f>
        <v>AABM</v>
      </c>
    </row>
    <row r="1820" spans="1:18" x14ac:dyDescent="0.25">
      <c r="A1820" t="s">
        <v>153</v>
      </c>
      <c r="B1820" t="s">
        <v>154</v>
      </c>
      <c r="C1820">
        <v>2010</v>
      </c>
      <c r="D1820">
        <v>8</v>
      </c>
      <c r="E1820">
        <v>39</v>
      </c>
      <c r="F1820" t="s">
        <v>50</v>
      </c>
      <c r="G1820">
        <v>3</v>
      </c>
      <c r="H1820" t="s">
        <v>121</v>
      </c>
      <c r="I1820">
        <v>1</v>
      </c>
      <c r="J1820">
        <v>4.53</v>
      </c>
      <c r="K1820">
        <v>4.54</v>
      </c>
      <c r="L1820">
        <f>VLOOKUP($E1820,'CFileFishery to ERA+'!$A$4:$J$198,4,FALSE)</f>
        <v>12</v>
      </c>
      <c r="M1820" t="str">
        <f>VLOOKUP($E1820,'CFileFishery to ERA+'!$A$4:$J$198,5,FALSE)</f>
        <v>WCVI SUM T</v>
      </c>
      <c r="N1820" t="str">
        <f>VLOOKUP($E1820,'CFileFishery to ERA+'!$A$4:$J$198,6,FALSE)</f>
        <v>CA</v>
      </c>
      <c r="O1820">
        <f>VLOOKUP($E1820,'CFileFishery to ERA+'!$A$4:$J$198,7,FALSE)</f>
        <v>3</v>
      </c>
      <c r="P1820" t="str">
        <f>VLOOKUP($E1820,'CFileFishery to ERA+'!$A$4:$J$198,8,FALSE)</f>
        <v>T</v>
      </c>
      <c r="Q1820" t="str">
        <f>VLOOKUP($E1820,'CFileFishery to ERA+'!$A$4:$J$198,9,FALSE)</f>
        <v>WCVI Troll</v>
      </c>
      <c r="R1820" t="str">
        <f>VLOOKUP($E1820,'CFileFishery to ERA+'!$A$4:$J$198,10,FALSE)</f>
        <v>AABM</v>
      </c>
    </row>
    <row r="1821" spans="1:18" x14ac:dyDescent="0.25">
      <c r="A1821" t="s">
        <v>153</v>
      </c>
      <c r="B1821" t="s">
        <v>154</v>
      </c>
      <c r="C1821">
        <v>2010</v>
      </c>
      <c r="D1821">
        <v>8</v>
      </c>
      <c r="E1821">
        <v>43</v>
      </c>
      <c r="F1821" t="s">
        <v>59</v>
      </c>
      <c r="G1821">
        <v>3</v>
      </c>
      <c r="H1821" t="s">
        <v>121</v>
      </c>
      <c r="I1821">
        <v>2</v>
      </c>
      <c r="J1821">
        <v>6.33</v>
      </c>
      <c r="K1821">
        <v>6.35</v>
      </c>
      <c r="L1821">
        <f>VLOOKUP($E1821,'CFileFishery to ERA+'!$A$4:$J$198,4,FALSE)</f>
        <v>13</v>
      </c>
      <c r="M1821" t="str">
        <f>VLOOKUP($E1821,'CFileFishery to ERA+'!$A$4:$J$198,5,FALSE)</f>
        <v>N FALCON T</v>
      </c>
      <c r="N1821" t="str">
        <f>VLOOKUP($E1821,'CFileFishery to ERA+'!$A$4:$J$198,6,FALSE)</f>
        <v>US</v>
      </c>
      <c r="O1821">
        <f>VLOOKUP($E1821,'CFileFishery to ERA+'!$A$4:$J$198,7,FALSE)</f>
        <v>999</v>
      </c>
      <c r="P1821" t="str">
        <f>VLOOKUP($E1821,'CFileFishery to ERA+'!$A$4:$J$198,8,FALSE)</f>
        <v>T</v>
      </c>
      <c r="Q1821" t="str">
        <f>VLOOKUP($E1821,'CFileFishery to ERA+'!$A$4:$J$198,9,FALSE)</f>
        <v>WA Troll</v>
      </c>
      <c r="R1821" t="str">
        <f>VLOOKUP($E1821,'CFileFishery to ERA+'!$A$4:$J$198,10,FALSE)</f>
        <v>ISBM</v>
      </c>
    </row>
    <row r="1822" spans="1:18" x14ac:dyDescent="0.25">
      <c r="A1822" t="s">
        <v>153</v>
      </c>
      <c r="B1822" t="s">
        <v>154</v>
      </c>
      <c r="C1822">
        <v>2010</v>
      </c>
      <c r="D1822">
        <v>8</v>
      </c>
      <c r="E1822">
        <v>43</v>
      </c>
      <c r="F1822" t="s">
        <v>59</v>
      </c>
      <c r="G1822">
        <v>4</v>
      </c>
      <c r="H1822" t="s">
        <v>121</v>
      </c>
      <c r="I1822">
        <v>1</v>
      </c>
      <c r="J1822">
        <v>2.93</v>
      </c>
      <c r="K1822">
        <v>2.94</v>
      </c>
      <c r="L1822">
        <f>VLOOKUP($E1822,'CFileFishery to ERA+'!$A$4:$J$198,4,FALSE)</f>
        <v>13</v>
      </c>
      <c r="M1822" t="str">
        <f>VLOOKUP($E1822,'CFileFishery to ERA+'!$A$4:$J$198,5,FALSE)</f>
        <v>N FALCON T</v>
      </c>
      <c r="N1822" t="str">
        <f>VLOOKUP($E1822,'CFileFishery to ERA+'!$A$4:$J$198,6,FALSE)</f>
        <v>US</v>
      </c>
      <c r="O1822">
        <f>VLOOKUP($E1822,'CFileFishery to ERA+'!$A$4:$J$198,7,FALSE)</f>
        <v>999</v>
      </c>
      <c r="P1822" t="str">
        <f>VLOOKUP($E1822,'CFileFishery to ERA+'!$A$4:$J$198,8,FALSE)</f>
        <v>T</v>
      </c>
      <c r="Q1822" t="str">
        <f>VLOOKUP($E1822,'CFileFishery to ERA+'!$A$4:$J$198,9,FALSE)</f>
        <v>WA Troll</v>
      </c>
      <c r="R1822" t="str">
        <f>VLOOKUP($E1822,'CFileFishery to ERA+'!$A$4:$J$198,10,FALSE)</f>
        <v>ISBM</v>
      </c>
    </row>
    <row r="1823" spans="1:18" x14ac:dyDescent="0.25">
      <c r="A1823" t="s">
        <v>153</v>
      </c>
      <c r="B1823" t="s">
        <v>154</v>
      </c>
      <c r="C1823">
        <v>2010</v>
      </c>
      <c r="D1823">
        <v>8</v>
      </c>
      <c r="E1823">
        <v>101</v>
      </c>
      <c r="F1823" t="s">
        <v>67</v>
      </c>
      <c r="G1823">
        <v>3</v>
      </c>
      <c r="H1823" t="s">
        <v>12</v>
      </c>
      <c r="I1823">
        <v>1</v>
      </c>
      <c r="J1823">
        <v>1.77</v>
      </c>
      <c r="K1823">
        <v>1.77</v>
      </c>
      <c r="L1823">
        <f>VLOOKUP($E1823,'CFileFishery to ERA+'!$A$4:$J$198,4,FALSE)</f>
        <v>38</v>
      </c>
      <c r="M1823" t="str">
        <f>VLOOKUP($E1823,'CFileFishery to ERA+'!$A$4:$J$198,5,FALSE)</f>
        <v>TPS FN</v>
      </c>
      <c r="N1823" t="str">
        <f>VLOOKUP($E1823,'CFileFishery to ERA+'!$A$4:$J$198,6,FALSE)</f>
        <v>US</v>
      </c>
      <c r="O1823">
        <f>VLOOKUP($E1823,'CFileFishery to ERA+'!$A$4:$J$198,7,FALSE)</f>
        <v>999</v>
      </c>
      <c r="P1823" t="str">
        <f>VLOOKUP($E1823,'CFileFishery to ERA+'!$A$4:$J$198,8,FALSE)</f>
        <v>N</v>
      </c>
      <c r="Q1823" t="str">
        <f>VLOOKUP($E1823,'CFileFishery to ERA+'!$A$4:$J$198,9,FALSE)</f>
        <v>PGSD Net</v>
      </c>
      <c r="R1823" t="str">
        <f>VLOOKUP($E1823,'CFileFishery to ERA+'!$A$4:$J$198,10,FALSE)</f>
        <v>ISBM</v>
      </c>
    </row>
    <row r="1824" spans="1:18" x14ac:dyDescent="0.25">
      <c r="A1824" t="s">
        <v>153</v>
      </c>
      <c r="B1824" t="s">
        <v>154</v>
      </c>
      <c r="C1824">
        <v>2010</v>
      </c>
      <c r="D1824">
        <v>8</v>
      </c>
      <c r="E1824">
        <v>101</v>
      </c>
      <c r="F1824" t="s">
        <v>67</v>
      </c>
      <c r="G1824">
        <v>3</v>
      </c>
      <c r="H1824" t="s">
        <v>121</v>
      </c>
      <c r="I1824">
        <v>1</v>
      </c>
      <c r="J1824">
        <v>2</v>
      </c>
      <c r="K1824">
        <v>2</v>
      </c>
      <c r="L1824">
        <f>VLOOKUP($E1824,'CFileFishery to ERA+'!$A$4:$J$198,4,FALSE)</f>
        <v>38</v>
      </c>
      <c r="M1824" t="str">
        <f>VLOOKUP($E1824,'CFileFishery to ERA+'!$A$4:$J$198,5,FALSE)</f>
        <v>TPS FN</v>
      </c>
      <c r="N1824" t="str">
        <f>VLOOKUP($E1824,'CFileFishery to ERA+'!$A$4:$J$198,6,FALSE)</f>
        <v>US</v>
      </c>
      <c r="O1824">
        <f>VLOOKUP($E1824,'CFileFishery to ERA+'!$A$4:$J$198,7,FALSE)</f>
        <v>999</v>
      </c>
      <c r="P1824" t="str">
        <f>VLOOKUP($E1824,'CFileFishery to ERA+'!$A$4:$J$198,8,FALSE)</f>
        <v>N</v>
      </c>
      <c r="Q1824" t="str">
        <f>VLOOKUP($E1824,'CFileFishery to ERA+'!$A$4:$J$198,9,FALSE)</f>
        <v>PGSD Net</v>
      </c>
      <c r="R1824" t="str">
        <f>VLOOKUP($E1824,'CFileFishery to ERA+'!$A$4:$J$198,10,FALSE)</f>
        <v>ISBM</v>
      </c>
    </row>
    <row r="1825" spans="1:18" x14ac:dyDescent="0.25">
      <c r="A1825" t="s">
        <v>153</v>
      </c>
      <c r="B1825" t="s">
        <v>154</v>
      </c>
      <c r="C1825">
        <v>2010</v>
      </c>
      <c r="D1825">
        <v>8</v>
      </c>
      <c r="E1825">
        <v>135</v>
      </c>
      <c r="F1825" t="s">
        <v>39</v>
      </c>
      <c r="G1825">
        <v>3</v>
      </c>
      <c r="H1825" t="s">
        <v>12</v>
      </c>
      <c r="I1825">
        <v>1</v>
      </c>
      <c r="J1825">
        <v>8.83</v>
      </c>
      <c r="K1825">
        <v>8.8699999999999992</v>
      </c>
      <c r="L1825">
        <f>VLOOKUP($E1825,'CFileFishery to ERA+'!$A$4:$J$198,4,FALSE)</f>
        <v>61</v>
      </c>
      <c r="M1825" t="str">
        <f>VLOOKUP($E1825,'CFileFishery to ERA+'!$A$4:$J$198,5,FALSE)</f>
        <v>JNST S</v>
      </c>
      <c r="N1825" t="str">
        <f>VLOOKUP($E1825,'CFileFishery to ERA+'!$A$4:$J$198,6,FALSE)</f>
        <v>CA</v>
      </c>
      <c r="O1825">
        <f>VLOOKUP($E1825,'CFileFishery to ERA+'!$A$4:$J$198,7,FALSE)</f>
        <v>26</v>
      </c>
      <c r="P1825" t="str">
        <f>VLOOKUP($E1825,'CFileFishery to ERA+'!$A$4:$J$198,8,FALSE)</f>
        <v>S</v>
      </c>
      <c r="Q1825" t="str">
        <f>VLOOKUP($E1825,'CFileFishery to ERA+'!$A$4:$J$198,9,FALSE)</f>
        <v>Johnstone Strait Sport</v>
      </c>
      <c r="R1825" t="str">
        <f>VLOOKUP($E1825,'CFileFishery to ERA+'!$A$4:$J$198,10,FALSE)</f>
        <v>ISBM</v>
      </c>
    </row>
    <row r="1826" spans="1:18" x14ac:dyDescent="0.25">
      <c r="A1826" t="s">
        <v>153</v>
      </c>
      <c r="B1826" t="s">
        <v>154</v>
      </c>
      <c r="C1826">
        <v>2010</v>
      </c>
      <c r="D1826">
        <v>8</v>
      </c>
      <c r="E1826">
        <v>142</v>
      </c>
      <c r="F1826" t="s">
        <v>49</v>
      </c>
      <c r="G1826">
        <v>3</v>
      </c>
      <c r="H1826" t="s">
        <v>12</v>
      </c>
      <c r="I1826">
        <v>6</v>
      </c>
      <c r="J1826">
        <v>18.3</v>
      </c>
      <c r="K1826">
        <v>18.39</v>
      </c>
      <c r="L1826">
        <f>VLOOKUP($E1826,'CFileFishery to ERA+'!$A$4:$J$198,4,FALSE)</f>
        <v>50</v>
      </c>
      <c r="M1826" t="str">
        <f>VLOOKUP($E1826,'CFileFishery to ERA+'!$A$4:$J$198,5,FALSE)</f>
        <v>WCVI AABM S</v>
      </c>
      <c r="N1826" t="str">
        <f>VLOOKUP($E1826,'CFileFishery to ERA+'!$A$4:$J$198,6,FALSE)</f>
        <v>CA</v>
      </c>
      <c r="O1826">
        <f>VLOOKUP($E1826,'CFileFishery to ERA+'!$A$4:$J$198,7,FALSE)</f>
        <v>31</v>
      </c>
      <c r="P1826" t="str">
        <f>VLOOKUP($E1826,'CFileFishery to ERA+'!$A$4:$J$198,8,FALSE)</f>
        <v>S</v>
      </c>
      <c r="Q1826" t="str">
        <f>VLOOKUP($E1826,'CFileFishery to ERA+'!$A$4:$J$198,9,FALSE)</f>
        <v>WCVI AABM Sport</v>
      </c>
      <c r="R1826" t="str">
        <f>VLOOKUP($E1826,'CFileFishery to ERA+'!$A$4:$J$198,10,FALSE)</f>
        <v>AABM</v>
      </c>
    </row>
    <row r="1827" spans="1:18" x14ac:dyDescent="0.25">
      <c r="A1827" t="s">
        <v>153</v>
      </c>
      <c r="B1827" t="s">
        <v>154</v>
      </c>
      <c r="C1827">
        <v>2010</v>
      </c>
      <c r="D1827">
        <v>8</v>
      </c>
      <c r="E1827">
        <v>150</v>
      </c>
      <c r="F1827" t="s">
        <v>76</v>
      </c>
      <c r="G1827">
        <v>3</v>
      </c>
      <c r="H1827" t="s">
        <v>12</v>
      </c>
      <c r="I1827">
        <v>1</v>
      </c>
      <c r="J1827">
        <v>2.68</v>
      </c>
      <c r="K1827">
        <v>2.69</v>
      </c>
      <c r="L1827">
        <f>VLOOKUP($E1827,'CFileFishery to ERA+'!$A$4:$J$198,4,FALSE)</f>
        <v>57</v>
      </c>
      <c r="M1827" t="str">
        <f>VLOOKUP($E1827,'CFileFishery to ERA+'!$A$4:$J$198,5,FALSE)</f>
        <v>PGSDN S</v>
      </c>
      <c r="N1827" t="str">
        <f>VLOOKUP($E1827,'CFileFishery to ERA+'!$A$4:$J$198,6,FALSE)</f>
        <v>US</v>
      </c>
      <c r="O1827">
        <f>VLOOKUP($E1827,'CFileFishery to ERA+'!$A$4:$J$198,7,FALSE)</f>
        <v>999</v>
      </c>
      <c r="P1827" t="str">
        <f>VLOOKUP($E1827,'CFileFishery to ERA+'!$A$4:$J$198,8,FALSE)</f>
        <v>S</v>
      </c>
      <c r="Q1827" t="str">
        <f>VLOOKUP($E1827,'CFileFishery to ERA+'!$A$4:$J$198,9,FALSE)</f>
        <v>PGSD Sport</v>
      </c>
      <c r="R1827" t="str">
        <f>VLOOKUP($E1827,'CFileFishery to ERA+'!$A$4:$J$198,10,FALSE)</f>
        <v>ISBM</v>
      </c>
    </row>
    <row r="1828" spans="1:18" x14ac:dyDescent="0.25">
      <c r="A1828" t="s">
        <v>153</v>
      </c>
      <c r="B1828" t="s">
        <v>154</v>
      </c>
      <c r="C1828">
        <v>2010</v>
      </c>
      <c r="D1828">
        <v>8</v>
      </c>
      <c r="E1828">
        <v>169</v>
      </c>
      <c r="F1828" t="s">
        <v>87</v>
      </c>
      <c r="G1828">
        <v>3</v>
      </c>
      <c r="H1828" t="s">
        <v>12</v>
      </c>
      <c r="I1828">
        <v>1</v>
      </c>
      <c r="J1828">
        <v>2.3199999999999998</v>
      </c>
      <c r="K1828">
        <v>2.33</v>
      </c>
      <c r="L1828">
        <f>VLOOKUP($E1828,'CFileFishery to ERA+'!$A$4:$J$198,4,FALSE)</f>
        <v>53</v>
      </c>
      <c r="M1828" t="str">
        <f>VLOOKUP($E1828,'CFileFishery to ERA+'!$A$4:$J$198,5,FALSE)</f>
        <v>N FALCON S</v>
      </c>
      <c r="N1828" t="str">
        <f>VLOOKUP($E1828,'CFileFishery to ERA+'!$A$4:$J$198,6,FALSE)</f>
        <v>US</v>
      </c>
      <c r="O1828">
        <f>VLOOKUP($E1828,'CFileFishery to ERA+'!$A$4:$J$198,7,FALSE)</f>
        <v>999</v>
      </c>
      <c r="P1828" t="str">
        <f>VLOOKUP($E1828,'CFileFishery to ERA+'!$A$4:$J$198,8,FALSE)</f>
        <v>S</v>
      </c>
      <c r="Q1828" t="str">
        <f>VLOOKUP($E1828,'CFileFishery to ERA+'!$A$4:$J$198,9,FALSE)</f>
        <v>WA Sport</v>
      </c>
      <c r="R1828" t="str">
        <f>VLOOKUP($E1828,'CFileFishery to ERA+'!$A$4:$J$198,10,FALSE)</f>
        <v>ISBM</v>
      </c>
    </row>
    <row r="1829" spans="1:18" x14ac:dyDescent="0.25">
      <c r="A1829" t="s">
        <v>153</v>
      </c>
      <c r="B1829" t="s">
        <v>154</v>
      </c>
      <c r="C1829">
        <v>2010</v>
      </c>
      <c r="D1829">
        <v>9</v>
      </c>
      <c r="E1829">
        <v>64</v>
      </c>
      <c r="F1829" t="s">
        <v>48</v>
      </c>
      <c r="G1829">
        <v>2</v>
      </c>
      <c r="H1829" t="s">
        <v>12</v>
      </c>
      <c r="I1829">
        <v>1</v>
      </c>
      <c r="J1829">
        <v>1</v>
      </c>
      <c r="K1829">
        <v>1.01</v>
      </c>
      <c r="L1829">
        <f>VLOOKUP($E1829,'CFileFishery to ERA+'!$A$4:$J$198,4,FALSE)</f>
        <v>17</v>
      </c>
      <c r="M1829" t="str">
        <f>VLOOKUP($E1829,'CFileFishery to ERA+'!$A$4:$J$198,5,FALSE)</f>
        <v>ALASKA N</v>
      </c>
      <c r="N1829" t="str">
        <f>VLOOKUP($E1829,'CFileFishery to ERA+'!$A$4:$J$198,6,FALSE)</f>
        <v>US</v>
      </c>
      <c r="O1829">
        <f>VLOOKUP($E1829,'CFileFishery to ERA+'!$A$4:$J$198,7,FALSE)</f>
        <v>999</v>
      </c>
      <c r="P1829" t="str">
        <f>VLOOKUP($E1829,'CFileFishery to ERA+'!$A$4:$J$198,8,FALSE)</f>
        <v>N</v>
      </c>
      <c r="Q1829" t="str">
        <f>VLOOKUP($E1829,'CFileFishery to ERA+'!$A$4:$J$198,9,FALSE)</f>
        <v>SEAK Net</v>
      </c>
      <c r="R1829" t="str">
        <f>VLOOKUP($E1829,'CFileFishery to ERA+'!$A$4:$J$198,10,FALSE)</f>
        <v>AABM</v>
      </c>
    </row>
    <row r="1830" spans="1:18" x14ac:dyDescent="0.25">
      <c r="A1830" t="s">
        <v>153</v>
      </c>
      <c r="B1830" t="s">
        <v>154</v>
      </c>
      <c r="C1830">
        <v>2010</v>
      </c>
      <c r="D1830">
        <v>9</v>
      </c>
      <c r="E1830">
        <v>92</v>
      </c>
      <c r="F1830" t="s">
        <v>66</v>
      </c>
      <c r="G1830">
        <v>3</v>
      </c>
      <c r="H1830" t="s">
        <v>12</v>
      </c>
      <c r="I1830">
        <v>1</v>
      </c>
      <c r="J1830">
        <v>2</v>
      </c>
      <c r="K1830">
        <v>2.0099999999999998</v>
      </c>
      <c r="L1830">
        <f>VLOOKUP($E1830,'CFileFishery to ERA+'!$A$4:$J$198,4,FALSE)</f>
        <v>51</v>
      </c>
      <c r="M1830" t="str">
        <f>VLOOKUP($E1830,'CFileFishery to ERA+'!$A$4:$J$198,5,FALSE)</f>
        <v>WCVI ISBM S</v>
      </c>
      <c r="N1830" t="str">
        <f>VLOOKUP($E1830,'CFileFishery to ERA+'!$A$4:$J$198,6,FALSE)</f>
        <v>CA</v>
      </c>
      <c r="O1830">
        <f>VLOOKUP($E1830,'CFileFishery to ERA+'!$A$4:$J$198,7,FALSE)</f>
        <v>32</v>
      </c>
      <c r="P1830" t="str">
        <f>VLOOKUP($E1830,'CFileFishery to ERA+'!$A$4:$J$198,8,FALSE)</f>
        <v>S</v>
      </c>
      <c r="Q1830" t="str">
        <f>VLOOKUP($E1830,'CFileFishery to ERA+'!$A$4:$J$198,9,FALSE)</f>
        <v>WCVI ISBM Sport</v>
      </c>
      <c r="R1830" t="str">
        <f>VLOOKUP($E1830,'CFileFishery to ERA+'!$A$4:$J$198,10,FALSE)</f>
        <v>ISBM</v>
      </c>
    </row>
    <row r="1831" spans="1:18" x14ac:dyDescent="0.25">
      <c r="A1831" t="s">
        <v>153</v>
      </c>
      <c r="B1831" t="s">
        <v>154</v>
      </c>
      <c r="C1831">
        <v>2010</v>
      </c>
      <c r="D1831">
        <v>9</v>
      </c>
      <c r="E1831">
        <v>139</v>
      </c>
      <c r="F1831" t="s">
        <v>74</v>
      </c>
      <c r="G1831">
        <v>3</v>
      </c>
      <c r="H1831" t="s">
        <v>12</v>
      </c>
      <c r="I1831">
        <v>1</v>
      </c>
      <c r="J1831">
        <v>5.5</v>
      </c>
      <c r="K1831">
        <v>5.52</v>
      </c>
      <c r="L1831">
        <f>VLOOKUP($E1831,'CFileFishery to ERA+'!$A$4:$J$198,4,FALSE)</f>
        <v>63</v>
      </c>
      <c r="M1831" t="str">
        <f>VLOOKUP($E1831,'CFileFishery to ERA+'!$A$4:$J$198,5,FALSE)</f>
        <v>GEO ST S</v>
      </c>
      <c r="N1831" t="str">
        <f>VLOOKUP($E1831,'CFileFishery to ERA+'!$A$4:$J$198,6,FALSE)</f>
        <v>CA</v>
      </c>
      <c r="O1831">
        <f>VLOOKUP($E1831,'CFileFishery to ERA+'!$A$4:$J$198,7,FALSE)</f>
        <v>29</v>
      </c>
      <c r="P1831" t="str">
        <f>VLOOKUP($E1831,'CFileFishery to ERA+'!$A$4:$J$198,8,FALSE)</f>
        <v>S</v>
      </c>
      <c r="Q1831" t="str">
        <f>VLOOKUP($E1831,'CFileFishery to ERA+'!$A$4:$J$198,9,FALSE)</f>
        <v>South Georgia Strait Sport</v>
      </c>
      <c r="R1831" t="str">
        <f>VLOOKUP($E1831,'CFileFishery to ERA+'!$A$4:$J$198,10,FALSE)</f>
        <v>ISBM</v>
      </c>
    </row>
    <row r="1832" spans="1:18" x14ac:dyDescent="0.25">
      <c r="A1832" t="s">
        <v>153</v>
      </c>
      <c r="B1832" t="s">
        <v>154</v>
      </c>
      <c r="C1832">
        <v>2010</v>
      </c>
      <c r="D1832">
        <v>9</v>
      </c>
      <c r="E1832">
        <v>142</v>
      </c>
      <c r="F1832" t="s">
        <v>49</v>
      </c>
      <c r="G1832">
        <v>3</v>
      </c>
      <c r="H1832" t="s">
        <v>12</v>
      </c>
      <c r="I1832">
        <v>3</v>
      </c>
      <c r="J1832">
        <v>6</v>
      </c>
      <c r="K1832">
        <v>6.03</v>
      </c>
      <c r="L1832">
        <f>VLOOKUP($E1832,'CFileFishery to ERA+'!$A$4:$J$198,4,FALSE)</f>
        <v>50</v>
      </c>
      <c r="M1832" t="str">
        <f>VLOOKUP($E1832,'CFileFishery to ERA+'!$A$4:$J$198,5,FALSE)</f>
        <v>WCVI AABM S</v>
      </c>
      <c r="N1832" t="str">
        <f>VLOOKUP($E1832,'CFileFishery to ERA+'!$A$4:$J$198,6,FALSE)</f>
        <v>CA</v>
      </c>
      <c r="O1832">
        <f>VLOOKUP($E1832,'CFileFishery to ERA+'!$A$4:$J$198,7,FALSE)</f>
        <v>31</v>
      </c>
      <c r="P1832" t="str">
        <f>VLOOKUP($E1832,'CFileFishery to ERA+'!$A$4:$J$198,8,FALSE)</f>
        <v>S</v>
      </c>
      <c r="Q1832" t="str">
        <f>VLOOKUP($E1832,'CFileFishery to ERA+'!$A$4:$J$198,9,FALSE)</f>
        <v>WCVI AABM Sport</v>
      </c>
      <c r="R1832" t="str">
        <f>VLOOKUP($E1832,'CFileFishery to ERA+'!$A$4:$J$198,10,FALSE)</f>
        <v>AABM</v>
      </c>
    </row>
    <row r="1833" spans="1:18" x14ac:dyDescent="0.25">
      <c r="A1833" t="s">
        <v>153</v>
      </c>
      <c r="B1833" t="s">
        <v>154</v>
      </c>
      <c r="C1833">
        <v>2010</v>
      </c>
      <c r="D1833">
        <v>10</v>
      </c>
      <c r="E1833">
        <v>4</v>
      </c>
      <c r="F1833" t="s">
        <v>29</v>
      </c>
      <c r="G1833">
        <v>5</v>
      </c>
      <c r="H1833" t="s">
        <v>12</v>
      </c>
      <c r="I1833">
        <v>1</v>
      </c>
      <c r="J1833">
        <v>2.52</v>
      </c>
      <c r="K1833">
        <v>2.52</v>
      </c>
      <c r="L1833">
        <f>VLOOKUP($E1833,'CFileFishery to ERA+'!$A$4:$J$198,4,FALSE)</f>
        <v>1</v>
      </c>
      <c r="M1833" t="str">
        <f>VLOOKUP($E1833,'CFileFishery to ERA+'!$A$4:$J$198,5,FALSE)</f>
        <v>AK W/S T</v>
      </c>
      <c r="N1833" t="str">
        <f>VLOOKUP($E1833,'CFileFishery to ERA+'!$A$4:$J$198,6,FALSE)</f>
        <v>US</v>
      </c>
      <c r="O1833">
        <f>VLOOKUP($E1833,'CFileFishery to ERA+'!$A$4:$J$198,7,FALSE)</f>
        <v>999</v>
      </c>
      <c r="P1833" t="str">
        <f>VLOOKUP($E1833,'CFileFishery to ERA+'!$A$4:$J$198,8,FALSE)</f>
        <v>T</v>
      </c>
      <c r="Q1833" t="str">
        <f>VLOOKUP($E1833,'CFileFishery to ERA+'!$A$4:$J$198,9,FALSE)</f>
        <v>SEAK Troll</v>
      </c>
      <c r="R1833" t="str">
        <f>VLOOKUP($E1833,'CFileFishery to ERA+'!$A$4:$J$198,10,FALSE)</f>
        <v>AABM</v>
      </c>
    </row>
    <row r="1834" spans="1:18" x14ac:dyDescent="0.25">
      <c r="A1834" t="s">
        <v>153</v>
      </c>
      <c r="B1834" t="s">
        <v>154</v>
      </c>
      <c r="C1834">
        <v>2010</v>
      </c>
      <c r="D1834">
        <v>10</v>
      </c>
      <c r="E1834">
        <v>32</v>
      </c>
      <c r="F1834" t="s">
        <v>102</v>
      </c>
      <c r="G1834">
        <v>4</v>
      </c>
      <c r="H1834" t="s">
        <v>12</v>
      </c>
      <c r="I1834">
        <v>2</v>
      </c>
      <c r="J1834">
        <v>8.7799999999999994</v>
      </c>
      <c r="K1834">
        <v>8.82</v>
      </c>
      <c r="L1834">
        <f>VLOOKUP($E1834,'CFileFishery to ERA+'!$A$4:$J$198,4,FALSE)</f>
        <v>10</v>
      </c>
      <c r="M1834" t="str">
        <f>VLOOKUP($E1834,'CFileFishery to ERA+'!$A$4:$J$198,5,FALSE)</f>
        <v>WCVI F/W T</v>
      </c>
      <c r="N1834" t="str">
        <f>VLOOKUP($E1834,'CFileFishery to ERA+'!$A$4:$J$198,6,FALSE)</f>
        <v>CA</v>
      </c>
      <c r="O1834">
        <f>VLOOKUP($E1834,'CFileFishery to ERA+'!$A$4:$J$198,7,FALSE)</f>
        <v>3</v>
      </c>
      <c r="P1834" t="str">
        <f>VLOOKUP($E1834,'CFileFishery to ERA+'!$A$4:$J$198,8,FALSE)</f>
        <v>T</v>
      </c>
      <c r="Q1834" t="str">
        <f>VLOOKUP($E1834,'CFileFishery to ERA+'!$A$4:$J$198,9,FALSE)</f>
        <v>WCVI Troll</v>
      </c>
      <c r="R1834" t="str">
        <f>VLOOKUP($E1834,'CFileFishery to ERA+'!$A$4:$J$198,10,FALSE)</f>
        <v>AABM</v>
      </c>
    </row>
    <row r="1835" spans="1:18" x14ac:dyDescent="0.25">
      <c r="A1835" t="s">
        <v>153</v>
      </c>
      <c r="B1835" t="s">
        <v>154</v>
      </c>
      <c r="C1835">
        <v>2010</v>
      </c>
      <c r="D1835">
        <v>10</v>
      </c>
      <c r="E1835">
        <v>32</v>
      </c>
      <c r="F1835" t="s">
        <v>102</v>
      </c>
      <c r="G1835">
        <v>4</v>
      </c>
      <c r="H1835" t="s">
        <v>121</v>
      </c>
      <c r="I1835">
        <v>1</v>
      </c>
      <c r="J1835">
        <v>4.3899999999999997</v>
      </c>
      <c r="K1835">
        <v>4.4000000000000004</v>
      </c>
      <c r="L1835">
        <f>VLOOKUP($E1835,'CFileFishery to ERA+'!$A$4:$J$198,4,FALSE)</f>
        <v>10</v>
      </c>
      <c r="M1835" t="str">
        <f>VLOOKUP($E1835,'CFileFishery to ERA+'!$A$4:$J$198,5,FALSE)</f>
        <v>WCVI F/W T</v>
      </c>
      <c r="N1835" t="str">
        <f>VLOOKUP($E1835,'CFileFishery to ERA+'!$A$4:$J$198,6,FALSE)</f>
        <v>CA</v>
      </c>
      <c r="O1835">
        <f>VLOOKUP($E1835,'CFileFishery to ERA+'!$A$4:$J$198,7,FALSE)</f>
        <v>3</v>
      </c>
      <c r="P1835" t="str">
        <f>VLOOKUP($E1835,'CFileFishery to ERA+'!$A$4:$J$198,8,FALSE)</f>
        <v>T</v>
      </c>
      <c r="Q1835" t="str">
        <f>VLOOKUP($E1835,'CFileFishery to ERA+'!$A$4:$J$198,9,FALSE)</f>
        <v>WCVI Troll</v>
      </c>
      <c r="R1835" t="str">
        <f>VLOOKUP($E1835,'CFileFishery to ERA+'!$A$4:$J$198,10,FALSE)</f>
        <v>AABM</v>
      </c>
    </row>
    <row r="1836" spans="1:18" x14ac:dyDescent="0.25">
      <c r="A1836" t="s">
        <v>153</v>
      </c>
      <c r="B1836" t="s">
        <v>154</v>
      </c>
      <c r="C1836">
        <v>2010</v>
      </c>
      <c r="D1836">
        <v>10</v>
      </c>
      <c r="E1836">
        <v>36</v>
      </c>
      <c r="F1836" t="s">
        <v>100</v>
      </c>
      <c r="G1836">
        <v>4</v>
      </c>
      <c r="H1836" t="s">
        <v>12</v>
      </c>
      <c r="I1836">
        <v>1</v>
      </c>
      <c r="J1836">
        <v>3.9</v>
      </c>
      <c r="K1836">
        <v>3.92</v>
      </c>
      <c r="L1836">
        <f>VLOOKUP($E1836,'CFileFishery to ERA+'!$A$4:$J$198,4,FALSE)</f>
        <v>10</v>
      </c>
      <c r="M1836" t="str">
        <f>VLOOKUP($E1836,'CFileFishery to ERA+'!$A$4:$J$198,5,FALSE)</f>
        <v>WCVI F/W T</v>
      </c>
      <c r="N1836" t="str">
        <f>VLOOKUP($E1836,'CFileFishery to ERA+'!$A$4:$J$198,6,FALSE)</f>
        <v>CA</v>
      </c>
      <c r="O1836">
        <f>VLOOKUP($E1836,'CFileFishery to ERA+'!$A$4:$J$198,7,FALSE)</f>
        <v>3</v>
      </c>
      <c r="P1836" t="str">
        <f>VLOOKUP($E1836,'CFileFishery to ERA+'!$A$4:$J$198,8,FALSE)</f>
        <v>T</v>
      </c>
      <c r="Q1836" t="str">
        <f>VLOOKUP($E1836,'CFileFishery to ERA+'!$A$4:$J$198,9,FALSE)</f>
        <v>WCVI Troll</v>
      </c>
      <c r="R1836" t="str">
        <f>VLOOKUP($E1836,'CFileFishery to ERA+'!$A$4:$J$198,10,FALSE)</f>
        <v>AABM</v>
      </c>
    </row>
    <row r="1837" spans="1:18" x14ac:dyDescent="0.25">
      <c r="A1837" t="s">
        <v>153</v>
      </c>
      <c r="B1837" t="s">
        <v>154</v>
      </c>
      <c r="C1837">
        <v>2010</v>
      </c>
      <c r="D1837">
        <v>10</v>
      </c>
      <c r="E1837">
        <v>36</v>
      </c>
      <c r="F1837" t="s">
        <v>100</v>
      </c>
      <c r="G1837">
        <v>4</v>
      </c>
      <c r="H1837" t="s">
        <v>121</v>
      </c>
      <c r="I1837">
        <v>1</v>
      </c>
      <c r="J1837">
        <v>3.9</v>
      </c>
      <c r="K1837">
        <v>3.91</v>
      </c>
      <c r="L1837">
        <f>VLOOKUP($E1837,'CFileFishery to ERA+'!$A$4:$J$198,4,FALSE)</f>
        <v>10</v>
      </c>
      <c r="M1837" t="str">
        <f>VLOOKUP($E1837,'CFileFishery to ERA+'!$A$4:$J$198,5,FALSE)</f>
        <v>WCVI F/W T</v>
      </c>
      <c r="N1837" t="str">
        <f>VLOOKUP($E1837,'CFileFishery to ERA+'!$A$4:$J$198,6,FALSE)</f>
        <v>CA</v>
      </c>
      <c r="O1837">
        <f>VLOOKUP($E1837,'CFileFishery to ERA+'!$A$4:$J$198,7,FALSE)</f>
        <v>3</v>
      </c>
      <c r="P1837" t="str">
        <f>VLOOKUP($E1837,'CFileFishery to ERA+'!$A$4:$J$198,8,FALSE)</f>
        <v>T</v>
      </c>
      <c r="Q1837" t="str">
        <f>VLOOKUP($E1837,'CFileFishery to ERA+'!$A$4:$J$198,9,FALSE)</f>
        <v>WCVI Troll</v>
      </c>
      <c r="R1837" t="str">
        <f>VLOOKUP($E1837,'CFileFishery to ERA+'!$A$4:$J$198,10,FALSE)</f>
        <v>AABM</v>
      </c>
    </row>
    <row r="1838" spans="1:18" x14ac:dyDescent="0.25">
      <c r="A1838" t="s">
        <v>153</v>
      </c>
      <c r="B1838" t="s">
        <v>154</v>
      </c>
      <c r="C1838">
        <v>2010</v>
      </c>
      <c r="D1838">
        <v>11</v>
      </c>
      <c r="E1838">
        <v>2</v>
      </c>
      <c r="F1838" t="s">
        <v>30</v>
      </c>
      <c r="G1838">
        <v>5</v>
      </c>
      <c r="H1838" t="s">
        <v>12</v>
      </c>
      <c r="I1838">
        <v>1</v>
      </c>
      <c r="J1838">
        <v>4.3499999999999996</v>
      </c>
      <c r="K1838">
        <v>4.3499999999999996</v>
      </c>
      <c r="L1838">
        <f>VLOOKUP($E1838,'CFileFishery to ERA+'!$A$4:$J$198,4,FALSE)</f>
        <v>1</v>
      </c>
      <c r="M1838" t="str">
        <f>VLOOKUP($E1838,'CFileFishery to ERA+'!$A$4:$J$198,5,FALSE)</f>
        <v>AK W/S T</v>
      </c>
      <c r="N1838" t="str">
        <f>VLOOKUP($E1838,'CFileFishery to ERA+'!$A$4:$J$198,6,FALSE)</f>
        <v>US</v>
      </c>
      <c r="O1838">
        <f>VLOOKUP($E1838,'CFileFishery to ERA+'!$A$4:$J$198,7,FALSE)</f>
        <v>999</v>
      </c>
      <c r="P1838" t="str">
        <f>VLOOKUP($E1838,'CFileFishery to ERA+'!$A$4:$J$198,8,FALSE)</f>
        <v>T</v>
      </c>
      <c r="Q1838" t="str">
        <f>VLOOKUP($E1838,'CFileFishery to ERA+'!$A$4:$J$198,9,FALSE)</f>
        <v>SEAK Troll</v>
      </c>
      <c r="R1838" t="str">
        <f>VLOOKUP($E1838,'CFileFishery to ERA+'!$A$4:$J$198,10,FALSE)</f>
        <v>AABM</v>
      </c>
    </row>
    <row r="1839" spans="1:18" x14ac:dyDescent="0.25">
      <c r="A1839" t="s">
        <v>153</v>
      </c>
      <c r="B1839" t="s">
        <v>154</v>
      </c>
      <c r="C1839">
        <v>2010</v>
      </c>
      <c r="D1839">
        <v>12</v>
      </c>
      <c r="E1839">
        <v>2</v>
      </c>
      <c r="F1839" t="s">
        <v>30</v>
      </c>
      <c r="G1839">
        <v>4</v>
      </c>
      <c r="H1839" t="s">
        <v>12</v>
      </c>
      <c r="I1839">
        <v>1</v>
      </c>
      <c r="J1839">
        <v>4.3499999999999996</v>
      </c>
      <c r="K1839">
        <v>4.37</v>
      </c>
      <c r="L1839">
        <f>VLOOKUP($E1839,'CFileFishery to ERA+'!$A$4:$J$198,4,FALSE)</f>
        <v>1</v>
      </c>
      <c r="M1839" t="str">
        <f>VLOOKUP($E1839,'CFileFishery to ERA+'!$A$4:$J$198,5,FALSE)</f>
        <v>AK W/S T</v>
      </c>
      <c r="N1839" t="str">
        <f>VLOOKUP($E1839,'CFileFishery to ERA+'!$A$4:$J$198,6,FALSE)</f>
        <v>US</v>
      </c>
      <c r="O1839">
        <f>VLOOKUP($E1839,'CFileFishery to ERA+'!$A$4:$J$198,7,FALSE)</f>
        <v>999</v>
      </c>
      <c r="P1839" t="str">
        <f>VLOOKUP($E1839,'CFileFishery to ERA+'!$A$4:$J$198,8,FALSE)</f>
        <v>T</v>
      </c>
      <c r="Q1839" t="str">
        <f>VLOOKUP($E1839,'CFileFishery to ERA+'!$A$4:$J$198,9,FALSE)</f>
        <v>SEAK Troll</v>
      </c>
      <c r="R1839" t="str">
        <f>VLOOKUP($E1839,'CFileFishery to ERA+'!$A$4:$J$198,10,FALSE)</f>
        <v>AABM</v>
      </c>
    </row>
    <row r="1840" spans="1:18" x14ac:dyDescent="0.25">
      <c r="A1840" t="s">
        <v>153</v>
      </c>
      <c r="B1840" t="s">
        <v>154</v>
      </c>
      <c r="C1840">
        <v>2011</v>
      </c>
      <c r="D1840">
        <v>1</v>
      </c>
      <c r="E1840">
        <v>41</v>
      </c>
      <c r="F1840" t="s">
        <v>70</v>
      </c>
      <c r="G1840">
        <v>3</v>
      </c>
      <c r="H1840" t="s">
        <v>121</v>
      </c>
      <c r="I1840">
        <v>1</v>
      </c>
      <c r="J1840">
        <v>6.74</v>
      </c>
      <c r="K1840">
        <v>6.74</v>
      </c>
      <c r="L1840">
        <f>VLOOKUP($E1840,'CFileFishery to ERA+'!$A$4:$J$198,4,FALSE)</f>
        <v>13</v>
      </c>
      <c r="M1840" t="str">
        <f>VLOOKUP($E1840,'CFileFishery to ERA+'!$A$4:$J$198,5,FALSE)</f>
        <v>N FALCON T</v>
      </c>
      <c r="N1840" t="str">
        <f>VLOOKUP($E1840,'CFileFishery to ERA+'!$A$4:$J$198,6,FALSE)</f>
        <v>US</v>
      </c>
      <c r="O1840">
        <f>VLOOKUP($E1840,'CFileFishery to ERA+'!$A$4:$J$198,7,FALSE)</f>
        <v>999</v>
      </c>
      <c r="P1840" t="str">
        <f>VLOOKUP($E1840,'CFileFishery to ERA+'!$A$4:$J$198,8,FALSE)</f>
        <v>T</v>
      </c>
      <c r="Q1840" t="str">
        <f>VLOOKUP($E1840,'CFileFishery to ERA+'!$A$4:$J$198,9,FALSE)</f>
        <v>WA Troll</v>
      </c>
      <c r="R1840" t="str">
        <f>VLOOKUP($E1840,'CFileFishery to ERA+'!$A$4:$J$198,10,FALSE)</f>
        <v>ISBM</v>
      </c>
    </row>
    <row r="1841" spans="1:18" x14ac:dyDescent="0.25">
      <c r="A1841" t="s">
        <v>153</v>
      </c>
      <c r="B1841" t="s">
        <v>154</v>
      </c>
      <c r="C1841">
        <v>2011</v>
      </c>
      <c r="D1841">
        <v>1</v>
      </c>
      <c r="E1841">
        <v>146</v>
      </c>
      <c r="F1841" t="s">
        <v>75</v>
      </c>
      <c r="G1841">
        <v>4</v>
      </c>
      <c r="H1841" t="s">
        <v>12</v>
      </c>
      <c r="I1841">
        <v>1</v>
      </c>
      <c r="J1841">
        <v>10.33</v>
      </c>
      <c r="K1841">
        <v>10.38</v>
      </c>
      <c r="L1841">
        <f>VLOOKUP($E1841,'CFileFishery to ERA+'!$A$4:$J$198,4,FALSE)</f>
        <v>65</v>
      </c>
      <c r="M1841" t="str">
        <f>VLOOKUP($E1841,'CFileFishery to ERA+'!$A$4:$J$198,5,FALSE)</f>
        <v>BC JF S</v>
      </c>
      <c r="N1841" t="str">
        <f>VLOOKUP($E1841,'CFileFishery to ERA+'!$A$4:$J$198,6,FALSE)</f>
        <v>CA</v>
      </c>
      <c r="O1841">
        <f>VLOOKUP($E1841,'CFileFishery to ERA+'!$A$4:$J$198,7,FALSE)</f>
        <v>36</v>
      </c>
      <c r="P1841" t="str">
        <f>VLOOKUP($E1841,'CFileFishery to ERA+'!$A$4:$J$198,8,FALSE)</f>
        <v>S</v>
      </c>
      <c r="Q1841" t="str">
        <f>VLOOKUP($E1841,'CFileFishery to ERA+'!$A$4:$J$198,9,FALSE)</f>
        <v>Canadian Juan De Fuca Sport</v>
      </c>
      <c r="R1841" t="str">
        <f>VLOOKUP($E1841,'CFileFishery to ERA+'!$A$4:$J$198,10,FALSE)</f>
        <v>ISBM</v>
      </c>
    </row>
    <row r="1842" spans="1:18" x14ac:dyDescent="0.25">
      <c r="A1842" t="s">
        <v>153</v>
      </c>
      <c r="B1842" t="s">
        <v>154</v>
      </c>
      <c r="C1842">
        <v>2011</v>
      </c>
      <c r="D1842">
        <v>2</v>
      </c>
      <c r="E1842">
        <v>37</v>
      </c>
      <c r="F1842" t="s">
        <v>106</v>
      </c>
      <c r="G1842">
        <v>4</v>
      </c>
      <c r="H1842" t="s">
        <v>12</v>
      </c>
      <c r="I1842">
        <v>1</v>
      </c>
      <c r="J1842">
        <v>9.4</v>
      </c>
      <c r="K1842">
        <v>9.44</v>
      </c>
      <c r="L1842">
        <f>VLOOKUP($E1842,'CFileFishery to ERA+'!$A$4:$J$198,4,FALSE)</f>
        <v>10</v>
      </c>
      <c r="M1842" t="str">
        <f>VLOOKUP($E1842,'CFileFishery to ERA+'!$A$4:$J$198,5,FALSE)</f>
        <v>WCVI F/W T</v>
      </c>
      <c r="N1842" t="str">
        <f>VLOOKUP($E1842,'CFileFishery to ERA+'!$A$4:$J$198,6,FALSE)</f>
        <v>CA</v>
      </c>
      <c r="O1842">
        <f>VLOOKUP($E1842,'CFileFishery to ERA+'!$A$4:$J$198,7,FALSE)</f>
        <v>3</v>
      </c>
      <c r="P1842" t="str">
        <f>VLOOKUP($E1842,'CFileFishery to ERA+'!$A$4:$J$198,8,FALSE)</f>
        <v>T</v>
      </c>
      <c r="Q1842" t="str">
        <f>VLOOKUP($E1842,'CFileFishery to ERA+'!$A$4:$J$198,9,FALSE)</f>
        <v>WCVI Troll</v>
      </c>
      <c r="R1842" t="str">
        <f>VLOOKUP($E1842,'CFileFishery to ERA+'!$A$4:$J$198,10,FALSE)</f>
        <v>AABM</v>
      </c>
    </row>
    <row r="1843" spans="1:18" x14ac:dyDescent="0.25">
      <c r="A1843" t="s">
        <v>153</v>
      </c>
      <c r="B1843" t="s">
        <v>154</v>
      </c>
      <c r="C1843">
        <v>2011</v>
      </c>
      <c r="D1843">
        <v>2</v>
      </c>
      <c r="E1843">
        <v>151</v>
      </c>
      <c r="F1843" t="s">
        <v>84</v>
      </c>
      <c r="G1843">
        <v>4</v>
      </c>
      <c r="H1843" t="s">
        <v>12</v>
      </c>
      <c r="I1843">
        <v>1</v>
      </c>
      <c r="J1843">
        <v>1.78</v>
      </c>
      <c r="K1843">
        <v>1.78</v>
      </c>
      <c r="L1843">
        <f>VLOOKUP($E1843,'CFileFishery to ERA+'!$A$4:$J$198,4,FALSE)</f>
        <v>57</v>
      </c>
      <c r="M1843" t="str">
        <f>VLOOKUP($E1843,'CFileFishery to ERA+'!$A$4:$J$198,5,FALSE)</f>
        <v>PGSDN S</v>
      </c>
      <c r="N1843" t="str">
        <f>VLOOKUP($E1843,'CFileFishery to ERA+'!$A$4:$J$198,6,FALSE)</f>
        <v>US</v>
      </c>
      <c r="O1843">
        <f>VLOOKUP($E1843,'CFileFishery to ERA+'!$A$4:$J$198,7,FALSE)</f>
        <v>999</v>
      </c>
      <c r="P1843" t="str">
        <f>VLOOKUP($E1843,'CFileFishery to ERA+'!$A$4:$J$198,8,FALSE)</f>
        <v>S</v>
      </c>
      <c r="Q1843" t="str">
        <f>VLOOKUP($E1843,'CFileFishery to ERA+'!$A$4:$J$198,9,FALSE)</f>
        <v>PGSD Sport</v>
      </c>
      <c r="R1843" t="str">
        <f>VLOOKUP($E1843,'CFileFishery to ERA+'!$A$4:$J$198,10,FALSE)</f>
        <v>ISBM</v>
      </c>
    </row>
    <row r="1844" spans="1:18" x14ac:dyDescent="0.25">
      <c r="A1844" t="s">
        <v>153</v>
      </c>
      <c r="B1844" t="s">
        <v>154</v>
      </c>
      <c r="C1844">
        <v>2011</v>
      </c>
      <c r="D1844">
        <v>3</v>
      </c>
      <c r="E1844">
        <v>33</v>
      </c>
      <c r="F1844" t="s">
        <v>47</v>
      </c>
      <c r="G1844">
        <v>4</v>
      </c>
      <c r="H1844" t="s">
        <v>12</v>
      </c>
      <c r="I1844">
        <v>1</v>
      </c>
      <c r="J1844">
        <v>8.17</v>
      </c>
      <c r="K1844">
        <v>8.2100000000000009</v>
      </c>
      <c r="L1844">
        <f>VLOOKUP($E1844,'CFileFishery to ERA+'!$A$4:$J$198,4,FALSE)</f>
        <v>10</v>
      </c>
      <c r="M1844" t="str">
        <f>VLOOKUP($E1844,'CFileFishery to ERA+'!$A$4:$J$198,5,FALSE)</f>
        <v>WCVI F/W T</v>
      </c>
      <c r="N1844" t="str">
        <f>VLOOKUP($E1844,'CFileFishery to ERA+'!$A$4:$J$198,6,FALSE)</f>
        <v>CA</v>
      </c>
      <c r="O1844">
        <f>VLOOKUP($E1844,'CFileFishery to ERA+'!$A$4:$J$198,7,FALSE)</f>
        <v>3</v>
      </c>
      <c r="P1844" t="str">
        <f>VLOOKUP($E1844,'CFileFishery to ERA+'!$A$4:$J$198,8,FALSE)</f>
        <v>T</v>
      </c>
      <c r="Q1844" t="str">
        <f>VLOOKUP($E1844,'CFileFishery to ERA+'!$A$4:$J$198,9,FALSE)</f>
        <v>WCVI Troll</v>
      </c>
      <c r="R1844" t="str">
        <f>VLOOKUP($E1844,'CFileFishery to ERA+'!$A$4:$J$198,10,FALSE)</f>
        <v>AABM</v>
      </c>
    </row>
    <row r="1845" spans="1:18" x14ac:dyDescent="0.25">
      <c r="A1845" t="s">
        <v>153</v>
      </c>
      <c r="B1845" t="s">
        <v>154</v>
      </c>
      <c r="C1845">
        <v>2011</v>
      </c>
      <c r="D1845">
        <v>3</v>
      </c>
      <c r="E1845">
        <v>146</v>
      </c>
      <c r="F1845" t="s">
        <v>75</v>
      </c>
      <c r="G1845">
        <v>4</v>
      </c>
      <c r="H1845" t="s">
        <v>12</v>
      </c>
      <c r="I1845">
        <v>1</v>
      </c>
      <c r="J1845">
        <v>5.18</v>
      </c>
      <c r="K1845">
        <v>5.2</v>
      </c>
      <c r="L1845">
        <f>VLOOKUP($E1845,'CFileFishery to ERA+'!$A$4:$J$198,4,FALSE)</f>
        <v>65</v>
      </c>
      <c r="M1845" t="str">
        <f>VLOOKUP($E1845,'CFileFishery to ERA+'!$A$4:$J$198,5,FALSE)</f>
        <v>BC JF S</v>
      </c>
      <c r="N1845" t="str">
        <f>VLOOKUP($E1845,'CFileFishery to ERA+'!$A$4:$J$198,6,FALSE)</f>
        <v>CA</v>
      </c>
      <c r="O1845">
        <f>VLOOKUP($E1845,'CFileFishery to ERA+'!$A$4:$J$198,7,FALSE)</f>
        <v>36</v>
      </c>
      <c r="P1845" t="str">
        <f>VLOOKUP($E1845,'CFileFishery to ERA+'!$A$4:$J$198,8,FALSE)</f>
        <v>S</v>
      </c>
      <c r="Q1845" t="str">
        <f>VLOOKUP($E1845,'CFileFishery to ERA+'!$A$4:$J$198,9,FALSE)</f>
        <v>Canadian Juan De Fuca Sport</v>
      </c>
      <c r="R1845" t="str">
        <f>VLOOKUP($E1845,'CFileFishery to ERA+'!$A$4:$J$198,10,FALSE)</f>
        <v>ISBM</v>
      </c>
    </row>
    <row r="1846" spans="1:18" x14ac:dyDescent="0.25">
      <c r="A1846" t="s">
        <v>153</v>
      </c>
      <c r="B1846" t="s">
        <v>154</v>
      </c>
      <c r="C1846">
        <v>2011</v>
      </c>
      <c r="D1846">
        <v>3</v>
      </c>
      <c r="E1846">
        <v>151</v>
      </c>
      <c r="F1846" t="s">
        <v>84</v>
      </c>
      <c r="G1846">
        <v>4</v>
      </c>
      <c r="H1846" t="s">
        <v>12</v>
      </c>
      <c r="I1846">
        <v>1</v>
      </c>
      <c r="J1846">
        <v>2.76</v>
      </c>
      <c r="K1846">
        <v>2.77</v>
      </c>
      <c r="L1846">
        <f>VLOOKUP($E1846,'CFileFishery to ERA+'!$A$4:$J$198,4,FALSE)</f>
        <v>57</v>
      </c>
      <c r="M1846" t="str">
        <f>VLOOKUP($E1846,'CFileFishery to ERA+'!$A$4:$J$198,5,FALSE)</f>
        <v>PGSDN S</v>
      </c>
      <c r="N1846" t="str">
        <f>VLOOKUP($E1846,'CFileFishery to ERA+'!$A$4:$J$198,6,FALSE)</f>
        <v>US</v>
      </c>
      <c r="O1846">
        <f>VLOOKUP($E1846,'CFileFishery to ERA+'!$A$4:$J$198,7,FALSE)</f>
        <v>999</v>
      </c>
      <c r="P1846" t="str">
        <f>VLOOKUP($E1846,'CFileFishery to ERA+'!$A$4:$J$198,8,FALSE)</f>
        <v>S</v>
      </c>
      <c r="Q1846" t="str">
        <f>VLOOKUP($E1846,'CFileFishery to ERA+'!$A$4:$J$198,9,FALSE)</f>
        <v>PGSD Sport</v>
      </c>
      <c r="R1846" t="str">
        <f>VLOOKUP($E1846,'CFileFishery to ERA+'!$A$4:$J$198,10,FALSE)</f>
        <v>ISBM</v>
      </c>
    </row>
    <row r="1847" spans="1:18" x14ac:dyDescent="0.25">
      <c r="A1847" t="s">
        <v>153</v>
      </c>
      <c r="B1847" t="s">
        <v>154</v>
      </c>
      <c r="C1847">
        <v>2011</v>
      </c>
      <c r="D1847">
        <v>4</v>
      </c>
      <c r="E1847">
        <v>33</v>
      </c>
      <c r="F1847" t="s">
        <v>47</v>
      </c>
      <c r="G1847">
        <v>3</v>
      </c>
      <c r="H1847" t="s">
        <v>12</v>
      </c>
      <c r="I1847">
        <v>1</v>
      </c>
      <c r="J1847">
        <v>5.36</v>
      </c>
      <c r="K1847">
        <v>5.42</v>
      </c>
      <c r="L1847">
        <f>VLOOKUP($E1847,'CFileFishery to ERA+'!$A$4:$J$198,4,FALSE)</f>
        <v>10</v>
      </c>
      <c r="M1847" t="str">
        <f>VLOOKUP($E1847,'CFileFishery to ERA+'!$A$4:$J$198,5,FALSE)</f>
        <v>WCVI F/W T</v>
      </c>
      <c r="N1847" t="str">
        <f>VLOOKUP($E1847,'CFileFishery to ERA+'!$A$4:$J$198,6,FALSE)</f>
        <v>CA</v>
      </c>
      <c r="O1847">
        <f>VLOOKUP($E1847,'CFileFishery to ERA+'!$A$4:$J$198,7,FALSE)</f>
        <v>3</v>
      </c>
      <c r="P1847" t="str">
        <f>VLOOKUP($E1847,'CFileFishery to ERA+'!$A$4:$J$198,8,FALSE)</f>
        <v>T</v>
      </c>
      <c r="Q1847" t="str">
        <f>VLOOKUP($E1847,'CFileFishery to ERA+'!$A$4:$J$198,9,FALSE)</f>
        <v>WCVI Troll</v>
      </c>
      <c r="R1847" t="str">
        <f>VLOOKUP($E1847,'CFileFishery to ERA+'!$A$4:$J$198,10,FALSE)</f>
        <v>AABM</v>
      </c>
    </row>
    <row r="1848" spans="1:18" x14ac:dyDescent="0.25">
      <c r="A1848" t="s">
        <v>153</v>
      </c>
      <c r="B1848" t="s">
        <v>154</v>
      </c>
      <c r="C1848">
        <v>2011</v>
      </c>
      <c r="D1848">
        <v>4</v>
      </c>
      <c r="E1848">
        <v>33</v>
      </c>
      <c r="F1848" t="s">
        <v>47</v>
      </c>
      <c r="G1848">
        <v>4</v>
      </c>
      <c r="H1848" t="s">
        <v>12</v>
      </c>
      <c r="I1848">
        <v>2</v>
      </c>
      <c r="J1848">
        <v>10.72</v>
      </c>
      <c r="K1848">
        <v>10.77</v>
      </c>
      <c r="L1848">
        <f>VLOOKUP($E1848,'CFileFishery to ERA+'!$A$4:$J$198,4,FALSE)</f>
        <v>10</v>
      </c>
      <c r="M1848" t="str">
        <f>VLOOKUP($E1848,'CFileFishery to ERA+'!$A$4:$J$198,5,FALSE)</f>
        <v>WCVI F/W T</v>
      </c>
      <c r="N1848" t="str">
        <f>VLOOKUP($E1848,'CFileFishery to ERA+'!$A$4:$J$198,6,FALSE)</f>
        <v>CA</v>
      </c>
      <c r="O1848">
        <f>VLOOKUP($E1848,'CFileFishery to ERA+'!$A$4:$J$198,7,FALSE)</f>
        <v>3</v>
      </c>
      <c r="P1848" t="str">
        <f>VLOOKUP($E1848,'CFileFishery to ERA+'!$A$4:$J$198,8,FALSE)</f>
        <v>T</v>
      </c>
      <c r="Q1848" t="str">
        <f>VLOOKUP($E1848,'CFileFishery to ERA+'!$A$4:$J$198,9,FALSE)</f>
        <v>WCVI Troll</v>
      </c>
      <c r="R1848" t="str">
        <f>VLOOKUP($E1848,'CFileFishery to ERA+'!$A$4:$J$198,10,FALSE)</f>
        <v>AABM</v>
      </c>
    </row>
    <row r="1849" spans="1:18" x14ac:dyDescent="0.25">
      <c r="A1849" t="s">
        <v>153</v>
      </c>
      <c r="B1849" t="s">
        <v>154</v>
      </c>
      <c r="C1849">
        <v>2011</v>
      </c>
      <c r="D1849">
        <v>4</v>
      </c>
      <c r="E1849">
        <v>33</v>
      </c>
      <c r="F1849" t="s">
        <v>47</v>
      </c>
      <c r="G1849">
        <v>4</v>
      </c>
      <c r="H1849" t="s">
        <v>121</v>
      </c>
      <c r="I1849">
        <v>3</v>
      </c>
      <c r="J1849">
        <v>16.079999999999998</v>
      </c>
      <c r="K1849">
        <v>16.14</v>
      </c>
      <c r="L1849">
        <f>VLOOKUP($E1849,'CFileFishery to ERA+'!$A$4:$J$198,4,FALSE)</f>
        <v>10</v>
      </c>
      <c r="M1849" t="str">
        <f>VLOOKUP($E1849,'CFileFishery to ERA+'!$A$4:$J$198,5,FALSE)</f>
        <v>WCVI F/W T</v>
      </c>
      <c r="N1849" t="str">
        <f>VLOOKUP($E1849,'CFileFishery to ERA+'!$A$4:$J$198,6,FALSE)</f>
        <v>CA</v>
      </c>
      <c r="O1849">
        <f>VLOOKUP($E1849,'CFileFishery to ERA+'!$A$4:$J$198,7,FALSE)</f>
        <v>3</v>
      </c>
      <c r="P1849" t="str">
        <f>VLOOKUP($E1849,'CFileFishery to ERA+'!$A$4:$J$198,8,FALSE)</f>
        <v>T</v>
      </c>
      <c r="Q1849" t="str">
        <f>VLOOKUP($E1849,'CFileFishery to ERA+'!$A$4:$J$198,9,FALSE)</f>
        <v>WCVI Troll</v>
      </c>
      <c r="R1849" t="str">
        <f>VLOOKUP($E1849,'CFileFishery to ERA+'!$A$4:$J$198,10,FALSE)</f>
        <v>AABM</v>
      </c>
    </row>
    <row r="1850" spans="1:18" x14ac:dyDescent="0.25">
      <c r="A1850" t="s">
        <v>153</v>
      </c>
      <c r="B1850" t="s">
        <v>154</v>
      </c>
      <c r="C1850">
        <v>2011</v>
      </c>
      <c r="D1850">
        <v>4</v>
      </c>
      <c r="E1850">
        <v>142</v>
      </c>
      <c r="F1850" t="s">
        <v>49</v>
      </c>
      <c r="G1850">
        <v>4</v>
      </c>
      <c r="H1850" t="s">
        <v>12</v>
      </c>
      <c r="I1850">
        <v>1</v>
      </c>
      <c r="J1850">
        <v>6.39</v>
      </c>
      <c r="K1850">
        <v>6.42</v>
      </c>
      <c r="L1850">
        <f>VLOOKUP($E1850,'CFileFishery to ERA+'!$A$4:$J$198,4,FALSE)</f>
        <v>50</v>
      </c>
      <c r="M1850" t="str">
        <f>VLOOKUP($E1850,'CFileFishery to ERA+'!$A$4:$J$198,5,FALSE)</f>
        <v>WCVI AABM S</v>
      </c>
      <c r="N1850" t="str">
        <f>VLOOKUP($E1850,'CFileFishery to ERA+'!$A$4:$J$198,6,FALSE)</f>
        <v>CA</v>
      </c>
      <c r="O1850">
        <f>VLOOKUP($E1850,'CFileFishery to ERA+'!$A$4:$J$198,7,FALSE)</f>
        <v>31</v>
      </c>
      <c r="P1850" t="str">
        <f>VLOOKUP($E1850,'CFileFishery to ERA+'!$A$4:$J$198,8,FALSE)</f>
        <v>S</v>
      </c>
      <c r="Q1850" t="str">
        <f>VLOOKUP($E1850,'CFileFishery to ERA+'!$A$4:$J$198,9,FALSE)</f>
        <v>WCVI AABM Sport</v>
      </c>
      <c r="R1850" t="str">
        <f>VLOOKUP($E1850,'CFileFishery to ERA+'!$A$4:$J$198,10,FALSE)</f>
        <v>AABM</v>
      </c>
    </row>
    <row r="1851" spans="1:18" x14ac:dyDescent="0.25">
      <c r="A1851" t="s">
        <v>153</v>
      </c>
      <c r="B1851" t="s">
        <v>154</v>
      </c>
      <c r="C1851">
        <v>2011</v>
      </c>
      <c r="D1851">
        <v>4</v>
      </c>
      <c r="E1851">
        <v>146</v>
      </c>
      <c r="F1851" t="s">
        <v>75</v>
      </c>
      <c r="G1851">
        <v>4</v>
      </c>
      <c r="H1851" t="s">
        <v>12</v>
      </c>
      <c r="I1851">
        <v>2</v>
      </c>
      <c r="J1851">
        <v>13.38</v>
      </c>
      <c r="K1851">
        <v>13.45</v>
      </c>
      <c r="L1851">
        <f>VLOOKUP($E1851,'CFileFishery to ERA+'!$A$4:$J$198,4,FALSE)</f>
        <v>65</v>
      </c>
      <c r="M1851" t="str">
        <f>VLOOKUP($E1851,'CFileFishery to ERA+'!$A$4:$J$198,5,FALSE)</f>
        <v>BC JF S</v>
      </c>
      <c r="N1851" t="str">
        <f>VLOOKUP($E1851,'CFileFishery to ERA+'!$A$4:$J$198,6,FALSE)</f>
        <v>CA</v>
      </c>
      <c r="O1851">
        <f>VLOOKUP($E1851,'CFileFishery to ERA+'!$A$4:$J$198,7,FALSE)</f>
        <v>36</v>
      </c>
      <c r="P1851" t="str">
        <f>VLOOKUP($E1851,'CFileFishery to ERA+'!$A$4:$J$198,8,FALSE)</f>
        <v>S</v>
      </c>
      <c r="Q1851" t="str">
        <f>VLOOKUP($E1851,'CFileFishery to ERA+'!$A$4:$J$198,9,FALSE)</f>
        <v>Canadian Juan De Fuca Sport</v>
      </c>
      <c r="R1851" t="str">
        <f>VLOOKUP($E1851,'CFileFishery to ERA+'!$A$4:$J$198,10,FALSE)</f>
        <v>ISBM</v>
      </c>
    </row>
    <row r="1852" spans="1:18" x14ac:dyDescent="0.25">
      <c r="A1852" t="s">
        <v>153</v>
      </c>
      <c r="B1852" t="s">
        <v>154</v>
      </c>
      <c r="C1852">
        <v>2011</v>
      </c>
      <c r="D1852">
        <v>5</v>
      </c>
      <c r="E1852">
        <v>34</v>
      </c>
      <c r="F1852" t="s">
        <v>54</v>
      </c>
      <c r="G1852">
        <v>4</v>
      </c>
      <c r="H1852" t="s">
        <v>12</v>
      </c>
      <c r="I1852">
        <v>3</v>
      </c>
      <c r="J1852">
        <v>16.079999999999998</v>
      </c>
      <c r="K1852">
        <v>16.16</v>
      </c>
      <c r="L1852">
        <f>VLOOKUP($E1852,'CFileFishery to ERA+'!$A$4:$J$198,4,FALSE)</f>
        <v>11</v>
      </c>
      <c r="M1852" t="str">
        <f>VLOOKUP($E1852,'CFileFishery to ERA+'!$A$4:$J$198,5,FALSE)</f>
        <v>WCVI SPR T</v>
      </c>
      <c r="N1852" t="str">
        <f>VLOOKUP($E1852,'CFileFishery to ERA+'!$A$4:$J$198,6,FALSE)</f>
        <v>CA</v>
      </c>
      <c r="O1852">
        <f>VLOOKUP($E1852,'CFileFishery to ERA+'!$A$4:$J$198,7,FALSE)</f>
        <v>3</v>
      </c>
      <c r="P1852" t="str">
        <f>VLOOKUP($E1852,'CFileFishery to ERA+'!$A$4:$J$198,8,FALSE)</f>
        <v>T</v>
      </c>
      <c r="Q1852" t="str">
        <f>VLOOKUP($E1852,'CFileFishery to ERA+'!$A$4:$J$198,9,FALSE)</f>
        <v>WCVI Troll</v>
      </c>
      <c r="R1852" t="str">
        <f>VLOOKUP($E1852,'CFileFishery to ERA+'!$A$4:$J$198,10,FALSE)</f>
        <v>AABM</v>
      </c>
    </row>
    <row r="1853" spans="1:18" x14ac:dyDescent="0.25">
      <c r="A1853" t="s">
        <v>153</v>
      </c>
      <c r="B1853" t="s">
        <v>154</v>
      </c>
      <c r="C1853">
        <v>2011</v>
      </c>
      <c r="D1853">
        <v>5</v>
      </c>
      <c r="E1853">
        <v>34</v>
      </c>
      <c r="F1853" t="s">
        <v>54</v>
      </c>
      <c r="G1853">
        <v>4</v>
      </c>
      <c r="H1853" t="s">
        <v>121</v>
      </c>
      <c r="I1853">
        <v>1</v>
      </c>
      <c r="J1853">
        <v>5.36</v>
      </c>
      <c r="K1853">
        <v>5.38</v>
      </c>
      <c r="L1853">
        <f>VLOOKUP($E1853,'CFileFishery to ERA+'!$A$4:$J$198,4,FALSE)</f>
        <v>11</v>
      </c>
      <c r="M1853" t="str">
        <f>VLOOKUP($E1853,'CFileFishery to ERA+'!$A$4:$J$198,5,FALSE)</f>
        <v>WCVI SPR T</v>
      </c>
      <c r="N1853" t="str">
        <f>VLOOKUP($E1853,'CFileFishery to ERA+'!$A$4:$J$198,6,FALSE)</f>
        <v>CA</v>
      </c>
      <c r="O1853">
        <f>VLOOKUP($E1853,'CFileFishery to ERA+'!$A$4:$J$198,7,FALSE)</f>
        <v>3</v>
      </c>
      <c r="P1853" t="str">
        <f>VLOOKUP($E1853,'CFileFishery to ERA+'!$A$4:$J$198,8,FALSE)</f>
        <v>T</v>
      </c>
      <c r="Q1853" t="str">
        <f>VLOOKUP($E1853,'CFileFishery to ERA+'!$A$4:$J$198,9,FALSE)</f>
        <v>WCVI Troll</v>
      </c>
      <c r="R1853" t="str">
        <f>VLOOKUP($E1853,'CFileFishery to ERA+'!$A$4:$J$198,10,FALSE)</f>
        <v>AABM</v>
      </c>
    </row>
    <row r="1854" spans="1:18" x14ac:dyDescent="0.25">
      <c r="A1854" t="s">
        <v>153</v>
      </c>
      <c r="B1854" t="s">
        <v>154</v>
      </c>
      <c r="C1854">
        <v>2011</v>
      </c>
      <c r="D1854">
        <v>5</v>
      </c>
      <c r="E1854">
        <v>38</v>
      </c>
      <c r="F1854" t="s">
        <v>64</v>
      </c>
      <c r="G1854">
        <v>3</v>
      </c>
      <c r="H1854" t="s">
        <v>12</v>
      </c>
      <c r="I1854">
        <v>1</v>
      </c>
      <c r="J1854">
        <v>4.24</v>
      </c>
      <c r="K1854">
        <v>4.29</v>
      </c>
      <c r="L1854">
        <f>VLOOKUP($E1854,'CFileFishery to ERA+'!$A$4:$J$198,4,FALSE)</f>
        <v>11</v>
      </c>
      <c r="M1854" t="str">
        <f>VLOOKUP($E1854,'CFileFishery to ERA+'!$A$4:$J$198,5,FALSE)</f>
        <v>WCVI SPR T</v>
      </c>
      <c r="N1854" t="str">
        <f>VLOOKUP($E1854,'CFileFishery to ERA+'!$A$4:$J$198,6,FALSE)</f>
        <v>CA</v>
      </c>
      <c r="O1854">
        <f>VLOOKUP($E1854,'CFileFishery to ERA+'!$A$4:$J$198,7,FALSE)</f>
        <v>3</v>
      </c>
      <c r="P1854" t="str">
        <f>VLOOKUP($E1854,'CFileFishery to ERA+'!$A$4:$J$198,8,FALSE)</f>
        <v>T</v>
      </c>
      <c r="Q1854" t="str">
        <f>VLOOKUP($E1854,'CFileFishery to ERA+'!$A$4:$J$198,9,FALSE)</f>
        <v>WCVI Troll</v>
      </c>
      <c r="R1854" t="str">
        <f>VLOOKUP($E1854,'CFileFishery to ERA+'!$A$4:$J$198,10,FALSE)</f>
        <v>AABM</v>
      </c>
    </row>
    <row r="1855" spans="1:18" x14ac:dyDescent="0.25">
      <c r="A1855" t="s">
        <v>153</v>
      </c>
      <c r="B1855" t="s">
        <v>154</v>
      </c>
      <c r="C1855">
        <v>2011</v>
      </c>
      <c r="D1855">
        <v>5</v>
      </c>
      <c r="E1855">
        <v>38</v>
      </c>
      <c r="F1855" t="s">
        <v>64</v>
      </c>
      <c r="G1855">
        <v>3</v>
      </c>
      <c r="H1855" t="s">
        <v>121</v>
      </c>
      <c r="I1855">
        <v>1</v>
      </c>
      <c r="J1855">
        <v>4.24</v>
      </c>
      <c r="K1855">
        <v>4.24</v>
      </c>
      <c r="L1855">
        <f>VLOOKUP($E1855,'CFileFishery to ERA+'!$A$4:$J$198,4,FALSE)</f>
        <v>11</v>
      </c>
      <c r="M1855" t="str">
        <f>VLOOKUP($E1855,'CFileFishery to ERA+'!$A$4:$J$198,5,FALSE)</f>
        <v>WCVI SPR T</v>
      </c>
      <c r="N1855" t="str">
        <f>VLOOKUP($E1855,'CFileFishery to ERA+'!$A$4:$J$198,6,FALSE)</f>
        <v>CA</v>
      </c>
      <c r="O1855">
        <f>VLOOKUP($E1855,'CFileFishery to ERA+'!$A$4:$J$198,7,FALSE)</f>
        <v>3</v>
      </c>
      <c r="P1855" t="str">
        <f>VLOOKUP($E1855,'CFileFishery to ERA+'!$A$4:$J$198,8,FALSE)</f>
        <v>T</v>
      </c>
      <c r="Q1855" t="str">
        <f>VLOOKUP($E1855,'CFileFishery to ERA+'!$A$4:$J$198,9,FALSE)</f>
        <v>WCVI Troll</v>
      </c>
      <c r="R1855" t="str">
        <f>VLOOKUP($E1855,'CFileFishery to ERA+'!$A$4:$J$198,10,FALSE)</f>
        <v>AABM</v>
      </c>
    </row>
    <row r="1856" spans="1:18" x14ac:dyDescent="0.25">
      <c r="A1856" t="s">
        <v>153</v>
      </c>
      <c r="B1856" t="s">
        <v>154</v>
      </c>
      <c r="C1856">
        <v>2011</v>
      </c>
      <c r="D1856">
        <v>5</v>
      </c>
      <c r="E1856">
        <v>38</v>
      </c>
      <c r="F1856" t="s">
        <v>64</v>
      </c>
      <c r="G1856">
        <v>4</v>
      </c>
      <c r="H1856" t="s">
        <v>121</v>
      </c>
      <c r="I1856">
        <v>3</v>
      </c>
      <c r="J1856">
        <v>12.72</v>
      </c>
      <c r="K1856">
        <v>12.77</v>
      </c>
      <c r="L1856">
        <f>VLOOKUP($E1856,'CFileFishery to ERA+'!$A$4:$J$198,4,FALSE)</f>
        <v>11</v>
      </c>
      <c r="M1856" t="str">
        <f>VLOOKUP($E1856,'CFileFishery to ERA+'!$A$4:$J$198,5,FALSE)</f>
        <v>WCVI SPR T</v>
      </c>
      <c r="N1856" t="str">
        <f>VLOOKUP($E1856,'CFileFishery to ERA+'!$A$4:$J$198,6,FALSE)</f>
        <v>CA</v>
      </c>
      <c r="O1856">
        <f>VLOOKUP($E1856,'CFileFishery to ERA+'!$A$4:$J$198,7,FALSE)</f>
        <v>3</v>
      </c>
      <c r="P1856" t="str">
        <f>VLOOKUP($E1856,'CFileFishery to ERA+'!$A$4:$J$198,8,FALSE)</f>
        <v>T</v>
      </c>
      <c r="Q1856" t="str">
        <f>VLOOKUP($E1856,'CFileFishery to ERA+'!$A$4:$J$198,9,FALSE)</f>
        <v>WCVI Troll</v>
      </c>
      <c r="R1856" t="str">
        <f>VLOOKUP($E1856,'CFileFishery to ERA+'!$A$4:$J$198,10,FALSE)</f>
        <v>AABM</v>
      </c>
    </row>
    <row r="1857" spans="1:18" x14ac:dyDescent="0.25">
      <c r="A1857" t="s">
        <v>153</v>
      </c>
      <c r="B1857" t="s">
        <v>154</v>
      </c>
      <c r="C1857">
        <v>2011</v>
      </c>
      <c r="D1857">
        <v>5</v>
      </c>
      <c r="E1857">
        <v>44</v>
      </c>
      <c r="F1857" t="s">
        <v>85</v>
      </c>
      <c r="G1857">
        <v>4</v>
      </c>
      <c r="H1857" t="s">
        <v>12</v>
      </c>
      <c r="I1857">
        <v>1</v>
      </c>
      <c r="J1857">
        <v>1.26</v>
      </c>
      <c r="K1857">
        <v>1.26</v>
      </c>
      <c r="L1857">
        <f>VLOOKUP($E1857,'CFileFishery to ERA+'!$A$4:$J$198,4,FALSE)</f>
        <v>13</v>
      </c>
      <c r="M1857" t="str">
        <f>VLOOKUP($E1857,'CFileFishery to ERA+'!$A$4:$J$198,5,FALSE)</f>
        <v>N FALCON T</v>
      </c>
      <c r="N1857" t="str">
        <f>VLOOKUP($E1857,'CFileFishery to ERA+'!$A$4:$J$198,6,FALSE)</f>
        <v>US</v>
      </c>
      <c r="O1857">
        <f>VLOOKUP($E1857,'CFileFishery to ERA+'!$A$4:$J$198,7,FALSE)</f>
        <v>999</v>
      </c>
      <c r="P1857" t="str">
        <f>VLOOKUP($E1857,'CFileFishery to ERA+'!$A$4:$J$198,8,FALSE)</f>
        <v>T</v>
      </c>
      <c r="Q1857" t="str">
        <f>VLOOKUP($E1857,'CFileFishery to ERA+'!$A$4:$J$198,9,FALSE)</f>
        <v>WA Troll</v>
      </c>
      <c r="R1857" t="str">
        <f>VLOOKUP($E1857,'CFileFishery to ERA+'!$A$4:$J$198,10,FALSE)</f>
        <v>ISBM</v>
      </c>
    </row>
    <row r="1858" spans="1:18" x14ac:dyDescent="0.25">
      <c r="A1858" t="s">
        <v>153</v>
      </c>
      <c r="B1858" t="s">
        <v>154</v>
      </c>
      <c r="C1858">
        <v>2011</v>
      </c>
      <c r="D1858">
        <v>5</v>
      </c>
      <c r="E1858">
        <v>101</v>
      </c>
      <c r="F1858" t="s">
        <v>67</v>
      </c>
      <c r="G1858">
        <v>3</v>
      </c>
      <c r="H1858" t="s">
        <v>12</v>
      </c>
      <c r="I1858">
        <v>2</v>
      </c>
      <c r="J1858">
        <v>3</v>
      </c>
      <c r="K1858">
        <v>3.03</v>
      </c>
      <c r="L1858">
        <f>VLOOKUP($E1858,'CFileFishery to ERA+'!$A$4:$J$198,4,FALSE)</f>
        <v>38</v>
      </c>
      <c r="M1858" t="str">
        <f>VLOOKUP($E1858,'CFileFishery to ERA+'!$A$4:$J$198,5,FALSE)</f>
        <v>TPS FN</v>
      </c>
      <c r="N1858" t="str">
        <f>VLOOKUP($E1858,'CFileFishery to ERA+'!$A$4:$J$198,6,FALSE)</f>
        <v>US</v>
      </c>
      <c r="O1858">
        <f>VLOOKUP($E1858,'CFileFishery to ERA+'!$A$4:$J$198,7,FALSE)</f>
        <v>999</v>
      </c>
      <c r="P1858" t="str">
        <f>VLOOKUP($E1858,'CFileFishery to ERA+'!$A$4:$J$198,8,FALSE)</f>
        <v>N</v>
      </c>
      <c r="Q1858" t="str">
        <f>VLOOKUP($E1858,'CFileFishery to ERA+'!$A$4:$J$198,9,FALSE)</f>
        <v>PGSD Net</v>
      </c>
      <c r="R1858" t="str">
        <f>VLOOKUP($E1858,'CFileFishery to ERA+'!$A$4:$J$198,10,FALSE)</f>
        <v>ISBM</v>
      </c>
    </row>
    <row r="1859" spans="1:18" x14ac:dyDescent="0.25">
      <c r="A1859" t="s">
        <v>153</v>
      </c>
      <c r="B1859" t="s">
        <v>154</v>
      </c>
      <c r="C1859">
        <v>2011</v>
      </c>
      <c r="D1859">
        <v>5</v>
      </c>
      <c r="E1859">
        <v>101</v>
      </c>
      <c r="F1859" t="s">
        <v>67</v>
      </c>
      <c r="G1859">
        <v>3</v>
      </c>
      <c r="H1859" t="s">
        <v>121</v>
      </c>
      <c r="I1859">
        <v>1</v>
      </c>
      <c r="J1859">
        <v>1.5</v>
      </c>
      <c r="K1859">
        <v>1.5</v>
      </c>
      <c r="L1859">
        <f>VLOOKUP($E1859,'CFileFishery to ERA+'!$A$4:$J$198,4,FALSE)</f>
        <v>38</v>
      </c>
      <c r="M1859" t="str">
        <f>VLOOKUP($E1859,'CFileFishery to ERA+'!$A$4:$J$198,5,FALSE)</f>
        <v>TPS FN</v>
      </c>
      <c r="N1859" t="str">
        <f>VLOOKUP($E1859,'CFileFishery to ERA+'!$A$4:$J$198,6,FALSE)</f>
        <v>US</v>
      </c>
      <c r="O1859">
        <f>VLOOKUP($E1859,'CFileFishery to ERA+'!$A$4:$J$198,7,FALSE)</f>
        <v>999</v>
      </c>
      <c r="P1859" t="str">
        <f>VLOOKUP($E1859,'CFileFishery to ERA+'!$A$4:$J$198,8,FALSE)</f>
        <v>N</v>
      </c>
      <c r="Q1859" t="str">
        <f>VLOOKUP($E1859,'CFileFishery to ERA+'!$A$4:$J$198,9,FALSE)</f>
        <v>PGSD Net</v>
      </c>
      <c r="R1859" t="str">
        <f>VLOOKUP($E1859,'CFileFishery to ERA+'!$A$4:$J$198,10,FALSE)</f>
        <v>ISBM</v>
      </c>
    </row>
    <row r="1860" spans="1:18" x14ac:dyDescent="0.25">
      <c r="A1860" t="s">
        <v>153</v>
      </c>
      <c r="B1860" t="s">
        <v>154</v>
      </c>
      <c r="C1860">
        <v>2011</v>
      </c>
      <c r="D1860">
        <v>5</v>
      </c>
      <c r="E1860">
        <v>101</v>
      </c>
      <c r="F1860" t="s">
        <v>67</v>
      </c>
      <c r="G1860">
        <v>4</v>
      </c>
      <c r="H1860" t="s">
        <v>12</v>
      </c>
      <c r="I1860">
        <v>2</v>
      </c>
      <c r="J1860">
        <v>2</v>
      </c>
      <c r="K1860">
        <v>2.0099999999999998</v>
      </c>
      <c r="L1860">
        <f>VLOOKUP($E1860,'CFileFishery to ERA+'!$A$4:$J$198,4,FALSE)</f>
        <v>38</v>
      </c>
      <c r="M1860" t="str">
        <f>VLOOKUP($E1860,'CFileFishery to ERA+'!$A$4:$J$198,5,FALSE)</f>
        <v>TPS FN</v>
      </c>
      <c r="N1860" t="str">
        <f>VLOOKUP($E1860,'CFileFishery to ERA+'!$A$4:$J$198,6,FALSE)</f>
        <v>US</v>
      </c>
      <c r="O1860">
        <f>VLOOKUP($E1860,'CFileFishery to ERA+'!$A$4:$J$198,7,FALSE)</f>
        <v>999</v>
      </c>
      <c r="P1860" t="str">
        <f>VLOOKUP($E1860,'CFileFishery to ERA+'!$A$4:$J$198,8,FALSE)</f>
        <v>N</v>
      </c>
      <c r="Q1860" t="str">
        <f>VLOOKUP($E1860,'CFileFishery to ERA+'!$A$4:$J$198,9,FALSE)</f>
        <v>PGSD Net</v>
      </c>
      <c r="R1860" t="str">
        <f>VLOOKUP($E1860,'CFileFishery to ERA+'!$A$4:$J$198,10,FALSE)</f>
        <v>ISBM</v>
      </c>
    </row>
    <row r="1861" spans="1:18" x14ac:dyDescent="0.25">
      <c r="A1861" t="s">
        <v>153</v>
      </c>
      <c r="B1861" t="s">
        <v>154</v>
      </c>
      <c r="C1861">
        <v>2011</v>
      </c>
      <c r="D1861">
        <v>5</v>
      </c>
      <c r="E1861">
        <v>101</v>
      </c>
      <c r="F1861" t="s">
        <v>67</v>
      </c>
      <c r="G1861">
        <v>4</v>
      </c>
      <c r="H1861" t="s">
        <v>121</v>
      </c>
      <c r="I1861">
        <v>6</v>
      </c>
      <c r="J1861">
        <v>8.5</v>
      </c>
      <c r="K1861">
        <v>8.5299999999999994</v>
      </c>
      <c r="L1861">
        <f>VLOOKUP($E1861,'CFileFishery to ERA+'!$A$4:$J$198,4,FALSE)</f>
        <v>38</v>
      </c>
      <c r="M1861" t="str">
        <f>VLOOKUP($E1861,'CFileFishery to ERA+'!$A$4:$J$198,5,FALSE)</f>
        <v>TPS FN</v>
      </c>
      <c r="N1861" t="str">
        <f>VLOOKUP($E1861,'CFileFishery to ERA+'!$A$4:$J$198,6,FALSE)</f>
        <v>US</v>
      </c>
      <c r="O1861">
        <f>VLOOKUP($E1861,'CFileFishery to ERA+'!$A$4:$J$198,7,FALSE)</f>
        <v>999</v>
      </c>
      <c r="P1861" t="str">
        <f>VLOOKUP($E1861,'CFileFishery to ERA+'!$A$4:$J$198,8,FALSE)</f>
        <v>N</v>
      </c>
      <c r="Q1861" t="str">
        <f>VLOOKUP($E1861,'CFileFishery to ERA+'!$A$4:$J$198,9,FALSE)</f>
        <v>PGSD Net</v>
      </c>
      <c r="R1861" t="str">
        <f>VLOOKUP($E1861,'CFileFishery to ERA+'!$A$4:$J$198,10,FALSE)</f>
        <v>ISBM</v>
      </c>
    </row>
    <row r="1862" spans="1:18" x14ac:dyDescent="0.25">
      <c r="A1862" t="s">
        <v>153</v>
      </c>
      <c r="B1862" t="s">
        <v>154</v>
      </c>
      <c r="C1862">
        <v>2011</v>
      </c>
      <c r="D1862">
        <v>5</v>
      </c>
      <c r="E1862">
        <v>104</v>
      </c>
      <c r="F1862" t="s">
        <v>113</v>
      </c>
      <c r="G1862">
        <v>3</v>
      </c>
      <c r="H1862" t="s">
        <v>12</v>
      </c>
      <c r="I1862">
        <v>1</v>
      </c>
      <c r="J1862">
        <v>2.77</v>
      </c>
      <c r="K1862">
        <v>2.8</v>
      </c>
      <c r="L1862">
        <f>VLOOKUP($E1862,'CFileFishery to ERA+'!$A$4:$J$198,4,FALSE)</f>
        <v>38</v>
      </c>
      <c r="M1862" t="str">
        <f>VLOOKUP($E1862,'CFileFishery to ERA+'!$A$4:$J$198,5,FALSE)</f>
        <v>TPS FN</v>
      </c>
      <c r="N1862" t="str">
        <f>VLOOKUP($E1862,'CFileFishery to ERA+'!$A$4:$J$198,6,FALSE)</f>
        <v>US</v>
      </c>
      <c r="O1862">
        <f>VLOOKUP($E1862,'CFileFishery to ERA+'!$A$4:$J$198,7,FALSE)</f>
        <v>999</v>
      </c>
      <c r="P1862" t="str">
        <f>VLOOKUP($E1862,'CFileFishery to ERA+'!$A$4:$J$198,8,FALSE)</f>
        <v>N</v>
      </c>
      <c r="Q1862" t="str">
        <f>VLOOKUP($E1862,'CFileFishery to ERA+'!$A$4:$J$198,9,FALSE)</f>
        <v>PGSD Net</v>
      </c>
      <c r="R1862" t="str">
        <f>VLOOKUP($E1862,'CFileFishery to ERA+'!$A$4:$J$198,10,FALSE)</f>
        <v>ISBM</v>
      </c>
    </row>
    <row r="1863" spans="1:18" x14ac:dyDescent="0.25">
      <c r="A1863" t="s">
        <v>153</v>
      </c>
      <c r="B1863" t="s">
        <v>154</v>
      </c>
      <c r="C1863">
        <v>2011</v>
      </c>
      <c r="D1863">
        <v>5</v>
      </c>
      <c r="E1863">
        <v>104</v>
      </c>
      <c r="F1863" t="s">
        <v>113</v>
      </c>
      <c r="G1863">
        <v>4</v>
      </c>
      <c r="H1863" t="s">
        <v>12</v>
      </c>
      <c r="I1863">
        <v>2</v>
      </c>
      <c r="J1863">
        <v>2.82</v>
      </c>
      <c r="K1863">
        <v>2.83</v>
      </c>
      <c r="L1863">
        <f>VLOOKUP($E1863,'CFileFishery to ERA+'!$A$4:$J$198,4,FALSE)</f>
        <v>38</v>
      </c>
      <c r="M1863" t="str">
        <f>VLOOKUP($E1863,'CFileFishery to ERA+'!$A$4:$J$198,5,FALSE)</f>
        <v>TPS FN</v>
      </c>
      <c r="N1863" t="str">
        <f>VLOOKUP($E1863,'CFileFishery to ERA+'!$A$4:$J$198,6,FALSE)</f>
        <v>US</v>
      </c>
      <c r="O1863">
        <f>VLOOKUP($E1863,'CFileFishery to ERA+'!$A$4:$J$198,7,FALSE)</f>
        <v>999</v>
      </c>
      <c r="P1863" t="str">
        <f>VLOOKUP($E1863,'CFileFishery to ERA+'!$A$4:$J$198,8,FALSE)</f>
        <v>N</v>
      </c>
      <c r="Q1863" t="str">
        <f>VLOOKUP($E1863,'CFileFishery to ERA+'!$A$4:$J$198,9,FALSE)</f>
        <v>PGSD Net</v>
      </c>
      <c r="R1863" t="str">
        <f>VLOOKUP($E1863,'CFileFishery to ERA+'!$A$4:$J$198,10,FALSE)</f>
        <v>ISBM</v>
      </c>
    </row>
    <row r="1864" spans="1:18" x14ac:dyDescent="0.25">
      <c r="A1864" t="s">
        <v>153</v>
      </c>
      <c r="B1864" t="s">
        <v>154</v>
      </c>
      <c r="C1864">
        <v>2011</v>
      </c>
      <c r="D1864">
        <v>5</v>
      </c>
      <c r="E1864">
        <v>104</v>
      </c>
      <c r="F1864" t="s">
        <v>113</v>
      </c>
      <c r="G1864">
        <v>4</v>
      </c>
      <c r="H1864" t="s">
        <v>121</v>
      </c>
      <c r="I1864">
        <v>4</v>
      </c>
      <c r="J1864">
        <v>7</v>
      </c>
      <c r="K1864">
        <v>7.02</v>
      </c>
      <c r="L1864">
        <f>VLOOKUP($E1864,'CFileFishery to ERA+'!$A$4:$J$198,4,FALSE)</f>
        <v>38</v>
      </c>
      <c r="M1864" t="str">
        <f>VLOOKUP($E1864,'CFileFishery to ERA+'!$A$4:$J$198,5,FALSE)</f>
        <v>TPS FN</v>
      </c>
      <c r="N1864" t="str">
        <f>VLOOKUP($E1864,'CFileFishery to ERA+'!$A$4:$J$198,6,FALSE)</f>
        <v>US</v>
      </c>
      <c r="O1864">
        <f>VLOOKUP($E1864,'CFileFishery to ERA+'!$A$4:$J$198,7,FALSE)</f>
        <v>999</v>
      </c>
      <c r="P1864" t="str">
        <f>VLOOKUP($E1864,'CFileFishery to ERA+'!$A$4:$J$198,8,FALSE)</f>
        <v>N</v>
      </c>
      <c r="Q1864" t="str">
        <f>VLOOKUP($E1864,'CFileFishery to ERA+'!$A$4:$J$198,9,FALSE)</f>
        <v>PGSD Net</v>
      </c>
      <c r="R1864" t="str">
        <f>VLOOKUP($E1864,'CFileFishery to ERA+'!$A$4:$J$198,10,FALSE)</f>
        <v>ISBM</v>
      </c>
    </row>
    <row r="1865" spans="1:18" x14ac:dyDescent="0.25">
      <c r="A1865" t="s">
        <v>153</v>
      </c>
      <c r="B1865" t="s">
        <v>154</v>
      </c>
      <c r="C1865">
        <v>2011</v>
      </c>
      <c r="D1865">
        <v>5</v>
      </c>
      <c r="E1865">
        <v>139</v>
      </c>
      <c r="F1865" t="s">
        <v>74</v>
      </c>
      <c r="G1865">
        <v>3</v>
      </c>
      <c r="H1865" t="s">
        <v>12</v>
      </c>
      <c r="I1865">
        <v>1</v>
      </c>
      <c r="J1865">
        <v>2.2599999999999998</v>
      </c>
      <c r="K1865">
        <v>2.2799999999999998</v>
      </c>
      <c r="L1865">
        <f>VLOOKUP($E1865,'CFileFishery to ERA+'!$A$4:$J$198,4,FALSE)</f>
        <v>63</v>
      </c>
      <c r="M1865" t="str">
        <f>VLOOKUP($E1865,'CFileFishery to ERA+'!$A$4:$J$198,5,FALSE)</f>
        <v>GEO ST S</v>
      </c>
      <c r="N1865" t="str">
        <f>VLOOKUP($E1865,'CFileFishery to ERA+'!$A$4:$J$198,6,FALSE)</f>
        <v>CA</v>
      </c>
      <c r="O1865">
        <f>VLOOKUP($E1865,'CFileFishery to ERA+'!$A$4:$J$198,7,FALSE)</f>
        <v>29</v>
      </c>
      <c r="P1865" t="str">
        <f>VLOOKUP($E1865,'CFileFishery to ERA+'!$A$4:$J$198,8,FALSE)</f>
        <v>S</v>
      </c>
      <c r="Q1865" t="str">
        <f>VLOOKUP($E1865,'CFileFishery to ERA+'!$A$4:$J$198,9,FALSE)</f>
        <v>South Georgia Strait Sport</v>
      </c>
      <c r="R1865" t="str">
        <f>VLOOKUP($E1865,'CFileFishery to ERA+'!$A$4:$J$198,10,FALSE)</f>
        <v>ISBM</v>
      </c>
    </row>
    <row r="1866" spans="1:18" x14ac:dyDescent="0.25">
      <c r="A1866" t="s">
        <v>153</v>
      </c>
      <c r="B1866" t="s">
        <v>154</v>
      </c>
      <c r="C1866">
        <v>2011</v>
      </c>
      <c r="D1866">
        <v>5</v>
      </c>
      <c r="E1866">
        <v>142</v>
      </c>
      <c r="F1866" t="s">
        <v>49</v>
      </c>
      <c r="G1866">
        <v>3</v>
      </c>
      <c r="H1866" t="s">
        <v>12</v>
      </c>
      <c r="I1866">
        <v>1</v>
      </c>
      <c r="J1866">
        <v>4.03</v>
      </c>
      <c r="K1866">
        <v>4.07</v>
      </c>
      <c r="L1866">
        <f>VLOOKUP($E1866,'CFileFishery to ERA+'!$A$4:$J$198,4,FALSE)</f>
        <v>50</v>
      </c>
      <c r="M1866" t="str">
        <f>VLOOKUP($E1866,'CFileFishery to ERA+'!$A$4:$J$198,5,FALSE)</f>
        <v>WCVI AABM S</v>
      </c>
      <c r="N1866" t="str">
        <f>VLOOKUP($E1866,'CFileFishery to ERA+'!$A$4:$J$198,6,FALSE)</f>
        <v>CA</v>
      </c>
      <c r="O1866">
        <f>VLOOKUP($E1866,'CFileFishery to ERA+'!$A$4:$J$198,7,FALSE)</f>
        <v>31</v>
      </c>
      <c r="P1866" t="str">
        <f>VLOOKUP($E1866,'CFileFishery to ERA+'!$A$4:$J$198,8,FALSE)</f>
        <v>S</v>
      </c>
      <c r="Q1866" t="str">
        <f>VLOOKUP($E1866,'CFileFishery to ERA+'!$A$4:$J$198,9,FALSE)</f>
        <v>WCVI AABM Sport</v>
      </c>
      <c r="R1866" t="str">
        <f>VLOOKUP($E1866,'CFileFishery to ERA+'!$A$4:$J$198,10,FALSE)</f>
        <v>AABM</v>
      </c>
    </row>
    <row r="1867" spans="1:18" x14ac:dyDescent="0.25">
      <c r="A1867" t="s">
        <v>153</v>
      </c>
      <c r="B1867" t="s">
        <v>154</v>
      </c>
      <c r="C1867">
        <v>2011</v>
      </c>
      <c r="D1867">
        <v>5</v>
      </c>
      <c r="E1867">
        <v>146</v>
      </c>
      <c r="F1867" t="s">
        <v>75</v>
      </c>
      <c r="G1867">
        <v>4</v>
      </c>
      <c r="H1867" t="s">
        <v>12</v>
      </c>
      <c r="I1867">
        <v>1</v>
      </c>
      <c r="J1867">
        <v>9.8000000000000007</v>
      </c>
      <c r="K1867">
        <v>9.85</v>
      </c>
      <c r="L1867">
        <f>VLOOKUP($E1867,'CFileFishery to ERA+'!$A$4:$J$198,4,FALSE)</f>
        <v>65</v>
      </c>
      <c r="M1867" t="str">
        <f>VLOOKUP($E1867,'CFileFishery to ERA+'!$A$4:$J$198,5,FALSE)</f>
        <v>BC JF S</v>
      </c>
      <c r="N1867" t="str">
        <f>VLOOKUP($E1867,'CFileFishery to ERA+'!$A$4:$J$198,6,FALSE)</f>
        <v>CA</v>
      </c>
      <c r="O1867">
        <f>VLOOKUP($E1867,'CFileFishery to ERA+'!$A$4:$J$198,7,FALSE)</f>
        <v>36</v>
      </c>
      <c r="P1867" t="str">
        <f>VLOOKUP($E1867,'CFileFishery to ERA+'!$A$4:$J$198,8,FALSE)</f>
        <v>S</v>
      </c>
      <c r="Q1867" t="str">
        <f>VLOOKUP($E1867,'CFileFishery to ERA+'!$A$4:$J$198,9,FALSE)</f>
        <v>Canadian Juan De Fuca Sport</v>
      </c>
      <c r="R1867" t="str">
        <f>VLOOKUP($E1867,'CFileFishery to ERA+'!$A$4:$J$198,10,FALSE)</f>
        <v>ISBM</v>
      </c>
    </row>
    <row r="1868" spans="1:18" x14ac:dyDescent="0.25">
      <c r="A1868" t="s">
        <v>153</v>
      </c>
      <c r="B1868" t="s">
        <v>154</v>
      </c>
      <c r="C1868">
        <v>2011</v>
      </c>
      <c r="D1868">
        <v>6</v>
      </c>
      <c r="E1868">
        <v>38</v>
      </c>
      <c r="F1868" t="s">
        <v>64</v>
      </c>
      <c r="G1868">
        <v>3</v>
      </c>
      <c r="H1868" t="s">
        <v>12</v>
      </c>
      <c r="I1868">
        <v>2</v>
      </c>
      <c r="J1868">
        <v>8.6199999999999992</v>
      </c>
      <c r="K1868">
        <v>8.7200000000000006</v>
      </c>
      <c r="L1868">
        <f>VLOOKUP($E1868,'CFileFishery to ERA+'!$A$4:$J$198,4,FALSE)</f>
        <v>11</v>
      </c>
      <c r="M1868" t="str">
        <f>VLOOKUP($E1868,'CFileFishery to ERA+'!$A$4:$J$198,5,FALSE)</f>
        <v>WCVI SPR T</v>
      </c>
      <c r="N1868" t="str">
        <f>VLOOKUP($E1868,'CFileFishery to ERA+'!$A$4:$J$198,6,FALSE)</f>
        <v>CA</v>
      </c>
      <c r="O1868">
        <f>VLOOKUP($E1868,'CFileFishery to ERA+'!$A$4:$J$198,7,FALSE)</f>
        <v>3</v>
      </c>
      <c r="P1868" t="str">
        <f>VLOOKUP($E1868,'CFileFishery to ERA+'!$A$4:$J$198,8,FALSE)</f>
        <v>T</v>
      </c>
      <c r="Q1868" t="str">
        <f>VLOOKUP($E1868,'CFileFishery to ERA+'!$A$4:$J$198,9,FALSE)</f>
        <v>WCVI Troll</v>
      </c>
      <c r="R1868" t="str">
        <f>VLOOKUP($E1868,'CFileFishery to ERA+'!$A$4:$J$198,10,FALSE)</f>
        <v>AABM</v>
      </c>
    </row>
    <row r="1869" spans="1:18" x14ac:dyDescent="0.25">
      <c r="A1869" t="s">
        <v>153</v>
      </c>
      <c r="B1869" t="s">
        <v>154</v>
      </c>
      <c r="C1869">
        <v>2011</v>
      </c>
      <c r="D1869">
        <v>6</v>
      </c>
      <c r="E1869">
        <v>38</v>
      </c>
      <c r="F1869" t="s">
        <v>64</v>
      </c>
      <c r="G1869">
        <v>3</v>
      </c>
      <c r="H1869" t="s">
        <v>121</v>
      </c>
      <c r="I1869">
        <v>3</v>
      </c>
      <c r="J1869">
        <v>12.93</v>
      </c>
      <c r="K1869">
        <v>12.93</v>
      </c>
      <c r="L1869">
        <f>VLOOKUP($E1869,'CFileFishery to ERA+'!$A$4:$J$198,4,FALSE)</f>
        <v>11</v>
      </c>
      <c r="M1869" t="str">
        <f>VLOOKUP($E1869,'CFileFishery to ERA+'!$A$4:$J$198,5,FALSE)</f>
        <v>WCVI SPR T</v>
      </c>
      <c r="N1869" t="str">
        <f>VLOOKUP($E1869,'CFileFishery to ERA+'!$A$4:$J$198,6,FALSE)</f>
        <v>CA</v>
      </c>
      <c r="O1869">
        <f>VLOOKUP($E1869,'CFileFishery to ERA+'!$A$4:$J$198,7,FALSE)</f>
        <v>3</v>
      </c>
      <c r="P1869" t="str">
        <f>VLOOKUP($E1869,'CFileFishery to ERA+'!$A$4:$J$198,8,FALSE)</f>
        <v>T</v>
      </c>
      <c r="Q1869" t="str">
        <f>VLOOKUP($E1869,'CFileFishery to ERA+'!$A$4:$J$198,9,FALSE)</f>
        <v>WCVI Troll</v>
      </c>
      <c r="R1869" t="str">
        <f>VLOOKUP($E1869,'CFileFishery to ERA+'!$A$4:$J$198,10,FALSE)</f>
        <v>AABM</v>
      </c>
    </row>
    <row r="1870" spans="1:18" x14ac:dyDescent="0.25">
      <c r="A1870" t="s">
        <v>153</v>
      </c>
      <c r="B1870" t="s">
        <v>154</v>
      </c>
      <c r="C1870">
        <v>2011</v>
      </c>
      <c r="D1870">
        <v>6</v>
      </c>
      <c r="E1870">
        <v>43</v>
      </c>
      <c r="F1870" t="s">
        <v>59</v>
      </c>
      <c r="G1870">
        <v>3</v>
      </c>
      <c r="H1870" t="s">
        <v>121</v>
      </c>
      <c r="I1870">
        <v>1</v>
      </c>
      <c r="J1870">
        <v>2.3199999999999998</v>
      </c>
      <c r="K1870">
        <v>2.3199999999999998</v>
      </c>
      <c r="L1870">
        <f>VLOOKUP($E1870,'CFileFishery to ERA+'!$A$4:$J$198,4,FALSE)</f>
        <v>13</v>
      </c>
      <c r="M1870" t="str">
        <f>VLOOKUP($E1870,'CFileFishery to ERA+'!$A$4:$J$198,5,FALSE)</f>
        <v>N FALCON T</v>
      </c>
      <c r="N1870" t="str">
        <f>VLOOKUP($E1870,'CFileFishery to ERA+'!$A$4:$J$198,6,FALSE)</f>
        <v>US</v>
      </c>
      <c r="O1870">
        <f>VLOOKUP($E1870,'CFileFishery to ERA+'!$A$4:$J$198,7,FALSE)</f>
        <v>999</v>
      </c>
      <c r="P1870" t="str">
        <f>VLOOKUP($E1870,'CFileFishery to ERA+'!$A$4:$J$198,8,FALSE)</f>
        <v>T</v>
      </c>
      <c r="Q1870" t="str">
        <f>VLOOKUP($E1870,'CFileFishery to ERA+'!$A$4:$J$198,9,FALSE)</f>
        <v>WA Troll</v>
      </c>
      <c r="R1870" t="str">
        <f>VLOOKUP($E1870,'CFileFishery to ERA+'!$A$4:$J$198,10,FALSE)</f>
        <v>ISBM</v>
      </c>
    </row>
    <row r="1871" spans="1:18" x14ac:dyDescent="0.25">
      <c r="A1871" t="s">
        <v>153</v>
      </c>
      <c r="B1871" t="s">
        <v>154</v>
      </c>
      <c r="C1871">
        <v>2011</v>
      </c>
      <c r="D1871">
        <v>6</v>
      </c>
      <c r="E1871">
        <v>43</v>
      </c>
      <c r="F1871" t="s">
        <v>59</v>
      </c>
      <c r="G1871">
        <v>4</v>
      </c>
      <c r="H1871" t="s">
        <v>12</v>
      </c>
      <c r="I1871">
        <v>1</v>
      </c>
      <c r="J1871">
        <v>4.07</v>
      </c>
      <c r="K1871">
        <v>4.09</v>
      </c>
      <c r="L1871">
        <f>VLOOKUP($E1871,'CFileFishery to ERA+'!$A$4:$J$198,4,FALSE)</f>
        <v>13</v>
      </c>
      <c r="M1871" t="str">
        <f>VLOOKUP($E1871,'CFileFishery to ERA+'!$A$4:$J$198,5,FALSE)</f>
        <v>N FALCON T</v>
      </c>
      <c r="N1871" t="str">
        <f>VLOOKUP($E1871,'CFileFishery to ERA+'!$A$4:$J$198,6,FALSE)</f>
        <v>US</v>
      </c>
      <c r="O1871">
        <f>VLOOKUP($E1871,'CFileFishery to ERA+'!$A$4:$J$198,7,FALSE)</f>
        <v>999</v>
      </c>
      <c r="P1871" t="str">
        <f>VLOOKUP($E1871,'CFileFishery to ERA+'!$A$4:$J$198,8,FALSE)</f>
        <v>T</v>
      </c>
      <c r="Q1871" t="str">
        <f>VLOOKUP($E1871,'CFileFishery to ERA+'!$A$4:$J$198,9,FALSE)</f>
        <v>WA Troll</v>
      </c>
      <c r="R1871" t="str">
        <f>VLOOKUP($E1871,'CFileFishery to ERA+'!$A$4:$J$198,10,FALSE)</f>
        <v>ISBM</v>
      </c>
    </row>
    <row r="1872" spans="1:18" x14ac:dyDescent="0.25">
      <c r="A1872" t="s">
        <v>153</v>
      </c>
      <c r="B1872" t="s">
        <v>154</v>
      </c>
      <c r="C1872">
        <v>2011</v>
      </c>
      <c r="D1872">
        <v>6</v>
      </c>
      <c r="E1872">
        <v>43</v>
      </c>
      <c r="F1872" t="s">
        <v>59</v>
      </c>
      <c r="G1872">
        <v>4</v>
      </c>
      <c r="H1872" t="s">
        <v>121</v>
      </c>
      <c r="I1872">
        <v>1</v>
      </c>
      <c r="J1872">
        <v>2.16</v>
      </c>
      <c r="K1872">
        <v>2.16</v>
      </c>
      <c r="L1872">
        <f>VLOOKUP($E1872,'CFileFishery to ERA+'!$A$4:$J$198,4,FALSE)</f>
        <v>13</v>
      </c>
      <c r="M1872" t="str">
        <f>VLOOKUP($E1872,'CFileFishery to ERA+'!$A$4:$J$198,5,FALSE)</f>
        <v>N FALCON T</v>
      </c>
      <c r="N1872" t="str">
        <f>VLOOKUP($E1872,'CFileFishery to ERA+'!$A$4:$J$198,6,FALSE)</f>
        <v>US</v>
      </c>
      <c r="O1872">
        <f>VLOOKUP($E1872,'CFileFishery to ERA+'!$A$4:$J$198,7,FALSE)</f>
        <v>999</v>
      </c>
      <c r="P1872" t="str">
        <f>VLOOKUP($E1872,'CFileFishery to ERA+'!$A$4:$J$198,8,FALSE)</f>
        <v>T</v>
      </c>
      <c r="Q1872" t="str">
        <f>VLOOKUP($E1872,'CFileFishery to ERA+'!$A$4:$J$198,9,FALSE)</f>
        <v>WA Troll</v>
      </c>
      <c r="R1872" t="str">
        <f>VLOOKUP($E1872,'CFileFishery to ERA+'!$A$4:$J$198,10,FALSE)</f>
        <v>ISBM</v>
      </c>
    </row>
    <row r="1873" spans="1:18" x14ac:dyDescent="0.25">
      <c r="A1873" t="s">
        <v>153</v>
      </c>
      <c r="B1873" t="s">
        <v>154</v>
      </c>
      <c r="C1873">
        <v>2011</v>
      </c>
      <c r="D1873">
        <v>6</v>
      </c>
      <c r="E1873">
        <v>101</v>
      </c>
      <c r="F1873" t="s">
        <v>67</v>
      </c>
      <c r="G1873">
        <v>4</v>
      </c>
      <c r="H1873" t="s">
        <v>12</v>
      </c>
      <c r="I1873">
        <v>1</v>
      </c>
      <c r="J1873">
        <v>1</v>
      </c>
      <c r="K1873">
        <v>1</v>
      </c>
      <c r="L1873">
        <f>VLOOKUP($E1873,'CFileFishery to ERA+'!$A$4:$J$198,4,FALSE)</f>
        <v>38</v>
      </c>
      <c r="M1873" t="str">
        <f>VLOOKUP($E1873,'CFileFishery to ERA+'!$A$4:$J$198,5,FALSE)</f>
        <v>TPS FN</v>
      </c>
      <c r="N1873" t="str">
        <f>VLOOKUP($E1873,'CFileFishery to ERA+'!$A$4:$J$198,6,FALSE)</f>
        <v>US</v>
      </c>
      <c r="O1873">
        <f>VLOOKUP($E1873,'CFileFishery to ERA+'!$A$4:$J$198,7,FALSE)</f>
        <v>999</v>
      </c>
      <c r="P1873" t="str">
        <f>VLOOKUP($E1873,'CFileFishery to ERA+'!$A$4:$J$198,8,FALSE)</f>
        <v>N</v>
      </c>
      <c r="Q1873" t="str">
        <f>VLOOKUP($E1873,'CFileFishery to ERA+'!$A$4:$J$198,9,FALSE)</f>
        <v>PGSD Net</v>
      </c>
      <c r="R1873" t="str">
        <f>VLOOKUP($E1873,'CFileFishery to ERA+'!$A$4:$J$198,10,FALSE)</f>
        <v>ISBM</v>
      </c>
    </row>
    <row r="1874" spans="1:18" x14ac:dyDescent="0.25">
      <c r="A1874" t="s">
        <v>153</v>
      </c>
      <c r="B1874" t="s">
        <v>154</v>
      </c>
      <c r="C1874">
        <v>2011</v>
      </c>
      <c r="D1874">
        <v>6</v>
      </c>
      <c r="E1874">
        <v>104</v>
      </c>
      <c r="F1874" t="s">
        <v>113</v>
      </c>
      <c r="G1874">
        <v>3</v>
      </c>
      <c r="H1874" t="s">
        <v>121</v>
      </c>
      <c r="I1874">
        <v>1</v>
      </c>
      <c r="J1874">
        <v>1</v>
      </c>
      <c r="K1874">
        <v>1</v>
      </c>
      <c r="L1874">
        <f>VLOOKUP($E1874,'CFileFishery to ERA+'!$A$4:$J$198,4,FALSE)</f>
        <v>38</v>
      </c>
      <c r="M1874" t="str">
        <f>VLOOKUP($E1874,'CFileFishery to ERA+'!$A$4:$J$198,5,FALSE)</f>
        <v>TPS FN</v>
      </c>
      <c r="N1874" t="str">
        <f>VLOOKUP($E1874,'CFileFishery to ERA+'!$A$4:$J$198,6,FALSE)</f>
        <v>US</v>
      </c>
      <c r="O1874">
        <f>VLOOKUP($E1874,'CFileFishery to ERA+'!$A$4:$J$198,7,FALSE)</f>
        <v>999</v>
      </c>
      <c r="P1874" t="str">
        <f>VLOOKUP($E1874,'CFileFishery to ERA+'!$A$4:$J$198,8,FALSE)</f>
        <v>N</v>
      </c>
      <c r="Q1874" t="str">
        <f>VLOOKUP($E1874,'CFileFishery to ERA+'!$A$4:$J$198,9,FALSE)</f>
        <v>PGSD Net</v>
      </c>
      <c r="R1874" t="str">
        <f>VLOOKUP($E1874,'CFileFishery to ERA+'!$A$4:$J$198,10,FALSE)</f>
        <v>ISBM</v>
      </c>
    </row>
    <row r="1875" spans="1:18" x14ac:dyDescent="0.25">
      <c r="A1875" t="s">
        <v>153</v>
      </c>
      <c r="B1875" t="s">
        <v>154</v>
      </c>
      <c r="C1875">
        <v>2011</v>
      </c>
      <c r="D1875">
        <v>6</v>
      </c>
      <c r="E1875">
        <v>104</v>
      </c>
      <c r="F1875" t="s">
        <v>113</v>
      </c>
      <c r="G1875">
        <v>4</v>
      </c>
      <c r="H1875" t="s">
        <v>121</v>
      </c>
      <c r="I1875">
        <v>1</v>
      </c>
      <c r="J1875">
        <v>1</v>
      </c>
      <c r="K1875">
        <v>1</v>
      </c>
      <c r="L1875">
        <f>VLOOKUP($E1875,'CFileFishery to ERA+'!$A$4:$J$198,4,FALSE)</f>
        <v>38</v>
      </c>
      <c r="M1875" t="str">
        <f>VLOOKUP($E1875,'CFileFishery to ERA+'!$A$4:$J$198,5,FALSE)</f>
        <v>TPS FN</v>
      </c>
      <c r="N1875" t="str">
        <f>VLOOKUP($E1875,'CFileFishery to ERA+'!$A$4:$J$198,6,FALSE)</f>
        <v>US</v>
      </c>
      <c r="O1875">
        <f>VLOOKUP($E1875,'CFileFishery to ERA+'!$A$4:$J$198,7,FALSE)</f>
        <v>999</v>
      </c>
      <c r="P1875" t="str">
        <f>VLOOKUP($E1875,'CFileFishery to ERA+'!$A$4:$J$198,8,FALSE)</f>
        <v>N</v>
      </c>
      <c r="Q1875" t="str">
        <f>VLOOKUP($E1875,'CFileFishery to ERA+'!$A$4:$J$198,9,FALSE)</f>
        <v>PGSD Net</v>
      </c>
      <c r="R1875" t="str">
        <f>VLOOKUP($E1875,'CFileFishery to ERA+'!$A$4:$J$198,10,FALSE)</f>
        <v>ISBM</v>
      </c>
    </row>
    <row r="1876" spans="1:18" x14ac:dyDescent="0.25">
      <c r="A1876" t="s">
        <v>153</v>
      </c>
      <c r="B1876" t="s">
        <v>154</v>
      </c>
      <c r="C1876">
        <v>2011</v>
      </c>
      <c r="D1876">
        <v>6</v>
      </c>
      <c r="E1876">
        <v>136</v>
      </c>
      <c r="F1876" t="s">
        <v>52</v>
      </c>
      <c r="G1876">
        <v>3</v>
      </c>
      <c r="H1876" t="s">
        <v>12</v>
      </c>
      <c r="I1876">
        <v>1</v>
      </c>
      <c r="J1876">
        <v>2.27</v>
      </c>
      <c r="K1876">
        <v>2.29</v>
      </c>
      <c r="L1876">
        <f>VLOOKUP($E1876,'CFileFishery to ERA+'!$A$4:$J$198,4,FALSE)</f>
        <v>63</v>
      </c>
      <c r="M1876" t="str">
        <f>VLOOKUP($E1876,'CFileFishery to ERA+'!$A$4:$J$198,5,FALSE)</f>
        <v>GEO ST S</v>
      </c>
      <c r="N1876" t="str">
        <f>VLOOKUP($E1876,'CFileFishery to ERA+'!$A$4:$J$198,6,FALSE)</f>
        <v>CA</v>
      </c>
      <c r="O1876">
        <f>VLOOKUP($E1876,'CFileFishery to ERA+'!$A$4:$J$198,7,FALSE)</f>
        <v>27</v>
      </c>
      <c r="P1876" t="str">
        <f>VLOOKUP($E1876,'CFileFishery to ERA+'!$A$4:$J$198,8,FALSE)</f>
        <v>S</v>
      </c>
      <c r="Q1876" t="str">
        <f>VLOOKUP($E1876,'CFileFishery to ERA+'!$A$4:$J$198,9,FALSE)</f>
        <v>North Georgia Strait Sport</v>
      </c>
      <c r="R1876" t="str">
        <f>VLOOKUP($E1876,'CFileFishery to ERA+'!$A$4:$J$198,10,FALSE)</f>
        <v>ISBM</v>
      </c>
    </row>
    <row r="1877" spans="1:18" x14ac:dyDescent="0.25">
      <c r="A1877" t="s">
        <v>153</v>
      </c>
      <c r="B1877" t="s">
        <v>154</v>
      </c>
      <c r="C1877">
        <v>2011</v>
      </c>
      <c r="D1877">
        <v>6</v>
      </c>
      <c r="E1877">
        <v>146</v>
      </c>
      <c r="F1877" t="s">
        <v>75</v>
      </c>
      <c r="G1877">
        <v>4</v>
      </c>
      <c r="H1877" t="s">
        <v>12</v>
      </c>
      <c r="I1877">
        <v>1</v>
      </c>
      <c r="J1877">
        <v>4.1100000000000003</v>
      </c>
      <c r="K1877">
        <v>4.13</v>
      </c>
      <c r="L1877">
        <f>VLOOKUP($E1877,'CFileFishery to ERA+'!$A$4:$J$198,4,FALSE)</f>
        <v>65</v>
      </c>
      <c r="M1877" t="str">
        <f>VLOOKUP($E1877,'CFileFishery to ERA+'!$A$4:$J$198,5,FALSE)</f>
        <v>BC JF S</v>
      </c>
      <c r="N1877" t="str">
        <f>VLOOKUP($E1877,'CFileFishery to ERA+'!$A$4:$J$198,6,FALSE)</f>
        <v>CA</v>
      </c>
      <c r="O1877">
        <f>VLOOKUP($E1877,'CFileFishery to ERA+'!$A$4:$J$198,7,FALSE)</f>
        <v>36</v>
      </c>
      <c r="P1877" t="str">
        <f>VLOOKUP($E1877,'CFileFishery to ERA+'!$A$4:$J$198,8,FALSE)</f>
        <v>S</v>
      </c>
      <c r="Q1877" t="str">
        <f>VLOOKUP($E1877,'CFileFishery to ERA+'!$A$4:$J$198,9,FALSE)</f>
        <v>Canadian Juan De Fuca Sport</v>
      </c>
      <c r="R1877" t="str">
        <f>VLOOKUP($E1877,'CFileFishery to ERA+'!$A$4:$J$198,10,FALSE)</f>
        <v>ISBM</v>
      </c>
    </row>
    <row r="1878" spans="1:18" x14ac:dyDescent="0.25">
      <c r="A1878" t="s">
        <v>153</v>
      </c>
      <c r="B1878" t="s">
        <v>154</v>
      </c>
      <c r="C1878">
        <v>2011</v>
      </c>
      <c r="D1878">
        <v>7</v>
      </c>
      <c r="E1878">
        <v>35</v>
      </c>
      <c r="F1878" t="s">
        <v>77</v>
      </c>
      <c r="G1878">
        <v>3</v>
      </c>
      <c r="H1878" t="s">
        <v>12</v>
      </c>
      <c r="I1878">
        <v>1</v>
      </c>
      <c r="J1878">
        <v>3.92</v>
      </c>
      <c r="K1878">
        <v>3.96</v>
      </c>
      <c r="L1878">
        <f>VLOOKUP($E1878,'CFileFishery to ERA+'!$A$4:$J$198,4,FALSE)</f>
        <v>12</v>
      </c>
      <c r="M1878" t="str">
        <f>VLOOKUP($E1878,'CFileFishery to ERA+'!$A$4:$J$198,5,FALSE)</f>
        <v>WCVI SUM T</v>
      </c>
      <c r="N1878" t="str">
        <f>VLOOKUP($E1878,'CFileFishery to ERA+'!$A$4:$J$198,6,FALSE)</f>
        <v>CA</v>
      </c>
      <c r="O1878">
        <f>VLOOKUP($E1878,'CFileFishery to ERA+'!$A$4:$J$198,7,FALSE)</f>
        <v>3</v>
      </c>
      <c r="P1878" t="str">
        <f>VLOOKUP($E1878,'CFileFishery to ERA+'!$A$4:$J$198,8,FALSE)</f>
        <v>T</v>
      </c>
      <c r="Q1878" t="str">
        <f>VLOOKUP($E1878,'CFileFishery to ERA+'!$A$4:$J$198,9,FALSE)</f>
        <v>WCVI Troll</v>
      </c>
      <c r="R1878" t="str">
        <f>VLOOKUP($E1878,'CFileFishery to ERA+'!$A$4:$J$198,10,FALSE)</f>
        <v>AABM</v>
      </c>
    </row>
    <row r="1879" spans="1:18" x14ac:dyDescent="0.25">
      <c r="A1879" t="s">
        <v>153</v>
      </c>
      <c r="B1879" t="s">
        <v>154</v>
      </c>
      <c r="C1879">
        <v>2011</v>
      </c>
      <c r="D1879">
        <v>7</v>
      </c>
      <c r="E1879">
        <v>35</v>
      </c>
      <c r="F1879" t="s">
        <v>77</v>
      </c>
      <c r="G1879">
        <v>4</v>
      </c>
      <c r="H1879" t="s">
        <v>121</v>
      </c>
      <c r="I1879">
        <v>1</v>
      </c>
      <c r="J1879">
        <v>3.92</v>
      </c>
      <c r="K1879">
        <v>3.93</v>
      </c>
      <c r="L1879">
        <f>VLOOKUP($E1879,'CFileFishery to ERA+'!$A$4:$J$198,4,FALSE)</f>
        <v>12</v>
      </c>
      <c r="M1879" t="str">
        <f>VLOOKUP($E1879,'CFileFishery to ERA+'!$A$4:$J$198,5,FALSE)</f>
        <v>WCVI SUM T</v>
      </c>
      <c r="N1879" t="str">
        <f>VLOOKUP($E1879,'CFileFishery to ERA+'!$A$4:$J$198,6,FALSE)</f>
        <v>CA</v>
      </c>
      <c r="O1879">
        <f>VLOOKUP($E1879,'CFileFishery to ERA+'!$A$4:$J$198,7,FALSE)</f>
        <v>3</v>
      </c>
      <c r="P1879" t="str">
        <f>VLOOKUP($E1879,'CFileFishery to ERA+'!$A$4:$J$198,8,FALSE)</f>
        <v>T</v>
      </c>
      <c r="Q1879" t="str">
        <f>VLOOKUP($E1879,'CFileFishery to ERA+'!$A$4:$J$198,9,FALSE)</f>
        <v>WCVI Troll</v>
      </c>
      <c r="R1879" t="str">
        <f>VLOOKUP($E1879,'CFileFishery to ERA+'!$A$4:$J$198,10,FALSE)</f>
        <v>AABM</v>
      </c>
    </row>
    <row r="1880" spans="1:18" x14ac:dyDescent="0.25">
      <c r="A1880" t="s">
        <v>153</v>
      </c>
      <c r="B1880" t="s">
        <v>154</v>
      </c>
      <c r="C1880">
        <v>2011</v>
      </c>
      <c r="D1880">
        <v>7</v>
      </c>
      <c r="E1880">
        <v>43</v>
      </c>
      <c r="F1880" t="s">
        <v>59</v>
      </c>
      <c r="G1880">
        <v>3</v>
      </c>
      <c r="H1880" t="s">
        <v>121</v>
      </c>
      <c r="I1880">
        <v>1</v>
      </c>
      <c r="J1880">
        <v>3.25</v>
      </c>
      <c r="K1880">
        <v>3.25</v>
      </c>
      <c r="L1880">
        <f>VLOOKUP($E1880,'CFileFishery to ERA+'!$A$4:$J$198,4,FALSE)</f>
        <v>13</v>
      </c>
      <c r="M1880" t="str">
        <f>VLOOKUP($E1880,'CFileFishery to ERA+'!$A$4:$J$198,5,FALSE)</f>
        <v>N FALCON T</v>
      </c>
      <c r="N1880" t="str">
        <f>VLOOKUP($E1880,'CFileFishery to ERA+'!$A$4:$J$198,6,FALSE)</f>
        <v>US</v>
      </c>
      <c r="O1880">
        <f>VLOOKUP($E1880,'CFileFishery to ERA+'!$A$4:$J$198,7,FALSE)</f>
        <v>999</v>
      </c>
      <c r="P1880" t="str">
        <f>VLOOKUP($E1880,'CFileFishery to ERA+'!$A$4:$J$198,8,FALSE)</f>
        <v>T</v>
      </c>
      <c r="Q1880" t="str">
        <f>VLOOKUP($E1880,'CFileFishery to ERA+'!$A$4:$J$198,9,FALSE)</f>
        <v>WA Troll</v>
      </c>
      <c r="R1880" t="str">
        <f>VLOOKUP($E1880,'CFileFishery to ERA+'!$A$4:$J$198,10,FALSE)</f>
        <v>ISBM</v>
      </c>
    </row>
    <row r="1881" spans="1:18" x14ac:dyDescent="0.25">
      <c r="A1881" t="s">
        <v>153</v>
      </c>
      <c r="B1881" t="s">
        <v>154</v>
      </c>
      <c r="C1881">
        <v>2011</v>
      </c>
      <c r="D1881">
        <v>7</v>
      </c>
      <c r="E1881">
        <v>101</v>
      </c>
      <c r="F1881" t="s">
        <v>67</v>
      </c>
      <c r="G1881">
        <v>3</v>
      </c>
      <c r="H1881" t="s">
        <v>12</v>
      </c>
      <c r="I1881">
        <v>1</v>
      </c>
      <c r="J1881">
        <v>1</v>
      </c>
      <c r="K1881">
        <v>1.01</v>
      </c>
      <c r="L1881">
        <f>VLOOKUP($E1881,'CFileFishery to ERA+'!$A$4:$J$198,4,FALSE)</f>
        <v>38</v>
      </c>
      <c r="M1881" t="str">
        <f>VLOOKUP($E1881,'CFileFishery to ERA+'!$A$4:$J$198,5,FALSE)</f>
        <v>TPS FN</v>
      </c>
      <c r="N1881" t="str">
        <f>VLOOKUP($E1881,'CFileFishery to ERA+'!$A$4:$J$198,6,FALSE)</f>
        <v>US</v>
      </c>
      <c r="O1881">
        <f>VLOOKUP($E1881,'CFileFishery to ERA+'!$A$4:$J$198,7,FALSE)</f>
        <v>999</v>
      </c>
      <c r="P1881" t="str">
        <f>VLOOKUP($E1881,'CFileFishery to ERA+'!$A$4:$J$198,8,FALSE)</f>
        <v>N</v>
      </c>
      <c r="Q1881" t="str">
        <f>VLOOKUP($E1881,'CFileFishery to ERA+'!$A$4:$J$198,9,FALSE)</f>
        <v>PGSD Net</v>
      </c>
      <c r="R1881" t="str">
        <f>VLOOKUP($E1881,'CFileFishery to ERA+'!$A$4:$J$198,10,FALSE)</f>
        <v>ISBM</v>
      </c>
    </row>
    <row r="1882" spans="1:18" x14ac:dyDescent="0.25">
      <c r="A1882" t="s">
        <v>153</v>
      </c>
      <c r="B1882" t="s">
        <v>154</v>
      </c>
      <c r="C1882">
        <v>2011</v>
      </c>
      <c r="D1882">
        <v>7</v>
      </c>
      <c r="E1882">
        <v>104</v>
      </c>
      <c r="F1882" t="s">
        <v>113</v>
      </c>
      <c r="G1882">
        <v>3</v>
      </c>
      <c r="H1882" t="s">
        <v>121</v>
      </c>
      <c r="I1882">
        <v>2</v>
      </c>
      <c r="J1882">
        <v>2.14</v>
      </c>
      <c r="K1882">
        <v>2.14</v>
      </c>
      <c r="L1882">
        <f>VLOOKUP($E1882,'CFileFishery to ERA+'!$A$4:$J$198,4,FALSE)</f>
        <v>38</v>
      </c>
      <c r="M1882" t="str">
        <f>VLOOKUP($E1882,'CFileFishery to ERA+'!$A$4:$J$198,5,FALSE)</f>
        <v>TPS FN</v>
      </c>
      <c r="N1882" t="str">
        <f>VLOOKUP($E1882,'CFileFishery to ERA+'!$A$4:$J$198,6,FALSE)</f>
        <v>US</v>
      </c>
      <c r="O1882">
        <f>VLOOKUP($E1882,'CFileFishery to ERA+'!$A$4:$J$198,7,FALSE)</f>
        <v>999</v>
      </c>
      <c r="P1882" t="str">
        <f>VLOOKUP($E1882,'CFileFishery to ERA+'!$A$4:$J$198,8,FALSE)</f>
        <v>N</v>
      </c>
      <c r="Q1882" t="str">
        <f>VLOOKUP($E1882,'CFileFishery to ERA+'!$A$4:$J$198,9,FALSE)</f>
        <v>PGSD Net</v>
      </c>
      <c r="R1882" t="str">
        <f>VLOOKUP($E1882,'CFileFishery to ERA+'!$A$4:$J$198,10,FALSE)</f>
        <v>ISBM</v>
      </c>
    </row>
    <row r="1883" spans="1:18" x14ac:dyDescent="0.25">
      <c r="A1883" t="s">
        <v>153</v>
      </c>
      <c r="B1883" t="s">
        <v>154</v>
      </c>
      <c r="C1883">
        <v>2011</v>
      </c>
      <c r="D1883">
        <v>7</v>
      </c>
      <c r="E1883">
        <v>104</v>
      </c>
      <c r="F1883" t="s">
        <v>113</v>
      </c>
      <c r="G1883">
        <v>4</v>
      </c>
      <c r="H1883" t="s">
        <v>121</v>
      </c>
      <c r="I1883">
        <v>2</v>
      </c>
      <c r="J1883">
        <v>3.34</v>
      </c>
      <c r="K1883">
        <v>3.35</v>
      </c>
      <c r="L1883">
        <f>VLOOKUP($E1883,'CFileFishery to ERA+'!$A$4:$J$198,4,FALSE)</f>
        <v>38</v>
      </c>
      <c r="M1883" t="str">
        <f>VLOOKUP($E1883,'CFileFishery to ERA+'!$A$4:$J$198,5,FALSE)</f>
        <v>TPS FN</v>
      </c>
      <c r="N1883" t="str">
        <f>VLOOKUP($E1883,'CFileFishery to ERA+'!$A$4:$J$198,6,FALSE)</f>
        <v>US</v>
      </c>
      <c r="O1883">
        <f>VLOOKUP($E1883,'CFileFishery to ERA+'!$A$4:$J$198,7,FALSE)</f>
        <v>999</v>
      </c>
      <c r="P1883" t="str">
        <f>VLOOKUP($E1883,'CFileFishery to ERA+'!$A$4:$J$198,8,FALSE)</f>
        <v>N</v>
      </c>
      <c r="Q1883" t="str">
        <f>VLOOKUP($E1883,'CFileFishery to ERA+'!$A$4:$J$198,9,FALSE)</f>
        <v>PGSD Net</v>
      </c>
      <c r="R1883" t="str">
        <f>VLOOKUP($E1883,'CFileFishery to ERA+'!$A$4:$J$198,10,FALSE)</f>
        <v>ISBM</v>
      </c>
    </row>
    <row r="1884" spans="1:18" x14ac:dyDescent="0.25">
      <c r="A1884" t="s">
        <v>153</v>
      </c>
      <c r="B1884" t="s">
        <v>154</v>
      </c>
      <c r="C1884">
        <v>2011</v>
      </c>
      <c r="D1884">
        <v>7</v>
      </c>
      <c r="E1884">
        <v>132</v>
      </c>
      <c r="F1884" t="s">
        <v>21</v>
      </c>
      <c r="G1884">
        <v>2</v>
      </c>
      <c r="H1884" t="s">
        <v>12</v>
      </c>
      <c r="I1884">
        <v>1</v>
      </c>
      <c r="J1884">
        <v>4.91</v>
      </c>
      <c r="K1884">
        <v>4.93</v>
      </c>
      <c r="L1884">
        <f>VLOOKUP($E1884,'CFileFishery to ERA+'!$A$4:$J$198,4,FALSE)</f>
        <v>45</v>
      </c>
      <c r="M1884" t="str">
        <f>VLOOKUP($E1884,'CFileFishery to ERA+'!$A$4:$J$198,5,FALSE)</f>
        <v>CBC S</v>
      </c>
      <c r="N1884" t="str">
        <f>VLOOKUP($E1884,'CFileFishery to ERA+'!$A$4:$J$198,6,FALSE)</f>
        <v>CA</v>
      </c>
      <c r="O1884">
        <f>VLOOKUP($E1884,'CFileFishery to ERA+'!$A$4:$J$198,7,FALSE)</f>
        <v>24</v>
      </c>
      <c r="P1884" t="str">
        <f>VLOOKUP($E1884,'CFileFishery to ERA+'!$A$4:$J$198,8,FALSE)</f>
        <v>S</v>
      </c>
      <c r="Q1884" t="str">
        <f>VLOOKUP($E1884,'CFileFishery to ERA+'!$A$4:$J$198,9,FALSE)</f>
        <v>Central Sport</v>
      </c>
      <c r="R1884" t="str">
        <f>VLOOKUP($E1884,'CFileFishery to ERA+'!$A$4:$J$198,10,FALSE)</f>
        <v>ISBM</v>
      </c>
    </row>
    <row r="1885" spans="1:18" x14ac:dyDescent="0.25">
      <c r="A1885" t="s">
        <v>153</v>
      </c>
      <c r="B1885" t="s">
        <v>154</v>
      </c>
      <c r="C1885">
        <v>2011</v>
      </c>
      <c r="D1885">
        <v>7</v>
      </c>
      <c r="E1885">
        <v>142</v>
      </c>
      <c r="F1885" t="s">
        <v>49</v>
      </c>
      <c r="G1885">
        <v>3</v>
      </c>
      <c r="H1885" t="s">
        <v>12</v>
      </c>
      <c r="I1885">
        <v>2</v>
      </c>
      <c r="J1885">
        <v>10.66</v>
      </c>
      <c r="K1885">
        <v>10.78</v>
      </c>
      <c r="L1885">
        <f>VLOOKUP($E1885,'CFileFishery to ERA+'!$A$4:$J$198,4,FALSE)</f>
        <v>50</v>
      </c>
      <c r="M1885" t="str">
        <f>VLOOKUP($E1885,'CFileFishery to ERA+'!$A$4:$J$198,5,FALSE)</f>
        <v>WCVI AABM S</v>
      </c>
      <c r="N1885" t="str">
        <f>VLOOKUP($E1885,'CFileFishery to ERA+'!$A$4:$J$198,6,FALSE)</f>
        <v>CA</v>
      </c>
      <c r="O1885">
        <f>VLOOKUP($E1885,'CFileFishery to ERA+'!$A$4:$J$198,7,FALSE)</f>
        <v>31</v>
      </c>
      <c r="P1885" t="str">
        <f>VLOOKUP($E1885,'CFileFishery to ERA+'!$A$4:$J$198,8,FALSE)</f>
        <v>S</v>
      </c>
      <c r="Q1885" t="str">
        <f>VLOOKUP($E1885,'CFileFishery to ERA+'!$A$4:$J$198,9,FALSE)</f>
        <v>WCVI AABM Sport</v>
      </c>
      <c r="R1885" t="str">
        <f>VLOOKUP($E1885,'CFileFishery to ERA+'!$A$4:$J$198,10,FALSE)</f>
        <v>AABM</v>
      </c>
    </row>
    <row r="1886" spans="1:18" x14ac:dyDescent="0.25">
      <c r="A1886" t="s">
        <v>153</v>
      </c>
      <c r="B1886" t="s">
        <v>154</v>
      </c>
      <c r="C1886">
        <v>2011</v>
      </c>
      <c r="D1886">
        <v>7</v>
      </c>
      <c r="E1886">
        <v>142</v>
      </c>
      <c r="F1886" t="s">
        <v>49</v>
      </c>
      <c r="G1886">
        <v>4</v>
      </c>
      <c r="H1886" t="s">
        <v>12</v>
      </c>
      <c r="I1886">
        <v>1</v>
      </c>
      <c r="J1886">
        <v>5.33</v>
      </c>
      <c r="K1886">
        <v>5.35</v>
      </c>
      <c r="L1886">
        <f>VLOOKUP($E1886,'CFileFishery to ERA+'!$A$4:$J$198,4,FALSE)</f>
        <v>50</v>
      </c>
      <c r="M1886" t="str">
        <f>VLOOKUP($E1886,'CFileFishery to ERA+'!$A$4:$J$198,5,FALSE)</f>
        <v>WCVI AABM S</v>
      </c>
      <c r="N1886" t="str">
        <f>VLOOKUP($E1886,'CFileFishery to ERA+'!$A$4:$J$198,6,FALSE)</f>
        <v>CA</v>
      </c>
      <c r="O1886">
        <f>VLOOKUP($E1886,'CFileFishery to ERA+'!$A$4:$J$198,7,FALSE)</f>
        <v>31</v>
      </c>
      <c r="P1886" t="str">
        <f>VLOOKUP($E1886,'CFileFishery to ERA+'!$A$4:$J$198,8,FALSE)</f>
        <v>S</v>
      </c>
      <c r="Q1886" t="str">
        <f>VLOOKUP($E1886,'CFileFishery to ERA+'!$A$4:$J$198,9,FALSE)</f>
        <v>WCVI AABM Sport</v>
      </c>
      <c r="R1886" t="str">
        <f>VLOOKUP($E1886,'CFileFishery to ERA+'!$A$4:$J$198,10,FALSE)</f>
        <v>AABM</v>
      </c>
    </row>
    <row r="1887" spans="1:18" x14ac:dyDescent="0.25">
      <c r="A1887" t="s">
        <v>153</v>
      </c>
      <c r="B1887" t="s">
        <v>154</v>
      </c>
      <c r="C1887">
        <v>2011</v>
      </c>
      <c r="D1887">
        <v>7</v>
      </c>
      <c r="E1887">
        <v>150</v>
      </c>
      <c r="F1887" t="s">
        <v>76</v>
      </c>
      <c r="G1887">
        <v>3</v>
      </c>
      <c r="H1887" t="s">
        <v>12</v>
      </c>
      <c r="I1887">
        <v>1</v>
      </c>
      <c r="J1887">
        <v>3.28</v>
      </c>
      <c r="K1887">
        <v>3.31</v>
      </c>
      <c r="L1887">
        <f>VLOOKUP($E1887,'CFileFishery to ERA+'!$A$4:$J$198,4,FALSE)</f>
        <v>57</v>
      </c>
      <c r="M1887" t="str">
        <f>VLOOKUP($E1887,'CFileFishery to ERA+'!$A$4:$J$198,5,FALSE)</f>
        <v>PGSDN S</v>
      </c>
      <c r="N1887" t="str">
        <f>VLOOKUP($E1887,'CFileFishery to ERA+'!$A$4:$J$198,6,FALSE)</f>
        <v>US</v>
      </c>
      <c r="O1887">
        <f>VLOOKUP($E1887,'CFileFishery to ERA+'!$A$4:$J$198,7,FALSE)</f>
        <v>999</v>
      </c>
      <c r="P1887" t="str">
        <f>VLOOKUP($E1887,'CFileFishery to ERA+'!$A$4:$J$198,8,FALSE)</f>
        <v>S</v>
      </c>
      <c r="Q1887" t="str">
        <f>VLOOKUP($E1887,'CFileFishery to ERA+'!$A$4:$J$198,9,FALSE)</f>
        <v>PGSD Sport</v>
      </c>
      <c r="R1887" t="str">
        <f>VLOOKUP($E1887,'CFileFishery to ERA+'!$A$4:$J$198,10,FALSE)</f>
        <v>ISBM</v>
      </c>
    </row>
    <row r="1888" spans="1:18" x14ac:dyDescent="0.25">
      <c r="A1888" t="s">
        <v>153</v>
      </c>
      <c r="B1888" t="s">
        <v>154</v>
      </c>
      <c r="C1888">
        <v>2011</v>
      </c>
      <c r="D1888">
        <v>7</v>
      </c>
      <c r="E1888">
        <v>151</v>
      </c>
      <c r="F1888" t="s">
        <v>84</v>
      </c>
      <c r="G1888">
        <v>4</v>
      </c>
      <c r="H1888" t="s">
        <v>12</v>
      </c>
      <c r="I1888">
        <v>1</v>
      </c>
      <c r="J1888">
        <v>3.32</v>
      </c>
      <c r="K1888">
        <v>3.33</v>
      </c>
      <c r="L1888">
        <f>VLOOKUP($E1888,'CFileFishery to ERA+'!$A$4:$J$198,4,FALSE)</f>
        <v>57</v>
      </c>
      <c r="M1888" t="str">
        <f>VLOOKUP($E1888,'CFileFishery to ERA+'!$A$4:$J$198,5,FALSE)</f>
        <v>PGSDN S</v>
      </c>
      <c r="N1888" t="str">
        <f>VLOOKUP($E1888,'CFileFishery to ERA+'!$A$4:$J$198,6,FALSE)</f>
        <v>US</v>
      </c>
      <c r="O1888">
        <f>VLOOKUP($E1888,'CFileFishery to ERA+'!$A$4:$J$198,7,FALSE)</f>
        <v>999</v>
      </c>
      <c r="P1888" t="str">
        <f>VLOOKUP($E1888,'CFileFishery to ERA+'!$A$4:$J$198,8,FALSE)</f>
        <v>S</v>
      </c>
      <c r="Q1888" t="str">
        <f>VLOOKUP($E1888,'CFileFishery to ERA+'!$A$4:$J$198,9,FALSE)</f>
        <v>PGSD Sport</v>
      </c>
      <c r="R1888" t="str">
        <f>VLOOKUP($E1888,'CFileFishery to ERA+'!$A$4:$J$198,10,FALSE)</f>
        <v>ISBM</v>
      </c>
    </row>
    <row r="1889" spans="1:18" x14ac:dyDescent="0.25">
      <c r="A1889" t="s">
        <v>153</v>
      </c>
      <c r="B1889" t="s">
        <v>154</v>
      </c>
      <c r="C1889">
        <v>2011</v>
      </c>
      <c r="D1889">
        <v>8</v>
      </c>
      <c r="E1889">
        <v>22</v>
      </c>
      <c r="F1889" t="s">
        <v>28</v>
      </c>
      <c r="G1889">
        <v>4</v>
      </c>
      <c r="H1889" t="s">
        <v>12</v>
      </c>
      <c r="I1889">
        <v>1</v>
      </c>
      <c r="J1889">
        <v>2.15</v>
      </c>
      <c r="K1889">
        <v>2.16</v>
      </c>
      <c r="L1889">
        <f>VLOOKUP($E1889,'CFileFishery to ERA+'!$A$4:$J$198,4,FALSE)</f>
        <v>6</v>
      </c>
      <c r="M1889" t="str">
        <f>VLOOKUP($E1889,'CFileFishery to ERA+'!$A$4:$J$198,5,FALSE)</f>
        <v>AK FALL T</v>
      </c>
      <c r="N1889" t="str">
        <f>VLOOKUP($E1889,'CFileFishery to ERA+'!$A$4:$J$198,6,FALSE)</f>
        <v>US</v>
      </c>
      <c r="O1889">
        <f>VLOOKUP($E1889,'CFileFishery to ERA+'!$A$4:$J$198,7,FALSE)</f>
        <v>999</v>
      </c>
      <c r="P1889" t="str">
        <f>VLOOKUP($E1889,'CFileFishery to ERA+'!$A$4:$J$198,8,FALSE)</f>
        <v>T</v>
      </c>
      <c r="Q1889" t="str">
        <f>VLOOKUP($E1889,'CFileFishery to ERA+'!$A$4:$J$198,9,FALSE)</f>
        <v>SEAK Troll</v>
      </c>
      <c r="R1889" t="str">
        <f>VLOOKUP($E1889,'CFileFishery to ERA+'!$A$4:$J$198,10,FALSE)</f>
        <v>AABM</v>
      </c>
    </row>
    <row r="1890" spans="1:18" x14ac:dyDescent="0.25">
      <c r="A1890" t="s">
        <v>153</v>
      </c>
      <c r="B1890" t="s">
        <v>154</v>
      </c>
      <c r="C1890">
        <v>2011</v>
      </c>
      <c r="D1890">
        <v>8</v>
      </c>
      <c r="E1890">
        <v>23</v>
      </c>
      <c r="F1890" t="s">
        <v>60</v>
      </c>
      <c r="G1890">
        <v>3</v>
      </c>
      <c r="H1890" t="s">
        <v>12</v>
      </c>
      <c r="I1890">
        <v>1</v>
      </c>
      <c r="J1890">
        <v>1.32</v>
      </c>
      <c r="K1890">
        <v>1.33</v>
      </c>
      <c r="L1890">
        <f>VLOOKUP($E1890,'CFileFishery to ERA+'!$A$4:$J$198,4,FALSE)</f>
        <v>6</v>
      </c>
      <c r="M1890" t="str">
        <f>VLOOKUP($E1890,'CFileFishery to ERA+'!$A$4:$J$198,5,FALSE)</f>
        <v>AK FALL T</v>
      </c>
      <c r="N1890" t="str">
        <f>VLOOKUP($E1890,'CFileFishery to ERA+'!$A$4:$J$198,6,FALSE)</f>
        <v>US</v>
      </c>
      <c r="O1890">
        <f>VLOOKUP($E1890,'CFileFishery to ERA+'!$A$4:$J$198,7,FALSE)</f>
        <v>999</v>
      </c>
      <c r="P1890" t="str">
        <f>VLOOKUP($E1890,'CFileFishery to ERA+'!$A$4:$J$198,8,FALSE)</f>
        <v>T</v>
      </c>
      <c r="Q1890" t="str">
        <f>VLOOKUP($E1890,'CFileFishery to ERA+'!$A$4:$J$198,9,FALSE)</f>
        <v>SEAK Troll</v>
      </c>
      <c r="R1890" t="str">
        <f>VLOOKUP($E1890,'CFileFishery to ERA+'!$A$4:$J$198,10,FALSE)</f>
        <v>AABM</v>
      </c>
    </row>
    <row r="1891" spans="1:18" x14ac:dyDescent="0.25">
      <c r="A1891" t="s">
        <v>153</v>
      </c>
      <c r="B1891" t="s">
        <v>154</v>
      </c>
      <c r="C1891">
        <v>2011</v>
      </c>
      <c r="D1891">
        <v>8</v>
      </c>
      <c r="E1891">
        <v>39</v>
      </c>
      <c r="F1891" t="s">
        <v>50</v>
      </c>
      <c r="G1891">
        <v>3</v>
      </c>
      <c r="H1891" t="s">
        <v>121</v>
      </c>
      <c r="I1891">
        <v>2</v>
      </c>
      <c r="J1891">
        <v>8.94</v>
      </c>
      <c r="K1891">
        <v>8.94</v>
      </c>
      <c r="L1891">
        <f>VLOOKUP($E1891,'CFileFishery to ERA+'!$A$4:$J$198,4,FALSE)</f>
        <v>12</v>
      </c>
      <c r="M1891" t="str">
        <f>VLOOKUP($E1891,'CFileFishery to ERA+'!$A$4:$J$198,5,FALSE)</f>
        <v>WCVI SUM T</v>
      </c>
      <c r="N1891" t="str">
        <f>VLOOKUP($E1891,'CFileFishery to ERA+'!$A$4:$J$198,6,FALSE)</f>
        <v>CA</v>
      </c>
      <c r="O1891">
        <f>VLOOKUP($E1891,'CFileFishery to ERA+'!$A$4:$J$198,7,FALSE)</f>
        <v>3</v>
      </c>
      <c r="P1891" t="str">
        <f>VLOOKUP($E1891,'CFileFishery to ERA+'!$A$4:$J$198,8,FALSE)</f>
        <v>T</v>
      </c>
      <c r="Q1891" t="str">
        <f>VLOOKUP($E1891,'CFileFishery to ERA+'!$A$4:$J$198,9,FALSE)</f>
        <v>WCVI Troll</v>
      </c>
      <c r="R1891" t="str">
        <f>VLOOKUP($E1891,'CFileFishery to ERA+'!$A$4:$J$198,10,FALSE)</f>
        <v>AABM</v>
      </c>
    </row>
    <row r="1892" spans="1:18" x14ac:dyDescent="0.25">
      <c r="A1892" t="s">
        <v>153</v>
      </c>
      <c r="B1892" t="s">
        <v>154</v>
      </c>
      <c r="C1892">
        <v>2011</v>
      </c>
      <c r="D1892">
        <v>8</v>
      </c>
      <c r="E1892">
        <v>74</v>
      </c>
      <c r="F1892" t="s">
        <v>83</v>
      </c>
      <c r="G1892">
        <v>2</v>
      </c>
      <c r="H1892" t="s">
        <v>12</v>
      </c>
      <c r="I1892">
        <v>1</v>
      </c>
      <c r="J1892">
        <v>2.4</v>
      </c>
      <c r="K1892">
        <v>2.41</v>
      </c>
      <c r="L1892">
        <f>VLOOKUP($E1892,'CFileFishery to ERA+'!$A$4:$J$198,4,FALSE)</f>
        <v>18</v>
      </c>
      <c r="M1892" t="str">
        <f>VLOOKUP($E1892,'CFileFishery to ERA+'!$A$4:$J$198,5,FALSE)</f>
        <v>NORTH N</v>
      </c>
      <c r="N1892" t="str">
        <f>VLOOKUP($E1892,'CFileFishery to ERA+'!$A$4:$J$198,6,FALSE)</f>
        <v>CA</v>
      </c>
      <c r="O1892">
        <f>VLOOKUP($E1892,'CFileFishery to ERA+'!$A$4:$J$198,7,FALSE)</f>
        <v>6</v>
      </c>
      <c r="P1892" t="str">
        <f>VLOOKUP($E1892,'CFileFishery to ERA+'!$A$4:$J$198,8,FALSE)</f>
        <v>N</v>
      </c>
      <c r="Q1892" t="str">
        <f>VLOOKUP($E1892,'CFileFishery to ERA+'!$A$4:$J$198,9,FALSE)</f>
        <v>North Net</v>
      </c>
      <c r="R1892" t="str">
        <f>VLOOKUP($E1892,'CFileFishery to ERA+'!$A$4:$J$198,10,FALSE)</f>
        <v>ISBM</v>
      </c>
    </row>
    <row r="1893" spans="1:18" x14ac:dyDescent="0.25">
      <c r="A1893" t="s">
        <v>153</v>
      </c>
      <c r="B1893" t="s">
        <v>154</v>
      </c>
      <c r="C1893">
        <v>2011</v>
      </c>
      <c r="D1893">
        <v>8</v>
      </c>
      <c r="E1893">
        <v>101</v>
      </c>
      <c r="F1893" t="s">
        <v>67</v>
      </c>
      <c r="G1893">
        <v>2</v>
      </c>
      <c r="H1893" t="s">
        <v>121</v>
      </c>
      <c r="I1893">
        <v>1</v>
      </c>
      <c r="J1893">
        <v>2.8</v>
      </c>
      <c r="K1893">
        <v>2.8</v>
      </c>
      <c r="L1893">
        <f>VLOOKUP($E1893,'CFileFishery to ERA+'!$A$4:$J$198,4,FALSE)</f>
        <v>38</v>
      </c>
      <c r="M1893" t="str">
        <f>VLOOKUP($E1893,'CFileFishery to ERA+'!$A$4:$J$198,5,FALSE)</f>
        <v>TPS FN</v>
      </c>
      <c r="N1893" t="str">
        <f>VLOOKUP($E1893,'CFileFishery to ERA+'!$A$4:$J$198,6,FALSE)</f>
        <v>US</v>
      </c>
      <c r="O1893">
        <f>VLOOKUP($E1893,'CFileFishery to ERA+'!$A$4:$J$198,7,FALSE)</f>
        <v>999</v>
      </c>
      <c r="P1893" t="str">
        <f>VLOOKUP($E1893,'CFileFishery to ERA+'!$A$4:$J$198,8,FALSE)</f>
        <v>N</v>
      </c>
      <c r="Q1893" t="str">
        <f>VLOOKUP($E1893,'CFileFishery to ERA+'!$A$4:$J$198,9,FALSE)</f>
        <v>PGSD Net</v>
      </c>
      <c r="R1893" t="str">
        <f>VLOOKUP($E1893,'CFileFishery to ERA+'!$A$4:$J$198,10,FALSE)</f>
        <v>ISBM</v>
      </c>
    </row>
    <row r="1894" spans="1:18" x14ac:dyDescent="0.25">
      <c r="A1894" t="s">
        <v>153</v>
      </c>
      <c r="B1894" t="s">
        <v>154</v>
      </c>
      <c r="C1894">
        <v>2011</v>
      </c>
      <c r="D1894">
        <v>8</v>
      </c>
      <c r="E1894">
        <v>101</v>
      </c>
      <c r="F1894" t="s">
        <v>67</v>
      </c>
      <c r="G1894">
        <v>4</v>
      </c>
      <c r="H1894" t="s">
        <v>121</v>
      </c>
      <c r="I1894">
        <v>2</v>
      </c>
      <c r="J1894">
        <v>5.18</v>
      </c>
      <c r="K1894">
        <v>5.2</v>
      </c>
      <c r="L1894">
        <f>VLOOKUP($E1894,'CFileFishery to ERA+'!$A$4:$J$198,4,FALSE)</f>
        <v>38</v>
      </c>
      <c r="M1894" t="str">
        <f>VLOOKUP($E1894,'CFileFishery to ERA+'!$A$4:$J$198,5,FALSE)</f>
        <v>TPS FN</v>
      </c>
      <c r="N1894" t="str">
        <f>VLOOKUP($E1894,'CFileFishery to ERA+'!$A$4:$J$198,6,FALSE)</f>
        <v>US</v>
      </c>
      <c r="O1894">
        <f>VLOOKUP($E1894,'CFileFishery to ERA+'!$A$4:$J$198,7,FALSE)</f>
        <v>999</v>
      </c>
      <c r="P1894" t="str">
        <f>VLOOKUP($E1894,'CFileFishery to ERA+'!$A$4:$J$198,8,FALSE)</f>
        <v>N</v>
      </c>
      <c r="Q1894" t="str">
        <f>VLOOKUP($E1894,'CFileFishery to ERA+'!$A$4:$J$198,9,FALSE)</f>
        <v>PGSD Net</v>
      </c>
      <c r="R1894" t="str">
        <f>VLOOKUP($E1894,'CFileFishery to ERA+'!$A$4:$J$198,10,FALSE)</f>
        <v>ISBM</v>
      </c>
    </row>
    <row r="1895" spans="1:18" x14ac:dyDescent="0.25">
      <c r="A1895" t="s">
        <v>153</v>
      </c>
      <c r="B1895" t="s">
        <v>154</v>
      </c>
      <c r="C1895">
        <v>2011</v>
      </c>
      <c r="D1895">
        <v>9</v>
      </c>
      <c r="E1895">
        <v>146</v>
      </c>
      <c r="F1895" t="s">
        <v>75</v>
      </c>
      <c r="G1895">
        <v>2</v>
      </c>
      <c r="H1895" t="s">
        <v>12</v>
      </c>
      <c r="I1895">
        <v>1</v>
      </c>
      <c r="J1895">
        <v>21.17</v>
      </c>
      <c r="K1895">
        <v>21.29</v>
      </c>
      <c r="L1895">
        <f>VLOOKUP($E1895,'CFileFishery to ERA+'!$A$4:$J$198,4,FALSE)</f>
        <v>65</v>
      </c>
      <c r="M1895" t="str">
        <f>VLOOKUP($E1895,'CFileFishery to ERA+'!$A$4:$J$198,5,FALSE)</f>
        <v>BC JF S</v>
      </c>
      <c r="N1895" t="str">
        <f>VLOOKUP($E1895,'CFileFishery to ERA+'!$A$4:$J$198,6,FALSE)</f>
        <v>CA</v>
      </c>
      <c r="O1895">
        <f>VLOOKUP($E1895,'CFileFishery to ERA+'!$A$4:$J$198,7,FALSE)</f>
        <v>36</v>
      </c>
      <c r="P1895" t="str">
        <f>VLOOKUP($E1895,'CFileFishery to ERA+'!$A$4:$J$198,8,FALSE)</f>
        <v>S</v>
      </c>
      <c r="Q1895" t="str">
        <f>VLOOKUP($E1895,'CFileFishery to ERA+'!$A$4:$J$198,9,FALSE)</f>
        <v>Canadian Juan De Fuca Sport</v>
      </c>
      <c r="R1895" t="str">
        <f>VLOOKUP($E1895,'CFileFishery to ERA+'!$A$4:$J$198,10,FALSE)</f>
        <v>ISBM</v>
      </c>
    </row>
    <row r="1896" spans="1:18" x14ac:dyDescent="0.25">
      <c r="A1896" t="s">
        <v>153</v>
      </c>
      <c r="B1896" t="s">
        <v>154</v>
      </c>
      <c r="C1896">
        <v>2011</v>
      </c>
      <c r="D1896">
        <v>11</v>
      </c>
      <c r="E1896">
        <v>1</v>
      </c>
      <c r="F1896" t="s">
        <v>71</v>
      </c>
      <c r="G1896">
        <v>4</v>
      </c>
      <c r="H1896" t="s">
        <v>12</v>
      </c>
      <c r="I1896">
        <v>1</v>
      </c>
      <c r="J1896">
        <v>12.25</v>
      </c>
      <c r="K1896">
        <v>12.39</v>
      </c>
      <c r="L1896">
        <f>VLOOKUP($E1896,'CFileFishery to ERA+'!$A$4:$J$198,4,FALSE)</f>
        <v>1</v>
      </c>
      <c r="M1896" t="str">
        <f>VLOOKUP($E1896,'CFileFishery to ERA+'!$A$4:$J$198,5,FALSE)</f>
        <v>AK W/S T</v>
      </c>
      <c r="N1896" t="str">
        <f>VLOOKUP($E1896,'CFileFishery to ERA+'!$A$4:$J$198,6,FALSE)</f>
        <v>US</v>
      </c>
      <c r="O1896">
        <f>VLOOKUP($E1896,'CFileFishery to ERA+'!$A$4:$J$198,7,FALSE)</f>
        <v>999</v>
      </c>
      <c r="P1896" t="str">
        <f>VLOOKUP($E1896,'CFileFishery to ERA+'!$A$4:$J$198,8,FALSE)</f>
        <v>T</v>
      </c>
      <c r="Q1896" t="str">
        <f>VLOOKUP($E1896,'CFileFishery to ERA+'!$A$4:$J$198,9,FALSE)</f>
        <v>SEAK Troll</v>
      </c>
      <c r="R1896" t="str">
        <f>VLOOKUP($E1896,'CFileFishery to ERA+'!$A$4:$J$198,10,FALSE)</f>
        <v>AABM</v>
      </c>
    </row>
    <row r="1897" spans="1:18" x14ac:dyDescent="0.25">
      <c r="A1897" t="s">
        <v>153</v>
      </c>
      <c r="B1897" t="s">
        <v>154</v>
      </c>
      <c r="C1897">
        <v>2011</v>
      </c>
      <c r="D1897">
        <v>12</v>
      </c>
      <c r="E1897">
        <v>136</v>
      </c>
      <c r="F1897" t="s">
        <v>52</v>
      </c>
      <c r="G1897">
        <v>4</v>
      </c>
      <c r="H1897" t="s">
        <v>12</v>
      </c>
      <c r="I1897">
        <v>1</v>
      </c>
      <c r="J1897">
        <v>2.41</v>
      </c>
      <c r="K1897">
        <v>2.42</v>
      </c>
      <c r="L1897">
        <f>VLOOKUP($E1897,'CFileFishery to ERA+'!$A$4:$J$198,4,FALSE)</f>
        <v>63</v>
      </c>
      <c r="M1897" t="str">
        <f>VLOOKUP($E1897,'CFileFishery to ERA+'!$A$4:$J$198,5,FALSE)</f>
        <v>GEO ST S</v>
      </c>
      <c r="N1897" t="str">
        <f>VLOOKUP($E1897,'CFileFishery to ERA+'!$A$4:$J$198,6,FALSE)</f>
        <v>CA</v>
      </c>
      <c r="O1897">
        <f>VLOOKUP($E1897,'CFileFishery to ERA+'!$A$4:$J$198,7,FALSE)</f>
        <v>27</v>
      </c>
      <c r="P1897" t="str">
        <f>VLOOKUP($E1897,'CFileFishery to ERA+'!$A$4:$J$198,8,FALSE)</f>
        <v>S</v>
      </c>
      <c r="Q1897" t="str">
        <f>VLOOKUP($E1897,'CFileFishery to ERA+'!$A$4:$J$198,9,FALSE)</f>
        <v>North Georgia Strait Sport</v>
      </c>
      <c r="R1897" t="str">
        <f>VLOOKUP($E1897,'CFileFishery to ERA+'!$A$4:$J$198,10,FALSE)</f>
        <v>ISBM</v>
      </c>
    </row>
    <row r="1898" spans="1:18" x14ac:dyDescent="0.25">
      <c r="A1898" t="s">
        <v>153</v>
      </c>
      <c r="B1898" t="s">
        <v>154</v>
      </c>
      <c r="C1898">
        <v>2011</v>
      </c>
      <c r="D1898">
        <v>12</v>
      </c>
      <c r="E1898">
        <v>152</v>
      </c>
      <c r="F1898" t="s">
        <v>63</v>
      </c>
      <c r="G1898">
        <v>3</v>
      </c>
      <c r="H1898" t="s">
        <v>12</v>
      </c>
      <c r="I1898">
        <v>1</v>
      </c>
      <c r="J1898">
        <v>2.69</v>
      </c>
      <c r="K1898">
        <v>2.72</v>
      </c>
      <c r="L1898">
        <f>VLOOKUP($E1898,'CFileFishery to ERA+'!$A$4:$J$198,4,FALSE)</f>
        <v>57</v>
      </c>
      <c r="M1898" t="str">
        <f>VLOOKUP($E1898,'CFileFishery to ERA+'!$A$4:$J$198,5,FALSE)</f>
        <v>PGSDN S</v>
      </c>
      <c r="N1898" t="str">
        <f>VLOOKUP($E1898,'CFileFishery to ERA+'!$A$4:$J$198,6,FALSE)</f>
        <v>US</v>
      </c>
      <c r="O1898">
        <f>VLOOKUP($E1898,'CFileFishery to ERA+'!$A$4:$J$198,7,FALSE)</f>
        <v>999</v>
      </c>
      <c r="P1898" t="str">
        <f>VLOOKUP($E1898,'CFileFishery to ERA+'!$A$4:$J$198,8,FALSE)</f>
        <v>S</v>
      </c>
      <c r="Q1898" t="str">
        <f>VLOOKUP($E1898,'CFileFishery to ERA+'!$A$4:$J$198,9,FALSE)</f>
        <v>PGSD Sport</v>
      </c>
      <c r="R1898" t="str">
        <f>VLOOKUP($E1898,'CFileFishery to ERA+'!$A$4:$J$198,10,FALSE)</f>
        <v>ISBM</v>
      </c>
    </row>
    <row r="1899" spans="1:18" x14ac:dyDescent="0.25">
      <c r="A1899" t="s">
        <v>153</v>
      </c>
      <c r="B1899" t="s">
        <v>154</v>
      </c>
      <c r="C1899">
        <v>2012</v>
      </c>
      <c r="D1899">
        <v>2</v>
      </c>
      <c r="E1899">
        <v>151</v>
      </c>
      <c r="F1899" t="s">
        <v>84</v>
      </c>
      <c r="G1899">
        <v>4</v>
      </c>
      <c r="H1899" t="s">
        <v>121</v>
      </c>
      <c r="I1899">
        <v>1</v>
      </c>
      <c r="J1899">
        <v>2.1</v>
      </c>
      <c r="K1899">
        <v>2.1</v>
      </c>
      <c r="L1899">
        <f>VLOOKUP($E1899,'CFileFishery to ERA+'!$A$4:$J$198,4,FALSE)</f>
        <v>57</v>
      </c>
      <c r="M1899" t="str">
        <f>VLOOKUP($E1899,'CFileFishery to ERA+'!$A$4:$J$198,5,FALSE)</f>
        <v>PGSDN S</v>
      </c>
      <c r="N1899" t="str">
        <f>VLOOKUP($E1899,'CFileFishery to ERA+'!$A$4:$J$198,6,FALSE)</f>
        <v>US</v>
      </c>
      <c r="O1899">
        <f>VLOOKUP($E1899,'CFileFishery to ERA+'!$A$4:$J$198,7,FALSE)</f>
        <v>999</v>
      </c>
      <c r="P1899" t="str">
        <f>VLOOKUP($E1899,'CFileFishery to ERA+'!$A$4:$J$198,8,FALSE)</f>
        <v>S</v>
      </c>
      <c r="Q1899" t="str">
        <f>VLOOKUP($E1899,'CFileFishery to ERA+'!$A$4:$J$198,9,FALSE)</f>
        <v>PGSD Sport</v>
      </c>
      <c r="R1899" t="str">
        <f>VLOOKUP($E1899,'CFileFishery to ERA+'!$A$4:$J$198,10,FALSE)</f>
        <v>ISBM</v>
      </c>
    </row>
    <row r="1900" spans="1:18" x14ac:dyDescent="0.25">
      <c r="A1900" t="s">
        <v>153</v>
      </c>
      <c r="B1900" t="s">
        <v>154</v>
      </c>
      <c r="C1900">
        <v>2012</v>
      </c>
      <c r="D1900">
        <v>3</v>
      </c>
      <c r="E1900">
        <v>151</v>
      </c>
      <c r="F1900" t="s">
        <v>84</v>
      </c>
      <c r="G1900">
        <v>4</v>
      </c>
      <c r="H1900" t="s">
        <v>12</v>
      </c>
      <c r="I1900">
        <v>1</v>
      </c>
      <c r="J1900">
        <v>3.93</v>
      </c>
      <c r="K1900">
        <v>3.97</v>
      </c>
      <c r="L1900">
        <f>VLOOKUP($E1900,'CFileFishery to ERA+'!$A$4:$J$198,4,FALSE)</f>
        <v>57</v>
      </c>
      <c r="M1900" t="str">
        <f>VLOOKUP($E1900,'CFileFishery to ERA+'!$A$4:$J$198,5,FALSE)</f>
        <v>PGSDN S</v>
      </c>
      <c r="N1900" t="str">
        <f>VLOOKUP($E1900,'CFileFishery to ERA+'!$A$4:$J$198,6,FALSE)</f>
        <v>US</v>
      </c>
      <c r="O1900">
        <f>VLOOKUP($E1900,'CFileFishery to ERA+'!$A$4:$J$198,7,FALSE)</f>
        <v>999</v>
      </c>
      <c r="P1900" t="str">
        <f>VLOOKUP($E1900,'CFileFishery to ERA+'!$A$4:$J$198,8,FALSE)</f>
        <v>S</v>
      </c>
      <c r="Q1900" t="str">
        <f>VLOOKUP($E1900,'CFileFishery to ERA+'!$A$4:$J$198,9,FALSE)</f>
        <v>PGSD Sport</v>
      </c>
      <c r="R1900" t="str">
        <f>VLOOKUP($E1900,'CFileFishery to ERA+'!$A$4:$J$198,10,FALSE)</f>
        <v>ISBM</v>
      </c>
    </row>
    <row r="1901" spans="1:18" x14ac:dyDescent="0.25">
      <c r="A1901" t="s">
        <v>153</v>
      </c>
      <c r="B1901" t="s">
        <v>154</v>
      </c>
      <c r="C1901">
        <v>2012</v>
      </c>
      <c r="D1901">
        <v>3</v>
      </c>
      <c r="E1901">
        <v>151</v>
      </c>
      <c r="F1901" t="s">
        <v>84</v>
      </c>
      <c r="G1901">
        <v>4</v>
      </c>
      <c r="H1901" t="s">
        <v>121</v>
      </c>
      <c r="I1901">
        <v>2</v>
      </c>
      <c r="J1901">
        <v>7.86</v>
      </c>
      <c r="K1901">
        <v>7.86</v>
      </c>
      <c r="L1901">
        <f>VLOOKUP($E1901,'CFileFishery to ERA+'!$A$4:$J$198,4,FALSE)</f>
        <v>57</v>
      </c>
      <c r="M1901" t="str">
        <f>VLOOKUP($E1901,'CFileFishery to ERA+'!$A$4:$J$198,5,FALSE)</f>
        <v>PGSDN S</v>
      </c>
      <c r="N1901" t="str">
        <f>VLOOKUP($E1901,'CFileFishery to ERA+'!$A$4:$J$198,6,FALSE)</f>
        <v>US</v>
      </c>
      <c r="O1901">
        <f>VLOOKUP($E1901,'CFileFishery to ERA+'!$A$4:$J$198,7,FALSE)</f>
        <v>999</v>
      </c>
      <c r="P1901" t="str">
        <f>VLOOKUP($E1901,'CFileFishery to ERA+'!$A$4:$J$198,8,FALSE)</f>
        <v>S</v>
      </c>
      <c r="Q1901" t="str">
        <f>VLOOKUP($E1901,'CFileFishery to ERA+'!$A$4:$J$198,9,FALSE)</f>
        <v>PGSD Sport</v>
      </c>
      <c r="R1901" t="str">
        <f>VLOOKUP($E1901,'CFileFishery to ERA+'!$A$4:$J$198,10,FALSE)</f>
        <v>ISBM</v>
      </c>
    </row>
    <row r="1902" spans="1:18" x14ac:dyDescent="0.25">
      <c r="A1902" t="s">
        <v>153</v>
      </c>
      <c r="B1902" t="s">
        <v>154</v>
      </c>
      <c r="C1902">
        <v>2012</v>
      </c>
      <c r="D1902">
        <v>4</v>
      </c>
      <c r="E1902">
        <v>33</v>
      </c>
      <c r="F1902" t="s">
        <v>47</v>
      </c>
      <c r="G1902">
        <v>4</v>
      </c>
      <c r="H1902" t="s">
        <v>121</v>
      </c>
      <c r="I1902">
        <v>2</v>
      </c>
      <c r="J1902">
        <v>5.76</v>
      </c>
      <c r="K1902">
        <v>5.76</v>
      </c>
      <c r="L1902">
        <f>VLOOKUP($E1902,'CFileFishery to ERA+'!$A$4:$J$198,4,FALSE)</f>
        <v>10</v>
      </c>
      <c r="M1902" t="str">
        <f>VLOOKUP($E1902,'CFileFishery to ERA+'!$A$4:$J$198,5,FALSE)</f>
        <v>WCVI F/W T</v>
      </c>
      <c r="N1902" t="str">
        <f>VLOOKUP($E1902,'CFileFishery to ERA+'!$A$4:$J$198,6,FALSE)</f>
        <v>CA</v>
      </c>
      <c r="O1902">
        <f>VLOOKUP($E1902,'CFileFishery to ERA+'!$A$4:$J$198,7,FALSE)</f>
        <v>3</v>
      </c>
      <c r="P1902" t="str">
        <f>VLOOKUP($E1902,'CFileFishery to ERA+'!$A$4:$J$198,8,FALSE)</f>
        <v>T</v>
      </c>
      <c r="Q1902" t="str">
        <f>VLOOKUP($E1902,'CFileFishery to ERA+'!$A$4:$J$198,9,FALSE)</f>
        <v>WCVI Troll</v>
      </c>
      <c r="R1902" t="str">
        <f>VLOOKUP($E1902,'CFileFishery to ERA+'!$A$4:$J$198,10,FALSE)</f>
        <v>AABM</v>
      </c>
    </row>
    <row r="1903" spans="1:18" x14ac:dyDescent="0.25">
      <c r="A1903" t="s">
        <v>153</v>
      </c>
      <c r="B1903" t="s">
        <v>154</v>
      </c>
      <c r="C1903">
        <v>2012</v>
      </c>
      <c r="D1903">
        <v>4</v>
      </c>
      <c r="E1903">
        <v>101</v>
      </c>
      <c r="F1903" t="s">
        <v>67</v>
      </c>
      <c r="G1903">
        <v>3</v>
      </c>
      <c r="H1903" t="s">
        <v>12</v>
      </c>
      <c r="I1903">
        <v>1</v>
      </c>
      <c r="J1903">
        <v>1</v>
      </c>
      <c r="K1903">
        <v>1</v>
      </c>
      <c r="L1903">
        <f>VLOOKUP($E1903,'CFileFishery to ERA+'!$A$4:$J$198,4,FALSE)</f>
        <v>38</v>
      </c>
      <c r="M1903" t="str">
        <f>VLOOKUP($E1903,'CFileFishery to ERA+'!$A$4:$J$198,5,FALSE)</f>
        <v>TPS FN</v>
      </c>
      <c r="N1903" t="str">
        <f>VLOOKUP($E1903,'CFileFishery to ERA+'!$A$4:$J$198,6,FALSE)</f>
        <v>US</v>
      </c>
      <c r="O1903">
        <f>VLOOKUP($E1903,'CFileFishery to ERA+'!$A$4:$J$198,7,FALSE)</f>
        <v>999</v>
      </c>
      <c r="P1903" t="str">
        <f>VLOOKUP($E1903,'CFileFishery to ERA+'!$A$4:$J$198,8,FALSE)</f>
        <v>N</v>
      </c>
      <c r="Q1903" t="str">
        <f>VLOOKUP($E1903,'CFileFishery to ERA+'!$A$4:$J$198,9,FALSE)</f>
        <v>PGSD Net</v>
      </c>
      <c r="R1903" t="str">
        <f>VLOOKUP($E1903,'CFileFishery to ERA+'!$A$4:$J$198,10,FALSE)</f>
        <v>ISBM</v>
      </c>
    </row>
    <row r="1904" spans="1:18" x14ac:dyDescent="0.25">
      <c r="A1904" t="s">
        <v>153</v>
      </c>
      <c r="B1904" t="s">
        <v>154</v>
      </c>
      <c r="C1904">
        <v>2012</v>
      </c>
      <c r="D1904">
        <v>4</v>
      </c>
      <c r="E1904">
        <v>101</v>
      </c>
      <c r="F1904" t="s">
        <v>67</v>
      </c>
      <c r="G1904">
        <v>4</v>
      </c>
      <c r="H1904" t="s">
        <v>121</v>
      </c>
      <c r="I1904">
        <v>2</v>
      </c>
      <c r="J1904">
        <v>2</v>
      </c>
      <c r="K1904">
        <v>2</v>
      </c>
      <c r="L1904">
        <f>VLOOKUP($E1904,'CFileFishery to ERA+'!$A$4:$J$198,4,FALSE)</f>
        <v>38</v>
      </c>
      <c r="M1904" t="str">
        <f>VLOOKUP($E1904,'CFileFishery to ERA+'!$A$4:$J$198,5,FALSE)</f>
        <v>TPS FN</v>
      </c>
      <c r="N1904" t="str">
        <f>VLOOKUP($E1904,'CFileFishery to ERA+'!$A$4:$J$198,6,FALSE)</f>
        <v>US</v>
      </c>
      <c r="O1904">
        <f>VLOOKUP($E1904,'CFileFishery to ERA+'!$A$4:$J$198,7,FALSE)</f>
        <v>999</v>
      </c>
      <c r="P1904" t="str">
        <f>VLOOKUP($E1904,'CFileFishery to ERA+'!$A$4:$J$198,8,FALSE)</f>
        <v>N</v>
      </c>
      <c r="Q1904" t="str">
        <f>VLOOKUP($E1904,'CFileFishery to ERA+'!$A$4:$J$198,9,FALSE)</f>
        <v>PGSD Net</v>
      </c>
      <c r="R1904" t="str">
        <f>VLOOKUP($E1904,'CFileFishery to ERA+'!$A$4:$J$198,10,FALSE)</f>
        <v>ISBM</v>
      </c>
    </row>
    <row r="1905" spans="1:18" x14ac:dyDescent="0.25">
      <c r="A1905" t="s">
        <v>153</v>
      </c>
      <c r="B1905" t="s">
        <v>154</v>
      </c>
      <c r="C1905">
        <v>2012</v>
      </c>
      <c r="D1905">
        <v>4</v>
      </c>
      <c r="E1905">
        <v>146</v>
      </c>
      <c r="F1905" t="s">
        <v>75</v>
      </c>
      <c r="G1905">
        <v>4</v>
      </c>
      <c r="H1905" t="s">
        <v>12</v>
      </c>
      <c r="I1905">
        <v>1</v>
      </c>
      <c r="J1905">
        <v>9.1300000000000008</v>
      </c>
      <c r="K1905">
        <v>9.24</v>
      </c>
      <c r="L1905">
        <f>VLOOKUP($E1905,'CFileFishery to ERA+'!$A$4:$J$198,4,FALSE)</f>
        <v>65</v>
      </c>
      <c r="M1905" t="str">
        <f>VLOOKUP($E1905,'CFileFishery to ERA+'!$A$4:$J$198,5,FALSE)</f>
        <v>BC JF S</v>
      </c>
      <c r="N1905" t="str">
        <f>VLOOKUP($E1905,'CFileFishery to ERA+'!$A$4:$J$198,6,FALSE)</f>
        <v>CA</v>
      </c>
      <c r="O1905">
        <f>VLOOKUP($E1905,'CFileFishery to ERA+'!$A$4:$J$198,7,FALSE)</f>
        <v>36</v>
      </c>
      <c r="P1905" t="str">
        <f>VLOOKUP($E1905,'CFileFishery to ERA+'!$A$4:$J$198,8,FALSE)</f>
        <v>S</v>
      </c>
      <c r="Q1905" t="str">
        <f>VLOOKUP($E1905,'CFileFishery to ERA+'!$A$4:$J$198,9,FALSE)</f>
        <v>Canadian Juan De Fuca Sport</v>
      </c>
      <c r="R1905" t="str">
        <f>VLOOKUP($E1905,'CFileFishery to ERA+'!$A$4:$J$198,10,FALSE)</f>
        <v>ISBM</v>
      </c>
    </row>
    <row r="1906" spans="1:18" x14ac:dyDescent="0.25">
      <c r="A1906" t="s">
        <v>153</v>
      </c>
      <c r="B1906" t="s">
        <v>154</v>
      </c>
      <c r="C1906">
        <v>2012</v>
      </c>
      <c r="D1906">
        <v>4</v>
      </c>
      <c r="E1906">
        <v>152</v>
      </c>
      <c r="F1906" t="s">
        <v>63</v>
      </c>
      <c r="G1906">
        <v>3</v>
      </c>
      <c r="H1906" t="s">
        <v>12</v>
      </c>
      <c r="I1906">
        <v>1</v>
      </c>
      <c r="J1906">
        <v>3.29</v>
      </c>
      <c r="K1906">
        <v>3.3</v>
      </c>
      <c r="L1906">
        <f>VLOOKUP($E1906,'CFileFishery to ERA+'!$A$4:$J$198,4,FALSE)</f>
        <v>57</v>
      </c>
      <c r="M1906" t="str">
        <f>VLOOKUP($E1906,'CFileFishery to ERA+'!$A$4:$J$198,5,FALSE)</f>
        <v>PGSDN S</v>
      </c>
      <c r="N1906" t="str">
        <f>VLOOKUP($E1906,'CFileFishery to ERA+'!$A$4:$J$198,6,FALSE)</f>
        <v>US</v>
      </c>
      <c r="O1906">
        <f>VLOOKUP($E1906,'CFileFishery to ERA+'!$A$4:$J$198,7,FALSE)</f>
        <v>999</v>
      </c>
      <c r="P1906" t="str">
        <f>VLOOKUP($E1906,'CFileFishery to ERA+'!$A$4:$J$198,8,FALSE)</f>
        <v>S</v>
      </c>
      <c r="Q1906" t="str">
        <f>VLOOKUP($E1906,'CFileFishery to ERA+'!$A$4:$J$198,9,FALSE)</f>
        <v>PGSD Sport</v>
      </c>
      <c r="R1906" t="str">
        <f>VLOOKUP($E1906,'CFileFishery to ERA+'!$A$4:$J$198,10,FALSE)</f>
        <v>ISBM</v>
      </c>
    </row>
    <row r="1907" spans="1:18" x14ac:dyDescent="0.25">
      <c r="A1907" t="s">
        <v>153</v>
      </c>
      <c r="B1907" t="s">
        <v>154</v>
      </c>
      <c r="C1907">
        <v>2012</v>
      </c>
      <c r="D1907">
        <v>4</v>
      </c>
      <c r="E1907">
        <v>152</v>
      </c>
      <c r="F1907" t="s">
        <v>63</v>
      </c>
      <c r="G1907">
        <v>4</v>
      </c>
      <c r="H1907" t="s">
        <v>12</v>
      </c>
      <c r="I1907">
        <v>1</v>
      </c>
      <c r="J1907">
        <v>3.29</v>
      </c>
      <c r="K1907">
        <v>3.32</v>
      </c>
      <c r="L1907">
        <f>VLOOKUP($E1907,'CFileFishery to ERA+'!$A$4:$J$198,4,FALSE)</f>
        <v>57</v>
      </c>
      <c r="M1907" t="str">
        <f>VLOOKUP($E1907,'CFileFishery to ERA+'!$A$4:$J$198,5,FALSE)</f>
        <v>PGSDN S</v>
      </c>
      <c r="N1907" t="str">
        <f>VLOOKUP($E1907,'CFileFishery to ERA+'!$A$4:$J$198,6,FALSE)</f>
        <v>US</v>
      </c>
      <c r="O1907">
        <f>VLOOKUP($E1907,'CFileFishery to ERA+'!$A$4:$J$198,7,FALSE)</f>
        <v>999</v>
      </c>
      <c r="P1907" t="str">
        <f>VLOOKUP($E1907,'CFileFishery to ERA+'!$A$4:$J$198,8,FALSE)</f>
        <v>S</v>
      </c>
      <c r="Q1907" t="str">
        <f>VLOOKUP($E1907,'CFileFishery to ERA+'!$A$4:$J$198,9,FALSE)</f>
        <v>PGSD Sport</v>
      </c>
      <c r="R1907" t="str">
        <f>VLOOKUP($E1907,'CFileFishery to ERA+'!$A$4:$J$198,10,FALSE)</f>
        <v>ISBM</v>
      </c>
    </row>
    <row r="1908" spans="1:18" x14ac:dyDescent="0.25">
      <c r="A1908" t="s">
        <v>153</v>
      </c>
      <c r="B1908" t="s">
        <v>154</v>
      </c>
      <c r="C1908">
        <v>2012</v>
      </c>
      <c r="D1908">
        <v>5</v>
      </c>
      <c r="E1908">
        <v>33</v>
      </c>
      <c r="F1908" t="s">
        <v>47</v>
      </c>
      <c r="G1908">
        <v>4</v>
      </c>
      <c r="H1908" t="s">
        <v>12</v>
      </c>
      <c r="I1908">
        <v>2</v>
      </c>
      <c r="J1908">
        <v>5.76</v>
      </c>
      <c r="K1908">
        <v>5.82</v>
      </c>
      <c r="L1908">
        <f>VLOOKUP($E1908,'CFileFishery to ERA+'!$A$4:$J$198,4,FALSE)</f>
        <v>10</v>
      </c>
      <c r="M1908" t="str">
        <f>VLOOKUP($E1908,'CFileFishery to ERA+'!$A$4:$J$198,5,FALSE)</f>
        <v>WCVI F/W T</v>
      </c>
      <c r="N1908" t="str">
        <f>VLOOKUP($E1908,'CFileFishery to ERA+'!$A$4:$J$198,6,FALSE)</f>
        <v>CA</v>
      </c>
      <c r="O1908">
        <f>VLOOKUP($E1908,'CFileFishery to ERA+'!$A$4:$J$198,7,FALSE)</f>
        <v>3</v>
      </c>
      <c r="P1908" t="str">
        <f>VLOOKUP($E1908,'CFileFishery to ERA+'!$A$4:$J$198,8,FALSE)</f>
        <v>T</v>
      </c>
      <c r="Q1908" t="str">
        <f>VLOOKUP($E1908,'CFileFishery to ERA+'!$A$4:$J$198,9,FALSE)</f>
        <v>WCVI Troll</v>
      </c>
      <c r="R1908" t="str">
        <f>VLOOKUP($E1908,'CFileFishery to ERA+'!$A$4:$J$198,10,FALSE)</f>
        <v>AABM</v>
      </c>
    </row>
    <row r="1909" spans="1:18" x14ac:dyDescent="0.25">
      <c r="A1909" t="s">
        <v>153</v>
      </c>
      <c r="B1909" t="s">
        <v>154</v>
      </c>
      <c r="C1909">
        <v>2012</v>
      </c>
      <c r="D1909">
        <v>5</v>
      </c>
      <c r="E1909">
        <v>33</v>
      </c>
      <c r="F1909" t="s">
        <v>47</v>
      </c>
      <c r="G1909">
        <v>4</v>
      </c>
      <c r="H1909" t="s">
        <v>121</v>
      </c>
      <c r="I1909">
        <v>2</v>
      </c>
      <c r="J1909">
        <v>5.76</v>
      </c>
      <c r="K1909">
        <v>5.76</v>
      </c>
      <c r="L1909">
        <f>VLOOKUP($E1909,'CFileFishery to ERA+'!$A$4:$J$198,4,FALSE)</f>
        <v>10</v>
      </c>
      <c r="M1909" t="str">
        <f>VLOOKUP($E1909,'CFileFishery to ERA+'!$A$4:$J$198,5,FALSE)</f>
        <v>WCVI F/W T</v>
      </c>
      <c r="N1909" t="str">
        <f>VLOOKUP($E1909,'CFileFishery to ERA+'!$A$4:$J$198,6,FALSE)</f>
        <v>CA</v>
      </c>
      <c r="O1909">
        <f>VLOOKUP($E1909,'CFileFishery to ERA+'!$A$4:$J$198,7,FALSE)</f>
        <v>3</v>
      </c>
      <c r="P1909" t="str">
        <f>VLOOKUP($E1909,'CFileFishery to ERA+'!$A$4:$J$198,8,FALSE)</f>
        <v>T</v>
      </c>
      <c r="Q1909" t="str">
        <f>VLOOKUP($E1909,'CFileFishery to ERA+'!$A$4:$J$198,9,FALSE)</f>
        <v>WCVI Troll</v>
      </c>
      <c r="R1909" t="str">
        <f>VLOOKUP($E1909,'CFileFishery to ERA+'!$A$4:$J$198,10,FALSE)</f>
        <v>AABM</v>
      </c>
    </row>
    <row r="1910" spans="1:18" x14ac:dyDescent="0.25">
      <c r="A1910" t="s">
        <v>153</v>
      </c>
      <c r="B1910" t="s">
        <v>154</v>
      </c>
      <c r="C1910">
        <v>2012</v>
      </c>
      <c r="D1910">
        <v>5</v>
      </c>
      <c r="E1910">
        <v>34</v>
      </c>
      <c r="F1910" t="s">
        <v>54</v>
      </c>
      <c r="G1910">
        <v>3</v>
      </c>
      <c r="H1910" t="s">
        <v>12</v>
      </c>
      <c r="I1910">
        <v>1</v>
      </c>
      <c r="J1910">
        <v>2.88</v>
      </c>
      <c r="K1910">
        <v>2.89</v>
      </c>
      <c r="L1910">
        <f>VLOOKUP($E1910,'CFileFishery to ERA+'!$A$4:$J$198,4,FALSE)</f>
        <v>11</v>
      </c>
      <c r="M1910" t="str">
        <f>VLOOKUP($E1910,'CFileFishery to ERA+'!$A$4:$J$198,5,FALSE)</f>
        <v>WCVI SPR T</v>
      </c>
      <c r="N1910" t="str">
        <f>VLOOKUP($E1910,'CFileFishery to ERA+'!$A$4:$J$198,6,FALSE)</f>
        <v>CA</v>
      </c>
      <c r="O1910">
        <f>VLOOKUP($E1910,'CFileFishery to ERA+'!$A$4:$J$198,7,FALSE)</f>
        <v>3</v>
      </c>
      <c r="P1910" t="str">
        <f>VLOOKUP($E1910,'CFileFishery to ERA+'!$A$4:$J$198,8,FALSE)</f>
        <v>T</v>
      </c>
      <c r="Q1910" t="str">
        <f>VLOOKUP($E1910,'CFileFishery to ERA+'!$A$4:$J$198,9,FALSE)</f>
        <v>WCVI Troll</v>
      </c>
      <c r="R1910" t="str">
        <f>VLOOKUP($E1910,'CFileFishery to ERA+'!$A$4:$J$198,10,FALSE)</f>
        <v>AABM</v>
      </c>
    </row>
    <row r="1911" spans="1:18" x14ac:dyDescent="0.25">
      <c r="A1911" t="s">
        <v>153</v>
      </c>
      <c r="B1911" t="s">
        <v>154</v>
      </c>
      <c r="C1911">
        <v>2012</v>
      </c>
      <c r="D1911">
        <v>5</v>
      </c>
      <c r="E1911">
        <v>34</v>
      </c>
      <c r="F1911" t="s">
        <v>54</v>
      </c>
      <c r="G1911">
        <v>3</v>
      </c>
      <c r="H1911" t="s">
        <v>121</v>
      </c>
      <c r="I1911">
        <v>2</v>
      </c>
      <c r="J1911">
        <v>5.76</v>
      </c>
      <c r="K1911">
        <v>5.77</v>
      </c>
      <c r="L1911">
        <f>VLOOKUP($E1911,'CFileFishery to ERA+'!$A$4:$J$198,4,FALSE)</f>
        <v>11</v>
      </c>
      <c r="M1911" t="str">
        <f>VLOOKUP($E1911,'CFileFishery to ERA+'!$A$4:$J$198,5,FALSE)</f>
        <v>WCVI SPR T</v>
      </c>
      <c r="N1911" t="str">
        <f>VLOOKUP($E1911,'CFileFishery to ERA+'!$A$4:$J$198,6,FALSE)</f>
        <v>CA</v>
      </c>
      <c r="O1911">
        <f>VLOOKUP($E1911,'CFileFishery to ERA+'!$A$4:$J$198,7,FALSE)</f>
        <v>3</v>
      </c>
      <c r="P1911" t="str">
        <f>VLOOKUP($E1911,'CFileFishery to ERA+'!$A$4:$J$198,8,FALSE)</f>
        <v>T</v>
      </c>
      <c r="Q1911" t="str">
        <f>VLOOKUP($E1911,'CFileFishery to ERA+'!$A$4:$J$198,9,FALSE)</f>
        <v>WCVI Troll</v>
      </c>
      <c r="R1911" t="str">
        <f>VLOOKUP($E1911,'CFileFishery to ERA+'!$A$4:$J$198,10,FALSE)</f>
        <v>AABM</v>
      </c>
    </row>
    <row r="1912" spans="1:18" x14ac:dyDescent="0.25">
      <c r="A1912" t="s">
        <v>153</v>
      </c>
      <c r="B1912" t="s">
        <v>154</v>
      </c>
      <c r="C1912">
        <v>2012</v>
      </c>
      <c r="D1912">
        <v>5</v>
      </c>
      <c r="E1912">
        <v>34</v>
      </c>
      <c r="F1912" t="s">
        <v>54</v>
      </c>
      <c r="G1912">
        <v>4</v>
      </c>
      <c r="H1912" t="s">
        <v>121</v>
      </c>
      <c r="I1912">
        <v>5</v>
      </c>
      <c r="J1912">
        <v>14.4</v>
      </c>
      <c r="K1912">
        <v>14.4</v>
      </c>
      <c r="L1912">
        <f>VLOOKUP($E1912,'CFileFishery to ERA+'!$A$4:$J$198,4,FALSE)</f>
        <v>11</v>
      </c>
      <c r="M1912" t="str">
        <f>VLOOKUP($E1912,'CFileFishery to ERA+'!$A$4:$J$198,5,FALSE)</f>
        <v>WCVI SPR T</v>
      </c>
      <c r="N1912" t="str">
        <f>VLOOKUP($E1912,'CFileFishery to ERA+'!$A$4:$J$198,6,FALSE)</f>
        <v>CA</v>
      </c>
      <c r="O1912">
        <f>VLOOKUP($E1912,'CFileFishery to ERA+'!$A$4:$J$198,7,FALSE)</f>
        <v>3</v>
      </c>
      <c r="P1912" t="str">
        <f>VLOOKUP($E1912,'CFileFishery to ERA+'!$A$4:$J$198,8,FALSE)</f>
        <v>T</v>
      </c>
      <c r="Q1912" t="str">
        <f>VLOOKUP($E1912,'CFileFishery to ERA+'!$A$4:$J$198,9,FALSE)</f>
        <v>WCVI Troll</v>
      </c>
      <c r="R1912" t="str">
        <f>VLOOKUP($E1912,'CFileFishery to ERA+'!$A$4:$J$198,10,FALSE)</f>
        <v>AABM</v>
      </c>
    </row>
    <row r="1913" spans="1:18" x14ac:dyDescent="0.25">
      <c r="A1913" t="s">
        <v>153</v>
      </c>
      <c r="B1913" t="s">
        <v>154</v>
      </c>
      <c r="C1913">
        <v>2012</v>
      </c>
      <c r="D1913">
        <v>5</v>
      </c>
      <c r="E1913">
        <v>38</v>
      </c>
      <c r="F1913" t="s">
        <v>64</v>
      </c>
      <c r="G1913">
        <v>4</v>
      </c>
      <c r="H1913" t="s">
        <v>12</v>
      </c>
      <c r="I1913">
        <v>1</v>
      </c>
      <c r="J1913">
        <v>4.18</v>
      </c>
      <c r="K1913">
        <v>4.2300000000000004</v>
      </c>
      <c r="L1913">
        <f>VLOOKUP($E1913,'CFileFishery to ERA+'!$A$4:$J$198,4,FALSE)</f>
        <v>11</v>
      </c>
      <c r="M1913" t="str">
        <f>VLOOKUP($E1913,'CFileFishery to ERA+'!$A$4:$J$198,5,FALSE)</f>
        <v>WCVI SPR T</v>
      </c>
      <c r="N1913" t="str">
        <f>VLOOKUP($E1913,'CFileFishery to ERA+'!$A$4:$J$198,6,FALSE)</f>
        <v>CA</v>
      </c>
      <c r="O1913">
        <f>VLOOKUP($E1913,'CFileFishery to ERA+'!$A$4:$J$198,7,FALSE)</f>
        <v>3</v>
      </c>
      <c r="P1913" t="str">
        <f>VLOOKUP($E1913,'CFileFishery to ERA+'!$A$4:$J$198,8,FALSE)</f>
        <v>T</v>
      </c>
      <c r="Q1913" t="str">
        <f>VLOOKUP($E1913,'CFileFishery to ERA+'!$A$4:$J$198,9,FALSE)</f>
        <v>WCVI Troll</v>
      </c>
      <c r="R1913" t="str">
        <f>VLOOKUP($E1913,'CFileFishery to ERA+'!$A$4:$J$198,10,FALSE)</f>
        <v>AABM</v>
      </c>
    </row>
    <row r="1914" spans="1:18" x14ac:dyDescent="0.25">
      <c r="A1914" t="s">
        <v>153</v>
      </c>
      <c r="B1914" t="s">
        <v>154</v>
      </c>
      <c r="C1914">
        <v>2012</v>
      </c>
      <c r="D1914">
        <v>5</v>
      </c>
      <c r="E1914">
        <v>101</v>
      </c>
      <c r="F1914" t="s">
        <v>67</v>
      </c>
      <c r="G1914">
        <v>3</v>
      </c>
      <c r="H1914" t="s">
        <v>12</v>
      </c>
      <c r="I1914">
        <v>4</v>
      </c>
      <c r="J1914">
        <v>4.8</v>
      </c>
      <c r="K1914">
        <v>4.82</v>
      </c>
      <c r="L1914">
        <f>VLOOKUP($E1914,'CFileFishery to ERA+'!$A$4:$J$198,4,FALSE)</f>
        <v>38</v>
      </c>
      <c r="M1914" t="str">
        <f>VLOOKUP($E1914,'CFileFishery to ERA+'!$A$4:$J$198,5,FALSE)</f>
        <v>TPS FN</v>
      </c>
      <c r="N1914" t="str">
        <f>VLOOKUP($E1914,'CFileFishery to ERA+'!$A$4:$J$198,6,FALSE)</f>
        <v>US</v>
      </c>
      <c r="O1914">
        <f>VLOOKUP($E1914,'CFileFishery to ERA+'!$A$4:$J$198,7,FALSE)</f>
        <v>999</v>
      </c>
      <c r="P1914" t="str">
        <f>VLOOKUP($E1914,'CFileFishery to ERA+'!$A$4:$J$198,8,FALSE)</f>
        <v>N</v>
      </c>
      <c r="Q1914" t="str">
        <f>VLOOKUP($E1914,'CFileFishery to ERA+'!$A$4:$J$198,9,FALSE)</f>
        <v>PGSD Net</v>
      </c>
      <c r="R1914" t="str">
        <f>VLOOKUP($E1914,'CFileFishery to ERA+'!$A$4:$J$198,10,FALSE)</f>
        <v>ISBM</v>
      </c>
    </row>
    <row r="1915" spans="1:18" x14ac:dyDescent="0.25">
      <c r="A1915" t="s">
        <v>153</v>
      </c>
      <c r="B1915" t="s">
        <v>154</v>
      </c>
      <c r="C1915">
        <v>2012</v>
      </c>
      <c r="D1915">
        <v>5</v>
      </c>
      <c r="E1915">
        <v>101</v>
      </c>
      <c r="F1915" t="s">
        <v>67</v>
      </c>
      <c r="G1915">
        <v>3</v>
      </c>
      <c r="H1915" t="s">
        <v>121</v>
      </c>
      <c r="I1915">
        <v>6</v>
      </c>
      <c r="J1915">
        <v>6.8</v>
      </c>
      <c r="K1915">
        <v>6.81</v>
      </c>
      <c r="L1915">
        <f>VLOOKUP($E1915,'CFileFishery to ERA+'!$A$4:$J$198,4,FALSE)</f>
        <v>38</v>
      </c>
      <c r="M1915" t="str">
        <f>VLOOKUP($E1915,'CFileFishery to ERA+'!$A$4:$J$198,5,FALSE)</f>
        <v>TPS FN</v>
      </c>
      <c r="N1915" t="str">
        <f>VLOOKUP($E1915,'CFileFishery to ERA+'!$A$4:$J$198,6,FALSE)</f>
        <v>US</v>
      </c>
      <c r="O1915">
        <f>VLOOKUP($E1915,'CFileFishery to ERA+'!$A$4:$J$198,7,FALSE)</f>
        <v>999</v>
      </c>
      <c r="P1915" t="str">
        <f>VLOOKUP($E1915,'CFileFishery to ERA+'!$A$4:$J$198,8,FALSE)</f>
        <v>N</v>
      </c>
      <c r="Q1915" t="str">
        <f>VLOOKUP($E1915,'CFileFishery to ERA+'!$A$4:$J$198,9,FALSE)</f>
        <v>PGSD Net</v>
      </c>
      <c r="R1915" t="str">
        <f>VLOOKUP($E1915,'CFileFishery to ERA+'!$A$4:$J$198,10,FALSE)</f>
        <v>ISBM</v>
      </c>
    </row>
    <row r="1916" spans="1:18" x14ac:dyDescent="0.25">
      <c r="A1916" t="s">
        <v>153</v>
      </c>
      <c r="B1916" t="s">
        <v>154</v>
      </c>
      <c r="C1916">
        <v>2012</v>
      </c>
      <c r="D1916">
        <v>5</v>
      </c>
      <c r="E1916">
        <v>101</v>
      </c>
      <c r="F1916" t="s">
        <v>67</v>
      </c>
      <c r="G1916">
        <v>4</v>
      </c>
      <c r="H1916" t="s">
        <v>12</v>
      </c>
      <c r="I1916">
        <v>2</v>
      </c>
      <c r="J1916">
        <v>2.4</v>
      </c>
      <c r="K1916">
        <v>2.42</v>
      </c>
      <c r="L1916">
        <f>VLOOKUP($E1916,'CFileFishery to ERA+'!$A$4:$J$198,4,FALSE)</f>
        <v>38</v>
      </c>
      <c r="M1916" t="str">
        <f>VLOOKUP($E1916,'CFileFishery to ERA+'!$A$4:$J$198,5,FALSE)</f>
        <v>TPS FN</v>
      </c>
      <c r="N1916" t="str">
        <f>VLOOKUP($E1916,'CFileFishery to ERA+'!$A$4:$J$198,6,FALSE)</f>
        <v>US</v>
      </c>
      <c r="O1916">
        <f>VLOOKUP($E1916,'CFileFishery to ERA+'!$A$4:$J$198,7,FALSE)</f>
        <v>999</v>
      </c>
      <c r="P1916" t="str">
        <f>VLOOKUP($E1916,'CFileFishery to ERA+'!$A$4:$J$198,8,FALSE)</f>
        <v>N</v>
      </c>
      <c r="Q1916" t="str">
        <f>VLOOKUP($E1916,'CFileFishery to ERA+'!$A$4:$J$198,9,FALSE)</f>
        <v>PGSD Net</v>
      </c>
      <c r="R1916" t="str">
        <f>VLOOKUP($E1916,'CFileFishery to ERA+'!$A$4:$J$198,10,FALSE)</f>
        <v>ISBM</v>
      </c>
    </row>
    <row r="1917" spans="1:18" x14ac:dyDescent="0.25">
      <c r="A1917" t="s">
        <v>153</v>
      </c>
      <c r="B1917" t="s">
        <v>154</v>
      </c>
      <c r="C1917">
        <v>2012</v>
      </c>
      <c r="D1917">
        <v>5</v>
      </c>
      <c r="E1917">
        <v>101</v>
      </c>
      <c r="F1917" t="s">
        <v>67</v>
      </c>
      <c r="G1917">
        <v>4</v>
      </c>
      <c r="H1917" t="s">
        <v>121</v>
      </c>
      <c r="I1917">
        <v>4</v>
      </c>
      <c r="J1917">
        <v>4.5999999999999996</v>
      </c>
      <c r="K1917">
        <v>4.5999999999999996</v>
      </c>
      <c r="L1917">
        <f>VLOOKUP($E1917,'CFileFishery to ERA+'!$A$4:$J$198,4,FALSE)</f>
        <v>38</v>
      </c>
      <c r="M1917" t="str">
        <f>VLOOKUP($E1917,'CFileFishery to ERA+'!$A$4:$J$198,5,FALSE)</f>
        <v>TPS FN</v>
      </c>
      <c r="N1917" t="str">
        <f>VLOOKUP($E1917,'CFileFishery to ERA+'!$A$4:$J$198,6,FALSE)</f>
        <v>US</v>
      </c>
      <c r="O1917">
        <f>VLOOKUP($E1917,'CFileFishery to ERA+'!$A$4:$J$198,7,FALSE)</f>
        <v>999</v>
      </c>
      <c r="P1917" t="str">
        <f>VLOOKUP($E1917,'CFileFishery to ERA+'!$A$4:$J$198,8,FALSE)</f>
        <v>N</v>
      </c>
      <c r="Q1917" t="str">
        <f>VLOOKUP($E1917,'CFileFishery to ERA+'!$A$4:$J$198,9,FALSE)</f>
        <v>PGSD Net</v>
      </c>
      <c r="R1917" t="str">
        <f>VLOOKUP($E1917,'CFileFishery to ERA+'!$A$4:$J$198,10,FALSE)</f>
        <v>ISBM</v>
      </c>
    </row>
    <row r="1918" spans="1:18" x14ac:dyDescent="0.25">
      <c r="A1918" t="s">
        <v>153</v>
      </c>
      <c r="B1918" t="s">
        <v>154</v>
      </c>
      <c r="C1918">
        <v>2012</v>
      </c>
      <c r="D1918">
        <v>5</v>
      </c>
      <c r="E1918">
        <v>101</v>
      </c>
      <c r="F1918" t="s">
        <v>67</v>
      </c>
      <c r="G1918">
        <v>5</v>
      </c>
      <c r="H1918" t="s">
        <v>12</v>
      </c>
      <c r="I1918">
        <v>1</v>
      </c>
      <c r="J1918">
        <v>1</v>
      </c>
      <c r="K1918">
        <v>1</v>
      </c>
      <c r="L1918">
        <f>VLOOKUP($E1918,'CFileFishery to ERA+'!$A$4:$J$198,4,FALSE)</f>
        <v>38</v>
      </c>
      <c r="M1918" t="str">
        <f>VLOOKUP($E1918,'CFileFishery to ERA+'!$A$4:$J$198,5,FALSE)</f>
        <v>TPS FN</v>
      </c>
      <c r="N1918" t="str">
        <f>VLOOKUP($E1918,'CFileFishery to ERA+'!$A$4:$J$198,6,FALSE)</f>
        <v>US</v>
      </c>
      <c r="O1918">
        <f>VLOOKUP($E1918,'CFileFishery to ERA+'!$A$4:$J$198,7,FALSE)</f>
        <v>999</v>
      </c>
      <c r="P1918" t="str">
        <f>VLOOKUP($E1918,'CFileFishery to ERA+'!$A$4:$J$198,8,FALSE)</f>
        <v>N</v>
      </c>
      <c r="Q1918" t="str">
        <f>VLOOKUP($E1918,'CFileFishery to ERA+'!$A$4:$J$198,9,FALSE)</f>
        <v>PGSD Net</v>
      </c>
      <c r="R1918" t="str">
        <f>VLOOKUP($E1918,'CFileFishery to ERA+'!$A$4:$J$198,10,FALSE)</f>
        <v>ISBM</v>
      </c>
    </row>
    <row r="1919" spans="1:18" x14ac:dyDescent="0.25">
      <c r="A1919" t="s">
        <v>153</v>
      </c>
      <c r="B1919" t="s">
        <v>154</v>
      </c>
      <c r="C1919">
        <v>2012</v>
      </c>
      <c r="D1919">
        <v>5</v>
      </c>
      <c r="E1919">
        <v>104</v>
      </c>
      <c r="F1919" t="s">
        <v>113</v>
      </c>
      <c r="G1919">
        <v>3</v>
      </c>
      <c r="H1919" t="s">
        <v>121</v>
      </c>
      <c r="I1919">
        <v>1</v>
      </c>
      <c r="J1919">
        <v>1.02</v>
      </c>
      <c r="K1919">
        <v>1.02</v>
      </c>
      <c r="L1919">
        <f>VLOOKUP($E1919,'CFileFishery to ERA+'!$A$4:$J$198,4,FALSE)</f>
        <v>38</v>
      </c>
      <c r="M1919" t="str">
        <f>VLOOKUP($E1919,'CFileFishery to ERA+'!$A$4:$J$198,5,FALSE)</f>
        <v>TPS FN</v>
      </c>
      <c r="N1919" t="str">
        <f>VLOOKUP($E1919,'CFileFishery to ERA+'!$A$4:$J$198,6,FALSE)</f>
        <v>US</v>
      </c>
      <c r="O1919">
        <f>VLOOKUP($E1919,'CFileFishery to ERA+'!$A$4:$J$198,7,FALSE)</f>
        <v>999</v>
      </c>
      <c r="P1919" t="str">
        <f>VLOOKUP($E1919,'CFileFishery to ERA+'!$A$4:$J$198,8,FALSE)</f>
        <v>N</v>
      </c>
      <c r="Q1919" t="str">
        <f>VLOOKUP($E1919,'CFileFishery to ERA+'!$A$4:$J$198,9,FALSE)</f>
        <v>PGSD Net</v>
      </c>
      <c r="R1919" t="str">
        <f>VLOOKUP($E1919,'CFileFishery to ERA+'!$A$4:$J$198,10,FALSE)</f>
        <v>ISBM</v>
      </c>
    </row>
    <row r="1920" spans="1:18" x14ac:dyDescent="0.25">
      <c r="A1920" t="s">
        <v>153</v>
      </c>
      <c r="B1920" t="s">
        <v>154</v>
      </c>
      <c r="C1920">
        <v>2012</v>
      </c>
      <c r="D1920">
        <v>5</v>
      </c>
      <c r="E1920">
        <v>104</v>
      </c>
      <c r="F1920" t="s">
        <v>113</v>
      </c>
      <c r="G1920">
        <v>4</v>
      </c>
      <c r="H1920" t="s">
        <v>12</v>
      </c>
      <c r="I1920">
        <v>2</v>
      </c>
      <c r="J1920">
        <v>2.2000000000000002</v>
      </c>
      <c r="K1920">
        <v>2.2200000000000002</v>
      </c>
      <c r="L1920">
        <f>VLOOKUP($E1920,'CFileFishery to ERA+'!$A$4:$J$198,4,FALSE)</f>
        <v>38</v>
      </c>
      <c r="M1920" t="str">
        <f>VLOOKUP($E1920,'CFileFishery to ERA+'!$A$4:$J$198,5,FALSE)</f>
        <v>TPS FN</v>
      </c>
      <c r="N1920" t="str">
        <f>VLOOKUP($E1920,'CFileFishery to ERA+'!$A$4:$J$198,6,FALSE)</f>
        <v>US</v>
      </c>
      <c r="O1920">
        <f>VLOOKUP($E1920,'CFileFishery to ERA+'!$A$4:$J$198,7,FALSE)</f>
        <v>999</v>
      </c>
      <c r="P1920" t="str">
        <f>VLOOKUP($E1920,'CFileFishery to ERA+'!$A$4:$J$198,8,FALSE)</f>
        <v>N</v>
      </c>
      <c r="Q1920" t="str">
        <f>VLOOKUP($E1920,'CFileFishery to ERA+'!$A$4:$J$198,9,FALSE)</f>
        <v>PGSD Net</v>
      </c>
      <c r="R1920" t="str">
        <f>VLOOKUP($E1920,'CFileFishery to ERA+'!$A$4:$J$198,10,FALSE)</f>
        <v>ISBM</v>
      </c>
    </row>
    <row r="1921" spans="1:18" x14ac:dyDescent="0.25">
      <c r="A1921" t="s">
        <v>153</v>
      </c>
      <c r="B1921" t="s">
        <v>154</v>
      </c>
      <c r="C1921">
        <v>2012</v>
      </c>
      <c r="D1921">
        <v>5</v>
      </c>
      <c r="E1921">
        <v>124</v>
      </c>
      <c r="F1921" t="s">
        <v>36</v>
      </c>
      <c r="G1921">
        <v>5</v>
      </c>
      <c r="H1921" t="s">
        <v>12</v>
      </c>
      <c r="I1921">
        <v>1</v>
      </c>
      <c r="J1921">
        <v>2.2400000000000002</v>
      </c>
      <c r="K1921">
        <v>2.25</v>
      </c>
      <c r="L1921">
        <f>VLOOKUP($E1921,'CFileFishery to ERA+'!$A$4:$J$198,4,FALSE)</f>
        <v>44</v>
      </c>
      <c r="M1921" t="str">
        <f>VLOOKUP($E1921,'CFileFishery to ERA+'!$A$4:$J$198,5,FALSE)</f>
        <v>ALASKA S</v>
      </c>
      <c r="N1921" t="str">
        <f>VLOOKUP($E1921,'CFileFishery to ERA+'!$A$4:$J$198,6,FALSE)</f>
        <v>US</v>
      </c>
      <c r="O1921">
        <f>VLOOKUP($E1921,'CFileFishery to ERA+'!$A$4:$J$198,7,FALSE)</f>
        <v>999</v>
      </c>
      <c r="P1921" t="str">
        <f>VLOOKUP($E1921,'CFileFishery to ERA+'!$A$4:$J$198,8,FALSE)</f>
        <v>S</v>
      </c>
      <c r="Q1921" t="str">
        <f>VLOOKUP($E1921,'CFileFishery to ERA+'!$A$4:$J$198,9,FALSE)</f>
        <v>SEAK Sport</v>
      </c>
      <c r="R1921" t="str">
        <f>VLOOKUP($E1921,'CFileFishery to ERA+'!$A$4:$J$198,10,FALSE)</f>
        <v>AABM</v>
      </c>
    </row>
    <row r="1922" spans="1:18" x14ac:dyDescent="0.25">
      <c r="A1922" t="s">
        <v>153</v>
      </c>
      <c r="B1922" t="s">
        <v>154</v>
      </c>
      <c r="C1922">
        <v>2012</v>
      </c>
      <c r="D1922">
        <v>6</v>
      </c>
      <c r="E1922">
        <v>29</v>
      </c>
      <c r="F1922" t="s">
        <v>17</v>
      </c>
      <c r="G1922">
        <v>4</v>
      </c>
      <c r="H1922" t="s">
        <v>121</v>
      </c>
      <c r="I1922">
        <v>1</v>
      </c>
      <c r="J1922">
        <v>2.63</v>
      </c>
      <c r="K1922">
        <v>2.63</v>
      </c>
      <c r="L1922">
        <f>VLOOKUP($E1922,'CFileFishery to ERA+'!$A$4:$J$198,4,FALSE)</f>
        <v>8</v>
      </c>
      <c r="M1922" t="str">
        <f>VLOOKUP($E1922,'CFileFishery to ERA+'!$A$4:$J$198,5,FALSE)</f>
        <v>NORTH T</v>
      </c>
      <c r="N1922" t="str">
        <f>VLOOKUP($E1922,'CFileFishery to ERA+'!$A$4:$J$198,6,FALSE)</f>
        <v>CA</v>
      </c>
      <c r="O1922">
        <f>VLOOKUP($E1922,'CFileFishery to ERA+'!$A$4:$J$198,7,FALSE)</f>
        <v>1</v>
      </c>
      <c r="P1922" t="str">
        <f>VLOOKUP($E1922,'CFileFishery to ERA+'!$A$4:$J$198,8,FALSE)</f>
        <v>T</v>
      </c>
      <c r="Q1922" t="str">
        <f>VLOOKUP($E1922,'CFileFishery to ERA+'!$A$4:$J$198,9,FALSE)</f>
        <v>NBC Troll</v>
      </c>
      <c r="R1922" t="str">
        <f>VLOOKUP($E1922,'CFileFishery to ERA+'!$A$4:$J$198,10,FALSE)</f>
        <v>AABM</v>
      </c>
    </row>
    <row r="1923" spans="1:18" x14ac:dyDescent="0.25">
      <c r="A1923" t="s">
        <v>153</v>
      </c>
      <c r="B1923" t="s">
        <v>154</v>
      </c>
      <c r="C1923">
        <v>2012</v>
      </c>
      <c r="D1923">
        <v>6</v>
      </c>
      <c r="E1923">
        <v>43</v>
      </c>
      <c r="F1923" t="s">
        <v>59</v>
      </c>
      <c r="G1923">
        <v>3</v>
      </c>
      <c r="H1923" t="s">
        <v>12</v>
      </c>
      <c r="I1923">
        <v>1</v>
      </c>
      <c r="J1923">
        <v>3.4</v>
      </c>
      <c r="K1923">
        <v>3.41</v>
      </c>
      <c r="L1923">
        <f>VLOOKUP($E1923,'CFileFishery to ERA+'!$A$4:$J$198,4,FALSE)</f>
        <v>13</v>
      </c>
      <c r="M1923" t="str">
        <f>VLOOKUP($E1923,'CFileFishery to ERA+'!$A$4:$J$198,5,FALSE)</f>
        <v>N FALCON T</v>
      </c>
      <c r="N1923" t="str">
        <f>VLOOKUP($E1923,'CFileFishery to ERA+'!$A$4:$J$198,6,FALSE)</f>
        <v>US</v>
      </c>
      <c r="O1923">
        <f>VLOOKUP($E1923,'CFileFishery to ERA+'!$A$4:$J$198,7,FALSE)</f>
        <v>999</v>
      </c>
      <c r="P1923" t="str">
        <f>VLOOKUP($E1923,'CFileFishery to ERA+'!$A$4:$J$198,8,FALSE)</f>
        <v>T</v>
      </c>
      <c r="Q1923" t="str">
        <f>VLOOKUP($E1923,'CFileFishery to ERA+'!$A$4:$J$198,9,FALSE)</f>
        <v>WA Troll</v>
      </c>
      <c r="R1923" t="str">
        <f>VLOOKUP($E1923,'CFileFishery to ERA+'!$A$4:$J$198,10,FALSE)</f>
        <v>ISBM</v>
      </c>
    </row>
    <row r="1924" spans="1:18" x14ac:dyDescent="0.25">
      <c r="A1924" t="s">
        <v>153</v>
      </c>
      <c r="B1924" t="s">
        <v>154</v>
      </c>
      <c r="C1924">
        <v>2012</v>
      </c>
      <c r="D1924">
        <v>6</v>
      </c>
      <c r="E1924">
        <v>43</v>
      </c>
      <c r="F1924" t="s">
        <v>59</v>
      </c>
      <c r="G1924">
        <v>4</v>
      </c>
      <c r="H1924" t="s">
        <v>12</v>
      </c>
      <c r="I1924">
        <v>1</v>
      </c>
      <c r="J1924">
        <v>4.1500000000000004</v>
      </c>
      <c r="K1924">
        <v>4.2</v>
      </c>
      <c r="L1924">
        <f>VLOOKUP($E1924,'CFileFishery to ERA+'!$A$4:$J$198,4,FALSE)</f>
        <v>13</v>
      </c>
      <c r="M1924" t="str">
        <f>VLOOKUP($E1924,'CFileFishery to ERA+'!$A$4:$J$198,5,FALSE)</f>
        <v>N FALCON T</v>
      </c>
      <c r="N1924" t="str">
        <f>VLOOKUP($E1924,'CFileFishery to ERA+'!$A$4:$J$198,6,FALSE)</f>
        <v>US</v>
      </c>
      <c r="O1924">
        <f>VLOOKUP($E1924,'CFileFishery to ERA+'!$A$4:$J$198,7,FALSE)</f>
        <v>999</v>
      </c>
      <c r="P1924" t="str">
        <f>VLOOKUP($E1924,'CFileFishery to ERA+'!$A$4:$J$198,8,FALSE)</f>
        <v>T</v>
      </c>
      <c r="Q1924" t="str">
        <f>VLOOKUP($E1924,'CFileFishery to ERA+'!$A$4:$J$198,9,FALSE)</f>
        <v>WA Troll</v>
      </c>
      <c r="R1924" t="str">
        <f>VLOOKUP($E1924,'CFileFishery to ERA+'!$A$4:$J$198,10,FALSE)</f>
        <v>ISBM</v>
      </c>
    </row>
    <row r="1925" spans="1:18" x14ac:dyDescent="0.25">
      <c r="A1925" t="s">
        <v>153</v>
      </c>
      <c r="B1925" t="s">
        <v>154</v>
      </c>
      <c r="C1925">
        <v>2012</v>
      </c>
      <c r="D1925">
        <v>6</v>
      </c>
      <c r="E1925">
        <v>101</v>
      </c>
      <c r="F1925" t="s">
        <v>67</v>
      </c>
      <c r="G1925">
        <v>4</v>
      </c>
      <c r="H1925" t="s">
        <v>12</v>
      </c>
      <c r="I1925">
        <v>3</v>
      </c>
      <c r="J1925">
        <v>3</v>
      </c>
      <c r="K1925">
        <v>3.03</v>
      </c>
      <c r="L1925">
        <f>VLOOKUP($E1925,'CFileFishery to ERA+'!$A$4:$J$198,4,FALSE)</f>
        <v>38</v>
      </c>
      <c r="M1925" t="str">
        <f>VLOOKUP($E1925,'CFileFishery to ERA+'!$A$4:$J$198,5,FALSE)</f>
        <v>TPS FN</v>
      </c>
      <c r="N1925" t="str">
        <f>VLOOKUP($E1925,'CFileFishery to ERA+'!$A$4:$J$198,6,FALSE)</f>
        <v>US</v>
      </c>
      <c r="O1925">
        <f>VLOOKUP($E1925,'CFileFishery to ERA+'!$A$4:$J$198,7,FALSE)</f>
        <v>999</v>
      </c>
      <c r="P1925" t="str">
        <f>VLOOKUP($E1925,'CFileFishery to ERA+'!$A$4:$J$198,8,FALSE)</f>
        <v>N</v>
      </c>
      <c r="Q1925" t="str">
        <f>VLOOKUP($E1925,'CFileFishery to ERA+'!$A$4:$J$198,9,FALSE)</f>
        <v>PGSD Net</v>
      </c>
      <c r="R1925" t="str">
        <f>VLOOKUP($E1925,'CFileFishery to ERA+'!$A$4:$J$198,10,FALSE)</f>
        <v>ISBM</v>
      </c>
    </row>
    <row r="1926" spans="1:18" x14ac:dyDescent="0.25">
      <c r="A1926" t="s">
        <v>153</v>
      </c>
      <c r="B1926" t="s">
        <v>154</v>
      </c>
      <c r="C1926">
        <v>2012</v>
      </c>
      <c r="D1926">
        <v>6</v>
      </c>
      <c r="E1926">
        <v>142</v>
      </c>
      <c r="F1926" t="s">
        <v>49</v>
      </c>
      <c r="G1926">
        <v>3</v>
      </c>
      <c r="H1926" t="s">
        <v>12</v>
      </c>
      <c r="I1926">
        <v>1</v>
      </c>
      <c r="J1926">
        <v>3.05</v>
      </c>
      <c r="K1926">
        <v>3.06</v>
      </c>
      <c r="L1926">
        <f>VLOOKUP($E1926,'CFileFishery to ERA+'!$A$4:$J$198,4,FALSE)</f>
        <v>50</v>
      </c>
      <c r="M1926" t="str">
        <f>VLOOKUP($E1926,'CFileFishery to ERA+'!$A$4:$J$198,5,FALSE)</f>
        <v>WCVI AABM S</v>
      </c>
      <c r="N1926" t="str">
        <f>VLOOKUP($E1926,'CFileFishery to ERA+'!$A$4:$J$198,6,FALSE)</f>
        <v>CA</v>
      </c>
      <c r="O1926">
        <f>VLOOKUP($E1926,'CFileFishery to ERA+'!$A$4:$J$198,7,FALSE)</f>
        <v>31</v>
      </c>
      <c r="P1926" t="str">
        <f>VLOOKUP($E1926,'CFileFishery to ERA+'!$A$4:$J$198,8,FALSE)</f>
        <v>S</v>
      </c>
      <c r="Q1926" t="str">
        <f>VLOOKUP($E1926,'CFileFishery to ERA+'!$A$4:$J$198,9,FALSE)</f>
        <v>WCVI AABM Sport</v>
      </c>
      <c r="R1926" t="str">
        <f>VLOOKUP($E1926,'CFileFishery to ERA+'!$A$4:$J$198,10,FALSE)</f>
        <v>AABM</v>
      </c>
    </row>
    <row r="1927" spans="1:18" x14ac:dyDescent="0.25">
      <c r="A1927" t="s">
        <v>153</v>
      </c>
      <c r="B1927" t="s">
        <v>154</v>
      </c>
      <c r="C1927">
        <v>2012</v>
      </c>
      <c r="D1927">
        <v>7</v>
      </c>
      <c r="E1927">
        <v>43</v>
      </c>
      <c r="F1927" t="s">
        <v>59</v>
      </c>
      <c r="G1927">
        <v>3</v>
      </c>
      <c r="H1927" t="s">
        <v>12</v>
      </c>
      <c r="I1927">
        <v>1</v>
      </c>
      <c r="J1927">
        <v>5.4</v>
      </c>
      <c r="K1927">
        <v>5.43</v>
      </c>
      <c r="L1927">
        <f>VLOOKUP($E1927,'CFileFishery to ERA+'!$A$4:$J$198,4,FALSE)</f>
        <v>13</v>
      </c>
      <c r="M1927" t="str">
        <f>VLOOKUP($E1927,'CFileFishery to ERA+'!$A$4:$J$198,5,FALSE)</f>
        <v>N FALCON T</v>
      </c>
      <c r="N1927" t="str">
        <f>VLOOKUP($E1927,'CFileFishery to ERA+'!$A$4:$J$198,6,FALSE)</f>
        <v>US</v>
      </c>
      <c r="O1927">
        <f>VLOOKUP($E1927,'CFileFishery to ERA+'!$A$4:$J$198,7,FALSE)</f>
        <v>999</v>
      </c>
      <c r="P1927" t="str">
        <f>VLOOKUP($E1927,'CFileFishery to ERA+'!$A$4:$J$198,8,FALSE)</f>
        <v>T</v>
      </c>
      <c r="Q1927" t="str">
        <f>VLOOKUP($E1927,'CFileFishery to ERA+'!$A$4:$J$198,9,FALSE)</f>
        <v>WA Troll</v>
      </c>
      <c r="R1927" t="str">
        <f>VLOOKUP($E1927,'CFileFishery to ERA+'!$A$4:$J$198,10,FALSE)</f>
        <v>ISBM</v>
      </c>
    </row>
    <row r="1928" spans="1:18" x14ac:dyDescent="0.25">
      <c r="A1928" t="s">
        <v>153</v>
      </c>
      <c r="B1928" t="s">
        <v>154</v>
      </c>
      <c r="C1928">
        <v>2012</v>
      </c>
      <c r="D1928">
        <v>7</v>
      </c>
      <c r="E1928">
        <v>85</v>
      </c>
      <c r="F1928" t="s">
        <v>116</v>
      </c>
      <c r="G1928">
        <v>3</v>
      </c>
      <c r="H1928" t="s">
        <v>12</v>
      </c>
      <c r="I1928">
        <v>1</v>
      </c>
      <c r="J1928">
        <v>7.84</v>
      </c>
      <c r="K1928">
        <v>7.88</v>
      </c>
      <c r="L1928">
        <f>VLOOKUP($E1928,'CFileFishery to ERA+'!$A$4:$J$198,4,FALSE)</f>
        <v>23</v>
      </c>
      <c r="M1928" t="str">
        <f>VLOOKUP($E1928,'CFileFishery to ERA+'!$A$4:$J$198,5,FALSE)</f>
        <v>WCVI N</v>
      </c>
      <c r="N1928" t="str">
        <f>VLOOKUP($E1928,'CFileFishery to ERA+'!$A$4:$J$198,6,FALSE)</f>
        <v>CA</v>
      </c>
      <c r="O1928">
        <f>VLOOKUP($E1928,'CFileFishery to ERA+'!$A$4:$J$198,7,FALSE)</f>
        <v>14</v>
      </c>
      <c r="P1928" t="str">
        <f>VLOOKUP($E1928,'CFileFishery to ERA+'!$A$4:$J$198,8,FALSE)</f>
        <v>N</v>
      </c>
      <c r="Q1928" t="str">
        <f>VLOOKUP($E1928,'CFileFishery to ERA+'!$A$4:$J$198,9,FALSE)</f>
        <v>Southwest WCVI Net</v>
      </c>
      <c r="R1928" t="str">
        <f>VLOOKUP($E1928,'CFileFishery to ERA+'!$A$4:$J$198,10,FALSE)</f>
        <v>ISBM</v>
      </c>
    </row>
    <row r="1929" spans="1:18" x14ac:dyDescent="0.25">
      <c r="A1929" t="s">
        <v>153</v>
      </c>
      <c r="B1929" t="s">
        <v>154</v>
      </c>
      <c r="C1929">
        <v>2012</v>
      </c>
      <c r="D1929">
        <v>7</v>
      </c>
      <c r="E1929">
        <v>92</v>
      </c>
      <c r="F1929" t="s">
        <v>66</v>
      </c>
      <c r="G1929">
        <v>3</v>
      </c>
      <c r="H1929" t="s">
        <v>12</v>
      </c>
      <c r="I1929">
        <v>3</v>
      </c>
      <c r="J1929">
        <v>14.28</v>
      </c>
      <c r="K1929">
        <v>14.36</v>
      </c>
      <c r="L1929">
        <f>VLOOKUP($E1929,'CFileFishery to ERA+'!$A$4:$J$198,4,FALSE)</f>
        <v>51</v>
      </c>
      <c r="M1929" t="str">
        <f>VLOOKUP($E1929,'CFileFishery to ERA+'!$A$4:$J$198,5,FALSE)</f>
        <v>WCVI ISBM S</v>
      </c>
      <c r="N1929" t="str">
        <f>VLOOKUP($E1929,'CFileFishery to ERA+'!$A$4:$J$198,6,FALSE)</f>
        <v>CA</v>
      </c>
      <c r="O1929">
        <f>VLOOKUP($E1929,'CFileFishery to ERA+'!$A$4:$J$198,7,FALSE)</f>
        <v>32</v>
      </c>
      <c r="P1929" t="str">
        <f>VLOOKUP($E1929,'CFileFishery to ERA+'!$A$4:$J$198,8,FALSE)</f>
        <v>S</v>
      </c>
      <c r="Q1929" t="str">
        <f>VLOOKUP($E1929,'CFileFishery to ERA+'!$A$4:$J$198,9,FALSE)</f>
        <v>WCVI ISBM Sport</v>
      </c>
      <c r="R1929" t="str">
        <f>VLOOKUP($E1929,'CFileFishery to ERA+'!$A$4:$J$198,10,FALSE)</f>
        <v>ISBM</v>
      </c>
    </row>
    <row r="1930" spans="1:18" x14ac:dyDescent="0.25">
      <c r="A1930" t="s">
        <v>153</v>
      </c>
      <c r="B1930" t="s">
        <v>154</v>
      </c>
      <c r="C1930">
        <v>2012</v>
      </c>
      <c r="D1930">
        <v>7</v>
      </c>
      <c r="E1930">
        <v>92</v>
      </c>
      <c r="F1930" t="s">
        <v>66</v>
      </c>
      <c r="G1930">
        <v>3</v>
      </c>
      <c r="H1930" t="s">
        <v>121</v>
      </c>
      <c r="I1930">
        <v>1</v>
      </c>
      <c r="J1930">
        <v>4.76</v>
      </c>
      <c r="K1930">
        <v>4.76</v>
      </c>
      <c r="L1930">
        <f>VLOOKUP($E1930,'CFileFishery to ERA+'!$A$4:$J$198,4,FALSE)</f>
        <v>51</v>
      </c>
      <c r="M1930" t="str">
        <f>VLOOKUP($E1930,'CFileFishery to ERA+'!$A$4:$J$198,5,FALSE)</f>
        <v>WCVI ISBM S</v>
      </c>
      <c r="N1930" t="str">
        <f>VLOOKUP($E1930,'CFileFishery to ERA+'!$A$4:$J$198,6,FALSE)</f>
        <v>CA</v>
      </c>
      <c r="O1930">
        <f>VLOOKUP($E1930,'CFileFishery to ERA+'!$A$4:$J$198,7,FALSE)</f>
        <v>32</v>
      </c>
      <c r="P1930" t="str">
        <f>VLOOKUP($E1930,'CFileFishery to ERA+'!$A$4:$J$198,8,FALSE)</f>
        <v>S</v>
      </c>
      <c r="Q1930" t="str">
        <f>VLOOKUP($E1930,'CFileFishery to ERA+'!$A$4:$J$198,9,FALSE)</f>
        <v>WCVI ISBM Sport</v>
      </c>
      <c r="R1930" t="str">
        <f>VLOOKUP($E1930,'CFileFishery to ERA+'!$A$4:$J$198,10,FALSE)</f>
        <v>ISBM</v>
      </c>
    </row>
    <row r="1931" spans="1:18" x14ac:dyDescent="0.25">
      <c r="A1931" t="s">
        <v>153</v>
      </c>
      <c r="B1931" t="s">
        <v>154</v>
      </c>
      <c r="C1931">
        <v>2012</v>
      </c>
      <c r="D1931">
        <v>7</v>
      </c>
      <c r="E1931">
        <v>139</v>
      </c>
      <c r="F1931" t="s">
        <v>74</v>
      </c>
      <c r="G1931">
        <v>3</v>
      </c>
      <c r="H1931" t="s">
        <v>12</v>
      </c>
      <c r="I1931">
        <v>1</v>
      </c>
      <c r="J1931">
        <v>2</v>
      </c>
      <c r="K1931">
        <v>2.0099999999999998</v>
      </c>
      <c r="L1931">
        <f>VLOOKUP($E1931,'CFileFishery to ERA+'!$A$4:$J$198,4,FALSE)</f>
        <v>63</v>
      </c>
      <c r="M1931" t="str">
        <f>VLOOKUP($E1931,'CFileFishery to ERA+'!$A$4:$J$198,5,FALSE)</f>
        <v>GEO ST S</v>
      </c>
      <c r="N1931" t="str">
        <f>VLOOKUP($E1931,'CFileFishery to ERA+'!$A$4:$J$198,6,FALSE)</f>
        <v>CA</v>
      </c>
      <c r="O1931">
        <f>VLOOKUP($E1931,'CFileFishery to ERA+'!$A$4:$J$198,7,FALSE)</f>
        <v>29</v>
      </c>
      <c r="P1931" t="str">
        <f>VLOOKUP($E1931,'CFileFishery to ERA+'!$A$4:$J$198,8,FALSE)</f>
        <v>S</v>
      </c>
      <c r="Q1931" t="str">
        <f>VLOOKUP($E1931,'CFileFishery to ERA+'!$A$4:$J$198,9,FALSE)</f>
        <v>South Georgia Strait Sport</v>
      </c>
      <c r="R1931" t="str">
        <f>VLOOKUP($E1931,'CFileFishery to ERA+'!$A$4:$J$198,10,FALSE)</f>
        <v>ISBM</v>
      </c>
    </row>
    <row r="1932" spans="1:18" x14ac:dyDescent="0.25">
      <c r="A1932" t="s">
        <v>153</v>
      </c>
      <c r="B1932" t="s">
        <v>154</v>
      </c>
      <c r="C1932">
        <v>2012</v>
      </c>
      <c r="D1932">
        <v>7</v>
      </c>
      <c r="E1932">
        <v>142</v>
      </c>
      <c r="F1932" t="s">
        <v>49</v>
      </c>
      <c r="G1932">
        <v>3</v>
      </c>
      <c r="H1932" t="s">
        <v>12</v>
      </c>
      <c r="I1932">
        <v>2</v>
      </c>
      <c r="J1932">
        <v>9.52</v>
      </c>
      <c r="K1932">
        <v>9.57</v>
      </c>
      <c r="L1932">
        <f>VLOOKUP($E1932,'CFileFishery to ERA+'!$A$4:$J$198,4,FALSE)</f>
        <v>50</v>
      </c>
      <c r="M1932" t="str">
        <f>VLOOKUP($E1932,'CFileFishery to ERA+'!$A$4:$J$198,5,FALSE)</f>
        <v>WCVI AABM S</v>
      </c>
      <c r="N1932" t="str">
        <f>VLOOKUP($E1932,'CFileFishery to ERA+'!$A$4:$J$198,6,FALSE)</f>
        <v>CA</v>
      </c>
      <c r="O1932">
        <f>VLOOKUP($E1932,'CFileFishery to ERA+'!$A$4:$J$198,7,FALSE)</f>
        <v>31</v>
      </c>
      <c r="P1932" t="str">
        <f>VLOOKUP($E1932,'CFileFishery to ERA+'!$A$4:$J$198,8,FALSE)</f>
        <v>S</v>
      </c>
      <c r="Q1932" t="str">
        <f>VLOOKUP($E1932,'CFileFishery to ERA+'!$A$4:$J$198,9,FALSE)</f>
        <v>WCVI AABM Sport</v>
      </c>
      <c r="R1932" t="str">
        <f>VLOOKUP($E1932,'CFileFishery to ERA+'!$A$4:$J$198,10,FALSE)</f>
        <v>AABM</v>
      </c>
    </row>
    <row r="1933" spans="1:18" x14ac:dyDescent="0.25">
      <c r="A1933" t="s">
        <v>153</v>
      </c>
      <c r="B1933" t="s">
        <v>154</v>
      </c>
      <c r="C1933">
        <v>2012</v>
      </c>
      <c r="D1933">
        <v>7</v>
      </c>
      <c r="E1933">
        <v>146</v>
      </c>
      <c r="F1933" t="s">
        <v>75</v>
      </c>
      <c r="G1933">
        <v>4</v>
      </c>
      <c r="H1933" t="s">
        <v>12</v>
      </c>
      <c r="I1933">
        <v>2</v>
      </c>
      <c r="J1933">
        <v>9.48</v>
      </c>
      <c r="K1933">
        <v>9.59</v>
      </c>
      <c r="L1933">
        <f>VLOOKUP($E1933,'CFileFishery to ERA+'!$A$4:$J$198,4,FALSE)</f>
        <v>65</v>
      </c>
      <c r="M1933" t="str">
        <f>VLOOKUP($E1933,'CFileFishery to ERA+'!$A$4:$J$198,5,FALSE)</f>
        <v>BC JF S</v>
      </c>
      <c r="N1933" t="str">
        <f>VLOOKUP($E1933,'CFileFishery to ERA+'!$A$4:$J$198,6,FALSE)</f>
        <v>CA</v>
      </c>
      <c r="O1933">
        <f>VLOOKUP($E1933,'CFileFishery to ERA+'!$A$4:$J$198,7,FALSE)</f>
        <v>36</v>
      </c>
      <c r="P1933" t="str">
        <f>VLOOKUP($E1933,'CFileFishery to ERA+'!$A$4:$J$198,8,FALSE)</f>
        <v>S</v>
      </c>
      <c r="Q1933" t="str">
        <f>VLOOKUP($E1933,'CFileFishery to ERA+'!$A$4:$J$198,9,FALSE)</f>
        <v>Canadian Juan De Fuca Sport</v>
      </c>
      <c r="R1933" t="str">
        <f>VLOOKUP($E1933,'CFileFishery to ERA+'!$A$4:$J$198,10,FALSE)</f>
        <v>ISBM</v>
      </c>
    </row>
    <row r="1934" spans="1:18" x14ac:dyDescent="0.25">
      <c r="A1934" t="s">
        <v>153</v>
      </c>
      <c r="B1934" t="s">
        <v>154</v>
      </c>
      <c r="C1934">
        <v>2012</v>
      </c>
      <c r="D1934">
        <v>8</v>
      </c>
      <c r="E1934">
        <v>23</v>
      </c>
      <c r="F1934" t="s">
        <v>60</v>
      </c>
      <c r="G1934">
        <v>3</v>
      </c>
      <c r="H1934" t="s">
        <v>12</v>
      </c>
      <c r="I1934">
        <v>1</v>
      </c>
      <c r="J1934">
        <v>1.96</v>
      </c>
      <c r="K1934">
        <v>1.97</v>
      </c>
      <c r="L1934">
        <f>VLOOKUP($E1934,'CFileFishery to ERA+'!$A$4:$J$198,4,FALSE)</f>
        <v>6</v>
      </c>
      <c r="M1934" t="str">
        <f>VLOOKUP($E1934,'CFileFishery to ERA+'!$A$4:$J$198,5,FALSE)</f>
        <v>AK FALL T</v>
      </c>
      <c r="N1934" t="str">
        <f>VLOOKUP($E1934,'CFileFishery to ERA+'!$A$4:$J$198,6,FALSE)</f>
        <v>US</v>
      </c>
      <c r="O1934">
        <f>VLOOKUP($E1934,'CFileFishery to ERA+'!$A$4:$J$198,7,FALSE)</f>
        <v>999</v>
      </c>
      <c r="P1934" t="str">
        <f>VLOOKUP($E1934,'CFileFishery to ERA+'!$A$4:$J$198,8,FALSE)</f>
        <v>T</v>
      </c>
      <c r="Q1934" t="str">
        <f>VLOOKUP($E1934,'CFileFishery to ERA+'!$A$4:$J$198,9,FALSE)</f>
        <v>SEAK Troll</v>
      </c>
      <c r="R1934" t="str">
        <f>VLOOKUP($E1934,'CFileFishery to ERA+'!$A$4:$J$198,10,FALSE)</f>
        <v>AABM</v>
      </c>
    </row>
    <row r="1935" spans="1:18" x14ac:dyDescent="0.25">
      <c r="A1935" t="s">
        <v>153</v>
      </c>
      <c r="B1935" t="s">
        <v>154</v>
      </c>
      <c r="C1935">
        <v>2012</v>
      </c>
      <c r="D1935">
        <v>8</v>
      </c>
      <c r="E1935">
        <v>30</v>
      </c>
      <c r="F1935" t="s">
        <v>25</v>
      </c>
      <c r="G1935">
        <v>3</v>
      </c>
      <c r="H1935" t="s">
        <v>121</v>
      </c>
      <c r="I1935">
        <v>1</v>
      </c>
      <c r="J1935">
        <v>2.63</v>
      </c>
      <c r="K1935">
        <v>2.63</v>
      </c>
      <c r="L1935">
        <f>VLOOKUP($E1935,'CFileFishery to ERA+'!$A$4:$J$198,4,FALSE)</f>
        <v>8</v>
      </c>
      <c r="M1935" t="str">
        <f>VLOOKUP($E1935,'CFileFishery to ERA+'!$A$4:$J$198,5,FALSE)</f>
        <v>NORTH T</v>
      </c>
      <c r="N1935" t="str">
        <f>VLOOKUP($E1935,'CFileFishery to ERA+'!$A$4:$J$198,6,FALSE)</f>
        <v>CA</v>
      </c>
      <c r="O1935">
        <f>VLOOKUP($E1935,'CFileFishery to ERA+'!$A$4:$J$198,7,FALSE)</f>
        <v>1</v>
      </c>
      <c r="P1935" t="str">
        <f>VLOOKUP($E1935,'CFileFishery to ERA+'!$A$4:$J$198,8,FALSE)</f>
        <v>T</v>
      </c>
      <c r="Q1935" t="str">
        <f>VLOOKUP($E1935,'CFileFishery to ERA+'!$A$4:$J$198,9,FALSE)</f>
        <v>NBC Troll</v>
      </c>
      <c r="R1935" t="str">
        <f>VLOOKUP($E1935,'CFileFishery to ERA+'!$A$4:$J$198,10,FALSE)</f>
        <v>AABM</v>
      </c>
    </row>
    <row r="1936" spans="1:18" x14ac:dyDescent="0.25">
      <c r="A1936" t="s">
        <v>153</v>
      </c>
      <c r="B1936" t="s">
        <v>154</v>
      </c>
      <c r="C1936">
        <v>2012</v>
      </c>
      <c r="D1936">
        <v>8</v>
      </c>
      <c r="E1936">
        <v>35</v>
      </c>
      <c r="F1936" t="s">
        <v>77</v>
      </c>
      <c r="G1936">
        <v>3</v>
      </c>
      <c r="H1936" t="s">
        <v>12</v>
      </c>
      <c r="I1936">
        <v>1</v>
      </c>
      <c r="J1936">
        <v>1</v>
      </c>
      <c r="K1936">
        <v>1</v>
      </c>
      <c r="L1936">
        <f>VLOOKUP($E1936,'CFileFishery to ERA+'!$A$4:$J$198,4,FALSE)</f>
        <v>12</v>
      </c>
      <c r="M1936" t="str">
        <f>VLOOKUP($E1936,'CFileFishery to ERA+'!$A$4:$J$198,5,FALSE)</f>
        <v>WCVI SUM T</v>
      </c>
      <c r="N1936" t="str">
        <f>VLOOKUP($E1936,'CFileFishery to ERA+'!$A$4:$J$198,6,FALSE)</f>
        <v>CA</v>
      </c>
      <c r="O1936">
        <f>VLOOKUP($E1936,'CFileFishery to ERA+'!$A$4:$J$198,7,FALSE)</f>
        <v>3</v>
      </c>
      <c r="P1936" t="str">
        <f>VLOOKUP($E1936,'CFileFishery to ERA+'!$A$4:$J$198,8,FALSE)</f>
        <v>T</v>
      </c>
      <c r="Q1936" t="str">
        <f>VLOOKUP($E1936,'CFileFishery to ERA+'!$A$4:$J$198,9,FALSE)</f>
        <v>WCVI Troll</v>
      </c>
      <c r="R1936" t="str">
        <f>VLOOKUP($E1936,'CFileFishery to ERA+'!$A$4:$J$198,10,FALSE)</f>
        <v>AABM</v>
      </c>
    </row>
    <row r="1937" spans="1:18" x14ac:dyDescent="0.25">
      <c r="A1937" t="s">
        <v>153</v>
      </c>
      <c r="B1937" t="s">
        <v>154</v>
      </c>
      <c r="C1937">
        <v>2012</v>
      </c>
      <c r="D1937">
        <v>8</v>
      </c>
      <c r="E1937">
        <v>35</v>
      </c>
      <c r="F1937" t="s">
        <v>77</v>
      </c>
      <c r="G1937">
        <v>4</v>
      </c>
      <c r="H1937" t="s">
        <v>121</v>
      </c>
      <c r="I1937">
        <v>1</v>
      </c>
      <c r="J1937">
        <v>1</v>
      </c>
      <c r="K1937">
        <v>1</v>
      </c>
      <c r="L1937">
        <f>VLOOKUP($E1937,'CFileFishery to ERA+'!$A$4:$J$198,4,FALSE)</f>
        <v>12</v>
      </c>
      <c r="M1937" t="str">
        <f>VLOOKUP($E1937,'CFileFishery to ERA+'!$A$4:$J$198,5,FALSE)</f>
        <v>WCVI SUM T</v>
      </c>
      <c r="N1937" t="str">
        <f>VLOOKUP($E1937,'CFileFishery to ERA+'!$A$4:$J$198,6,FALSE)</f>
        <v>CA</v>
      </c>
      <c r="O1937">
        <f>VLOOKUP($E1937,'CFileFishery to ERA+'!$A$4:$J$198,7,FALSE)</f>
        <v>3</v>
      </c>
      <c r="P1937" t="str">
        <f>VLOOKUP($E1937,'CFileFishery to ERA+'!$A$4:$J$198,8,FALSE)</f>
        <v>T</v>
      </c>
      <c r="Q1937" t="str">
        <f>VLOOKUP($E1937,'CFileFishery to ERA+'!$A$4:$J$198,9,FALSE)</f>
        <v>WCVI Troll</v>
      </c>
      <c r="R1937" t="str">
        <f>VLOOKUP($E1937,'CFileFishery to ERA+'!$A$4:$J$198,10,FALSE)</f>
        <v>AABM</v>
      </c>
    </row>
    <row r="1938" spans="1:18" x14ac:dyDescent="0.25">
      <c r="A1938" t="s">
        <v>153</v>
      </c>
      <c r="B1938" t="s">
        <v>154</v>
      </c>
      <c r="C1938">
        <v>2012</v>
      </c>
      <c r="D1938">
        <v>8</v>
      </c>
      <c r="E1938">
        <v>39</v>
      </c>
      <c r="F1938" t="s">
        <v>50</v>
      </c>
      <c r="G1938">
        <v>3</v>
      </c>
      <c r="H1938" t="s">
        <v>12</v>
      </c>
      <c r="I1938">
        <v>6</v>
      </c>
      <c r="J1938">
        <v>13.75</v>
      </c>
      <c r="K1938">
        <v>13.83</v>
      </c>
      <c r="L1938">
        <f>VLOOKUP($E1938,'CFileFishery to ERA+'!$A$4:$J$198,4,FALSE)</f>
        <v>12</v>
      </c>
      <c r="M1938" t="str">
        <f>VLOOKUP($E1938,'CFileFishery to ERA+'!$A$4:$J$198,5,FALSE)</f>
        <v>WCVI SUM T</v>
      </c>
      <c r="N1938" t="str">
        <f>VLOOKUP($E1938,'CFileFishery to ERA+'!$A$4:$J$198,6,FALSE)</f>
        <v>CA</v>
      </c>
      <c r="O1938">
        <f>VLOOKUP($E1938,'CFileFishery to ERA+'!$A$4:$J$198,7,FALSE)</f>
        <v>3</v>
      </c>
      <c r="P1938" t="str">
        <f>VLOOKUP($E1938,'CFileFishery to ERA+'!$A$4:$J$198,8,FALSE)</f>
        <v>T</v>
      </c>
      <c r="Q1938" t="str">
        <f>VLOOKUP($E1938,'CFileFishery to ERA+'!$A$4:$J$198,9,FALSE)</f>
        <v>WCVI Troll</v>
      </c>
      <c r="R1938" t="str">
        <f>VLOOKUP($E1938,'CFileFishery to ERA+'!$A$4:$J$198,10,FALSE)</f>
        <v>AABM</v>
      </c>
    </row>
    <row r="1939" spans="1:18" x14ac:dyDescent="0.25">
      <c r="A1939" t="s">
        <v>153</v>
      </c>
      <c r="B1939" t="s">
        <v>154</v>
      </c>
      <c r="C1939">
        <v>2012</v>
      </c>
      <c r="D1939">
        <v>8</v>
      </c>
      <c r="E1939">
        <v>39</v>
      </c>
      <c r="F1939" t="s">
        <v>50</v>
      </c>
      <c r="G1939">
        <v>3</v>
      </c>
      <c r="H1939" t="s">
        <v>121</v>
      </c>
      <c r="I1939">
        <v>1</v>
      </c>
      <c r="J1939">
        <v>2.63</v>
      </c>
      <c r="K1939">
        <v>2.63</v>
      </c>
      <c r="L1939">
        <f>VLOOKUP($E1939,'CFileFishery to ERA+'!$A$4:$J$198,4,FALSE)</f>
        <v>12</v>
      </c>
      <c r="M1939" t="str">
        <f>VLOOKUP($E1939,'CFileFishery to ERA+'!$A$4:$J$198,5,FALSE)</f>
        <v>WCVI SUM T</v>
      </c>
      <c r="N1939" t="str">
        <f>VLOOKUP($E1939,'CFileFishery to ERA+'!$A$4:$J$198,6,FALSE)</f>
        <v>CA</v>
      </c>
      <c r="O1939">
        <f>VLOOKUP($E1939,'CFileFishery to ERA+'!$A$4:$J$198,7,FALSE)</f>
        <v>3</v>
      </c>
      <c r="P1939" t="str">
        <f>VLOOKUP($E1939,'CFileFishery to ERA+'!$A$4:$J$198,8,FALSE)</f>
        <v>T</v>
      </c>
      <c r="Q1939" t="str">
        <f>VLOOKUP($E1939,'CFileFishery to ERA+'!$A$4:$J$198,9,FALSE)</f>
        <v>WCVI Troll</v>
      </c>
      <c r="R1939" t="str">
        <f>VLOOKUP($E1939,'CFileFishery to ERA+'!$A$4:$J$198,10,FALSE)</f>
        <v>AABM</v>
      </c>
    </row>
    <row r="1940" spans="1:18" x14ac:dyDescent="0.25">
      <c r="A1940" t="s">
        <v>153</v>
      </c>
      <c r="B1940" t="s">
        <v>154</v>
      </c>
      <c r="C1940">
        <v>2012</v>
      </c>
      <c r="D1940">
        <v>8</v>
      </c>
      <c r="E1940">
        <v>43</v>
      </c>
      <c r="F1940" t="s">
        <v>59</v>
      </c>
      <c r="G1940">
        <v>3</v>
      </c>
      <c r="H1940" t="s">
        <v>121</v>
      </c>
      <c r="I1940">
        <v>1</v>
      </c>
      <c r="J1940">
        <v>2.72</v>
      </c>
      <c r="K1940">
        <v>2.72</v>
      </c>
      <c r="L1940">
        <f>VLOOKUP($E1940,'CFileFishery to ERA+'!$A$4:$J$198,4,FALSE)</f>
        <v>13</v>
      </c>
      <c r="M1940" t="str">
        <f>VLOOKUP($E1940,'CFileFishery to ERA+'!$A$4:$J$198,5,FALSE)</f>
        <v>N FALCON T</v>
      </c>
      <c r="N1940" t="str">
        <f>VLOOKUP($E1940,'CFileFishery to ERA+'!$A$4:$J$198,6,FALSE)</f>
        <v>US</v>
      </c>
      <c r="O1940">
        <f>VLOOKUP($E1940,'CFileFishery to ERA+'!$A$4:$J$198,7,FALSE)</f>
        <v>999</v>
      </c>
      <c r="P1940" t="str">
        <f>VLOOKUP($E1940,'CFileFishery to ERA+'!$A$4:$J$198,8,FALSE)</f>
        <v>T</v>
      </c>
      <c r="Q1940" t="str">
        <f>VLOOKUP($E1940,'CFileFishery to ERA+'!$A$4:$J$198,9,FALSE)</f>
        <v>WA Troll</v>
      </c>
      <c r="R1940" t="str">
        <f>VLOOKUP($E1940,'CFileFishery to ERA+'!$A$4:$J$198,10,FALSE)</f>
        <v>ISBM</v>
      </c>
    </row>
    <row r="1941" spans="1:18" x14ac:dyDescent="0.25">
      <c r="A1941" t="s">
        <v>153</v>
      </c>
      <c r="B1941" t="s">
        <v>154</v>
      </c>
      <c r="C1941">
        <v>2012</v>
      </c>
      <c r="D1941">
        <v>8</v>
      </c>
      <c r="E1941">
        <v>43</v>
      </c>
      <c r="F1941" t="s">
        <v>59</v>
      </c>
      <c r="G1941">
        <v>4</v>
      </c>
      <c r="H1941" t="s">
        <v>12</v>
      </c>
      <c r="I1941">
        <v>1</v>
      </c>
      <c r="J1941">
        <v>3.5</v>
      </c>
      <c r="K1941">
        <v>3.54</v>
      </c>
      <c r="L1941">
        <f>VLOOKUP($E1941,'CFileFishery to ERA+'!$A$4:$J$198,4,FALSE)</f>
        <v>13</v>
      </c>
      <c r="M1941" t="str">
        <f>VLOOKUP($E1941,'CFileFishery to ERA+'!$A$4:$J$198,5,FALSE)</f>
        <v>N FALCON T</v>
      </c>
      <c r="N1941" t="str">
        <f>VLOOKUP($E1941,'CFileFishery to ERA+'!$A$4:$J$198,6,FALSE)</f>
        <v>US</v>
      </c>
      <c r="O1941">
        <f>VLOOKUP($E1941,'CFileFishery to ERA+'!$A$4:$J$198,7,FALSE)</f>
        <v>999</v>
      </c>
      <c r="P1941" t="str">
        <f>VLOOKUP($E1941,'CFileFishery to ERA+'!$A$4:$J$198,8,FALSE)</f>
        <v>T</v>
      </c>
      <c r="Q1941" t="str">
        <f>VLOOKUP($E1941,'CFileFishery to ERA+'!$A$4:$J$198,9,FALSE)</f>
        <v>WA Troll</v>
      </c>
      <c r="R1941" t="str">
        <f>VLOOKUP($E1941,'CFileFishery to ERA+'!$A$4:$J$198,10,FALSE)</f>
        <v>ISBM</v>
      </c>
    </row>
    <row r="1942" spans="1:18" x14ac:dyDescent="0.25">
      <c r="A1942" t="s">
        <v>153</v>
      </c>
      <c r="B1942" t="s">
        <v>154</v>
      </c>
      <c r="C1942">
        <v>2012</v>
      </c>
      <c r="D1942">
        <v>8</v>
      </c>
      <c r="E1942">
        <v>55</v>
      </c>
      <c r="F1942" t="s">
        <v>46</v>
      </c>
      <c r="G1942">
        <v>3</v>
      </c>
      <c r="H1942" t="s">
        <v>12</v>
      </c>
      <c r="I1942">
        <v>1</v>
      </c>
      <c r="J1942">
        <v>1.71</v>
      </c>
      <c r="K1942">
        <v>1.71</v>
      </c>
      <c r="L1942">
        <f>VLOOKUP($E1942,'CFileFishery to ERA+'!$A$4:$J$198,4,FALSE)</f>
        <v>17</v>
      </c>
      <c r="M1942" t="str">
        <f>VLOOKUP($E1942,'CFileFishery to ERA+'!$A$4:$J$198,5,FALSE)</f>
        <v>ALASKA N</v>
      </c>
      <c r="N1942" t="str">
        <f>VLOOKUP($E1942,'CFileFishery to ERA+'!$A$4:$J$198,6,FALSE)</f>
        <v>US</v>
      </c>
      <c r="O1942">
        <f>VLOOKUP($E1942,'CFileFishery to ERA+'!$A$4:$J$198,7,FALSE)</f>
        <v>999</v>
      </c>
      <c r="P1942" t="str">
        <f>VLOOKUP($E1942,'CFileFishery to ERA+'!$A$4:$J$198,8,FALSE)</f>
        <v>N</v>
      </c>
      <c r="Q1942" t="str">
        <f>VLOOKUP($E1942,'CFileFishery to ERA+'!$A$4:$J$198,9,FALSE)</f>
        <v>SEAK Net</v>
      </c>
      <c r="R1942" t="str">
        <f>VLOOKUP($E1942,'CFileFishery to ERA+'!$A$4:$J$198,10,FALSE)</f>
        <v>AABM</v>
      </c>
    </row>
    <row r="1943" spans="1:18" x14ac:dyDescent="0.25">
      <c r="A1943" t="s">
        <v>153</v>
      </c>
      <c r="B1943" t="s">
        <v>154</v>
      </c>
      <c r="C1943">
        <v>2012</v>
      </c>
      <c r="D1943">
        <v>8</v>
      </c>
      <c r="E1943">
        <v>64</v>
      </c>
      <c r="F1943" t="s">
        <v>48</v>
      </c>
      <c r="G1943">
        <v>2</v>
      </c>
      <c r="H1943" t="s">
        <v>12</v>
      </c>
      <c r="I1943">
        <v>1</v>
      </c>
      <c r="J1943">
        <v>1</v>
      </c>
      <c r="K1943">
        <v>1</v>
      </c>
      <c r="L1943">
        <f>VLOOKUP($E1943,'CFileFishery to ERA+'!$A$4:$J$198,4,FALSE)</f>
        <v>17</v>
      </c>
      <c r="M1943" t="str">
        <f>VLOOKUP($E1943,'CFileFishery to ERA+'!$A$4:$J$198,5,FALSE)</f>
        <v>ALASKA N</v>
      </c>
      <c r="N1943" t="str">
        <f>VLOOKUP($E1943,'CFileFishery to ERA+'!$A$4:$J$198,6,FALSE)</f>
        <v>US</v>
      </c>
      <c r="O1943">
        <f>VLOOKUP($E1943,'CFileFishery to ERA+'!$A$4:$J$198,7,FALSE)</f>
        <v>999</v>
      </c>
      <c r="P1943" t="str">
        <f>VLOOKUP($E1943,'CFileFishery to ERA+'!$A$4:$J$198,8,FALSE)</f>
        <v>N</v>
      </c>
      <c r="Q1943" t="str">
        <f>VLOOKUP($E1943,'CFileFishery to ERA+'!$A$4:$J$198,9,FALSE)</f>
        <v>SEAK Net</v>
      </c>
      <c r="R1943" t="str">
        <f>VLOOKUP($E1943,'CFileFishery to ERA+'!$A$4:$J$198,10,FALSE)</f>
        <v>AABM</v>
      </c>
    </row>
    <row r="1944" spans="1:18" x14ac:dyDescent="0.25">
      <c r="A1944" t="s">
        <v>153</v>
      </c>
      <c r="B1944" t="s">
        <v>154</v>
      </c>
      <c r="C1944">
        <v>2012</v>
      </c>
      <c r="D1944">
        <v>8</v>
      </c>
      <c r="E1944">
        <v>92</v>
      </c>
      <c r="F1944" t="s">
        <v>66</v>
      </c>
      <c r="G1944">
        <v>3</v>
      </c>
      <c r="H1944" t="s">
        <v>12</v>
      </c>
      <c r="I1944">
        <v>1</v>
      </c>
      <c r="J1944">
        <v>4.3600000000000003</v>
      </c>
      <c r="K1944">
        <v>4.38</v>
      </c>
      <c r="L1944">
        <f>VLOOKUP($E1944,'CFileFishery to ERA+'!$A$4:$J$198,4,FALSE)</f>
        <v>51</v>
      </c>
      <c r="M1944" t="str">
        <f>VLOOKUP($E1944,'CFileFishery to ERA+'!$A$4:$J$198,5,FALSE)</f>
        <v>WCVI ISBM S</v>
      </c>
      <c r="N1944" t="str">
        <f>VLOOKUP($E1944,'CFileFishery to ERA+'!$A$4:$J$198,6,FALSE)</f>
        <v>CA</v>
      </c>
      <c r="O1944">
        <f>VLOOKUP($E1944,'CFileFishery to ERA+'!$A$4:$J$198,7,FALSE)</f>
        <v>32</v>
      </c>
      <c r="P1944" t="str">
        <f>VLOOKUP($E1944,'CFileFishery to ERA+'!$A$4:$J$198,8,FALSE)</f>
        <v>S</v>
      </c>
      <c r="Q1944" t="str">
        <f>VLOOKUP($E1944,'CFileFishery to ERA+'!$A$4:$J$198,9,FALSE)</f>
        <v>WCVI ISBM Sport</v>
      </c>
      <c r="R1944" t="str">
        <f>VLOOKUP($E1944,'CFileFishery to ERA+'!$A$4:$J$198,10,FALSE)</f>
        <v>ISBM</v>
      </c>
    </row>
    <row r="1945" spans="1:18" x14ac:dyDescent="0.25">
      <c r="A1945" t="s">
        <v>153</v>
      </c>
      <c r="B1945" t="s">
        <v>154</v>
      </c>
      <c r="C1945">
        <v>2012</v>
      </c>
      <c r="D1945">
        <v>8</v>
      </c>
      <c r="E1945">
        <v>92</v>
      </c>
      <c r="F1945" t="s">
        <v>66</v>
      </c>
      <c r="G1945">
        <v>4</v>
      </c>
      <c r="H1945" t="s">
        <v>12</v>
      </c>
      <c r="I1945">
        <v>1</v>
      </c>
      <c r="J1945">
        <v>4.3600000000000003</v>
      </c>
      <c r="K1945">
        <v>4.41</v>
      </c>
      <c r="L1945">
        <f>VLOOKUP($E1945,'CFileFishery to ERA+'!$A$4:$J$198,4,FALSE)</f>
        <v>51</v>
      </c>
      <c r="M1945" t="str">
        <f>VLOOKUP($E1945,'CFileFishery to ERA+'!$A$4:$J$198,5,FALSE)</f>
        <v>WCVI ISBM S</v>
      </c>
      <c r="N1945" t="str">
        <f>VLOOKUP($E1945,'CFileFishery to ERA+'!$A$4:$J$198,6,FALSE)</f>
        <v>CA</v>
      </c>
      <c r="O1945">
        <f>VLOOKUP($E1945,'CFileFishery to ERA+'!$A$4:$J$198,7,FALSE)</f>
        <v>32</v>
      </c>
      <c r="P1945" t="str">
        <f>VLOOKUP($E1945,'CFileFishery to ERA+'!$A$4:$J$198,8,FALSE)</f>
        <v>S</v>
      </c>
      <c r="Q1945" t="str">
        <f>VLOOKUP($E1945,'CFileFishery to ERA+'!$A$4:$J$198,9,FALSE)</f>
        <v>WCVI ISBM Sport</v>
      </c>
      <c r="R1945" t="str">
        <f>VLOOKUP($E1945,'CFileFishery to ERA+'!$A$4:$J$198,10,FALSE)</f>
        <v>ISBM</v>
      </c>
    </row>
    <row r="1946" spans="1:18" x14ac:dyDescent="0.25">
      <c r="A1946" t="s">
        <v>153</v>
      </c>
      <c r="B1946" t="s">
        <v>154</v>
      </c>
      <c r="C1946">
        <v>2012</v>
      </c>
      <c r="D1946">
        <v>8</v>
      </c>
      <c r="E1946">
        <v>101</v>
      </c>
      <c r="F1946" t="s">
        <v>67</v>
      </c>
      <c r="G1946">
        <v>2</v>
      </c>
      <c r="H1946" t="s">
        <v>121</v>
      </c>
      <c r="I1946">
        <v>1</v>
      </c>
      <c r="J1946">
        <v>2.15</v>
      </c>
      <c r="K1946">
        <v>2.15</v>
      </c>
      <c r="L1946">
        <f>VLOOKUP($E1946,'CFileFishery to ERA+'!$A$4:$J$198,4,FALSE)</f>
        <v>38</v>
      </c>
      <c r="M1946" t="str">
        <f>VLOOKUP($E1946,'CFileFishery to ERA+'!$A$4:$J$198,5,FALSE)</f>
        <v>TPS FN</v>
      </c>
      <c r="N1946" t="str">
        <f>VLOOKUP($E1946,'CFileFishery to ERA+'!$A$4:$J$198,6,FALSE)</f>
        <v>US</v>
      </c>
      <c r="O1946">
        <f>VLOOKUP($E1946,'CFileFishery to ERA+'!$A$4:$J$198,7,FALSE)</f>
        <v>999</v>
      </c>
      <c r="P1946" t="str">
        <f>VLOOKUP($E1946,'CFileFishery to ERA+'!$A$4:$J$198,8,FALSE)</f>
        <v>N</v>
      </c>
      <c r="Q1946" t="str">
        <f>VLOOKUP($E1946,'CFileFishery to ERA+'!$A$4:$J$198,9,FALSE)</f>
        <v>PGSD Net</v>
      </c>
      <c r="R1946" t="str">
        <f>VLOOKUP($E1946,'CFileFishery to ERA+'!$A$4:$J$198,10,FALSE)</f>
        <v>ISBM</v>
      </c>
    </row>
    <row r="1947" spans="1:18" x14ac:dyDescent="0.25">
      <c r="A1947" t="s">
        <v>153</v>
      </c>
      <c r="B1947" t="s">
        <v>154</v>
      </c>
      <c r="C1947">
        <v>2012</v>
      </c>
      <c r="D1947">
        <v>8</v>
      </c>
      <c r="E1947">
        <v>101</v>
      </c>
      <c r="F1947" t="s">
        <v>67</v>
      </c>
      <c r="G1947">
        <v>3</v>
      </c>
      <c r="H1947" t="s">
        <v>12</v>
      </c>
      <c r="I1947">
        <v>2</v>
      </c>
      <c r="J1947">
        <v>4.3</v>
      </c>
      <c r="K1947">
        <v>4.32</v>
      </c>
      <c r="L1947">
        <f>VLOOKUP($E1947,'CFileFishery to ERA+'!$A$4:$J$198,4,FALSE)</f>
        <v>38</v>
      </c>
      <c r="M1947" t="str">
        <f>VLOOKUP($E1947,'CFileFishery to ERA+'!$A$4:$J$198,5,FALSE)</f>
        <v>TPS FN</v>
      </c>
      <c r="N1947" t="str">
        <f>VLOOKUP($E1947,'CFileFishery to ERA+'!$A$4:$J$198,6,FALSE)</f>
        <v>US</v>
      </c>
      <c r="O1947">
        <f>VLOOKUP($E1947,'CFileFishery to ERA+'!$A$4:$J$198,7,FALSE)</f>
        <v>999</v>
      </c>
      <c r="P1947" t="str">
        <f>VLOOKUP($E1947,'CFileFishery to ERA+'!$A$4:$J$198,8,FALSE)</f>
        <v>N</v>
      </c>
      <c r="Q1947" t="str">
        <f>VLOOKUP($E1947,'CFileFishery to ERA+'!$A$4:$J$198,9,FALSE)</f>
        <v>PGSD Net</v>
      </c>
      <c r="R1947" t="str">
        <f>VLOOKUP($E1947,'CFileFishery to ERA+'!$A$4:$J$198,10,FALSE)</f>
        <v>ISBM</v>
      </c>
    </row>
    <row r="1948" spans="1:18" x14ac:dyDescent="0.25">
      <c r="A1948" t="s">
        <v>153</v>
      </c>
      <c r="B1948" t="s">
        <v>154</v>
      </c>
      <c r="C1948">
        <v>2012</v>
      </c>
      <c r="D1948">
        <v>8</v>
      </c>
      <c r="E1948">
        <v>101</v>
      </c>
      <c r="F1948" t="s">
        <v>67</v>
      </c>
      <c r="G1948">
        <v>4</v>
      </c>
      <c r="H1948" t="s">
        <v>121</v>
      </c>
      <c r="I1948">
        <v>1</v>
      </c>
      <c r="J1948">
        <v>2.2999999999999998</v>
      </c>
      <c r="K1948">
        <v>2.2999999999999998</v>
      </c>
      <c r="L1948">
        <f>VLOOKUP($E1948,'CFileFishery to ERA+'!$A$4:$J$198,4,FALSE)</f>
        <v>38</v>
      </c>
      <c r="M1948" t="str">
        <f>VLOOKUP($E1948,'CFileFishery to ERA+'!$A$4:$J$198,5,FALSE)</f>
        <v>TPS FN</v>
      </c>
      <c r="N1948" t="str">
        <f>VLOOKUP($E1948,'CFileFishery to ERA+'!$A$4:$J$198,6,FALSE)</f>
        <v>US</v>
      </c>
      <c r="O1948">
        <f>VLOOKUP($E1948,'CFileFishery to ERA+'!$A$4:$J$198,7,FALSE)</f>
        <v>999</v>
      </c>
      <c r="P1948" t="str">
        <f>VLOOKUP($E1948,'CFileFishery to ERA+'!$A$4:$J$198,8,FALSE)</f>
        <v>N</v>
      </c>
      <c r="Q1948" t="str">
        <f>VLOOKUP($E1948,'CFileFishery to ERA+'!$A$4:$J$198,9,FALSE)</f>
        <v>PGSD Net</v>
      </c>
      <c r="R1948" t="str">
        <f>VLOOKUP($E1948,'CFileFishery to ERA+'!$A$4:$J$198,10,FALSE)</f>
        <v>ISBM</v>
      </c>
    </row>
    <row r="1949" spans="1:18" x14ac:dyDescent="0.25">
      <c r="A1949" t="s">
        <v>153</v>
      </c>
      <c r="B1949" t="s">
        <v>154</v>
      </c>
      <c r="C1949">
        <v>2012</v>
      </c>
      <c r="D1949">
        <v>8</v>
      </c>
      <c r="E1949">
        <v>135</v>
      </c>
      <c r="F1949" t="s">
        <v>39</v>
      </c>
      <c r="G1949">
        <v>3</v>
      </c>
      <c r="H1949" t="s">
        <v>12</v>
      </c>
      <c r="I1949">
        <v>1</v>
      </c>
      <c r="J1949">
        <v>2.88</v>
      </c>
      <c r="K1949">
        <v>2.89</v>
      </c>
      <c r="L1949">
        <f>VLOOKUP($E1949,'CFileFishery to ERA+'!$A$4:$J$198,4,FALSE)</f>
        <v>61</v>
      </c>
      <c r="M1949" t="str">
        <f>VLOOKUP($E1949,'CFileFishery to ERA+'!$A$4:$J$198,5,FALSE)</f>
        <v>JNST S</v>
      </c>
      <c r="N1949" t="str">
        <f>VLOOKUP($E1949,'CFileFishery to ERA+'!$A$4:$J$198,6,FALSE)</f>
        <v>CA</v>
      </c>
      <c r="O1949">
        <f>VLOOKUP($E1949,'CFileFishery to ERA+'!$A$4:$J$198,7,FALSE)</f>
        <v>26</v>
      </c>
      <c r="P1949" t="str">
        <f>VLOOKUP($E1949,'CFileFishery to ERA+'!$A$4:$J$198,8,FALSE)</f>
        <v>S</v>
      </c>
      <c r="Q1949" t="str">
        <f>VLOOKUP($E1949,'CFileFishery to ERA+'!$A$4:$J$198,9,FALSE)</f>
        <v>Johnstone Strait Sport</v>
      </c>
      <c r="R1949" t="str">
        <f>VLOOKUP($E1949,'CFileFishery to ERA+'!$A$4:$J$198,10,FALSE)</f>
        <v>ISBM</v>
      </c>
    </row>
    <row r="1950" spans="1:18" x14ac:dyDescent="0.25">
      <c r="A1950" t="s">
        <v>153</v>
      </c>
      <c r="B1950" t="s">
        <v>154</v>
      </c>
      <c r="C1950">
        <v>2012</v>
      </c>
      <c r="D1950">
        <v>8</v>
      </c>
      <c r="E1950">
        <v>142</v>
      </c>
      <c r="F1950" t="s">
        <v>49</v>
      </c>
      <c r="G1950">
        <v>2</v>
      </c>
      <c r="H1950" t="s">
        <v>12</v>
      </c>
      <c r="I1950">
        <v>1</v>
      </c>
      <c r="J1950">
        <v>4.3600000000000003</v>
      </c>
      <c r="K1950">
        <v>4.3600000000000003</v>
      </c>
      <c r="L1950">
        <f>VLOOKUP($E1950,'CFileFishery to ERA+'!$A$4:$J$198,4,FALSE)</f>
        <v>50</v>
      </c>
      <c r="M1950" t="str">
        <f>VLOOKUP($E1950,'CFileFishery to ERA+'!$A$4:$J$198,5,FALSE)</f>
        <v>WCVI AABM S</v>
      </c>
      <c r="N1950" t="str">
        <f>VLOOKUP($E1950,'CFileFishery to ERA+'!$A$4:$J$198,6,FALSE)</f>
        <v>CA</v>
      </c>
      <c r="O1950">
        <f>VLOOKUP($E1950,'CFileFishery to ERA+'!$A$4:$J$198,7,FALSE)</f>
        <v>31</v>
      </c>
      <c r="P1950" t="str">
        <f>VLOOKUP($E1950,'CFileFishery to ERA+'!$A$4:$J$198,8,FALSE)</f>
        <v>S</v>
      </c>
      <c r="Q1950" t="str">
        <f>VLOOKUP($E1950,'CFileFishery to ERA+'!$A$4:$J$198,9,FALSE)</f>
        <v>WCVI AABM Sport</v>
      </c>
      <c r="R1950" t="str">
        <f>VLOOKUP($E1950,'CFileFishery to ERA+'!$A$4:$J$198,10,FALSE)</f>
        <v>AABM</v>
      </c>
    </row>
    <row r="1951" spans="1:18" x14ac:dyDescent="0.25">
      <c r="A1951" t="s">
        <v>153</v>
      </c>
      <c r="B1951" t="s">
        <v>154</v>
      </c>
      <c r="C1951">
        <v>2012</v>
      </c>
      <c r="D1951">
        <v>8</v>
      </c>
      <c r="E1951">
        <v>142</v>
      </c>
      <c r="F1951" t="s">
        <v>49</v>
      </c>
      <c r="G1951">
        <v>3</v>
      </c>
      <c r="H1951" t="s">
        <v>12</v>
      </c>
      <c r="I1951">
        <v>2</v>
      </c>
      <c r="J1951">
        <v>8.7200000000000006</v>
      </c>
      <c r="K1951">
        <v>8.77</v>
      </c>
      <c r="L1951">
        <f>VLOOKUP($E1951,'CFileFishery to ERA+'!$A$4:$J$198,4,FALSE)</f>
        <v>50</v>
      </c>
      <c r="M1951" t="str">
        <f>VLOOKUP($E1951,'CFileFishery to ERA+'!$A$4:$J$198,5,FALSE)</f>
        <v>WCVI AABM S</v>
      </c>
      <c r="N1951" t="str">
        <f>VLOOKUP($E1951,'CFileFishery to ERA+'!$A$4:$J$198,6,FALSE)</f>
        <v>CA</v>
      </c>
      <c r="O1951">
        <f>VLOOKUP($E1951,'CFileFishery to ERA+'!$A$4:$J$198,7,FALSE)</f>
        <v>31</v>
      </c>
      <c r="P1951" t="str">
        <f>VLOOKUP($E1951,'CFileFishery to ERA+'!$A$4:$J$198,8,FALSE)</f>
        <v>S</v>
      </c>
      <c r="Q1951" t="str">
        <f>VLOOKUP($E1951,'CFileFishery to ERA+'!$A$4:$J$198,9,FALSE)</f>
        <v>WCVI AABM Sport</v>
      </c>
      <c r="R1951" t="str">
        <f>VLOOKUP($E1951,'CFileFishery to ERA+'!$A$4:$J$198,10,FALSE)</f>
        <v>AABM</v>
      </c>
    </row>
    <row r="1952" spans="1:18" x14ac:dyDescent="0.25">
      <c r="A1952" t="s">
        <v>153</v>
      </c>
      <c r="B1952" t="s">
        <v>154</v>
      </c>
      <c r="C1952">
        <v>2012</v>
      </c>
      <c r="D1952">
        <v>9</v>
      </c>
      <c r="E1952">
        <v>23</v>
      </c>
      <c r="F1952" t="s">
        <v>60</v>
      </c>
      <c r="G1952">
        <v>3</v>
      </c>
      <c r="H1952" t="s">
        <v>12</v>
      </c>
      <c r="I1952">
        <v>1</v>
      </c>
      <c r="J1952">
        <v>1.96</v>
      </c>
      <c r="K1952">
        <v>1.97</v>
      </c>
      <c r="L1952">
        <f>VLOOKUP($E1952,'CFileFishery to ERA+'!$A$4:$J$198,4,FALSE)</f>
        <v>6</v>
      </c>
      <c r="M1952" t="str">
        <f>VLOOKUP($E1952,'CFileFishery to ERA+'!$A$4:$J$198,5,FALSE)</f>
        <v>AK FALL T</v>
      </c>
      <c r="N1952" t="str">
        <f>VLOOKUP($E1952,'CFileFishery to ERA+'!$A$4:$J$198,6,FALSE)</f>
        <v>US</v>
      </c>
      <c r="O1952">
        <f>VLOOKUP($E1952,'CFileFishery to ERA+'!$A$4:$J$198,7,FALSE)</f>
        <v>999</v>
      </c>
      <c r="P1952" t="str">
        <f>VLOOKUP($E1952,'CFileFishery to ERA+'!$A$4:$J$198,8,FALSE)</f>
        <v>T</v>
      </c>
      <c r="Q1952" t="str">
        <f>VLOOKUP($E1952,'CFileFishery to ERA+'!$A$4:$J$198,9,FALSE)</f>
        <v>SEAK Troll</v>
      </c>
      <c r="R1952" t="str">
        <f>VLOOKUP($E1952,'CFileFishery to ERA+'!$A$4:$J$198,10,FALSE)</f>
        <v>AABM</v>
      </c>
    </row>
    <row r="1953" spans="1:18" x14ac:dyDescent="0.25">
      <c r="A1953" t="s">
        <v>153</v>
      </c>
      <c r="B1953" t="s">
        <v>154</v>
      </c>
      <c r="C1953">
        <v>2012</v>
      </c>
      <c r="D1953">
        <v>9</v>
      </c>
      <c r="E1953">
        <v>24</v>
      </c>
      <c r="F1953" t="s">
        <v>43</v>
      </c>
      <c r="G1953">
        <v>4</v>
      </c>
      <c r="H1953" t="s">
        <v>12</v>
      </c>
      <c r="I1953">
        <v>1</v>
      </c>
      <c r="J1953">
        <v>2.52</v>
      </c>
      <c r="K1953">
        <v>2.5499999999999998</v>
      </c>
      <c r="L1953">
        <f>VLOOKUP($E1953,'CFileFishery to ERA+'!$A$4:$J$198,4,FALSE)</f>
        <v>6</v>
      </c>
      <c r="M1953" t="str">
        <f>VLOOKUP($E1953,'CFileFishery to ERA+'!$A$4:$J$198,5,FALSE)</f>
        <v>AK FALL T</v>
      </c>
      <c r="N1953" t="str">
        <f>VLOOKUP($E1953,'CFileFishery to ERA+'!$A$4:$J$198,6,FALSE)</f>
        <v>US</v>
      </c>
      <c r="O1953">
        <f>VLOOKUP($E1953,'CFileFishery to ERA+'!$A$4:$J$198,7,FALSE)</f>
        <v>999</v>
      </c>
      <c r="P1953" t="str">
        <f>VLOOKUP($E1953,'CFileFishery to ERA+'!$A$4:$J$198,8,FALSE)</f>
        <v>T</v>
      </c>
      <c r="Q1953" t="str">
        <f>VLOOKUP($E1953,'CFileFishery to ERA+'!$A$4:$J$198,9,FALSE)</f>
        <v>SEAK Troll</v>
      </c>
      <c r="R1953" t="str">
        <f>VLOOKUP($E1953,'CFileFishery to ERA+'!$A$4:$J$198,10,FALSE)</f>
        <v>AABM</v>
      </c>
    </row>
    <row r="1954" spans="1:18" x14ac:dyDescent="0.25">
      <c r="A1954" t="s">
        <v>153</v>
      </c>
      <c r="B1954" t="s">
        <v>154</v>
      </c>
      <c r="C1954">
        <v>2012</v>
      </c>
      <c r="D1954">
        <v>9</v>
      </c>
      <c r="E1954">
        <v>35</v>
      </c>
      <c r="F1954" t="s">
        <v>77</v>
      </c>
      <c r="G1954">
        <v>3</v>
      </c>
      <c r="H1954" t="s">
        <v>12</v>
      </c>
      <c r="I1954">
        <v>10</v>
      </c>
      <c r="J1954">
        <v>16.600000000000001</v>
      </c>
      <c r="K1954">
        <v>16.690000000000001</v>
      </c>
      <c r="L1954">
        <f>VLOOKUP($E1954,'CFileFishery to ERA+'!$A$4:$J$198,4,FALSE)</f>
        <v>12</v>
      </c>
      <c r="M1954" t="str">
        <f>VLOOKUP($E1954,'CFileFishery to ERA+'!$A$4:$J$198,5,FALSE)</f>
        <v>WCVI SUM T</v>
      </c>
      <c r="N1954" t="str">
        <f>VLOOKUP($E1954,'CFileFishery to ERA+'!$A$4:$J$198,6,FALSE)</f>
        <v>CA</v>
      </c>
      <c r="O1954">
        <f>VLOOKUP($E1954,'CFileFishery to ERA+'!$A$4:$J$198,7,FALSE)</f>
        <v>3</v>
      </c>
      <c r="P1954" t="str">
        <f>VLOOKUP($E1954,'CFileFishery to ERA+'!$A$4:$J$198,8,FALSE)</f>
        <v>T</v>
      </c>
      <c r="Q1954" t="str">
        <f>VLOOKUP($E1954,'CFileFishery to ERA+'!$A$4:$J$198,9,FALSE)</f>
        <v>WCVI Troll</v>
      </c>
      <c r="R1954" t="str">
        <f>VLOOKUP($E1954,'CFileFishery to ERA+'!$A$4:$J$198,10,FALSE)</f>
        <v>AABM</v>
      </c>
    </row>
    <row r="1955" spans="1:18" x14ac:dyDescent="0.25">
      <c r="A1955" t="s">
        <v>153</v>
      </c>
      <c r="B1955" t="s">
        <v>154</v>
      </c>
      <c r="C1955">
        <v>2012</v>
      </c>
      <c r="D1955">
        <v>9</v>
      </c>
      <c r="E1955">
        <v>35</v>
      </c>
      <c r="F1955" t="s">
        <v>77</v>
      </c>
      <c r="G1955">
        <v>3</v>
      </c>
      <c r="H1955" t="s">
        <v>121</v>
      </c>
      <c r="I1955">
        <v>9</v>
      </c>
      <c r="J1955">
        <v>14.94</v>
      </c>
      <c r="K1955">
        <v>14.96</v>
      </c>
      <c r="L1955">
        <f>VLOOKUP($E1955,'CFileFishery to ERA+'!$A$4:$J$198,4,FALSE)</f>
        <v>12</v>
      </c>
      <c r="M1955" t="str">
        <f>VLOOKUP($E1955,'CFileFishery to ERA+'!$A$4:$J$198,5,FALSE)</f>
        <v>WCVI SUM T</v>
      </c>
      <c r="N1955" t="str">
        <f>VLOOKUP($E1955,'CFileFishery to ERA+'!$A$4:$J$198,6,FALSE)</f>
        <v>CA</v>
      </c>
      <c r="O1955">
        <f>VLOOKUP($E1955,'CFileFishery to ERA+'!$A$4:$J$198,7,FALSE)</f>
        <v>3</v>
      </c>
      <c r="P1955" t="str">
        <f>VLOOKUP($E1955,'CFileFishery to ERA+'!$A$4:$J$198,8,FALSE)</f>
        <v>T</v>
      </c>
      <c r="Q1955" t="str">
        <f>VLOOKUP($E1955,'CFileFishery to ERA+'!$A$4:$J$198,9,FALSE)</f>
        <v>WCVI Troll</v>
      </c>
      <c r="R1955" t="str">
        <f>VLOOKUP($E1955,'CFileFishery to ERA+'!$A$4:$J$198,10,FALSE)</f>
        <v>AABM</v>
      </c>
    </row>
    <row r="1956" spans="1:18" x14ac:dyDescent="0.25">
      <c r="A1956" t="s">
        <v>153</v>
      </c>
      <c r="B1956" t="s">
        <v>154</v>
      </c>
      <c r="C1956">
        <v>2012</v>
      </c>
      <c r="D1956">
        <v>9</v>
      </c>
      <c r="E1956">
        <v>35</v>
      </c>
      <c r="F1956" t="s">
        <v>77</v>
      </c>
      <c r="G1956">
        <v>4</v>
      </c>
      <c r="H1956" t="s">
        <v>12</v>
      </c>
      <c r="I1956">
        <v>1</v>
      </c>
      <c r="J1956">
        <v>1.66</v>
      </c>
      <c r="K1956">
        <v>1.68</v>
      </c>
      <c r="L1956">
        <f>VLOOKUP($E1956,'CFileFishery to ERA+'!$A$4:$J$198,4,FALSE)</f>
        <v>12</v>
      </c>
      <c r="M1956" t="str">
        <f>VLOOKUP($E1956,'CFileFishery to ERA+'!$A$4:$J$198,5,FALSE)</f>
        <v>WCVI SUM T</v>
      </c>
      <c r="N1956" t="str">
        <f>VLOOKUP($E1956,'CFileFishery to ERA+'!$A$4:$J$198,6,FALSE)</f>
        <v>CA</v>
      </c>
      <c r="O1956">
        <f>VLOOKUP($E1956,'CFileFishery to ERA+'!$A$4:$J$198,7,FALSE)</f>
        <v>3</v>
      </c>
      <c r="P1956" t="str">
        <f>VLOOKUP($E1956,'CFileFishery to ERA+'!$A$4:$J$198,8,FALSE)</f>
        <v>T</v>
      </c>
      <c r="Q1956" t="str">
        <f>VLOOKUP($E1956,'CFileFishery to ERA+'!$A$4:$J$198,9,FALSE)</f>
        <v>WCVI Troll</v>
      </c>
      <c r="R1956" t="str">
        <f>VLOOKUP($E1956,'CFileFishery to ERA+'!$A$4:$J$198,10,FALSE)</f>
        <v>AABM</v>
      </c>
    </row>
    <row r="1957" spans="1:18" x14ac:dyDescent="0.25">
      <c r="A1957" t="s">
        <v>153</v>
      </c>
      <c r="B1957" t="s">
        <v>154</v>
      </c>
      <c r="C1957">
        <v>2012</v>
      </c>
      <c r="D1957">
        <v>9</v>
      </c>
      <c r="E1957">
        <v>35</v>
      </c>
      <c r="F1957" t="s">
        <v>77</v>
      </c>
      <c r="G1957">
        <v>4</v>
      </c>
      <c r="H1957" t="s">
        <v>121</v>
      </c>
      <c r="I1957">
        <v>2</v>
      </c>
      <c r="J1957">
        <v>3.32</v>
      </c>
      <c r="K1957">
        <v>3.32</v>
      </c>
      <c r="L1957">
        <f>VLOOKUP($E1957,'CFileFishery to ERA+'!$A$4:$J$198,4,FALSE)</f>
        <v>12</v>
      </c>
      <c r="M1957" t="str">
        <f>VLOOKUP($E1957,'CFileFishery to ERA+'!$A$4:$J$198,5,FALSE)</f>
        <v>WCVI SUM T</v>
      </c>
      <c r="N1957" t="str">
        <f>VLOOKUP($E1957,'CFileFishery to ERA+'!$A$4:$J$198,6,FALSE)</f>
        <v>CA</v>
      </c>
      <c r="O1957">
        <f>VLOOKUP($E1957,'CFileFishery to ERA+'!$A$4:$J$198,7,FALSE)</f>
        <v>3</v>
      </c>
      <c r="P1957" t="str">
        <f>VLOOKUP($E1957,'CFileFishery to ERA+'!$A$4:$J$198,8,FALSE)</f>
        <v>T</v>
      </c>
      <c r="Q1957" t="str">
        <f>VLOOKUP($E1957,'CFileFishery to ERA+'!$A$4:$J$198,9,FALSE)</f>
        <v>WCVI Troll</v>
      </c>
      <c r="R1957" t="str">
        <f>VLOOKUP($E1957,'CFileFishery to ERA+'!$A$4:$J$198,10,FALSE)</f>
        <v>AABM</v>
      </c>
    </row>
    <row r="1958" spans="1:18" x14ac:dyDescent="0.25">
      <c r="A1958" t="s">
        <v>153</v>
      </c>
      <c r="B1958" t="s">
        <v>154</v>
      </c>
      <c r="C1958">
        <v>2012</v>
      </c>
      <c r="D1958">
        <v>9</v>
      </c>
      <c r="E1958">
        <v>39</v>
      </c>
      <c r="F1958" t="s">
        <v>50</v>
      </c>
      <c r="G1958">
        <v>2</v>
      </c>
      <c r="H1958" t="s">
        <v>12</v>
      </c>
      <c r="I1958">
        <v>1</v>
      </c>
      <c r="J1958">
        <v>1</v>
      </c>
      <c r="K1958">
        <v>1</v>
      </c>
      <c r="L1958">
        <f>VLOOKUP($E1958,'CFileFishery to ERA+'!$A$4:$J$198,4,FALSE)</f>
        <v>12</v>
      </c>
      <c r="M1958" t="str">
        <f>VLOOKUP($E1958,'CFileFishery to ERA+'!$A$4:$J$198,5,FALSE)</f>
        <v>WCVI SUM T</v>
      </c>
      <c r="N1958" t="str">
        <f>VLOOKUP($E1958,'CFileFishery to ERA+'!$A$4:$J$198,6,FALSE)</f>
        <v>CA</v>
      </c>
      <c r="O1958">
        <f>VLOOKUP($E1958,'CFileFishery to ERA+'!$A$4:$J$198,7,FALSE)</f>
        <v>3</v>
      </c>
      <c r="P1958" t="str">
        <f>VLOOKUP($E1958,'CFileFishery to ERA+'!$A$4:$J$198,8,FALSE)</f>
        <v>T</v>
      </c>
      <c r="Q1958" t="str">
        <f>VLOOKUP($E1958,'CFileFishery to ERA+'!$A$4:$J$198,9,FALSE)</f>
        <v>WCVI Troll</v>
      </c>
      <c r="R1958" t="str">
        <f>VLOOKUP($E1958,'CFileFishery to ERA+'!$A$4:$J$198,10,FALSE)</f>
        <v>AABM</v>
      </c>
    </row>
    <row r="1959" spans="1:18" x14ac:dyDescent="0.25">
      <c r="A1959" t="s">
        <v>153</v>
      </c>
      <c r="B1959" t="s">
        <v>154</v>
      </c>
      <c r="C1959">
        <v>2012</v>
      </c>
      <c r="D1959">
        <v>9</v>
      </c>
      <c r="E1959">
        <v>39</v>
      </c>
      <c r="F1959" t="s">
        <v>50</v>
      </c>
      <c r="G1959">
        <v>2</v>
      </c>
      <c r="H1959" t="s">
        <v>121</v>
      </c>
      <c r="I1959">
        <v>2</v>
      </c>
      <c r="J1959">
        <v>7.9</v>
      </c>
      <c r="K1959">
        <v>7.93</v>
      </c>
      <c r="L1959">
        <f>VLOOKUP($E1959,'CFileFishery to ERA+'!$A$4:$J$198,4,FALSE)</f>
        <v>12</v>
      </c>
      <c r="M1959" t="str">
        <f>VLOOKUP($E1959,'CFileFishery to ERA+'!$A$4:$J$198,5,FALSE)</f>
        <v>WCVI SUM T</v>
      </c>
      <c r="N1959" t="str">
        <f>VLOOKUP($E1959,'CFileFishery to ERA+'!$A$4:$J$198,6,FALSE)</f>
        <v>CA</v>
      </c>
      <c r="O1959">
        <f>VLOOKUP($E1959,'CFileFishery to ERA+'!$A$4:$J$198,7,FALSE)</f>
        <v>3</v>
      </c>
      <c r="P1959" t="str">
        <f>VLOOKUP($E1959,'CFileFishery to ERA+'!$A$4:$J$198,8,FALSE)</f>
        <v>T</v>
      </c>
      <c r="Q1959" t="str">
        <f>VLOOKUP($E1959,'CFileFishery to ERA+'!$A$4:$J$198,9,FALSE)</f>
        <v>WCVI Troll</v>
      </c>
      <c r="R1959" t="str">
        <f>VLOOKUP($E1959,'CFileFishery to ERA+'!$A$4:$J$198,10,FALSE)</f>
        <v>AABM</v>
      </c>
    </row>
    <row r="1960" spans="1:18" x14ac:dyDescent="0.25">
      <c r="A1960" t="s">
        <v>153</v>
      </c>
      <c r="B1960" t="s">
        <v>154</v>
      </c>
      <c r="C1960">
        <v>2012</v>
      </c>
      <c r="D1960">
        <v>9</v>
      </c>
      <c r="E1960">
        <v>39</v>
      </c>
      <c r="F1960" t="s">
        <v>50</v>
      </c>
      <c r="G1960">
        <v>3</v>
      </c>
      <c r="H1960" t="s">
        <v>12</v>
      </c>
      <c r="I1960">
        <v>6</v>
      </c>
      <c r="J1960">
        <v>23.7</v>
      </c>
      <c r="K1960">
        <v>23.83</v>
      </c>
      <c r="L1960">
        <f>VLOOKUP($E1960,'CFileFishery to ERA+'!$A$4:$J$198,4,FALSE)</f>
        <v>12</v>
      </c>
      <c r="M1960" t="str">
        <f>VLOOKUP($E1960,'CFileFishery to ERA+'!$A$4:$J$198,5,FALSE)</f>
        <v>WCVI SUM T</v>
      </c>
      <c r="N1960" t="str">
        <f>VLOOKUP($E1960,'CFileFishery to ERA+'!$A$4:$J$198,6,FALSE)</f>
        <v>CA</v>
      </c>
      <c r="O1960">
        <f>VLOOKUP($E1960,'CFileFishery to ERA+'!$A$4:$J$198,7,FALSE)</f>
        <v>3</v>
      </c>
      <c r="P1960" t="str">
        <f>VLOOKUP($E1960,'CFileFishery to ERA+'!$A$4:$J$198,8,FALSE)</f>
        <v>T</v>
      </c>
      <c r="Q1960" t="str">
        <f>VLOOKUP($E1960,'CFileFishery to ERA+'!$A$4:$J$198,9,FALSE)</f>
        <v>WCVI Troll</v>
      </c>
      <c r="R1960" t="str">
        <f>VLOOKUP($E1960,'CFileFishery to ERA+'!$A$4:$J$198,10,FALSE)</f>
        <v>AABM</v>
      </c>
    </row>
    <row r="1961" spans="1:18" x14ac:dyDescent="0.25">
      <c r="A1961" t="s">
        <v>153</v>
      </c>
      <c r="B1961" t="s">
        <v>154</v>
      </c>
      <c r="C1961">
        <v>2012</v>
      </c>
      <c r="D1961">
        <v>9</v>
      </c>
      <c r="E1961">
        <v>39</v>
      </c>
      <c r="F1961" t="s">
        <v>50</v>
      </c>
      <c r="G1961">
        <v>3</v>
      </c>
      <c r="H1961" t="s">
        <v>121</v>
      </c>
      <c r="I1961">
        <v>6</v>
      </c>
      <c r="J1961">
        <v>20.9</v>
      </c>
      <c r="K1961">
        <v>20.93</v>
      </c>
      <c r="L1961">
        <f>VLOOKUP($E1961,'CFileFishery to ERA+'!$A$4:$J$198,4,FALSE)</f>
        <v>12</v>
      </c>
      <c r="M1961" t="str">
        <f>VLOOKUP($E1961,'CFileFishery to ERA+'!$A$4:$J$198,5,FALSE)</f>
        <v>WCVI SUM T</v>
      </c>
      <c r="N1961" t="str">
        <f>VLOOKUP($E1961,'CFileFishery to ERA+'!$A$4:$J$198,6,FALSE)</f>
        <v>CA</v>
      </c>
      <c r="O1961">
        <f>VLOOKUP($E1961,'CFileFishery to ERA+'!$A$4:$J$198,7,FALSE)</f>
        <v>3</v>
      </c>
      <c r="P1961" t="str">
        <f>VLOOKUP($E1961,'CFileFishery to ERA+'!$A$4:$J$198,8,FALSE)</f>
        <v>T</v>
      </c>
      <c r="Q1961" t="str">
        <f>VLOOKUP($E1961,'CFileFishery to ERA+'!$A$4:$J$198,9,FALSE)</f>
        <v>WCVI Troll</v>
      </c>
      <c r="R1961" t="str">
        <f>VLOOKUP($E1961,'CFileFishery to ERA+'!$A$4:$J$198,10,FALSE)</f>
        <v>AABM</v>
      </c>
    </row>
    <row r="1962" spans="1:18" x14ac:dyDescent="0.25">
      <c r="A1962" t="s">
        <v>153</v>
      </c>
      <c r="B1962" t="s">
        <v>154</v>
      </c>
      <c r="C1962">
        <v>2012</v>
      </c>
      <c r="D1962">
        <v>9</v>
      </c>
      <c r="E1962">
        <v>142</v>
      </c>
      <c r="F1962" t="s">
        <v>49</v>
      </c>
      <c r="G1962">
        <v>3</v>
      </c>
      <c r="H1962" t="s">
        <v>12</v>
      </c>
      <c r="I1962">
        <v>1</v>
      </c>
      <c r="J1962">
        <v>2.59</v>
      </c>
      <c r="K1962">
        <v>2.6</v>
      </c>
      <c r="L1962">
        <f>VLOOKUP($E1962,'CFileFishery to ERA+'!$A$4:$J$198,4,FALSE)</f>
        <v>50</v>
      </c>
      <c r="M1962" t="str">
        <f>VLOOKUP($E1962,'CFileFishery to ERA+'!$A$4:$J$198,5,FALSE)</f>
        <v>WCVI AABM S</v>
      </c>
      <c r="N1962" t="str">
        <f>VLOOKUP($E1962,'CFileFishery to ERA+'!$A$4:$J$198,6,FALSE)</f>
        <v>CA</v>
      </c>
      <c r="O1962">
        <f>VLOOKUP($E1962,'CFileFishery to ERA+'!$A$4:$J$198,7,FALSE)</f>
        <v>31</v>
      </c>
      <c r="P1962" t="str">
        <f>VLOOKUP($E1962,'CFileFishery to ERA+'!$A$4:$J$198,8,FALSE)</f>
        <v>S</v>
      </c>
      <c r="Q1962" t="str">
        <f>VLOOKUP($E1962,'CFileFishery to ERA+'!$A$4:$J$198,9,FALSE)</f>
        <v>WCVI AABM Sport</v>
      </c>
      <c r="R1962" t="str">
        <f>VLOOKUP($E1962,'CFileFishery to ERA+'!$A$4:$J$198,10,FALSE)</f>
        <v>AABM</v>
      </c>
    </row>
    <row r="1963" spans="1:18" x14ac:dyDescent="0.25">
      <c r="A1963" t="s">
        <v>153</v>
      </c>
      <c r="B1963" t="s">
        <v>154</v>
      </c>
      <c r="C1963">
        <v>2012</v>
      </c>
      <c r="D1963">
        <v>9</v>
      </c>
      <c r="E1963">
        <v>152</v>
      </c>
      <c r="F1963" t="s">
        <v>63</v>
      </c>
      <c r="G1963">
        <v>3</v>
      </c>
      <c r="H1963" t="s">
        <v>12</v>
      </c>
      <c r="I1963">
        <v>2</v>
      </c>
      <c r="J1963">
        <v>10.38</v>
      </c>
      <c r="K1963">
        <v>10.44</v>
      </c>
      <c r="L1963">
        <f>VLOOKUP($E1963,'CFileFishery to ERA+'!$A$4:$J$198,4,FALSE)</f>
        <v>57</v>
      </c>
      <c r="M1963" t="str">
        <f>VLOOKUP($E1963,'CFileFishery to ERA+'!$A$4:$J$198,5,FALSE)</f>
        <v>PGSDN S</v>
      </c>
      <c r="N1963" t="str">
        <f>VLOOKUP($E1963,'CFileFishery to ERA+'!$A$4:$J$198,6,FALSE)</f>
        <v>US</v>
      </c>
      <c r="O1963">
        <f>VLOOKUP($E1963,'CFileFishery to ERA+'!$A$4:$J$198,7,FALSE)</f>
        <v>999</v>
      </c>
      <c r="P1963" t="str">
        <f>VLOOKUP($E1963,'CFileFishery to ERA+'!$A$4:$J$198,8,FALSE)</f>
        <v>S</v>
      </c>
      <c r="Q1963" t="str">
        <f>VLOOKUP($E1963,'CFileFishery to ERA+'!$A$4:$J$198,9,FALSE)</f>
        <v>PGSD Sport</v>
      </c>
      <c r="R1963" t="str">
        <f>VLOOKUP($E1963,'CFileFishery to ERA+'!$A$4:$J$198,10,FALSE)</f>
        <v>ISBM</v>
      </c>
    </row>
    <row r="1964" spans="1:18" x14ac:dyDescent="0.25">
      <c r="A1964" t="s">
        <v>153</v>
      </c>
      <c r="B1964" t="s">
        <v>154</v>
      </c>
      <c r="C1964">
        <v>2012</v>
      </c>
      <c r="D1964">
        <v>10</v>
      </c>
      <c r="E1964">
        <v>2</v>
      </c>
      <c r="F1964" t="s">
        <v>30</v>
      </c>
      <c r="G1964">
        <v>4</v>
      </c>
      <c r="H1964" t="s">
        <v>12</v>
      </c>
      <c r="I1964">
        <v>1</v>
      </c>
      <c r="J1964">
        <v>4.37</v>
      </c>
      <c r="K1964">
        <v>4.3899999999999997</v>
      </c>
      <c r="L1964">
        <f>VLOOKUP($E1964,'CFileFishery to ERA+'!$A$4:$J$198,4,FALSE)</f>
        <v>1</v>
      </c>
      <c r="M1964" t="str">
        <f>VLOOKUP($E1964,'CFileFishery to ERA+'!$A$4:$J$198,5,FALSE)</f>
        <v>AK W/S T</v>
      </c>
      <c r="N1964" t="str">
        <f>VLOOKUP($E1964,'CFileFishery to ERA+'!$A$4:$J$198,6,FALSE)</f>
        <v>US</v>
      </c>
      <c r="O1964">
        <f>VLOOKUP($E1964,'CFileFishery to ERA+'!$A$4:$J$198,7,FALSE)</f>
        <v>999</v>
      </c>
      <c r="P1964" t="str">
        <f>VLOOKUP($E1964,'CFileFishery to ERA+'!$A$4:$J$198,8,FALSE)</f>
        <v>T</v>
      </c>
      <c r="Q1964" t="str">
        <f>VLOOKUP($E1964,'CFileFishery to ERA+'!$A$4:$J$198,9,FALSE)</f>
        <v>SEAK Troll</v>
      </c>
      <c r="R1964" t="str">
        <f>VLOOKUP($E1964,'CFileFishery to ERA+'!$A$4:$J$198,10,FALSE)</f>
        <v>AABM</v>
      </c>
    </row>
    <row r="1965" spans="1:18" x14ac:dyDescent="0.25">
      <c r="A1965" t="s">
        <v>153</v>
      </c>
      <c r="B1965" t="s">
        <v>154</v>
      </c>
      <c r="C1965">
        <v>2012</v>
      </c>
      <c r="D1965">
        <v>10</v>
      </c>
      <c r="E1965">
        <v>36</v>
      </c>
      <c r="F1965" t="s">
        <v>100</v>
      </c>
      <c r="G1965">
        <v>4</v>
      </c>
      <c r="H1965" t="s">
        <v>12</v>
      </c>
      <c r="I1965">
        <v>1</v>
      </c>
      <c r="J1965">
        <v>3.95</v>
      </c>
      <c r="K1965">
        <v>3.97</v>
      </c>
      <c r="L1965">
        <f>VLOOKUP($E1965,'CFileFishery to ERA+'!$A$4:$J$198,4,FALSE)</f>
        <v>10</v>
      </c>
      <c r="M1965" t="str">
        <f>VLOOKUP($E1965,'CFileFishery to ERA+'!$A$4:$J$198,5,FALSE)</f>
        <v>WCVI F/W T</v>
      </c>
      <c r="N1965" t="str">
        <f>VLOOKUP($E1965,'CFileFishery to ERA+'!$A$4:$J$198,6,FALSE)</f>
        <v>CA</v>
      </c>
      <c r="O1965">
        <f>VLOOKUP($E1965,'CFileFishery to ERA+'!$A$4:$J$198,7,FALSE)</f>
        <v>3</v>
      </c>
      <c r="P1965" t="str">
        <f>VLOOKUP($E1965,'CFileFishery to ERA+'!$A$4:$J$198,8,FALSE)</f>
        <v>T</v>
      </c>
      <c r="Q1965" t="str">
        <f>VLOOKUP($E1965,'CFileFishery to ERA+'!$A$4:$J$198,9,FALSE)</f>
        <v>WCVI Troll</v>
      </c>
      <c r="R1965" t="str">
        <f>VLOOKUP($E1965,'CFileFishery to ERA+'!$A$4:$J$198,10,FALSE)</f>
        <v>AABM</v>
      </c>
    </row>
    <row r="1966" spans="1:18" x14ac:dyDescent="0.25">
      <c r="A1966" t="s">
        <v>153</v>
      </c>
      <c r="B1966" t="s">
        <v>154</v>
      </c>
      <c r="C1966">
        <v>2012</v>
      </c>
      <c r="D1966">
        <v>10</v>
      </c>
      <c r="E1966">
        <v>36</v>
      </c>
      <c r="F1966" t="s">
        <v>100</v>
      </c>
      <c r="G1966">
        <v>4</v>
      </c>
      <c r="H1966" t="s">
        <v>121</v>
      </c>
      <c r="I1966">
        <v>1</v>
      </c>
      <c r="J1966">
        <v>3.95</v>
      </c>
      <c r="K1966">
        <v>3.95</v>
      </c>
      <c r="L1966">
        <f>VLOOKUP($E1966,'CFileFishery to ERA+'!$A$4:$J$198,4,FALSE)</f>
        <v>10</v>
      </c>
      <c r="M1966" t="str">
        <f>VLOOKUP($E1966,'CFileFishery to ERA+'!$A$4:$J$198,5,FALSE)</f>
        <v>WCVI F/W T</v>
      </c>
      <c r="N1966" t="str">
        <f>VLOOKUP($E1966,'CFileFishery to ERA+'!$A$4:$J$198,6,FALSE)</f>
        <v>CA</v>
      </c>
      <c r="O1966">
        <f>VLOOKUP($E1966,'CFileFishery to ERA+'!$A$4:$J$198,7,FALSE)</f>
        <v>3</v>
      </c>
      <c r="P1966" t="str">
        <f>VLOOKUP($E1966,'CFileFishery to ERA+'!$A$4:$J$198,8,FALSE)</f>
        <v>T</v>
      </c>
      <c r="Q1966" t="str">
        <f>VLOOKUP($E1966,'CFileFishery to ERA+'!$A$4:$J$198,9,FALSE)</f>
        <v>WCVI Troll</v>
      </c>
      <c r="R1966" t="str">
        <f>VLOOKUP($E1966,'CFileFishery to ERA+'!$A$4:$J$198,10,FALSE)</f>
        <v>AABM</v>
      </c>
    </row>
    <row r="1967" spans="1:18" x14ac:dyDescent="0.25">
      <c r="A1967" t="s">
        <v>153</v>
      </c>
      <c r="B1967" t="s">
        <v>154</v>
      </c>
      <c r="C1967">
        <v>2012</v>
      </c>
      <c r="D1967">
        <v>10</v>
      </c>
      <c r="E1967">
        <v>152</v>
      </c>
      <c r="F1967" t="s">
        <v>63</v>
      </c>
      <c r="G1967">
        <v>2</v>
      </c>
      <c r="H1967" t="s">
        <v>121</v>
      </c>
      <c r="I1967">
        <v>1</v>
      </c>
      <c r="J1967">
        <v>4.5199999999999996</v>
      </c>
      <c r="K1967">
        <v>4.53</v>
      </c>
      <c r="L1967">
        <f>VLOOKUP($E1967,'CFileFishery to ERA+'!$A$4:$J$198,4,FALSE)</f>
        <v>57</v>
      </c>
      <c r="M1967" t="str">
        <f>VLOOKUP($E1967,'CFileFishery to ERA+'!$A$4:$J$198,5,FALSE)</f>
        <v>PGSDN S</v>
      </c>
      <c r="N1967" t="str">
        <f>VLOOKUP($E1967,'CFileFishery to ERA+'!$A$4:$J$198,6,FALSE)</f>
        <v>US</v>
      </c>
      <c r="O1967">
        <f>VLOOKUP($E1967,'CFileFishery to ERA+'!$A$4:$J$198,7,FALSE)</f>
        <v>999</v>
      </c>
      <c r="P1967" t="str">
        <f>VLOOKUP($E1967,'CFileFishery to ERA+'!$A$4:$J$198,8,FALSE)</f>
        <v>S</v>
      </c>
      <c r="Q1967" t="str">
        <f>VLOOKUP($E1967,'CFileFishery to ERA+'!$A$4:$J$198,9,FALSE)</f>
        <v>PGSD Sport</v>
      </c>
      <c r="R1967" t="str">
        <f>VLOOKUP($E1967,'CFileFishery to ERA+'!$A$4:$J$198,10,FALSE)</f>
        <v>ISBM</v>
      </c>
    </row>
    <row r="1968" spans="1:18" x14ac:dyDescent="0.25">
      <c r="A1968" t="s">
        <v>153</v>
      </c>
      <c r="B1968" t="s">
        <v>154</v>
      </c>
      <c r="C1968">
        <v>2012</v>
      </c>
      <c r="D1968">
        <v>12</v>
      </c>
      <c r="E1968">
        <v>36</v>
      </c>
      <c r="F1968" t="s">
        <v>100</v>
      </c>
      <c r="G1968">
        <v>3</v>
      </c>
      <c r="H1968" t="s">
        <v>121</v>
      </c>
      <c r="I1968">
        <v>1</v>
      </c>
      <c r="J1968">
        <v>2.42</v>
      </c>
      <c r="K1968">
        <v>2.42</v>
      </c>
      <c r="L1968">
        <f>VLOOKUP($E1968,'CFileFishery to ERA+'!$A$4:$J$198,4,FALSE)</f>
        <v>10</v>
      </c>
      <c r="M1968" t="str">
        <f>VLOOKUP($E1968,'CFileFishery to ERA+'!$A$4:$J$198,5,FALSE)</f>
        <v>WCVI F/W T</v>
      </c>
      <c r="N1968" t="str">
        <f>VLOOKUP($E1968,'CFileFishery to ERA+'!$A$4:$J$198,6,FALSE)</f>
        <v>CA</v>
      </c>
      <c r="O1968">
        <f>VLOOKUP($E1968,'CFileFishery to ERA+'!$A$4:$J$198,7,FALSE)</f>
        <v>3</v>
      </c>
      <c r="P1968" t="str">
        <f>VLOOKUP($E1968,'CFileFishery to ERA+'!$A$4:$J$198,8,FALSE)</f>
        <v>T</v>
      </c>
      <c r="Q1968" t="str">
        <f>VLOOKUP($E1968,'CFileFishery to ERA+'!$A$4:$J$198,9,FALSE)</f>
        <v>WCVI Troll</v>
      </c>
      <c r="R1968" t="str">
        <f>VLOOKUP($E1968,'CFileFishery to ERA+'!$A$4:$J$198,10,FALSE)</f>
        <v>AABM</v>
      </c>
    </row>
    <row r="1969" spans="1:18" x14ac:dyDescent="0.25">
      <c r="A1969" t="s">
        <v>153</v>
      </c>
      <c r="B1969" t="s">
        <v>154</v>
      </c>
      <c r="C1969">
        <v>2012</v>
      </c>
      <c r="D1969">
        <v>12</v>
      </c>
      <c r="E1969">
        <v>139</v>
      </c>
      <c r="F1969" t="s">
        <v>74</v>
      </c>
      <c r="G1969">
        <v>2</v>
      </c>
      <c r="H1969" t="s">
        <v>12</v>
      </c>
      <c r="I1969">
        <v>1</v>
      </c>
      <c r="J1969">
        <v>8.6199999999999992</v>
      </c>
      <c r="K1969">
        <v>8.6199999999999992</v>
      </c>
      <c r="L1969">
        <f>VLOOKUP($E1969,'CFileFishery to ERA+'!$A$4:$J$198,4,FALSE)</f>
        <v>63</v>
      </c>
      <c r="M1969" t="str">
        <f>VLOOKUP($E1969,'CFileFishery to ERA+'!$A$4:$J$198,5,FALSE)</f>
        <v>GEO ST S</v>
      </c>
      <c r="N1969" t="str">
        <f>VLOOKUP($E1969,'CFileFishery to ERA+'!$A$4:$J$198,6,FALSE)</f>
        <v>CA</v>
      </c>
      <c r="O1969">
        <f>VLOOKUP($E1969,'CFileFishery to ERA+'!$A$4:$J$198,7,FALSE)</f>
        <v>29</v>
      </c>
      <c r="P1969" t="str">
        <f>VLOOKUP($E1969,'CFileFishery to ERA+'!$A$4:$J$198,8,FALSE)</f>
        <v>S</v>
      </c>
      <c r="Q1969" t="str">
        <f>VLOOKUP($E1969,'CFileFishery to ERA+'!$A$4:$J$198,9,FALSE)</f>
        <v>South Georgia Strait Sport</v>
      </c>
      <c r="R1969" t="str">
        <f>VLOOKUP($E1969,'CFileFishery to ERA+'!$A$4:$J$198,10,FALSE)</f>
        <v>ISBM</v>
      </c>
    </row>
    <row r="1970" spans="1:18" x14ac:dyDescent="0.25">
      <c r="A1970" t="s">
        <v>153</v>
      </c>
      <c r="B1970" t="s">
        <v>154</v>
      </c>
      <c r="C1970">
        <v>2012</v>
      </c>
      <c r="D1970">
        <v>12</v>
      </c>
      <c r="E1970">
        <v>152</v>
      </c>
      <c r="F1970" t="s">
        <v>63</v>
      </c>
      <c r="G1970">
        <v>2</v>
      </c>
      <c r="H1970" t="s">
        <v>12</v>
      </c>
      <c r="I1970">
        <v>1</v>
      </c>
      <c r="J1970">
        <v>6.25</v>
      </c>
      <c r="K1970">
        <v>6.25</v>
      </c>
      <c r="L1970">
        <f>VLOOKUP($E1970,'CFileFishery to ERA+'!$A$4:$J$198,4,FALSE)</f>
        <v>57</v>
      </c>
      <c r="M1970" t="str">
        <f>VLOOKUP($E1970,'CFileFishery to ERA+'!$A$4:$J$198,5,FALSE)</f>
        <v>PGSDN S</v>
      </c>
      <c r="N1970" t="str">
        <f>VLOOKUP($E1970,'CFileFishery to ERA+'!$A$4:$J$198,6,FALSE)</f>
        <v>US</v>
      </c>
      <c r="O1970">
        <f>VLOOKUP($E1970,'CFileFishery to ERA+'!$A$4:$J$198,7,FALSE)</f>
        <v>999</v>
      </c>
      <c r="P1970" t="str">
        <f>VLOOKUP($E1970,'CFileFishery to ERA+'!$A$4:$J$198,8,FALSE)</f>
        <v>S</v>
      </c>
      <c r="Q1970" t="str">
        <f>VLOOKUP($E1970,'CFileFishery to ERA+'!$A$4:$J$198,9,FALSE)</f>
        <v>PGSD Sport</v>
      </c>
      <c r="R1970" t="str">
        <f>VLOOKUP($E1970,'CFileFishery to ERA+'!$A$4:$J$198,10,FALSE)</f>
        <v>ISBM</v>
      </c>
    </row>
    <row r="1971" spans="1:18" x14ac:dyDescent="0.25">
      <c r="A1971" t="s">
        <v>153</v>
      </c>
      <c r="B1971" t="s">
        <v>154</v>
      </c>
      <c r="C1971">
        <v>2012</v>
      </c>
      <c r="D1971">
        <v>12</v>
      </c>
      <c r="E1971">
        <v>152</v>
      </c>
      <c r="F1971" t="s">
        <v>63</v>
      </c>
      <c r="G1971">
        <v>3</v>
      </c>
      <c r="H1971" t="s">
        <v>12</v>
      </c>
      <c r="I1971">
        <v>1</v>
      </c>
      <c r="J1971">
        <v>6.25</v>
      </c>
      <c r="K1971">
        <v>6.28</v>
      </c>
      <c r="L1971">
        <f>VLOOKUP($E1971,'CFileFishery to ERA+'!$A$4:$J$198,4,FALSE)</f>
        <v>57</v>
      </c>
      <c r="M1971" t="str">
        <f>VLOOKUP($E1971,'CFileFishery to ERA+'!$A$4:$J$198,5,FALSE)</f>
        <v>PGSDN S</v>
      </c>
      <c r="N1971" t="str">
        <f>VLOOKUP($E1971,'CFileFishery to ERA+'!$A$4:$J$198,6,FALSE)</f>
        <v>US</v>
      </c>
      <c r="O1971">
        <f>VLOOKUP($E1971,'CFileFishery to ERA+'!$A$4:$J$198,7,FALSE)</f>
        <v>999</v>
      </c>
      <c r="P1971" t="str">
        <f>VLOOKUP($E1971,'CFileFishery to ERA+'!$A$4:$J$198,8,FALSE)</f>
        <v>S</v>
      </c>
      <c r="Q1971" t="str">
        <f>VLOOKUP($E1971,'CFileFishery to ERA+'!$A$4:$J$198,9,FALSE)</f>
        <v>PGSD Sport</v>
      </c>
      <c r="R1971" t="str">
        <f>VLOOKUP($E1971,'CFileFishery to ERA+'!$A$4:$J$198,10,FALSE)</f>
        <v>ISBM</v>
      </c>
    </row>
    <row r="1972" spans="1:18" x14ac:dyDescent="0.25">
      <c r="A1972" t="s">
        <v>153</v>
      </c>
      <c r="B1972" t="s">
        <v>154</v>
      </c>
      <c r="C1972">
        <v>2013</v>
      </c>
      <c r="D1972">
        <v>1</v>
      </c>
      <c r="E1972">
        <v>33</v>
      </c>
      <c r="F1972" t="s">
        <v>47</v>
      </c>
      <c r="G1972">
        <v>4</v>
      </c>
      <c r="H1972" t="s">
        <v>12</v>
      </c>
      <c r="I1972">
        <v>1</v>
      </c>
      <c r="J1972">
        <v>2.78</v>
      </c>
      <c r="K1972">
        <v>2.79</v>
      </c>
      <c r="L1972">
        <f>VLOOKUP($E1972,'CFileFishery to ERA+'!$A$4:$J$198,4,FALSE)</f>
        <v>10</v>
      </c>
      <c r="M1972" t="str">
        <f>VLOOKUP($E1972,'CFileFishery to ERA+'!$A$4:$J$198,5,FALSE)</f>
        <v>WCVI F/W T</v>
      </c>
      <c r="N1972" t="str">
        <f>VLOOKUP($E1972,'CFileFishery to ERA+'!$A$4:$J$198,6,FALSE)</f>
        <v>CA</v>
      </c>
      <c r="O1972">
        <f>VLOOKUP($E1972,'CFileFishery to ERA+'!$A$4:$J$198,7,FALSE)</f>
        <v>3</v>
      </c>
      <c r="P1972" t="str">
        <f>VLOOKUP($E1972,'CFileFishery to ERA+'!$A$4:$J$198,8,FALSE)</f>
        <v>T</v>
      </c>
      <c r="Q1972" t="str">
        <f>VLOOKUP($E1972,'CFileFishery to ERA+'!$A$4:$J$198,9,FALSE)</f>
        <v>WCVI Troll</v>
      </c>
      <c r="R1972" t="str">
        <f>VLOOKUP($E1972,'CFileFishery to ERA+'!$A$4:$J$198,10,FALSE)</f>
        <v>AABM</v>
      </c>
    </row>
    <row r="1973" spans="1:18" x14ac:dyDescent="0.25">
      <c r="A1973" t="s">
        <v>153</v>
      </c>
      <c r="B1973" t="s">
        <v>154</v>
      </c>
      <c r="C1973">
        <v>2013</v>
      </c>
      <c r="D1973">
        <v>1</v>
      </c>
      <c r="E1973">
        <v>33</v>
      </c>
      <c r="F1973" t="s">
        <v>47</v>
      </c>
      <c r="G1973">
        <v>4</v>
      </c>
      <c r="H1973" t="s">
        <v>121</v>
      </c>
      <c r="I1973">
        <v>1</v>
      </c>
      <c r="J1973">
        <v>2.78</v>
      </c>
      <c r="K1973">
        <v>2.78</v>
      </c>
      <c r="L1973">
        <f>VLOOKUP($E1973,'CFileFishery to ERA+'!$A$4:$J$198,4,FALSE)</f>
        <v>10</v>
      </c>
      <c r="M1973" t="str">
        <f>VLOOKUP($E1973,'CFileFishery to ERA+'!$A$4:$J$198,5,FALSE)</f>
        <v>WCVI F/W T</v>
      </c>
      <c r="N1973" t="str">
        <f>VLOOKUP($E1973,'CFileFishery to ERA+'!$A$4:$J$198,6,FALSE)</f>
        <v>CA</v>
      </c>
      <c r="O1973">
        <f>VLOOKUP($E1973,'CFileFishery to ERA+'!$A$4:$J$198,7,FALSE)</f>
        <v>3</v>
      </c>
      <c r="P1973" t="str">
        <f>VLOOKUP($E1973,'CFileFishery to ERA+'!$A$4:$J$198,8,FALSE)</f>
        <v>T</v>
      </c>
      <c r="Q1973" t="str">
        <f>VLOOKUP($E1973,'CFileFishery to ERA+'!$A$4:$J$198,9,FALSE)</f>
        <v>WCVI Troll</v>
      </c>
      <c r="R1973" t="str">
        <f>VLOOKUP($E1973,'CFileFishery to ERA+'!$A$4:$J$198,10,FALSE)</f>
        <v>AABM</v>
      </c>
    </row>
    <row r="1974" spans="1:18" x14ac:dyDescent="0.25">
      <c r="A1974" t="s">
        <v>153</v>
      </c>
      <c r="B1974" t="s">
        <v>154</v>
      </c>
      <c r="C1974">
        <v>2013</v>
      </c>
      <c r="D1974">
        <v>1</v>
      </c>
      <c r="E1974">
        <v>139</v>
      </c>
      <c r="F1974" t="s">
        <v>74</v>
      </c>
      <c r="G1974">
        <v>4</v>
      </c>
      <c r="H1974" t="s">
        <v>12</v>
      </c>
      <c r="I1974">
        <v>1</v>
      </c>
      <c r="J1974">
        <v>3.65</v>
      </c>
      <c r="K1974">
        <v>3.67</v>
      </c>
      <c r="L1974">
        <f>VLOOKUP($E1974,'CFileFishery to ERA+'!$A$4:$J$198,4,FALSE)</f>
        <v>63</v>
      </c>
      <c r="M1974" t="str">
        <f>VLOOKUP($E1974,'CFileFishery to ERA+'!$A$4:$J$198,5,FALSE)</f>
        <v>GEO ST S</v>
      </c>
      <c r="N1974" t="str">
        <f>VLOOKUP($E1974,'CFileFishery to ERA+'!$A$4:$J$198,6,FALSE)</f>
        <v>CA</v>
      </c>
      <c r="O1974">
        <f>VLOOKUP($E1974,'CFileFishery to ERA+'!$A$4:$J$198,7,FALSE)</f>
        <v>29</v>
      </c>
      <c r="P1974" t="str">
        <f>VLOOKUP($E1974,'CFileFishery to ERA+'!$A$4:$J$198,8,FALSE)</f>
        <v>S</v>
      </c>
      <c r="Q1974" t="str">
        <f>VLOOKUP($E1974,'CFileFishery to ERA+'!$A$4:$J$198,9,FALSE)</f>
        <v>South Georgia Strait Sport</v>
      </c>
      <c r="R1974" t="str">
        <f>VLOOKUP($E1974,'CFileFishery to ERA+'!$A$4:$J$198,10,FALSE)</f>
        <v>ISBM</v>
      </c>
    </row>
    <row r="1975" spans="1:18" x14ac:dyDescent="0.25">
      <c r="A1975" t="s">
        <v>153</v>
      </c>
      <c r="B1975" t="s">
        <v>154</v>
      </c>
      <c r="C1975">
        <v>2013</v>
      </c>
      <c r="D1975">
        <v>2</v>
      </c>
      <c r="E1975">
        <v>6</v>
      </c>
      <c r="F1975" t="s">
        <v>11</v>
      </c>
      <c r="G1975">
        <v>5</v>
      </c>
      <c r="H1975" t="s">
        <v>12</v>
      </c>
      <c r="I1975">
        <v>1</v>
      </c>
      <c r="J1975">
        <v>3.98</v>
      </c>
      <c r="K1975">
        <v>4.0199999999999996</v>
      </c>
      <c r="L1975">
        <f>VLOOKUP($E1975,'CFileFishery to ERA+'!$A$4:$J$198,4,FALSE)</f>
        <v>1</v>
      </c>
      <c r="M1975" t="str">
        <f>VLOOKUP($E1975,'CFileFishery to ERA+'!$A$4:$J$198,5,FALSE)</f>
        <v>AK W/S T</v>
      </c>
      <c r="N1975" t="str">
        <f>VLOOKUP($E1975,'CFileFishery to ERA+'!$A$4:$J$198,6,FALSE)</f>
        <v>US</v>
      </c>
      <c r="O1975">
        <f>VLOOKUP($E1975,'CFileFishery to ERA+'!$A$4:$J$198,7,FALSE)</f>
        <v>999</v>
      </c>
      <c r="P1975" t="str">
        <f>VLOOKUP($E1975,'CFileFishery to ERA+'!$A$4:$J$198,8,FALSE)</f>
        <v>T</v>
      </c>
      <c r="Q1975" t="str">
        <f>VLOOKUP($E1975,'CFileFishery to ERA+'!$A$4:$J$198,9,FALSE)</f>
        <v>SEAK Troll</v>
      </c>
      <c r="R1975" t="str">
        <f>VLOOKUP($E1975,'CFileFishery to ERA+'!$A$4:$J$198,10,FALSE)</f>
        <v>AABM</v>
      </c>
    </row>
    <row r="1976" spans="1:18" x14ac:dyDescent="0.25">
      <c r="A1976" t="s">
        <v>153</v>
      </c>
      <c r="B1976" t="s">
        <v>154</v>
      </c>
      <c r="C1976">
        <v>2013</v>
      </c>
      <c r="D1976">
        <v>2</v>
      </c>
      <c r="E1976">
        <v>33</v>
      </c>
      <c r="F1976" t="s">
        <v>47</v>
      </c>
      <c r="G1976">
        <v>4</v>
      </c>
      <c r="H1976" t="s">
        <v>12</v>
      </c>
      <c r="I1976">
        <v>1</v>
      </c>
      <c r="J1976">
        <v>2.78</v>
      </c>
      <c r="K1976">
        <v>2.79</v>
      </c>
      <c r="L1976">
        <f>VLOOKUP($E1976,'CFileFishery to ERA+'!$A$4:$J$198,4,FALSE)</f>
        <v>10</v>
      </c>
      <c r="M1976" t="str">
        <f>VLOOKUP($E1976,'CFileFishery to ERA+'!$A$4:$J$198,5,FALSE)</f>
        <v>WCVI F/W T</v>
      </c>
      <c r="N1976" t="str">
        <f>VLOOKUP($E1976,'CFileFishery to ERA+'!$A$4:$J$198,6,FALSE)</f>
        <v>CA</v>
      </c>
      <c r="O1976">
        <f>VLOOKUP($E1976,'CFileFishery to ERA+'!$A$4:$J$198,7,FALSE)</f>
        <v>3</v>
      </c>
      <c r="P1976" t="str">
        <f>VLOOKUP($E1976,'CFileFishery to ERA+'!$A$4:$J$198,8,FALSE)</f>
        <v>T</v>
      </c>
      <c r="Q1976" t="str">
        <f>VLOOKUP($E1976,'CFileFishery to ERA+'!$A$4:$J$198,9,FALSE)</f>
        <v>WCVI Troll</v>
      </c>
      <c r="R1976" t="str">
        <f>VLOOKUP($E1976,'CFileFishery to ERA+'!$A$4:$J$198,10,FALSE)</f>
        <v>AABM</v>
      </c>
    </row>
    <row r="1977" spans="1:18" x14ac:dyDescent="0.25">
      <c r="A1977" t="s">
        <v>153</v>
      </c>
      <c r="B1977" t="s">
        <v>154</v>
      </c>
      <c r="C1977">
        <v>2013</v>
      </c>
      <c r="D1977">
        <v>2</v>
      </c>
      <c r="E1977">
        <v>152</v>
      </c>
      <c r="F1977" t="s">
        <v>63</v>
      </c>
      <c r="G1977">
        <v>4</v>
      </c>
      <c r="H1977" t="s">
        <v>12</v>
      </c>
      <c r="I1977">
        <v>1</v>
      </c>
      <c r="J1977">
        <v>2.4500000000000002</v>
      </c>
      <c r="K1977">
        <v>2.46</v>
      </c>
      <c r="L1977">
        <f>VLOOKUP($E1977,'CFileFishery to ERA+'!$A$4:$J$198,4,FALSE)</f>
        <v>57</v>
      </c>
      <c r="M1977" t="str">
        <f>VLOOKUP($E1977,'CFileFishery to ERA+'!$A$4:$J$198,5,FALSE)</f>
        <v>PGSDN S</v>
      </c>
      <c r="N1977" t="str">
        <f>VLOOKUP($E1977,'CFileFishery to ERA+'!$A$4:$J$198,6,FALSE)</f>
        <v>US</v>
      </c>
      <c r="O1977">
        <f>VLOOKUP($E1977,'CFileFishery to ERA+'!$A$4:$J$198,7,FALSE)</f>
        <v>999</v>
      </c>
      <c r="P1977" t="str">
        <f>VLOOKUP($E1977,'CFileFishery to ERA+'!$A$4:$J$198,8,FALSE)</f>
        <v>S</v>
      </c>
      <c r="Q1977" t="str">
        <f>VLOOKUP($E1977,'CFileFishery to ERA+'!$A$4:$J$198,9,FALSE)</f>
        <v>PGSD Sport</v>
      </c>
      <c r="R1977" t="str">
        <f>VLOOKUP($E1977,'CFileFishery to ERA+'!$A$4:$J$198,10,FALSE)</f>
        <v>ISBM</v>
      </c>
    </row>
    <row r="1978" spans="1:18" x14ac:dyDescent="0.25">
      <c r="A1978" t="s">
        <v>153</v>
      </c>
      <c r="B1978" t="s">
        <v>154</v>
      </c>
      <c r="C1978">
        <v>2013</v>
      </c>
      <c r="D1978">
        <v>2</v>
      </c>
      <c r="E1978">
        <v>157</v>
      </c>
      <c r="F1978" t="s">
        <v>79</v>
      </c>
      <c r="G1978">
        <v>3</v>
      </c>
      <c r="H1978" t="s">
        <v>12</v>
      </c>
      <c r="I1978">
        <v>1</v>
      </c>
      <c r="J1978">
        <v>1.87</v>
      </c>
      <c r="K1978">
        <v>1.87</v>
      </c>
      <c r="L1978">
        <f>VLOOKUP($E1978,'CFileFishery to ERA+'!$A$4:$J$198,4,FALSE)</f>
        <v>59</v>
      </c>
      <c r="M1978" t="str">
        <f>VLOOKUP($E1978,'CFileFishery to ERA+'!$A$4:$J$198,5,FALSE)</f>
        <v>PGSDO S</v>
      </c>
      <c r="N1978" t="str">
        <f>VLOOKUP($E1978,'CFileFishery to ERA+'!$A$4:$J$198,6,FALSE)</f>
        <v>US</v>
      </c>
      <c r="O1978">
        <f>VLOOKUP($E1978,'CFileFishery to ERA+'!$A$4:$J$198,7,FALSE)</f>
        <v>999</v>
      </c>
      <c r="P1978" t="str">
        <f>VLOOKUP($E1978,'CFileFishery to ERA+'!$A$4:$J$198,8,FALSE)</f>
        <v>S</v>
      </c>
      <c r="Q1978" t="str">
        <f>VLOOKUP($E1978,'CFileFishery to ERA+'!$A$4:$J$198,9,FALSE)</f>
        <v>PGSD Sport</v>
      </c>
      <c r="R1978" t="str">
        <f>VLOOKUP($E1978,'CFileFishery to ERA+'!$A$4:$J$198,10,FALSE)</f>
        <v>ISBM</v>
      </c>
    </row>
    <row r="1979" spans="1:18" x14ac:dyDescent="0.25">
      <c r="A1979" t="s">
        <v>153</v>
      </c>
      <c r="B1979" t="s">
        <v>154</v>
      </c>
      <c r="C1979">
        <v>2013</v>
      </c>
      <c r="D1979">
        <v>2</v>
      </c>
      <c r="E1979">
        <v>161</v>
      </c>
      <c r="F1979" t="s">
        <v>80</v>
      </c>
      <c r="G1979">
        <v>3</v>
      </c>
      <c r="H1979" t="s">
        <v>12</v>
      </c>
      <c r="I1979">
        <v>1</v>
      </c>
      <c r="J1979">
        <v>1.54</v>
      </c>
      <c r="K1979">
        <v>1.54</v>
      </c>
      <c r="L1979">
        <f>VLOOKUP($E1979,'CFileFishery to ERA+'!$A$4:$J$198,4,FALSE)</f>
        <v>59</v>
      </c>
      <c r="M1979" t="str">
        <f>VLOOKUP($E1979,'CFileFishery to ERA+'!$A$4:$J$198,5,FALSE)</f>
        <v>PGSDO S</v>
      </c>
      <c r="N1979" t="str">
        <f>VLOOKUP($E1979,'CFileFishery to ERA+'!$A$4:$J$198,6,FALSE)</f>
        <v>US</v>
      </c>
      <c r="O1979">
        <f>VLOOKUP($E1979,'CFileFishery to ERA+'!$A$4:$J$198,7,FALSE)</f>
        <v>999</v>
      </c>
      <c r="P1979" t="str">
        <f>VLOOKUP($E1979,'CFileFishery to ERA+'!$A$4:$J$198,8,FALSE)</f>
        <v>S</v>
      </c>
      <c r="Q1979" t="str">
        <f>VLOOKUP($E1979,'CFileFishery to ERA+'!$A$4:$J$198,9,FALSE)</f>
        <v>PGSD Sport</v>
      </c>
      <c r="R1979" t="str">
        <f>VLOOKUP($E1979,'CFileFishery to ERA+'!$A$4:$J$198,10,FALSE)</f>
        <v>ISBM</v>
      </c>
    </row>
    <row r="1980" spans="1:18" x14ac:dyDescent="0.25">
      <c r="A1980" t="s">
        <v>153</v>
      </c>
      <c r="B1980" t="s">
        <v>154</v>
      </c>
      <c r="C1980">
        <v>2013</v>
      </c>
      <c r="D1980">
        <v>3</v>
      </c>
      <c r="E1980">
        <v>37</v>
      </c>
      <c r="F1980" t="s">
        <v>106</v>
      </c>
      <c r="G1980">
        <v>4</v>
      </c>
      <c r="H1980" t="s">
        <v>121</v>
      </c>
      <c r="I1980">
        <v>1</v>
      </c>
      <c r="J1980">
        <v>3.83</v>
      </c>
      <c r="K1980">
        <v>3.83</v>
      </c>
      <c r="L1980">
        <f>VLOOKUP($E1980,'CFileFishery to ERA+'!$A$4:$J$198,4,FALSE)</f>
        <v>10</v>
      </c>
      <c r="M1980" t="str">
        <f>VLOOKUP($E1980,'CFileFishery to ERA+'!$A$4:$J$198,5,FALSE)</f>
        <v>WCVI F/W T</v>
      </c>
      <c r="N1980" t="str">
        <f>VLOOKUP($E1980,'CFileFishery to ERA+'!$A$4:$J$198,6,FALSE)</f>
        <v>CA</v>
      </c>
      <c r="O1980">
        <f>VLOOKUP($E1980,'CFileFishery to ERA+'!$A$4:$J$198,7,FALSE)</f>
        <v>3</v>
      </c>
      <c r="P1980" t="str">
        <f>VLOOKUP($E1980,'CFileFishery to ERA+'!$A$4:$J$198,8,FALSE)</f>
        <v>T</v>
      </c>
      <c r="Q1980" t="str">
        <f>VLOOKUP($E1980,'CFileFishery to ERA+'!$A$4:$J$198,9,FALSE)</f>
        <v>WCVI Troll</v>
      </c>
      <c r="R1980" t="str">
        <f>VLOOKUP($E1980,'CFileFishery to ERA+'!$A$4:$J$198,10,FALSE)</f>
        <v>AABM</v>
      </c>
    </row>
    <row r="1981" spans="1:18" x14ac:dyDescent="0.25">
      <c r="A1981" t="s">
        <v>153</v>
      </c>
      <c r="B1981" t="s">
        <v>154</v>
      </c>
      <c r="C1981">
        <v>2013</v>
      </c>
      <c r="D1981">
        <v>3</v>
      </c>
      <c r="E1981">
        <v>41</v>
      </c>
      <c r="F1981" t="s">
        <v>70</v>
      </c>
      <c r="G1981">
        <v>3</v>
      </c>
      <c r="H1981" t="s">
        <v>12</v>
      </c>
      <c r="I1981">
        <v>1</v>
      </c>
      <c r="J1981">
        <v>2.35</v>
      </c>
      <c r="K1981">
        <v>2.35</v>
      </c>
      <c r="L1981">
        <f>VLOOKUP($E1981,'CFileFishery to ERA+'!$A$4:$J$198,4,FALSE)</f>
        <v>13</v>
      </c>
      <c r="M1981" t="str">
        <f>VLOOKUP($E1981,'CFileFishery to ERA+'!$A$4:$J$198,5,FALSE)</f>
        <v>N FALCON T</v>
      </c>
      <c r="N1981" t="str">
        <f>VLOOKUP($E1981,'CFileFishery to ERA+'!$A$4:$J$198,6,FALSE)</f>
        <v>US</v>
      </c>
      <c r="O1981">
        <f>VLOOKUP($E1981,'CFileFishery to ERA+'!$A$4:$J$198,7,FALSE)</f>
        <v>999</v>
      </c>
      <c r="P1981" t="str">
        <f>VLOOKUP($E1981,'CFileFishery to ERA+'!$A$4:$J$198,8,FALSE)</f>
        <v>T</v>
      </c>
      <c r="Q1981" t="str">
        <f>VLOOKUP($E1981,'CFileFishery to ERA+'!$A$4:$J$198,9,FALSE)</f>
        <v>WA Troll</v>
      </c>
      <c r="R1981" t="str">
        <f>VLOOKUP($E1981,'CFileFishery to ERA+'!$A$4:$J$198,10,FALSE)</f>
        <v>ISBM</v>
      </c>
    </row>
    <row r="1982" spans="1:18" x14ac:dyDescent="0.25">
      <c r="A1982" t="s">
        <v>153</v>
      </c>
      <c r="B1982" t="s">
        <v>154</v>
      </c>
      <c r="C1982">
        <v>2013</v>
      </c>
      <c r="D1982">
        <v>3</v>
      </c>
      <c r="E1982">
        <v>150</v>
      </c>
      <c r="F1982" t="s">
        <v>76</v>
      </c>
      <c r="G1982">
        <v>3</v>
      </c>
      <c r="H1982" t="s">
        <v>121</v>
      </c>
      <c r="I1982">
        <v>1</v>
      </c>
      <c r="J1982">
        <v>3.51</v>
      </c>
      <c r="K1982">
        <v>3.52</v>
      </c>
      <c r="L1982">
        <f>VLOOKUP($E1982,'CFileFishery to ERA+'!$A$4:$J$198,4,FALSE)</f>
        <v>57</v>
      </c>
      <c r="M1982" t="str">
        <f>VLOOKUP($E1982,'CFileFishery to ERA+'!$A$4:$J$198,5,FALSE)</f>
        <v>PGSDN S</v>
      </c>
      <c r="N1982" t="str">
        <f>VLOOKUP($E1982,'CFileFishery to ERA+'!$A$4:$J$198,6,FALSE)</f>
        <v>US</v>
      </c>
      <c r="O1982">
        <f>VLOOKUP($E1982,'CFileFishery to ERA+'!$A$4:$J$198,7,FALSE)</f>
        <v>999</v>
      </c>
      <c r="P1982" t="str">
        <f>VLOOKUP($E1982,'CFileFishery to ERA+'!$A$4:$J$198,8,FALSE)</f>
        <v>S</v>
      </c>
      <c r="Q1982" t="str">
        <f>VLOOKUP($E1982,'CFileFishery to ERA+'!$A$4:$J$198,9,FALSE)</f>
        <v>PGSD Sport</v>
      </c>
      <c r="R1982" t="str">
        <f>VLOOKUP($E1982,'CFileFishery to ERA+'!$A$4:$J$198,10,FALSE)</f>
        <v>ISBM</v>
      </c>
    </row>
    <row r="1983" spans="1:18" x14ac:dyDescent="0.25">
      <c r="A1983" t="s">
        <v>153</v>
      </c>
      <c r="B1983" t="s">
        <v>154</v>
      </c>
      <c r="C1983">
        <v>2013</v>
      </c>
      <c r="D1983">
        <v>4</v>
      </c>
      <c r="E1983">
        <v>33</v>
      </c>
      <c r="F1983" t="s">
        <v>47</v>
      </c>
      <c r="G1983">
        <v>3</v>
      </c>
      <c r="H1983" t="s">
        <v>121</v>
      </c>
      <c r="I1983">
        <v>2</v>
      </c>
      <c r="J1983">
        <v>9.44</v>
      </c>
      <c r="K1983">
        <v>9.4700000000000006</v>
      </c>
      <c r="L1983">
        <f>VLOOKUP($E1983,'CFileFishery to ERA+'!$A$4:$J$198,4,FALSE)</f>
        <v>10</v>
      </c>
      <c r="M1983" t="str">
        <f>VLOOKUP($E1983,'CFileFishery to ERA+'!$A$4:$J$198,5,FALSE)</f>
        <v>WCVI F/W T</v>
      </c>
      <c r="N1983" t="str">
        <f>VLOOKUP($E1983,'CFileFishery to ERA+'!$A$4:$J$198,6,FALSE)</f>
        <v>CA</v>
      </c>
      <c r="O1983">
        <f>VLOOKUP($E1983,'CFileFishery to ERA+'!$A$4:$J$198,7,FALSE)</f>
        <v>3</v>
      </c>
      <c r="P1983" t="str">
        <f>VLOOKUP($E1983,'CFileFishery to ERA+'!$A$4:$J$198,8,FALSE)</f>
        <v>T</v>
      </c>
      <c r="Q1983" t="str">
        <f>VLOOKUP($E1983,'CFileFishery to ERA+'!$A$4:$J$198,9,FALSE)</f>
        <v>WCVI Troll</v>
      </c>
      <c r="R1983" t="str">
        <f>VLOOKUP($E1983,'CFileFishery to ERA+'!$A$4:$J$198,10,FALSE)</f>
        <v>AABM</v>
      </c>
    </row>
    <row r="1984" spans="1:18" x14ac:dyDescent="0.25">
      <c r="A1984" t="s">
        <v>153</v>
      </c>
      <c r="B1984" t="s">
        <v>154</v>
      </c>
      <c r="C1984">
        <v>2013</v>
      </c>
      <c r="D1984">
        <v>4</v>
      </c>
      <c r="E1984">
        <v>33</v>
      </c>
      <c r="F1984" t="s">
        <v>47</v>
      </c>
      <c r="G1984">
        <v>4</v>
      </c>
      <c r="H1984" t="s">
        <v>12</v>
      </c>
      <c r="I1984">
        <v>2</v>
      </c>
      <c r="J1984">
        <v>7.53</v>
      </c>
      <c r="K1984">
        <v>7.57</v>
      </c>
      <c r="L1984">
        <f>VLOOKUP($E1984,'CFileFishery to ERA+'!$A$4:$J$198,4,FALSE)</f>
        <v>10</v>
      </c>
      <c r="M1984" t="str">
        <f>VLOOKUP($E1984,'CFileFishery to ERA+'!$A$4:$J$198,5,FALSE)</f>
        <v>WCVI F/W T</v>
      </c>
      <c r="N1984" t="str">
        <f>VLOOKUP($E1984,'CFileFishery to ERA+'!$A$4:$J$198,6,FALSE)</f>
        <v>CA</v>
      </c>
      <c r="O1984">
        <f>VLOOKUP($E1984,'CFileFishery to ERA+'!$A$4:$J$198,7,FALSE)</f>
        <v>3</v>
      </c>
      <c r="P1984" t="str">
        <f>VLOOKUP($E1984,'CFileFishery to ERA+'!$A$4:$J$198,8,FALSE)</f>
        <v>T</v>
      </c>
      <c r="Q1984" t="str">
        <f>VLOOKUP($E1984,'CFileFishery to ERA+'!$A$4:$J$198,9,FALSE)</f>
        <v>WCVI Troll</v>
      </c>
      <c r="R1984" t="str">
        <f>VLOOKUP($E1984,'CFileFishery to ERA+'!$A$4:$J$198,10,FALSE)</f>
        <v>AABM</v>
      </c>
    </row>
    <row r="1985" spans="1:18" x14ac:dyDescent="0.25">
      <c r="A1985" t="s">
        <v>153</v>
      </c>
      <c r="B1985" t="s">
        <v>154</v>
      </c>
      <c r="C1985">
        <v>2013</v>
      </c>
      <c r="D1985">
        <v>4</v>
      </c>
      <c r="E1985">
        <v>33</v>
      </c>
      <c r="F1985" t="s">
        <v>47</v>
      </c>
      <c r="G1985">
        <v>4</v>
      </c>
      <c r="H1985" t="s">
        <v>121</v>
      </c>
      <c r="I1985">
        <v>1</v>
      </c>
      <c r="J1985">
        <v>2.81</v>
      </c>
      <c r="K1985">
        <v>2.81</v>
      </c>
      <c r="L1985">
        <f>VLOOKUP($E1985,'CFileFishery to ERA+'!$A$4:$J$198,4,FALSE)</f>
        <v>10</v>
      </c>
      <c r="M1985" t="str">
        <f>VLOOKUP($E1985,'CFileFishery to ERA+'!$A$4:$J$198,5,FALSE)</f>
        <v>WCVI F/W T</v>
      </c>
      <c r="N1985" t="str">
        <f>VLOOKUP($E1985,'CFileFishery to ERA+'!$A$4:$J$198,6,FALSE)</f>
        <v>CA</v>
      </c>
      <c r="O1985">
        <f>VLOOKUP($E1985,'CFileFishery to ERA+'!$A$4:$J$198,7,FALSE)</f>
        <v>3</v>
      </c>
      <c r="P1985" t="str">
        <f>VLOOKUP($E1985,'CFileFishery to ERA+'!$A$4:$J$198,8,FALSE)</f>
        <v>T</v>
      </c>
      <c r="Q1985" t="str">
        <f>VLOOKUP($E1985,'CFileFishery to ERA+'!$A$4:$J$198,9,FALSE)</f>
        <v>WCVI Troll</v>
      </c>
      <c r="R1985" t="str">
        <f>VLOOKUP($E1985,'CFileFishery to ERA+'!$A$4:$J$198,10,FALSE)</f>
        <v>AABM</v>
      </c>
    </row>
    <row r="1986" spans="1:18" x14ac:dyDescent="0.25">
      <c r="A1986" t="s">
        <v>153</v>
      </c>
      <c r="B1986" t="s">
        <v>154</v>
      </c>
      <c r="C1986">
        <v>2013</v>
      </c>
      <c r="D1986">
        <v>4</v>
      </c>
      <c r="E1986">
        <v>101</v>
      </c>
      <c r="F1986" t="s">
        <v>67</v>
      </c>
      <c r="G1986">
        <v>3</v>
      </c>
      <c r="H1986" t="s">
        <v>12</v>
      </c>
      <c r="I1986">
        <v>1</v>
      </c>
      <c r="J1986">
        <v>1</v>
      </c>
      <c r="K1986">
        <v>1</v>
      </c>
      <c r="L1986">
        <f>VLOOKUP($E1986,'CFileFishery to ERA+'!$A$4:$J$198,4,FALSE)</f>
        <v>38</v>
      </c>
      <c r="M1986" t="str">
        <f>VLOOKUP($E1986,'CFileFishery to ERA+'!$A$4:$J$198,5,FALSE)</f>
        <v>TPS FN</v>
      </c>
      <c r="N1986" t="str">
        <f>VLOOKUP($E1986,'CFileFishery to ERA+'!$A$4:$J$198,6,FALSE)</f>
        <v>US</v>
      </c>
      <c r="O1986">
        <f>VLOOKUP($E1986,'CFileFishery to ERA+'!$A$4:$J$198,7,FALSE)</f>
        <v>999</v>
      </c>
      <c r="P1986" t="str">
        <f>VLOOKUP($E1986,'CFileFishery to ERA+'!$A$4:$J$198,8,FALSE)</f>
        <v>N</v>
      </c>
      <c r="Q1986" t="str">
        <f>VLOOKUP($E1986,'CFileFishery to ERA+'!$A$4:$J$198,9,FALSE)</f>
        <v>PGSD Net</v>
      </c>
      <c r="R1986" t="str">
        <f>VLOOKUP($E1986,'CFileFishery to ERA+'!$A$4:$J$198,10,FALSE)</f>
        <v>ISBM</v>
      </c>
    </row>
    <row r="1987" spans="1:18" x14ac:dyDescent="0.25">
      <c r="A1987" t="s">
        <v>153</v>
      </c>
      <c r="B1987" t="s">
        <v>154</v>
      </c>
      <c r="C1987">
        <v>2013</v>
      </c>
      <c r="D1987">
        <v>4</v>
      </c>
      <c r="E1987">
        <v>101</v>
      </c>
      <c r="F1987" t="s">
        <v>67</v>
      </c>
      <c r="G1987">
        <v>3</v>
      </c>
      <c r="H1987" t="s">
        <v>121</v>
      </c>
      <c r="I1987">
        <v>4</v>
      </c>
      <c r="J1987">
        <v>4</v>
      </c>
      <c r="K1987">
        <v>4.01</v>
      </c>
      <c r="L1987">
        <f>VLOOKUP($E1987,'CFileFishery to ERA+'!$A$4:$J$198,4,FALSE)</f>
        <v>38</v>
      </c>
      <c r="M1987" t="str">
        <f>VLOOKUP($E1987,'CFileFishery to ERA+'!$A$4:$J$198,5,FALSE)</f>
        <v>TPS FN</v>
      </c>
      <c r="N1987" t="str">
        <f>VLOOKUP($E1987,'CFileFishery to ERA+'!$A$4:$J$198,6,FALSE)</f>
        <v>US</v>
      </c>
      <c r="O1987">
        <f>VLOOKUP($E1987,'CFileFishery to ERA+'!$A$4:$J$198,7,FALSE)</f>
        <v>999</v>
      </c>
      <c r="P1987" t="str">
        <f>VLOOKUP($E1987,'CFileFishery to ERA+'!$A$4:$J$198,8,FALSE)</f>
        <v>N</v>
      </c>
      <c r="Q1987" t="str">
        <f>VLOOKUP($E1987,'CFileFishery to ERA+'!$A$4:$J$198,9,FALSE)</f>
        <v>PGSD Net</v>
      </c>
      <c r="R1987" t="str">
        <f>VLOOKUP($E1987,'CFileFishery to ERA+'!$A$4:$J$198,10,FALSE)</f>
        <v>ISBM</v>
      </c>
    </row>
    <row r="1988" spans="1:18" x14ac:dyDescent="0.25">
      <c r="A1988" t="s">
        <v>153</v>
      </c>
      <c r="B1988" t="s">
        <v>154</v>
      </c>
      <c r="C1988">
        <v>2013</v>
      </c>
      <c r="D1988">
        <v>4</v>
      </c>
      <c r="E1988">
        <v>101</v>
      </c>
      <c r="F1988" t="s">
        <v>67</v>
      </c>
      <c r="G1988">
        <v>4</v>
      </c>
      <c r="H1988" t="s">
        <v>12</v>
      </c>
      <c r="I1988">
        <v>4</v>
      </c>
      <c r="J1988">
        <v>4</v>
      </c>
      <c r="K1988">
        <v>4.0199999999999996</v>
      </c>
      <c r="L1988">
        <f>VLOOKUP($E1988,'CFileFishery to ERA+'!$A$4:$J$198,4,FALSE)</f>
        <v>38</v>
      </c>
      <c r="M1988" t="str">
        <f>VLOOKUP($E1988,'CFileFishery to ERA+'!$A$4:$J$198,5,FALSE)</f>
        <v>TPS FN</v>
      </c>
      <c r="N1988" t="str">
        <f>VLOOKUP($E1988,'CFileFishery to ERA+'!$A$4:$J$198,6,FALSE)</f>
        <v>US</v>
      </c>
      <c r="O1988">
        <f>VLOOKUP($E1988,'CFileFishery to ERA+'!$A$4:$J$198,7,FALSE)</f>
        <v>999</v>
      </c>
      <c r="P1988" t="str">
        <f>VLOOKUP($E1988,'CFileFishery to ERA+'!$A$4:$J$198,8,FALSE)</f>
        <v>N</v>
      </c>
      <c r="Q1988" t="str">
        <f>VLOOKUP($E1988,'CFileFishery to ERA+'!$A$4:$J$198,9,FALSE)</f>
        <v>PGSD Net</v>
      </c>
      <c r="R1988" t="str">
        <f>VLOOKUP($E1988,'CFileFishery to ERA+'!$A$4:$J$198,10,FALSE)</f>
        <v>ISBM</v>
      </c>
    </row>
    <row r="1989" spans="1:18" x14ac:dyDescent="0.25">
      <c r="A1989" t="s">
        <v>153</v>
      </c>
      <c r="B1989" t="s">
        <v>154</v>
      </c>
      <c r="C1989">
        <v>2013</v>
      </c>
      <c r="D1989">
        <v>4</v>
      </c>
      <c r="E1989">
        <v>101</v>
      </c>
      <c r="F1989" t="s">
        <v>67</v>
      </c>
      <c r="G1989">
        <v>4</v>
      </c>
      <c r="H1989" t="s">
        <v>121</v>
      </c>
      <c r="I1989">
        <v>2</v>
      </c>
      <c r="J1989">
        <v>2</v>
      </c>
      <c r="K1989">
        <v>2</v>
      </c>
      <c r="L1989">
        <f>VLOOKUP($E1989,'CFileFishery to ERA+'!$A$4:$J$198,4,FALSE)</f>
        <v>38</v>
      </c>
      <c r="M1989" t="str">
        <f>VLOOKUP($E1989,'CFileFishery to ERA+'!$A$4:$J$198,5,FALSE)</f>
        <v>TPS FN</v>
      </c>
      <c r="N1989" t="str">
        <f>VLOOKUP($E1989,'CFileFishery to ERA+'!$A$4:$J$198,6,FALSE)</f>
        <v>US</v>
      </c>
      <c r="O1989">
        <f>VLOOKUP($E1989,'CFileFishery to ERA+'!$A$4:$J$198,7,FALSE)</f>
        <v>999</v>
      </c>
      <c r="P1989" t="str">
        <f>VLOOKUP($E1989,'CFileFishery to ERA+'!$A$4:$J$198,8,FALSE)</f>
        <v>N</v>
      </c>
      <c r="Q1989" t="str">
        <f>VLOOKUP($E1989,'CFileFishery to ERA+'!$A$4:$J$198,9,FALSE)</f>
        <v>PGSD Net</v>
      </c>
      <c r="R1989" t="str">
        <f>VLOOKUP($E1989,'CFileFishery to ERA+'!$A$4:$J$198,10,FALSE)</f>
        <v>ISBM</v>
      </c>
    </row>
    <row r="1990" spans="1:18" x14ac:dyDescent="0.25">
      <c r="A1990" t="s">
        <v>153</v>
      </c>
      <c r="B1990" t="s">
        <v>154</v>
      </c>
      <c r="C1990">
        <v>2013</v>
      </c>
      <c r="D1990">
        <v>4</v>
      </c>
      <c r="E1990">
        <v>135</v>
      </c>
      <c r="F1990" t="s">
        <v>39</v>
      </c>
      <c r="G1990">
        <v>4</v>
      </c>
      <c r="H1990" t="s">
        <v>12</v>
      </c>
      <c r="I1990">
        <v>1</v>
      </c>
      <c r="J1990">
        <v>2.36</v>
      </c>
      <c r="K1990">
        <v>2.37</v>
      </c>
      <c r="L1990">
        <f>VLOOKUP($E1990,'CFileFishery to ERA+'!$A$4:$J$198,4,FALSE)</f>
        <v>61</v>
      </c>
      <c r="M1990" t="str">
        <f>VLOOKUP($E1990,'CFileFishery to ERA+'!$A$4:$J$198,5,FALSE)</f>
        <v>JNST S</v>
      </c>
      <c r="N1990" t="str">
        <f>VLOOKUP($E1990,'CFileFishery to ERA+'!$A$4:$J$198,6,FALSE)</f>
        <v>CA</v>
      </c>
      <c r="O1990">
        <f>VLOOKUP($E1990,'CFileFishery to ERA+'!$A$4:$J$198,7,FALSE)</f>
        <v>26</v>
      </c>
      <c r="P1990" t="str">
        <f>VLOOKUP($E1990,'CFileFishery to ERA+'!$A$4:$J$198,8,FALSE)</f>
        <v>S</v>
      </c>
      <c r="Q1990" t="str">
        <f>VLOOKUP($E1990,'CFileFishery to ERA+'!$A$4:$J$198,9,FALSE)</f>
        <v>Johnstone Strait Sport</v>
      </c>
      <c r="R1990" t="str">
        <f>VLOOKUP($E1990,'CFileFishery to ERA+'!$A$4:$J$198,10,FALSE)</f>
        <v>ISBM</v>
      </c>
    </row>
    <row r="1991" spans="1:18" x14ac:dyDescent="0.25">
      <c r="A1991" t="s">
        <v>153</v>
      </c>
      <c r="B1991" t="s">
        <v>154</v>
      </c>
      <c r="C1991">
        <v>2013</v>
      </c>
      <c r="D1991">
        <v>4</v>
      </c>
      <c r="E1991">
        <v>139</v>
      </c>
      <c r="F1991" t="s">
        <v>74</v>
      </c>
      <c r="G1991">
        <v>4</v>
      </c>
      <c r="H1991" t="s">
        <v>12</v>
      </c>
      <c r="I1991">
        <v>1</v>
      </c>
      <c r="J1991">
        <v>3.65</v>
      </c>
      <c r="K1991">
        <v>3.67</v>
      </c>
      <c r="L1991">
        <f>VLOOKUP($E1991,'CFileFishery to ERA+'!$A$4:$J$198,4,FALSE)</f>
        <v>63</v>
      </c>
      <c r="M1991" t="str">
        <f>VLOOKUP($E1991,'CFileFishery to ERA+'!$A$4:$J$198,5,FALSE)</f>
        <v>GEO ST S</v>
      </c>
      <c r="N1991" t="str">
        <f>VLOOKUP($E1991,'CFileFishery to ERA+'!$A$4:$J$198,6,FALSE)</f>
        <v>CA</v>
      </c>
      <c r="O1991">
        <f>VLOOKUP($E1991,'CFileFishery to ERA+'!$A$4:$J$198,7,FALSE)</f>
        <v>29</v>
      </c>
      <c r="P1991" t="str">
        <f>VLOOKUP($E1991,'CFileFishery to ERA+'!$A$4:$J$198,8,FALSE)</f>
        <v>S</v>
      </c>
      <c r="Q1991" t="str">
        <f>VLOOKUP($E1991,'CFileFishery to ERA+'!$A$4:$J$198,9,FALSE)</f>
        <v>South Georgia Strait Sport</v>
      </c>
      <c r="R1991" t="str">
        <f>VLOOKUP($E1991,'CFileFishery to ERA+'!$A$4:$J$198,10,FALSE)</f>
        <v>ISBM</v>
      </c>
    </row>
    <row r="1992" spans="1:18" x14ac:dyDescent="0.25">
      <c r="A1992" t="s">
        <v>153</v>
      </c>
      <c r="B1992" t="s">
        <v>154</v>
      </c>
      <c r="C1992">
        <v>2013</v>
      </c>
      <c r="D1992">
        <v>4</v>
      </c>
      <c r="E1992">
        <v>146</v>
      </c>
      <c r="F1992" t="s">
        <v>75</v>
      </c>
      <c r="G1992">
        <v>3</v>
      </c>
      <c r="H1992" t="s">
        <v>12</v>
      </c>
      <c r="I1992">
        <v>1</v>
      </c>
      <c r="J1992">
        <v>4.3099999999999996</v>
      </c>
      <c r="K1992">
        <v>4.3099999999999996</v>
      </c>
      <c r="L1992">
        <f>VLOOKUP($E1992,'CFileFishery to ERA+'!$A$4:$J$198,4,FALSE)</f>
        <v>65</v>
      </c>
      <c r="M1992" t="str">
        <f>VLOOKUP($E1992,'CFileFishery to ERA+'!$A$4:$J$198,5,FALSE)</f>
        <v>BC JF S</v>
      </c>
      <c r="N1992" t="str">
        <f>VLOOKUP($E1992,'CFileFishery to ERA+'!$A$4:$J$198,6,FALSE)</f>
        <v>CA</v>
      </c>
      <c r="O1992">
        <f>VLOOKUP($E1992,'CFileFishery to ERA+'!$A$4:$J$198,7,FALSE)</f>
        <v>36</v>
      </c>
      <c r="P1992" t="str">
        <f>VLOOKUP($E1992,'CFileFishery to ERA+'!$A$4:$J$198,8,FALSE)</f>
        <v>S</v>
      </c>
      <c r="Q1992" t="str">
        <f>VLOOKUP($E1992,'CFileFishery to ERA+'!$A$4:$J$198,9,FALSE)</f>
        <v>Canadian Juan De Fuca Sport</v>
      </c>
      <c r="R1992" t="str">
        <f>VLOOKUP($E1992,'CFileFishery to ERA+'!$A$4:$J$198,10,FALSE)</f>
        <v>ISBM</v>
      </c>
    </row>
    <row r="1993" spans="1:18" x14ac:dyDescent="0.25">
      <c r="A1993" t="s">
        <v>153</v>
      </c>
      <c r="B1993" t="s">
        <v>154</v>
      </c>
      <c r="C1993">
        <v>2013</v>
      </c>
      <c r="D1993">
        <v>4</v>
      </c>
      <c r="E1993">
        <v>146</v>
      </c>
      <c r="F1993" t="s">
        <v>75</v>
      </c>
      <c r="G1993">
        <v>4</v>
      </c>
      <c r="H1993" t="s">
        <v>12</v>
      </c>
      <c r="I1993">
        <v>1</v>
      </c>
      <c r="J1993">
        <v>4.3099999999999996</v>
      </c>
      <c r="K1993">
        <v>4.33</v>
      </c>
      <c r="L1993">
        <f>VLOOKUP($E1993,'CFileFishery to ERA+'!$A$4:$J$198,4,FALSE)</f>
        <v>65</v>
      </c>
      <c r="M1993" t="str">
        <f>VLOOKUP($E1993,'CFileFishery to ERA+'!$A$4:$J$198,5,FALSE)</f>
        <v>BC JF S</v>
      </c>
      <c r="N1993" t="str">
        <f>VLOOKUP($E1993,'CFileFishery to ERA+'!$A$4:$J$198,6,FALSE)</f>
        <v>CA</v>
      </c>
      <c r="O1993">
        <f>VLOOKUP($E1993,'CFileFishery to ERA+'!$A$4:$J$198,7,FALSE)</f>
        <v>36</v>
      </c>
      <c r="P1993" t="str">
        <f>VLOOKUP($E1993,'CFileFishery to ERA+'!$A$4:$J$198,8,FALSE)</f>
        <v>S</v>
      </c>
      <c r="Q1993" t="str">
        <f>VLOOKUP($E1993,'CFileFishery to ERA+'!$A$4:$J$198,9,FALSE)</f>
        <v>Canadian Juan De Fuca Sport</v>
      </c>
      <c r="R1993" t="str">
        <f>VLOOKUP($E1993,'CFileFishery to ERA+'!$A$4:$J$198,10,FALSE)</f>
        <v>ISBM</v>
      </c>
    </row>
    <row r="1994" spans="1:18" x14ac:dyDescent="0.25">
      <c r="A1994" t="s">
        <v>153</v>
      </c>
      <c r="B1994" t="s">
        <v>154</v>
      </c>
      <c r="C1994">
        <v>2013</v>
      </c>
      <c r="D1994">
        <v>4</v>
      </c>
      <c r="E1994">
        <v>150</v>
      </c>
      <c r="F1994" t="s">
        <v>76</v>
      </c>
      <c r="G1994">
        <v>3</v>
      </c>
      <c r="H1994" t="s">
        <v>12</v>
      </c>
      <c r="I1994">
        <v>1</v>
      </c>
      <c r="J1994">
        <v>3.31</v>
      </c>
      <c r="K1994">
        <v>3.31</v>
      </c>
      <c r="L1994">
        <f>VLOOKUP($E1994,'CFileFishery to ERA+'!$A$4:$J$198,4,FALSE)</f>
        <v>57</v>
      </c>
      <c r="M1994" t="str">
        <f>VLOOKUP($E1994,'CFileFishery to ERA+'!$A$4:$J$198,5,FALSE)</f>
        <v>PGSDN S</v>
      </c>
      <c r="N1994" t="str">
        <f>VLOOKUP($E1994,'CFileFishery to ERA+'!$A$4:$J$198,6,FALSE)</f>
        <v>US</v>
      </c>
      <c r="O1994">
        <f>VLOOKUP($E1994,'CFileFishery to ERA+'!$A$4:$J$198,7,FALSE)</f>
        <v>999</v>
      </c>
      <c r="P1994" t="str">
        <f>VLOOKUP($E1994,'CFileFishery to ERA+'!$A$4:$J$198,8,FALSE)</f>
        <v>S</v>
      </c>
      <c r="Q1994" t="str">
        <f>VLOOKUP($E1994,'CFileFishery to ERA+'!$A$4:$J$198,9,FALSE)</f>
        <v>PGSD Sport</v>
      </c>
      <c r="R1994" t="str">
        <f>VLOOKUP($E1994,'CFileFishery to ERA+'!$A$4:$J$198,10,FALSE)</f>
        <v>ISBM</v>
      </c>
    </row>
    <row r="1995" spans="1:18" x14ac:dyDescent="0.25">
      <c r="A1995" t="s">
        <v>153</v>
      </c>
      <c r="B1995" t="s">
        <v>154</v>
      </c>
      <c r="C1995">
        <v>2013</v>
      </c>
      <c r="D1995">
        <v>4</v>
      </c>
      <c r="E1995">
        <v>151</v>
      </c>
      <c r="F1995" t="s">
        <v>84</v>
      </c>
      <c r="G1995">
        <v>3</v>
      </c>
      <c r="H1995" t="s">
        <v>12</v>
      </c>
      <c r="I1995">
        <v>1</v>
      </c>
      <c r="J1995">
        <v>2.85</v>
      </c>
      <c r="K1995">
        <v>2.85</v>
      </c>
      <c r="L1995">
        <f>VLOOKUP($E1995,'CFileFishery to ERA+'!$A$4:$J$198,4,FALSE)</f>
        <v>57</v>
      </c>
      <c r="M1995" t="str">
        <f>VLOOKUP($E1995,'CFileFishery to ERA+'!$A$4:$J$198,5,FALSE)</f>
        <v>PGSDN S</v>
      </c>
      <c r="N1995" t="str">
        <f>VLOOKUP($E1995,'CFileFishery to ERA+'!$A$4:$J$198,6,FALSE)</f>
        <v>US</v>
      </c>
      <c r="O1995">
        <f>VLOOKUP($E1995,'CFileFishery to ERA+'!$A$4:$J$198,7,FALSE)</f>
        <v>999</v>
      </c>
      <c r="P1995" t="str">
        <f>VLOOKUP($E1995,'CFileFishery to ERA+'!$A$4:$J$198,8,FALSE)</f>
        <v>S</v>
      </c>
      <c r="Q1995" t="str">
        <f>VLOOKUP($E1995,'CFileFishery to ERA+'!$A$4:$J$198,9,FALSE)</f>
        <v>PGSD Sport</v>
      </c>
      <c r="R1995" t="str">
        <f>VLOOKUP($E1995,'CFileFishery to ERA+'!$A$4:$J$198,10,FALSE)</f>
        <v>ISBM</v>
      </c>
    </row>
    <row r="1996" spans="1:18" x14ac:dyDescent="0.25">
      <c r="A1996" t="s">
        <v>153</v>
      </c>
      <c r="B1996" t="s">
        <v>154</v>
      </c>
      <c r="C1996">
        <v>2013</v>
      </c>
      <c r="D1996">
        <v>5</v>
      </c>
      <c r="E1996">
        <v>34</v>
      </c>
      <c r="F1996" t="s">
        <v>54</v>
      </c>
      <c r="G1996">
        <v>3</v>
      </c>
      <c r="H1996" t="s">
        <v>121</v>
      </c>
      <c r="I1996">
        <v>1</v>
      </c>
      <c r="J1996">
        <v>4.72</v>
      </c>
      <c r="K1996">
        <v>4.7300000000000004</v>
      </c>
      <c r="L1996">
        <f>VLOOKUP($E1996,'CFileFishery to ERA+'!$A$4:$J$198,4,FALSE)</f>
        <v>11</v>
      </c>
      <c r="M1996" t="str">
        <f>VLOOKUP($E1996,'CFileFishery to ERA+'!$A$4:$J$198,5,FALSE)</f>
        <v>WCVI SPR T</v>
      </c>
      <c r="N1996" t="str">
        <f>VLOOKUP($E1996,'CFileFishery to ERA+'!$A$4:$J$198,6,FALSE)</f>
        <v>CA</v>
      </c>
      <c r="O1996">
        <f>VLOOKUP($E1996,'CFileFishery to ERA+'!$A$4:$J$198,7,FALSE)</f>
        <v>3</v>
      </c>
      <c r="P1996" t="str">
        <f>VLOOKUP($E1996,'CFileFishery to ERA+'!$A$4:$J$198,8,FALSE)</f>
        <v>T</v>
      </c>
      <c r="Q1996" t="str">
        <f>VLOOKUP($E1996,'CFileFishery to ERA+'!$A$4:$J$198,9,FALSE)</f>
        <v>WCVI Troll</v>
      </c>
      <c r="R1996" t="str">
        <f>VLOOKUP($E1996,'CFileFishery to ERA+'!$A$4:$J$198,10,FALSE)</f>
        <v>AABM</v>
      </c>
    </row>
    <row r="1997" spans="1:18" x14ac:dyDescent="0.25">
      <c r="A1997" t="s">
        <v>153</v>
      </c>
      <c r="B1997" t="s">
        <v>154</v>
      </c>
      <c r="C1997">
        <v>2013</v>
      </c>
      <c r="D1997">
        <v>5</v>
      </c>
      <c r="E1997">
        <v>37</v>
      </c>
      <c r="F1997" t="s">
        <v>106</v>
      </c>
      <c r="G1997">
        <v>3</v>
      </c>
      <c r="H1997" t="s">
        <v>12</v>
      </c>
      <c r="I1997">
        <v>1</v>
      </c>
      <c r="J1997">
        <v>3.22</v>
      </c>
      <c r="K1997">
        <v>3.22</v>
      </c>
      <c r="L1997">
        <f>VLOOKUP($E1997,'CFileFishery to ERA+'!$A$4:$J$198,4,FALSE)</f>
        <v>10</v>
      </c>
      <c r="M1997" t="str">
        <f>VLOOKUP($E1997,'CFileFishery to ERA+'!$A$4:$J$198,5,FALSE)</f>
        <v>WCVI F/W T</v>
      </c>
      <c r="N1997" t="str">
        <f>VLOOKUP($E1997,'CFileFishery to ERA+'!$A$4:$J$198,6,FALSE)</f>
        <v>CA</v>
      </c>
      <c r="O1997">
        <f>VLOOKUP($E1997,'CFileFishery to ERA+'!$A$4:$J$198,7,FALSE)</f>
        <v>3</v>
      </c>
      <c r="P1997" t="str">
        <f>VLOOKUP($E1997,'CFileFishery to ERA+'!$A$4:$J$198,8,FALSE)</f>
        <v>T</v>
      </c>
      <c r="Q1997" t="str">
        <f>VLOOKUP($E1997,'CFileFishery to ERA+'!$A$4:$J$198,9,FALSE)</f>
        <v>WCVI Troll</v>
      </c>
      <c r="R1997" t="str">
        <f>VLOOKUP($E1997,'CFileFishery to ERA+'!$A$4:$J$198,10,FALSE)</f>
        <v>AABM</v>
      </c>
    </row>
    <row r="1998" spans="1:18" x14ac:dyDescent="0.25">
      <c r="A1998" t="s">
        <v>153</v>
      </c>
      <c r="B1998" t="s">
        <v>154</v>
      </c>
      <c r="C1998">
        <v>2013</v>
      </c>
      <c r="D1998">
        <v>5</v>
      </c>
      <c r="E1998">
        <v>38</v>
      </c>
      <c r="F1998" t="s">
        <v>64</v>
      </c>
      <c r="G1998">
        <v>3</v>
      </c>
      <c r="H1998" t="s">
        <v>12</v>
      </c>
      <c r="I1998">
        <v>4</v>
      </c>
      <c r="J1998">
        <v>12.88</v>
      </c>
      <c r="K1998">
        <v>12.88</v>
      </c>
      <c r="L1998">
        <f>VLOOKUP($E1998,'CFileFishery to ERA+'!$A$4:$J$198,4,FALSE)</f>
        <v>11</v>
      </c>
      <c r="M1998" t="str">
        <f>VLOOKUP($E1998,'CFileFishery to ERA+'!$A$4:$J$198,5,FALSE)</f>
        <v>WCVI SPR T</v>
      </c>
      <c r="N1998" t="str">
        <f>VLOOKUP($E1998,'CFileFishery to ERA+'!$A$4:$J$198,6,FALSE)</f>
        <v>CA</v>
      </c>
      <c r="O1998">
        <f>VLOOKUP($E1998,'CFileFishery to ERA+'!$A$4:$J$198,7,FALSE)</f>
        <v>3</v>
      </c>
      <c r="P1998" t="str">
        <f>VLOOKUP($E1998,'CFileFishery to ERA+'!$A$4:$J$198,8,FALSE)</f>
        <v>T</v>
      </c>
      <c r="Q1998" t="str">
        <f>VLOOKUP($E1998,'CFileFishery to ERA+'!$A$4:$J$198,9,FALSE)</f>
        <v>WCVI Troll</v>
      </c>
      <c r="R1998" t="str">
        <f>VLOOKUP($E1998,'CFileFishery to ERA+'!$A$4:$J$198,10,FALSE)</f>
        <v>AABM</v>
      </c>
    </row>
    <row r="1999" spans="1:18" x14ac:dyDescent="0.25">
      <c r="A1999" t="s">
        <v>153</v>
      </c>
      <c r="B1999" t="s">
        <v>154</v>
      </c>
      <c r="C1999">
        <v>2013</v>
      </c>
      <c r="D1999">
        <v>5</v>
      </c>
      <c r="E1999">
        <v>38</v>
      </c>
      <c r="F1999" t="s">
        <v>64</v>
      </c>
      <c r="G1999">
        <v>3</v>
      </c>
      <c r="H1999" t="s">
        <v>121</v>
      </c>
      <c r="I1999">
        <v>3</v>
      </c>
      <c r="J1999">
        <v>7.64</v>
      </c>
      <c r="K1999">
        <v>7.67</v>
      </c>
      <c r="L1999">
        <f>VLOOKUP($E1999,'CFileFishery to ERA+'!$A$4:$J$198,4,FALSE)</f>
        <v>11</v>
      </c>
      <c r="M1999" t="str">
        <f>VLOOKUP($E1999,'CFileFishery to ERA+'!$A$4:$J$198,5,FALSE)</f>
        <v>WCVI SPR T</v>
      </c>
      <c r="N1999" t="str">
        <f>VLOOKUP($E1999,'CFileFishery to ERA+'!$A$4:$J$198,6,FALSE)</f>
        <v>CA</v>
      </c>
      <c r="O1999">
        <f>VLOOKUP($E1999,'CFileFishery to ERA+'!$A$4:$J$198,7,FALSE)</f>
        <v>3</v>
      </c>
      <c r="P1999" t="str">
        <f>VLOOKUP($E1999,'CFileFishery to ERA+'!$A$4:$J$198,8,FALSE)</f>
        <v>T</v>
      </c>
      <c r="Q1999" t="str">
        <f>VLOOKUP($E1999,'CFileFishery to ERA+'!$A$4:$J$198,9,FALSE)</f>
        <v>WCVI Troll</v>
      </c>
      <c r="R1999" t="str">
        <f>VLOOKUP($E1999,'CFileFishery to ERA+'!$A$4:$J$198,10,FALSE)</f>
        <v>AABM</v>
      </c>
    </row>
    <row r="2000" spans="1:18" x14ac:dyDescent="0.25">
      <c r="A2000" t="s">
        <v>153</v>
      </c>
      <c r="B2000" t="s">
        <v>154</v>
      </c>
      <c r="C2000">
        <v>2013</v>
      </c>
      <c r="D2000">
        <v>5</v>
      </c>
      <c r="E2000">
        <v>38</v>
      </c>
      <c r="F2000" t="s">
        <v>64</v>
      </c>
      <c r="G2000">
        <v>4</v>
      </c>
      <c r="H2000" t="s">
        <v>12</v>
      </c>
      <c r="I2000">
        <v>1</v>
      </c>
      <c r="J2000">
        <v>3.22</v>
      </c>
      <c r="K2000">
        <v>3.23</v>
      </c>
      <c r="L2000">
        <f>VLOOKUP($E2000,'CFileFishery to ERA+'!$A$4:$J$198,4,FALSE)</f>
        <v>11</v>
      </c>
      <c r="M2000" t="str">
        <f>VLOOKUP($E2000,'CFileFishery to ERA+'!$A$4:$J$198,5,FALSE)</f>
        <v>WCVI SPR T</v>
      </c>
      <c r="N2000" t="str">
        <f>VLOOKUP($E2000,'CFileFishery to ERA+'!$A$4:$J$198,6,FALSE)</f>
        <v>CA</v>
      </c>
      <c r="O2000">
        <f>VLOOKUP($E2000,'CFileFishery to ERA+'!$A$4:$J$198,7,FALSE)</f>
        <v>3</v>
      </c>
      <c r="P2000" t="str">
        <f>VLOOKUP($E2000,'CFileFishery to ERA+'!$A$4:$J$198,8,FALSE)</f>
        <v>T</v>
      </c>
      <c r="Q2000" t="str">
        <f>VLOOKUP($E2000,'CFileFishery to ERA+'!$A$4:$J$198,9,FALSE)</f>
        <v>WCVI Troll</v>
      </c>
      <c r="R2000" t="str">
        <f>VLOOKUP($E2000,'CFileFishery to ERA+'!$A$4:$J$198,10,FALSE)</f>
        <v>AABM</v>
      </c>
    </row>
    <row r="2001" spans="1:18" x14ac:dyDescent="0.25">
      <c r="A2001" t="s">
        <v>153</v>
      </c>
      <c r="B2001" t="s">
        <v>154</v>
      </c>
      <c r="C2001">
        <v>2013</v>
      </c>
      <c r="D2001">
        <v>5</v>
      </c>
      <c r="E2001">
        <v>38</v>
      </c>
      <c r="F2001" t="s">
        <v>64</v>
      </c>
      <c r="G2001">
        <v>4</v>
      </c>
      <c r="H2001" t="s">
        <v>121</v>
      </c>
      <c r="I2001">
        <v>2</v>
      </c>
      <c r="J2001">
        <v>6.44</v>
      </c>
      <c r="K2001">
        <v>6.45</v>
      </c>
      <c r="L2001">
        <f>VLOOKUP($E2001,'CFileFishery to ERA+'!$A$4:$J$198,4,FALSE)</f>
        <v>11</v>
      </c>
      <c r="M2001" t="str">
        <f>VLOOKUP($E2001,'CFileFishery to ERA+'!$A$4:$J$198,5,FALSE)</f>
        <v>WCVI SPR T</v>
      </c>
      <c r="N2001" t="str">
        <f>VLOOKUP($E2001,'CFileFishery to ERA+'!$A$4:$J$198,6,FALSE)</f>
        <v>CA</v>
      </c>
      <c r="O2001">
        <f>VLOOKUP($E2001,'CFileFishery to ERA+'!$A$4:$J$198,7,FALSE)</f>
        <v>3</v>
      </c>
      <c r="P2001" t="str">
        <f>VLOOKUP($E2001,'CFileFishery to ERA+'!$A$4:$J$198,8,FALSE)</f>
        <v>T</v>
      </c>
      <c r="Q2001" t="str">
        <f>VLOOKUP($E2001,'CFileFishery to ERA+'!$A$4:$J$198,9,FALSE)</f>
        <v>WCVI Troll</v>
      </c>
      <c r="R2001" t="str">
        <f>VLOOKUP($E2001,'CFileFishery to ERA+'!$A$4:$J$198,10,FALSE)</f>
        <v>AABM</v>
      </c>
    </row>
    <row r="2002" spans="1:18" x14ac:dyDescent="0.25">
      <c r="A2002" t="s">
        <v>153</v>
      </c>
      <c r="B2002" t="s">
        <v>154</v>
      </c>
      <c r="C2002">
        <v>2013</v>
      </c>
      <c r="D2002">
        <v>5</v>
      </c>
      <c r="E2002">
        <v>43</v>
      </c>
      <c r="F2002" t="s">
        <v>59</v>
      </c>
      <c r="G2002">
        <v>3</v>
      </c>
      <c r="H2002" t="s">
        <v>12</v>
      </c>
      <c r="I2002">
        <v>1</v>
      </c>
      <c r="J2002">
        <v>1.27</v>
      </c>
      <c r="K2002">
        <v>1.27</v>
      </c>
      <c r="L2002">
        <f>VLOOKUP($E2002,'CFileFishery to ERA+'!$A$4:$J$198,4,FALSE)</f>
        <v>13</v>
      </c>
      <c r="M2002" t="str">
        <f>VLOOKUP($E2002,'CFileFishery to ERA+'!$A$4:$J$198,5,FALSE)</f>
        <v>N FALCON T</v>
      </c>
      <c r="N2002" t="str">
        <f>VLOOKUP($E2002,'CFileFishery to ERA+'!$A$4:$J$198,6,FALSE)</f>
        <v>US</v>
      </c>
      <c r="O2002">
        <f>VLOOKUP($E2002,'CFileFishery to ERA+'!$A$4:$J$198,7,FALSE)</f>
        <v>999</v>
      </c>
      <c r="P2002" t="str">
        <f>VLOOKUP($E2002,'CFileFishery to ERA+'!$A$4:$J$198,8,FALSE)</f>
        <v>T</v>
      </c>
      <c r="Q2002" t="str">
        <f>VLOOKUP($E2002,'CFileFishery to ERA+'!$A$4:$J$198,9,FALSE)</f>
        <v>WA Troll</v>
      </c>
      <c r="R2002" t="str">
        <f>VLOOKUP($E2002,'CFileFishery to ERA+'!$A$4:$J$198,10,FALSE)</f>
        <v>ISBM</v>
      </c>
    </row>
    <row r="2003" spans="1:18" x14ac:dyDescent="0.25">
      <c r="A2003" t="s">
        <v>153</v>
      </c>
      <c r="B2003" t="s">
        <v>154</v>
      </c>
      <c r="C2003">
        <v>2013</v>
      </c>
      <c r="D2003">
        <v>5</v>
      </c>
      <c r="E2003">
        <v>43</v>
      </c>
      <c r="F2003" t="s">
        <v>59</v>
      </c>
      <c r="G2003">
        <v>3</v>
      </c>
      <c r="H2003" t="s">
        <v>121</v>
      </c>
      <c r="I2003">
        <v>1</v>
      </c>
      <c r="J2003">
        <v>1.46</v>
      </c>
      <c r="K2003">
        <v>1.46</v>
      </c>
      <c r="L2003">
        <f>VLOOKUP($E2003,'CFileFishery to ERA+'!$A$4:$J$198,4,FALSE)</f>
        <v>13</v>
      </c>
      <c r="M2003" t="str">
        <f>VLOOKUP($E2003,'CFileFishery to ERA+'!$A$4:$J$198,5,FALSE)</f>
        <v>N FALCON T</v>
      </c>
      <c r="N2003" t="str">
        <f>VLOOKUP($E2003,'CFileFishery to ERA+'!$A$4:$J$198,6,FALSE)</f>
        <v>US</v>
      </c>
      <c r="O2003">
        <f>VLOOKUP($E2003,'CFileFishery to ERA+'!$A$4:$J$198,7,FALSE)</f>
        <v>999</v>
      </c>
      <c r="P2003" t="str">
        <f>VLOOKUP($E2003,'CFileFishery to ERA+'!$A$4:$J$198,8,FALSE)</f>
        <v>T</v>
      </c>
      <c r="Q2003" t="str">
        <f>VLOOKUP($E2003,'CFileFishery to ERA+'!$A$4:$J$198,9,FALSE)</f>
        <v>WA Troll</v>
      </c>
      <c r="R2003" t="str">
        <f>VLOOKUP($E2003,'CFileFishery to ERA+'!$A$4:$J$198,10,FALSE)</f>
        <v>ISBM</v>
      </c>
    </row>
    <row r="2004" spans="1:18" x14ac:dyDescent="0.25">
      <c r="A2004" t="s">
        <v>153</v>
      </c>
      <c r="B2004" t="s">
        <v>154</v>
      </c>
      <c r="C2004">
        <v>2013</v>
      </c>
      <c r="D2004">
        <v>5</v>
      </c>
      <c r="E2004">
        <v>101</v>
      </c>
      <c r="F2004" t="s">
        <v>67</v>
      </c>
      <c r="G2004">
        <v>2</v>
      </c>
      <c r="H2004" t="s">
        <v>12</v>
      </c>
      <c r="I2004">
        <v>1</v>
      </c>
      <c r="J2004">
        <v>1.1299999999999999</v>
      </c>
      <c r="K2004">
        <v>1.1299999999999999</v>
      </c>
      <c r="L2004">
        <f>VLOOKUP($E2004,'CFileFishery to ERA+'!$A$4:$J$198,4,FALSE)</f>
        <v>38</v>
      </c>
      <c r="M2004" t="str">
        <f>VLOOKUP($E2004,'CFileFishery to ERA+'!$A$4:$J$198,5,FALSE)</f>
        <v>TPS FN</v>
      </c>
      <c r="N2004" t="str">
        <f>VLOOKUP($E2004,'CFileFishery to ERA+'!$A$4:$J$198,6,FALSE)</f>
        <v>US</v>
      </c>
      <c r="O2004">
        <f>VLOOKUP($E2004,'CFileFishery to ERA+'!$A$4:$J$198,7,FALSE)</f>
        <v>999</v>
      </c>
      <c r="P2004" t="str">
        <f>VLOOKUP($E2004,'CFileFishery to ERA+'!$A$4:$J$198,8,FALSE)</f>
        <v>N</v>
      </c>
      <c r="Q2004" t="str">
        <f>VLOOKUP($E2004,'CFileFishery to ERA+'!$A$4:$J$198,9,FALSE)</f>
        <v>PGSD Net</v>
      </c>
      <c r="R2004" t="str">
        <f>VLOOKUP($E2004,'CFileFishery to ERA+'!$A$4:$J$198,10,FALSE)</f>
        <v>ISBM</v>
      </c>
    </row>
    <row r="2005" spans="1:18" x14ac:dyDescent="0.25">
      <c r="A2005" t="s">
        <v>153</v>
      </c>
      <c r="B2005" t="s">
        <v>154</v>
      </c>
      <c r="C2005">
        <v>2013</v>
      </c>
      <c r="D2005">
        <v>5</v>
      </c>
      <c r="E2005">
        <v>101</v>
      </c>
      <c r="F2005" t="s">
        <v>67</v>
      </c>
      <c r="G2005">
        <v>2</v>
      </c>
      <c r="H2005" t="s">
        <v>121</v>
      </c>
      <c r="I2005">
        <v>1</v>
      </c>
      <c r="J2005">
        <v>1</v>
      </c>
      <c r="K2005">
        <v>1</v>
      </c>
      <c r="L2005">
        <f>VLOOKUP($E2005,'CFileFishery to ERA+'!$A$4:$J$198,4,FALSE)</f>
        <v>38</v>
      </c>
      <c r="M2005" t="str">
        <f>VLOOKUP($E2005,'CFileFishery to ERA+'!$A$4:$J$198,5,FALSE)</f>
        <v>TPS FN</v>
      </c>
      <c r="N2005" t="str">
        <f>VLOOKUP($E2005,'CFileFishery to ERA+'!$A$4:$J$198,6,FALSE)</f>
        <v>US</v>
      </c>
      <c r="O2005">
        <f>VLOOKUP($E2005,'CFileFishery to ERA+'!$A$4:$J$198,7,FALSE)</f>
        <v>999</v>
      </c>
      <c r="P2005" t="str">
        <f>VLOOKUP($E2005,'CFileFishery to ERA+'!$A$4:$J$198,8,FALSE)</f>
        <v>N</v>
      </c>
      <c r="Q2005" t="str">
        <f>VLOOKUP($E2005,'CFileFishery to ERA+'!$A$4:$J$198,9,FALSE)</f>
        <v>PGSD Net</v>
      </c>
      <c r="R2005" t="str">
        <f>VLOOKUP($E2005,'CFileFishery to ERA+'!$A$4:$J$198,10,FALSE)</f>
        <v>ISBM</v>
      </c>
    </row>
    <row r="2006" spans="1:18" x14ac:dyDescent="0.25">
      <c r="A2006" t="s">
        <v>153</v>
      </c>
      <c r="B2006" t="s">
        <v>154</v>
      </c>
      <c r="C2006">
        <v>2013</v>
      </c>
      <c r="D2006">
        <v>5</v>
      </c>
      <c r="E2006">
        <v>101</v>
      </c>
      <c r="F2006" t="s">
        <v>67</v>
      </c>
      <c r="G2006">
        <v>3</v>
      </c>
      <c r="H2006" t="s">
        <v>12</v>
      </c>
      <c r="I2006">
        <v>10</v>
      </c>
      <c r="J2006">
        <v>12.56</v>
      </c>
      <c r="K2006">
        <v>12.56</v>
      </c>
      <c r="L2006">
        <f>VLOOKUP($E2006,'CFileFishery to ERA+'!$A$4:$J$198,4,FALSE)</f>
        <v>38</v>
      </c>
      <c r="M2006" t="str">
        <f>VLOOKUP($E2006,'CFileFishery to ERA+'!$A$4:$J$198,5,FALSE)</f>
        <v>TPS FN</v>
      </c>
      <c r="N2006" t="str">
        <f>VLOOKUP($E2006,'CFileFishery to ERA+'!$A$4:$J$198,6,FALSE)</f>
        <v>US</v>
      </c>
      <c r="O2006">
        <f>VLOOKUP($E2006,'CFileFishery to ERA+'!$A$4:$J$198,7,FALSE)</f>
        <v>999</v>
      </c>
      <c r="P2006" t="str">
        <f>VLOOKUP($E2006,'CFileFishery to ERA+'!$A$4:$J$198,8,FALSE)</f>
        <v>N</v>
      </c>
      <c r="Q2006" t="str">
        <f>VLOOKUP($E2006,'CFileFishery to ERA+'!$A$4:$J$198,9,FALSE)</f>
        <v>PGSD Net</v>
      </c>
      <c r="R2006" t="str">
        <f>VLOOKUP($E2006,'CFileFishery to ERA+'!$A$4:$J$198,10,FALSE)</f>
        <v>ISBM</v>
      </c>
    </row>
    <row r="2007" spans="1:18" x14ac:dyDescent="0.25">
      <c r="A2007" t="s">
        <v>153</v>
      </c>
      <c r="B2007" t="s">
        <v>154</v>
      </c>
      <c r="C2007">
        <v>2013</v>
      </c>
      <c r="D2007">
        <v>5</v>
      </c>
      <c r="E2007">
        <v>101</v>
      </c>
      <c r="F2007" t="s">
        <v>67</v>
      </c>
      <c r="G2007">
        <v>3</v>
      </c>
      <c r="H2007" t="s">
        <v>121</v>
      </c>
      <c r="I2007">
        <v>12</v>
      </c>
      <c r="J2007">
        <v>14.1</v>
      </c>
      <c r="K2007">
        <v>14.15</v>
      </c>
      <c r="L2007">
        <f>VLOOKUP($E2007,'CFileFishery to ERA+'!$A$4:$J$198,4,FALSE)</f>
        <v>38</v>
      </c>
      <c r="M2007" t="str">
        <f>VLOOKUP($E2007,'CFileFishery to ERA+'!$A$4:$J$198,5,FALSE)</f>
        <v>TPS FN</v>
      </c>
      <c r="N2007" t="str">
        <f>VLOOKUP($E2007,'CFileFishery to ERA+'!$A$4:$J$198,6,FALSE)</f>
        <v>US</v>
      </c>
      <c r="O2007">
        <f>VLOOKUP($E2007,'CFileFishery to ERA+'!$A$4:$J$198,7,FALSE)</f>
        <v>999</v>
      </c>
      <c r="P2007" t="str">
        <f>VLOOKUP($E2007,'CFileFishery to ERA+'!$A$4:$J$198,8,FALSE)</f>
        <v>N</v>
      </c>
      <c r="Q2007" t="str">
        <f>VLOOKUP($E2007,'CFileFishery to ERA+'!$A$4:$J$198,9,FALSE)</f>
        <v>PGSD Net</v>
      </c>
      <c r="R2007" t="str">
        <f>VLOOKUP($E2007,'CFileFishery to ERA+'!$A$4:$J$198,10,FALSE)</f>
        <v>ISBM</v>
      </c>
    </row>
    <row r="2008" spans="1:18" x14ac:dyDescent="0.25">
      <c r="A2008" t="s">
        <v>153</v>
      </c>
      <c r="B2008" t="s">
        <v>154</v>
      </c>
      <c r="C2008">
        <v>2013</v>
      </c>
      <c r="D2008">
        <v>5</v>
      </c>
      <c r="E2008">
        <v>101</v>
      </c>
      <c r="F2008" t="s">
        <v>67</v>
      </c>
      <c r="G2008">
        <v>4</v>
      </c>
      <c r="H2008" t="s">
        <v>12</v>
      </c>
      <c r="I2008">
        <v>9</v>
      </c>
      <c r="J2008">
        <v>10.77</v>
      </c>
      <c r="K2008">
        <v>10.83</v>
      </c>
      <c r="L2008">
        <f>VLOOKUP($E2008,'CFileFishery to ERA+'!$A$4:$J$198,4,FALSE)</f>
        <v>38</v>
      </c>
      <c r="M2008" t="str">
        <f>VLOOKUP($E2008,'CFileFishery to ERA+'!$A$4:$J$198,5,FALSE)</f>
        <v>TPS FN</v>
      </c>
      <c r="N2008" t="str">
        <f>VLOOKUP($E2008,'CFileFishery to ERA+'!$A$4:$J$198,6,FALSE)</f>
        <v>US</v>
      </c>
      <c r="O2008">
        <f>VLOOKUP($E2008,'CFileFishery to ERA+'!$A$4:$J$198,7,FALSE)</f>
        <v>999</v>
      </c>
      <c r="P2008" t="str">
        <f>VLOOKUP($E2008,'CFileFishery to ERA+'!$A$4:$J$198,8,FALSE)</f>
        <v>N</v>
      </c>
      <c r="Q2008" t="str">
        <f>VLOOKUP($E2008,'CFileFishery to ERA+'!$A$4:$J$198,9,FALSE)</f>
        <v>PGSD Net</v>
      </c>
      <c r="R2008" t="str">
        <f>VLOOKUP($E2008,'CFileFishery to ERA+'!$A$4:$J$198,10,FALSE)</f>
        <v>ISBM</v>
      </c>
    </row>
    <row r="2009" spans="1:18" x14ac:dyDescent="0.25">
      <c r="A2009" t="s">
        <v>153</v>
      </c>
      <c r="B2009" t="s">
        <v>154</v>
      </c>
      <c r="C2009">
        <v>2013</v>
      </c>
      <c r="D2009">
        <v>5</v>
      </c>
      <c r="E2009">
        <v>101</v>
      </c>
      <c r="F2009" t="s">
        <v>67</v>
      </c>
      <c r="G2009">
        <v>4</v>
      </c>
      <c r="H2009" t="s">
        <v>121</v>
      </c>
      <c r="I2009">
        <v>3</v>
      </c>
      <c r="J2009">
        <v>3.46</v>
      </c>
      <c r="K2009">
        <v>3.46</v>
      </c>
      <c r="L2009">
        <f>VLOOKUP($E2009,'CFileFishery to ERA+'!$A$4:$J$198,4,FALSE)</f>
        <v>38</v>
      </c>
      <c r="M2009" t="str">
        <f>VLOOKUP($E2009,'CFileFishery to ERA+'!$A$4:$J$198,5,FALSE)</f>
        <v>TPS FN</v>
      </c>
      <c r="N2009" t="str">
        <f>VLOOKUP($E2009,'CFileFishery to ERA+'!$A$4:$J$198,6,FALSE)</f>
        <v>US</v>
      </c>
      <c r="O2009">
        <f>VLOOKUP($E2009,'CFileFishery to ERA+'!$A$4:$J$198,7,FALSE)</f>
        <v>999</v>
      </c>
      <c r="P2009" t="str">
        <f>VLOOKUP($E2009,'CFileFishery to ERA+'!$A$4:$J$198,8,FALSE)</f>
        <v>N</v>
      </c>
      <c r="Q2009" t="str">
        <f>VLOOKUP($E2009,'CFileFishery to ERA+'!$A$4:$J$198,9,FALSE)</f>
        <v>PGSD Net</v>
      </c>
      <c r="R2009" t="str">
        <f>VLOOKUP($E2009,'CFileFishery to ERA+'!$A$4:$J$198,10,FALSE)</f>
        <v>ISBM</v>
      </c>
    </row>
    <row r="2010" spans="1:18" x14ac:dyDescent="0.25">
      <c r="A2010" t="s">
        <v>153</v>
      </c>
      <c r="B2010" t="s">
        <v>154</v>
      </c>
      <c r="C2010">
        <v>2013</v>
      </c>
      <c r="D2010">
        <v>5</v>
      </c>
      <c r="E2010">
        <v>101</v>
      </c>
      <c r="F2010" t="s">
        <v>67</v>
      </c>
      <c r="G2010">
        <v>5</v>
      </c>
      <c r="H2010" t="s">
        <v>121</v>
      </c>
      <c r="I2010">
        <v>1</v>
      </c>
      <c r="J2010">
        <v>1</v>
      </c>
      <c r="K2010">
        <v>1</v>
      </c>
      <c r="L2010">
        <f>VLOOKUP($E2010,'CFileFishery to ERA+'!$A$4:$J$198,4,FALSE)</f>
        <v>38</v>
      </c>
      <c r="M2010" t="str">
        <f>VLOOKUP($E2010,'CFileFishery to ERA+'!$A$4:$J$198,5,FALSE)</f>
        <v>TPS FN</v>
      </c>
      <c r="N2010" t="str">
        <f>VLOOKUP($E2010,'CFileFishery to ERA+'!$A$4:$J$198,6,FALSE)</f>
        <v>US</v>
      </c>
      <c r="O2010">
        <f>VLOOKUP($E2010,'CFileFishery to ERA+'!$A$4:$J$198,7,FALSE)</f>
        <v>999</v>
      </c>
      <c r="P2010" t="str">
        <f>VLOOKUP($E2010,'CFileFishery to ERA+'!$A$4:$J$198,8,FALSE)</f>
        <v>N</v>
      </c>
      <c r="Q2010" t="str">
        <f>VLOOKUP($E2010,'CFileFishery to ERA+'!$A$4:$J$198,9,FALSE)</f>
        <v>PGSD Net</v>
      </c>
      <c r="R2010" t="str">
        <f>VLOOKUP($E2010,'CFileFishery to ERA+'!$A$4:$J$198,10,FALSE)</f>
        <v>ISBM</v>
      </c>
    </row>
    <row r="2011" spans="1:18" x14ac:dyDescent="0.25">
      <c r="A2011" t="s">
        <v>153</v>
      </c>
      <c r="B2011" t="s">
        <v>154</v>
      </c>
      <c r="C2011">
        <v>2013</v>
      </c>
      <c r="D2011">
        <v>5</v>
      </c>
      <c r="E2011">
        <v>104</v>
      </c>
      <c r="F2011" t="s">
        <v>113</v>
      </c>
      <c r="G2011">
        <v>3</v>
      </c>
      <c r="H2011" t="s">
        <v>12</v>
      </c>
      <c r="I2011">
        <v>5</v>
      </c>
      <c r="J2011">
        <v>5.45</v>
      </c>
      <c r="K2011">
        <v>5.45</v>
      </c>
      <c r="L2011">
        <f>VLOOKUP($E2011,'CFileFishery to ERA+'!$A$4:$J$198,4,FALSE)</f>
        <v>38</v>
      </c>
      <c r="M2011" t="str">
        <f>VLOOKUP($E2011,'CFileFishery to ERA+'!$A$4:$J$198,5,FALSE)</f>
        <v>TPS FN</v>
      </c>
      <c r="N2011" t="str">
        <f>VLOOKUP($E2011,'CFileFishery to ERA+'!$A$4:$J$198,6,FALSE)</f>
        <v>US</v>
      </c>
      <c r="O2011">
        <f>VLOOKUP($E2011,'CFileFishery to ERA+'!$A$4:$J$198,7,FALSE)</f>
        <v>999</v>
      </c>
      <c r="P2011" t="str">
        <f>VLOOKUP($E2011,'CFileFishery to ERA+'!$A$4:$J$198,8,FALSE)</f>
        <v>N</v>
      </c>
      <c r="Q2011" t="str">
        <f>VLOOKUP($E2011,'CFileFishery to ERA+'!$A$4:$J$198,9,FALSE)</f>
        <v>PGSD Net</v>
      </c>
      <c r="R2011" t="str">
        <f>VLOOKUP($E2011,'CFileFishery to ERA+'!$A$4:$J$198,10,FALSE)</f>
        <v>ISBM</v>
      </c>
    </row>
    <row r="2012" spans="1:18" x14ac:dyDescent="0.25">
      <c r="A2012" t="s">
        <v>153</v>
      </c>
      <c r="B2012" t="s">
        <v>154</v>
      </c>
      <c r="C2012">
        <v>2013</v>
      </c>
      <c r="D2012">
        <v>5</v>
      </c>
      <c r="E2012">
        <v>104</v>
      </c>
      <c r="F2012" t="s">
        <v>113</v>
      </c>
      <c r="G2012">
        <v>3</v>
      </c>
      <c r="H2012" t="s">
        <v>121</v>
      </c>
      <c r="I2012">
        <v>5</v>
      </c>
      <c r="J2012">
        <v>5.35</v>
      </c>
      <c r="K2012">
        <v>5.37</v>
      </c>
      <c r="L2012">
        <f>VLOOKUP($E2012,'CFileFishery to ERA+'!$A$4:$J$198,4,FALSE)</f>
        <v>38</v>
      </c>
      <c r="M2012" t="str">
        <f>VLOOKUP($E2012,'CFileFishery to ERA+'!$A$4:$J$198,5,FALSE)</f>
        <v>TPS FN</v>
      </c>
      <c r="N2012" t="str">
        <f>VLOOKUP($E2012,'CFileFishery to ERA+'!$A$4:$J$198,6,FALSE)</f>
        <v>US</v>
      </c>
      <c r="O2012">
        <f>VLOOKUP($E2012,'CFileFishery to ERA+'!$A$4:$J$198,7,FALSE)</f>
        <v>999</v>
      </c>
      <c r="P2012" t="str">
        <f>VLOOKUP($E2012,'CFileFishery to ERA+'!$A$4:$J$198,8,FALSE)</f>
        <v>N</v>
      </c>
      <c r="Q2012" t="str">
        <f>VLOOKUP($E2012,'CFileFishery to ERA+'!$A$4:$J$198,9,FALSE)</f>
        <v>PGSD Net</v>
      </c>
      <c r="R2012" t="str">
        <f>VLOOKUP($E2012,'CFileFishery to ERA+'!$A$4:$J$198,10,FALSE)</f>
        <v>ISBM</v>
      </c>
    </row>
    <row r="2013" spans="1:18" x14ac:dyDescent="0.25">
      <c r="A2013" t="s">
        <v>153</v>
      </c>
      <c r="B2013" t="s">
        <v>154</v>
      </c>
      <c r="C2013">
        <v>2013</v>
      </c>
      <c r="D2013">
        <v>5</v>
      </c>
      <c r="E2013">
        <v>104</v>
      </c>
      <c r="F2013" t="s">
        <v>113</v>
      </c>
      <c r="G2013">
        <v>4</v>
      </c>
      <c r="H2013" t="s">
        <v>12</v>
      </c>
      <c r="I2013">
        <v>2</v>
      </c>
      <c r="J2013">
        <v>2.16</v>
      </c>
      <c r="K2013">
        <v>2.17</v>
      </c>
      <c r="L2013">
        <f>VLOOKUP($E2013,'CFileFishery to ERA+'!$A$4:$J$198,4,FALSE)</f>
        <v>38</v>
      </c>
      <c r="M2013" t="str">
        <f>VLOOKUP($E2013,'CFileFishery to ERA+'!$A$4:$J$198,5,FALSE)</f>
        <v>TPS FN</v>
      </c>
      <c r="N2013" t="str">
        <f>VLOOKUP($E2013,'CFileFishery to ERA+'!$A$4:$J$198,6,FALSE)</f>
        <v>US</v>
      </c>
      <c r="O2013">
        <f>VLOOKUP($E2013,'CFileFishery to ERA+'!$A$4:$J$198,7,FALSE)</f>
        <v>999</v>
      </c>
      <c r="P2013" t="str">
        <f>VLOOKUP($E2013,'CFileFishery to ERA+'!$A$4:$J$198,8,FALSE)</f>
        <v>N</v>
      </c>
      <c r="Q2013" t="str">
        <f>VLOOKUP($E2013,'CFileFishery to ERA+'!$A$4:$J$198,9,FALSE)</f>
        <v>PGSD Net</v>
      </c>
      <c r="R2013" t="str">
        <f>VLOOKUP($E2013,'CFileFishery to ERA+'!$A$4:$J$198,10,FALSE)</f>
        <v>ISBM</v>
      </c>
    </row>
    <row r="2014" spans="1:18" x14ac:dyDescent="0.25">
      <c r="A2014" t="s">
        <v>153</v>
      </c>
      <c r="B2014" t="s">
        <v>154</v>
      </c>
      <c r="C2014">
        <v>2013</v>
      </c>
      <c r="D2014">
        <v>5</v>
      </c>
      <c r="E2014">
        <v>104</v>
      </c>
      <c r="F2014" t="s">
        <v>113</v>
      </c>
      <c r="G2014">
        <v>5</v>
      </c>
      <c r="H2014" t="s">
        <v>12</v>
      </c>
      <c r="I2014">
        <v>1</v>
      </c>
      <c r="J2014">
        <v>1.1299999999999999</v>
      </c>
      <c r="K2014">
        <v>1.1399999999999999</v>
      </c>
      <c r="L2014">
        <f>VLOOKUP($E2014,'CFileFishery to ERA+'!$A$4:$J$198,4,FALSE)</f>
        <v>38</v>
      </c>
      <c r="M2014" t="str">
        <f>VLOOKUP($E2014,'CFileFishery to ERA+'!$A$4:$J$198,5,FALSE)</f>
        <v>TPS FN</v>
      </c>
      <c r="N2014" t="str">
        <f>VLOOKUP($E2014,'CFileFishery to ERA+'!$A$4:$J$198,6,FALSE)</f>
        <v>US</v>
      </c>
      <c r="O2014">
        <f>VLOOKUP($E2014,'CFileFishery to ERA+'!$A$4:$J$198,7,FALSE)</f>
        <v>999</v>
      </c>
      <c r="P2014" t="str">
        <f>VLOOKUP($E2014,'CFileFishery to ERA+'!$A$4:$J$198,8,FALSE)</f>
        <v>N</v>
      </c>
      <c r="Q2014" t="str">
        <f>VLOOKUP($E2014,'CFileFishery to ERA+'!$A$4:$J$198,9,FALSE)</f>
        <v>PGSD Net</v>
      </c>
      <c r="R2014" t="str">
        <f>VLOOKUP($E2014,'CFileFishery to ERA+'!$A$4:$J$198,10,FALSE)</f>
        <v>ISBM</v>
      </c>
    </row>
    <row r="2015" spans="1:18" x14ac:dyDescent="0.25">
      <c r="A2015" t="s">
        <v>153</v>
      </c>
      <c r="B2015" t="s">
        <v>154</v>
      </c>
      <c r="C2015">
        <v>2013</v>
      </c>
      <c r="D2015">
        <v>5</v>
      </c>
      <c r="E2015">
        <v>139</v>
      </c>
      <c r="F2015" t="s">
        <v>74</v>
      </c>
      <c r="G2015">
        <v>4</v>
      </c>
      <c r="H2015" t="s">
        <v>12</v>
      </c>
      <c r="I2015">
        <v>1</v>
      </c>
      <c r="J2015">
        <v>4.03</v>
      </c>
      <c r="K2015">
        <v>4.05</v>
      </c>
      <c r="L2015">
        <f>VLOOKUP($E2015,'CFileFishery to ERA+'!$A$4:$J$198,4,FALSE)</f>
        <v>63</v>
      </c>
      <c r="M2015" t="str">
        <f>VLOOKUP($E2015,'CFileFishery to ERA+'!$A$4:$J$198,5,FALSE)</f>
        <v>GEO ST S</v>
      </c>
      <c r="N2015" t="str">
        <f>VLOOKUP($E2015,'CFileFishery to ERA+'!$A$4:$J$198,6,FALSE)</f>
        <v>CA</v>
      </c>
      <c r="O2015">
        <f>VLOOKUP($E2015,'CFileFishery to ERA+'!$A$4:$J$198,7,FALSE)</f>
        <v>29</v>
      </c>
      <c r="P2015" t="str">
        <f>VLOOKUP($E2015,'CFileFishery to ERA+'!$A$4:$J$198,8,FALSE)</f>
        <v>S</v>
      </c>
      <c r="Q2015" t="str">
        <f>VLOOKUP($E2015,'CFileFishery to ERA+'!$A$4:$J$198,9,FALSE)</f>
        <v>South Georgia Strait Sport</v>
      </c>
      <c r="R2015" t="str">
        <f>VLOOKUP($E2015,'CFileFishery to ERA+'!$A$4:$J$198,10,FALSE)</f>
        <v>ISBM</v>
      </c>
    </row>
    <row r="2016" spans="1:18" x14ac:dyDescent="0.25">
      <c r="A2016" t="s">
        <v>153</v>
      </c>
      <c r="B2016" t="s">
        <v>154</v>
      </c>
      <c r="C2016">
        <v>2013</v>
      </c>
      <c r="D2016">
        <v>6</v>
      </c>
      <c r="E2016">
        <v>38</v>
      </c>
      <c r="F2016" t="s">
        <v>64</v>
      </c>
      <c r="G2016">
        <v>3</v>
      </c>
      <c r="H2016" t="s">
        <v>12</v>
      </c>
      <c r="I2016">
        <v>1</v>
      </c>
      <c r="J2016">
        <v>2.21</v>
      </c>
      <c r="K2016">
        <v>2.21</v>
      </c>
      <c r="L2016">
        <f>VLOOKUP($E2016,'CFileFishery to ERA+'!$A$4:$J$198,4,FALSE)</f>
        <v>11</v>
      </c>
      <c r="M2016" t="str">
        <f>VLOOKUP($E2016,'CFileFishery to ERA+'!$A$4:$J$198,5,FALSE)</f>
        <v>WCVI SPR T</v>
      </c>
      <c r="N2016" t="str">
        <f>VLOOKUP($E2016,'CFileFishery to ERA+'!$A$4:$J$198,6,FALSE)</f>
        <v>CA</v>
      </c>
      <c r="O2016">
        <f>VLOOKUP($E2016,'CFileFishery to ERA+'!$A$4:$J$198,7,FALSE)</f>
        <v>3</v>
      </c>
      <c r="P2016" t="str">
        <f>VLOOKUP($E2016,'CFileFishery to ERA+'!$A$4:$J$198,8,FALSE)</f>
        <v>T</v>
      </c>
      <c r="Q2016" t="str">
        <f>VLOOKUP($E2016,'CFileFishery to ERA+'!$A$4:$J$198,9,FALSE)</f>
        <v>WCVI Troll</v>
      </c>
      <c r="R2016" t="str">
        <f>VLOOKUP($E2016,'CFileFishery to ERA+'!$A$4:$J$198,10,FALSE)</f>
        <v>AABM</v>
      </c>
    </row>
    <row r="2017" spans="1:18" x14ac:dyDescent="0.25">
      <c r="A2017" t="s">
        <v>153</v>
      </c>
      <c r="B2017" t="s">
        <v>154</v>
      </c>
      <c r="C2017">
        <v>2013</v>
      </c>
      <c r="D2017">
        <v>6</v>
      </c>
      <c r="E2017">
        <v>38</v>
      </c>
      <c r="F2017" t="s">
        <v>64</v>
      </c>
      <c r="G2017">
        <v>4</v>
      </c>
      <c r="H2017" t="s">
        <v>12</v>
      </c>
      <c r="I2017">
        <v>1</v>
      </c>
      <c r="J2017">
        <v>2.21</v>
      </c>
      <c r="K2017">
        <v>2.2200000000000002</v>
      </c>
      <c r="L2017">
        <f>VLOOKUP($E2017,'CFileFishery to ERA+'!$A$4:$J$198,4,FALSE)</f>
        <v>11</v>
      </c>
      <c r="M2017" t="str">
        <f>VLOOKUP($E2017,'CFileFishery to ERA+'!$A$4:$J$198,5,FALSE)</f>
        <v>WCVI SPR T</v>
      </c>
      <c r="N2017" t="str">
        <f>VLOOKUP($E2017,'CFileFishery to ERA+'!$A$4:$J$198,6,FALSE)</f>
        <v>CA</v>
      </c>
      <c r="O2017">
        <f>VLOOKUP($E2017,'CFileFishery to ERA+'!$A$4:$J$198,7,FALSE)</f>
        <v>3</v>
      </c>
      <c r="P2017" t="str">
        <f>VLOOKUP($E2017,'CFileFishery to ERA+'!$A$4:$J$198,8,FALSE)</f>
        <v>T</v>
      </c>
      <c r="Q2017" t="str">
        <f>VLOOKUP($E2017,'CFileFishery to ERA+'!$A$4:$J$198,9,FALSE)</f>
        <v>WCVI Troll</v>
      </c>
      <c r="R2017" t="str">
        <f>VLOOKUP($E2017,'CFileFishery to ERA+'!$A$4:$J$198,10,FALSE)</f>
        <v>AABM</v>
      </c>
    </row>
    <row r="2018" spans="1:18" x14ac:dyDescent="0.25">
      <c r="A2018" t="s">
        <v>153</v>
      </c>
      <c r="B2018" t="s">
        <v>154</v>
      </c>
      <c r="C2018">
        <v>2013</v>
      </c>
      <c r="D2018">
        <v>6</v>
      </c>
      <c r="E2018">
        <v>43</v>
      </c>
      <c r="F2018" t="s">
        <v>59</v>
      </c>
      <c r="G2018">
        <v>3</v>
      </c>
      <c r="H2018" t="s">
        <v>12</v>
      </c>
      <c r="I2018">
        <v>4</v>
      </c>
      <c r="J2018">
        <v>10.53</v>
      </c>
      <c r="K2018">
        <v>10.53</v>
      </c>
      <c r="L2018">
        <f>VLOOKUP($E2018,'CFileFishery to ERA+'!$A$4:$J$198,4,FALSE)</f>
        <v>13</v>
      </c>
      <c r="M2018" t="str">
        <f>VLOOKUP($E2018,'CFileFishery to ERA+'!$A$4:$J$198,5,FALSE)</f>
        <v>N FALCON T</v>
      </c>
      <c r="N2018" t="str">
        <f>VLOOKUP($E2018,'CFileFishery to ERA+'!$A$4:$J$198,6,FALSE)</f>
        <v>US</v>
      </c>
      <c r="O2018">
        <f>VLOOKUP($E2018,'CFileFishery to ERA+'!$A$4:$J$198,7,FALSE)</f>
        <v>999</v>
      </c>
      <c r="P2018" t="str">
        <f>VLOOKUP($E2018,'CFileFishery to ERA+'!$A$4:$J$198,8,FALSE)</f>
        <v>T</v>
      </c>
      <c r="Q2018" t="str">
        <f>VLOOKUP($E2018,'CFileFishery to ERA+'!$A$4:$J$198,9,FALSE)</f>
        <v>WA Troll</v>
      </c>
      <c r="R2018" t="str">
        <f>VLOOKUP($E2018,'CFileFishery to ERA+'!$A$4:$J$198,10,FALSE)</f>
        <v>ISBM</v>
      </c>
    </row>
    <row r="2019" spans="1:18" x14ac:dyDescent="0.25">
      <c r="A2019" t="s">
        <v>153</v>
      </c>
      <c r="B2019" t="s">
        <v>154</v>
      </c>
      <c r="C2019">
        <v>2013</v>
      </c>
      <c r="D2019">
        <v>6</v>
      </c>
      <c r="E2019">
        <v>43</v>
      </c>
      <c r="F2019" t="s">
        <v>59</v>
      </c>
      <c r="G2019">
        <v>3</v>
      </c>
      <c r="H2019" t="s">
        <v>121</v>
      </c>
      <c r="I2019">
        <v>1</v>
      </c>
      <c r="J2019">
        <v>1.77</v>
      </c>
      <c r="K2019">
        <v>1.77</v>
      </c>
      <c r="L2019">
        <f>VLOOKUP($E2019,'CFileFishery to ERA+'!$A$4:$J$198,4,FALSE)</f>
        <v>13</v>
      </c>
      <c r="M2019" t="str">
        <f>VLOOKUP($E2019,'CFileFishery to ERA+'!$A$4:$J$198,5,FALSE)</f>
        <v>N FALCON T</v>
      </c>
      <c r="N2019" t="str">
        <f>VLOOKUP($E2019,'CFileFishery to ERA+'!$A$4:$J$198,6,FALSE)</f>
        <v>US</v>
      </c>
      <c r="O2019">
        <f>VLOOKUP($E2019,'CFileFishery to ERA+'!$A$4:$J$198,7,FALSE)</f>
        <v>999</v>
      </c>
      <c r="P2019" t="str">
        <f>VLOOKUP($E2019,'CFileFishery to ERA+'!$A$4:$J$198,8,FALSE)</f>
        <v>T</v>
      </c>
      <c r="Q2019" t="str">
        <f>VLOOKUP($E2019,'CFileFishery to ERA+'!$A$4:$J$198,9,FALSE)</f>
        <v>WA Troll</v>
      </c>
      <c r="R2019" t="str">
        <f>VLOOKUP($E2019,'CFileFishery to ERA+'!$A$4:$J$198,10,FALSE)</f>
        <v>ISBM</v>
      </c>
    </row>
    <row r="2020" spans="1:18" x14ac:dyDescent="0.25">
      <c r="A2020" t="s">
        <v>153</v>
      </c>
      <c r="B2020" t="s">
        <v>154</v>
      </c>
      <c r="C2020">
        <v>2013</v>
      </c>
      <c r="D2020">
        <v>6</v>
      </c>
      <c r="E2020">
        <v>101</v>
      </c>
      <c r="F2020" t="s">
        <v>67</v>
      </c>
      <c r="G2020">
        <v>2</v>
      </c>
      <c r="H2020" t="s">
        <v>121</v>
      </c>
      <c r="I2020">
        <v>3</v>
      </c>
      <c r="J2020">
        <v>3</v>
      </c>
      <c r="K2020">
        <v>3</v>
      </c>
      <c r="L2020">
        <f>VLOOKUP($E2020,'CFileFishery to ERA+'!$A$4:$J$198,4,FALSE)</f>
        <v>38</v>
      </c>
      <c r="M2020" t="str">
        <f>VLOOKUP($E2020,'CFileFishery to ERA+'!$A$4:$J$198,5,FALSE)</f>
        <v>TPS FN</v>
      </c>
      <c r="N2020" t="str">
        <f>VLOOKUP($E2020,'CFileFishery to ERA+'!$A$4:$J$198,6,FALSE)</f>
        <v>US</v>
      </c>
      <c r="O2020">
        <f>VLOOKUP($E2020,'CFileFishery to ERA+'!$A$4:$J$198,7,FALSE)</f>
        <v>999</v>
      </c>
      <c r="P2020" t="str">
        <f>VLOOKUP($E2020,'CFileFishery to ERA+'!$A$4:$J$198,8,FALSE)</f>
        <v>N</v>
      </c>
      <c r="Q2020" t="str">
        <f>VLOOKUP($E2020,'CFileFishery to ERA+'!$A$4:$J$198,9,FALSE)</f>
        <v>PGSD Net</v>
      </c>
      <c r="R2020" t="str">
        <f>VLOOKUP($E2020,'CFileFishery to ERA+'!$A$4:$J$198,10,FALSE)</f>
        <v>ISBM</v>
      </c>
    </row>
    <row r="2021" spans="1:18" x14ac:dyDescent="0.25">
      <c r="A2021" t="s">
        <v>153</v>
      </c>
      <c r="B2021" t="s">
        <v>154</v>
      </c>
      <c r="C2021">
        <v>2013</v>
      </c>
      <c r="D2021">
        <v>6</v>
      </c>
      <c r="E2021">
        <v>101</v>
      </c>
      <c r="F2021" t="s">
        <v>67</v>
      </c>
      <c r="G2021">
        <v>3</v>
      </c>
      <c r="H2021" t="s">
        <v>12</v>
      </c>
      <c r="I2021">
        <v>9</v>
      </c>
      <c r="J2021">
        <v>9</v>
      </c>
      <c r="K2021">
        <v>9</v>
      </c>
      <c r="L2021">
        <f>VLOOKUP($E2021,'CFileFishery to ERA+'!$A$4:$J$198,4,FALSE)</f>
        <v>38</v>
      </c>
      <c r="M2021" t="str">
        <f>VLOOKUP($E2021,'CFileFishery to ERA+'!$A$4:$J$198,5,FALSE)</f>
        <v>TPS FN</v>
      </c>
      <c r="N2021" t="str">
        <f>VLOOKUP($E2021,'CFileFishery to ERA+'!$A$4:$J$198,6,FALSE)</f>
        <v>US</v>
      </c>
      <c r="O2021">
        <f>VLOOKUP($E2021,'CFileFishery to ERA+'!$A$4:$J$198,7,FALSE)</f>
        <v>999</v>
      </c>
      <c r="P2021" t="str">
        <f>VLOOKUP($E2021,'CFileFishery to ERA+'!$A$4:$J$198,8,FALSE)</f>
        <v>N</v>
      </c>
      <c r="Q2021" t="str">
        <f>VLOOKUP($E2021,'CFileFishery to ERA+'!$A$4:$J$198,9,FALSE)</f>
        <v>PGSD Net</v>
      </c>
      <c r="R2021" t="str">
        <f>VLOOKUP($E2021,'CFileFishery to ERA+'!$A$4:$J$198,10,FALSE)</f>
        <v>ISBM</v>
      </c>
    </row>
    <row r="2022" spans="1:18" x14ac:dyDescent="0.25">
      <c r="A2022" t="s">
        <v>153</v>
      </c>
      <c r="B2022" t="s">
        <v>154</v>
      </c>
      <c r="C2022">
        <v>2013</v>
      </c>
      <c r="D2022">
        <v>6</v>
      </c>
      <c r="E2022">
        <v>101</v>
      </c>
      <c r="F2022" t="s">
        <v>67</v>
      </c>
      <c r="G2022">
        <v>3</v>
      </c>
      <c r="H2022" t="s">
        <v>121</v>
      </c>
      <c r="I2022">
        <v>14</v>
      </c>
      <c r="J2022">
        <v>14</v>
      </c>
      <c r="K2022">
        <v>14.05</v>
      </c>
      <c r="L2022">
        <f>VLOOKUP($E2022,'CFileFishery to ERA+'!$A$4:$J$198,4,FALSE)</f>
        <v>38</v>
      </c>
      <c r="M2022" t="str">
        <f>VLOOKUP($E2022,'CFileFishery to ERA+'!$A$4:$J$198,5,FALSE)</f>
        <v>TPS FN</v>
      </c>
      <c r="N2022" t="str">
        <f>VLOOKUP($E2022,'CFileFishery to ERA+'!$A$4:$J$198,6,FALSE)</f>
        <v>US</v>
      </c>
      <c r="O2022">
        <f>VLOOKUP($E2022,'CFileFishery to ERA+'!$A$4:$J$198,7,FALSE)</f>
        <v>999</v>
      </c>
      <c r="P2022" t="str">
        <f>VLOOKUP($E2022,'CFileFishery to ERA+'!$A$4:$J$198,8,FALSE)</f>
        <v>N</v>
      </c>
      <c r="Q2022" t="str">
        <f>VLOOKUP($E2022,'CFileFishery to ERA+'!$A$4:$J$198,9,FALSE)</f>
        <v>PGSD Net</v>
      </c>
      <c r="R2022" t="str">
        <f>VLOOKUP($E2022,'CFileFishery to ERA+'!$A$4:$J$198,10,FALSE)</f>
        <v>ISBM</v>
      </c>
    </row>
    <row r="2023" spans="1:18" x14ac:dyDescent="0.25">
      <c r="A2023" t="s">
        <v>153</v>
      </c>
      <c r="B2023" t="s">
        <v>154</v>
      </c>
      <c r="C2023">
        <v>2013</v>
      </c>
      <c r="D2023">
        <v>6</v>
      </c>
      <c r="E2023">
        <v>101</v>
      </c>
      <c r="F2023" t="s">
        <v>67</v>
      </c>
      <c r="G2023">
        <v>4</v>
      </c>
      <c r="H2023" t="s">
        <v>12</v>
      </c>
      <c r="I2023">
        <v>2</v>
      </c>
      <c r="J2023">
        <v>2</v>
      </c>
      <c r="K2023">
        <v>2.0099999999999998</v>
      </c>
      <c r="L2023">
        <f>VLOOKUP($E2023,'CFileFishery to ERA+'!$A$4:$J$198,4,FALSE)</f>
        <v>38</v>
      </c>
      <c r="M2023" t="str">
        <f>VLOOKUP($E2023,'CFileFishery to ERA+'!$A$4:$J$198,5,FALSE)</f>
        <v>TPS FN</v>
      </c>
      <c r="N2023" t="str">
        <f>VLOOKUP($E2023,'CFileFishery to ERA+'!$A$4:$J$198,6,FALSE)</f>
        <v>US</v>
      </c>
      <c r="O2023">
        <f>VLOOKUP($E2023,'CFileFishery to ERA+'!$A$4:$J$198,7,FALSE)</f>
        <v>999</v>
      </c>
      <c r="P2023" t="str">
        <f>VLOOKUP($E2023,'CFileFishery to ERA+'!$A$4:$J$198,8,FALSE)</f>
        <v>N</v>
      </c>
      <c r="Q2023" t="str">
        <f>VLOOKUP($E2023,'CFileFishery to ERA+'!$A$4:$J$198,9,FALSE)</f>
        <v>PGSD Net</v>
      </c>
      <c r="R2023" t="str">
        <f>VLOOKUP($E2023,'CFileFishery to ERA+'!$A$4:$J$198,10,FALSE)</f>
        <v>ISBM</v>
      </c>
    </row>
    <row r="2024" spans="1:18" x14ac:dyDescent="0.25">
      <c r="A2024" t="s">
        <v>153</v>
      </c>
      <c r="B2024" t="s">
        <v>154</v>
      </c>
      <c r="C2024">
        <v>2013</v>
      </c>
      <c r="D2024">
        <v>6</v>
      </c>
      <c r="E2024">
        <v>135</v>
      </c>
      <c r="F2024" t="s">
        <v>39</v>
      </c>
      <c r="G2024">
        <v>3</v>
      </c>
      <c r="H2024" t="s">
        <v>12</v>
      </c>
      <c r="I2024">
        <v>1</v>
      </c>
      <c r="J2024">
        <v>4.1500000000000004</v>
      </c>
      <c r="K2024">
        <v>4.1500000000000004</v>
      </c>
      <c r="L2024">
        <f>VLOOKUP($E2024,'CFileFishery to ERA+'!$A$4:$J$198,4,FALSE)</f>
        <v>61</v>
      </c>
      <c r="M2024" t="str">
        <f>VLOOKUP($E2024,'CFileFishery to ERA+'!$A$4:$J$198,5,FALSE)</f>
        <v>JNST S</v>
      </c>
      <c r="N2024" t="str">
        <f>VLOOKUP($E2024,'CFileFishery to ERA+'!$A$4:$J$198,6,FALSE)</f>
        <v>CA</v>
      </c>
      <c r="O2024">
        <f>VLOOKUP($E2024,'CFileFishery to ERA+'!$A$4:$J$198,7,FALSE)</f>
        <v>26</v>
      </c>
      <c r="P2024" t="str">
        <f>VLOOKUP($E2024,'CFileFishery to ERA+'!$A$4:$J$198,8,FALSE)</f>
        <v>S</v>
      </c>
      <c r="Q2024" t="str">
        <f>VLOOKUP($E2024,'CFileFishery to ERA+'!$A$4:$J$198,9,FALSE)</f>
        <v>Johnstone Strait Sport</v>
      </c>
      <c r="R2024" t="str">
        <f>VLOOKUP($E2024,'CFileFishery to ERA+'!$A$4:$J$198,10,FALSE)</f>
        <v>ISBM</v>
      </c>
    </row>
    <row r="2025" spans="1:18" x14ac:dyDescent="0.25">
      <c r="A2025" t="s">
        <v>153</v>
      </c>
      <c r="B2025" t="s">
        <v>154</v>
      </c>
      <c r="C2025">
        <v>2013</v>
      </c>
      <c r="D2025">
        <v>6</v>
      </c>
      <c r="E2025">
        <v>135</v>
      </c>
      <c r="F2025" t="s">
        <v>39</v>
      </c>
      <c r="G2025">
        <v>4</v>
      </c>
      <c r="H2025" t="s">
        <v>12</v>
      </c>
      <c r="I2025">
        <v>1</v>
      </c>
      <c r="J2025">
        <v>4.1500000000000004</v>
      </c>
      <c r="K2025">
        <v>4.17</v>
      </c>
      <c r="L2025">
        <f>VLOOKUP($E2025,'CFileFishery to ERA+'!$A$4:$J$198,4,FALSE)</f>
        <v>61</v>
      </c>
      <c r="M2025" t="str">
        <f>VLOOKUP($E2025,'CFileFishery to ERA+'!$A$4:$J$198,5,FALSE)</f>
        <v>JNST S</v>
      </c>
      <c r="N2025" t="str">
        <f>VLOOKUP($E2025,'CFileFishery to ERA+'!$A$4:$J$198,6,FALSE)</f>
        <v>CA</v>
      </c>
      <c r="O2025">
        <f>VLOOKUP($E2025,'CFileFishery to ERA+'!$A$4:$J$198,7,FALSE)</f>
        <v>26</v>
      </c>
      <c r="P2025" t="str">
        <f>VLOOKUP($E2025,'CFileFishery to ERA+'!$A$4:$J$198,8,FALSE)</f>
        <v>S</v>
      </c>
      <c r="Q2025" t="str">
        <f>VLOOKUP($E2025,'CFileFishery to ERA+'!$A$4:$J$198,9,FALSE)</f>
        <v>Johnstone Strait Sport</v>
      </c>
      <c r="R2025" t="str">
        <f>VLOOKUP($E2025,'CFileFishery to ERA+'!$A$4:$J$198,10,FALSE)</f>
        <v>ISBM</v>
      </c>
    </row>
    <row r="2026" spans="1:18" x14ac:dyDescent="0.25">
      <c r="A2026" t="s">
        <v>153</v>
      </c>
      <c r="B2026" t="s">
        <v>154</v>
      </c>
      <c r="C2026">
        <v>2013</v>
      </c>
      <c r="D2026">
        <v>6</v>
      </c>
      <c r="E2026">
        <v>136</v>
      </c>
      <c r="F2026" t="s">
        <v>52</v>
      </c>
      <c r="G2026">
        <v>3</v>
      </c>
      <c r="H2026" t="s">
        <v>12</v>
      </c>
      <c r="I2026">
        <v>1</v>
      </c>
      <c r="J2026">
        <v>3.96</v>
      </c>
      <c r="K2026">
        <v>3.96</v>
      </c>
      <c r="L2026">
        <f>VLOOKUP($E2026,'CFileFishery to ERA+'!$A$4:$J$198,4,FALSE)</f>
        <v>63</v>
      </c>
      <c r="M2026" t="str">
        <f>VLOOKUP($E2026,'CFileFishery to ERA+'!$A$4:$J$198,5,FALSE)</f>
        <v>GEO ST S</v>
      </c>
      <c r="N2026" t="str">
        <f>VLOOKUP($E2026,'CFileFishery to ERA+'!$A$4:$J$198,6,FALSE)</f>
        <v>CA</v>
      </c>
      <c r="O2026">
        <f>VLOOKUP($E2026,'CFileFishery to ERA+'!$A$4:$J$198,7,FALSE)</f>
        <v>27</v>
      </c>
      <c r="P2026" t="str">
        <f>VLOOKUP($E2026,'CFileFishery to ERA+'!$A$4:$J$198,8,FALSE)</f>
        <v>S</v>
      </c>
      <c r="Q2026" t="str">
        <f>VLOOKUP($E2026,'CFileFishery to ERA+'!$A$4:$J$198,9,FALSE)</f>
        <v>North Georgia Strait Sport</v>
      </c>
      <c r="R2026" t="str">
        <f>VLOOKUP($E2026,'CFileFishery to ERA+'!$A$4:$J$198,10,FALSE)</f>
        <v>ISBM</v>
      </c>
    </row>
    <row r="2027" spans="1:18" x14ac:dyDescent="0.25">
      <c r="A2027" t="s">
        <v>153</v>
      </c>
      <c r="B2027" t="s">
        <v>154</v>
      </c>
      <c r="C2027">
        <v>2013</v>
      </c>
      <c r="D2027">
        <v>6</v>
      </c>
      <c r="E2027">
        <v>142</v>
      </c>
      <c r="F2027" t="s">
        <v>49</v>
      </c>
      <c r="G2027">
        <v>3</v>
      </c>
      <c r="H2027" t="s">
        <v>12</v>
      </c>
      <c r="I2027">
        <v>2</v>
      </c>
      <c r="J2027">
        <v>11.98</v>
      </c>
      <c r="K2027">
        <v>11.98</v>
      </c>
      <c r="L2027">
        <f>VLOOKUP($E2027,'CFileFishery to ERA+'!$A$4:$J$198,4,FALSE)</f>
        <v>50</v>
      </c>
      <c r="M2027" t="str">
        <f>VLOOKUP($E2027,'CFileFishery to ERA+'!$A$4:$J$198,5,FALSE)</f>
        <v>WCVI AABM S</v>
      </c>
      <c r="N2027" t="str">
        <f>VLOOKUP($E2027,'CFileFishery to ERA+'!$A$4:$J$198,6,FALSE)</f>
        <v>CA</v>
      </c>
      <c r="O2027">
        <f>VLOOKUP($E2027,'CFileFishery to ERA+'!$A$4:$J$198,7,FALSE)</f>
        <v>31</v>
      </c>
      <c r="P2027" t="str">
        <f>VLOOKUP($E2027,'CFileFishery to ERA+'!$A$4:$J$198,8,FALSE)</f>
        <v>S</v>
      </c>
      <c r="Q2027" t="str">
        <f>VLOOKUP($E2027,'CFileFishery to ERA+'!$A$4:$J$198,9,FALSE)</f>
        <v>WCVI AABM Sport</v>
      </c>
      <c r="R2027" t="str">
        <f>VLOOKUP($E2027,'CFileFishery to ERA+'!$A$4:$J$198,10,FALSE)</f>
        <v>AABM</v>
      </c>
    </row>
    <row r="2028" spans="1:18" x14ac:dyDescent="0.25">
      <c r="A2028" t="s">
        <v>153</v>
      </c>
      <c r="B2028" t="s">
        <v>154</v>
      </c>
      <c r="C2028">
        <v>2013</v>
      </c>
      <c r="D2028">
        <v>6</v>
      </c>
      <c r="E2028">
        <v>142</v>
      </c>
      <c r="F2028" t="s">
        <v>49</v>
      </c>
      <c r="G2028">
        <v>4</v>
      </c>
      <c r="H2028" t="s">
        <v>12</v>
      </c>
      <c r="I2028">
        <v>2</v>
      </c>
      <c r="J2028">
        <v>11.98</v>
      </c>
      <c r="K2028">
        <v>12.04</v>
      </c>
      <c r="L2028">
        <f>VLOOKUP($E2028,'CFileFishery to ERA+'!$A$4:$J$198,4,FALSE)</f>
        <v>50</v>
      </c>
      <c r="M2028" t="str">
        <f>VLOOKUP($E2028,'CFileFishery to ERA+'!$A$4:$J$198,5,FALSE)</f>
        <v>WCVI AABM S</v>
      </c>
      <c r="N2028" t="str">
        <f>VLOOKUP($E2028,'CFileFishery to ERA+'!$A$4:$J$198,6,FALSE)</f>
        <v>CA</v>
      </c>
      <c r="O2028">
        <f>VLOOKUP($E2028,'CFileFishery to ERA+'!$A$4:$J$198,7,FALSE)</f>
        <v>31</v>
      </c>
      <c r="P2028" t="str">
        <f>VLOOKUP($E2028,'CFileFishery to ERA+'!$A$4:$J$198,8,FALSE)</f>
        <v>S</v>
      </c>
      <c r="Q2028" t="str">
        <f>VLOOKUP($E2028,'CFileFishery to ERA+'!$A$4:$J$198,9,FALSE)</f>
        <v>WCVI AABM Sport</v>
      </c>
      <c r="R2028" t="str">
        <f>VLOOKUP($E2028,'CFileFishery to ERA+'!$A$4:$J$198,10,FALSE)</f>
        <v>AABM</v>
      </c>
    </row>
    <row r="2029" spans="1:18" x14ac:dyDescent="0.25">
      <c r="A2029" t="s">
        <v>153</v>
      </c>
      <c r="B2029" t="s">
        <v>154</v>
      </c>
      <c r="C2029">
        <v>2013</v>
      </c>
      <c r="D2029">
        <v>6</v>
      </c>
      <c r="E2029">
        <v>167</v>
      </c>
      <c r="F2029" t="s">
        <v>82</v>
      </c>
      <c r="G2029">
        <v>3</v>
      </c>
      <c r="H2029" t="s">
        <v>12</v>
      </c>
      <c r="I2029">
        <v>1</v>
      </c>
      <c r="J2029">
        <v>2</v>
      </c>
      <c r="K2029">
        <v>2</v>
      </c>
      <c r="L2029">
        <f>VLOOKUP($E2029,'CFileFishery to ERA+'!$A$4:$J$198,4,FALSE)</f>
        <v>53</v>
      </c>
      <c r="M2029" t="str">
        <f>VLOOKUP($E2029,'CFileFishery to ERA+'!$A$4:$J$198,5,FALSE)</f>
        <v>N FALCON S</v>
      </c>
      <c r="N2029" t="str">
        <f>VLOOKUP($E2029,'CFileFishery to ERA+'!$A$4:$J$198,6,FALSE)</f>
        <v>US</v>
      </c>
      <c r="O2029">
        <f>VLOOKUP($E2029,'CFileFishery to ERA+'!$A$4:$J$198,7,FALSE)</f>
        <v>999</v>
      </c>
      <c r="P2029" t="str">
        <f>VLOOKUP($E2029,'CFileFishery to ERA+'!$A$4:$J$198,8,FALSE)</f>
        <v>S</v>
      </c>
      <c r="Q2029" t="str">
        <f>VLOOKUP($E2029,'CFileFishery to ERA+'!$A$4:$J$198,9,FALSE)</f>
        <v>WA Sport</v>
      </c>
      <c r="R2029" t="str">
        <f>VLOOKUP($E2029,'CFileFishery to ERA+'!$A$4:$J$198,10,FALSE)</f>
        <v>ISBM</v>
      </c>
    </row>
    <row r="2030" spans="1:18" x14ac:dyDescent="0.25">
      <c r="A2030" t="s">
        <v>153</v>
      </c>
      <c r="B2030" t="s">
        <v>154</v>
      </c>
      <c r="C2030">
        <v>2013</v>
      </c>
      <c r="D2030">
        <v>7</v>
      </c>
      <c r="E2030">
        <v>69</v>
      </c>
      <c r="F2030" t="s">
        <v>65</v>
      </c>
      <c r="G2030">
        <v>2</v>
      </c>
      <c r="H2030" t="s">
        <v>12</v>
      </c>
      <c r="I2030">
        <v>1</v>
      </c>
      <c r="J2030">
        <v>1</v>
      </c>
      <c r="K2030">
        <v>1</v>
      </c>
      <c r="L2030">
        <f>VLOOKUP($E2030,'CFileFishery to ERA+'!$A$4:$J$198,4,FALSE)</f>
        <v>17</v>
      </c>
      <c r="M2030" t="str">
        <f>VLOOKUP($E2030,'CFileFishery to ERA+'!$A$4:$J$198,5,FALSE)</f>
        <v>ALASKA N</v>
      </c>
      <c r="N2030" t="str">
        <f>VLOOKUP($E2030,'CFileFishery to ERA+'!$A$4:$J$198,6,FALSE)</f>
        <v>US</v>
      </c>
      <c r="O2030">
        <f>VLOOKUP($E2030,'CFileFishery to ERA+'!$A$4:$J$198,7,FALSE)</f>
        <v>999</v>
      </c>
      <c r="P2030" t="str">
        <f>VLOOKUP($E2030,'CFileFishery to ERA+'!$A$4:$J$198,8,FALSE)</f>
        <v>N</v>
      </c>
      <c r="Q2030" t="str">
        <f>VLOOKUP($E2030,'CFileFishery to ERA+'!$A$4:$J$198,9,FALSE)</f>
        <v>SEAK Net</v>
      </c>
      <c r="R2030" t="str">
        <f>VLOOKUP($E2030,'CFileFishery to ERA+'!$A$4:$J$198,10,FALSE)</f>
        <v>AABM</v>
      </c>
    </row>
    <row r="2031" spans="1:18" x14ac:dyDescent="0.25">
      <c r="A2031" t="s">
        <v>153</v>
      </c>
      <c r="B2031" t="s">
        <v>154</v>
      </c>
      <c r="C2031">
        <v>2013</v>
      </c>
      <c r="D2031">
        <v>7</v>
      </c>
      <c r="E2031">
        <v>92</v>
      </c>
      <c r="F2031" t="s">
        <v>66</v>
      </c>
      <c r="G2031">
        <v>2</v>
      </c>
      <c r="H2031" t="s">
        <v>12</v>
      </c>
      <c r="I2031">
        <v>1</v>
      </c>
      <c r="J2031">
        <v>3.92</v>
      </c>
      <c r="K2031">
        <v>3.93</v>
      </c>
      <c r="L2031">
        <f>VLOOKUP($E2031,'CFileFishery to ERA+'!$A$4:$J$198,4,FALSE)</f>
        <v>51</v>
      </c>
      <c r="M2031" t="str">
        <f>VLOOKUP($E2031,'CFileFishery to ERA+'!$A$4:$J$198,5,FALSE)</f>
        <v>WCVI ISBM S</v>
      </c>
      <c r="N2031" t="str">
        <f>VLOOKUP($E2031,'CFileFishery to ERA+'!$A$4:$J$198,6,FALSE)</f>
        <v>CA</v>
      </c>
      <c r="O2031">
        <f>VLOOKUP($E2031,'CFileFishery to ERA+'!$A$4:$J$198,7,FALSE)</f>
        <v>32</v>
      </c>
      <c r="P2031" t="str">
        <f>VLOOKUP($E2031,'CFileFishery to ERA+'!$A$4:$J$198,8,FALSE)</f>
        <v>S</v>
      </c>
      <c r="Q2031" t="str">
        <f>VLOOKUP($E2031,'CFileFishery to ERA+'!$A$4:$J$198,9,FALSE)</f>
        <v>WCVI ISBM Sport</v>
      </c>
      <c r="R2031" t="str">
        <f>VLOOKUP($E2031,'CFileFishery to ERA+'!$A$4:$J$198,10,FALSE)</f>
        <v>ISBM</v>
      </c>
    </row>
    <row r="2032" spans="1:18" x14ac:dyDescent="0.25">
      <c r="A2032" t="s">
        <v>153</v>
      </c>
      <c r="B2032" t="s">
        <v>154</v>
      </c>
      <c r="C2032">
        <v>2013</v>
      </c>
      <c r="D2032">
        <v>7</v>
      </c>
      <c r="E2032">
        <v>92</v>
      </c>
      <c r="F2032" t="s">
        <v>66</v>
      </c>
      <c r="G2032">
        <v>3</v>
      </c>
      <c r="H2032" t="s">
        <v>12</v>
      </c>
      <c r="I2032">
        <v>1</v>
      </c>
      <c r="J2032">
        <v>3.92</v>
      </c>
      <c r="K2032">
        <v>3.92</v>
      </c>
      <c r="L2032">
        <f>VLOOKUP($E2032,'CFileFishery to ERA+'!$A$4:$J$198,4,FALSE)</f>
        <v>51</v>
      </c>
      <c r="M2032" t="str">
        <f>VLOOKUP($E2032,'CFileFishery to ERA+'!$A$4:$J$198,5,FALSE)</f>
        <v>WCVI ISBM S</v>
      </c>
      <c r="N2032" t="str">
        <f>VLOOKUP($E2032,'CFileFishery to ERA+'!$A$4:$J$198,6,FALSE)</f>
        <v>CA</v>
      </c>
      <c r="O2032">
        <f>VLOOKUP($E2032,'CFileFishery to ERA+'!$A$4:$J$198,7,FALSE)</f>
        <v>32</v>
      </c>
      <c r="P2032" t="str">
        <f>VLOOKUP($E2032,'CFileFishery to ERA+'!$A$4:$J$198,8,FALSE)</f>
        <v>S</v>
      </c>
      <c r="Q2032" t="str">
        <f>VLOOKUP($E2032,'CFileFishery to ERA+'!$A$4:$J$198,9,FALSE)</f>
        <v>WCVI ISBM Sport</v>
      </c>
      <c r="R2032" t="str">
        <f>VLOOKUP($E2032,'CFileFishery to ERA+'!$A$4:$J$198,10,FALSE)</f>
        <v>ISBM</v>
      </c>
    </row>
    <row r="2033" spans="1:18" x14ac:dyDescent="0.25">
      <c r="A2033" t="s">
        <v>153</v>
      </c>
      <c r="B2033" t="s">
        <v>154</v>
      </c>
      <c r="C2033">
        <v>2013</v>
      </c>
      <c r="D2033">
        <v>7</v>
      </c>
      <c r="E2033">
        <v>94</v>
      </c>
      <c r="F2033" t="s">
        <v>126</v>
      </c>
      <c r="G2033">
        <v>3</v>
      </c>
      <c r="H2033" t="s">
        <v>121</v>
      </c>
      <c r="I2033">
        <v>1</v>
      </c>
      <c r="J2033">
        <v>1</v>
      </c>
      <c r="K2033">
        <v>1</v>
      </c>
      <c r="L2033">
        <f>VLOOKUP($E2033,'CFileFishery to ERA+'!$A$4:$J$198,4,FALSE)</f>
        <v>38</v>
      </c>
      <c r="M2033" t="str">
        <f>VLOOKUP($E2033,'CFileFishery to ERA+'!$A$4:$J$198,5,FALSE)</f>
        <v>TPS FN</v>
      </c>
      <c r="N2033" t="str">
        <f>VLOOKUP($E2033,'CFileFishery to ERA+'!$A$4:$J$198,6,FALSE)</f>
        <v>US</v>
      </c>
      <c r="O2033">
        <f>VLOOKUP($E2033,'CFileFishery to ERA+'!$A$4:$J$198,7,FALSE)</f>
        <v>999</v>
      </c>
      <c r="P2033" t="str">
        <f>VLOOKUP($E2033,'CFileFishery to ERA+'!$A$4:$J$198,8,FALSE)</f>
        <v>N</v>
      </c>
      <c r="Q2033" t="str">
        <f>VLOOKUP($E2033,'CFileFishery to ERA+'!$A$4:$J$198,9,FALSE)</f>
        <v>PGSD Net</v>
      </c>
      <c r="R2033" t="str">
        <f>VLOOKUP($E2033,'CFileFishery to ERA+'!$A$4:$J$198,10,FALSE)</f>
        <v>ISBM</v>
      </c>
    </row>
    <row r="2034" spans="1:18" x14ac:dyDescent="0.25">
      <c r="A2034" t="s">
        <v>153</v>
      </c>
      <c r="B2034" t="s">
        <v>154</v>
      </c>
      <c r="C2034">
        <v>2013</v>
      </c>
      <c r="D2034">
        <v>7</v>
      </c>
      <c r="E2034">
        <v>104</v>
      </c>
      <c r="F2034" t="s">
        <v>113</v>
      </c>
      <c r="G2034">
        <v>3</v>
      </c>
      <c r="H2034" t="s">
        <v>12</v>
      </c>
      <c r="I2034">
        <v>1</v>
      </c>
      <c r="J2034">
        <v>1.73</v>
      </c>
      <c r="K2034">
        <v>1.73</v>
      </c>
      <c r="L2034">
        <f>VLOOKUP($E2034,'CFileFishery to ERA+'!$A$4:$J$198,4,FALSE)</f>
        <v>38</v>
      </c>
      <c r="M2034" t="str">
        <f>VLOOKUP($E2034,'CFileFishery to ERA+'!$A$4:$J$198,5,FALSE)</f>
        <v>TPS FN</v>
      </c>
      <c r="N2034" t="str">
        <f>VLOOKUP($E2034,'CFileFishery to ERA+'!$A$4:$J$198,6,FALSE)</f>
        <v>US</v>
      </c>
      <c r="O2034">
        <f>VLOOKUP($E2034,'CFileFishery to ERA+'!$A$4:$J$198,7,FALSE)</f>
        <v>999</v>
      </c>
      <c r="P2034" t="str">
        <f>VLOOKUP($E2034,'CFileFishery to ERA+'!$A$4:$J$198,8,FALSE)</f>
        <v>N</v>
      </c>
      <c r="Q2034" t="str">
        <f>VLOOKUP($E2034,'CFileFishery to ERA+'!$A$4:$J$198,9,FALSE)</f>
        <v>PGSD Net</v>
      </c>
      <c r="R2034" t="str">
        <f>VLOOKUP($E2034,'CFileFishery to ERA+'!$A$4:$J$198,10,FALSE)</f>
        <v>ISBM</v>
      </c>
    </row>
    <row r="2035" spans="1:18" x14ac:dyDescent="0.25">
      <c r="A2035" t="s">
        <v>153</v>
      </c>
      <c r="B2035" t="s">
        <v>154</v>
      </c>
      <c r="C2035">
        <v>2013</v>
      </c>
      <c r="D2035">
        <v>7</v>
      </c>
      <c r="E2035">
        <v>104</v>
      </c>
      <c r="F2035" t="s">
        <v>113</v>
      </c>
      <c r="G2035">
        <v>4</v>
      </c>
      <c r="H2035" t="s">
        <v>121</v>
      </c>
      <c r="I2035">
        <v>1</v>
      </c>
      <c r="J2035">
        <v>1.67</v>
      </c>
      <c r="K2035">
        <v>1.67</v>
      </c>
      <c r="L2035">
        <f>VLOOKUP($E2035,'CFileFishery to ERA+'!$A$4:$J$198,4,FALSE)</f>
        <v>38</v>
      </c>
      <c r="M2035" t="str">
        <f>VLOOKUP($E2035,'CFileFishery to ERA+'!$A$4:$J$198,5,FALSE)</f>
        <v>TPS FN</v>
      </c>
      <c r="N2035" t="str">
        <f>VLOOKUP($E2035,'CFileFishery to ERA+'!$A$4:$J$198,6,FALSE)</f>
        <v>US</v>
      </c>
      <c r="O2035">
        <f>VLOOKUP($E2035,'CFileFishery to ERA+'!$A$4:$J$198,7,FALSE)</f>
        <v>999</v>
      </c>
      <c r="P2035" t="str">
        <f>VLOOKUP($E2035,'CFileFishery to ERA+'!$A$4:$J$198,8,FALSE)</f>
        <v>N</v>
      </c>
      <c r="Q2035" t="str">
        <f>VLOOKUP($E2035,'CFileFishery to ERA+'!$A$4:$J$198,9,FALSE)</f>
        <v>PGSD Net</v>
      </c>
      <c r="R2035" t="str">
        <f>VLOOKUP($E2035,'CFileFishery to ERA+'!$A$4:$J$198,10,FALSE)</f>
        <v>ISBM</v>
      </c>
    </row>
    <row r="2036" spans="1:18" x14ac:dyDescent="0.25">
      <c r="A2036" t="s">
        <v>153</v>
      </c>
      <c r="B2036" t="s">
        <v>154</v>
      </c>
      <c r="C2036">
        <v>2013</v>
      </c>
      <c r="D2036">
        <v>7</v>
      </c>
      <c r="E2036">
        <v>124</v>
      </c>
      <c r="F2036" t="s">
        <v>36</v>
      </c>
      <c r="G2036">
        <v>3</v>
      </c>
      <c r="H2036" t="s">
        <v>12</v>
      </c>
      <c r="I2036">
        <v>1</v>
      </c>
      <c r="J2036">
        <v>2</v>
      </c>
      <c r="K2036">
        <v>2</v>
      </c>
      <c r="L2036">
        <f>VLOOKUP($E2036,'CFileFishery to ERA+'!$A$4:$J$198,4,FALSE)</f>
        <v>44</v>
      </c>
      <c r="M2036" t="str">
        <f>VLOOKUP($E2036,'CFileFishery to ERA+'!$A$4:$J$198,5,FALSE)</f>
        <v>ALASKA S</v>
      </c>
      <c r="N2036" t="str">
        <f>VLOOKUP($E2036,'CFileFishery to ERA+'!$A$4:$J$198,6,FALSE)</f>
        <v>US</v>
      </c>
      <c r="O2036">
        <f>VLOOKUP($E2036,'CFileFishery to ERA+'!$A$4:$J$198,7,FALSE)</f>
        <v>999</v>
      </c>
      <c r="P2036" t="str">
        <f>VLOOKUP($E2036,'CFileFishery to ERA+'!$A$4:$J$198,8,FALSE)</f>
        <v>S</v>
      </c>
      <c r="Q2036" t="str">
        <f>VLOOKUP($E2036,'CFileFishery to ERA+'!$A$4:$J$198,9,FALSE)</f>
        <v>SEAK Sport</v>
      </c>
      <c r="R2036" t="str">
        <f>VLOOKUP($E2036,'CFileFishery to ERA+'!$A$4:$J$198,10,FALSE)</f>
        <v>AABM</v>
      </c>
    </row>
    <row r="2037" spans="1:18" x14ac:dyDescent="0.25">
      <c r="A2037" t="s">
        <v>153</v>
      </c>
      <c r="B2037" t="s">
        <v>154</v>
      </c>
      <c r="C2037">
        <v>2013</v>
      </c>
      <c r="D2037">
        <v>7</v>
      </c>
      <c r="E2037">
        <v>129</v>
      </c>
      <c r="F2037" t="s">
        <v>38</v>
      </c>
      <c r="G2037">
        <v>3</v>
      </c>
      <c r="H2037" t="s">
        <v>12</v>
      </c>
      <c r="I2037">
        <v>1</v>
      </c>
      <c r="J2037">
        <v>7.62</v>
      </c>
      <c r="K2037">
        <v>7.62</v>
      </c>
      <c r="L2037">
        <f>VLOOKUP($E2037,'CFileFishery to ERA+'!$A$4:$J$198,4,FALSE)</f>
        <v>48</v>
      </c>
      <c r="M2037" t="str">
        <f>VLOOKUP($E2037,'CFileFishery to ERA+'!$A$4:$J$198,5,FALSE)</f>
        <v>NBC ISBM S</v>
      </c>
      <c r="N2037" t="str">
        <f>VLOOKUP($E2037,'CFileFishery to ERA+'!$A$4:$J$198,6,FALSE)</f>
        <v>CA</v>
      </c>
      <c r="O2037">
        <f>VLOOKUP($E2037,'CFileFishery to ERA+'!$A$4:$J$198,7,FALSE)</f>
        <v>21</v>
      </c>
      <c r="P2037" t="str">
        <f>VLOOKUP($E2037,'CFileFishery to ERA+'!$A$4:$J$198,8,FALSE)</f>
        <v>S</v>
      </c>
      <c r="Q2037" t="str">
        <f>VLOOKUP($E2037,'CFileFishery to ERA+'!$A$4:$J$198,9,FALSE)</f>
        <v>NBC ISBM Sport</v>
      </c>
      <c r="R2037" t="str">
        <f>VLOOKUP($E2037,'CFileFishery to ERA+'!$A$4:$J$198,10,FALSE)</f>
        <v>ISBM</v>
      </c>
    </row>
    <row r="2038" spans="1:18" x14ac:dyDescent="0.25">
      <c r="A2038" t="s">
        <v>153</v>
      </c>
      <c r="B2038" t="s">
        <v>154</v>
      </c>
      <c r="C2038">
        <v>2013</v>
      </c>
      <c r="D2038">
        <v>7</v>
      </c>
      <c r="E2038">
        <v>132</v>
      </c>
      <c r="F2038" t="s">
        <v>21</v>
      </c>
      <c r="G2038">
        <v>3</v>
      </c>
      <c r="H2038" t="s">
        <v>12</v>
      </c>
      <c r="I2038">
        <v>1</v>
      </c>
      <c r="J2038">
        <v>1.81</v>
      </c>
      <c r="K2038">
        <v>1.81</v>
      </c>
      <c r="L2038">
        <f>VLOOKUP($E2038,'CFileFishery to ERA+'!$A$4:$J$198,4,FALSE)</f>
        <v>45</v>
      </c>
      <c r="M2038" t="str">
        <f>VLOOKUP($E2038,'CFileFishery to ERA+'!$A$4:$J$198,5,FALSE)</f>
        <v>CBC S</v>
      </c>
      <c r="N2038" t="str">
        <f>VLOOKUP($E2038,'CFileFishery to ERA+'!$A$4:$J$198,6,FALSE)</f>
        <v>CA</v>
      </c>
      <c r="O2038">
        <f>VLOOKUP($E2038,'CFileFishery to ERA+'!$A$4:$J$198,7,FALSE)</f>
        <v>24</v>
      </c>
      <c r="P2038" t="str">
        <f>VLOOKUP($E2038,'CFileFishery to ERA+'!$A$4:$J$198,8,FALSE)</f>
        <v>S</v>
      </c>
      <c r="Q2038" t="str">
        <f>VLOOKUP($E2038,'CFileFishery to ERA+'!$A$4:$J$198,9,FALSE)</f>
        <v>Central Sport</v>
      </c>
      <c r="R2038" t="str">
        <f>VLOOKUP($E2038,'CFileFishery to ERA+'!$A$4:$J$198,10,FALSE)</f>
        <v>ISBM</v>
      </c>
    </row>
    <row r="2039" spans="1:18" x14ac:dyDescent="0.25">
      <c r="A2039" t="s">
        <v>153</v>
      </c>
      <c r="B2039" t="s">
        <v>154</v>
      </c>
      <c r="C2039">
        <v>2013</v>
      </c>
      <c r="D2039">
        <v>7</v>
      </c>
      <c r="E2039">
        <v>136</v>
      </c>
      <c r="F2039" t="s">
        <v>52</v>
      </c>
      <c r="G2039">
        <v>3</v>
      </c>
      <c r="H2039" t="s">
        <v>12</v>
      </c>
      <c r="I2039">
        <v>1</v>
      </c>
      <c r="J2039">
        <v>2.67</v>
      </c>
      <c r="K2039">
        <v>2.67</v>
      </c>
      <c r="L2039">
        <f>VLOOKUP($E2039,'CFileFishery to ERA+'!$A$4:$J$198,4,FALSE)</f>
        <v>63</v>
      </c>
      <c r="M2039" t="str">
        <f>VLOOKUP($E2039,'CFileFishery to ERA+'!$A$4:$J$198,5,FALSE)</f>
        <v>GEO ST S</v>
      </c>
      <c r="N2039" t="str">
        <f>VLOOKUP($E2039,'CFileFishery to ERA+'!$A$4:$J$198,6,FALSE)</f>
        <v>CA</v>
      </c>
      <c r="O2039">
        <f>VLOOKUP($E2039,'CFileFishery to ERA+'!$A$4:$J$198,7,FALSE)</f>
        <v>27</v>
      </c>
      <c r="P2039" t="str">
        <f>VLOOKUP($E2039,'CFileFishery to ERA+'!$A$4:$J$198,8,FALSE)</f>
        <v>S</v>
      </c>
      <c r="Q2039" t="str">
        <f>VLOOKUP($E2039,'CFileFishery to ERA+'!$A$4:$J$198,9,FALSE)</f>
        <v>North Georgia Strait Sport</v>
      </c>
      <c r="R2039" t="str">
        <f>VLOOKUP($E2039,'CFileFishery to ERA+'!$A$4:$J$198,10,FALSE)</f>
        <v>ISBM</v>
      </c>
    </row>
    <row r="2040" spans="1:18" x14ac:dyDescent="0.25">
      <c r="A2040" t="s">
        <v>153</v>
      </c>
      <c r="B2040" t="s">
        <v>154</v>
      </c>
      <c r="C2040">
        <v>2013</v>
      </c>
      <c r="D2040">
        <v>7</v>
      </c>
      <c r="E2040">
        <v>136</v>
      </c>
      <c r="F2040" t="s">
        <v>52</v>
      </c>
      <c r="G2040">
        <v>4</v>
      </c>
      <c r="H2040" t="s">
        <v>12</v>
      </c>
      <c r="I2040">
        <v>1</v>
      </c>
      <c r="J2040">
        <v>2.67</v>
      </c>
      <c r="K2040">
        <v>2.68</v>
      </c>
      <c r="L2040">
        <f>VLOOKUP($E2040,'CFileFishery to ERA+'!$A$4:$J$198,4,FALSE)</f>
        <v>63</v>
      </c>
      <c r="M2040" t="str">
        <f>VLOOKUP($E2040,'CFileFishery to ERA+'!$A$4:$J$198,5,FALSE)</f>
        <v>GEO ST S</v>
      </c>
      <c r="N2040" t="str">
        <f>VLOOKUP($E2040,'CFileFishery to ERA+'!$A$4:$J$198,6,FALSE)</f>
        <v>CA</v>
      </c>
      <c r="O2040">
        <f>VLOOKUP($E2040,'CFileFishery to ERA+'!$A$4:$J$198,7,FALSE)</f>
        <v>27</v>
      </c>
      <c r="P2040" t="str">
        <f>VLOOKUP($E2040,'CFileFishery to ERA+'!$A$4:$J$198,8,FALSE)</f>
        <v>S</v>
      </c>
      <c r="Q2040" t="str">
        <f>VLOOKUP($E2040,'CFileFishery to ERA+'!$A$4:$J$198,9,FALSE)</f>
        <v>North Georgia Strait Sport</v>
      </c>
      <c r="R2040" t="str">
        <f>VLOOKUP($E2040,'CFileFishery to ERA+'!$A$4:$J$198,10,FALSE)</f>
        <v>ISBM</v>
      </c>
    </row>
    <row r="2041" spans="1:18" x14ac:dyDescent="0.25">
      <c r="A2041" t="s">
        <v>153</v>
      </c>
      <c r="B2041" t="s">
        <v>154</v>
      </c>
      <c r="C2041">
        <v>2013</v>
      </c>
      <c r="D2041">
        <v>7</v>
      </c>
      <c r="E2041">
        <v>142</v>
      </c>
      <c r="F2041" t="s">
        <v>49</v>
      </c>
      <c r="G2041">
        <v>2</v>
      </c>
      <c r="H2041" t="s">
        <v>12</v>
      </c>
      <c r="I2041">
        <v>1</v>
      </c>
      <c r="J2041">
        <v>3.92</v>
      </c>
      <c r="K2041">
        <v>3.93</v>
      </c>
      <c r="L2041">
        <f>VLOOKUP($E2041,'CFileFishery to ERA+'!$A$4:$J$198,4,FALSE)</f>
        <v>50</v>
      </c>
      <c r="M2041" t="str">
        <f>VLOOKUP($E2041,'CFileFishery to ERA+'!$A$4:$J$198,5,FALSE)</f>
        <v>WCVI AABM S</v>
      </c>
      <c r="N2041" t="str">
        <f>VLOOKUP($E2041,'CFileFishery to ERA+'!$A$4:$J$198,6,FALSE)</f>
        <v>CA</v>
      </c>
      <c r="O2041">
        <f>VLOOKUP($E2041,'CFileFishery to ERA+'!$A$4:$J$198,7,FALSE)</f>
        <v>31</v>
      </c>
      <c r="P2041" t="str">
        <f>VLOOKUP($E2041,'CFileFishery to ERA+'!$A$4:$J$198,8,FALSE)</f>
        <v>S</v>
      </c>
      <c r="Q2041" t="str">
        <f>VLOOKUP($E2041,'CFileFishery to ERA+'!$A$4:$J$198,9,FALSE)</f>
        <v>WCVI AABM Sport</v>
      </c>
      <c r="R2041" t="str">
        <f>VLOOKUP($E2041,'CFileFishery to ERA+'!$A$4:$J$198,10,FALSE)</f>
        <v>AABM</v>
      </c>
    </row>
    <row r="2042" spans="1:18" x14ac:dyDescent="0.25">
      <c r="A2042" t="s">
        <v>153</v>
      </c>
      <c r="B2042" t="s">
        <v>154</v>
      </c>
      <c r="C2042">
        <v>2013</v>
      </c>
      <c r="D2042">
        <v>7</v>
      </c>
      <c r="E2042">
        <v>142</v>
      </c>
      <c r="F2042" t="s">
        <v>49</v>
      </c>
      <c r="G2042">
        <v>3</v>
      </c>
      <c r="H2042" t="s">
        <v>12</v>
      </c>
      <c r="I2042">
        <v>7</v>
      </c>
      <c r="J2042">
        <v>27.44</v>
      </c>
      <c r="K2042">
        <v>27.44</v>
      </c>
      <c r="L2042">
        <f>VLOOKUP($E2042,'CFileFishery to ERA+'!$A$4:$J$198,4,FALSE)</f>
        <v>50</v>
      </c>
      <c r="M2042" t="str">
        <f>VLOOKUP($E2042,'CFileFishery to ERA+'!$A$4:$J$198,5,FALSE)</f>
        <v>WCVI AABM S</v>
      </c>
      <c r="N2042" t="str">
        <f>VLOOKUP($E2042,'CFileFishery to ERA+'!$A$4:$J$198,6,FALSE)</f>
        <v>CA</v>
      </c>
      <c r="O2042">
        <f>VLOOKUP($E2042,'CFileFishery to ERA+'!$A$4:$J$198,7,FALSE)</f>
        <v>31</v>
      </c>
      <c r="P2042" t="str">
        <f>VLOOKUP($E2042,'CFileFishery to ERA+'!$A$4:$J$198,8,FALSE)</f>
        <v>S</v>
      </c>
      <c r="Q2042" t="str">
        <f>VLOOKUP($E2042,'CFileFishery to ERA+'!$A$4:$J$198,9,FALSE)</f>
        <v>WCVI AABM Sport</v>
      </c>
      <c r="R2042" t="str">
        <f>VLOOKUP($E2042,'CFileFishery to ERA+'!$A$4:$J$198,10,FALSE)</f>
        <v>AABM</v>
      </c>
    </row>
    <row r="2043" spans="1:18" x14ac:dyDescent="0.25">
      <c r="A2043" t="s">
        <v>153</v>
      </c>
      <c r="B2043" t="s">
        <v>154</v>
      </c>
      <c r="C2043">
        <v>2013</v>
      </c>
      <c r="D2043">
        <v>7</v>
      </c>
      <c r="E2043">
        <v>142</v>
      </c>
      <c r="F2043" t="s">
        <v>49</v>
      </c>
      <c r="G2043">
        <v>4</v>
      </c>
      <c r="H2043" t="s">
        <v>12</v>
      </c>
      <c r="I2043">
        <v>1</v>
      </c>
      <c r="J2043">
        <v>3.92</v>
      </c>
      <c r="K2043">
        <v>3.94</v>
      </c>
      <c r="L2043">
        <f>VLOOKUP($E2043,'CFileFishery to ERA+'!$A$4:$J$198,4,FALSE)</f>
        <v>50</v>
      </c>
      <c r="M2043" t="str">
        <f>VLOOKUP($E2043,'CFileFishery to ERA+'!$A$4:$J$198,5,FALSE)</f>
        <v>WCVI AABM S</v>
      </c>
      <c r="N2043" t="str">
        <f>VLOOKUP($E2043,'CFileFishery to ERA+'!$A$4:$J$198,6,FALSE)</f>
        <v>CA</v>
      </c>
      <c r="O2043">
        <f>VLOOKUP($E2043,'CFileFishery to ERA+'!$A$4:$J$198,7,FALSE)</f>
        <v>31</v>
      </c>
      <c r="P2043" t="str">
        <f>VLOOKUP($E2043,'CFileFishery to ERA+'!$A$4:$J$198,8,FALSE)</f>
        <v>S</v>
      </c>
      <c r="Q2043" t="str">
        <f>VLOOKUP($E2043,'CFileFishery to ERA+'!$A$4:$J$198,9,FALSE)</f>
        <v>WCVI AABM Sport</v>
      </c>
      <c r="R2043" t="str">
        <f>VLOOKUP($E2043,'CFileFishery to ERA+'!$A$4:$J$198,10,FALSE)</f>
        <v>AABM</v>
      </c>
    </row>
    <row r="2044" spans="1:18" x14ac:dyDescent="0.25">
      <c r="A2044" t="s">
        <v>153</v>
      </c>
      <c r="B2044" t="s">
        <v>154</v>
      </c>
      <c r="C2044">
        <v>2013</v>
      </c>
      <c r="D2044">
        <v>7</v>
      </c>
      <c r="E2044">
        <v>146</v>
      </c>
      <c r="F2044" t="s">
        <v>75</v>
      </c>
      <c r="G2044">
        <v>3</v>
      </c>
      <c r="H2044" t="s">
        <v>12</v>
      </c>
      <c r="I2044">
        <v>2</v>
      </c>
      <c r="J2044">
        <v>10.63</v>
      </c>
      <c r="K2044">
        <v>10.63</v>
      </c>
      <c r="L2044">
        <f>VLOOKUP($E2044,'CFileFishery to ERA+'!$A$4:$J$198,4,FALSE)</f>
        <v>65</v>
      </c>
      <c r="M2044" t="str">
        <f>VLOOKUP($E2044,'CFileFishery to ERA+'!$A$4:$J$198,5,FALSE)</f>
        <v>BC JF S</v>
      </c>
      <c r="N2044" t="str">
        <f>VLOOKUP($E2044,'CFileFishery to ERA+'!$A$4:$J$198,6,FALSE)</f>
        <v>CA</v>
      </c>
      <c r="O2044">
        <f>VLOOKUP($E2044,'CFileFishery to ERA+'!$A$4:$J$198,7,FALSE)</f>
        <v>36</v>
      </c>
      <c r="P2044" t="str">
        <f>VLOOKUP($E2044,'CFileFishery to ERA+'!$A$4:$J$198,8,FALSE)</f>
        <v>S</v>
      </c>
      <c r="Q2044" t="str">
        <f>VLOOKUP($E2044,'CFileFishery to ERA+'!$A$4:$J$198,9,FALSE)</f>
        <v>Canadian Juan De Fuca Sport</v>
      </c>
      <c r="R2044" t="str">
        <f>VLOOKUP($E2044,'CFileFishery to ERA+'!$A$4:$J$198,10,FALSE)</f>
        <v>ISBM</v>
      </c>
    </row>
    <row r="2045" spans="1:18" x14ac:dyDescent="0.25">
      <c r="A2045" t="s">
        <v>153</v>
      </c>
      <c r="B2045" t="s">
        <v>154</v>
      </c>
      <c r="C2045">
        <v>2013</v>
      </c>
      <c r="D2045">
        <v>7</v>
      </c>
      <c r="E2045">
        <v>150</v>
      </c>
      <c r="F2045" t="s">
        <v>76</v>
      </c>
      <c r="G2045">
        <v>3</v>
      </c>
      <c r="H2045" t="s">
        <v>12</v>
      </c>
      <c r="I2045">
        <v>2</v>
      </c>
      <c r="J2045">
        <v>5.32</v>
      </c>
      <c r="K2045">
        <v>5.32</v>
      </c>
      <c r="L2045">
        <f>VLOOKUP($E2045,'CFileFishery to ERA+'!$A$4:$J$198,4,FALSE)</f>
        <v>57</v>
      </c>
      <c r="M2045" t="str">
        <f>VLOOKUP($E2045,'CFileFishery to ERA+'!$A$4:$J$198,5,FALSE)</f>
        <v>PGSDN S</v>
      </c>
      <c r="N2045" t="str">
        <f>VLOOKUP($E2045,'CFileFishery to ERA+'!$A$4:$J$198,6,FALSE)</f>
        <v>US</v>
      </c>
      <c r="O2045">
        <f>VLOOKUP($E2045,'CFileFishery to ERA+'!$A$4:$J$198,7,FALSE)</f>
        <v>999</v>
      </c>
      <c r="P2045" t="str">
        <f>VLOOKUP($E2045,'CFileFishery to ERA+'!$A$4:$J$198,8,FALSE)</f>
        <v>S</v>
      </c>
      <c r="Q2045" t="str">
        <f>VLOOKUP($E2045,'CFileFishery to ERA+'!$A$4:$J$198,9,FALSE)</f>
        <v>PGSD Sport</v>
      </c>
      <c r="R2045" t="str">
        <f>VLOOKUP($E2045,'CFileFishery to ERA+'!$A$4:$J$198,10,FALSE)</f>
        <v>ISBM</v>
      </c>
    </row>
    <row r="2046" spans="1:18" x14ac:dyDescent="0.25">
      <c r="A2046" t="s">
        <v>153</v>
      </c>
      <c r="B2046" t="s">
        <v>154</v>
      </c>
      <c r="C2046">
        <v>2013</v>
      </c>
      <c r="D2046">
        <v>7</v>
      </c>
      <c r="E2046">
        <v>152</v>
      </c>
      <c r="F2046" t="s">
        <v>63</v>
      </c>
      <c r="G2046">
        <v>3</v>
      </c>
      <c r="H2046" t="s">
        <v>121</v>
      </c>
      <c r="I2046">
        <v>1</v>
      </c>
      <c r="J2046">
        <v>4.57</v>
      </c>
      <c r="K2046">
        <v>4.58</v>
      </c>
      <c r="L2046">
        <f>VLOOKUP($E2046,'CFileFishery to ERA+'!$A$4:$J$198,4,FALSE)</f>
        <v>57</v>
      </c>
      <c r="M2046" t="str">
        <f>VLOOKUP($E2046,'CFileFishery to ERA+'!$A$4:$J$198,5,FALSE)</f>
        <v>PGSDN S</v>
      </c>
      <c r="N2046" t="str">
        <f>VLOOKUP($E2046,'CFileFishery to ERA+'!$A$4:$J$198,6,FALSE)</f>
        <v>US</v>
      </c>
      <c r="O2046">
        <f>VLOOKUP($E2046,'CFileFishery to ERA+'!$A$4:$J$198,7,FALSE)</f>
        <v>999</v>
      </c>
      <c r="P2046" t="str">
        <f>VLOOKUP($E2046,'CFileFishery to ERA+'!$A$4:$J$198,8,FALSE)</f>
        <v>S</v>
      </c>
      <c r="Q2046" t="str">
        <f>VLOOKUP($E2046,'CFileFishery to ERA+'!$A$4:$J$198,9,FALSE)</f>
        <v>PGSD Sport</v>
      </c>
      <c r="R2046" t="str">
        <f>VLOOKUP($E2046,'CFileFishery to ERA+'!$A$4:$J$198,10,FALSE)</f>
        <v>ISBM</v>
      </c>
    </row>
    <row r="2047" spans="1:18" x14ac:dyDescent="0.25">
      <c r="A2047" t="s">
        <v>153</v>
      </c>
      <c r="B2047" t="s">
        <v>154</v>
      </c>
      <c r="C2047">
        <v>2013</v>
      </c>
      <c r="D2047">
        <v>7</v>
      </c>
      <c r="E2047">
        <v>159</v>
      </c>
      <c r="F2047" t="s">
        <v>94</v>
      </c>
      <c r="G2047">
        <v>2</v>
      </c>
      <c r="H2047" t="s">
        <v>12</v>
      </c>
      <c r="I2047">
        <v>1</v>
      </c>
      <c r="J2047">
        <v>2.62</v>
      </c>
      <c r="K2047">
        <v>2.63</v>
      </c>
      <c r="L2047">
        <f>VLOOKUP($E2047,'CFileFishery to ERA+'!$A$4:$J$198,4,FALSE)</f>
        <v>59</v>
      </c>
      <c r="M2047" t="str">
        <f>VLOOKUP($E2047,'CFileFishery to ERA+'!$A$4:$J$198,5,FALSE)</f>
        <v>PGSDO S</v>
      </c>
      <c r="N2047" t="str">
        <f>VLOOKUP($E2047,'CFileFishery to ERA+'!$A$4:$J$198,6,FALSE)</f>
        <v>US</v>
      </c>
      <c r="O2047">
        <f>VLOOKUP($E2047,'CFileFishery to ERA+'!$A$4:$J$198,7,FALSE)</f>
        <v>999</v>
      </c>
      <c r="P2047" t="str">
        <f>VLOOKUP($E2047,'CFileFishery to ERA+'!$A$4:$J$198,8,FALSE)</f>
        <v>S</v>
      </c>
      <c r="Q2047" t="str">
        <f>VLOOKUP($E2047,'CFileFishery to ERA+'!$A$4:$J$198,9,FALSE)</f>
        <v>PGSD Sport</v>
      </c>
      <c r="R2047" t="str">
        <f>VLOOKUP($E2047,'CFileFishery to ERA+'!$A$4:$J$198,10,FALSE)</f>
        <v>ISBM</v>
      </c>
    </row>
    <row r="2048" spans="1:18" x14ac:dyDescent="0.25">
      <c r="A2048" t="s">
        <v>153</v>
      </c>
      <c r="B2048" t="s">
        <v>154</v>
      </c>
      <c r="C2048">
        <v>2013</v>
      </c>
      <c r="D2048">
        <v>8</v>
      </c>
      <c r="E2048">
        <v>35</v>
      </c>
      <c r="F2048" t="s">
        <v>77</v>
      </c>
      <c r="G2048">
        <v>3</v>
      </c>
      <c r="H2048" t="s">
        <v>12</v>
      </c>
      <c r="I2048">
        <v>2</v>
      </c>
      <c r="J2048">
        <v>3.44</v>
      </c>
      <c r="K2048">
        <v>3.44</v>
      </c>
      <c r="L2048">
        <f>VLOOKUP($E2048,'CFileFishery to ERA+'!$A$4:$J$198,4,FALSE)</f>
        <v>12</v>
      </c>
      <c r="M2048" t="str">
        <f>VLOOKUP($E2048,'CFileFishery to ERA+'!$A$4:$J$198,5,FALSE)</f>
        <v>WCVI SUM T</v>
      </c>
      <c r="N2048" t="str">
        <f>VLOOKUP($E2048,'CFileFishery to ERA+'!$A$4:$J$198,6,FALSE)</f>
        <v>CA</v>
      </c>
      <c r="O2048">
        <f>VLOOKUP($E2048,'CFileFishery to ERA+'!$A$4:$J$198,7,FALSE)</f>
        <v>3</v>
      </c>
      <c r="P2048" t="str">
        <f>VLOOKUP($E2048,'CFileFishery to ERA+'!$A$4:$J$198,8,FALSE)</f>
        <v>T</v>
      </c>
      <c r="Q2048" t="str">
        <f>VLOOKUP($E2048,'CFileFishery to ERA+'!$A$4:$J$198,9,FALSE)</f>
        <v>WCVI Troll</v>
      </c>
      <c r="R2048" t="str">
        <f>VLOOKUP($E2048,'CFileFishery to ERA+'!$A$4:$J$198,10,FALSE)</f>
        <v>AABM</v>
      </c>
    </row>
    <row r="2049" spans="1:18" x14ac:dyDescent="0.25">
      <c r="A2049" t="s">
        <v>153</v>
      </c>
      <c r="B2049" t="s">
        <v>154</v>
      </c>
      <c r="C2049">
        <v>2013</v>
      </c>
      <c r="D2049">
        <v>8</v>
      </c>
      <c r="E2049">
        <v>43</v>
      </c>
      <c r="F2049" t="s">
        <v>59</v>
      </c>
      <c r="G2049">
        <v>4</v>
      </c>
      <c r="H2049" t="s">
        <v>121</v>
      </c>
      <c r="I2049">
        <v>1</v>
      </c>
      <c r="J2049">
        <v>3.44</v>
      </c>
      <c r="K2049">
        <v>3.44</v>
      </c>
      <c r="L2049">
        <f>VLOOKUP($E2049,'CFileFishery to ERA+'!$A$4:$J$198,4,FALSE)</f>
        <v>13</v>
      </c>
      <c r="M2049" t="str">
        <f>VLOOKUP($E2049,'CFileFishery to ERA+'!$A$4:$J$198,5,FALSE)</f>
        <v>N FALCON T</v>
      </c>
      <c r="N2049" t="str">
        <f>VLOOKUP($E2049,'CFileFishery to ERA+'!$A$4:$J$198,6,FALSE)</f>
        <v>US</v>
      </c>
      <c r="O2049">
        <f>VLOOKUP($E2049,'CFileFishery to ERA+'!$A$4:$J$198,7,FALSE)</f>
        <v>999</v>
      </c>
      <c r="P2049" t="str">
        <f>VLOOKUP($E2049,'CFileFishery to ERA+'!$A$4:$J$198,8,FALSE)</f>
        <v>T</v>
      </c>
      <c r="Q2049" t="str">
        <f>VLOOKUP($E2049,'CFileFishery to ERA+'!$A$4:$J$198,9,FALSE)</f>
        <v>WA Troll</v>
      </c>
      <c r="R2049" t="str">
        <f>VLOOKUP($E2049,'CFileFishery to ERA+'!$A$4:$J$198,10,FALSE)</f>
        <v>ISBM</v>
      </c>
    </row>
    <row r="2050" spans="1:18" x14ac:dyDescent="0.25">
      <c r="A2050" t="s">
        <v>153</v>
      </c>
      <c r="B2050" t="s">
        <v>154</v>
      </c>
      <c r="C2050">
        <v>2013</v>
      </c>
      <c r="D2050">
        <v>8</v>
      </c>
      <c r="E2050">
        <v>64</v>
      </c>
      <c r="F2050" t="s">
        <v>48</v>
      </c>
      <c r="G2050">
        <v>3</v>
      </c>
      <c r="H2050" t="s">
        <v>12</v>
      </c>
      <c r="I2050">
        <v>2</v>
      </c>
      <c r="J2050">
        <v>5.75</v>
      </c>
      <c r="K2050">
        <v>5.75</v>
      </c>
      <c r="L2050">
        <f>VLOOKUP($E2050,'CFileFishery to ERA+'!$A$4:$J$198,4,FALSE)</f>
        <v>17</v>
      </c>
      <c r="M2050" t="str">
        <f>VLOOKUP($E2050,'CFileFishery to ERA+'!$A$4:$J$198,5,FALSE)</f>
        <v>ALASKA N</v>
      </c>
      <c r="N2050" t="str">
        <f>VLOOKUP($E2050,'CFileFishery to ERA+'!$A$4:$J$198,6,FALSE)</f>
        <v>US</v>
      </c>
      <c r="O2050">
        <f>VLOOKUP($E2050,'CFileFishery to ERA+'!$A$4:$J$198,7,FALSE)</f>
        <v>999</v>
      </c>
      <c r="P2050" t="str">
        <f>VLOOKUP($E2050,'CFileFishery to ERA+'!$A$4:$J$198,8,FALSE)</f>
        <v>N</v>
      </c>
      <c r="Q2050" t="str">
        <f>VLOOKUP($E2050,'CFileFishery to ERA+'!$A$4:$J$198,9,FALSE)</f>
        <v>SEAK Net</v>
      </c>
      <c r="R2050" t="str">
        <f>VLOOKUP($E2050,'CFileFishery to ERA+'!$A$4:$J$198,10,FALSE)</f>
        <v>AABM</v>
      </c>
    </row>
    <row r="2051" spans="1:18" x14ac:dyDescent="0.25">
      <c r="A2051" t="s">
        <v>153</v>
      </c>
      <c r="B2051" t="s">
        <v>154</v>
      </c>
      <c r="C2051">
        <v>2013</v>
      </c>
      <c r="D2051">
        <v>8</v>
      </c>
      <c r="E2051">
        <v>92</v>
      </c>
      <c r="F2051" t="s">
        <v>66</v>
      </c>
      <c r="G2051">
        <v>3</v>
      </c>
      <c r="H2051" t="s">
        <v>12</v>
      </c>
      <c r="I2051">
        <v>4</v>
      </c>
      <c r="J2051">
        <v>15.2</v>
      </c>
      <c r="K2051">
        <v>15.2</v>
      </c>
      <c r="L2051">
        <f>VLOOKUP($E2051,'CFileFishery to ERA+'!$A$4:$J$198,4,FALSE)</f>
        <v>51</v>
      </c>
      <c r="M2051" t="str">
        <f>VLOOKUP($E2051,'CFileFishery to ERA+'!$A$4:$J$198,5,FALSE)</f>
        <v>WCVI ISBM S</v>
      </c>
      <c r="N2051" t="str">
        <f>VLOOKUP($E2051,'CFileFishery to ERA+'!$A$4:$J$198,6,FALSE)</f>
        <v>CA</v>
      </c>
      <c r="O2051">
        <f>VLOOKUP($E2051,'CFileFishery to ERA+'!$A$4:$J$198,7,FALSE)</f>
        <v>32</v>
      </c>
      <c r="P2051" t="str">
        <f>VLOOKUP($E2051,'CFileFishery to ERA+'!$A$4:$J$198,8,FALSE)</f>
        <v>S</v>
      </c>
      <c r="Q2051" t="str">
        <f>VLOOKUP($E2051,'CFileFishery to ERA+'!$A$4:$J$198,9,FALSE)</f>
        <v>WCVI ISBM Sport</v>
      </c>
      <c r="R2051" t="str">
        <f>VLOOKUP($E2051,'CFileFishery to ERA+'!$A$4:$J$198,10,FALSE)</f>
        <v>ISBM</v>
      </c>
    </row>
    <row r="2052" spans="1:18" x14ac:dyDescent="0.25">
      <c r="A2052" t="s">
        <v>153</v>
      </c>
      <c r="B2052" t="s">
        <v>154</v>
      </c>
      <c r="C2052">
        <v>2013</v>
      </c>
      <c r="D2052">
        <v>8</v>
      </c>
      <c r="E2052">
        <v>101</v>
      </c>
      <c r="F2052" t="s">
        <v>67</v>
      </c>
      <c r="G2052">
        <v>3</v>
      </c>
      <c r="H2052" t="s">
        <v>121</v>
      </c>
      <c r="I2052">
        <v>1</v>
      </c>
      <c r="J2052">
        <v>2.5</v>
      </c>
      <c r="K2052">
        <v>2.5099999999999998</v>
      </c>
      <c r="L2052">
        <f>VLOOKUP($E2052,'CFileFishery to ERA+'!$A$4:$J$198,4,FALSE)</f>
        <v>38</v>
      </c>
      <c r="M2052" t="str">
        <f>VLOOKUP($E2052,'CFileFishery to ERA+'!$A$4:$J$198,5,FALSE)</f>
        <v>TPS FN</v>
      </c>
      <c r="N2052" t="str">
        <f>VLOOKUP($E2052,'CFileFishery to ERA+'!$A$4:$J$198,6,FALSE)</f>
        <v>US</v>
      </c>
      <c r="O2052">
        <f>VLOOKUP($E2052,'CFileFishery to ERA+'!$A$4:$J$198,7,FALSE)</f>
        <v>999</v>
      </c>
      <c r="P2052" t="str">
        <f>VLOOKUP($E2052,'CFileFishery to ERA+'!$A$4:$J$198,8,FALSE)</f>
        <v>N</v>
      </c>
      <c r="Q2052" t="str">
        <f>VLOOKUP($E2052,'CFileFishery to ERA+'!$A$4:$J$198,9,FALSE)</f>
        <v>PGSD Net</v>
      </c>
      <c r="R2052" t="str">
        <f>VLOOKUP($E2052,'CFileFishery to ERA+'!$A$4:$J$198,10,FALSE)</f>
        <v>ISBM</v>
      </c>
    </row>
    <row r="2053" spans="1:18" x14ac:dyDescent="0.25">
      <c r="A2053" t="s">
        <v>153</v>
      </c>
      <c r="B2053" t="s">
        <v>154</v>
      </c>
      <c r="C2053">
        <v>2013</v>
      </c>
      <c r="D2053">
        <v>8</v>
      </c>
      <c r="E2053">
        <v>101</v>
      </c>
      <c r="F2053" t="s">
        <v>67</v>
      </c>
      <c r="G2053">
        <v>4</v>
      </c>
      <c r="H2053" t="s">
        <v>12</v>
      </c>
      <c r="I2053">
        <v>1</v>
      </c>
      <c r="J2053">
        <v>2.5</v>
      </c>
      <c r="K2053">
        <v>2.5099999999999998</v>
      </c>
      <c r="L2053">
        <f>VLOOKUP($E2053,'CFileFishery to ERA+'!$A$4:$J$198,4,FALSE)</f>
        <v>38</v>
      </c>
      <c r="M2053" t="str">
        <f>VLOOKUP($E2053,'CFileFishery to ERA+'!$A$4:$J$198,5,FALSE)</f>
        <v>TPS FN</v>
      </c>
      <c r="N2053" t="str">
        <f>VLOOKUP($E2053,'CFileFishery to ERA+'!$A$4:$J$198,6,FALSE)</f>
        <v>US</v>
      </c>
      <c r="O2053">
        <f>VLOOKUP($E2053,'CFileFishery to ERA+'!$A$4:$J$198,7,FALSE)</f>
        <v>999</v>
      </c>
      <c r="P2053" t="str">
        <f>VLOOKUP($E2053,'CFileFishery to ERA+'!$A$4:$J$198,8,FALSE)</f>
        <v>N</v>
      </c>
      <c r="Q2053" t="str">
        <f>VLOOKUP($E2053,'CFileFishery to ERA+'!$A$4:$J$198,9,FALSE)</f>
        <v>PGSD Net</v>
      </c>
      <c r="R2053" t="str">
        <f>VLOOKUP($E2053,'CFileFishery to ERA+'!$A$4:$J$198,10,FALSE)</f>
        <v>ISBM</v>
      </c>
    </row>
    <row r="2054" spans="1:18" x14ac:dyDescent="0.25">
      <c r="A2054" t="s">
        <v>153</v>
      </c>
      <c r="B2054" t="s">
        <v>154</v>
      </c>
      <c r="C2054">
        <v>2013</v>
      </c>
      <c r="D2054">
        <v>8</v>
      </c>
      <c r="E2054">
        <v>124</v>
      </c>
      <c r="F2054" t="s">
        <v>36</v>
      </c>
      <c r="G2054">
        <v>3</v>
      </c>
      <c r="H2054" t="s">
        <v>12</v>
      </c>
      <c r="I2054">
        <v>1</v>
      </c>
      <c r="J2054">
        <v>2.4</v>
      </c>
      <c r="K2054">
        <v>2.4</v>
      </c>
      <c r="L2054">
        <f>VLOOKUP($E2054,'CFileFishery to ERA+'!$A$4:$J$198,4,FALSE)</f>
        <v>44</v>
      </c>
      <c r="M2054" t="str">
        <f>VLOOKUP($E2054,'CFileFishery to ERA+'!$A$4:$J$198,5,FALSE)</f>
        <v>ALASKA S</v>
      </c>
      <c r="N2054" t="str">
        <f>VLOOKUP($E2054,'CFileFishery to ERA+'!$A$4:$J$198,6,FALSE)</f>
        <v>US</v>
      </c>
      <c r="O2054">
        <f>VLOOKUP($E2054,'CFileFishery to ERA+'!$A$4:$J$198,7,FALSE)</f>
        <v>999</v>
      </c>
      <c r="P2054" t="str">
        <f>VLOOKUP($E2054,'CFileFishery to ERA+'!$A$4:$J$198,8,FALSE)</f>
        <v>S</v>
      </c>
      <c r="Q2054" t="str">
        <f>VLOOKUP($E2054,'CFileFishery to ERA+'!$A$4:$J$198,9,FALSE)</f>
        <v>SEAK Sport</v>
      </c>
      <c r="R2054" t="str">
        <f>VLOOKUP($E2054,'CFileFishery to ERA+'!$A$4:$J$198,10,FALSE)</f>
        <v>AABM</v>
      </c>
    </row>
    <row r="2055" spans="1:18" x14ac:dyDescent="0.25">
      <c r="A2055" t="s">
        <v>153</v>
      </c>
      <c r="B2055" t="s">
        <v>154</v>
      </c>
      <c r="C2055">
        <v>2013</v>
      </c>
      <c r="D2055">
        <v>8</v>
      </c>
      <c r="E2055">
        <v>135</v>
      </c>
      <c r="F2055" t="s">
        <v>39</v>
      </c>
      <c r="G2055">
        <v>3</v>
      </c>
      <c r="H2055" t="s">
        <v>12</v>
      </c>
      <c r="I2055">
        <v>1</v>
      </c>
      <c r="J2055">
        <v>1.77</v>
      </c>
      <c r="K2055">
        <v>1.77</v>
      </c>
      <c r="L2055">
        <f>VLOOKUP($E2055,'CFileFishery to ERA+'!$A$4:$J$198,4,FALSE)</f>
        <v>61</v>
      </c>
      <c r="M2055" t="str">
        <f>VLOOKUP($E2055,'CFileFishery to ERA+'!$A$4:$J$198,5,FALSE)</f>
        <v>JNST S</v>
      </c>
      <c r="N2055" t="str">
        <f>VLOOKUP($E2055,'CFileFishery to ERA+'!$A$4:$J$198,6,FALSE)</f>
        <v>CA</v>
      </c>
      <c r="O2055">
        <f>VLOOKUP($E2055,'CFileFishery to ERA+'!$A$4:$J$198,7,FALSE)</f>
        <v>26</v>
      </c>
      <c r="P2055" t="str">
        <f>VLOOKUP($E2055,'CFileFishery to ERA+'!$A$4:$J$198,8,FALSE)</f>
        <v>S</v>
      </c>
      <c r="Q2055" t="str">
        <f>VLOOKUP($E2055,'CFileFishery to ERA+'!$A$4:$J$198,9,FALSE)</f>
        <v>Johnstone Strait Sport</v>
      </c>
      <c r="R2055" t="str">
        <f>VLOOKUP($E2055,'CFileFishery to ERA+'!$A$4:$J$198,10,FALSE)</f>
        <v>ISBM</v>
      </c>
    </row>
    <row r="2056" spans="1:18" x14ac:dyDescent="0.25">
      <c r="A2056" t="s">
        <v>153</v>
      </c>
      <c r="B2056" t="s">
        <v>154</v>
      </c>
      <c r="C2056">
        <v>2013</v>
      </c>
      <c r="D2056">
        <v>8</v>
      </c>
      <c r="E2056">
        <v>136</v>
      </c>
      <c r="F2056" t="s">
        <v>52</v>
      </c>
      <c r="G2056">
        <v>3</v>
      </c>
      <c r="H2056" t="s">
        <v>12</v>
      </c>
      <c r="I2056">
        <v>1</v>
      </c>
      <c r="J2056">
        <v>3.74</v>
      </c>
      <c r="K2056">
        <v>3.74</v>
      </c>
      <c r="L2056">
        <f>VLOOKUP($E2056,'CFileFishery to ERA+'!$A$4:$J$198,4,FALSE)</f>
        <v>63</v>
      </c>
      <c r="M2056" t="str">
        <f>VLOOKUP($E2056,'CFileFishery to ERA+'!$A$4:$J$198,5,FALSE)</f>
        <v>GEO ST S</v>
      </c>
      <c r="N2056" t="str">
        <f>VLOOKUP($E2056,'CFileFishery to ERA+'!$A$4:$J$198,6,FALSE)</f>
        <v>CA</v>
      </c>
      <c r="O2056">
        <f>VLOOKUP($E2056,'CFileFishery to ERA+'!$A$4:$J$198,7,FALSE)</f>
        <v>27</v>
      </c>
      <c r="P2056" t="str">
        <f>VLOOKUP($E2056,'CFileFishery to ERA+'!$A$4:$J$198,8,FALSE)</f>
        <v>S</v>
      </c>
      <c r="Q2056" t="str">
        <f>VLOOKUP($E2056,'CFileFishery to ERA+'!$A$4:$J$198,9,FALSE)</f>
        <v>North Georgia Strait Sport</v>
      </c>
      <c r="R2056" t="str">
        <f>VLOOKUP($E2056,'CFileFishery to ERA+'!$A$4:$J$198,10,FALSE)</f>
        <v>ISBM</v>
      </c>
    </row>
    <row r="2057" spans="1:18" x14ac:dyDescent="0.25">
      <c r="A2057" t="s">
        <v>153</v>
      </c>
      <c r="B2057" t="s">
        <v>154</v>
      </c>
      <c r="C2057">
        <v>2013</v>
      </c>
      <c r="D2057">
        <v>8</v>
      </c>
      <c r="E2057">
        <v>142</v>
      </c>
      <c r="F2057" t="s">
        <v>49</v>
      </c>
      <c r="G2057">
        <v>3</v>
      </c>
      <c r="H2057" t="s">
        <v>12</v>
      </c>
      <c r="I2057">
        <v>4</v>
      </c>
      <c r="J2057">
        <v>15.2</v>
      </c>
      <c r="K2057">
        <v>15.2</v>
      </c>
      <c r="L2057">
        <f>VLOOKUP($E2057,'CFileFishery to ERA+'!$A$4:$J$198,4,FALSE)</f>
        <v>50</v>
      </c>
      <c r="M2057" t="str">
        <f>VLOOKUP($E2057,'CFileFishery to ERA+'!$A$4:$J$198,5,FALSE)</f>
        <v>WCVI AABM S</v>
      </c>
      <c r="N2057" t="str">
        <f>VLOOKUP($E2057,'CFileFishery to ERA+'!$A$4:$J$198,6,FALSE)</f>
        <v>CA</v>
      </c>
      <c r="O2057">
        <f>VLOOKUP($E2057,'CFileFishery to ERA+'!$A$4:$J$198,7,FALSE)</f>
        <v>31</v>
      </c>
      <c r="P2057" t="str">
        <f>VLOOKUP($E2057,'CFileFishery to ERA+'!$A$4:$J$198,8,FALSE)</f>
        <v>S</v>
      </c>
      <c r="Q2057" t="str">
        <f>VLOOKUP($E2057,'CFileFishery to ERA+'!$A$4:$J$198,9,FALSE)</f>
        <v>WCVI AABM Sport</v>
      </c>
      <c r="R2057" t="str">
        <f>VLOOKUP($E2057,'CFileFishery to ERA+'!$A$4:$J$198,10,FALSE)</f>
        <v>AABM</v>
      </c>
    </row>
    <row r="2058" spans="1:18" x14ac:dyDescent="0.25">
      <c r="A2058" t="s">
        <v>153</v>
      </c>
      <c r="B2058" t="s">
        <v>154</v>
      </c>
      <c r="C2058">
        <v>2013</v>
      </c>
      <c r="D2058">
        <v>8</v>
      </c>
      <c r="E2058">
        <v>146</v>
      </c>
      <c r="F2058" t="s">
        <v>75</v>
      </c>
      <c r="G2058">
        <v>3</v>
      </c>
      <c r="H2058" t="s">
        <v>12</v>
      </c>
      <c r="I2058">
        <v>1</v>
      </c>
      <c r="J2058">
        <v>7.68</v>
      </c>
      <c r="K2058">
        <v>7.68</v>
      </c>
      <c r="L2058">
        <f>VLOOKUP($E2058,'CFileFishery to ERA+'!$A$4:$J$198,4,FALSE)</f>
        <v>65</v>
      </c>
      <c r="M2058" t="str">
        <f>VLOOKUP($E2058,'CFileFishery to ERA+'!$A$4:$J$198,5,FALSE)</f>
        <v>BC JF S</v>
      </c>
      <c r="N2058" t="str">
        <f>VLOOKUP($E2058,'CFileFishery to ERA+'!$A$4:$J$198,6,FALSE)</f>
        <v>CA</v>
      </c>
      <c r="O2058">
        <f>VLOOKUP($E2058,'CFileFishery to ERA+'!$A$4:$J$198,7,FALSE)</f>
        <v>36</v>
      </c>
      <c r="P2058" t="str">
        <f>VLOOKUP($E2058,'CFileFishery to ERA+'!$A$4:$J$198,8,FALSE)</f>
        <v>S</v>
      </c>
      <c r="Q2058" t="str">
        <f>VLOOKUP($E2058,'CFileFishery to ERA+'!$A$4:$J$198,9,FALSE)</f>
        <v>Canadian Juan De Fuca Sport</v>
      </c>
      <c r="R2058" t="str">
        <f>VLOOKUP($E2058,'CFileFishery to ERA+'!$A$4:$J$198,10,FALSE)</f>
        <v>ISBM</v>
      </c>
    </row>
    <row r="2059" spans="1:18" x14ac:dyDescent="0.25">
      <c r="A2059" t="s">
        <v>153</v>
      </c>
      <c r="B2059" t="s">
        <v>154</v>
      </c>
      <c r="C2059">
        <v>2013</v>
      </c>
      <c r="D2059">
        <v>8</v>
      </c>
      <c r="E2059">
        <v>152</v>
      </c>
      <c r="F2059" t="s">
        <v>63</v>
      </c>
      <c r="G2059">
        <v>3</v>
      </c>
      <c r="H2059" t="s">
        <v>12</v>
      </c>
      <c r="I2059">
        <v>1</v>
      </c>
      <c r="J2059">
        <v>5.69</v>
      </c>
      <c r="K2059">
        <v>5.69</v>
      </c>
      <c r="L2059">
        <f>VLOOKUP($E2059,'CFileFishery to ERA+'!$A$4:$J$198,4,FALSE)</f>
        <v>57</v>
      </c>
      <c r="M2059" t="str">
        <f>VLOOKUP($E2059,'CFileFishery to ERA+'!$A$4:$J$198,5,FALSE)</f>
        <v>PGSDN S</v>
      </c>
      <c r="N2059" t="str">
        <f>VLOOKUP($E2059,'CFileFishery to ERA+'!$A$4:$J$198,6,FALSE)</f>
        <v>US</v>
      </c>
      <c r="O2059">
        <f>VLOOKUP($E2059,'CFileFishery to ERA+'!$A$4:$J$198,7,FALSE)</f>
        <v>999</v>
      </c>
      <c r="P2059" t="str">
        <f>VLOOKUP($E2059,'CFileFishery to ERA+'!$A$4:$J$198,8,FALSE)</f>
        <v>S</v>
      </c>
      <c r="Q2059" t="str">
        <f>VLOOKUP($E2059,'CFileFishery to ERA+'!$A$4:$J$198,9,FALSE)</f>
        <v>PGSD Sport</v>
      </c>
      <c r="R2059" t="str">
        <f>VLOOKUP($E2059,'CFileFishery to ERA+'!$A$4:$J$198,10,FALSE)</f>
        <v>ISBM</v>
      </c>
    </row>
    <row r="2060" spans="1:18" x14ac:dyDescent="0.25">
      <c r="A2060" t="s">
        <v>153</v>
      </c>
      <c r="B2060" t="s">
        <v>154</v>
      </c>
      <c r="C2060">
        <v>2013</v>
      </c>
      <c r="D2060">
        <v>8</v>
      </c>
      <c r="E2060">
        <v>167</v>
      </c>
      <c r="F2060" t="s">
        <v>82</v>
      </c>
      <c r="G2060">
        <v>3</v>
      </c>
      <c r="H2060" t="s">
        <v>12</v>
      </c>
      <c r="I2060">
        <v>1</v>
      </c>
      <c r="J2060">
        <v>2.5099999999999998</v>
      </c>
      <c r="K2060">
        <v>2.5099999999999998</v>
      </c>
      <c r="L2060">
        <f>VLOOKUP($E2060,'CFileFishery to ERA+'!$A$4:$J$198,4,FALSE)</f>
        <v>53</v>
      </c>
      <c r="M2060" t="str">
        <f>VLOOKUP($E2060,'CFileFishery to ERA+'!$A$4:$J$198,5,FALSE)</f>
        <v>N FALCON S</v>
      </c>
      <c r="N2060" t="str">
        <f>VLOOKUP($E2060,'CFileFishery to ERA+'!$A$4:$J$198,6,FALSE)</f>
        <v>US</v>
      </c>
      <c r="O2060">
        <f>VLOOKUP($E2060,'CFileFishery to ERA+'!$A$4:$J$198,7,FALSE)</f>
        <v>999</v>
      </c>
      <c r="P2060" t="str">
        <f>VLOOKUP($E2060,'CFileFishery to ERA+'!$A$4:$J$198,8,FALSE)</f>
        <v>S</v>
      </c>
      <c r="Q2060" t="str">
        <f>VLOOKUP($E2060,'CFileFishery to ERA+'!$A$4:$J$198,9,FALSE)</f>
        <v>WA Sport</v>
      </c>
      <c r="R2060" t="str">
        <f>VLOOKUP($E2060,'CFileFishery to ERA+'!$A$4:$J$198,10,FALSE)</f>
        <v>ISBM</v>
      </c>
    </row>
    <row r="2061" spans="1:18" x14ac:dyDescent="0.25">
      <c r="A2061" t="s">
        <v>153</v>
      </c>
      <c r="B2061" t="s">
        <v>154</v>
      </c>
      <c r="C2061">
        <v>2013</v>
      </c>
      <c r="D2061">
        <v>8</v>
      </c>
      <c r="E2061">
        <v>167</v>
      </c>
      <c r="F2061" t="s">
        <v>82</v>
      </c>
      <c r="G2061">
        <v>3</v>
      </c>
      <c r="H2061" t="s">
        <v>121</v>
      </c>
      <c r="I2061">
        <v>2</v>
      </c>
      <c r="J2061">
        <v>5.54</v>
      </c>
      <c r="K2061">
        <v>5.56</v>
      </c>
      <c r="L2061">
        <f>VLOOKUP($E2061,'CFileFishery to ERA+'!$A$4:$J$198,4,FALSE)</f>
        <v>53</v>
      </c>
      <c r="M2061" t="str">
        <f>VLOOKUP($E2061,'CFileFishery to ERA+'!$A$4:$J$198,5,FALSE)</f>
        <v>N FALCON S</v>
      </c>
      <c r="N2061" t="str">
        <f>VLOOKUP($E2061,'CFileFishery to ERA+'!$A$4:$J$198,6,FALSE)</f>
        <v>US</v>
      </c>
      <c r="O2061">
        <f>VLOOKUP($E2061,'CFileFishery to ERA+'!$A$4:$J$198,7,FALSE)</f>
        <v>999</v>
      </c>
      <c r="P2061" t="str">
        <f>VLOOKUP($E2061,'CFileFishery to ERA+'!$A$4:$J$198,8,FALSE)</f>
        <v>S</v>
      </c>
      <c r="Q2061" t="str">
        <f>VLOOKUP($E2061,'CFileFishery to ERA+'!$A$4:$J$198,9,FALSE)</f>
        <v>WA Sport</v>
      </c>
      <c r="R2061" t="str">
        <f>VLOOKUP($E2061,'CFileFishery to ERA+'!$A$4:$J$198,10,FALSE)</f>
        <v>ISBM</v>
      </c>
    </row>
    <row r="2062" spans="1:18" x14ac:dyDescent="0.25">
      <c r="A2062" t="s">
        <v>153</v>
      </c>
      <c r="B2062" t="s">
        <v>154</v>
      </c>
      <c r="C2062">
        <v>2013</v>
      </c>
      <c r="D2062">
        <v>9</v>
      </c>
      <c r="E2062">
        <v>35</v>
      </c>
      <c r="F2062" t="s">
        <v>77</v>
      </c>
      <c r="G2062">
        <v>3</v>
      </c>
      <c r="H2062" t="s">
        <v>12</v>
      </c>
      <c r="I2062">
        <v>3</v>
      </c>
      <c r="J2062">
        <v>8.1</v>
      </c>
      <c r="K2062">
        <v>8.1</v>
      </c>
      <c r="L2062">
        <f>VLOOKUP($E2062,'CFileFishery to ERA+'!$A$4:$J$198,4,FALSE)</f>
        <v>12</v>
      </c>
      <c r="M2062" t="str">
        <f>VLOOKUP($E2062,'CFileFishery to ERA+'!$A$4:$J$198,5,FALSE)</f>
        <v>WCVI SUM T</v>
      </c>
      <c r="N2062" t="str">
        <f>VLOOKUP($E2062,'CFileFishery to ERA+'!$A$4:$J$198,6,FALSE)</f>
        <v>CA</v>
      </c>
      <c r="O2062">
        <f>VLOOKUP($E2062,'CFileFishery to ERA+'!$A$4:$J$198,7,FALSE)</f>
        <v>3</v>
      </c>
      <c r="P2062" t="str">
        <f>VLOOKUP($E2062,'CFileFishery to ERA+'!$A$4:$J$198,8,FALSE)</f>
        <v>T</v>
      </c>
      <c r="Q2062" t="str">
        <f>VLOOKUP($E2062,'CFileFishery to ERA+'!$A$4:$J$198,9,FALSE)</f>
        <v>WCVI Troll</v>
      </c>
      <c r="R2062" t="str">
        <f>VLOOKUP($E2062,'CFileFishery to ERA+'!$A$4:$J$198,10,FALSE)</f>
        <v>AABM</v>
      </c>
    </row>
    <row r="2063" spans="1:18" x14ac:dyDescent="0.25">
      <c r="A2063" t="s">
        <v>153</v>
      </c>
      <c r="B2063" t="s">
        <v>154</v>
      </c>
      <c r="C2063">
        <v>2013</v>
      </c>
      <c r="D2063">
        <v>9</v>
      </c>
      <c r="E2063">
        <v>92</v>
      </c>
      <c r="F2063" t="s">
        <v>66</v>
      </c>
      <c r="G2063">
        <v>2</v>
      </c>
      <c r="H2063" t="s">
        <v>12</v>
      </c>
      <c r="I2063">
        <v>1</v>
      </c>
      <c r="J2063">
        <v>4.38</v>
      </c>
      <c r="K2063">
        <v>4.3899999999999997</v>
      </c>
      <c r="L2063">
        <f>VLOOKUP($E2063,'CFileFishery to ERA+'!$A$4:$J$198,4,FALSE)</f>
        <v>51</v>
      </c>
      <c r="M2063" t="str">
        <f>VLOOKUP($E2063,'CFileFishery to ERA+'!$A$4:$J$198,5,FALSE)</f>
        <v>WCVI ISBM S</v>
      </c>
      <c r="N2063" t="str">
        <f>VLOOKUP($E2063,'CFileFishery to ERA+'!$A$4:$J$198,6,FALSE)</f>
        <v>CA</v>
      </c>
      <c r="O2063">
        <f>VLOOKUP($E2063,'CFileFishery to ERA+'!$A$4:$J$198,7,FALSE)</f>
        <v>32</v>
      </c>
      <c r="P2063" t="str">
        <f>VLOOKUP($E2063,'CFileFishery to ERA+'!$A$4:$J$198,8,FALSE)</f>
        <v>S</v>
      </c>
      <c r="Q2063" t="str">
        <f>VLOOKUP($E2063,'CFileFishery to ERA+'!$A$4:$J$198,9,FALSE)</f>
        <v>WCVI ISBM Sport</v>
      </c>
      <c r="R2063" t="str">
        <f>VLOOKUP($E2063,'CFileFishery to ERA+'!$A$4:$J$198,10,FALSE)</f>
        <v>ISBM</v>
      </c>
    </row>
    <row r="2064" spans="1:18" x14ac:dyDescent="0.25">
      <c r="A2064" t="s">
        <v>153</v>
      </c>
      <c r="B2064" t="s">
        <v>154</v>
      </c>
      <c r="C2064">
        <v>2013</v>
      </c>
      <c r="D2064">
        <v>9</v>
      </c>
      <c r="E2064">
        <v>92</v>
      </c>
      <c r="F2064" t="s">
        <v>66</v>
      </c>
      <c r="G2064">
        <v>3</v>
      </c>
      <c r="H2064" t="s">
        <v>12</v>
      </c>
      <c r="I2064">
        <v>1</v>
      </c>
      <c r="J2064">
        <v>4.38</v>
      </c>
      <c r="K2064">
        <v>4.38</v>
      </c>
      <c r="L2064">
        <f>VLOOKUP($E2064,'CFileFishery to ERA+'!$A$4:$J$198,4,FALSE)</f>
        <v>51</v>
      </c>
      <c r="M2064" t="str">
        <f>VLOOKUP($E2064,'CFileFishery to ERA+'!$A$4:$J$198,5,FALSE)</f>
        <v>WCVI ISBM S</v>
      </c>
      <c r="N2064" t="str">
        <f>VLOOKUP($E2064,'CFileFishery to ERA+'!$A$4:$J$198,6,FALSE)</f>
        <v>CA</v>
      </c>
      <c r="O2064">
        <f>VLOOKUP($E2064,'CFileFishery to ERA+'!$A$4:$J$198,7,FALSE)</f>
        <v>32</v>
      </c>
      <c r="P2064" t="str">
        <f>VLOOKUP($E2064,'CFileFishery to ERA+'!$A$4:$J$198,8,FALSE)</f>
        <v>S</v>
      </c>
      <c r="Q2064" t="str">
        <f>VLOOKUP($E2064,'CFileFishery to ERA+'!$A$4:$J$198,9,FALSE)</f>
        <v>WCVI ISBM Sport</v>
      </c>
      <c r="R2064" t="str">
        <f>VLOOKUP($E2064,'CFileFishery to ERA+'!$A$4:$J$198,10,FALSE)</f>
        <v>ISBM</v>
      </c>
    </row>
    <row r="2065" spans="1:18" x14ac:dyDescent="0.25">
      <c r="A2065" t="s">
        <v>153</v>
      </c>
      <c r="B2065" t="s">
        <v>154</v>
      </c>
      <c r="C2065">
        <v>2013</v>
      </c>
      <c r="D2065">
        <v>10</v>
      </c>
      <c r="E2065">
        <v>2</v>
      </c>
      <c r="F2065" t="s">
        <v>30</v>
      </c>
      <c r="G2065">
        <v>4</v>
      </c>
      <c r="H2065" t="s">
        <v>12</v>
      </c>
      <c r="I2065">
        <v>6</v>
      </c>
      <c r="J2065">
        <v>23.1</v>
      </c>
      <c r="K2065">
        <v>23.1</v>
      </c>
      <c r="L2065">
        <f>VLOOKUP($E2065,'CFileFishery to ERA+'!$A$4:$J$198,4,FALSE)</f>
        <v>1</v>
      </c>
      <c r="M2065" t="str">
        <f>VLOOKUP($E2065,'CFileFishery to ERA+'!$A$4:$J$198,5,FALSE)</f>
        <v>AK W/S T</v>
      </c>
      <c r="N2065" t="str">
        <f>VLOOKUP($E2065,'CFileFishery to ERA+'!$A$4:$J$198,6,FALSE)</f>
        <v>US</v>
      </c>
      <c r="O2065">
        <f>VLOOKUP($E2065,'CFileFishery to ERA+'!$A$4:$J$198,7,FALSE)</f>
        <v>999</v>
      </c>
      <c r="P2065" t="str">
        <f>VLOOKUP($E2065,'CFileFishery to ERA+'!$A$4:$J$198,8,FALSE)</f>
        <v>T</v>
      </c>
      <c r="Q2065" t="str">
        <f>VLOOKUP($E2065,'CFileFishery to ERA+'!$A$4:$J$198,9,FALSE)</f>
        <v>SEAK Troll</v>
      </c>
      <c r="R2065" t="str">
        <f>VLOOKUP($E2065,'CFileFishery to ERA+'!$A$4:$J$198,10,FALSE)</f>
        <v>AABM</v>
      </c>
    </row>
    <row r="2066" spans="1:18" x14ac:dyDescent="0.25">
      <c r="A2066" t="s">
        <v>153</v>
      </c>
      <c r="B2066" t="s">
        <v>154</v>
      </c>
      <c r="C2066">
        <v>2013</v>
      </c>
      <c r="D2066">
        <v>10</v>
      </c>
      <c r="E2066">
        <v>36</v>
      </c>
      <c r="F2066" t="s">
        <v>100</v>
      </c>
      <c r="G2066">
        <v>4</v>
      </c>
      <c r="H2066" t="s">
        <v>12</v>
      </c>
      <c r="I2066">
        <v>1</v>
      </c>
      <c r="J2066">
        <v>3.14</v>
      </c>
      <c r="K2066">
        <v>3.14</v>
      </c>
      <c r="L2066">
        <f>VLOOKUP($E2066,'CFileFishery to ERA+'!$A$4:$J$198,4,FALSE)</f>
        <v>10</v>
      </c>
      <c r="M2066" t="str">
        <f>VLOOKUP($E2066,'CFileFishery to ERA+'!$A$4:$J$198,5,FALSE)</f>
        <v>WCVI F/W T</v>
      </c>
      <c r="N2066" t="str">
        <f>VLOOKUP($E2066,'CFileFishery to ERA+'!$A$4:$J$198,6,FALSE)</f>
        <v>CA</v>
      </c>
      <c r="O2066">
        <f>VLOOKUP($E2066,'CFileFishery to ERA+'!$A$4:$J$198,7,FALSE)</f>
        <v>3</v>
      </c>
      <c r="P2066" t="str">
        <f>VLOOKUP($E2066,'CFileFishery to ERA+'!$A$4:$J$198,8,FALSE)</f>
        <v>T</v>
      </c>
      <c r="Q2066" t="str">
        <f>VLOOKUP($E2066,'CFileFishery to ERA+'!$A$4:$J$198,9,FALSE)</f>
        <v>WCVI Troll</v>
      </c>
      <c r="R2066" t="str">
        <f>VLOOKUP($E2066,'CFileFishery to ERA+'!$A$4:$J$198,10,FALSE)</f>
        <v>AABM</v>
      </c>
    </row>
    <row r="2067" spans="1:18" x14ac:dyDescent="0.25">
      <c r="A2067" t="s">
        <v>153</v>
      </c>
      <c r="B2067" t="s">
        <v>154</v>
      </c>
      <c r="C2067">
        <v>2013</v>
      </c>
      <c r="D2067">
        <v>11</v>
      </c>
      <c r="E2067">
        <v>1</v>
      </c>
      <c r="F2067" t="s">
        <v>71</v>
      </c>
      <c r="G2067">
        <v>4</v>
      </c>
      <c r="H2067" t="s">
        <v>12</v>
      </c>
      <c r="I2067">
        <v>1</v>
      </c>
      <c r="J2067">
        <v>1.41</v>
      </c>
      <c r="K2067">
        <v>1.41</v>
      </c>
      <c r="L2067">
        <f>VLOOKUP($E2067,'CFileFishery to ERA+'!$A$4:$J$198,4,FALSE)</f>
        <v>1</v>
      </c>
      <c r="M2067" t="str">
        <f>VLOOKUP($E2067,'CFileFishery to ERA+'!$A$4:$J$198,5,FALSE)</f>
        <v>AK W/S T</v>
      </c>
      <c r="N2067" t="str">
        <f>VLOOKUP($E2067,'CFileFishery to ERA+'!$A$4:$J$198,6,FALSE)</f>
        <v>US</v>
      </c>
      <c r="O2067">
        <f>VLOOKUP($E2067,'CFileFishery to ERA+'!$A$4:$J$198,7,FALSE)</f>
        <v>999</v>
      </c>
      <c r="P2067" t="str">
        <f>VLOOKUP($E2067,'CFileFishery to ERA+'!$A$4:$J$198,8,FALSE)</f>
        <v>T</v>
      </c>
      <c r="Q2067" t="str">
        <f>VLOOKUP($E2067,'CFileFishery to ERA+'!$A$4:$J$198,9,FALSE)</f>
        <v>SEAK Troll</v>
      </c>
      <c r="R2067" t="str">
        <f>VLOOKUP($E2067,'CFileFishery to ERA+'!$A$4:$J$198,10,FALSE)</f>
        <v>AABM</v>
      </c>
    </row>
    <row r="2068" spans="1:18" x14ac:dyDescent="0.25">
      <c r="A2068" t="s">
        <v>153</v>
      </c>
      <c r="B2068" t="s">
        <v>154</v>
      </c>
      <c r="C2068">
        <v>2013</v>
      </c>
      <c r="D2068">
        <v>11</v>
      </c>
      <c r="E2068">
        <v>146</v>
      </c>
      <c r="F2068" t="s">
        <v>75</v>
      </c>
      <c r="G2068">
        <v>2</v>
      </c>
      <c r="H2068" t="s">
        <v>12</v>
      </c>
      <c r="I2068">
        <v>1</v>
      </c>
      <c r="J2068">
        <v>6.8</v>
      </c>
      <c r="K2068">
        <v>6.82</v>
      </c>
      <c r="L2068">
        <f>VLOOKUP($E2068,'CFileFishery to ERA+'!$A$4:$J$198,4,FALSE)</f>
        <v>65</v>
      </c>
      <c r="M2068" t="str">
        <f>VLOOKUP($E2068,'CFileFishery to ERA+'!$A$4:$J$198,5,FALSE)</f>
        <v>BC JF S</v>
      </c>
      <c r="N2068" t="str">
        <f>VLOOKUP($E2068,'CFileFishery to ERA+'!$A$4:$J$198,6,FALSE)</f>
        <v>CA</v>
      </c>
      <c r="O2068">
        <f>VLOOKUP($E2068,'CFileFishery to ERA+'!$A$4:$J$198,7,FALSE)</f>
        <v>36</v>
      </c>
      <c r="P2068" t="str">
        <f>VLOOKUP($E2068,'CFileFishery to ERA+'!$A$4:$J$198,8,FALSE)</f>
        <v>S</v>
      </c>
      <c r="Q2068" t="str">
        <f>VLOOKUP($E2068,'CFileFishery to ERA+'!$A$4:$J$198,9,FALSE)</f>
        <v>Canadian Juan De Fuca Sport</v>
      </c>
      <c r="R2068" t="str">
        <f>VLOOKUP($E2068,'CFileFishery to ERA+'!$A$4:$J$198,10,FALSE)</f>
        <v>ISBM</v>
      </c>
    </row>
    <row r="2069" spans="1:18" x14ac:dyDescent="0.25">
      <c r="A2069" t="s">
        <v>153</v>
      </c>
      <c r="B2069" t="s">
        <v>154</v>
      </c>
      <c r="C2069">
        <v>2013</v>
      </c>
      <c r="D2069">
        <v>11</v>
      </c>
      <c r="E2069">
        <v>157</v>
      </c>
      <c r="F2069" t="s">
        <v>79</v>
      </c>
      <c r="G2069">
        <v>2</v>
      </c>
      <c r="H2069" t="s">
        <v>12</v>
      </c>
      <c r="I2069">
        <v>1</v>
      </c>
      <c r="J2069">
        <v>3.94</v>
      </c>
      <c r="K2069">
        <v>3.95</v>
      </c>
      <c r="L2069">
        <f>VLOOKUP($E2069,'CFileFishery to ERA+'!$A$4:$J$198,4,FALSE)</f>
        <v>59</v>
      </c>
      <c r="M2069" t="str">
        <f>VLOOKUP($E2069,'CFileFishery to ERA+'!$A$4:$J$198,5,FALSE)</f>
        <v>PGSDO S</v>
      </c>
      <c r="N2069" t="str">
        <f>VLOOKUP($E2069,'CFileFishery to ERA+'!$A$4:$J$198,6,FALSE)</f>
        <v>US</v>
      </c>
      <c r="O2069">
        <f>VLOOKUP($E2069,'CFileFishery to ERA+'!$A$4:$J$198,7,FALSE)</f>
        <v>999</v>
      </c>
      <c r="P2069" t="str">
        <f>VLOOKUP($E2069,'CFileFishery to ERA+'!$A$4:$J$198,8,FALSE)</f>
        <v>S</v>
      </c>
      <c r="Q2069" t="str">
        <f>VLOOKUP($E2069,'CFileFishery to ERA+'!$A$4:$J$198,9,FALSE)</f>
        <v>PGSD Sport</v>
      </c>
      <c r="R2069" t="str">
        <f>VLOOKUP($E2069,'CFileFishery to ERA+'!$A$4:$J$198,10,FALSE)</f>
        <v>ISBM</v>
      </c>
    </row>
    <row r="2070" spans="1:18" x14ac:dyDescent="0.25">
      <c r="A2070" t="s">
        <v>153</v>
      </c>
      <c r="B2070" t="s">
        <v>154</v>
      </c>
      <c r="C2070">
        <v>2013</v>
      </c>
      <c r="D2070">
        <v>11</v>
      </c>
      <c r="E2070">
        <v>157</v>
      </c>
      <c r="F2070" t="s">
        <v>79</v>
      </c>
      <c r="G2070">
        <v>3</v>
      </c>
      <c r="H2070" t="s">
        <v>12</v>
      </c>
      <c r="I2070">
        <v>1</v>
      </c>
      <c r="J2070">
        <v>3.94</v>
      </c>
      <c r="K2070">
        <v>3.94</v>
      </c>
      <c r="L2070">
        <f>VLOOKUP($E2070,'CFileFishery to ERA+'!$A$4:$J$198,4,FALSE)</f>
        <v>59</v>
      </c>
      <c r="M2070" t="str">
        <f>VLOOKUP($E2070,'CFileFishery to ERA+'!$A$4:$J$198,5,FALSE)</f>
        <v>PGSDO S</v>
      </c>
      <c r="N2070" t="str">
        <f>VLOOKUP($E2070,'CFileFishery to ERA+'!$A$4:$J$198,6,FALSE)</f>
        <v>US</v>
      </c>
      <c r="O2070">
        <f>VLOOKUP($E2070,'CFileFishery to ERA+'!$A$4:$J$198,7,FALSE)</f>
        <v>999</v>
      </c>
      <c r="P2070" t="str">
        <f>VLOOKUP($E2070,'CFileFishery to ERA+'!$A$4:$J$198,8,FALSE)</f>
        <v>S</v>
      </c>
      <c r="Q2070" t="str">
        <f>VLOOKUP($E2070,'CFileFishery to ERA+'!$A$4:$J$198,9,FALSE)</f>
        <v>PGSD Sport</v>
      </c>
      <c r="R2070" t="str">
        <f>VLOOKUP($E2070,'CFileFishery to ERA+'!$A$4:$J$198,10,FALSE)</f>
        <v>ISBM</v>
      </c>
    </row>
    <row r="2071" spans="1:18" x14ac:dyDescent="0.25">
      <c r="A2071" t="s">
        <v>153</v>
      </c>
      <c r="B2071" t="s">
        <v>154</v>
      </c>
      <c r="C2071">
        <v>2013</v>
      </c>
      <c r="D2071">
        <v>12</v>
      </c>
      <c r="E2071">
        <v>139</v>
      </c>
      <c r="F2071" t="s">
        <v>74</v>
      </c>
      <c r="G2071">
        <v>2</v>
      </c>
      <c r="H2071" t="s">
        <v>12</v>
      </c>
      <c r="I2071">
        <v>1</v>
      </c>
      <c r="J2071">
        <v>6.8</v>
      </c>
      <c r="K2071">
        <v>6.82</v>
      </c>
      <c r="L2071">
        <f>VLOOKUP($E2071,'CFileFishery to ERA+'!$A$4:$J$198,4,FALSE)</f>
        <v>63</v>
      </c>
      <c r="M2071" t="str">
        <f>VLOOKUP($E2071,'CFileFishery to ERA+'!$A$4:$J$198,5,FALSE)</f>
        <v>GEO ST S</v>
      </c>
      <c r="N2071" t="str">
        <f>VLOOKUP($E2071,'CFileFishery to ERA+'!$A$4:$J$198,6,FALSE)</f>
        <v>CA</v>
      </c>
      <c r="O2071">
        <f>VLOOKUP($E2071,'CFileFishery to ERA+'!$A$4:$J$198,7,FALSE)</f>
        <v>29</v>
      </c>
      <c r="P2071" t="str">
        <f>VLOOKUP($E2071,'CFileFishery to ERA+'!$A$4:$J$198,8,FALSE)</f>
        <v>S</v>
      </c>
      <c r="Q2071" t="str">
        <f>VLOOKUP($E2071,'CFileFishery to ERA+'!$A$4:$J$198,9,FALSE)</f>
        <v>South Georgia Strait Sport</v>
      </c>
      <c r="R2071" t="str">
        <f>VLOOKUP($E2071,'CFileFishery to ERA+'!$A$4:$J$198,10,FALSE)</f>
        <v>ISBM</v>
      </c>
    </row>
    <row r="2072" spans="1:18" x14ac:dyDescent="0.25">
      <c r="A2072" t="s">
        <v>153</v>
      </c>
      <c r="B2072" t="s">
        <v>154</v>
      </c>
      <c r="C2072">
        <v>2013</v>
      </c>
      <c r="D2072">
        <v>12</v>
      </c>
      <c r="E2072">
        <v>146</v>
      </c>
      <c r="F2072" t="s">
        <v>75</v>
      </c>
      <c r="G2072">
        <v>3</v>
      </c>
      <c r="H2072" t="s">
        <v>12</v>
      </c>
      <c r="I2072">
        <v>2</v>
      </c>
      <c r="J2072">
        <v>13.6</v>
      </c>
      <c r="K2072">
        <v>13.6</v>
      </c>
      <c r="L2072">
        <f>VLOOKUP($E2072,'CFileFishery to ERA+'!$A$4:$J$198,4,FALSE)</f>
        <v>65</v>
      </c>
      <c r="M2072" t="str">
        <f>VLOOKUP($E2072,'CFileFishery to ERA+'!$A$4:$J$198,5,FALSE)</f>
        <v>BC JF S</v>
      </c>
      <c r="N2072" t="str">
        <f>VLOOKUP($E2072,'CFileFishery to ERA+'!$A$4:$J$198,6,FALSE)</f>
        <v>CA</v>
      </c>
      <c r="O2072">
        <f>VLOOKUP($E2072,'CFileFishery to ERA+'!$A$4:$J$198,7,FALSE)</f>
        <v>36</v>
      </c>
      <c r="P2072" t="str">
        <f>VLOOKUP($E2072,'CFileFishery to ERA+'!$A$4:$J$198,8,FALSE)</f>
        <v>S</v>
      </c>
      <c r="Q2072" t="str">
        <f>VLOOKUP($E2072,'CFileFishery to ERA+'!$A$4:$J$198,9,FALSE)</f>
        <v>Canadian Juan De Fuca Sport</v>
      </c>
      <c r="R2072" t="str">
        <f>VLOOKUP($E2072,'CFileFishery to ERA+'!$A$4:$J$198,10,FALSE)</f>
        <v>ISBM</v>
      </c>
    </row>
    <row r="2073" spans="1:18" x14ac:dyDescent="0.25">
      <c r="A2073" t="s">
        <v>153</v>
      </c>
      <c r="B2073" t="s">
        <v>154</v>
      </c>
      <c r="C2073">
        <v>2013</v>
      </c>
      <c r="D2073">
        <v>12</v>
      </c>
      <c r="E2073">
        <v>151</v>
      </c>
      <c r="F2073" t="s">
        <v>84</v>
      </c>
      <c r="G2073">
        <v>2</v>
      </c>
      <c r="H2073" t="s">
        <v>12</v>
      </c>
      <c r="I2073">
        <v>1</v>
      </c>
      <c r="J2073">
        <v>1.42</v>
      </c>
      <c r="K2073">
        <v>1.42</v>
      </c>
      <c r="L2073">
        <f>VLOOKUP($E2073,'CFileFishery to ERA+'!$A$4:$J$198,4,FALSE)</f>
        <v>57</v>
      </c>
      <c r="M2073" t="str">
        <f>VLOOKUP($E2073,'CFileFishery to ERA+'!$A$4:$J$198,5,FALSE)</f>
        <v>PGSDN S</v>
      </c>
      <c r="N2073" t="str">
        <f>VLOOKUP($E2073,'CFileFishery to ERA+'!$A$4:$J$198,6,FALSE)</f>
        <v>US</v>
      </c>
      <c r="O2073">
        <f>VLOOKUP($E2073,'CFileFishery to ERA+'!$A$4:$J$198,7,FALSE)</f>
        <v>999</v>
      </c>
      <c r="P2073" t="str">
        <f>VLOOKUP($E2073,'CFileFishery to ERA+'!$A$4:$J$198,8,FALSE)</f>
        <v>S</v>
      </c>
      <c r="Q2073" t="str">
        <f>VLOOKUP($E2073,'CFileFishery to ERA+'!$A$4:$J$198,9,FALSE)</f>
        <v>PGSD Sport</v>
      </c>
      <c r="R2073" t="str">
        <f>VLOOKUP($E2073,'CFileFishery to ERA+'!$A$4:$J$198,10,FALSE)</f>
        <v>ISBM</v>
      </c>
    </row>
    <row r="2074" spans="1:18" x14ac:dyDescent="0.25">
      <c r="A2074" t="s">
        <v>153</v>
      </c>
      <c r="B2074" t="s">
        <v>154</v>
      </c>
      <c r="C2074">
        <v>2014</v>
      </c>
      <c r="D2074">
        <v>1</v>
      </c>
      <c r="E2074">
        <v>41</v>
      </c>
      <c r="F2074" t="s">
        <v>70</v>
      </c>
      <c r="G2074">
        <v>3</v>
      </c>
      <c r="H2074" t="s">
        <v>121</v>
      </c>
      <c r="I2074">
        <v>1</v>
      </c>
      <c r="J2074">
        <v>9.2200000000000006</v>
      </c>
      <c r="K2074">
        <v>9.23</v>
      </c>
      <c r="L2074">
        <f>VLOOKUP($E2074,'CFileFishery to ERA+'!$A$4:$J$198,4,FALSE)</f>
        <v>13</v>
      </c>
      <c r="M2074" t="str">
        <f>VLOOKUP($E2074,'CFileFishery to ERA+'!$A$4:$J$198,5,FALSE)</f>
        <v>N FALCON T</v>
      </c>
      <c r="N2074" t="str">
        <f>VLOOKUP($E2074,'CFileFishery to ERA+'!$A$4:$J$198,6,FALSE)</f>
        <v>US</v>
      </c>
      <c r="O2074">
        <f>VLOOKUP($E2074,'CFileFishery to ERA+'!$A$4:$J$198,7,FALSE)</f>
        <v>999</v>
      </c>
      <c r="P2074" t="str">
        <f>VLOOKUP($E2074,'CFileFishery to ERA+'!$A$4:$J$198,8,FALSE)</f>
        <v>T</v>
      </c>
      <c r="Q2074" t="str">
        <f>VLOOKUP($E2074,'CFileFishery to ERA+'!$A$4:$J$198,9,FALSE)</f>
        <v>WA Troll</v>
      </c>
      <c r="R2074" t="str">
        <f>VLOOKUP($E2074,'CFileFishery to ERA+'!$A$4:$J$198,10,FALSE)</f>
        <v>ISBM</v>
      </c>
    </row>
    <row r="2075" spans="1:18" x14ac:dyDescent="0.25">
      <c r="A2075" t="s">
        <v>153</v>
      </c>
      <c r="B2075" t="s">
        <v>154</v>
      </c>
      <c r="C2075">
        <v>2014</v>
      </c>
      <c r="D2075">
        <v>1</v>
      </c>
      <c r="E2075">
        <v>41</v>
      </c>
      <c r="F2075" t="s">
        <v>70</v>
      </c>
      <c r="G2075">
        <v>4</v>
      </c>
      <c r="H2075" t="s">
        <v>121</v>
      </c>
      <c r="I2075">
        <v>1</v>
      </c>
      <c r="J2075">
        <v>9.2200000000000006</v>
      </c>
      <c r="K2075">
        <v>9.25</v>
      </c>
      <c r="L2075">
        <f>VLOOKUP($E2075,'CFileFishery to ERA+'!$A$4:$J$198,4,FALSE)</f>
        <v>13</v>
      </c>
      <c r="M2075" t="str">
        <f>VLOOKUP($E2075,'CFileFishery to ERA+'!$A$4:$J$198,5,FALSE)</f>
        <v>N FALCON T</v>
      </c>
      <c r="N2075" t="str">
        <f>VLOOKUP($E2075,'CFileFishery to ERA+'!$A$4:$J$198,6,FALSE)</f>
        <v>US</v>
      </c>
      <c r="O2075">
        <f>VLOOKUP($E2075,'CFileFishery to ERA+'!$A$4:$J$198,7,FALSE)</f>
        <v>999</v>
      </c>
      <c r="P2075" t="str">
        <f>VLOOKUP($E2075,'CFileFishery to ERA+'!$A$4:$J$198,8,FALSE)</f>
        <v>T</v>
      </c>
      <c r="Q2075" t="str">
        <f>VLOOKUP($E2075,'CFileFishery to ERA+'!$A$4:$J$198,9,FALSE)</f>
        <v>WA Troll</v>
      </c>
      <c r="R2075" t="str">
        <f>VLOOKUP($E2075,'CFileFishery to ERA+'!$A$4:$J$198,10,FALSE)</f>
        <v>ISBM</v>
      </c>
    </row>
    <row r="2076" spans="1:18" x14ac:dyDescent="0.25">
      <c r="A2076" t="s">
        <v>153</v>
      </c>
      <c r="B2076" t="s">
        <v>154</v>
      </c>
      <c r="C2076">
        <v>2014</v>
      </c>
      <c r="D2076">
        <v>1</v>
      </c>
      <c r="E2076">
        <v>146</v>
      </c>
      <c r="F2076" t="s">
        <v>75</v>
      </c>
      <c r="G2076">
        <v>3</v>
      </c>
      <c r="H2076" t="s">
        <v>12</v>
      </c>
      <c r="I2076">
        <v>4</v>
      </c>
      <c r="J2076">
        <v>28.8</v>
      </c>
      <c r="K2076">
        <v>28.91</v>
      </c>
      <c r="L2076">
        <f>VLOOKUP($E2076,'CFileFishery to ERA+'!$A$4:$J$198,4,FALSE)</f>
        <v>65</v>
      </c>
      <c r="M2076" t="str">
        <f>VLOOKUP($E2076,'CFileFishery to ERA+'!$A$4:$J$198,5,FALSE)</f>
        <v>BC JF S</v>
      </c>
      <c r="N2076" t="str">
        <f>VLOOKUP($E2076,'CFileFishery to ERA+'!$A$4:$J$198,6,FALSE)</f>
        <v>CA</v>
      </c>
      <c r="O2076">
        <f>VLOOKUP($E2076,'CFileFishery to ERA+'!$A$4:$J$198,7,FALSE)</f>
        <v>36</v>
      </c>
      <c r="P2076" t="str">
        <f>VLOOKUP($E2076,'CFileFishery to ERA+'!$A$4:$J$198,8,FALSE)</f>
        <v>S</v>
      </c>
      <c r="Q2076" t="str">
        <f>VLOOKUP($E2076,'CFileFishery to ERA+'!$A$4:$J$198,9,FALSE)</f>
        <v>Canadian Juan De Fuca Sport</v>
      </c>
      <c r="R2076" t="str">
        <f>VLOOKUP($E2076,'CFileFishery to ERA+'!$A$4:$J$198,10,FALSE)</f>
        <v>ISBM</v>
      </c>
    </row>
    <row r="2077" spans="1:18" x14ac:dyDescent="0.25">
      <c r="A2077" t="s">
        <v>153</v>
      </c>
      <c r="B2077" t="s">
        <v>154</v>
      </c>
      <c r="C2077">
        <v>2014</v>
      </c>
      <c r="D2077">
        <v>1</v>
      </c>
      <c r="E2077">
        <v>146</v>
      </c>
      <c r="F2077" t="s">
        <v>75</v>
      </c>
      <c r="G2077">
        <v>4</v>
      </c>
      <c r="H2077" t="s">
        <v>12</v>
      </c>
      <c r="I2077">
        <v>2</v>
      </c>
      <c r="J2077">
        <v>14.4</v>
      </c>
      <c r="K2077">
        <v>14.4</v>
      </c>
      <c r="L2077">
        <f>VLOOKUP($E2077,'CFileFishery to ERA+'!$A$4:$J$198,4,FALSE)</f>
        <v>65</v>
      </c>
      <c r="M2077" t="str">
        <f>VLOOKUP($E2077,'CFileFishery to ERA+'!$A$4:$J$198,5,FALSE)</f>
        <v>BC JF S</v>
      </c>
      <c r="N2077" t="str">
        <f>VLOOKUP($E2077,'CFileFishery to ERA+'!$A$4:$J$198,6,FALSE)</f>
        <v>CA</v>
      </c>
      <c r="O2077">
        <f>VLOOKUP($E2077,'CFileFishery to ERA+'!$A$4:$J$198,7,FALSE)</f>
        <v>36</v>
      </c>
      <c r="P2077" t="str">
        <f>VLOOKUP($E2077,'CFileFishery to ERA+'!$A$4:$J$198,8,FALSE)</f>
        <v>S</v>
      </c>
      <c r="Q2077" t="str">
        <f>VLOOKUP($E2077,'CFileFishery to ERA+'!$A$4:$J$198,9,FALSE)</f>
        <v>Canadian Juan De Fuca Sport</v>
      </c>
      <c r="R2077" t="str">
        <f>VLOOKUP($E2077,'CFileFishery to ERA+'!$A$4:$J$198,10,FALSE)</f>
        <v>ISBM</v>
      </c>
    </row>
    <row r="2078" spans="1:18" x14ac:dyDescent="0.25">
      <c r="A2078" t="s">
        <v>153</v>
      </c>
      <c r="B2078" t="s">
        <v>154</v>
      </c>
      <c r="C2078">
        <v>2014</v>
      </c>
      <c r="D2078">
        <v>1</v>
      </c>
      <c r="E2078">
        <v>151</v>
      </c>
      <c r="F2078" t="s">
        <v>84</v>
      </c>
      <c r="G2078">
        <v>4</v>
      </c>
      <c r="H2078" t="s">
        <v>12</v>
      </c>
      <c r="I2078">
        <v>2</v>
      </c>
      <c r="J2078">
        <v>4.66</v>
      </c>
      <c r="K2078">
        <v>4.66</v>
      </c>
      <c r="L2078">
        <f>VLOOKUP($E2078,'CFileFishery to ERA+'!$A$4:$J$198,4,FALSE)</f>
        <v>57</v>
      </c>
      <c r="M2078" t="str">
        <f>VLOOKUP($E2078,'CFileFishery to ERA+'!$A$4:$J$198,5,FALSE)</f>
        <v>PGSDN S</v>
      </c>
      <c r="N2078" t="str">
        <f>VLOOKUP($E2078,'CFileFishery to ERA+'!$A$4:$J$198,6,FALSE)</f>
        <v>US</v>
      </c>
      <c r="O2078">
        <f>VLOOKUP($E2078,'CFileFishery to ERA+'!$A$4:$J$198,7,FALSE)</f>
        <v>999</v>
      </c>
      <c r="P2078" t="str">
        <f>VLOOKUP($E2078,'CFileFishery to ERA+'!$A$4:$J$198,8,FALSE)</f>
        <v>S</v>
      </c>
      <c r="Q2078" t="str">
        <f>VLOOKUP($E2078,'CFileFishery to ERA+'!$A$4:$J$198,9,FALSE)</f>
        <v>PGSD Sport</v>
      </c>
      <c r="R2078" t="str">
        <f>VLOOKUP($E2078,'CFileFishery to ERA+'!$A$4:$J$198,10,FALSE)</f>
        <v>ISBM</v>
      </c>
    </row>
    <row r="2079" spans="1:18" x14ac:dyDescent="0.25">
      <c r="A2079" t="s">
        <v>153</v>
      </c>
      <c r="B2079" t="s">
        <v>154</v>
      </c>
      <c r="C2079">
        <v>2014</v>
      </c>
      <c r="D2079">
        <v>1</v>
      </c>
      <c r="E2079">
        <v>152</v>
      </c>
      <c r="F2079" t="s">
        <v>63</v>
      </c>
      <c r="G2079">
        <v>3</v>
      </c>
      <c r="H2079" t="s">
        <v>12</v>
      </c>
      <c r="I2079">
        <v>1</v>
      </c>
      <c r="J2079">
        <v>4.57</v>
      </c>
      <c r="K2079">
        <v>4.58</v>
      </c>
      <c r="L2079">
        <f>VLOOKUP($E2079,'CFileFishery to ERA+'!$A$4:$J$198,4,FALSE)</f>
        <v>57</v>
      </c>
      <c r="M2079" t="str">
        <f>VLOOKUP($E2079,'CFileFishery to ERA+'!$A$4:$J$198,5,FALSE)</f>
        <v>PGSDN S</v>
      </c>
      <c r="N2079" t="str">
        <f>VLOOKUP($E2079,'CFileFishery to ERA+'!$A$4:$J$198,6,FALSE)</f>
        <v>US</v>
      </c>
      <c r="O2079">
        <f>VLOOKUP($E2079,'CFileFishery to ERA+'!$A$4:$J$198,7,FALSE)</f>
        <v>999</v>
      </c>
      <c r="P2079" t="str">
        <f>VLOOKUP($E2079,'CFileFishery to ERA+'!$A$4:$J$198,8,FALSE)</f>
        <v>S</v>
      </c>
      <c r="Q2079" t="str">
        <f>VLOOKUP($E2079,'CFileFishery to ERA+'!$A$4:$J$198,9,FALSE)</f>
        <v>PGSD Sport</v>
      </c>
      <c r="R2079" t="str">
        <f>VLOOKUP($E2079,'CFileFishery to ERA+'!$A$4:$J$198,10,FALSE)</f>
        <v>ISBM</v>
      </c>
    </row>
    <row r="2080" spans="1:18" x14ac:dyDescent="0.25">
      <c r="A2080" t="s">
        <v>153</v>
      </c>
      <c r="B2080" t="s">
        <v>154</v>
      </c>
      <c r="C2080">
        <v>2014</v>
      </c>
      <c r="D2080">
        <v>1</v>
      </c>
      <c r="E2080">
        <v>157</v>
      </c>
      <c r="F2080" t="s">
        <v>79</v>
      </c>
      <c r="G2080">
        <v>4</v>
      </c>
      <c r="H2080" t="s">
        <v>12</v>
      </c>
      <c r="I2080">
        <v>1</v>
      </c>
      <c r="J2080">
        <v>3.2</v>
      </c>
      <c r="K2080">
        <v>3.2</v>
      </c>
      <c r="L2080">
        <f>VLOOKUP($E2080,'CFileFishery to ERA+'!$A$4:$J$198,4,FALSE)</f>
        <v>59</v>
      </c>
      <c r="M2080" t="str">
        <f>VLOOKUP($E2080,'CFileFishery to ERA+'!$A$4:$J$198,5,FALSE)</f>
        <v>PGSDO S</v>
      </c>
      <c r="N2080" t="str">
        <f>VLOOKUP($E2080,'CFileFishery to ERA+'!$A$4:$J$198,6,FALSE)</f>
        <v>US</v>
      </c>
      <c r="O2080">
        <f>VLOOKUP($E2080,'CFileFishery to ERA+'!$A$4:$J$198,7,FALSE)</f>
        <v>999</v>
      </c>
      <c r="P2080" t="str">
        <f>VLOOKUP($E2080,'CFileFishery to ERA+'!$A$4:$J$198,8,FALSE)</f>
        <v>S</v>
      </c>
      <c r="Q2080" t="str">
        <f>VLOOKUP($E2080,'CFileFishery to ERA+'!$A$4:$J$198,9,FALSE)</f>
        <v>PGSD Sport</v>
      </c>
      <c r="R2080" t="str">
        <f>VLOOKUP($E2080,'CFileFishery to ERA+'!$A$4:$J$198,10,FALSE)</f>
        <v>ISBM</v>
      </c>
    </row>
    <row r="2081" spans="1:18" x14ac:dyDescent="0.25">
      <c r="A2081" t="s">
        <v>153</v>
      </c>
      <c r="B2081" t="s">
        <v>154</v>
      </c>
      <c r="C2081">
        <v>2014</v>
      </c>
      <c r="D2081">
        <v>2</v>
      </c>
      <c r="E2081">
        <v>139</v>
      </c>
      <c r="F2081" t="s">
        <v>74</v>
      </c>
      <c r="G2081">
        <v>4</v>
      </c>
      <c r="H2081" t="s">
        <v>12</v>
      </c>
      <c r="I2081">
        <v>1</v>
      </c>
      <c r="J2081">
        <v>4.9400000000000004</v>
      </c>
      <c r="K2081">
        <v>4.9400000000000004</v>
      </c>
      <c r="L2081">
        <f>VLOOKUP($E2081,'CFileFishery to ERA+'!$A$4:$J$198,4,FALSE)</f>
        <v>63</v>
      </c>
      <c r="M2081" t="str">
        <f>VLOOKUP($E2081,'CFileFishery to ERA+'!$A$4:$J$198,5,FALSE)</f>
        <v>GEO ST S</v>
      </c>
      <c r="N2081" t="str">
        <f>VLOOKUP($E2081,'CFileFishery to ERA+'!$A$4:$J$198,6,FALSE)</f>
        <v>CA</v>
      </c>
      <c r="O2081">
        <f>VLOOKUP($E2081,'CFileFishery to ERA+'!$A$4:$J$198,7,FALSE)</f>
        <v>29</v>
      </c>
      <c r="P2081" t="str">
        <f>VLOOKUP($E2081,'CFileFishery to ERA+'!$A$4:$J$198,8,FALSE)</f>
        <v>S</v>
      </c>
      <c r="Q2081" t="str">
        <f>VLOOKUP($E2081,'CFileFishery to ERA+'!$A$4:$J$198,9,FALSE)</f>
        <v>South Georgia Strait Sport</v>
      </c>
      <c r="R2081" t="str">
        <f>VLOOKUP($E2081,'CFileFishery to ERA+'!$A$4:$J$198,10,FALSE)</f>
        <v>ISBM</v>
      </c>
    </row>
    <row r="2082" spans="1:18" x14ac:dyDescent="0.25">
      <c r="A2082" t="s">
        <v>153</v>
      </c>
      <c r="B2082" t="s">
        <v>154</v>
      </c>
      <c r="C2082">
        <v>2014</v>
      </c>
      <c r="D2082">
        <v>2</v>
      </c>
      <c r="E2082">
        <v>146</v>
      </c>
      <c r="F2082" t="s">
        <v>75</v>
      </c>
      <c r="G2082">
        <v>3</v>
      </c>
      <c r="H2082" t="s">
        <v>12</v>
      </c>
      <c r="I2082">
        <v>1</v>
      </c>
      <c r="J2082">
        <v>6.5</v>
      </c>
      <c r="K2082">
        <v>6.52</v>
      </c>
      <c r="L2082">
        <f>VLOOKUP($E2082,'CFileFishery to ERA+'!$A$4:$J$198,4,FALSE)</f>
        <v>65</v>
      </c>
      <c r="M2082" t="str">
        <f>VLOOKUP($E2082,'CFileFishery to ERA+'!$A$4:$J$198,5,FALSE)</f>
        <v>BC JF S</v>
      </c>
      <c r="N2082" t="str">
        <f>VLOOKUP($E2082,'CFileFishery to ERA+'!$A$4:$J$198,6,FALSE)</f>
        <v>CA</v>
      </c>
      <c r="O2082">
        <f>VLOOKUP($E2082,'CFileFishery to ERA+'!$A$4:$J$198,7,FALSE)</f>
        <v>36</v>
      </c>
      <c r="P2082" t="str">
        <f>VLOOKUP($E2082,'CFileFishery to ERA+'!$A$4:$J$198,8,FALSE)</f>
        <v>S</v>
      </c>
      <c r="Q2082" t="str">
        <f>VLOOKUP($E2082,'CFileFishery to ERA+'!$A$4:$J$198,9,FALSE)</f>
        <v>Canadian Juan De Fuca Sport</v>
      </c>
      <c r="R2082" t="str">
        <f>VLOOKUP($E2082,'CFileFishery to ERA+'!$A$4:$J$198,10,FALSE)</f>
        <v>ISBM</v>
      </c>
    </row>
    <row r="2083" spans="1:18" x14ac:dyDescent="0.25">
      <c r="A2083" t="s">
        <v>153</v>
      </c>
      <c r="B2083" t="s">
        <v>154</v>
      </c>
      <c r="C2083">
        <v>2014</v>
      </c>
      <c r="D2083">
        <v>2</v>
      </c>
      <c r="E2083">
        <v>146</v>
      </c>
      <c r="F2083" t="s">
        <v>75</v>
      </c>
      <c r="G2083">
        <v>4</v>
      </c>
      <c r="H2083" t="s">
        <v>12</v>
      </c>
      <c r="I2083">
        <v>1</v>
      </c>
      <c r="J2083">
        <v>6.5</v>
      </c>
      <c r="K2083">
        <v>6.5</v>
      </c>
      <c r="L2083">
        <f>VLOOKUP($E2083,'CFileFishery to ERA+'!$A$4:$J$198,4,FALSE)</f>
        <v>65</v>
      </c>
      <c r="M2083" t="str">
        <f>VLOOKUP($E2083,'CFileFishery to ERA+'!$A$4:$J$198,5,FALSE)</f>
        <v>BC JF S</v>
      </c>
      <c r="N2083" t="str">
        <f>VLOOKUP($E2083,'CFileFishery to ERA+'!$A$4:$J$198,6,FALSE)</f>
        <v>CA</v>
      </c>
      <c r="O2083">
        <f>VLOOKUP($E2083,'CFileFishery to ERA+'!$A$4:$J$198,7,FALSE)</f>
        <v>36</v>
      </c>
      <c r="P2083" t="str">
        <f>VLOOKUP($E2083,'CFileFishery to ERA+'!$A$4:$J$198,8,FALSE)</f>
        <v>S</v>
      </c>
      <c r="Q2083" t="str">
        <f>VLOOKUP($E2083,'CFileFishery to ERA+'!$A$4:$J$198,9,FALSE)</f>
        <v>Canadian Juan De Fuca Sport</v>
      </c>
      <c r="R2083" t="str">
        <f>VLOOKUP($E2083,'CFileFishery to ERA+'!$A$4:$J$198,10,FALSE)</f>
        <v>ISBM</v>
      </c>
    </row>
    <row r="2084" spans="1:18" x14ac:dyDescent="0.25">
      <c r="A2084" t="s">
        <v>153</v>
      </c>
      <c r="B2084" t="s">
        <v>154</v>
      </c>
      <c r="C2084">
        <v>2014</v>
      </c>
      <c r="D2084">
        <v>2</v>
      </c>
      <c r="E2084">
        <v>151</v>
      </c>
      <c r="F2084" t="s">
        <v>84</v>
      </c>
      <c r="G2084">
        <v>3</v>
      </c>
      <c r="H2084" t="s">
        <v>12</v>
      </c>
      <c r="I2084">
        <v>1</v>
      </c>
      <c r="J2084">
        <v>2.0499999999999998</v>
      </c>
      <c r="K2084">
        <v>2.0499999999999998</v>
      </c>
      <c r="L2084">
        <f>VLOOKUP($E2084,'CFileFishery to ERA+'!$A$4:$J$198,4,FALSE)</f>
        <v>57</v>
      </c>
      <c r="M2084" t="str">
        <f>VLOOKUP($E2084,'CFileFishery to ERA+'!$A$4:$J$198,5,FALSE)</f>
        <v>PGSDN S</v>
      </c>
      <c r="N2084" t="str">
        <f>VLOOKUP($E2084,'CFileFishery to ERA+'!$A$4:$J$198,6,FALSE)</f>
        <v>US</v>
      </c>
      <c r="O2084">
        <f>VLOOKUP($E2084,'CFileFishery to ERA+'!$A$4:$J$198,7,FALSE)</f>
        <v>999</v>
      </c>
      <c r="P2084" t="str">
        <f>VLOOKUP($E2084,'CFileFishery to ERA+'!$A$4:$J$198,8,FALSE)</f>
        <v>S</v>
      </c>
      <c r="Q2084" t="str">
        <f>VLOOKUP($E2084,'CFileFishery to ERA+'!$A$4:$J$198,9,FALSE)</f>
        <v>PGSD Sport</v>
      </c>
      <c r="R2084" t="str">
        <f>VLOOKUP($E2084,'CFileFishery to ERA+'!$A$4:$J$198,10,FALSE)</f>
        <v>ISBM</v>
      </c>
    </row>
    <row r="2085" spans="1:18" x14ac:dyDescent="0.25">
      <c r="A2085" t="s">
        <v>153</v>
      </c>
      <c r="B2085" t="s">
        <v>154</v>
      </c>
      <c r="C2085">
        <v>2014</v>
      </c>
      <c r="D2085">
        <v>2</v>
      </c>
      <c r="E2085">
        <v>155</v>
      </c>
      <c r="F2085" t="s">
        <v>103</v>
      </c>
      <c r="G2085">
        <v>3</v>
      </c>
      <c r="H2085" t="s">
        <v>12</v>
      </c>
      <c r="I2085">
        <v>1</v>
      </c>
      <c r="J2085">
        <v>2.6</v>
      </c>
      <c r="K2085">
        <v>2.61</v>
      </c>
      <c r="L2085">
        <f>VLOOKUP($E2085,'CFileFishery to ERA+'!$A$4:$J$198,4,FALSE)</f>
        <v>59</v>
      </c>
      <c r="M2085" t="str">
        <f>VLOOKUP($E2085,'CFileFishery to ERA+'!$A$4:$J$198,5,FALSE)</f>
        <v>PGSDO S</v>
      </c>
      <c r="N2085" t="str">
        <f>VLOOKUP($E2085,'CFileFishery to ERA+'!$A$4:$J$198,6,FALSE)</f>
        <v>US</v>
      </c>
      <c r="O2085">
        <f>VLOOKUP($E2085,'CFileFishery to ERA+'!$A$4:$J$198,7,FALSE)</f>
        <v>999</v>
      </c>
      <c r="P2085" t="str">
        <f>VLOOKUP($E2085,'CFileFishery to ERA+'!$A$4:$J$198,8,FALSE)</f>
        <v>S</v>
      </c>
      <c r="Q2085" t="str">
        <f>VLOOKUP($E2085,'CFileFishery to ERA+'!$A$4:$J$198,9,FALSE)</f>
        <v>PGSD Sport</v>
      </c>
      <c r="R2085" t="str">
        <f>VLOOKUP($E2085,'CFileFishery to ERA+'!$A$4:$J$198,10,FALSE)</f>
        <v>ISBM</v>
      </c>
    </row>
    <row r="2086" spans="1:18" x14ac:dyDescent="0.25">
      <c r="A2086" t="s">
        <v>153</v>
      </c>
      <c r="B2086" t="s">
        <v>154</v>
      </c>
      <c r="C2086">
        <v>2014</v>
      </c>
      <c r="D2086">
        <v>3</v>
      </c>
      <c r="E2086">
        <v>33</v>
      </c>
      <c r="F2086" t="s">
        <v>47</v>
      </c>
      <c r="G2086">
        <v>4</v>
      </c>
      <c r="H2086" t="s">
        <v>12</v>
      </c>
      <c r="I2086">
        <v>2</v>
      </c>
      <c r="J2086">
        <v>3.06</v>
      </c>
      <c r="K2086">
        <v>3.06</v>
      </c>
      <c r="L2086">
        <f>VLOOKUP($E2086,'CFileFishery to ERA+'!$A$4:$J$198,4,FALSE)</f>
        <v>10</v>
      </c>
      <c r="M2086" t="str">
        <f>VLOOKUP($E2086,'CFileFishery to ERA+'!$A$4:$J$198,5,FALSE)</f>
        <v>WCVI F/W T</v>
      </c>
      <c r="N2086" t="str">
        <f>VLOOKUP($E2086,'CFileFishery to ERA+'!$A$4:$J$198,6,FALSE)</f>
        <v>CA</v>
      </c>
      <c r="O2086">
        <f>VLOOKUP($E2086,'CFileFishery to ERA+'!$A$4:$J$198,7,FALSE)</f>
        <v>3</v>
      </c>
      <c r="P2086" t="str">
        <f>VLOOKUP($E2086,'CFileFishery to ERA+'!$A$4:$J$198,8,FALSE)</f>
        <v>T</v>
      </c>
      <c r="Q2086" t="str">
        <f>VLOOKUP($E2086,'CFileFishery to ERA+'!$A$4:$J$198,9,FALSE)</f>
        <v>WCVI Troll</v>
      </c>
      <c r="R2086" t="str">
        <f>VLOOKUP($E2086,'CFileFishery to ERA+'!$A$4:$J$198,10,FALSE)</f>
        <v>AABM</v>
      </c>
    </row>
    <row r="2087" spans="1:18" x14ac:dyDescent="0.25">
      <c r="A2087" t="s">
        <v>153</v>
      </c>
      <c r="B2087" t="s">
        <v>154</v>
      </c>
      <c r="C2087">
        <v>2014</v>
      </c>
      <c r="D2087">
        <v>3</v>
      </c>
      <c r="E2087">
        <v>37</v>
      </c>
      <c r="F2087" t="s">
        <v>106</v>
      </c>
      <c r="G2087">
        <v>3</v>
      </c>
      <c r="H2087" t="s">
        <v>12</v>
      </c>
      <c r="I2087">
        <v>4</v>
      </c>
      <c r="J2087">
        <v>5.24</v>
      </c>
      <c r="K2087">
        <v>5.26</v>
      </c>
      <c r="L2087">
        <f>VLOOKUP($E2087,'CFileFishery to ERA+'!$A$4:$J$198,4,FALSE)</f>
        <v>10</v>
      </c>
      <c r="M2087" t="str">
        <f>VLOOKUP($E2087,'CFileFishery to ERA+'!$A$4:$J$198,5,FALSE)</f>
        <v>WCVI F/W T</v>
      </c>
      <c r="N2087" t="str">
        <f>VLOOKUP($E2087,'CFileFishery to ERA+'!$A$4:$J$198,6,FALSE)</f>
        <v>CA</v>
      </c>
      <c r="O2087">
        <f>VLOOKUP($E2087,'CFileFishery to ERA+'!$A$4:$J$198,7,FALSE)</f>
        <v>3</v>
      </c>
      <c r="P2087" t="str">
        <f>VLOOKUP($E2087,'CFileFishery to ERA+'!$A$4:$J$198,8,FALSE)</f>
        <v>T</v>
      </c>
      <c r="Q2087" t="str">
        <f>VLOOKUP($E2087,'CFileFishery to ERA+'!$A$4:$J$198,9,FALSE)</f>
        <v>WCVI Troll</v>
      </c>
      <c r="R2087" t="str">
        <f>VLOOKUP($E2087,'CFileFishery to ERA+'!$A$4:$J$198,10,FALSE)</f>
        <v>AABM</v>
      </c>
    </row>
    <row r="2088" spans="1:18" x14ac:dyDescent="0.25">
      <c r="A2088" t="s">
        <v>153</v>
      </c>
      <c r="B2088" t="s">
        <v>154</v>
      </c>
      <c r="C2088">
        <v>2014</v>
      </c>
      <c r="D2088">
        <v>3</v>
      </c>
      <c r="E2088">
        <v>37</v>
      </c>
      <c r="F2088" t="s">
        <v>106</v>
      </c>
      <c r="G2088">
        <v>3</v>
      </c>
      <c r="H2088" t="s">
        <v>121</v>
      </c>
      <c r="I2088">
        <v>1</v>
      </c>
      <c r="J2088">
        <v>1.31</v>
      </c>
      <c r="K2088">
        <v>1.31</v>
      </c>
      <c r="L2088">
        <f>VLOOKUP($E2088,'CFileFishery to ERA+'!$A$4:$J$198,4,FALSE)</f>
        <v>10</v>
      </c>
      <c r="M2088" t="str">
        <f>VLOOKUP($E2088,'CFileFishery to ERA+'!$A$4:$J$198,5,FALSE)</f>
        <v>WCVI F/W T</v>
      </c>
      <c r="N2088" t="str">
        <f>VLOOKUP($E2088,'CFileFishery to ERA+'!$A$4:$J$198,6,FALSE)</f>
        <v>CA</v>
      </c>
      <c r="O2088">
        <f>VLOOKUP($E2088,'CFileFishery to ERA+'!$A$4:$J$198,7,FALSE)</f>
        <v>3</v>
      </c>
      <c r="P2088" t="str">
        <f>VLOOKUP($E2088,'CFileFishery to ERA+'!$A$4:$J$198,8,FALSE)</f>
        <v>T</v>
      </c>
      <c r="Q2088" t="str">
        <f>VLOOKUP($E2088,'CFileFishery to ERA+'!$A$4:$J$198,9,FALSE)</f>
        <v>WCVI Troll</v>
      </c>
      <c r="R2088" t="str">
        <f>VLOOKUP($E2088,'CFileFishery to ERA+'!$A$4:$J$198,10,FALSE)</f>
        <v>AABM</v>
      </c>
    </row>
    <row r="2089" spans="1:18" x14ac:dyDescent="0.25">
      <c r="A2089" t="s">
        <v>153</v>
      </c>
      <c r="B2089" t="s">
        <v>154</v>
      </c>
      <c r="C2089">
        <v>2014</v>
      </c>
      <c r="D2089">
        <v>3</v>
      </c>
      <c r="E2089">
        <v>37</v>
      </c>
      <c r="F2089" t="s">
        <v>106</v>
      </c>
      <c r="G2089">
        <v>4</v>
      </c>
      <c r="H2089" t="s">
        <v>12</v>
      </c>
      <c r="I2089">
        <v>1</v>
      </c>
      <c r="J2089">
        <v>1.31</v>
      </c>
      <c r="K2089">
        <v>1.31</v>
      </c>
      <c r="L2089">
        <f>VLOOKUP($E2089,'CFileFishery to ERA+'!$A$4:$J$198,4,FALSE)</f>
        <v>10</v>
      </c>
      <c r="M2089" t="str">
        <f>VLOOKUP($E2089,'CFileFishery to ERA+'!$A$4:$J$198,5,FALSE)</f>
        <v>WCVI F/W T</v>
      </c>
      <c r="N2089" t="str">
        <f>VLOOKUP($E2089,'CFileFishery to ERA+'!$A$4:$J$198,6,FALSE)</f>
        <v>CA</v>
      </c>
      <c r="O2089">
        <f>VLOOKUP($E2089,'CFileFishery to ERA+'!$A$4:$J$198,7,FALSE)</f>
        <v>3</v>
      </c>
      <c r="P2089" t="str">
        <f>VLOOKUP($E2089,'CFileFishery to ERA+'!$A$4:$J$198,8,FALSE)</f>
        <v>T</v>
      </c>
      <c r="Q2089" t="str">
        <f>VLOOKUP($E2089,'CFileFishery to ERA+'!$A$4:$J$198,9,FALSE)</f>
        <v>WCVI Troll</v>
      </c>
      <c r="R2089" t="str">
        <f>VLOOKUP($E2089,'CFileFishery to ERA+'!$A$4:$J$198,10,FALSE)</f>
        <v>AABM</v>
      </c>
    </row>
    <row r="2090" spans="1:18" x14ac:dyDescent="0.25">
      <c r="A2090" t="s">
        <v>153</v>
      </c>
      <c r="B2090" t="s">
        <v>154</v>
      </c>
      <c r="C2090">
        <v>2014</v>
      </c>
      <c r="D2090">
        <v>3</v>
      </c>
      <c r="E2090">
        <v>37</v>
      </c>
      <c r="F2090" t="s">
        <v>106</v>
      </c>
      <c r="G2090">
        <v>4</v>
      </c>
      <c r="H2090" t="s">
        <v>121</v>
      </c>
      <c r="I2090">
        <v>1</v>
      </c>
      <c r="J2090">
        <v>1.31</v>
      </c>
      <c r="K2090">
        <v>1.31</v>
      </c>
      <c r="L2090">
        <f>VLOOKUP($E2090,'CFileFishery to ERA+'!$A$4:$J$198,4,FALSE)</f>
        <v>10</v>
      </c>
      <c r="M2090" t="str">
        <f>VLOOKUP($E2090,'CFileFishery to ERA+'!$A$4:$J$198,5,FALSE)</f>
        <v>WCVI F/W T</v>
      </c>
      <c r="N2090" t="str">
        <f>VLOOKUP($E2090,'CFileFishery to ERA+'!$A$4:$J$198,6,FALSE)</f>
        <v>CA</v>
      </c>
      <c r="O2090">
        <f>VLOOKUP($E2090,'CFileFishery to ERA+'!$A$4:$J$198,7,FALSE)</f>
        <v>3</v>
      </c>
      <c r="P2090" t="str">
        <f>VLOOKUP($E2090,'CFileFishery to ERA+'!$A$4:$J$198,8,FALSE)</f>
        <v>T</v>
      </c>
      <c r="Q2090" t="str">
        <f>VLOOKUP($E2090,'CFileFishery to ERA+'!$A$4:$J$198,9,FALSE)</f>
        <v>WCVI Troll</v>
      </c>
      <c r="R2090" t="str">
        <f>VLOOKUP($E2090,'CFileFishery to ERA+'!$A$4:$J$198,10,FALSE)</f>
        <v>AABM</v>
      </c>
    </row>
    <row r="2091" spans="1:18" x14ac:dyDescent="0.25">
      <c r="A2091" t="s">
        <v>153</v>
      </c>
      <c r="B2091" t="s">
        <v>154</v>
      </c>
      <c r="C2091">
        <v>2014</v>
      </c>
      <c r="D2091">
        <v>3</v>
      </c>
      <c r="E2091">
        <v>139</v>
      </c>
      <c r="F2091" t="s">
        <v>74</v>
      </c>
      <c r="G2091">
        <v>3</v>
      </c>
      <c r="H2091" t="s">
        <v>12</v>
      </c>
      <c r="I2091">
        <v>1</v>
      </c>
      <c r="J2091">
        <v>6.58</v>
      </c>
      <c r="K2091">
        <v>6.6</v>
      </c>
      <c r="L2091">
        <f>VLOOKUP($E2091,'CFileFishery to ERA+'!$A$4:$J$198,4,FALSE)</f>
        <v>63</v>
      </c>
      <c r="M2091" t="str">
        <f>VLOOKUP($E2091,'CFileFishery to ERA+'!$A$4:$J$198,5,FALSE)</f>
        <v>GEO ST S</v>
      </c>
      <c r="N2091" t="str">
        <f>VLOOKUP($E2091,'CFileFishery to ERA+'!$A$4:$J$198,6,FALSE)</f>
        <v>CA</v>
      </c>
      <c r="O2091">
        <f>VLOOKUP($E2091,'CFileFishery to ERA+'!$A$4:$J$198,7,FALSE)</f>
        <v>29</v>
      </c>
      <c r="P2091" t="str">
        <f>VLOOKUP($E2091,'CFileFishery to ERA+'!$A$4:$J$198,8,FALSE)</f>
        <v>S</v>
      </c>
      <c r="Q2091" t="str">
        <f>VLOOKUP($E2091,'CFileFishery to ERA+'!$A$4:$J$198,9,FALSE)</f>
        <v>South Georgia Strait Sport</v>
      </c>
      <c r="R2091" t="str">
        <f>VLOOKUP($E2091,'CFileFishery to ERA+'!$A$4:$J$198,10,FALSE)</f>
        <v>ISBM</v>
      </c>
    </row>
    <row r="2092" spans="1:18" x14ac:dyDescent="0.25">
      <c r="A2092" t="s">
        <v>153</v>
      </c>
      <c r="B2092" t="s">
        <v>154</v>
      </c>
      <c r="C2092">
        <v>2014</v>
      </c>
      <c r="D2092">
        <v>3</v>
      </c>
      <c r="E2092">
        <v>142</v>
      </c>
      <c r="F2092" t="s">
        <v>49</v>
      </c>
      <c r="G2092">
        <v>3</v>
      </c>
      <c r="H2092" t="s">
        <v>12</v>
      </c>
      <c r="I2092">
        <v>1</v>
      </c>
      <c r="J2092">
        <v>4.82</v>
      </c>
      <c r="K2092">
        <v>4.83</v>
      </c>
      <c r="L2092">
        <f>VLOOKUP($E2092,'CFileFishery to ERA+'!$A$4:$J$198,4,FALSE)</f>
        <v>50</v>
      </c>
      <c r="M2092" t="str">
        <f>VLOOKUP($E2092,'CFileFishery to ERA+'!$A$4:$J$198,5,FALSE)</f>
        <v>WCVI AABM S</v>
      </c>
      <c r="N2092" t="str">
        <f>VLOOKUP($E2092,'CFileFishery to ERA+'!$A$4:$J$198,6,FALSE)</f>
        <v>CA</v>
      </c>
      <c r="O2092">
        <f>VLOOKUP($E2092,'CFileFishery to ERA+'!$A$4:$J$198,7,FALSE)</f>
        <v>31</v>
      </c>
      <c r="P2092" t="str">
        <f>VLOOKUP($E2092,'CFileFishery to ERA+'!$A$4:$J$198,8,FALSE)</f>
        <v>S</v>
      </c>
      <c r="Q2092" t="str">
        <f>VLOOKUP($E2092,'CFileFishery to ERA+'!$A$4:$J$198,9,FALSE)</f>
        <v>WCVI AABM Sport</v>
      </c>
      <c r="R2092" t="str">
        <f>VLOOKUP($E2092,'CFileFishery to ERA+'!$A$4:$J$198,10,FALSE)</f>
        <v>AABM</v>
      </c>
    </row>
    <row r="2093" spans="1:18" x14ac:dyDescent="0.25">
      <c r="A2093" t="s">
        <v>153</v>
      </c>
      <c r="B2093" t="s">
        <v>154</v>
      </c>
      <c r="C2093">
        <v>2014</v>
      </c>
      <c r="D2093">
        <v>3</v>
      </c>
      <c r="E2093">
        <v>146</v>
      </c>
      <c r="F2093" t="s">
        <v>75</v>
      </c>
      <c r="G2093">
        <v>2</v>
      </c>
      <c r="H2093" t="s">
        <v>12</v>
      </c>
      <c r="I2093">
        <v>1</v>
      </c>
      <c r="J2093">
        <v>6.58</v>
      </c>
      <c r="K2093">
        <v>13.16</v>
      </c>
      <c r="L2093">
        <f>VLOOKUP($E2093,'CFileFishery to ERA+'!$A$4:$J$198,4,FALSE)</f>
        <v>65</v>
      </c>
      <c r="M2093" t="str">
        <f>VLOOKUP($E2093,'CFileFishery to ERA+'!$A$4:$J$198,5,FALSE)</f>
        <v>BC JF S</v>
      </c>
      <c r="N2093" t="str">
        <f>VLOOKUP($E2093,'CFileFishery to ERA+'!$A$4:$J$198,6,FALSE)</f>
        <v>CA</v>
      </c>
      <c r="O2093">
        <f>VLOOKUP($E2093,'CFileFishery to ERA+'!$A$4:$J$198,7,FALSE)</f>
        <v>36</v>
      </c>
      <c r="P2093" t="str">
        <f>VLOOKUP($E2093,'CFileFishery to ERA+'!$A$4:$J$198,8,FALSE)</f>
        <v>S</v>
      </c>
      <c r="Q2093" t="str">
        <f>VLOOKUP($E2093,'CFileFishery to ERA+'!$A$4:$J$198,9,FALSE)</f>
        <v>Canadian Juan De Fuca Sport</v>
      </c>
      <c r="R2093" t="str">
        <f>VLOOKUP($E2093,'CFileFishery to ERA+'!$A$4:$J$198,10,FALSE)</f>
        <v>ISBM</v>
      </c>
    </row>
    <row r="2094" spans="1:18" x14ac:dyDescent="0.25">
      <c r="A2094" t="s">
        <v>153</v>
      </c>
      <c r="B2094" t="s">
        <v>154</v>
      </c>
      <c r="C2094">
        <v>2014</v>
      </c>
      <c r="D2094">
        <v>3</v>
      </c>
      <c r="E2094">
        <v>146</v>
      </c>
      <c r="F2094" t="s">
        <v>75</v>
      </c>
      <c r="G2094">
        <v>3</v>
      </c>
      <c r="H2094" t="s">
        <v>12</v>
      </c>
      <c r="I2094">
        <v>1</v>
      </c>
      <c r="J2094">
        <v>6.58</v>
      </c>
      <c r="K2094">
        <v>6.6</v>
      </c>
      <c r="L2094">
        <f>VLOOKUP($E2094,'CFileFishery to ERA+'!$A$4:$J$198,4,FALSE)</f>
        <v>65</v>
      </c>
      <c r="M2094" t="str">
        <f>VLOOKUP($E2094,'CFileFishery to ERA+'!$A$4:$J$198,5,FALSE)</f>
        <v>BC JF S</v>
      </c>
      <c r="N2094" t="str">
        <f>VLOOKUP($E2094,'CFileFishery to ERA+'!$A$4:$J$198,6,FALSE)</f>
        <v>CA</v>
      </c>
      <c r="O2094">
        <f>VLOOKUP($E2094,'CFileFishery to ERA+'!$A$4:$J$198,7,FALSE)</f>
        <v>36</v>
      </c>
      <c r="P2094" t="str">
        <f>VLOOKUP($E2094,'CFileFishery to ERA+'!$A$4:$J$198,8,FALSE)</f>
        <v>S</v>
      </c>
      <c r="Q2094" t="str">
        <f>VLOOKUP($E2094,'CFileFishery to ERA+'!$A$4:$J$198,9,FALSE)</f>
        <v>Canadian Juan De Fuca Sport</v>
      </c>
      <c r="R2094" t="str">
        <f>VLOOKUP($E2094,'CFileFishery to ERA+'!$A$4:$J$198,10,FALSE)</f>
        <v>ISBM</v>
      </c>
    </row>
    <row r="2095" spans="1:18" x14ac:dyDescent="0.25">
      <c r="A2095" t="s">
        <v>153</v>
      </c>
      <c r="B2095" t="s">
        <v>154</v>
      </c>
      <c r="C2095">
        <v>2014</v>
      </c>
      <c r="D2095">
        <v>3</v>
      </c>
      <c r="E2095">
        <v>146</v>
      </c>
      <c r="F2095" t="s">
        <v>75</v>
      </c>
      <c r="G2095">
        <v>4</v>
      </c>
      <c r="H2095" t="s">
        <v>12</v>
      </c>
      <c r="I2095">
        <v>1</v>
      </c>
      <c r="J2095">
        <v>6.58</v>
      </c>
      <c r="K2095">
        <v>6.58</v>
      </c>
      <c r="L2095">
        <f>VLOOKUP($E2095,'CFileFishery to ERA+'!$A$4:$J$198,4,FALSE)</f>
        <v>65</v>
      </c>
      <c r="M2095" t="str">
        <f>VLOOKUP($E2095,'CFileFishery to ERA+'!$A$4:$J$198,5,FALSE)</f>
        <v>BC JF S</v>
      </c>
      <c r="N2095" t="str">
        <f>VLOOKUP($E2095,'CFileFishery to ERA+'!$A$4:$J$198,6,FALSE)</f>
        <v>CA</v>
      </c>
      <c r="O2095">
        <f>VLOOKUP($E2095,'CFileFishery to ERA+'!$A$4:$J$198,7,FALSE)</f>
        <v>36</v>
      </c>
      <c r="P2095" t="str">
        <f>VLOOKUP($E2095,'CFileFishery to ERA+'!$A$4:$J$198,8,FALSE)</f>
        <v>S</v>
      </c>
      <c r="Q2095" t="str">
        <f>VLOOKUP($E2095,'CFileFishery to ERA+'!$A$4:$J$198,9,FALSE)</f>
        <v>Canadian Juan De Fuca Sport</v>
      </c>
      <c r="R2095" t="str">
        <f>VLOOKUP($E2095,'CFileFishery to ERA+'!$A$4:$J$198,10,FALSE)</f>
        <v>ISBM</v>
      </c>
    </row>
    <row r="2096" spans="1:18" x14ac:dyDescent="0.25">
      <c r="A2096" t="s">
        <v>153</v>
      </c>
      <c r="B2096" t="s">
        <v>154</v>
      </c>
      <c r="C2096">
        <v>2014</v>
      </c>
      <c r="D2096">
        <v>3</v>
      </c>
      <c r="E2096">
        <v>150</v>
      </c>
      <c r="F2096" t="s">
        <v>76</v>
      </c>
      <c r="G2096">
        <v>3</v>
      </c>
      <c r="H2096" t="s">
        <v>12</v>
      </c>
      <c r="I2096">
        <v>1</v>
      </c>
      <c r="J2096">
        <v>3.75</v>
      </c>
      <c r="K2096">
        <v>3.76</v>
      </c>
      <c r="L2096">
        <f>VLOOKUP($E2096,'CFileFishery to ERA+'!$A$4:$J$198,4,FALSE)</f>
        <v>57</v>
      </c>
      <c r="M2096" t="str">
        <f>VLOOKUP($E2096,'CFileFishery to ERA+'!$A$4:$J$198,5,FALSE)</f>
        <v>PGSDN S</v>
      </c>
      <c r="N2096" t="str">
        <f>VLOOKUP($E2096,'CFileFishery to ERA+'!$A$4:$J$198,6,FALSE)</f>
        <v>US</v>
      </c>
      <c r="O2096">
        <f>VLOOKUP($E2096,'CFileFishery to ERA+'!$A$4:$J$198,7,FALSE)</f>
        <v>999</v>
      </c>
      <c r="P2096" t="str">
        <f>VLOOKUP($E2096,'CFileFishery to ERA+'!$A$4:$J$198,8,FALSE)</f>
        <v>S</v>
      </c>
      <c r="Q2096" t="str">
        <f>VLOOKUP($E2096,'CFileFishery to ERA+'!$A$4:$J$198,9,FALSE)</f>
        <v>PGSD Sport</v>
      </c>
      <c r="R2096" t="str">
        <f>VLOOKUP($E2096,'CFileFishery to ERA+'!$A$4:$J$198,10,FALSE)</f>
        <v>ISBM</v>
      </c>
    </row>
    <row r="2097" spans="1:18" x14ac:dyDescent="0.25">
      <c r="A2097" t="s">
        <v>153</v>
      </c>
      <c r="B2097" t="s">
        <v>154</v>
      </c>
      <c r="C2097">
        <v>2014</v>
      </c>
      <c r="D2097">
        <v>3</v>
      </c>
      <c r="E2097">
        <v>151</v>
      </c>
      <c r="F2097" t="s">
        <v>84</v>
      </c>
      <c r="G2097">
        <v>3</v>
      </c>
      <c r="H2097" t="s">
        <v>12</v>
      </c>
      <c r="I2097">
        <v>2</v>
      </c>
      <c r="J2097">
        <v>5.62</v>
      </c>
      <c r="K2097">
        <v>5.64</v>
      </c>
      <c r="L2097">
        <f>VLOOKUP($E2097,'CFileFishery to ERA+'!$A$4:$J$198,4,FALSE)</f>
        <v>57</v>
      </c>
      <c r="M2097" t="str">
        <f>VLOOKUP($E2097,'CFileFishery to ERA+'!$A$4:$J$198,5,FALSE)</f>
        <v>PGSDN S</v>
      </c>
      <c r="N2097" t="str">
        <f>VLOOKUP($E2097,'CFileFishery to ERA+'!$A$4:$J$198,6,FALSE)</f>
        <v>US</v>
      </c>
      <c r="O2097">
        <f>VLOOKUP($E2097,'CFileFishery to ERA+'!$A$4:$J$198,7,FALSE)</f>
        <v>999</v>
      </c>
      <c r="P2097" t="str">
        <f>VLOOKUP($E2097,'CFileFishery to ERA+'!$A$4:$J$198,8,FALSE)</f>
        <v>S</v>
      </c>
      <c r="Q2097" t="str">
        <f>VLOOKUP($E2097,'CFileFishery to ERA+'!$A$4:$J$198,9,FALSE)</f>
        <v>PGSD Sport</v>
      </c>
      <c r="R2097" t="str">
        <f>VLOOKUP($E2097,'CFileFishery to ERA+'!$A$4:$J$198,10,FALSE)</f>
        <v>ISBM</v>
      </c>
    </row>
    <row r="2098" spans="1:18" x14ac:dyDescent="0.25">
      <c r="A2098" t="s">
        <v>153</v>
      </c>
      <c r="B2098" t="s">
        <v>154</v>
      </c>
      <c r="C2098">
        <v>2014</v>
      </c>
      <c r="D2098">
        <v>4</v>
      </c>
      <c r="E2098">
        <v>6</v>
      </c>
      <c r="F2098" t="s">
        <v>11</v>
      </c>
      <c r="G2098">
        <v>5</v>
      </c>
      <c r="H2098" t="s">
        <v>12</v>
      </c>
      <c r="I2098">
        <v>1</v>
      </c>
      <c r="J2098">
        <v>4.18</v>
      </c>
      <c r="K2098">
        <v>4.2</v>
      </c>
      <c r="L2098">
        <f>VLOOKUP($E2098,'CFileFishery to ERA+'!$A$4:$J$198,4,FALSE)</f>
        <v>1</v>
      </c>
      <c r="M2098" t="str">
        <f>VLOOKUP($E2098,'CFileFishery to ERA+'!$A$4:$J$198,5,FALSE)</f>
        <v>AK W/S T</v>
      </c>
      <c r="N2098" t="str">
        <f>VLOOKUP($E2098,'CFileFishery to ERA+'!$A$4:$J$198,6,FALSE)</f>
        <v>US</v>
      </c>
      <c r="O2098">
        <f>VLOOKUP($E2098,'CFileFishery to ERA+'!$A$4:$J$198,7,FALSE)</f>
        <v>999</v>
      </c>
      <c r="P2098" t="str">
        <f>VLOOKUP($E2098,'CFileFishery to ERA+'!$A$4:$J$198,8,FALSE)</f>
        <v>T</v>
      </c>
      <c r="Q2098" t="str">
        <f>VLOOKUP($E2098,'CFileFishery to ERA+'!$A$4:$J$198,9,FALSE)</f>
        <v>SEAK Troll</v>
      </c>
      <c r="R2098" t="str">
        <f>VLOOKUP($E2098,'CFileFishery to ERA+'!$A$4:$J$198,10,FALSE)</f>
        <v>AABM</v>
      </c>
    </row>
    <row r="2099" spans="1:18" x14ac:dyDescent="0.25">
      <c r="A2099" t="s">
        <v>153</v>
      </c>
      <c r="B2099" t="s">
        <v>154</v>
      </c>
      <c r="C2099">
        <v>2014</v>
      </c>
      <c r="D2099">
        <v>4</v>
      </c>
      <c r="E2099">
        <v>33</v>
      </c>
      <c r="F2099" t="s">
        <v>47</v>
      </c>
      <c r="G2099">
        <v>3</v>
      </c>
      <c r="H2099" t="s">
        <v>12</v>
      </c>
      <c r="I2099">
        <v>1</v>
      </c>
      <c r="J2099">
        <v>3.84</v>
      </c>
      <c r="K2099">
        <v>3.85</v>
      </c>
      <c r="L2099">
        <f>VLOOKUP($E2099,'CFileFishery to ERA+'!$A$4:$J$198,4,FALSE)</f>
        <v>10</v>
      </c>
      <c r="M2099" t="str">
        <f>VLOOKUP($E2099,'CFileFishery to ERA+'!$A$4:$J$198,5,FALSE)</f>
        <v>WCVI F/W T</v>
      </c>
      <c r="N2099" t="str">
        <f>VLOOKUP($E2099,'CFileFishery to ERA+'!$A$4:$J$198,6,FALSE)</f>
        <v>CA</v>
      </c>
      <c r="O2099">
        <f>VLOOKUP($E2099,'CFileFishery to ERA+'!$A$4:$J$198,7,FALSE)</f>
        <v>3</v>
      </c>
      <c r="P2099" t="str">
        <f>VLOOKUP($E2099,'CFileFishery to ERA+'!$A$4:$J$198,8,FALSE)</f>
        <v>T</v>
      </c>
      <c r="Q2099" t="str">
        <f>VLOOKUP($E2099,'CFileFishery to ERA+'!$A$4:$J$198,9,FALSE)</f>
        <v>WCVI Troll</v>
      </c>
      <c r="R2099" t="str">
        <f>VLOOKUP($E2099,'CFileFishery to ERA+'!$A$4:$J$198,10,FALSE)</f>
        <v>AABM</v>
      </c>
    </row>
    <row r="2100" spans="1:18" x14ac:dyDescent="0.25">
      <c r="A2100" t="s">
        <v>153</v>
      </c>
      <c r="B2100" t="s">
        <v>154</v>
      </c>
      <c r="C2100">
        <v>2014</v>
      </c>
      <c r="D2100">
        <v>4</v>
      </c>
      <c r="E2100">
        <v>101</v>
      </c>
      <c r="F2100" t="s">
        <v>67</v>
      </c>
      <c r="G2100">
        <v>3</v>
      </c>
      <c r="H2100" t="s">
        <v>12</v>
      </c>
      <c r="I2100">
        <v>15</v>
      </c>
      <c r="J2100">
        <v>15.48</v>
      </c>
      <c r="K2100">
        <v>15.54</v>
      </c>
      <c r="L2100">
        <f>VLOOKUP($E2100,'CFileFishery to ERA+'!$A$4:$J$198,4,FALSE)</f>
        <v>38</v>
      </c>
      <c r="M2100" t="str">
        <f>VLOOKUP($E2100,'CFileFishery to ERA+'!$A$4:$J$198,5,FALSE)</f>
        <v>TPS FN</v>
      </c>
      <c r="N2100" t="str">
        <f>VLOOKUP($E2100,'CFileFishery to ERA+'!$A$4:$J$198,6,FALSE)</f>
        <v>US</v>
      </c>
      <c r="O2100">
        <f>VLOOKUP($E2100,'CFileFishery to ERA+'!$A$4:$J$198,7,FALSE)</f>
        <v>999</v>
      </c>
      <c r="P2100" t="str">
        <f>VLOOKUP($E2100,'CFileFishery to ERA+'!$A$4:$J$198,8,FALSE)</f>
        <v>N</v>
      </c>
      <c r="Q2100" t="str">
        <f>VLOOKUP($E2100,'CFileFishery to ERA+'!$A$4:$J$198,9,FALSE)</f>
        <v>PGSD Net</v>
      </c>
      <c r="R2100" t="str">
        <f>VLOOKUP($E2100,'CFileFishery to ERA+'!$A$4:$J$198,10,FALSE)</f>
        <v>ISBM</v>
      </c>
    </row>
    <row r="2101" spans="1:18" x14ac:dyDescent="0.25">
      <c r="A2101" t="s">
        <v>153</v>
      </c>
      <c r="B2101" t="s">
        <v>154</v>
      </c>
      <c r="C2101">
        <v>2014</v>
      </c>
      <c r="D2101">
        <v>4</v>
      </c>
      <c r="E2101">
        <v>101</v>
      </c>
      <c r="F2101" t="s">
        <v>67</v>
      </c>
      <c r="G2101">
        <v>3</v>
      </c>
      <c r="H2101" t="s">
        <v>121</v>
      </c>
      <c r="I2101">
        <v>13</v>
      </c>
      <c r="J2101">
        <v>13.4</v>
      </c>
      <c r="K2101">
        <v>13.42</v>
      </c>
      <c r="L2101">
        <f>VLOOKUP($E2101,'CFileFishery to ERA+'!$A$4:$J$198,4,FALSE)</f>
        <v>38</v>
      </c>
      <c r="M2101" t="str">
        <f>VLOOKUP($E2101,'CFileFishery to ERA+'!$A$4:$J$198,5,FALSE)</f>
        <v>TPS FN</v>
      </c>
      <c r="N2101" t="str">
        <f>VLOOKUP($E2101,'CFileFishery to ERA+'!$A$4:$J$198,6,FALSE)</f>
        <v>US</v>
      </c>
      <c r="O2101">
        <f>VLOOKUP($E2101,'CFileFishery to ERA+'!$A$4:$J$198,7,FALSE)</f>
        <v>999</v>
      </c>
      <c r="P2101" t="str">
        <f>VLOOKUP($E2101,'CFileFishery to ERA+'!$A$4:$J$198,8,FALSE)</f>
        <v>N</v>
      </c>
      <c r="Q2101" t="str">
        <f>VLOOKUP($E2101,'CFileFishery to ERA+'!$A$4:$J$198,9,FALSE)</f>
        <v>PGSD Net</v>
      </c>
      <c r="R2101" t="str">
        <f>VLOOKUP($E2101,'CFileFishery to ERA+'!$A$4:$J$198,10,FALSE)</f>
        <v>ISBM</v>
      </c>
    </row>
    <row r="2102" spans="1:18" x14ac:dyDescent="0.25">
      <c r="A2102" t="s">
        <v>153</v>
      </c>
      <c r="B2102" t="s">
        <v>154</v>
      </c>
      <c r="C2102">
        <v>2014</v>
      </c>
      <c r="D2102">
        <v>4</v>
      </c>
      <c r="E2102">
        <v>101</v>
      </c>
      <c r="F2102" t="s">
        <v>67</v>
      </c>
      <c r="G2102">
        <v>4</v>
      </c>
      <c r="H2102" t="s">
        <v>12</v>
      </c>
      <c r="I2102">
        <v>12</v>
      </c>
      <c r="J2102">
        <v>12.48</v>
      </c>
      <c r="K2102">
        <v>12.48</v>
      </c>
      <c r="L2102">
        <f>VLOOKUP($E2102,'CFileFishery to ERA+'!$A$4:$J$198,4,FALSE)</f>
        <v>38</v>
      </c>
      <c r="M2102" t="str">
        <f>VLOOKUP($E2102,'CFileFishery to ERA+'!$A$4:$J$198,5,FALSE)</f>
        <v>TPS FN</v>
      </c>
      <c r="N2102" t="str">
        <f>VLOOKUP($E2102,'CFileFishery to ERA+'!$A$4:$J$198,6,FALSE)</f>
        <v>US</v>
      </c>
      <c r="O2102">
        <f>VLOOKUP($E2102,'CFileFishery to ERA+'!$A$4:$J$198,7,FALSE)</f>
        <v>999</v>
      </c>
      <c r="P2102" t="str">
        <f>VLOOKUP($E2102,'CFileFishery to ERA+'!$A$4:$J$198,8,FALSE)</f>
        <v>N</v>
      </c>
      <c r="Q2102" t="str">
        <f>VLOOKUP($E2102,'CFileFishery to ERA+'!$A$4:$J$198,9,FALSE)</f>
        <v>PGSD Net</v>
      </c>
      <c r="R2102" t="str">
        <f>VLOOKUP($E2102,'CFileFishery to ERA+'!$A$4:$J$198,10,FALSE)</f>
        <v>ISBM</v>
      </c>
    </row>
    <row r="2103" spans="1:18" x14ac:dyDescent="0.25">
      <c r="A2103" t="s">
        <v>153</v>
      </c>
      <c r="B2103" t="s">
        <v>154</v>
      </c>
      <c r="C2103">
        <v>2014</v>
      </c>
      <c r="D2103">
        <v>4</v>
      </c>
      <c r="E2103">
        <v>101</v>
      </c>
      <c r="F2103" t="s">
        <v>67</v>
      </c>
      <c r="G2103">
        <v>4</v>
      </c>
      <c r="H2103" t="s">
        <v>121</v>
      </c>
      <c r="I2103">
        <v>8</v>
      </c>
      <c r="J2103">
        <v>8.2799999999999994</v>
      </c>
      <c r="K2103">
        <v>8.31</v>
      </c>
      <c r="L2103">
        <f>VLOOKUP($E2103,'CFileFishery to ERA+'!$A$4:$J$198,4,FALSE)</f>
        <v>38</v>
      </c>
      <c r="M2103" t="str">
        <f>VLOOKUP($E2103,'CFileFishery to ERA+'!$A$4:$J$198,5,FALSE)</f>
        <v>TPS FN</v>
      </c>
      <c r="N2103" t="str">
        <f>VLOOKUP($E2103,'CFileFishery to ERA+'!$A$4:$J$198,6,FALSE)</f>
        <v>US</v>
      </c>
      <c r="O2103">
        <f>VLOOKUP($E2103,'CFileFishery to ERA+'!$A$4:$J$198,7,FALSE)</f>
        <v>999</v>
      </c>
      <c r="P2103" t="str">
        <f>VLOOKUP($E2103,'CFileFishery to ERA+'!$A$4:$J$198,8,FALSE)</f>
        <v>N</v>
      </c>
      <c r="Q2103" t="str">
        <f>VLOOKUP($E2103,'CFileFishery to ERA+'!$A$4:$J$198,9,FALSE)</f>
        <v>PGSD Net</v>
      </c>
      <c r="R2103" t="str">
        <f>VLOOKUP($E2103,'CFileFishery to ERA+'!$A$4:$J$198,10,FALSE)</f>
        <v>ISBM</v>
      </c>
    </row>
    <row r="2104" spans="1:18" x14ac:dyDescent="0.25">
      <c r="A2104" t="s">
        <v>153</v>
      </c>
      <c r="B2104" t="s">
        <v>154</v>
      </c>
      <c r="C2104">
        <v>2014</v>
      </c>
      <c r="D2104">
        <v>4</v>
      </c>
      <c r="E2104">
        <v>146</v>
      </c>
      <c r="F2104" t="s">
        <v>75</v>
      </c>
      <c r="G2104">
        <v>3</v>
      </c>
      <c r="H2104" t="s">
        <v>12</v>
      </c>
      <c r="I2104">
        <v>1</v>
      </c>
      <c r="J2104">
        <v>4.79</v>
      </c>
      <c r="K2104">
        <v>4.8</v>
      </c>
      <c r="L2104">
        <f>VLOOKUP($E2104,'CFileFishery to ERA+'!$A$4:$J$198,4,FALSE)</f>
        <v>65</v>
      </c>
      <c r="M2104" t="str">
        <f>VLOOKUP($E2104,'CFileFishery to ERA+'!$A$4:$J$198,5,FALSE)</f>
        <v>BC JF S</v>
      </c>
      <c r="N2104" t="str">
        <f>VLOOKUP($E2104,'CFileFishery to ERA+'!$A$4:$J$198,6,FALSE)</f>
        <v>CA</v>
      </c>
      <c r="O2104">
        <f>VLOOKUP($E2104,'CFileFishery to ERA+'!$A$4:$J$198,7,FALSE)</f>
        <v>36</v>
      </c>
      <c r="P2104" t="str">
        <f>VLOOKUP($E2104,'CFileFishery to ERA+'!$A$4:$J$198,8,FALSE)</f>
        <v>S</v>
      </c>
      <c r="Q2104" t="str">
        <f>VLOOKUP($E2104,'CFileFishery to ERA+'!$A$4:$J$198,9,FALSE)</f>
        <v>Canadian Juan De Fuca Sport</v>
      </c>
      <c r="R2104" t="str">
        <f>VLOOKUP($E2104,'CFileFishery to ERA+'!$A$4:$J$198,10,FALSE)</f>
        <v>ISBM</v>
      </c>
    </row>
    <row r="2105" spans="1:18" x14ac:dyDescent="0.25">
      <c r="A2105" t="s">
        <v>153</v>
      </c>
      <c r="B2105" t="s">
        <v>154</v>
      </c>
      <c r="C2105">
        <v>2014</v>
      </c>
      <c r="D2105">
        <v>4</v>
      </c>
      <c r="E2105">
        <v>146</v>
      </c>
      <c r="F2105" t="s">
        <v>75</v>
      </c>
      <c r="G2105">
        <v>4</v>
      </c>
      <c r="H2105" t="s">
        <v>12</v>
      </c>
      <c r="I2105">
        <v>3</v>
      </c>
      <c r="J2105">
        <v>14.37</v>
      </c>
      <c r="K2105">
        <v>14.37</v>
      </c>
      <c r="L2105">
        <f>VLOOKUP($E2105,'CFileFishery to ERA+'!$A$4:$J$198,4,FALSE)</f>
        <v>65</v>
      </c>
      <c r="M2105" t="str">
        <f>VLOOKUP($E2105,'CFileFishery to ERA+'!$A$4:$J$198,5,FALSE)</f>
        <v>BC JF S</v>
      </c>
      <c r="N2105" t="str">
        <f>VLOOKUP($E2105,'CFileFishery to ERA+'!$A$4:$J$198,6,FALSE)</f>
        <v>CA</v>
      </c>
      <c r="O2105">
        <f>VLOOKUP($E2105,'CFileFishery to ERA+'!$A$4:$J$198,7,FALSE)</f>
        <v>36</v>
      </c>
      <c r="P2105" t="str">
        <f>VLOOKUP($E2105,'CFileFishery to ERA+'!$A$4:$J$198,8,FALSE)</f>
        <v>S</v>
      </c>
      <c r="Q2105" t="str">
        <f>VLOOKUP($E2105,'CFileFishery to ERA+'!$A$4:$J$198,9,FALSE)</f>
        <v>Canadian Juan De Fuca Sport</v>
      </c>
      <c r="R2105" t="str">
        <f>VLOOKUP($E2105,'CFileFishery to ERA+'!$A$4:$J$198,10,FALSE)</f>
        <v>ISBM</v>
      </c>
    </row>
    <row r="2106" spans="1:18" x14ac:dyDescent="0.25">
      <c r="A2106" t="s">
        <v>153</v>
      </c>
      <c r="B2106" t="s">
        <v>154</v>
      </c>
      <c r="C2106">
        <v>2014</v>
      </c>
      <c r="D2106">
        <v>4</v>
      </c>
      <c r="E2106">
        <v>152</v>
      </c>
      <c r="F2106" t="s">
        <v>63</v>
      </c>
      <c r="G2106">
        <v>3</v>
      </c>
      <c r="H2106" t="s">
        <v>12</v>
      </c>
      <c r="I2106">
        <v>2</v>
      </c>
      <c r="J2106">
        <v>16.100000000000001</v>
      </c>
      <c r="K2106">
        <v>16.16</v>
      </c>
      <c r="L2106">
        <f>VLOOKUP($E2106,'CFileFishery to ERA+'!$A$4:$J$198,4,FALSE)</f>
        <v>57</v>
      </c>
      <c r="M2106" t="str">
        <f>VLOOKUP($E2106,'CFileFishery to ERA+'!$A$4:$J$198,5,FALSE)</f>
        <v>PGSDN S</v>
      </c>
      <c r="N2106" t="str">
        <f>VLOOKUP($E2106,'CFileFishery to ERA+'!$A$4:$J$198,6,FALSE)</f>
        <v>US</v>
      </c>
      <c r="O2106">
        <f>VLOOKUP($E2106,'CFileFishery to ERA+'!$A$4:$J$198,7,FALSE)</f>
        <v>999</v>
      </c>
      <c r="P2106" t="str">
        <f>VLOOKUP($E2106,'CFileFishery to ERA+'!$A$4:$J$198,8,FALSE)</f>
        <v>S</v>
      </c>
      <c r="Q2106" t="str">
        <f>VLOOKUP($E2106,'CFileFishery to ERA+'!$A$4:$J$198,9,FALSE)</f>
        <v>PGSD Sport</v>
      </c>
      <c r="R2106" t="str">
        <f>VLOOKUP($E2106,'CFileFishery to ERA+'!$A$4:$J$198,10,FALSE)</f>
        <v>ISBM</v>
      </c>
    </row>
    <row r="2107" spans="1:18" x14ac:dyDescent="0.25">
      <c r="A2107" t="s">
        <v>153</v>
      </c>
      <c r="B2107" t="s">
        <v>154</v>
      </c>
      <c r="C2107">
        <v>2014</v>
      </c>
      <c r="D2107">
        <v>5</v>
      </c>
      <c r="E2107">
        <v>11</v>
      </c>
      <c r="F2107" t="s">
        <v>34</v>
      </c>
      <c r="G2107">
        <v>4</v>
      </c>
      <c r="H2107" t="s">
        <v>12</v>
      </c>
      <c r="I2107">
        <v>1</v>
      </c>
      <c r="J2107">
        <v>1.9</v>
      </c>
      <c r="K2107">
        <v>1.9</v>
      </c>
      <c r="L2107">
        <f>VLOOKUP($E2107,'CFileFishery to ERA+'!$A$4:$J$198,4,FALSE)</f>
        <v>1</v>
      </c>
      <c r="M2107" t="str">
        <f>VLOOKUP($E2107,'CFileFishery to ERA+'!$A$4:$J$198,5,FALSE)</f>
        <v>AK W/S T</v>
      </c>
      <c r="N2107" t="str">
        <f>VLOOKUP($E2107,'CFileFishery to ERA+'!$A$4:$J$198,6,FALSE)</f>
        <v>US</v>
      </c>
      <c r="O2107">
        <f>VLOOKUP($E2107,'CFileFishery to ERA+'!$A$4:$J$198,7,FALSE)</f>
        <v>999</v>
      </c>
      <c r="P2107" t="str">
        <f>VLOOKUP($E2107,'CFileFishery to ERA+'!$A$4:$J$198,8,FALSE)</f>
        <v>T</v>
      </c>
      <c r="Q2107" t="str">
        <f>VLOOKUP($E2107,'CFileFishery to ERA+'!$A$4:$J$198,9,FALSE)</f>
        <v>SEAK Troll</v>
      </c>
      <c r="R2107" t="str">
        <f>VLOOKUP($E2107,'CFileFishery to ERA+'!$A$4:$J$198,10,FALSE)</f>
        <v>AABM</v>
      </c>
    </row>
    <row r="2108" spans="1:18" x14ac:dyDescent="0.25">
      <c r="A2108" t="s">
        <v>153</v>
      </c>
      <c r="B2108" t="s">
        <v>154</v>
      </c>
      <c r="C2108">
        <v>2014</v>
      </c>
      <c r="D2108">
        <v>5</v>
      </c>
      <c r="E2108">
        <v>33</v>
      </c>
      <c r="F2108" t="s">
        <v>47</v>
      </c>
      <c r="G2108">
        <v>3</v>
      </c>
      <c r="H2108" t="s">
        <v>121</v>
      </c>
      <c r="I2108">
        <v>1</v>
      </c>
      <c r="J2108">
        <v>3.84</v>
      </c>
      <c r="K2108">
        <v>3.84</v>
      </c>
      <c r="L2108">
        <f>VLOOKUP($E2108,'CFileFishery to ERA+'!$A$4:$J$198,4,FALSE)</f>
        <v>10</v>
      </c>
      <c r="M2108" t="str">
        <f>VLOOKUP($E2108,'CFileFishery to ERA+'!$A$4:$J$198,5,FALSE)</f>
        <v>WCVI F/W T</v>
      </c>
      <c r="N2108" t="str">
        <f>VLOOKUP($E2108,'CFileFishery to ERA+'!$A$4:$J$198,6,FALSE)</f>
        <v>CA</v>
      </c>
      <c r="O2108">
        <f>VLOOKUP($E2108,'CFileFishery to ERA+'!$A$4:$J$198,7,FALSE)</f>
        <v>3</v>
      </c>
      <c r="P2108" t="str">
        <f>VLOOKUP($E2108,'CFileFishery to ERA+'!$A$4:$J$198,8,FALSE)</f>
        <v>T</v>
      </c>
      <c r="Q2108" t="str">
        <f>VLOOKUP($E2108,'CFileFishery to ERA+'!$A$4:$J$198,9,FALSE)</f>
        <v>WCVI Troll</v>
      </c>
      <c r="R2108" t="str">
        <f>VLOOKUP($E2108,'CFileFishery to ERA+'!$A$4:$J$198,10,FALSE)</f>
        <v>AABM</v>
      </c>
    </row>
    <row r="2109" spans="1:18" x14ac:dyDescent="0.25">
      <c r="A2109" t="s">
        <v>153</v>
      </c>
      <c r="B2109" t="s">
        <v>154</v>
      </c>
      <c r="C2109">
        <v>2014</v>
      </c>
      <c r="D2109">
        <v>5</v>
      </c>
      <c r="E2109">
        <v>33</v>
      </c>
      <c r="F2109" t="s">
        <v>47</v>
      </c>
      <c r="G2109">
        <v>4</v>
      </c>
      <c r="H2109" t="s">
        <v>12</v>
      </c>
      <c r="I2109">
        <v>1</v>
      </c>
      <c r="J2109">
        <v>3.84</v>
      </c>
      <c r="K2109">
        <v>3.84</v>
      </c>
      <c r="L2109">
        <f>VLOOKUP($E2109,'CFileFishery to ERA+'!$A$4:$J$198,4,FALSE)</f>
        <v>10</v>
      </c>
      <c r="M2109" t="str">
        <f>VLOOKUP($E2109,'CFileFishery to ERA+'!$A$4:$J$198,5,FALSE)</f>
        <v>WCVI F/W T</v>
      </c>
      <c r="N2109" t="str">
        <f>VLOOKUP($E2109,'CFileFishery to ERA+'!$A$4:$J$198,6,FALSE)</f>
        <v>CA</v>
      </c>
      <c r="O2109">
        <f>VLOOKUP($E2109,'CFileFishery to ERA+'!$A$4:$J$198,7,FALSE)</f>
        <v>3</v>
      </c>
      <c r="P2109" t="str">
        <f>VLOOKUP($E2109,'CFileFishery to ERA+'!$A$4:$J$198,8,FALSE)</f>
        <v>T</v>
      </c>
      <c r="Q2109" t="str">
        <f>VLOOKUP($E2109,'CFileFishery to ERA+'!$A$4:$J$198,9,FALSE)</f>
        <v>WCVI Troll</v>
      </c>
      <c r="R2109" t="str">
        <f>VLOOKUP($E2109,'CFileFishery to ERA+'!$A$4:$J$198,10,FALSE)</f>
        <v>AABM</v>
      </c>
    </row>
    <row r="2110" spans="1:18" x14ac:dyDescent="0.25">
      <c r="A2110" t="s">
        <v>153</v>
      </c>
      <c r="B2110" t="s">
        <v>154</v>
      </c>
      <c r="C2110">
        <v>2014</v>
      </c>
      <c r="D2110">
        <v>5</v>
      </c>
      <c r="E2110">
        <v>34</v>
      </c>
      <c r="F2110" t="s">
        <v>54</v>
      </c>
      <c r="G2110">
        <v>3</v>
      </c>
      <c r="H2110" t="s">
        <v>12</v>
      </c>
      <c r="I2110">
        <v>3</v>
      </c>
      <c r="J2110">
        <v>11.52</v>
      </c>
      <c r="K2110">
        <v>11.56</v>
      </c>
      <c r="L2110">
        <f>VLOOKUP($E2110,'CFileFishery to ERA+'!$A$4:$J$198,4,FALSE)</f>
        <v>11</v>
      </c>
      <c r="M2110" t="str">
        <f>VLOOKUP($E2110,'CFileFishery to ERA+'!$A$4:$J$198,5,FALSE)</f>
        <v>WCVI SPR T</v>
      </c>
      <c r="N2110" t="str">
        <f>VLOOKUP($E2110,'CFileFishery to ERA+'!$A$4:$J$198,6,FALSE)</f>
        <v>CA</v>
      </c>
      <c r="O2110">
        <f>VLOOKUP($E2110,'CFileFishery to ERA+'!$A$4:$J$198,7,FALSE)</f>
        <v>3</v>
      </c>
      <c r="P2110" t="str">
        <f>VLOOKUP($E2110,'CFileFishery to ERA+'!$A$4:$J$198,8,FALSE)</f>
        <v>T</v>
      </c>
      <c r="Q2110" t="str">
        <f>VLOOKUP($E2110,'CFileFishery to ERA+'!$A$4:$J$198,9,FALSE)</f>
        <v>WCVI Troll</v>
      </c>
      <c r="R2110" t="str">
        <f>VLOOKUP($E2110,'CFileFishery to ERA+'!$A$4:$J$198,10,FALSE)</f>
        <v>AABM</v>
      </c>
    </row>
    <row r="2111" spans="1:18" x14ac:dyDescent="0.25">
      <c r="A2111" t="s">
        <v>153</v>
      </c>
      <c r="B2111" t="s">
        <v>154</v>
      </c>
      <c r="C2111">
        <v>2014</v>
      </c>
      <c r="D2111">
        <v>5</v>
      </c>
      <c r="E2111">
        <v>34</v>
      </c>
      <c r="F2111" t="s">
        <v>54</v>
      </c>
      <c r="G2111">
        <v>4</v>
      </c>
      <c r="H2111" t="s">
        <v>12</v>
      </c>
      <c r="I2111">
        <v>4</v>
      </c>
      <c r="J2111">
        <v>15.36</v>
      </c>
      <c r="K2111">
        <v>15.36</v>
      </c>
      <c r="L2111">
        <f>VLOOKUP($E2111,'CFileFishery to ERA+'!$A$4:$J$198,4,FALSE)</f>
        <v>11</v>
      </c>
      <c r="M2111" t="str">
        <f>VLOOKUP($E2111,'CFileFishery to ERA+'!$A$4:$J$198,5,FALSE)</f>
        <v>WCVI SPR T</v>
      </c>
      <c r="N2111" t="str">
        <f>VLOOKUP($E2111,'CFileFishery to ERA+'!$A$4:$J$198,6,FALSE)</f>
        <v>CA</v>
      </c>
      <c r="O2111">
        <f>VLOOKUP($E2111,'CFileFishery to ERA+'!$A$4:$J$198,7,FALSE)</f>
        <v>3</v>
      </c>
      <c r="P2111" t="str">
        <f>VLOOKUP($E2111,'CFileFishery to ERA+'!$A$4:$J$198,8,FALSE)</f>
        <v>T</v>
      </c>
      <c r="Q2111" t="str">
        <f>VLOOKUP($E2111,'CFileFishery to ERA+'!$A$4:$J$198,9,FALSE)</f>
        <v>WCVI Troll</v>
      </c>
      <c r="R2111" t="str">
        <f>VLOOKUP($E2111,'CFileFishery to ERA+'!$A$4:$J$198,10,FALSE)</f>
        <v>AABM</v>
      </c>
    </row>
    <row r="2112" spans="1:18" x14ac:dyDescent="0.25">
      <c r="A2112" t="s">
        <v>153</v>
      </c>
      <c r="B2112" t="s">
        <v>154</v>
      </c>
      <c r="C2112">
        <v>2014</v>
      </c>
      <c r="D2112">
        <v>5</v>
      </c>
      <c r="E2112">
        <v>34</v>
      </c>
      <c r="F2112" t="s">
        <v>54</v>
      </c>
      <c r="G2112">
        <v>4</v>
      </c>
      <c r="H2112" t="s">
        <v>121</v>
      </c>
      <c r="I2112">
        <v>2</v>
      </c>
      <c r="J2112">
        <v>7.68</v>
      </c>
      <c r="K2112">
        <v>7.71</v>
      </c>
      <c r="L2112">
        <f>VLOOKUP($E2112,'CFileFishery to ERA+'!$A$4:$J$198,4,FALSE)</f>
        <v>11</v>
      </c>
      <c r="M2112" t="str">
        <f>VLOOKUP($E2112,'CFileFishery to ERA+'!$A$4:$J$198,5,FALSE)</f>
        <v>WCVI SPR T</v>
      </c>
      <c r="N2112" t="str">
        <f>VLOOKUP($E2112,'CFileFishery to ERA+'!$A$4:$J$198,6,FALSE)</f>
        <v>CA</v>
      </c>
      <c r="O2112">
        <f>VLOOKUP($E2112,'CFileFishery to ERA+'!$A$4:$J$198,7,FALSE)</f>
        <v>3</v>
      </c>
      <c r="P2112" t="str">
        <f>VLOOKUP($E2112,'CFileFishery to ERA+'!$A$4:$J$198,8,FALSE)</f>
        <v>T</v>
      </c>
      <c r="Q2112" t="str">
        <f>VLOOKUP($E2112,'CFileFishery to ERA+'!$A$4:$J$198,9,FALSE)</f>
        <v>WCVI Troll</v>
      </c>
      <c r="R2112" t="str">
        <f>VLOOKUP($E2112,'CFileFishery to ERA+'!$A$4:$J$198,10,FALSE)</f>
        <v>AABM</v>
      </c>
    </row>
    <row r="2113" spans="1:18" x14ac:dyDescent="0.25">
      <c r="A2113" t="s">
        <v>153</v>
      </c>
      <c r="B2113" t="s">
        <v>154</v>
      </c>
      <c r="C2113">
        <v>2014</v>
      </c>
      <c r="D2113">
        <v>5</v>
      </c>
      <c r="E2113">
        <v>38</v>
      </c>
      <c r="F2113" t="s">
        <v>64</v>
      </c>
      <c r="G2113">
        <v>3</v>
      </c>
      <c r="H2113" t="s">
        <v>12</v>
      </c>
      <c r="I2113">
        <v>2</v>
      </c>
      <c r="J2113">
        <v>7.22</v>
      </c>
      <c r="K2113">
        <v>7.24</v>
      </c>
      <c r="L2113">
        <f>VLOOKUP($E2113,'CFileFishery to ERA+'!$A$4:$J$198,4,FALSE)</f>
        <v>11</v>
      </c>
      <c r="M2113" t="str">
        <f>VLOOKUP($E2113,'CFileFishery to ERA+'!$A$4:$J$198,5,FALSE)</f>
        <v>WCVI SPR T</v>
      </c>
      <c r="N2113" t="str">
        <f>VLOOKUP($E2113,'CFileFishery to ERA+'!$A$4:$J$198,6,FALSE)</f>
        <v>CA</v>
      </c>
      <c r="O2113">
        <f>VLOOKUP($E2113,'CFileFishery to ERA+'!$A$4:$J$198,7,FALSE)</f>
        <v>3</v>
      </c>
      <c r="P2113" t="str">
        <f>VLOOKUP($E2113,'CFileFishery to ERA+'!$A$4:$J$198,8,FALSE)</f>
        <v>T</v>
      </c>
      <c r="Q2113" t="str">
        <f>VLOOKUP($E2113,'CFileFishery to ERA+'!$A$4:$J$198,9,FALSE)</f>
        <v>WCVI Troll</v>
      </c>
      <c r="R2113" t="str">
        <f>VLOOKUP($E2113,'CFileFishery to ERA+'!$A$4:$J$198,10,FALSE)</f>
        <v>AABM</v>
      </c>
    </row>
    <row r="2114" spans="1:18" x14ac:dyDescent="0.25">
      <c r="A2114" t="s">
        <v>153</v>
      </c>
      <c r="B2114" t="s">
        <v>154</v>
      </c>
      <c r="C2114">
        <v>2014</v>
      </c>
      <c r="D2114">
        <v>5</v>
      </c>
      <c r="E2114">
        <v>42</v>
      </c>
      <c r="F2114" t="s">
        <v>86</v>
      </c>
      <c r="G2114">
        <v>4</v>
      </c>
      <c r="H2114" t="s">
        <v>121</v>
      </c>
      <c r="I2114">
        <v>1</v>
      </c>
      <c r="J2114">
        <v>4.93</v>
      </c>
      <c r="K2114">
        <v>4.9400000000000004</v>
      </c>
      <c r="L2114">
        <f>VLOOKUP($E2114,'CFileFishery to ERA+'!$A$4:$J$198,4,FALSE)</f>
        <v>13</v>
      </c>
      <c r="M2114" t="str">
        <f>VLOOKUP($E2114,'CFileFishery to ERA+'!$A$4:$J$198,5,FALSE)</f>
        <v>N FALCON T</v>
      </c>
      <c r="N2114" t="str">
        <f>VLOOKUP($E2114,'CFileFishery to ERA+'!$A$4:$J$198,6,FALSE)</f>
        <v>US</v>
      </c>
      <c r="O2114">
        <f>VLOOKUP($E2114,'CFileFishery to ERA+'!$A$4:$J$198,7,FALSE)</f>
        <v>999</v>
      </c>
      <c r="P2114" t="str">
        <f>VLOOKUP($E2114,'CFileFishery to ERA+'!$A$4:$J$198,8,FALSE)</f>
        <v>T</v>
      </c>
      <c r="Q2114" t="str">
        <f>VLOOKUP($E2114,'CFileFishery to ERA+'!$A$4:$J$198,9,FALSE)</f>
        <v>WA Troll</v>
      </c>
      <c r="R2114" t="str">
        <f>VLOOKUP($E2114,'CFileFishery to ERA+'!$A$4:$J$198,10,FALSE)</f>
        <v>ISBM</v>
      </c>
    </row>
    <row r="2115" spans="1:18" x14ac:dyDescent="0.25">
      <c r="A2115" t="s">
        <v>153</v>
      </c>
      <c r="B2115" t="s">
        <v>154</v>
      </c>
      <c r="C2115">
        <v>2014</v>
      </c>
      <c r="D2115">
        <v>5</v>
      </c>
      <c r="E2115">
        <v>43</v>
      </c>
      <c r="F2115" t="s">
        <v>59</v>
      </c>
      <c r="G2115">
        <v>3</v>
      </c>
      <c r="H2115" t="s">
        <v>12</v>
      </c>
      <c r="I2115">
        <v>2</v>
      </c>
      <c r="J2115">
        <v>2.64</v>
      </c>
      <c r="K2115">
        <v>2.65</v>
      </c>
      <c r="L2115">
        <f>VLOOKUP($E2115,'CFileFishery to ERA+'!$A$4:$J$198,4,FALSE)</f>
        <v>13</v>
      </c>
      <c r="M2115" t="str">
        <f>VLOOKUP($E2115,'CFileFishery to ERA+'!$A$4:$J$198,5,FALSE)</f>
        <v>N FALCON T</v>
      </c>
      <c r="N2115" t="str">
        <f>VLOOKUP($E2115,'CFileFishery to ERA+'!$A$4:$J$198,6,FALSE)</f>
        <v>US</v>
      </c>
      <c r="O2115">
        <f>VLOOKUP($E2115,'CFileFishery to ERA+'!$A$4:$J$198,7,FALSE)</f>
        <v>999</v>
      </c>
      <c r="P2115" t="str">
        <f>VLOOKUP($E2115,'CFileFishery to ERA+'!$A$4:$J$198,8,FALSE)</f>
        <v>T</v>
      </c>
      <c r="Q2115" t="str">
        <f>VLOOKUP($E2115,'CFileFishery to ERA+'!$A$4:$J$198,9,FALSE)</f>
        <v>WA Troll</v>
      </c>
      <c r="R2115" t="str">
        <f>VLOOKUP($E2115,'CFileFishery to ERA+'!$A$4:$J$198,10,FALSE)</f>
        <v>ISBM</v>
      </c>
    </row>
    <row r="2116" spans="1:18" x14ac:dyDescent="0.25">
      <c r="A2116" t="s">
        <v>153</v>
      </c>
      <c r="B2116" t="s">
        <v>154</v>
      </c>
      <c r="C2116">
        <v>2014</v>
      </c>
      <c r="D2116">
        <v>5</v>
      </c>
      <c r="E2116">
        <v>43</v>
      </c>
      <c r="F2116" t="s">
        <v>59</v>
      </c>
      <c r="G2116">
        <v>3</v>
      </c>
      <c r="H2116" t="s">
        <v>121</v>
      </c>
      <c r="I2116">
        <v>4</v>
      </c>
      <c r="J2116">
        <v>10.28</v>
      </c>
      <c r="K2116">
        <v>10.3</v>
      </c>
      <c r="L2116">
        <f>VLOOKUP($E2116,'CFileFishery to ERA+'!$A$4:$J$198,4,FALSE)</f>
        <v>13</v>
      </c>
      <c r="M2116" t="str">
        <f>VLOOKUP($E2116,'CFileFishery to ERA+'!$A$4:$J$198,5,FALSE)</f>
        <v>N FALCON T</v>
      </c>
      <c r="N2116" t="str">
        <f>VLOOKUP($E2116,'CFileFishery to ERA+'!$A$4:$J$198,6,FALSE)</f>
        <v>US</v>
      </c>
      <c r="O2116">
        <f>VLOOKUP($E2116,'CFileFishery to ERA+'!$A$4:$J$198,7,FALSE)</f>
        <v>999</v>
      </c>
      <c r="P2116" t="str">
        <f>VLOOKUP($E2116,'CFileFishery to ERA+'!$A$4:$J$198,8,FALSE)</f>
        <v>T</v>
      </c>
      <c r="Q2116" t="str">
        <f>VLOOKUP($E2116,'CFileFishery to ERA+'!$A$4:$J$198,9,FALSE)</f>
        <v>WA Troll</v>
      </c>
      <c r="R2116" t="str">
        <f>VLOOKUP($E2116,'CFileFishery to ERA+'!$A$4:$J$198,10,FALSE)</f>
        <v>ISBM</v>
      </c>
    </row>
    <row r="2117" spans="1:18" x14ac:dyDescent="0.25">
      <c r="A2117" t="s">
        <v>153</v>
      </c>
      <c r="B2117" t="s">
        <v>154</v>
      </c>
      <c r="C2117">
        <v>2014</v>
      </c>
      <c r="D2117">
        <v>5</v>
      </c>
      <c r="E2117">
        <v>43</v>
      </c>
      <c r="F2117" t="s">
        <v>59</v>
      </c>
      <c r="G2117">
        <v>4</v>
      </c>
      <c r="H2117" t="s">
        <v>12</v>
      </c>
      <c r="I2117">
        <v>1</v>
      </c>
      <c r="J2117">
        <v>1.18</v>
      </c>
      <c r="K2117">
        <v>1.18</v>
      </c>
      <c r="L2117">
        <f>VLOOKUP($E2117,'CFileFishery to ERA+'!$A$4:$J$198,4,FALSE)</f>
        <v>13</v>
      </c>
      <c r="M2117" t="str">
        <f>VLOOKUP($E2117,'CFileFishery to ERA+'!$A$4:$J$198,5,FALSE)</f>
        <v>N FALCON T</v>
      </c>
      <c r="N2117" t="str">
        <f>VLOOKUP($E2117,'CFileFishery to ERA+'!$A$4:$J$198,6,FALSE)</f>
        <v>US</v>
      </c>
      <c r="O2117">
        <f>VLOOKUP($E2117,'CFileFishery to ERA+'!$A$4:$J$198,7,FALSE)</f>
        <v>999</v>
      </c>
      <c r="P2117" t="str">
        <f>VLOOKUP($E2117,'CFileFishery to ERA+'!$A$4:$J$198,8,FALSE)</f>
        <v>T</v>
      </c>
      <c r="Q2117" t="str">
        <f>VLOOKUP($E2117,'CFileFishery to ERA+'!$A$4:$J$198,9,FALSE)</f>
        <v>WA Troll</v>
      </c>
      <c r="R2117" t="str">
        <f>VLOOKUP($E2117,'CFileFishery to ERA+'!$A$4:$J$198,10,FALSE)</f>
        <v>ISBM</v>
      </c>
    </row>
    <row r="2118" spans="1:18" x14ac:dyDescent="0.25">
      <c r="A2118" t="s">
        <v>153</v>
      </c>
      <c r="B2118" t="s">
        <v>154</v>
      </c>
      <c r="C2118">
        <v>2014</v>
      </c>
      <c r="D2118">
        <v>5</v>
      </c>
      <c r="E2118">
        <v>101</v>
      </c>
      <c r="F2118" t="s">
        <v>67</v>
      </c>
      <c r="G2118">
        <v>3</v>
      </c>
      <c r="H2118" t="s">
        <v>12</v>
      </c>
      <c r="I2118">
        <v>11</v>
      </c>
      <c r="J2118">
        <v>11.16</v>
      </c>
      <c r="K2118">
        <v>11.2</v>
      </c>
      <c r="L2118">
        <f>VLOOKUP($E2118,'CFileFishery to ERA+'!$A$4:$J$198,4,FALSE)</f>
        <v>38</v>
      </c>
      <c r="M2118" t="str">
        <f>VLOOKUP($E2118,'CFileFishery to ERA+'!$A$4:$J$198,5,FALSE)</f>
        <v>TPS FN</v>
      </c>
      <c r="N2118" t="str">
        <f>VLOOKUP($E2118,'CFileFishery to ERA+'!$A$4:$J$198,6,FALSE)</f>
        <v>US</v>
      </c>
      <c r="O2118">
        <f>VLOOKUP($E2118,'CFileFishery to ERA+'!$A$4:$J$198,7,FALSE)</f>
        <v>999</v>
      </c>
      <c r="P2118" t="str">
        <f>VLOOKUP($E2118,'CFileFishery to ERA+'!$A$4:$J$198,8,FALSE)</f>
        <v>N</v>
      </c>
      <c r="Q2118" t="str">
        <f>VLOOKUP($E2118,'CFileFishery to ERA+'!$A$4:$J$198,9,FALSE)</f>
        <v>PGSD Net</v>
      </c>
      <c r="R2118" t="str">
        <f>VLOOKUP($E2118,'CFileFishery to ERA+'!$A$4:$J$198,10,FALSE)</f>
        <v>ISBM</v>
      </c>
    </row>
    <row r="2119" spans="1:18" x14ac:dyDescent="0.25">
      <c r="A2119" t="s">
        <v>153</v>
      </c>
      <c r="B2119" t="s">
        <v>154</v>
      </c>
      <c r="C2119">
        <v>2014</v>
      </c>
      <c r="D2119">
        <v>5</v>
      </c>
      <c r="E2119">
        <v>101</v>
      </c>
      <c r="F2119" t="s">
        <v>67</v>
      </c>
      <c r="G2119">
        <v>3</v>
      </c>
      <c r="H2119" t="s">
        <v>121</v>
      </c>
      <c r="I2119">
        <v>11</v>
      </c>
      <c r="J2119">
        <v>11.48</v>
      </c>
      <c r="K2119">
        <v>11.5</v>
      </c>
      <c r="L2119">
        <f>VLOOKUP($E2119,'CFileFishery to ERA+'!$A$4:$J$198,4,FALSE)</f>
        <v>38</v>
      </c>
      <c r="M2119" t="str">
        <f>VLOOKUP($E2119,'CFileFishery to ERA+'!$A$4:$J$198,5,FALSE)</f>
        <v>TPS FN</v>
      </c>
      <c r="N2119" t="str">
        <f>VLOOKUP($E2119,'CFileFishery to ERA+'!$A$4:$J$198,6,FALSE)</f>
        <v>US</v>
      </c>
      <c r="O2119">
        <f>VLOOKUP($E2119,'CFileFishery to ERA+'!$A$4:$J$198,7,FALSE)</f>
        <v>999</v>
      </c>
      <c r="P2119" t="str">
        <f>VLOOKUP($E2119,'CFileFishery to ERA+'!$A$4:$J$198,8,FALSE)</f>
        <v>N</v>
      </c>
      <c r="Q2119" t="str">
        <f>VLOOKUP($E2119,'CFileFishery to ERA+'!$A$4:$J$198,9,FALSE)</f>
        <v>PGSD Net</v>
      </c>
      <c r="R2119" t="str">
        <f>VLOOKUP($E2119,'CFileFishery to ERA+'!$A$4:$J$198,10,FALSE)</f>
        <v>ISBM</v>
      </c>
    </row>
    <row r="2120" spans="1:18" x14ac:dyDescent="0.25">
      <c r="A2120" t="s">
        <v>153</v>
      </c>
      <c r="B2120" t="s">
        <v>154</v>
      </c>
      <c r="C2120">
        <v>2014</v>
      </c>
      <c r="D2120">
        <v>5</v>
      </c>
      <c r="E2120">
        <v>101</v>
      </c>
      <c r="F2120" t="s">
        <v>67</v>
      </c>
      <c r="G2120">
        <v>4</v>
      </c>
      <c r="H2120" t="s">
        <v>12</v>
      </c>
      <c r="I2120">
        <v>14</v>
      </c>
      <c r="J2120">
        <v>15.28</v>
      </c>
      <c r="K2120">
        <v>15.28</v>
      </c>
      <c r="L2120">
        <f>VLOOKUP($E2120,'CFileFishery to ERA+'!$A$4:$J$198,4,FALSE)</f>
        <v>38</v>
      </c>
      <c r="M2120" t="str">
        <f>VLOOKUP($E2120,'CFileFishery to ERA+'!$A$4:$J$198,5,FALSE)</f>
        <v>TPS FN</v>
      </c>
      <c r="N2120" t="str">
        <f>VLOOKUP($E2120,'CFileFishery to ERA+'!$A$4:$J$198,6,FALSE)</f>
        <v>US</v>
      </c>
      <c r="O2120">
        <f>VLOOKUP($E2120,'CFileFishery to ERA+'!$A$4:$J$198,7,FALSE)</f>
        <v>999</v>
      </c>
      <c r="P2120" t="str">
        <f>VLOOKUP($E2120,'CFileFishery to ERA+'!$A$4:$J$198,8,FALSE)</f>
        <v>N</v>
      </c>
      <c r="Q2120" t="str">
        <f>VLOOKUP($E2120,'CFileFishery to ERA+'!$A$4:$J$198,9,FALSE)</f>
        <v>PGSD Net</v>
      </c>
      <c r="R2120" t="str">
        <f>VLOOKUP($E2120,'CFileFishery to ERA+'!$A$4:$J$198,10,FALSE)</f>
        <v>ISBM</v>
      </c>
    </row>
    <row r="2121" spans="1:18" x14ac:dyDescent="0.25">
      <c r="A2121" t="s">
        <v>153</v>
      </c>
      <c r="B2121" t="s">
        <v>154</v>
      </c>
      <c r="C2121">
        <v>2014</v>
      </c>
      <c r="D2121">
        <v>5</v>
      </c>
      <c r="E2121">
        <v>101</v>
      </c>
      <c r="F2121" t="s">
        <v>67</v>
      </c>
      <c r="G2121">
        <v>4</v>
      </c>
      <c r="H2121" t="s">
        <v>121</v>
      </c>
      <c r="I2121">
        <v>15</v>
      </c>
      <c r="J2121">
        <v>15.4</v>
      </c>
      <c r="K2121">
        <v>15.46</v>
      </c>
      <c r="L2121">
        <f>VLOOKUP($E2121,'CFileFishery to ERA+'!$A$4:$J$198,4,FALSE)</f>
        <v>38</v>
      </c>
      <c r="M2121" t="str">
        <f>VLOOKUP($E2121,'CFileFishery to ERA+'!$A$4:$J$198,5,FALSE)</f>
        <v>TPS FN</v>
      </c>
      <c r="N2121" t="str">
        <f>VLOOKUP($E2121,'CFileFishery to ERA+'!$A$4:$J$198,6,FALSE)</f>
        <v>US</v>
      </c>
      <c r="O2121">
        <f>VLOOKUP($E2121,'CFileFishery to ERA+'!$A$4:$J$198,7,FALSE)</f>
        <v>999</v>
      </c>
      <c r="P2121" t="str">
        <f>VLOOKUP($E2121,'CFileFishery to ERA+'!$A$4:$J$198,8,FALSE)</f>
        <v>N</v>
      </c>
      <c r="Q2121" t="str">
        <f>VLOOKUP($E2121,'CFileFishery to ERA+'!$A$4:$J$198,9,FALSE)</f>
        <v>PGSD Net</v>
      </c>
      <c r="R2121" t="str">
        <f>VLOOKUP($E2121,'CFileFishery to ERA+'!$A$4:$J$198,10,FALSE)</f>
        <v>ISBM</v>
      </c>
    </row>
    <row r="2122" spans="1:18" x14ac:dyDescent="0.25">
      <c r="A2122" t="s">
        <v>153</v>
      </c>
      <c r="B2122" t="s">
        <v>154</v>
      </c>
      <c r="C2122">
        <v>2014</v>
      </c>
      <c r="D2122">
        <v>5</v>
      </c>
      <c r="E2122">
        <v>101</v>
      </c>
      <c r="F2122" t="s">
        <v>67</v>
      </c>
      <c r="G2122">
        <v>5</v>
      </c>
      <c r="H2122" t="s">
        <v>121</v>
      </c>
      <c r="I2122">
        <v>1</v>
      </c>
      <c r="J2122">
        <v>1</v>
      </c>
      <c r="K2122">
        <v>1</v>
      </c>
      <c r="L2122">
        <f>VLOOKUP($E2122,'CFileFishery to ERA+'!$A$4:$J$198,4,FALSE)</f>
        <v>38</v>
      </c>
      <c r="M2122" t="str">
        <f>VLOOKUP($E2122,'CFileFishery to ERA+'!$A$4:$J$198,5,FALSE)</f>
        <v>TPS FN</v>
      </c>
      <c r="N2122" t="str">
        <f>VLOOKUP($E2122,'CFileFishery to ERA+'!$A$4:$J$198,6,FALSE)</f>
        <v>US</v>
      </c>
      <c r="O2122">
        <f>VLOOKUP($E2122,'CFileFishery to ERA+'!$A$4:$J$198,7,FALSE)</f>
        <v>999</v>
      </c>
      <c r="P2122" t="str">
        <f>VLOOKUP($E2122,'CFileFishery to ERA+'!$A$4:$J$198,8,FALSE)</f>
        <v>N</v>
      </c>
      <c r="Q2122" t="str">
        <f>VLOOKUP($E2122,'CFileFishery to ERA+'!$A$4:$J$198,9,FALSE)</f>
        <v>PGSD Net</v>
      </c>
      <c r="R2122" t="str">
        <f>VLOOKUP($E2122,'CFileFishery to ERA+'!$A$4:$J$198,10,FALSE)</f>
        <v>ISBM</v>
      </c>
    </row>
    <row r="2123" spans="1:18" x14ac:dyDescent="0.25">
      <c r="A2123" t="s">
        <v>153</v>
      </c>
      <c r="B2123" t="s">
        <v>154</v>
      </c>
      <c r="C2123">
        <v>2014</v>
      </c>
      <c r="D2123">
        <v>5</v>
      </c>
      <c r="E2123">
        <v>104</v>
      </c>
      <c r="F2123" t="s">
        <v>113</v>
      </c>
      <c r="G2123">
        <v>3</v>
      </c>
      <c r="H2123" t="s">
        <v>12</v>
      </c>
      <c r="I2123">
        <v>1</v>
      </c>
      <c r="J2123">
        <v>2.31</v>
      </c>
      <c r="K2123">
        <v>2.31</v>
      </c>
      <c r="L2123">
        <f>VLOOKUP($E2123,'CFileFishery to ERA+'!$A$4:$J$198,4,FALSE)</f>
        <v>38</v>
      </c>
      <c r="M2123" t="str">
        <f>VLOOKUP($E2123,'CFileFishery to ERA+'!$A$4:$J$198,5,FALSE)</f>
        <v>TPS FN</v>
      </c>
      <c r="N2123" t="str">
        <f>VLOOKUP($E2123,'CFileFishery to ERA+'!$A$4:$J$198,6,FALSE)</f>
        <v>US</v>
      </c>
      <c r="O2123">
        <f>VLOOKUP($E2123,'CFileFishery to ERA+'!$A$4:$J$198,7,FALSE)</f>
        <v>999</v>
      </c>
      <c r="P2123" t="str">
        <f>VLOOKUP($E2123,'CFileFishery to ERA+'!$A$4:$J$198,8,FALSE)</f>
        <v>N</v>
      </c>
      <c r="Q2123" t="str">
        <f>VLOOKUP($E2123,'CFileFishery to ERA+'!$A$4:$J$198,9,FALSE)</f>
        <v>PGSD Net</v>
      </c>
      <c r="R2123" t="str">
        <f>VLOOKUP($E2123,'CFileFishery to ERA+'!$A$4:$J$198,10,FALSE)</f>
        <v>ISBM</v>
      </c>
    </row>
    <row r="2124" spans="1:18" x14ac:dyDescent="0.25">
      <c r="A2124" t="s">
        <v>153</v>
      </c>
      <c r="B2124" t="s">
        <v>154</v>
      </c>
      <c r="C2124">
        <v>2014</v>
      </c>
      <c r="D2124">
        <v>5</v>
      </c>
      <c r="E2124">
        <v>104</v>
      </c>
      <c r="F2124" t="s">
        <v>113</v>
      </c>
      <c r="G2124">
        <v>3</v>
      </c>
      <c r="H2124" t="s">
        <v>121</v>
      </c>
      <c r="I2124">
        <v>4</v>
      </c>
      <c r="J2124">
        <v>10.26</v>
      </c>
      <c r="K2124">
        <v>10.28</v>
      </c>
      <c r="L2124">
        <f>VLOOKUP($E2124,'CFileFishery to ERA+'!$A$4:$J$198,4,FALSE)</f>
        <v>38</v>
      </c>
      <c r="M2124" t="str">
        <f>VLOOKUP($E2124,'CFileFishery to ERA+'!$A$4:$J$198,5,FALSE)</f>
        <v>TPS FN</v>
      </c>
      <c r="N2124" t="str">
        <f>VLOOKUP($E2124,'CFileFishery to ERA+'!$A$4:$J$198,6,FALSE)</f>
        <v>US</v>
      </c>
      <c r="O2124">
        <f>VLOOKUP($E2124,'CFileFishery to ERA+'!$A$4:$J$198,7,FALSE)</f>
        <v>999</v>
      </c>
      <c r="P2124" t="str">
        <f>VLOOKUP($E2124,'CFileFishery to ERA+'!$A$4:$J$198,8,FALSE)</f>
        <v>N</v>
      </c>
      <c r="Q2124" t="str">
        <f>VLOOKUP($E2124,'CFileFishery to ERA+'!$A$4:$J$198,9,FALSE)</f>
        <v>PGSD Net</v>
      </c>
      <c r="R2124" t="str">
        <f>VLOOKUP($E2124,'CFileFishery to ERA+'!$A$4:$J$198,10,FALSE)</f>
        <v>ISBM</v>
      </c>
    </row>
    <row r="2125" spans="1:18" x14ac:dyDescent="0.25">
      <c r="A2125" t="s">
        <v>153</v>
      </c>
      <c r="B2125" t="s">
        <v>154</v>
      </c>
      <c r="C2125">
        <v>2014</v>
      </c>
      <c r="D2125">
        <v>5</v>
      </c>
      <c r="E2125">
        <v>104</v>
      </c>
      <c r="F2125" t="s">
        <v>113</v>
      </c>
      <c r="G2125">
        <v>4</v>
      </c>
      <c r="H2125" t="s">
        <v>12</v>
      </c>
      <c r="I2125">
        <v>2</v>
      </c>
      <c r="J2125">
        <v>4.63</v>
      </c>
      <c r="K2125">
        <v>4.63</v>
      </c>
      <c r="L2125">
        <f>VLOOKUP($E2125,'CFileFishery to ERA+'!$A$4:$J$198,4,FALSE)</f>
        <v>38</v>
      </c>
      <c r="M2125" t="str">
        <f>VLOOKUP($E2125,'CFileFishery to ERA+'!$A$4:$J$198,5,FALSE)</f>
        <v>TPS FN</v>
      </c>
      <c r="N2125" t="str">
        <f>VLOOKUP($E2125,'CFileFishery to ERA+'!$A$4:$J$198,6,FALSE)</f>
        <v>US</v>
      </c>
      <c r="O2125">
        <f>VLOOKUP($E2125,'CFileFishery to ERA+'!$A$4:$J$198,7,FALSE)</f>
        <v>999</v>
      </c>
      <c r="P2125" t="str">
        <f>VLOOKUP($E2125,'CFileFishery to ERA+'!$A$4:$J$198,8,FALSE)</f>
        <v>N</v>
      </c>
      <c r="Q2125" t="str">
        <f>VLOOKUP($E2125,'CFileFishery to ERA+'!$A$4:$J$198,9,FALSE)</f>
        <v>PGSD Net</v>
      </c>
      <c r="R2125" t="str">
        <f>VLOOKUP($E2125,'CFileFishery to ERA+'!$A$4:$J$198,10,FALSE)</f>
        <v>ISBM</v>
      </c>
    </row>
    <row r="2126" spans="1:18" x14ac:dyDescent="0.25">
      <c r="A2126" t="s">
        <v>153</v>
      </c>
      <c r="B2126" t="s">
        <v>154</v>
      </c>
      <c r="C2126">
        <v>2014</v>
      </c>
      <c r="D2126">
        <v>5</v>
      </c>
      <c r="E2126">
        <v>104</v>
      </c>
      <c r="F2126" t="s">
        <v>113</v>
      </c>
      <c r="G2126">
        <v>4</v>
      </c>
      <c r="H2126" t="s">
        <v>121</v>
      </c>
      <c r="I2126">
        <v>9</v>
      </c>
      <c r="J2126">
        <v>21.33</v>
      </c>
      <c r="K2126">
        <v>21.41</v>
      </c>
      <c r="L2126">
        <f>VLOOKUP($E2126,'CFileFishery to ERA+'!$A$4:$J$198,4,FALSE)</f>
        <v>38</v>
      </c>
      <c r="M2126" t="str">
        <f>VLOOKUP($E2126,'CFileFishery to ERA+'!$A$4:$J$198,5,FALSE)</f>
        <v>TPS FN</v>
      </c>
      <c r="N2126" t="str">
        <f>VLOOKUP($E2126,'CFileFishery to ERA+'!$A$4:$J$198,6,FALSE)</f>
        <v>US</v>
      </c>
      <c r="O2126">
        <f>VLOOKUP($E2126,'CFileFishery to ERA+'!$A$4:$J$198,7,FALSE)</f>
        <v>999</v>
      </c>
      <c r="P2126" t="str">
        <f>VLOOKUP($E2126,'CFileFishery to ERA+'!$A$4:$J$198,8,FALSE)</f>
        <v>N</v>
      </c>
      <c r="Q2126" t="str">
        <f>VLOOKUP($E2126,'CFileFishery to ERA+'!$A$4:$J$198,9,FALSE)</f>
        <v>PGSD Net</v>
      </c>
      <c r="R2126" t="str">
        <f>VLOOKUP($E2126,'CFileFishery to ERA+'!$A$4:$J$198,10,FALSE)</f>
        <v>ISBM</v>
      </c>
    </row>
    <row r="2127" spans="1:18" x14ac:dyDescent="0.25">
      <c r="A2127" t="s">
        <v>153</v>
      </c>
      <c r="B2127" t="s">
        <v>154</v>
      </c>
      <c r="C2127">
        <v>2014</v>
      </c>
      <c r="D2127">
        <v>5</v>
      </c>
      <c r="E2127">
        <v>139</v>
      </c>
      <c r="F2127" t="s">
        <v>74</v>
      </c>
      <c r="G2127">
        <v>4</v>
      </c>
      <c r="H2127" t="s">
        <v>12</v>
      </c>
      <c r="I2127">
        <v>3</v>
      </c>
      <c r="J2127">
        <v>25.92</v>
      </c>
      <c r="K2127">
        <v>25.92</v>
      </c>
      <c r="L2127">
        <f>VLOOKUP($E2127,'CFileFishery to ERA+'!$A$4:$J$198,4,FALSE)</f>
        <v>63</v>
      </c>
      <c r="M2127" t="str">
        <f>VLOOKUP($E2127,'CFileFishery to ERA+'!$A$4:$J$198,5,FALSE)</f>
        <v>GEO ST S</v>
      </c>
      <c r="N2127" t="str">
        <f>VLOOKUP($E2127,'CFileFishery to ERA+'!$A$4:$J$198,6,FALSE)</f>
        <v>CA</v>
      </c>
      <c r="O2127">
        <f>VLOOKUP($E2127,'CFileFishery to ERA+'!$A$4:$J$198,7,FALSE)</f>
        <v>29</v>
      </c>
      <c r="P2127" t="str">
        <f>VLOOKUP($E2127,'CFileFishery to ERA+'!$A$4:$J$198,8,FALSE)</f>
        <v>S</v>
      </c>
      <c r="Q2127" t="str">
        <f>VLOOKUP($E2127,'CFileFishery to ERA+'!$A$4:$J$198,9,FALSE)</f>
        <v>South Georgia Strait Sport</v>
      </c>
      <c r="R2127" t="str">
        <f>VLOOKUP($E2127,'CFileFishery to ERA+'!$A$4:$J$198,10,FALSE)</f>
        <v>ISBM</v>
      </c>
    </row>
    <row r="2128" spans="1:18" x14ac:dyDescent="0.25">
      <c r="A2128" t="s">
        <v>153</v>
      </c>
      <c r="B2128" t="s">
        <v>154</v>
      </c>
      <c r="C2128">
        <v>2014</v>
      </c>
      <c r="D2128">
        <v>5</v>
      </c>
      <c r="E2128">
        <v>142</v>
      </c>
      <c r="F2128" t="s">
        <v>49</v>
      </c>
      <c r="G2128">
        <v>4</v>
      </c>
      <c r="H2128" t="s">
        <v>12</v>
      </c>
      <c r="I2128">
        <v>1</v>
      </c>
      <c r="J2128">
        <v>4</v>
      </c>
      <c r="K2128">
        <v>4</v>
      </c>
      <c r="L2128">
        <f>VLOOKUP($E2128,'CFileFishery to ERA+'!$A$4:$J$198,4,FALSE)</f>
        <v>50</v>
      </c>
      <c r="M2128" t="str">
        <f>VLOOKUP($E2128,'CFileFishery to ERA+'!$A$4:$J$198,5,FALSE)</f>
        <v>WCVI AABM S</v>
      </c>
      <c r="N2128" t="str">
        <f>VLOOKUP($E2128,'CFileFishery to ERA+'!$A$4:$J$198,6,FALSE)</f>
        <v>CA</v>
      </c>
      <c r="O2128">
        <f>VLOOKUP($E2128,'CFileFishery to ERA+'!$A$4:$J$198,7,FALSE)</f>
        <v>31</v>
      </c>
      <c r="P2128" t="str">
        <f>VLOOKUP($E2128,'CFileFishery to ERA+'!$A$4:$J$198,8,FALSE)</f>
        <v>S</v>
      </c>
      <c r="Q2128" t="str">
        <f>VLOOKUP($E2128,'CFileFishery to ERA+'!$A$4:$J$198,9,FALSE)</f>
        <v>WCVI AABM Sport</v>
      </c>
      <c r="R2128" t="str">
        <f>VLOOKUP($E2128,'CFileFishery to ERA+'!$A$4:$J$198,10,FALSE)</f>
        <v>AABM</v>
      </c>
    </row>
    <row r="2129" spans="1:18" x14ac:dyDescent="0.25">
      <c r="A2129" t="s">
        <v>153</v>
      </c>
      <c r="B2129" t="s">
        <v>154</v>
      </c>
      <c r="C2129">
        <v>2014</v>
      </c>
      <c r="D2129">
        <v>5</v>
      </c>
      <c r="E2129">
        <v>146</v>
      </c>
      <c r="F2129" t="s">
        <v>75</v>
      </c>
      <c r="G2129">
        <v>3</v>
      </c>
      <c r="H2129" t="s">
        <v>12</v>
      </c>
      <c r="I2129">
        <v>1</v>
      </c>
      <c r="J2129">
        <v>10.94</v>
      </c>
      <c r="K2129">
        <v>10.98</v>
      </c>
      <c r="L2129">
        <f>VLOOKUP($E2129,'CFileFishery to ERA+'!$A$4:$J$198,4,FALSE)</f>
        <v>65</v>
      </c>
      <c r="M2129" t="str">
        <f>VLOOKUP($E2129,'CFileFishery to ERA+'!$A$4:$J$198,5,FALSE)</f>
        <v>BC JF S</v>
      </c>
      <c r="N2129" t="str">
        <f>VLOOKUP($E2129,'CFileFishery to ERA+'!$A$4:$J$198,6,FALSE)</f>
        <v>CA</v>
      </c>
      <c r="O2129">
        <f>VLOOKUP($E2129,'CFileFishery to ERA+'!$A$4:$J$198,7,FALSE)</f>
        <v>36</v>
      </c>
      <c r="P2129" t="str">
        <f>VLOOKUP($E2129,'CFileFishery to ERA+'!$A$4:$J$198,8,FALSE)</f>
        <v>S</v>
      </c>
      <c r="Q2129" t="str">
        <f>VLOOKUP($E2129,'CFileFishery to ERA+'!$A$4:$J$198,9,FALSE)</f>
        <v>Canadian Juan De Fuca Sport</v>
      </c>
      <c r="R2129" t="str">
        <f>VLOOKUP($E2129,'CFileFishery to ERA+'!$A$4:$J$198,10,FALSE)</f>
        <v>ISBM</v>
      </c>
    </row>
    <row r="2130" spans="1:18" x14ac:dyDescent="0.25">
      <c r="A2130" t="s">
        <v>153</v>
      </c>
      <c r="B2130" t="s">
        <v>154</v>
      </c>
      <c r="C2130">
        <v>2014</v>
      </c>
      <c r="D2130">
        <v>6</v>
      </c>
      <c r="E2130">
        <v>14</v>
      </c>
      <c r="F2130" t="s">
        <v>15</v>
      </c>
      <c r="G2130">
        <v>4</v>
      </c>
      <c r="H2130" t="s">
        <v>12</v>
      </c>
      <c r="I2130">
        <v>1</v>
      </c>
      <c r="J2130">
        <v>2.0299999999999998</v>
      </c>
      <c r="K2130">
        <v>2.0299999999999998</v>
      </c>
      <c r="L2130">
        <f>VLOOKUP($E2130,'CFileFishery to ERA+'!$A$4:$J$198,4,FALSE)</f>
        <v>2</v>
      </c>
      <c r="M2130" t="str">
        <f>VLOOKUP($E2130,'CFileFishery to ERA+'!$A$4:$J$198,5,FALSE)</f>
        <v>AK JNO T</v>
      </c>
      <c r="N2130" t="str">
        <f>VLOOKUP($E2130,'CFileFishery to ERA+'!$A$4:$J$198,6,FALSE)</f>
        <v>US</v>
      </c>
      <c r="O2130">
        <f>VLOOKUP($E2130,'CFileFishery to ERA+'!$A$4:$J$198,7,FALSE)</f>
        <v>999</v>
      </c>
      <c r="P2130" t="str">
        <f>VLOOKUP($E2130,'CFileFishery to ERA+'!$A$4:$J$198,8,FALSE)</f>
        <v>T</v>
      </c>
      <c r="Q2130" t="str">
        <f>VLOOKUP($E2130,'CFileFishery to ERA+'!$A$4:$J$198,9,FALSE)</f>
        <v>SEAK Troll</v>
      </c>
      <c r="R2130" t="str">
        <f>VLOOKUP($E2130,'CFileFishery to ERA+'!$A$4:$J$198,10,FALSE)</f>
        <v>AABM</v>
      </c>
    </row>
    <row r="2131" spans="1:18" x14ac:dyDescent="0.25">
      <c r="A2131" t="s">
        <v>153</v>
      </c>
      <c r="B2131" t="s">
        <v>154</v>
      </c>
      <c r="C2131">
        <v>2014</v>
      </c>
      <c r="D2131">
        <v>6</v>
      </c>
      <c r="E2131">
        <v>43</v>
      </c>
      <c r="F2131" t="s">
        <v>59</v>
      </c>
      <c r="G2131">
        <v>3</v>
      </c>
      <c r="H2131" t="s">
        <v>12</v>
      </c>
      <c r="I2131">
        <v>2</v>
      </c>
      <c r="J2131">
        <v>2.23</v>
      </c>
      <c r="K2131">
        <v>2.23</v>
      </c>
      <c r="L2131">
        <f>VLOOKUP($E2131,'CFileFishery to ERA+'!$A$4:$J$198,4,FALSE)</f>
        <v>13</v>
      </c>
      <c r="M2131" t="str">
        <f>VLOOKUP($E2131,'CFileFishery to ERA+'!$A$4:$J$198,5,FALSE)</f>
        <v>N FALCON T</v>
      </c>
      <c r="N2131" t="str">
        <f>VLOOKUP($E2131,'CFileFishery to ERA+'!$A$4:$J$198,6,FALSE)</f>
        <v>US</v>
      </c>
      <c r="O2131">
        <f>VLOOKUP($E2131,'CFileFishery to ERA+'!$A$4:$J$198,7,FALSE)</f>
        <v>999</v>
      </c>
      <c r="P2131" t="str">
        <f>VLOOKUP($E2131,'CFileFishery to ERA+'!$A$4:$J$198,8,FALSE)</f>
        <v>T</v>
      </c>
      <c r="Q2131" t="str">
        <f>VLOOKUP($E2131,'CFileFishery to ERA+'!$A$4:$J$198,9,FALSE)</f>
        <v>WA Troll</v>
      </c>
      <c r="R2131" t="str">
        <f>VLOOKUP($E2131,'CFileFishery to ERA+'!$A$4:$J$198,10,FALSE)</f>
        <v>ISBM</v>
      </c>
    </row>
    <row r="2132" spans="1:18" x14ac:dyDescent="0.25">
      <c r="A2132" t="s">
        <v>153</v>
      </c>
      <c r="B2132" t="s">
        <v>154</v>
      </c>
      <c r="C2132">
        <v>2014</v>
      </c>
      <c r="D2132">
        <v>6</v>
      </c>
      <c r="E2132">
        <v>43</v>
      </c>
      <c r="F2132" t="s">
        <v>59</v>
      </c>
      <c r="G2132">
        <v>3</v>
      </c>
      <c r="H2132" t="s">
        <v>121</v>
      </c>
      <c r="I2132">
        <v>1</v>
      </c>
      <c r="J2132">
        <v>2.66</v>
      </c>
      <c r="K2132">
        <v>2.66</v>
      </c>
      <c r="L2132">
        <f>VLOOKUP($E2132,'CFileFishery to ERA+'!$A$4:$J$198,4,FALSE)</f>
        <v>13</v>
      </c>
      <c r="M2132" t="str">
        <f>VLOOKUP($E2132,'CFileFishery to ERA+'!$A$4:$J$198,5,FALSE)</f>
        <v>N FALCON T</v>
      </c>
      <c r="N2132" t="str">
        <f>VLOOKUP($E2132,'CFileFishery to ERA+'!$A$4:$J$198,6,FALSE)</f>
        <v>US</v>
      </c>
      <c r="O2132">
        <f>VLOOKUP($E2132,'CFileFishery to ERA+'!$A$4:$J$198,7,FALSE)</f>
        <v>999</v>
      </c>
      <c r="P2132" t="str">
        <f>VLOOKUP($E2132,'CFileFishery to ERA+'!$A$4:$J$198,8,FALSE)</f>
        <v>T</v>
      </c>
      <c r="Q2132" t="str">
        <f>VLOOKUP($E2132,'CFileFishery to ERA+'!$A$4:$J$198,9,FALSE)</f>
        <v>WA Troll</v>
      </c>
      <c r="R2132" t="str">
        <f>VLOOKUP($E2132,'CFileFishery to ERA+'!$A$4:$J$198,10,FALSE)</f>
        <v>ISBM</v>
      </c>
    </row>
    <row r="2133" spans="1:18" x14ac:dyDescent="0.25">
      <c r="A2133" t="s">
        <v>153</v>
      </c>
      <c r="B2133" t="s">
        <v>154</v>
      </c>
      <c r="C2133">
        <v>2014</v>
      </c>
      <c r="D2133">
        <v>6</v>
      </c>
      <c r="E2133">
        <v>45</v>
      </c>
      <c r="F2133" t="s">
        <v>56</v>
      </c>
      <c r="G2133">
        <v>4</v>
      </c>
      <c r="H2133" t="s">
        <v>121</v>
      </c>
      <c r="I2133">
        <v>1</v>
      </c>
      <c r="J2133">
        <v>5.96</v>
      </c>
      <c r="K2133">
        <v>5.98</v>
      </c>
      <c r="L2133">
        <f>VLOOKUP($E2133,'CFileFishery to ERA+'!$A$4:$J$198,4,FALSE)</f>
        <v>13</v>
      </c>
      <c r="M2133" t="str">
        <f>VLOOKUP($E2133,'CFileFishery to ERA+'!$A$4:$J$198,5,FALSE)</f>
        <v>N FALCON T</v>
      </c>
      <c r="N2133" t="str">
        <f>VLOOKUP($E2133,'CFileFishery to ERA+'!$A$4:$J$198,6,FALSE)</f>
        <v>US</v>
      </c>
      <c r="O2133">
        <f>VLOOKUP($E2133,'CFileFishery to ERA+'!$A$4:$J$198,7,FALSE)</f>
        <v>999</v>
      </c>
      <c r="P2133" t="str">
        <f>VLOOKUP($E2133,'CFileFishery to ERA+'!$A$4:$J$198,8,FALSE)</f>
        <v>T</v>
      </c>
      <c r="Q2133" t="str">
        <f>VLOOKUP($E2133,'CFileFishery to ERA+'!$A$4:$J$198,9,FALSE)</f>
        <v>WA Troll</v>
      </c>
      <c r="R2133" t="str">
        <f>VLOOKUP($E2133,'CFileFishery to ERA+'!$A$4:$J$198,10,FALSE)</f>
        <v>ISBM</v>
      </c>
    </row>
    <row r="2134" spans="1:18" x14ac:dyDescent="0.25">
      <c r="A2134" t="s">
        <v>153</v>
      </c>
      <c r="B2134" t="s">
        <v>154</v>
      </c>
      <c r="C2134">
        <v>2014</v>
      </c>
      <c r="D2134">
        <v>6</v>
      </c>
      <c r="E2134">
        <v>55</v>
      </c>
      <c r="F2134" t="s">
        <v>46</v>
      </c>
      <c r="G2134">
        <v>3</v>
      </c>
      <c r="H2134" t="s">
        <v>12</v>
      </c>
      <c r="I2134">
        <v>2</v>
      </c>
      <c r="J2134">
        <v>2.5099999999999998</v>
      </c>
      <c r="K2134">
        <v>2.52</v>
      </c>
      <c r="L2134">
        <f>VLOOKUP($E2134,'CFileFishery to ERA+'!$A$4:$J$198,4,FALSE)</f>
        <v>17</v>
      </c>
      <c r="M2134" t="str">
        <f>VLOOKUP($E2134,'CFileFishery to ERA+'!$A$4:$J$198,5,FALSE)</f>
        <v>ALASKA N</v>
      </c>
      <c r="N2134" t="str">
        <f>VLOOKUP($E2134,'CFileFishery to ERA+'!$A$4:$J$198,6,FALSE)</f>
        <v>US</v>
      </c>
      <c r="O2134">
        <f>VLOOKUP($E2134,'CFileFishery to ERA+'!$A$4:$J$198,7,FALSE)</f>
        <v>999</v>
      </c>
      <c r="P2134" t="str">
        <f>VLOOKUP($E2134,'CFileFishery to ERA+'!$A$4:$J$198,8,FALSE)</f>
        <v>N</v>
      </c>
      <c r="Q2134" t="str">
        <f>VLOOKUP($E2134,'CFileFishery to ERA+'!$A$4:$J$198,9,FALSE)</f>
        <v>SEAK Net</v>
      </c>
      <c r="R2134" t="str">
        <f>VLOOKUP($E2134,'CFileFishery to ERA+'!$A$4:$J$198,10,FALSE)</f>
        <v>AABM</v>
      </c>
    </row>
    <row r="2135" spans="1:18" x14ac:dyDescent="0.25">
      <c r="A2135" t="s">
        <v>153</v>
      </c>
      <c r="B2135" t="s">
        <v>154</v>
      </c>
      <c r="C2135">
        <v>2014</v>
      </c>
      <c r="D2135">
        <v>6</v>
      </c>
      <c r="E2135">
        <v>101</v>
      </c>
      <c r="F2135" t="s">
        <v>67</v>
      </c>
      <c r="G2135">
        <v>3</v>
      </c>
      <c r="H2135" t="s">
        <v>12</v>
      </c>
      <c r="I2135">
        <v>2</v>
      </c>
      <c r="J2135">
        <v>2</v>
      </c>
      <c r="K2135">
        <v>2</v>
      </c>
      <c r="L2135">
        <f>VLOOKUP($E2135,'CFileFishery to ERA+'!$A$4:$J$198,4,FALSE)</f>
        <v>38</v>
      </c>
      <c r="M2135" t="str">
        <f>VLOOKUP($E2135,'CFileFishery to ERA+'!$A$4:$J$198,5,FALSE)</f>
        <v>TPS FN</v>
      </c>
      <c r="N2135" t="str">
        <f>VLOOKUP($E2135,'CFileFishery to ERA+'!$A$4:$J$198,6,FALSE)</f>
        <v>US</v>
      </c>
      <c r="O2135">
        <f>VLOOKUP($E2135,'CFileFishery to ERA+'!$A$4:$J$198,7,FALSE)</f>
        <v>999</v>
      </c>
      <c r="P2135" t="str">
        <f>VLOOKUP($E2135,'CFileFishery to ERA+'!$A$4:$J$198,8,FALSE)</f>
        <v>N</v>
      </c>
      <c r="Q2135" t="str">
        <f>VLOOKUP($E2135,'CFileFishery to ERA+'!$A$4:$J$198,9,FALSE)</f>
        <v>PGSD Net</v>
      </c>
      <c r="R2135" t="str">
        <f>VLOOKUP($E2135,'CFileFishery to ERA+'!$A$4:$J$198,10,FALSE)</f>
        <v>ISBM</v>
      </c>
    </row>
    <row r="2136" spans="1:18" x14ac:dyDescent="0.25">
      <c r="A2136" t="s">
        <v>153</v>
      </c>
      <c r="B2136" t="s">
        <v>154</v>
      </c>
      <c r="C2136">
        <v>2014</v>
      </c>
      <c r="D2136">
        <v>6</v>
      </c>
      <c r="E2136">
        <v>101</v>
      </c>
      <c r="F2136" t="s">
        <v>67</v>
      </c>
      <c r="G2136">
        <v>3</v>
      </c>
      <c r="H2136" t="s">
        <v>121</v>
      </c>
      <c r="I2136">
        <v>4</v>
      </c>
      <c r="J2136">
        <v>4</v>
      </c>
      <c r="K2136">
        <v>4</v>
      </c>
      <c r="L2136">
        <f>VLOOKUP($E2136,'CFileFishery to ERA+'!$A$4:$J$198,4,FALSE)</f>
        <v>38</v>
      </c>
      <c r="M2136" t="str">
        <f>VLOOKUP($E2136,'CFileFishery to ERA+'!$A$4:$J$198,5,FALSE)</f>
        <v>TPS FN</v>
      </c>
      <c r="N2136" t="str">
        <f>VLOOKUP($E2136,'CFileFishery to ERA+'!$A$4:$J$198,6,FALSE)</f>
        <v>US</v>
      </c>
      <c r="O2136">
        <f>VLOOKUP($E2136,'CFileFishery to ERA+'!$A$4:$J$198,7,FALSE)</f>
        <v>999</v>
      </c>
      <c r="P2136" t="str">
        <f>VLOOKUP($E2136,'CFileFishery to ERA+'!$A$4:$J$198,8,FALSE)</f>
        <v>N</v>
      </c>
      <c r="Q2136" t="str">
        <f>VLOOKUP($E2136,'CFileFishery to ERA+'!$A$4:$J$198,9,FALSE)</f>
        <v>PGSD Net</v>
      </c>
      <c r="R2136" t="str">
        <f>VLOOKUP($E2136,'CFileFishery to ERA+'!$A$4:$J$198,10,FALSE)</f>
        <v>ISBM</v>
      </c>
    </row>
    <row r="2137" spans="1:18" x14ac:dyDescent="0.25">
      <c r="A2137" t="s">
        <v>153</v>
      </c>
      <c r="B2137" t="s">
        <v>154</v>
      </c>
      <c r="C2137">
        <v>2014</v>
      </c>
      <c r="D2137">
        <v>6</v>
      </c>
      <c r="E2137">
        <v>101</v>
      </c>
      <c r="F2137" t="s">
        <v>67</v>
      </c>
      <c r="G2137">
        <v>4</v>
      </c>
      <c r="H2137" t="s">
        <v>12</v>
      </c>
      <c r="I2137">
        <v>3</v>
      </c>
      <c r="J2137">
        <v>3</v>
      </c>
      <c r="K2137">
        <v>3</v>
      </c>
      <c r="L2137">
        <f>VLOOKUP($E2137,'CFileFishery to ERA+'!$A$4:$J$198,4,FALSE)</f>
        <v>38</v>
      </c>
      <c r="M2137" t="str">
        <f>VLOOKUP($E2137,'CFileFishery to ERA+'!$A$4:$J$198,5,FALSE)</f>
        <v>TPS FN</v>
      </c>
      <c r="N2137" t="str">
        <f>VLOOKUP($E2137,'CFileFishery to ERA+'!$A$4:$J$198,6,FALSE)</f>
        <v>US</v>
      </c>
      <c r="O2137">
        <f>VLOOKUP($E2137,'CFileFishery to ERA+'!$A$4:$J$198,7,FALSE)</f>
        <v>999</v>
      </c>
      <c r="P2137" t="str">
        <f>VLOOKUP($E2137,'CFileFishery to ERA+'!$A$4:$J$198,8,FALSE)</f>
        <v>N</v>
      </c>
      <c r="Q2137" t="str">
        <f>VLOOKUP($E2137,'CFileFishery to ERA+'!$A$4:$J$198,9,FALSE)</f>
        <v>PGSD Net</v>
      </c>
      <c r="R2137" t="str">
        <f>VLOOKUP($E2137,'CFileFishery to ERA+'!$A$4:$J$198,10,FALSE)</f>
        <v>ISBM</v>
      </c>
    </row>
    <row r="2138" spans="1:18" x14ac:dyDescent="0.25">
      <c r="A2138" t="s">
        <v>153</v>
      </c>
      <c r="B2138" t="s">
        <v>154</v>
      </c>
      <c r="C2138">
        <v>2014</v>
      </c>
      <c r="D2138">
        <v>6</v>
      </c>
      <c r="E2138">
        <v>101</v>
      </c>
      <c r="F2138" t="s">
        <v>67</v>
      </c>
      <c r="G2138">
        <v>4</v>
      </c>
      <c r="H2138" t="s">
        <v>121</v>
      </c>
      <c r="I2138">
        <v>3</v>
      </c>
      <c r="J2138">
        <v>3</v>
      </c>
      <c r="K2138">
        <v>3.01</v>
      </c>
      <c r="L2138">
        <f>VLOOKUP($E2138,'CFileFishery to ERA+'!$A$4:$J$198,4,FALSE)</f>
        <v>38</v>
      </c>
      <c r="M2138" t="str">
        <f>VLOOKUP($E2138,'CFileFishery to ERA+'!$A$4:$J$198,5,FALSE)</f>
        <v>TPS FN</v>
      </c>
      <c r="N2138" t="str">
        <f>VLOOKUP($E2138,'CFileFishery to ERA+'!$A$4:$J$198,6,FALSE)</f>
        <v>US</v>
      </c>
      <c r="O2138">
        <f>VLOOKUP($E2138,'CFileFishery to ERA+'!$A$4:$J$198,7,FALSE)</f>
        <v>999</v>
      </c>
      <c r="P2138" t="str">
        <f>VLOOKUP($E2138,'CFileFishery to ERA+'!$A$4:$J$198,8,FALSE)</f>
        <v>N</v>
      </c>
      <c r="Q2138" t="str">
        <f>VLOOKUP($E2138,'CFileFishery to ERA+'!$A$4:$J$198,9,FALSE)</f>
        <v>PGSD Net</v>
      </c>
      <c r="R2138" t="str">
        <f>VLOOKUP($E2138,'CFileFishery to ERA+'!$A$4:$J$198,10,FALSE)</f>
        <v>ISBM</v>
      </c>
    </row>
    <row r="2139" spans="1:18" x14ac:dyDescent="0.25">
      <c r="A2139" t="s">
        <v>153</v>
      </c>
      <c r="B2139" t="s">
        <v>154</v>
      </c>
      <c r="C2139">
        <v>2014</v>
      </c>
      <c r="D2139">
        <v>6</v>
      </c>
      <c r="E2139">
        <v>104</v>
      </c>
      <c r="F2139" t="s">
        <v>113</v>
      </c>
      <c r="G2139">
        <v>4</v>
      </c>
      <c r="H2139" t="s">
        <v>121</v>
      </c>
      <c r="I2139">
        <v>1</v>
      </c>
      <c r="J2139">
        <v>1.88</v>
      </c>
      <c r="K2139">
        <v>1.88</v>
      </c>
      <c r="L2139">
        <f>VLOOKUP($E2139,'CFileFishery to ERA+'!$A$4:$J$198,4,FALSE)</f>
        <v>38</v>
      </c>
      <c r="M2139" t="str">
        <f>VLOOKUP($E2139,'CFileFishery to ERA+'!$A$4:$J$198,5,FALSE)</f>
        <v>TPS FN</v>
      </c>
      <c r="N2139" t="str">
        <f>VLOOKUP($E2139,'CFileFishery to ERA+'!$A$4:$J$198,6,FALSE)</f>
        <v>US</v>
      </c>
      <c r="O2139">
        <f>VLOOKUP($E2139,'CFileFishery to ERA+'!$A$4:$J$198,7,FALSE)</f>
        <v>999</v>
      </c>
      <c r="P2139" t="str">
        <f>VLOOKUP($E2139,'CFileFishery to ERA+'!$A$4:$J$198,8,FALSE)</f>
        <v>N</v>
      </c>
      <c r="Q2139" t="str">
        <f>VLOOKUP($E2139,'CFileFishery to ERA+'!$A$4:$J$198,9,FALSE)</f>
        <v>PGSD Net</v>
      </c>
      <c r="R2139" t="str">
        <f>VLOOKUP($E2139,'CFileFishery to ERA+'!$A$4:$J$198,10,FALSE)</f>
        <v>ISBM</v>
      </c>
    </row>
    <row r="2140" spans="1:18" x14ac:dyDescent="0.25">
      <c r="A2140" t="s">
        <v>153</v>
      </c>
      <c r="B2140" t="s">
        <v>154</v>
      </c>
      <c r="C2140">
        <v>2014</v>
      </c>
      <c r="D2140">
        <v>6</v>
      </c>
      <c r="E2140">
        <v>129</v>
      </c>
      <c r="F2140" t="s">
        <v>38</v>
      </c>
      <c r="G2140">
        <v>3</v>
      </c>
      <c r="H2140" t="s">
        <v>12</v>
      </c>
      <c r="I2140">
        <v>3</v>
      </c>
      <c r="J2140">
        <v>27.66</v>
      </c>
      <c r="K2140">
        <v>27.77</v>
      </c>
      <c r="L2140">
        <f>VLOOKUP($E2140,'CFileFishery to ERA+'!$A$4:$J$198,4,FALSE)</f>
        <v>48</v>
      </c>
      <c r="M2140" t="str">
        <f>VLOOKUP($E2140,'CFileFishery to ERA+'!$A$4:$J$198,5,FALSE)</f>
        <v>NBC ISBM S</v>
      </c>
      <c r="N2140" t="str">
        <f>VLOOKUP($E2140,'CFileFishery to ERA+'!$A$4:$J$198,6,FALSE)</f>
        <v>CA</v>
      </c>
      <c r="O2140">
        <f>VLOOKUP($E2140,'CFileFishery to ERA+'!$A$4:$J$198,7,FALSE)</f>
        <v>21</v>
      </c>
      <c r="P2140" t="str">
        <f>VLOOKUP($E2140,'CFileFishery to ERA+'!$A$4:$J$198,8,FALSE)</f>
        <v>S</v>
      </c>
      <c r="Q2140" t="str">
        <f>VLOOKUP($E2140,'CFileFishery to ERA+'!$A$4:$J$198,9,FALSE)</f>
        <v>NBC ISBM Sport</v>
      </c>
      <c r="R2140" t="str">
        <f>VLOOKUP($E2140,'CFileFishery to ERA+'!$A$4:$J$198,10,FALSE)</f>
        <v>ISBM</v>
      </c>
    </row>
    <row r="2141" spans="1:18" x14ac:dyDescent="0.25">
      <c r="A2141" t="s">
        <v>153</v>
      </c>
      <c r="B2141" t="s">
        <v>154</v>
      </c>
      <c r="C2141">
        <v>2014</v>
      </c>
      <c r="D2141">
        <v>6</v>
      </c>
      <c r="E2141">
        <v>136</v>
      </c>
      <c r="F2141" t="s">
        <v>52</v>
      </c>
      <c r="G2141">
        <v>3</v>
      </c>
      <c r="H2141" t="s">
        <v>12</v>
      </c>
      <c r="I2141">
        <v>3</v>
      </c>
      <c r="J2141">
        <v>8.84</v>
      </c>
      <c r="K2141">
        <v>8.8699999999999992</v>
      </c>
      <c r="L2141">
        <f>VLOOKUP($E2141,'CFileFishery to ERA+'!$A$4:$J$198,4,FALSE)</f>
        <v>63</v>
      </c>
      <c r="M2141" t="str">
        <f>VLOOKUP($E2141,'CFileFishery to ERA+'!$A$4:$J$198,5,FALSE)</f>
        <v>GEO ST S</v>
      </c>
      <c r="N2141" t="str">
        <f>VLOOKUP($E2141,'CFileFishery to ERA+'!$A$4:$J$198,6,FALSE)</f>
        <v>CA</v>
      </c>
      <c r="O2141">
        <f>VLOOKUP($E2141,'CFileFishery to ERA+'!$A$4:$J$198,7,FALSE)</f>
        <v>27</v>
      </c>
      <c r="P2141" t="str">
        <f>VLOOKUP($E2141,'CFileFishery to ERA+'!$A$4:$J$198,8,FALSE)</f>
        <v>S</v>
      </c>
      <c r="Q2141" t="str">
        <f>VLOOKUP($E2141,'CFileFishery to ERA+'!$A$4:$J$198,9,FALSE)</f>
        <v>North Georgia Strait Sport</v>
      </c>
      <c r="R2141" t="str">
        <f>VLOOKUP($E2141,'CFileFishery to ERA+'!$A$4:$J$198,10,FALSE)</f>
        <v>ISBM</v>
      </c>
    </row>
    <row r="2142" spans="1:18" x14ac:dyDescent="0.25">
      <c r="A2142" t="s">
        <v>153</v>
      </c>
      <c r="B2142" t="s">
        <v>154</v>
      </c>
      <c r="C2142">
        <v>2014</v>
      </c>
      <c r="D2142">
        <v>6</v>
      </c>
      <c r="E2142">
        <v>139</v>
      </c>
      <c r="F2142" t="s">
        <v>74</v>
      </c>
      <c r="G2142">
        <v>3</v>
      </c>
      <c r="H2142" t="s">
        <v>12</v>
      </c>
      <c r="I2142">
        <v>2</v>
      </c>
      <c r="J2142">
        <v>9.6199999999999992</v>
      </c>
      <c r="K2142">
        <v>9.65</v>
      </c>
      <c r="L2142">
        <f>VLOOKUP($E2142,'CFileFishery to ERA+'!$A$4:$J$198,4,FALSE)</f>
        <v>63</v>
      </c>
      <c r="M2142" t="str">
        <f>VLOOKUP($E2142,'CFileFishery to ERA+'!$A$4:$J$198,5,FALSE)</f>
        <v>GEO ST S</v>
      </c>
      <c r="N2142" t="str">
        <f>VLOOKUP($E2142,'CFileFishery to ERA+'!$A$4:$J$198,6,FALSE)</f>
        <v>CA</v>
      </c>
      <c r="O2142">
        <f>VLOOKUP($E2142,'CFileFishery to ERA+'!$A$4:$J$198,7,FALSE)</f>
        <v>29</v>
      </c>
      <c r="P2142" t="str">
        <f>VLOOKUP($E2142,'CFileFishery to ERA+'!$A$4:$J$198,8,FALSE)</f>
        <v>S</v>
      </c>
      <c r="Q2142" t="str">
        <f>VLOOKUP($E2142,'CFileFishery to ERA+'!$A$4:$J$198,9,FALSE)</f>
        <v>South Georgia Strait Sport</v>
      </c>
      <c r="R2142" t="str">
        <f>VLOOKUP($E2142,'CFileFishery to ERA+'!$A$4:$J$198,10,FALSE)</f>
        <v>ISBM</v>
      </c>
    </row>
    <row r="2143" spans="1:18" x14ac:dyDescent="0.25">
      <c r="A2143" t="s">
        <v>153</v>
      </c>
      <c r="B2143" t="s">
        <v>154</v>
      </c>
      <c r="C2143">
        <v>2014</v>
      </c>
      <c r="D2143">
        <v>6</v>
      </c>
      <c r="E2143">
        <v>142</v>
      </c>
      <c r="F2143" t="s">
        <v>49</v>
      </c>
      <c r="G2143">
        <v>3</v>
      </c>
      <c r="H2143" t="s">
        <v>12</v>
      </c>
      <c r="I2143">
        <v>8</v>
      </c>
      <c r="J2143">
        <v>50.96</v>
      </c>
      <c r="K2143">
        <v>51.16</v>
      </c>
      <c r="L2143">
        <f>VLOOKUP($E2143,'CFileFishery to ERA+'!$A$4:$J$198,4,FALSE)</f>
        <v>50</v>
      </c>
      <c r="M2143" t="str">
        <f>VLOOKUP($E2143,'CFileFishery to ERA+'!$A$4:$J$198,5,FALSE)</f>
        <v>WCVI AABM S</v>
      </c>
      <c r="N2143" t="str">
        <f>VLOOKUP($E2143,'CFileFishery to ERA+'!$A$4:$J$198,6,FALSE)</f>
        <v>CA</v>
      </c>
      <c r="O2143">
        <f>VLOOKUP($E2143,'CFileFishery to ERA+'!$A$4:$J$198,7,FALSE)</f>
        <v>31</v>
      </c>
      <c r="P2143" t="str">
        <f>VLOOKUP($E2143,'CFileFishery to ERA+'!$A$4:$J$198,8,FALSE)</f>
        <v>S</v>
      </c>
      <c r="Q2143" t="str">
        <f>VLOOKUP($E2143,'CFileFishery to ERA+'!$A$4:$J$198,9,FALSE)</f>
        <v>WCVI AABM Sport</v>
      </c>
      <c r="R2143" t="str">
        <f>VLOOKUP($E2143,'CFileFishery to ERA+'!$A$4:$J$198,10,FALSE)</f>
        <v>AABM</v>
      </c>
    </row>
    <row r="2144" spans="1:18" x14ac:dyDescent="0.25">
      <c r="A2144" t="s">
        <v>153</v>
      </c>
      <c r="B2144" t="s">
        <v>154</v>
      </c>
      <c r="C2144">
        <v>2014</v>
      </c>
      <c r="D2144">
        <v>6</v>
      </c>
      <c r="E2144">
        <v>142</v>
      </c>
      <c r="F2144" t="s">
        <v>49</v>
      </c>
      <c r="G2144">
        <v>3</v>
      </c>
      <c r="H2144" t="s">
        <v>121</v>
      </c>
      <c r="I2144">
        <v>1</v>
      </c>
      <c r="J2144">
        <v>6.37</v>
      </c>
      <c r="K2144">
        <v>6.38</v>
      </c>
      <c r="L2144">
        <f>VLOOKUP($E2144,'CFileFishery to ERA+'!$A$4:$J$198,4,FALSE)</f>
        <v>50</v>
      </c>
      <c r="M2144" t="str">
        <f>VLOOKUP($E2144,'CFileFishery to ERA+'!$A$4:$J$198,5,FALSE)</f>
        <v>WCVI AABM S</v>
      </c>
      <c r="N2144" t="str">
        <f>VLOOKUP($E2144,'CFileFishery to ERA+'!$A$4:$J$198,6,FALSE)</f>
        <v>CA</v>
      </c>
      <c r="O2144">
        <f>VLOOKUP($E2144,'CFileFishery to ERA+'!$A$4:$J$198,7,FALSE)</f>
        <v>31</v>
      </c>
      <c r="P2144" t="str">
        <f>VLOOKUP($E2144,'CFileFishery to ERA+'!$A$4:$J$198,8,FALSE)</f>
        <v>S</v>
      </c>
      <c r="Q2144" t="str">
        <f>VLOOKUP($E2144,'CFileFishery to ERA+'!$A$4:$J$198,9,FALSE)</f>
        <v>WCVI AABM Sport</v>
      </c>
      <c r="R2144" t="str">
        <f>VLOOKUP($E2144,'CFileFishery to ERA+'!$A$4:$J$198,10,FALSE)</f>
        <v>AABM</v>
      </c>
    </row>
    <row r="2145" spans="1:18" x14ac:dyDescent="0.25">
      <c r="A2145" t="s">
        <v>153</v>
      </c>
      <c r="B2145" t="s">
        <v>154</v>
      </c>
      <c r="C2145">
        <v>2014</v>
      </c>
      <c r="D2145">
        <v>6</v>
      </c>
      <c r="E2145">
        <v>146</v>
      </c>
      <c r="F2145" t="s">
        <v>75</v>
      </c>
      <c r="G2145">
        <v>4</v>
      </c>
      <c r="H2145" t="s">
        <v>12</v>
      </c>
      <c r="I2145">
        <v>1</v>
      </c>
      <c r="J2145">
        <v>6.08</v>
      </c>
      <c r="K2145">
        <v>6.08</v>
      </c>
      <c r="L2145">
        <f>VLOOKUP($E2145,'CFileFishery to ERA+'!$A$4:$J$198,4,FALSE)</f>
        <v>65</v>
      </c>
      <c r="M2145" t="str">
        <f>VLOOKUP($E2145,'CFileFishery to ERA+'!$A$4:$J$198,5,FALSE)</f>
        <v>BC JF S</v>
      </c>
      <c r="N2145" t="str">
        <f>VLOOKUP($E2145,'CFileFishery to ERA+'!$A$4:$J$198,6,FALSE)</f>
        <v>CA</v>
      </c>
      <c r="O2145">
        <f>VLOOKUP($E2145,'CFileFishery to ERA+'!$A$4:$J$198,7,FALSE)</f>
        <v>36</v>
      </c>
      <c r="P2145" t="str">
        <f>VLOOKUP($E2145,'CFileFishery to ERA+'!$A$4:$J$198,8,FALSE)</f>
        <v>S</v>
      </c>
      <c r="Q2145" t="str">
        <f>VLOOKUP($E2145,'CFileFishery to ERA+'!$A$4:$J$198,9,FALSE)</f>
        <v>Canadian Juan De Fuca Sport</v>
      </c>
      <c r="R2145" t="str">
        <f>VLOOKUP($E2145,'CFileFishery to ERA+'!$A$4:$J$198,10,FALSE)</f>
        <v>ISBM</v>
      </c>
    </row>
    <row r="2146" spans="1:18" x14ac:dyDescent="0.25">
      <c r="A2146" t="s">
        <v>153</v>
      </c>
      <c r="B2146" t="s">
        <v>154</v>
      </c>
      <c r="C2146">
        <v>2014</v>
      </c>
      <c r="D2146">
        <v>7</v>
      </c>
      <c r="E2146">
        <v>17</v>
      </c>
      <c r="F2146" t="s">
        <v>40</v>
      </c>
      <c r="G2146">
        <v>4</v>
      </c>
      <c r="H2146" t="s">
        <v>12</v>
      </c>
      <c r="I2146">
        <v>2</v>
      </c>
      <c r="J2146">
        <v>5.44</v>
      </c>
      <c r="K2146">
        <v>5.44</v>
      </c>
      <c r="L2146">
        <f>VLOOKUP($E2146,'CFileFishery to ERA+'!$A$4:$J$198,4,FALSE)</f>
        <v>4</v>
      </c>
      <c r="M2146" t="str">
        <f>VLOOKUP($E2146,'CFileFishery to ERA+'!$A$4:$J$198,5,FALSE)</f>
        <v>AK JLO T</v>
      </c>
      <c r="N2146" t="str">
        <f>VLOOKUP($E2146,'CFileFishery to ERA+'!$A$4:$J$198,6,FALSE)</f>
        <v>US</v>
      </c>
      <c r="O2146">
        <f>VLOOKUP($E2146,'CFileFishery to ERA+'!$A$4:$J$198,7,FALSE)</f>
        <v>999</v>
      </c>
      <c r="P2146" t="str">
        <f>VLOOKUP($E2146,'CFileFishery to ERA+'!$A$4:$J$198,8,FALSE)</f>
        <v>T</v>
      </c>
      <c r="Q2146" t="str">
        <f>VLOOKUP($E2146,'CFileFishery to ERA+'!$A$4:$J$198,9,FALSE)</f>
        <v>SEAK Troll</v>
      </c>
      <c r="R2146" t="str">
        <f>VLOOKUP($E2146,'CFileFishery to ERA+'!$A$4:$J$198,10,FALSE)</f>
        <v>AABM</v>
      </c>
    </row>
    <row r="2147" spans="1:18" x14ac:dyDescent="0.25">
      <c r="A2147" t="s">
        <v>153</v>
      </c>
      <c r="B2147" t="s">
        <v>154</v>
      </c>
      <c r="C2147">
        <v>2014</v>
      </c>
      <c r="D2147">
        <v>7</v>
      </c>
      <c r="E2147">
        <v>18</v>
      </c>
      <c r="F2147" t="s">
        <v>23</v>
      </c>
      <c r="G2147">
        <v>4</v>
      </c>
      <c r="H2147" t="s">
        <v>12</v>
      </c>
      <c r="I2147">
        <v>1</v>
      </c>
      <c r="J2147">
        <v>5.24</v>
      </c>
      <c r="K2147">
        <v>5.24</v>
      </c>
      <c r="L2147">
        <f>VLOOKUP($E2147,'CFileFishery to ERA+'!$A$4:$J$198,4,FALSE)</f>
        <v>4</v>
      </c>
      <c r="M2147" t="str">
        <f>VLOOKUP($E2147,'CFileFishery to ERA+'!$A$4:$J$198,5,FALSE)</f>
        <v>AK JLO T</v>
      </c>
      <c r="N2147" t="str">
        <f>VLOOKUP($E2147,'CFileFishery to ERA+'!$A$4:$J$198,6,FALSE)</f>
        <v>US</v>
      </c>
      <c r="O2147">
        <f>VLOOKUP($E2147,'CFileFishery to ERA+'!$A$4:$J$198,7,FALSE)</f>
        <v>999</v>
      </c>
      <c r="P2147" t="str">
        <f>VLOOKUP($E2147,'CFileFishery to ERA+'!$A$4:$J$198,8,FALSE)</f>
        <v>T</v>
      </c>
      <c r="Q2147" t="str">
        <f>VLOOKUP($E2147,'CFileFishery to ERA+'!$A$4:$J$198,9,FALSE)</f>
        <v>SEAK Troll</v>
      </c>
      <c r="R2147" t="str">
        <f>VLOOKUP($E2147,'CFileFishery to ERA+'!$A$4:$J$198,10,FALSE)</f>
        <v>AABM</v>
      </c>
    </row>
    <row r="2148" spans="1:18" x14ac:dyDescent="0.25">
      <c r="A2148" t="s">
        <v>153</v>
      </c>
      <c r="B2148" t="s">
        <v>154</v>
      </c>
      <c r="C2148">
        <v>2014</v>
      </c>
      <c r="D2148">
        <v>7</v>
      </c>
      <c r="E2148">
        <v>35</v>
      </c>
      <c r="F2148" t="s">
        <v>77</v>
      </c>
      <c r="G2148">
        <v>3</v>
      </c>
      <c r="H2148" t="s">
        <v>12</v>
      </c>
      <c r="I2148">
        <v>5</v>
      </c>
      <c r="J2148">
        <v>20.22</v>
      </c>
      <c r="K2148">
        <v>20.3</v>
      </c>
      <c r="L2148">
        <f>VLOOKUP($E2148,'CFileFishery to ERA+'!$A$4:$J$198,4,FALSE)</f>
        <v>12</v>
      </c>
      <c r="M2148" t="str">
        <f>VLOOKUP($E2148,'CFileFishery to ERA+'!$A$4:$J$198,5,FALSE)</f>
        <v>WCVI SUM T</v>
      </c>
      <c r="N2148" t="str">
        <f>VLOOKUP($E2148,'CFileFishery to ERA+'!$A$4:$J$198,6,FALSE)</f>
        <v>CA</v>
      </c>
      <c r="O2148">
        <f>VLOOKUP($E2148,'CFileFishery to ERA+'!$A$4:$J$198,7,FALSE)</f>
        <v>3</v>
      </c>
      <c r="P2148" t="str">
        <f>VLOOKUP($E2148,'CFileFishery to ERA+'!$A$4:$J$198,8,FALSE)</f>
        <v>T</v>
      </c>
      <c r="Q2148" t="str">
        <f>VLOOKUP($E2148,'CFileFishery to ERA+'!$A$4:$J$198,9,FALSE)</f>
        <v>WCVI Troll</v>
      </c>
      <c r="R2148" t="str">
        <f>VLOOKUP($E2148,'CFileFishery to ERA+'!$A$4:$J$198,10,FALSE)</f>
        <v>AABM</v>
      </c>
    </row>
    <row r="2149" spans="1:18" x14ac:dyDescent="0.25">
      <c r="A2149" t="s">
        <v>153</v>
      </c>
      <c r="B2149" t="s">
        <v>154</v>
      </c>
      <c r="C2149">
        <v>2014</v>
      </c>
      <c r="D2149">
        <v>7</v>
      </c>
      <c r="E2149">
        <v>35</v>
      </c>
      <c r="F2149" t="s">
        <v>77</v>
      </c>
      <c r="G2149">
        <v>4</v>
      </c>
      <c r="H2149" t="s">
        <v>12</v>
      </c>
      <c r="I2149">
        <v>2</v>
      </c>
      <c r="J2149">
        <v>7.68</v>
      </c>
      <c r="K2149">
        <v>7.68</v>
      </c>
      <c r="L2149">
        <f>VLOOKUP($E2149,'CFileFishery to ERA+'!$A$4:$J$198,4,FALSE)</f>
        <v>12</v>
      </c>
      <c r="M2149" t="str">
        <f>VLOOKUP($E2149,'CFileFishery to ERA+'!$A$4:$J$198,5,FALSE)</f>
        <v>WCVI SUM T</v>
      </c>
      <c r="N2149" t="str">
        <f>VLOOKUP($E2149,'CFileFishery to ERA+'!$A$4:$J$198,6,FALSE)</f>
        <v>CA</v>
      </c>
      <c r="O2149">
        <f>VLOOKUP($E2149,'CFileFishery to ERA+'!$A$4:$J$198,7,FALSE)</f>
        <v>3</v>
      </c>
      <c r="P2149" t="str">
        <f>VLOOKUP($E2149,'CFileFishery to ERA+'!$A$4:$J$198,8,FALSE)</f>
        <v>T</v>
      </c>
      <c r="Q2149" t="str">
        <f>VLOOKUP($E2149,'CFileFishery to ERA+'!$A$4:$J$198,9,FALSE)</f>
        <v>WCVI Troll</v>
      </c>
      <c r="R2149" t="str">
        <f>VLOOKUP($E2149,'CFileFishery to ERA+'!$A$4:$J$198,10,FALSE)</f>
        <v>AABM</v>
      </c>
    </row>
    <row r="2150" spans="1:18" x14ac:dyDescent="0.25">
      <c r="A2150" t="s">
        <v>153</v>
      </c>
      <c r="B2150" t="s">
        <v>154</v>
      </c>
      <c r="C2150">
        <v>2014</v>
      </c>
      <c r="D2150">
        <v>7</v>
      </c>
      <c r="E2150">
        <v>35</v>
      </c>
      <c r="F2150" t="s">
        <v>77</v>
      </c>
      <c r="G2150">
        <v>4</v>
      </c>
      <c r="H2150" t="s">
        <v>121</v>
      </c>
      <c r="I2150">
        <v>1</v>
      </c>
      <c r="J2150">
        <v>4.8600000000000003</v>
      </c>
      <c r="K2150">
        <v>4.87</v>
      </c>
      <c r="L2150">
        <f>VLOOKUP($E2150,'CFileFishery to ERA+'!$A$4:$J$198,4,FALSE)</f>
        <v>12</v>
      </c>
      <c r="M2150" t="str">
        <f>VLOOKUP($E2150,'CFileFishery to ERA+'!$A$4:$J$198,5,FALSE)</f>
        <v>WCVI SUM T</v>
      </c>
      <c r="N2150" t="str">
        <f>VLOOKUP($E2150,'CFileFishery to ERA+'!$A$4:$J$198,6,FALSE)</f>
        <v>CA</v>
      </c>
      <c r="O2150">
        <f>VLOOKUP($E2150,'CFileFishery to ERA+'!$A$4:$J$198,7,FALSE)</f>
        <v>3</v>
      </c>
      <c r="P2150" t="str">
        <f>VLOOKUP($E2150,'CFileFishery to ERA+'!$A$4:$J$198,8,FALSE)</f>
        <v>T</v>
      </c>
      <c r="Q2150" t="str">
        <f>VLOOKUP($E2150,'CFileFishery to ERA+'!$A$4:$J$198,9,FALSE)</f>
        <v>WCVI Troll</v>
      </c>
      <c r="R2150" t="str">
        <f>VLOOKUP($E2150,'CFileFishery to ERA+'!$A$4:$J$198,10,FALSE)</f>
        <v>AABM</v>
      </c>
    </row>
    <row r="2151" spans="1:18" x14ac:dyDescent="0.25">
      <c r="A2151" t="s">
        <v>153</v>
      </c>
      <c r="B2151" t="s">
        <v>154</v>
      </c>
      <c r="C2151">
        <v>2014</v>
      </c>
      <c r="D2151">
        <v>7</v>
      </c>
      <c r="E2151">
        <v>39</v>
      </c>
      <c r="F2151" t="s">
        <v>50</v>
      </c>
      <c r="G2151">
        <v>3</v>
      </c>
      <c r="H2151" t="s">
        <v>12</v>
      </c>
      <c r="I2151">
        <v>4</v>
      </c>
      <c r="J2151">
        <v>8.56</v>
      </c>
      <c r="K2151">
        <v>8.59</v>
      </c>
      <c r="L2151">
        <f>VLOOKUP($E2151,'CFileFishery to ERA+'!$A$4:$J$198,4,FALSE)</f>
        <v>12</v>
      </c>
      <c r="M2151" t="str">
        <f>VLOOKUP($E2151,'CFileFishery to ERA+'!$A$4:$J$198,5,FALSE)</f>
        <v>WCVI SUM T</v>
      </c>
      <c r="N2151" t="str">
        <f>VLOOKUP($E2151,'CFileFishery to ERA+'!$A$4:$J$198,6,FALSE)</f>
        <v>CA</v>
      </c>
      <c r="O2151">
        <f>VLOOKUP($E2151,'CFileFishery to ERA+'!$A$4:$J$198,7,FALSE)</f>
        <v>3</v>
      </c>
      <c r="P2151" t="str">
        <f>VLOOKUP($E2151,'CFileFishery to ERA+'!$A$4:$J$198,8,FALSE)</f>
        <v>T</v>
      </c>
      <c r="Q2151" t="str">
        <f>VLOOKUP($E2151,'CFileFishery to ERA+'!$A$4:$J$198,9,FALSE)</f>
        <v>WCVI Troll</v>
      </c>
      <c r="R2151" t="str">
        <f>VLOOKUP($E2151,'CFileFishery to ERA+'!$A$4:$J$198,10,FALSE)</f>
        <v>AABM</v>
      </c>
    </row>
    <row r="2152" spans="1:18" x14ac:dyDescent="0.25">
      <c r="A2152" t="s">
        <v>153</v>
      </c>
      <c r="B2152" t="s">
        <v>154</v>
      </c>
      <c r="C2152">
        <v>2014</v>
      </c>
      <c r="D2152">
        <v>7</v>
      </c>
      <c r="E2152">
        <v>45</v>
      </c>
      <c r="F2152" t="s">
        <v>56</v>
      </c>
      <c r="G2152">
        <v>3</v>
      </c>
      <c r="H2152" t="s">
        <v>12</v>
      </c>
      <c r="I2152">
        <v>1</v>
      </c>
      <c r="J2152">
        <v>1.73</v>
      </c>
      <c r="K2152">
        <v>1.73</v>
      </c>
      <c r="L2152">
        <f>VLOOKUP($E2152,'CFileFishery to ERA+'!$A$4:$J$198,4,FALSE)</f>
        <v>13</v>
      </c>
      <c r="M2152" t="str">
        <f>VLOOKUP($E2152,'CFileFishery to ERA+'!$A$4:$J$198,5,FALSE)</f>
        <v>N FALCON T</v>
      </c>
      <c r="N2152" t="str">
        <f>VLOOKUP($E2152,'CFileFishery to ERA+'!$A$4:$J$198,6,FALSE)</f>
        <v>US</v>
      </c>
      <c r="O2152">
        <f>VLOOKUP($E2152,'CFileFishery to ERA+'!$A$4:$J$198,7,FALSE)</f>
        <v>999</v>
      </c>
      <c r="P2152" t="str">
        <f>VLOOKUP($E2152,'CFileFishery to ERA+'!$A$4:$J$198,8,FALSE)</f>
        <v>T</v>
      </c>
      <c r="Q2152" t="str">
        <f>VLOOKUP($E2152,'CFileFishery to ERA+'!$A$4:$J$198,9,FALSE)</f>
        <v>WA Troll</v>
      </c>
      <c r="R2152" t="str">
        <f>VLOOKUP($E2152,'CFileFishery to ERA+'!$A$4:$J$198,10,FALSE)</f>
        <v>ISBM</v>
      </c>
    </row>
    <row r="2153" spans="1:18" x14ac:dyDescent="0.25">
      <c r="A2153" t="s">
        <v>153</v>
      </c>
      <c r="B2153" t="s">
        <v>154</v>
      </c>
      <c r="C2153">
        <v>2014</v>
      </c>
      <c r="D2153">
        <v>7</v>
      </c>
      <c r="E2153">
        <v>64</v>
      </c>
      <c r="F2153" t="s">
        <v>48</v>
      </c>
      <c r="G2153">
        <v>3</v>
      </c>
      <c r="H2153" t="s">
        <v>12</v>
      </c>
      <c r="I2153">
        <v>1</v>
      </c>
      <c r="J2153">
        <v>1.84</v>
      </c>
      <c r="K2153">
        <v>1.84</v>
      </c>
      <c r="L2153">
        <f>VLOOKUP($E2153,'CFileFishery to ERA+'!$A$4:$J$198,4,FALSE)</f>
        <v>17</v>
      </c>
      <c r="M2153" t="str">
        <f>VLOOKUP($E2153,'CFileFishery to ERA+'!$A$4:$J$198,5,FALSE)</f>
        <v>ALASKA N</v>
      </c>
      <c r="N2153" t="str">
        <f>VLOOKUP($E2153,'CFileFishery to ERA+'!$A$4:$J$198,6,FALSE)</f>
        <v>US</v>
      </c>
      <c r="O2153">
        <f>VLOOKUP($E2153,'CFileFishery to ERA+'!$A$4:$J$198,7,FALSE)</f>
        <v>999</v>
      </c>
      <c r="P2153" t="str">
        <f>VLOOKUP($E2153,'CFileFishery to ERA+'!$A$4:$J$198,8,FALSE)</f>
        <v>N</v>
      </c>
      <c r="Q2153" t="str">
        <f>VLOOKUP($E2153,'CFileFishery to ERA+'!$A$4:$J$198,9,FALSE)</f>
        <v>SEAK Net</v>
      </c>
      <c r="R2153" t="str">
        <f>VLOOKUP($E2153,'CFileFishery to ERA+'!$A$4:$J$198,10,FALSE)</f>
        <v>AABM</v>
      </c>
    </row>
    <row r="2154" spans="1:18" x14ac:dyDescent="0.25">
      <c r="A2154" t="s">
        <v>153</v>
      </c>
      <c r="B2154" t="s">
        <v>154</v>
      </c>
      <c r="C2154">
        <v>2014</v>
      </c>
      <c r="D2154">
        <v>7</v>
      </c>
      <c r="E2154">
        <v>92</v>
      </c>
      <c r="F2154" t="s">
        <v>66</v>
      </c>
      <c r="G2154">
        <v>3</v>
      </c>
      <c r="H2154" t="s">
        <v>12</v>
      </c>
      <c r="I2154">
        <v>5</v>
      </c>
      <c r="J2154">
        <v>33.65</v>
      </c>
      <c r="K2154">
        <v>33.78</v>
      </c>
      <c r="L2154">
        <f>VLOOKUP($E2154,'CFileFishery to ERA+'!$A$4:$J$198,4,FALSE)</f>
        <v>51</v>
      </c>
      <c r="M2154" t="str">
        <f>VLOOKUP($E2154,'CFileFishery to ERA+'!$A$4:$J$198,5,FALSE)</f>
        <v>WCVI ISBM S</v>
      </c>
      <c r="N2154" t="str">
        <f>VLOOKUP($E2154,'CFileFishery to ERA+'!$A$4:$J$198,6,FALSE)</f>
        <v>CA</v>
      </c>
      <c r="O2154">
        <f>VLOOKUP($E2154,'CFileFishery to ERA+'!$A$4:$J$198,7,FALSE)</f>
        <v>32</v>
      </c>
      <c r="P2154" t="str">
        <f>VLOOKUP($E2154,'CFileFishery to ERA+'!$A$4:$J$198,8,FALSE)</f>
        <v>S</v>
      </c>
      <c r="Q2154" t="str">
        <f>VLOOKUP($E2154,'CFileFishery to ERA+'!$A$4:$J$198,9,FALSE)</f>
        <v>WCVI ISBM Sport</v>
      </c>
      <c r="R2154" t="str">
        <f>VLOOKUP($E2154,'CFileFishery to ERA+'!$A$4:$J$198,10,FALSE)</f>
        <v>ISBM</v>
      </c>
    </row>
    <row r="2155" spans="1:18" x14ac:dyDescent="0.25">
      <c r="A2155" t="s">
        <v>153</v>
      </c>
      <c r="B2155" t="s">
        <v>154</v>
      </c>
      <c r="C2155">
        <v>2014</v>
      </c>
      <c r="D2155">
        <v>7</v>
      </c>
      <c r="E2155">
        <v>120</v>
      </c>
      <c r="F2155" t="s">
        <v>134</v>
      </c>
      <c r="G2155">
        <v>4</v>
      </c>
      <c r="H2155" t="s">
        <v>121</v>
      </c>
      <c r="I2155">
        <v>1</v>
      </c>
      <c r="J2155">
        <v>7.74</v>
      </c>
      <c r="K2155">
        <v>7.77</v>
      </c>
      <c r="L2155">
        <f>VLOOKUP($E2155,'CFileFishery to ERA+'!$A$4:$J$198,4,FALSE)</f>
        <v>31</v>
      </c>
      <c r="M2155" t="str">
        <f>VLOOKUP($E2155,'CFileFishery to ERA+'!$A$4:$J$198,5,FALSE)</f>
        <v>TCOL R N</v>
      </c>
      <c r="N2155" t="str">
        <f>VLOOKUP($E2155,'CFileFishery to ERA+'!$A$4:$J$198,6,FALSE)</f>
        <v>US</v>
      </c>
      <c r="O2155">
        <f>VLOOKUP($E2155,'CFileFishery to ERA+'!$A$4:$J$198,7,FALSE)</f>
        <v>999</v>
      </c>
      <c r="P2155" t="str">
        <f>VLOOKUP($E2155,'CFileFishery to ERA+'!$A$4:$J$198,8,FALSE)</f>
        <v>N</v>
      </c>
      <c r="Q2155" t="str">
        <f>VLOOKUP($E2155,'CFileFishery to ERA+'!$A$4:$J$198,9,FALSE)</f>
        <v>COLR Net</v>
      </c>
      <c r="R2155" t="str">
        <f>VLOOKUP($E2155,'CFileFishery to ERA+'!$A$4:$J$198,10,FALSE)</f>
        <v>ISBM</v>
      </c>
    </row>
    <row r="2156" spans="1:18" x14ac:dyDescent="0.25">
      <c r="A2156" t="s">
        <v>153</v>
      </c>
      <c r="B2156" t="s">
        <v>154</v>
      </c>
      <c r="C2156">
        <v>2014</v>
      </c>
      <c r="D2156">
        <v>7</v>
      </c>
      <c r="E2156">
        <v>128</v>
      </c>
      <c r="F2156" t="s">
        <v>20</v>
      </c>
      <c r="G2156">
        <v>3</v>
      </c>
      <c r="H2156" t="s">
        <v>12</v>
      </c>
      <c r="I2156">
        <v>1</v>
      </c>
      <c r="J2156">
        <v>3.77</v>
      </c>
      <c r="K2156">
        <v>3.78</v>
      </c>
      <c r="L2156">
        <f>VLOOKUP($E2156,'CFileFishery to ERA+'!$A$4:$J$198,4,FALSE)</f>
        <v>47</v>
      </c>
      <c r="M2156" t="str">
        <f>VLOOKUP($E2156,'CFileFishery to ERA+'!$A$4:$J$198,5,FALSE)</f>
        <v>NBC AABM S</v>
      </c>
      <c r="N2156" t="str">
        <f>VLOOKUP($E2156,'CFileFishery to ERA+'!$A$4:$J$198,6,FALSE)</f>
        <v>CA</v>
      </c>
      <c r="O2156">
        <f>VLOOKUP($E2156,'CFileFishery to ERA+'!$A$4:$J$198,7,FALSE)</f>
        <v>20</v>
      </c>
      <c r="P2156" t="str">
        <f>VLOOKUP($E2156,'CFileFishery to ERA+'!$A$4:$J$198,8,FALSE)</f>
        <v>S</v>
      </c>
      <c r="Q2156" t="str">
        <f>VLOOKUP($E2156,'CFileFishery to ERA+'!$A$4:$J$198,9,FALSE)</f>
        <v>NBC AABM Sport</v>
      </c>
      <c r="R2156" t="str">
        <f>VLOOKUP($E2156,'CFileFishery to ERA+'!$A$4:$J$198,10,FALSE)</f>
        <v>AABM</v>
      </c>
    </row>
    <row r="2157" spans="1:18" x14ac:dyDescent="0.25">
      <c r="A2157" t="s">
        <v>153</v>
      </c>
      <c r="B2157" t="s">
        <v>154</v>
      </c>
      <c r="C2157">
        <v>2014</v>
      </c>
      <c r="D2157">
        <v>7</v>
      </c>
      <c r="E2157">
        <v>129</v>
      </c>
      <c r="F2157" t="s">
        <v>38</v>
      </c>
      <c r="G2157">
        <v>3</v>
      </c>
      <c r="H2157" t="s">
        <v>12</v>
      </c>
      <c r="I2157">
        <v>1</v>
      </c>
      <c r="J2157">
        <v>7.21</v>
      </c>
      <c r="K2157">
        <v>7.23</v>
      </c>
      <c r="L2157">
        <f>VLOOKUP($E2157,'CFileFishery to ERA+'!$A$4:$J$198,4,FALSE)</f>
        <v>48</v>
      </c>
      <c r="M2157" t="str">
        <f>VLOOKUP($E2157,'CFileFishery to ERA+'!$A$4:$J$198,5,FALSE)</f>
        <v>NBC ISBM S</v>
      </c>
      <c r="N2157" t="str">
        <f>VLOOKUP($E2157,'CFileFishery to ERA+'!$A$4:$J$198,6,FALSE)</f>
        <v>CA</v>
      </c>
      <c r="O2157">
        <f>VLOOKUP($E2157,'CFileFishery to ERA+'!$A$4:$J$198,7,FALSE)</f>
        <v>21</v>
      </c>
      <c r="P2157" t="str">
        <f>VLOOKUP($E2157,'CFileFishery to ERA+'!$A$4:$J$198,8,FALSE)</f>
        <v>S</v>
      </c>
      <c r="Q2157" t="str">
        <f>VLOOKUP($E2157,'CFileFishery to ERA+'!$A$4:$J$198,9,FALSE)</f>
        <v>NBC ISBM Sport</v>
      </c>
      <c r="R2157" t="str">
        <f>VLOOKUP($E2157,'CFileFishery to ERA+'!$A$4:$J$198,10,FALSE)</f>
        <v>ISBM</v>
      </c>
    </row>
    <row r="2158" spans="1:18" x14ac:dyDescent="0.25">
      <c r="A2158" t="s">
        <v>153</v>
      </c>
      <c r="B2158" t="s">
        <v>154</v>
      </c>
      <c r="C2158">
        <v>2014</v>
      </c>
      <c r="D2158">
        <v>7</v>
      </c>
      <c r="E2158">
        <v>132</v>
      </c>
      <c r="F2158" t="s">
        <v>21</v>
      </c>
      <c r="G2158">
        <v>3</v>
      </c>
      <c r="H2158" t="s">
        <v>12</v>
      </c>
      <c r="I2158">
        <v>1</v>
      </c>
      <c r="J2158">
        <v>1.61</v>
      </c>
      <c r="K2158">
        <v>1.61</v>
      </c>
      <c r="L2158">
        <f>VLOOKUP($E2158,'CFileFishery to ERA+'!$A$4:$J$198,4,FALSE)</f>
        <v>45</v>
      </c>
      <c r="M2158" t="str">
        <f>VLOOKUP($E2158,'CFileFishery to ERA+'!$A$4:$J$198,5,FALSE)</f>
        <v>CBC S</v>
      </c>
      <c r="N2158" t="str">
        <f>VLOOKUP($E2158,'CFileFishery to ERA+'!$A$4:$J$198,6,FALSE)</f>
        <v>CA</v>
      </c>
      <c r="O2158">
        <f>VLOOKUP($E2158,'CFileFishery to ERA+'!$A$4:$J$198,7,FALSE)</f>
        <v>24</v>
      </c>
      <c r="P2158" t="str">
        <f>VLOOKUP($E2158,'CFileFishery to ERA+'!$A$4:$J$198,8,FALSE)</f>
        <v>S</v>
      </c>
      <c r="Q2158" t="str">
        <f>VLOOKUP($E2158,'CFileFishery to ERA+'!$A$4:$J$198,9,FALSE)</f>
        <v>Central Sport</v>
      </c>
      <c r="R2158" t="str">
        <f>VLOOKUP($E2158,'CFileFishery to ERA+'!$A$4:$J$198,10,FALSE)</f>
        <v>ISBM</v>
      </c>
    </row>
    <row r="2159" spans="1:18" x14ac:dyDescent="0.25">
      <c r="A2159" t="s">
        <v>153</v>
      </c>
      <c r="B2159" t="s">
        <v>154</v>
      </c>
      <c r="C2159">
        <v>2014</v>
      </c>
      <c r="D2159">
        <v>7</v>
      </c>
      <c r="E2159">
        <v>136</v>
      </c>
      <c r="F2159" t="s">
        <v>52</v>
      </c>
      <c r="G2159">
        <v>3</v>
      </c>
      <c r="H2159" t="s">
        <v>12</v>
      </c>
      <c r="I2159">
        <v>1</v>
      </c>
      <c r="J2159">
        <v>2.71</v>
      </c>
      <c r="K2159">
        <v>2.72</v>
      </c>
      <c r="L2159">
        <f>VLOOKUP($E2159,'CFileFishery to ERA+'!$A$4:$J$198,4,FALSE)</f>
        <v>63</v>
      </c>
      <c r="M2159" t="str">
        <f>VLOOKUP($E2159,'CFileFishery to ERA+'!$A$4:$J$198,5,FALSE)</f>
        <v>GEO ST S</v>
      </c>
      <c r="N2159" t="str">
        <f>VLOOKUP($E2159,'CFileFishery to ERA+'!$A$4:$J$198,6,FALSE)</f>
        <v>CA</v>
      </c>
      <c r="O2159">
        <f>VLOOKUP($E2159,'CFileFishery to ERA+'!$A$4:$J$198,7,FALSE)</f>
        <v>27</v>
      </c>
      <c r="P2159" t="str">
        <f>VLOOKUP($E2159,'CFileFishery to ERA+'!$A$4:$J$198,8,FALSE)</f>
        <v>S</v>
      </c>
      <c r="Q2159" t="str">
        <f>VLOOKUP($E2159,'CFileFishery to ERA+'!$A$4:$J$198,9,FALSE)</f>
        <v>North Georgia Strait Sport</v>
      </c>
      <c r="R2159" t="str">
        <f>VLOOKUP($E2159,'CFileFishery to ERA+'!$A$4:$J$198,10,FALSE)</f>
        <v>ISBM</v>
      </c>
    </row>
    <row r="2160" spans="1:18" x14ac:dyDescent="0.25">
      <c r="A2160" t="s">
        <v>153</v>
      </c>
      <c r="B2160" t="s">
        <v>154</v>
      </c>
      <c r="C2160">
        <v>2014</v>
      </c>
      <c r="D2160">
        <v>7</v>
      </c>
      <c r="E2160">
        <v>142</v>
      </c>
      <c r="F2160" t="s">
        <v>49</v>
      </c>
      <c r="G2160">
        <v>3</v>
      </c>
      <c r="H2160" t="s">
        <v>12</v>
      </c>
      <c r="I2160">
        <v>3</v>
      </c>
      <c r="J2160">
        <v>20.190000000000001</v>
      </c>
      <c r="K2160">
        <v>20.27</v>
      </c>
      <c r="L2160">
        <f>VLOOKUP($E2160,'CFileFishery to ERA+'!$A$4:$J$198,4,FALSE)</f>
        <v>50</v>
      </c>
      <c r="M2160" t="str">
        <f>VLOOKUP($E2160,'CFileFishery to ERA+'!$A$4:$J$198,5,FALSE)</f>
        <v>WCVI AABM S</v>
      </c>
      <c r="N2160" t="str">
        <f>VLOOKUP($E2160,'CFileFishery to ERA+'!$A$4:$J$198,6,FALSE)</f>
        <v>CA</v>
      </c>
      <c r="O2160">
        <f>VLOOKUP($E2160,'CFileFishery to ERA+'!$A$4:$J$198,7,FALSE)</f>
        <v>31</v>
      </c>
      <c r="P2160" t="str">
        <f>VLOOKUP($E2160,'CFileFishery to ERA+'!$A$4:$J$198,8,FALSE)</f>
        <v>S</v>
      </c>
      <c r="Q2160" t="str">
        <f>VLOOKUP($E2160,'CFileFishery to ERA+'!$A$4:$J$198,9,FALSE)</f>
        <v>WCVI AABM Sport</v>
      </c>
      <c r="R2160" t="str">
        <f>VLOOKUP($E2160,'CFileFishery to ERA+'!$A$4:$J$198,10,FALSE)</f>
        <v>AABM</v>
      </c>
    </row>
    <row r="2161" spans="1:18" x14ac:dyDescent="0.25">
      <c r="A2161" t="s">
        <v>153</v>
      </c>
      <c r="B2161" t="s">
        <v>154</v>
      </c>
      <c r="C2161">
        <v>2014</v>
      </c>
      <c r="D2161">
        <v>7</v>
      </c>
      <c r="E2161">
        <v>142</v>
      </c>
      <c r="F2161" t="s">
        <v>49</v>
      </c>
      <c r="G2161">
        <v>3</v>
      </c>
      <c r="H2161" t="s">
        <v>121</v>
      </c>
      <c r="I2161">
        <v>1</v>
      </c>
      <c r="J2161">
        <v>6.73</v>
      </c>
      <c r="K2161">
        <v>6.74</v>
      </c>
      <c r="L2161">
        <f>VLOOKUP($E2161,'CFileFishery to ERA+'!$A$4:$J$198,4,FALSE)</f>
        <v>50</v>
      </c>
      <c r="M2161" t="str">
        <f>VLOOKUP($E2161,'CFileFishery to ERA+'!$A$4:$J$198,5,FALSE)</f>
        <v>WCVI AABM S</v>
      </c>
      <c r="N2161" t="str">
        <f>VLOOKUP($E2161,'CFileFishery to ERA+'!$A$4:$J$198,6,FALSE)</f>
        <v>CA</v>
      </c>
      <c r="O2161">
        <f>VLOOKUP($E2161,'CFileFishery to ERA+'!$A$4:$J$198,7,FALSE)</f>
        <v>31</v>
      </c>
      <c r="P2161" t="str">
        <f>VLOOKUP($E2161,'CFileFishery to ERA+'!$A$4:$J$198,8,FALSE)</f>
        <v>S</v>
      </c>
      <c r="Q2161" t="str">
        <f>VLOOKUP($E2161,'CFileFishery to ERA+'!$A$4:$J$198,9,FALSE)</f>
        <v>WCVI AABM Sport</v>
      </c>
      <c r="R2161" t="str">
        <f>VLOOKUP($E2161,'CFileFishery to ERA+'!$A$4:$J$198,10,FALSE)</f>
        <v>AABM</v>
      </c>
    </row>
    <row r="2162" spans="1:18" x14ac:dyDescent="0.25">
      <c r="A2162" t="s">
        <v>153</v>
      </c>
      <c r="B2162" t="s">
        <v>154</v>
      </c>
      <c r="C2162">
        <v>2014</v>
      </c>
      <c r="D2162">
        <v>7</v>
      </c>
      <c r="E2162">
        <v>150</v>
      </c>
      <c r="F2162" t="s">
        <v>76</v>
      </c>
      <c r="G2162">
        <v>3</v>
      </c>
      <c r="H2162" t="s">
        <v>12</v>
      </c>
      <c r="I2162">
        <v>2</v>
      </c>
      <c r="J2162">
        <v>6.2</v>
      </c>
      <c r="K2162">
        <v>6.22</v>
      </c>
      <c r="L2162">
        <f>VLOOKUP($E2162,'CFileFishery to ERA+'!$A$4:$J$198,4,FALSE)</f>
        <v>57</v>
      </c>
      <c r="M2162" t="str">
        <f>VLOOKUP($E2162,'CFileFishery to ERA+'!$A$4:$J$198,5,FALSE)</f>
        <v>PGSDN S</v>
      </c>
      <c r="N2162" t="str">
        <f>VLOOKUP($E2162,'CFileFishery to ERA+'!$A$4:$J$198,6,FALSE)</f>
        <v>US</v>
      </c>
      <c r="O2162">
        <f>VLOOKUP($E2162,'CFileFishery to ERA+'!$A$4:$J$198,7,FALSE)</f>
        <v>999</v>
      </c>
      <c r="P2162" t="str">
        <f>VLOOKUP($E2162,'CFileFishery to ERA+'!$A$4:$J$198,8,FALSE)</f>
        <v>S</v>
      </c>
      <c r="Q2162" t="str">
        <f>VLOOKUP($E2162,'CFileFishery to ERA+'!$A$4:$J$198,9,FALSE)</f>
        <v>PGSD Sport</v>
      </c>
      <c r="R2162" t="str">
        <f>VLOOKUP($E2162,'CFileFishery to ERA+'!$A$4:$J$198,10,FALSE)</f>
        <v>ISBM</v>
      </c>
    </row>
    <row r="2163" spans="1:18" x14ac:dyDescent="0.25">
      <c r="A2163" t="s">
        <v>153</v>
      </c>
      <c r="B2163" t="s">
        <v>154</v>
      </c>
      <c r="C2163">
        <v>2014</v>
      </c>
      <c r="D2163">
        <v>7</v>
      </c>
      <c r="E2163">
        <v>157</v>
      </c>
      <c r="F2163" t="s">
        <v>79</v>
      </c>
      <c r="G2163">
        <v>3</v>
      </c>
      <c r="H2163" t="s">
        <v>12</v>
      </c>
      <c r="I2163">
        <v>1</v>
      </c>
      <c r="J2163">
        <v>3.99</v>
      </c>
      <c r="K2163">
        <v>4</v>
      </c>
      <c r="L2163">
        <f>VLOOKUP($E2163,'CFileFishery to ERA+'!$A$4:$J$198,4,FALSE)</f>
        <v>59</v>
      </c>
      <c r="M2163" t="str">
        <f>VLOOKUP($E2163,'CFileFishery to ERA+'!$A$4:$J$198,5,FALSE)</f>
        <v>PGSDO S</v>
      </c>
      <c r="N2163" t="str">
        <f>VLOOKUP($E2163,'CFileFishery to ERA+'!$A$4:$J$198,6,FALSE)</f>
        <v>US</v>
      </c>
      <c r="O2163">
        <f>VLOOKUP($E2163,'CFileFishery to ERA+'!$A$4:$J$198,7,FALSE)</f>
        <v>999</v>
      </c>
      <c r="P2163" t="str">
        <f>VLOOKUP($E2163,'CFileFishery to ERA+'!$A$4:$J$198,8,FALSE)</f>
        <v>S</v>
      </c>
      <c r="Q2163" t="str">
        <f>VLOOKUP($E2163,'CFileFishery to ERA+'!$A$4:$J$198,9,FALSE)</f>
        <v>PGSD Sport</v>
      </c>
      <c r="R2163" t="str">
        <f>VLOOKUP($E2163,'CFileFishery to ERA+'!$A$4:$J$198,10,FALSE)</f>
        <v>ISBM</v>
      </c>
    </row>
    <row r="2164" spans="1:18" x14ac:dyDescent="0.25">
      <c r="A2164" t="s">
        <v>153</v>
      </c>
      <c r="B2164" t="s">
        <v>154</v>
      </c>
      <c r="C2164">
        <v>2014</v>
      </c>
      <c r="D2164">
        <v>7</v>
      </c>
      <c r="E2164">
        <v>167</v>
      </c>
      <c r="F2164" t="s">
        <v>82</v>
      </c>
      <c r="G2164">
        <v>2</v>
      </c>
      <c r="H2164" t="s">
        <v>12</v>
      </c>
      <c r="I2164">
        <v>1</v>
      </c>
      <c r="J2164">
        <v>2.5299999999999998</v>
      </c>
      <c r="K2164">
        <v>5.0599999999999996</v>
      </c>
      <c r="L2164">
        <f>VLOOKUP($E2164,'CFileFishery to ERA+'!$A$4:$J$198,4,FALSE)</f>
        <v>53</v>
      </c>
      <c r="M2164" t="str">
        <f>VLOOKUP($E2164,'CFileFishery to ERA+'!$A$4:$J$198,5,FALSE)</f>
        <v>N FALCON S</v>
      </c>
      <c r="N2164" t="str">
        <f>VLOOKUP($E2164,'CFileFishery to ERA+'!$A$4:$J$198,6,FALSE)</f>
        <v>US</v>
      </c>
      <c r="O2164">
        <f>VLOOKUP($E2164,'CFileFishery to ERA+'!$A$4:$J$198,7,FALSE)</f>
        <v>999</v>
      </c>
      <c r="P2164" t="str">
        <f>VLOOKUP($E2164,'CFileFishery to ERA+'!$A$4:$J$198,8,FALSE)</f>
        <v>S</v>
      </c>
      <c r="Q2164" t="str">
        <f>VLOOKUP($E2164,'CFileFishery to ERA+'!$A$4:$J$198,9,FALSE)</f>
        <v>WA Sport</v>
      </c>
      <c r="R2164" t="str">
        <f>VLOOKUP($E2164,'CFileFishery to ERA+'!$A$4:$J$198,10,FALSE)</f>
        <v>ISBM</v>
      </c>
    </row>
    <row r="2165" spans="1:18" x14ac:dyDescent="0.25">
      <c r="A2165" t="s">
        <v>153</v>
      </c>
      <c r="B2165" t="s">
        <v>154</v>
      </c>
      <c r="C2165">
        <v>2014</v>
      </c>
      <c r="D2165">
        <v>7</v>
      </c>
      <c r="E2165">
        <v>167</v>
      </c>
      <c r="F2165" t="s">
        <v>82</v>
      </c>
      <c r="G2165">
        <v>3</v>
      </c>
      <c r="H2165" t="s">
        <v>12</v>
      </c>
      <c r="I2165">
        <v>3</v>
      </c>
      <c r="J2165">
        <v>6.34</v>
      </c>
      <c r="K2165">
        <v>6.36</v>
      </c>
      <c r="L2165">
        <f>VLOOKUP($E2165,'CFileFishery to ERA+'!$A$4:$J$198,4,FALSE)</f>
        <v>53</v>
      </c>
      <c r="M2165" t="str">
        <f>VLOOKUP($E2165,'CFileFishery to ERA+'!$A$4:$J$198,5,FALSE)</f>
        <v>N FALCON S</v>
      </c>
      <c r="N2165" t="str">
        <f>VLOOKUP($E2165,'CFileFishery to ERA+'!$A$4:$J$198,6,FALSE)</f>
        <v>US</v>
      </c>
      <c r="O2165">
        <f>VLOOKUP($E2165,'CFileFishery to ERA+'!$A$4:$J$198,7,FALSE)</f>
        <v>999</v>
      </c>
      <c r="P2165" t="str">
        <f>VLOOKUP($E2165,'CFileFishery to ERA+'!$A$4:$J$198,8,FALSE)</f>
        <v>S</v>
      </c>
      <c r="Q2165" t="str">
        <f>VLOOKUP($E2165,'CFileFishery to ERA+'!$A$4:$J$198,9,FALSE)</f>
        <v>WA Sport</v>
      </c>
      <c r="R2165" t="str">
        <f>VLOOKUP($E2165,'CFileFishery to ERA+'!$A$4:$J$198,10,FALSE)</f>
        <v>ISBM</v>
      </c>
    </row>
    <row r="2166" spans="1:18" x14ac:dyDescent="0.25">
      <c r="A2166" t="s">
        <v>153</v>
      </c>
      <c r="B2166" t="s">
        <v>154</v>
      </c>
      <c r="C2166">
        <v>2014</v>
      </c>
      <c r="D2166">
        <v>7</v>
      </c>
      <c r="E2166">
        <v>167</v>
      </c>
      <c r="F2166" t="s">
        <v>82</v>
      </c>
      <c r="G2166">
        <v>3</v>
      </c>
      <c r="H2166" t="s">
        <v>121</v>
      </c>
      <c r="I2166">
        <v>3</v>
      </c>
      <c r="J2166">
        <v>5.73</v>
      </c>
      <c r="K2166">
        <v>5.74</v>
      </c>
      <c r="L2166">
        <f>VLOOKUP($E2166,'CFileFishery to ERA+'!$A$4:$J$198,4,FALSE)</f>
        <v>53</v>
      </c>
      <c r="M2166" t="str">
        <f>VLOOKUP($E2166,'CFileFishery to ERA+'!$A$4:$J$198,5,FALSE)</f>
        <v>N FALCON S</v>
      </c>
      <c r="N2166" t="str">
        <f>VLOOKUP($E2166,'CFileFishery to ERA+'!$A$4:$J$198,6,FALSE)</f>
        <v>US</v>
      </c>
      <c r="O2166">
        <f>VLOOKUP($E2166,'CFileFishery to ERA+'!$A$4:$J$198,7,FALSE)</f>
        <v>999</v>
      </c>
      <c r="P2166" t="str">
        <f>VLOOKUP($E2166,'CFileFishery to ERA+'!$A$4:$J$198,8,FALSE)</f>
        <v>S</v>
      </c>
      <c r="Q2166" t="str">
        <f>VLOOKUP($E2166,'CFileFishery to ERA+'!$A$4:$J$198,9,FALSE)</f>
        <v>WA Sport</v>
      </c>
      <c r="R2166" t="str">
        <f>VLOOKUP($E2166,'CFileFishery to ERA+'!$A$4:$J$198,10,FALSE)</f>
        <v>ISBM</v>
      </c>
    </row>
    <row r="2167" spans="1:18" x14ac:dyDescent="0.25">
      <c r="A2167" t="s">
        <v>153</v>
      </c>
      <c r="B2167" t="s">
        <v>154</v>
      </c>
      <c r="C2167">
        <v>2014</v>
      </c>
      <c r="D2167">
        <v>8</v>
      </c>
      <c r="E2167">
        <v>22</v>
      </c>
      <c r="F2167" t="s">
        <v>28</v>
      </c>
      <c r="G2167">
        <v>3</v>
      </c>
      <c r="H2167" t="s">
        <v>12</v>
      </c>
      <c r="I2167">
        <v>1</v>
      </c>
      <c r="J2167">
        <v>3.7</v>
      </c>
      <c r="K2167">
        <v>3.71</v>
      </c>
      <c r="L2167">
        <f>VLOOKUP($E2167,'CFileFishery to ERA+'!$A$4:$J$198,4,FALSE)</f>
        <v>6</v>
      </c>
      <c r="M2167" t="str">
        <f>VLOOKUP($E2167,'CFileFishery to ERA+'!$A$4:$J$198,5,FALSE)</f>
        <v>AK FALL T</v>
      </c>
      <c r="N2167" t="str">
        <f>VLOOKUP($E2167,'CFileFishery to ERA+'!$A$4:$J$198,6,FALSE)</f>
        <v>US</v>
      </c>
      <c r="O2167">
        <f>VLOOKUP($E2167,'CFileFishery to ERA+'!$A$4:$J$198,7,FALSE)</f>
        <v>999</v>
      </c>
      <c r="P2167" t="str">
        <f>VLOOKUP($E2167,'CFileFishery to ERA+'!$A$4:$J$198,8,FALSE)</f>
        <v>T</v>
      </c>
      <c r="Q2167" t="str">
        <f>VLOOKUP($E2167,'CFileFishery to ERA+'!$A$4:$J$198,9,FALSE)</f>
        <v>SEAK Troll</v>
      </c>
      <c r="R2167" t="str">
        <f>VLOOKUP($E2167,'CFileFishery to ERA+'!$A$4:$J$198,10,FALSE)</f>
        <v>AABM</v>
      </c>
    </row>
    <row r="2168" spans="1:18" x14ac:dyDescent="0.25">
      <c r="A2168" t="s">
        <v>153</v>
      </c>
      <c r="B2168" t="s">
        <v>154</v>
      </c>
      <c r="C2168">
        <v>2014</v>
      </c>
      <c r="D2168">
        <v>8</v>
      </c>
      <c r="E2168">
        <v>22</v>
      </c>
      <c r="F2168" t="s">
        <v>28</v>
      </c>
      <c r="G2168">
        <v>4</v>
      </c>
      <c r="H2168" t="s">
        <v>12</v>
      </c>
      <c r="I2168">
        <v>1</v>
      </c>
      <c r="J2168">
        <v>3.7</v>
      </c>
      <c r="K2168">
        <v>3.7</v>
      </c>
      <c r="L2168">
        <f>VLOOKUP($E2168,'CFileFishery to ERA+'!$A$4:$J$198,4,FALSE)</f>
        <v>6</v>
      </c>
      <c r="M2168" t="str">
        <f>VLOOKUP($E2168,'CFileFishery to ERA+'!$A$4:$J$198,5,FALSE)</f>
        <v>AK FALL T</v>
      </c>
      <c r="N2168" t="str">
        <f>VLOOKUP($E2168,'CFileFishery to ERA+'!$A$4:$J$198,6,FALSE)</f>
        <v>US</v>
      </c>
      <c r="O2168">
        <f>VLOOKUP($E2168,'CFileFishery to ERA+'!$A$4:$J$198,7,FALSE)</f>
        <v>999</v>
      </c>
      <c r="P2168" t="str">
        <f>VLOOKUP($E2168,'CFileFishery to ERA+'!$A$4:$J$198,8,FALSE)</f>
        <v>T</v>
      </c>
      <c r="Q2168" t="str">
        <f>VLOOKUP($E2168,'CFileFishery to ERA+'!$A$4:$J$198,9,FALSE)</f>
        <v>SEAK Troll</v>
      </c>
      <c r="R2168" t="str">
        <f>VLOOKUP($E2168,'CFileFishery to ERA+'!$A$4:$J$198,10,FALSE)</f>
        <v>AABM</v>
      </c>
    </row>
    <row r="2169" spans="1:18" x14ac:dyDescent="0.25">
      <c r="A2169" t="s">
        <v>153</v>
      </c>
      <c r="B2169" t="s">
        <v>154</v>
      </c>
      <c r="C2169">
        <v>2014</v>
      </c>
      <c r="D2169">
        <v>8</v>
      </c>
      <c r="E2169">
        <v>30</v>
      </c>
      <c r="F2169" t="s">
        <v>25</v>
      </c>
      <c r="G2169">
        <v>4</v>
      </c>
      <c r="H2169" t="s">
        <v>121</v>
      </c>
      <c r="I2169">
        <v>1</v>
      </c>
      <c r="J2169">
        <v>5.0199999999999996</v>
      </c>
      <c r="K2169">
        <v>5.04</v>
      </c>
      <c r="L2169">
        <f>VLOOKUP($E2169,'CFileFishery to ERA+'!$A$4:$J$198,4,FALSE)</f>
        <v>8</v>
      </c>
      <c r="M2169" t="str">
        <f>VLOOKUP($E2169,'CFileFishery to ERA+'!$A$4:$J$198,5,FALSE)</f>
        <v>NORTH T</v>
      </c>
      <c r="N2169" t="str">
        <f>VLOOKUP($E2169,'CFileFishery to ERA+'!$A$4:$J$198,6,FALSE)</f>
        <v>CA</v>
      </c>
      <c r="O2169">
        <f>VLOOKUP($E2169,'CFileFishery to ERA+'!$A$4:$J$198,7,FALSE)</f>
        <v>1</v>
      </c>
      <c r="P2169" t="str">
        <f>VLOOKUP($E2169,'CFileFishery to ERA+'!$A$4:$J$198,8,FALSE)</f>
        <v>T</v>
      </c>
      <c r="Q2169" t="str">
        <f>VLOOKUP($E2169,'CFileFishery to ERA+'!$A$4:$J$198,9,FALSE)</f>
        <v>NBC Troll</v>
      </c>
      <c r="R2169" t="str">
        <f>VLOOKUP($E2169,'CFileFishery to ERA+'!$A$4:$J$198,10,FALSE)</f>
        <v>AABM</v>
      </c>
    </row>
    <row r="2170" spans="1:18" x14ac:dyDescent="0.25">
      <c r="A2170" t="s">
        <v>153</v>
      </c>
      <c r="B2170" t="s">
        <v>154</v>
      </c>
      <c r="C2170">
        <v>2014</v>
      </c>
      <c r="D2170">
        <v>8</v>
      </c>
      <c r="E2170">
        <v>35</v>
      </c>
      <c r="F2170" t="s">
        <v>77</v>
      </c>
      <c r="G2170">
        <v>3</v>
      </c>
      <c r="H2170" t="s">
        <v>12</v>
      </c>
      <c r="I2170">
        <v>2</v>
      </c>
      <c r="J2170">
        <v>7.68</v>
      </c>
      <c r="K2170">
        <v>7.71</v>
      </c>
      <c r="L2170">
        <f>VLOOKUP($E2170,'CFileFishery to ERA+'!$A$4:$J$198,4,FALSE)</f>
        <v>12</v>
      </c>
      <c r="M2170" t="str">
        <f>VLOOKUP($E2170,'CFileFishery to ERA+'!$A$4:$J$198,5,FALSE)</f>
        <v>WCVI SUM T</v>
      </c>
      <c r="N2170" t="str">
        <f>VLOOKUP($E2170,'CFileFishery to ERA+'!$A$4:$J$198,6,FALSE)</f>
        <v>CA</v>
      </c>
      <c r="O2170">
        <f>VLOOKUP($E2170,'CFileFishery to ERA+'!$A$4:$J$198,7,FALSE)</f>
        <v>3</v>
      </c>
      <c r="P2170" t="str">
        <f>VLOOKUP($E2170,'CFileFishery to ERA+'!$A$4:$J$198,8,FALSE)</f>
        <v>T</v>
      </c>
      <c r="Q2170" t="str">
        <f>VLOOKUP($E2170,'CFileFishery to ERA+'!$A$4:$J$198,9,FALSE)</f>
        <v>WCVI Troll</v>
      </c>
      <c r="R2170" t="str">
        <f>VLOOKUP($E2170,'CFileFishery to ERA+'!$A$4:$J$198,10,FALSE)</f>
        <v>AABM</v>
      </c>
    </row>
    <row r="2171" spans="1:18" x14ac:dyDescent="0.25">
      <c r="A2171" t="s">
        <v>153</v>
      </c>
      <c r="B2171" t="s">
        <v>154</v>
      </c>
      <c r="C2171">
        <v>2014</v>
      </c>
      <c r="D2171">
        <v>8</v>
      </c>
      <c r="E2171">
        <v>35</v>
      </c>
      <c r="F2171" t="s">
        <v>77</v>
      </c>
      <c r="G2171">
        <v>4</v>
      </c>
      <c r="H2171" t="s">
        <v>121</v>
      </c>
      <c r="I2171">
        <v>1</v>
      </c>
      <c r="J2171">
        <v>3.84</v>
      </c>
      <c r="K2171">
        <v>3.85</v>
      </c>
      <c r="L2171">
        <f>VLOOKUP($E2171,'CFileFishery to ERA+'!$A$4:$J$198,4,FALSE)</f>
        <v>12</v>
      </c>
      <c r="M2171" t="str">
        <f>VLOOKUP($E2171,'CFileFishery to ERA+'!$A$4:$J$198,5,FALSE)</f>
        <v>WCVI SUM T</v>
      </c>
      <c r="N2171" t="str">
        <f>VLOOKUP($E2171,'CFileFishery to ERA+'!$A$4:$J$198,6,FALSE)</f>
        <v>CA</v>
      </c>
      <c r="O2171">
        <f>VLOOKUP($E2171,'CFileFishery to ERA+'!$A$4:$J$198,7,FALSE)</f>
        <v>3</v>
      </c>
      <c r="P2171" t="str">
        <f>VLOOKUP($E2171,'CFileFishery to ERA+'!$A$4:$J$198,8,FALSE)</f>
        <v>T</v>
      </c>
      <c r="Q2171" t="str">
        <f>VLOOKUP($E2171,'CFileFishery to ERA+'!$A$4:$J$198,9,FALSE)</f>
        <v>WCVI Troll</v>
      </c>
      <c r="R2171" t="str">
        <f>VLOOKUP($E2171,'CFileFishery to ERA+'!$A$4:$J$198,10,FALSE)</f>
        <v>AABM</v>
      </c>
    </row>
    <row r="2172" spans="1:18" x14ac:dyDescent="0.25">
      <c r="A2172" t="s">
        <v>153</v>
      </c>
      <c r="B2172" t="s">
        <v>154</v>
      </c>
      <c r="C2172">
        <v>2014</v>
      </c>
      <c r="D2172">
        <v>8</v>
      </c>
      <c r="E2172">
        <v>64</v>
      </c>
      <c r="F2172" t="s">
        <v>48</v>
      </c>
      <c r="G2172">
        <v>3</v>
      </c>
      <c r="H2172" t="s">
        <v>12</v>
      </c>
      <c r="I2172">
        <v>1</v>
      </c>
      <c r="J2172">
        <v>2.95</v>
      </c>
      <c r="K2172">
        <v>2.96</v>
      </c>
      <c r="L2172">
        <f>VLOOKUP($E2172,'CFileFishery to ERA+'!$A$4:$J$198,4,FALSE)</f>
        <v>17</v>
      </c>
      <c r="M2172" t="str">
        <f>VLOOKUP($E2172,'CFileFishery to ERA+'!$A$4:$J$198,5,FALSE)</f>
        <v>ALASKA N</v>
      </c>
      <c r="N2172" t="str">
        <f>VLOOKUP($E2172,'CFileFishery to ERA+'!$A$4:$J$198,6,FALSE)</f>
        <v>US</v>
      </c>
      <c r="O2172">
        <f>VLOOKUP($E2172,'CFileFishery to ERA+'!$A$4:$J$198,7,FALSE)</f>
        <v>999</v>
      </c>
      <c r="P2172" t="str">
        <f>VLOOKUP($E2172,'CFileFishery to ERA+'!$A$4:$J$198,8,FALSE)</f>
        <v>N</v>
      </c>
      <c r="Q2172" t="str">
        <f>VLOOKUP($E2172,'CFileFishery to ERA+'!$A$4:$J$198,9,FALSE)</f>
        <v>SEAK Net</v>
      </c>
      <c r="R2172" t="str">
        <f>VLOOKUP($E2172,'CFileFishery to ERA+'!$A$4:$J$198,10,FALSE)</f>
        <v>AABM</v>
      </c>
    </row>
    <row r="2173" spans="1:18" x14ac:dyDescent="0.25">
      <c r="A2173" t="s">
        <v>153</v>
      </c>
      <c r="B2173" t="s">
        <v>154</v>
      </c>
      <c r="C2173">
        <v>2014</v>
      </c>
      <c r="D2173">
        <v>8</v>
      </c>
      <c r="E2173">
        <v>65</v>
      </c>
      <c r="F2173" t="s">
        <v>51</v>
      </c>
      <c r="G2173">
        <v>2</v>
      </c>
      <c r="H2173" t="s">
        <v>12</v>
      </c>
      <c r="I2173">
        <v>2</v>
      </c>
      <c r="J2173">
        <v>2</v>
      </c>
      <c r="K2173">
        <v>4</v>
      </c>
      <c r="L2173">
        <f>VLOOKUP($E2173,'CFileFishery to ERA+'!$A$4:$J$198,4,FALSE)</f>
        <v>17</v>
      </c>
      <c r="M2173" t="str">
        <f>VLOOKUP($E2173,'CFileFishery to ERA+'!$A$4:$J$198,5,FALSE)</f>
        <v>ALASKA N</v>
      </c>
      <c r="N2173" t="str">
        <f>VLOOKUP($E2173,'CFileFishery to ERA+'!$A$4:$J$198,6,FALSE)</f>
        <v>US</v>
      </c>
      <c r="O2173">
        <f>VLOOKUP($E2173,'CFileFishery to ERA+'!$A$4:$J$198,7,FALSE)</f>
        <v>999</v>
      </c>
      <c r="P2173" t="str">
        <f>VLOOKUP($E2173,'CFileFishery to ERA+'!$A$4:$J$198,8,FALSE)</f>
        <v>N</v>
      </c>
      <c r="Q2173" t="str">
        <f>VLOOKUP($E2173,'CFileFishery to ERA+'!$A$4:$J$198,9,FALSE)</f>
        <v>SEAK Net</v>
      </c>
      <c r="R2173" t="str">
        <f>VLOOKUP($E2173,'CFileFishery to ERA+'!$A$4:$J$198,10,FALSE)</f>
        <v>AABM</v>
      </c>
    </row>
    <row r="2174" spans="1:18" x14ac:dyDescent="0.25">
      <c r="A2174" t="s">
        <v>153</v>
      </c>
      <c r="B2174" t="s">
        <v>154</v>
      </c>
      <c r="C2174">
        <v>2014</v>
      </c>
      <c r="D2174">
        <v>8</v>
      </c>
      <c r="E2174">
        <v>92</v>
      </c>
      <c r="F2174" t="s">
        <v>66</v>
      </c>
      <c r="G2174">
        <v>3</v>
      </c>
      <c r="H2174" t="s">
        <v>12</v>
      </c>
      <c r="I2174">
        <v>2</v>
      </c>
      <c r="J2174">
        <v>10.039999999999999</v>
      </c>
      <c r="K2174">
        <v>10.08</v>
      </c>
      <c r="L2174">
        <f>VLOOKUP($E2174,'CFileFishery to ERA+'!$A$4:$J$198,4,FALSE)</f>
        <v>51</v>
      </c>
      <c r="M2174" t="str">
        <f>VLOOKUP($E2174,'CFileFishery to ERA+'!$A$4:$J$198,5,FALSE)</f>
        <v>WCVI ISBM S</v>
      </c>
      <c r="N2174" t="str">
        <f>VLOOKUP($E2174,'CFileFishery to ERA+'!$A$4:$J$198,6,FALSE)</f>
        <v>CA</v>
      </c>
      <c r="O2174">
        <f>VLOOKUP($E2174,'CFileFishery to ERA+'!$A$4:$J$198,7,FALSE)</f>
        <v>32</v>
      </c>
      <c r="P2174" t="str">
        <f>VLOOKUP($E2174,'CFileFishery to ERA+'!$A$4:$J$198,8,FALSE)</f>
        <v>S</v>
      </c>
      <c r="Q2174" t="str">
        <f>VLOOKUP($E2174,'CFileFishery to ERA+'!$A$4:$J$198,9,FALSE)</f>
        <v>WCVI ISBM Sport</v>
      </c>
      <c r="R2174" t="str">
        <f>VLOOKUP($E2174,'CFileFishery to ERA+'!$A$4:$J$198,10,FALSE)</f>
        <v>ISBM</v>
      </c>
    </row>
    <row r="2175" spans="1:18" x14ac:dyDescent="0.25">
      <c r="A2175" t="s">
        <v>153</v>
      </c>
      <c r="B2175" t="s">
        <v>154</v>
      </c>
      <c r="C2175">
        <v>2014</v>
      </c>
      <c r="D2175">
        <v>8</v>
      </c>
      <c r="E2175">
        <v>92</v>
      </c>
      <c r="F2175" t="s">
        <v>66</v>
      </c>
      <c r="G2175">
        <v>4</v>
      </c>
      <c r="H2175" t="s">
        <v>12</v>
      </c>
      <c r="I2175">
        <v>2</v>
      </c>
      <c r="J2175">
        <v>10.039999999999999</v>
      </c>
      <c r="K2175">
        <v>10.039999999999999</v>
      </c>
      <c r="L2175">
        <f>VLOOKUP($E2175,'CFileFishery to ERA+'!$A$4:$J$198,4,FALSE)</f>
        <v>51</v>
      </c>
      <c r="M2175" t="str">
        <f>VLOOKUP($E2175,'CFileFishery to ERA+'!$A$4:$J$198,5,FALSE)</f>
        <v>WCVI ISBM S</v>
      </c>
      <c r="N2175" t="str">
        <f>VLOOKUP($E2175,'CFileFishery to ERA+'!$A$4:$J$198,6,FALSE)</f>
        <v>CA</v>
      </c>
      <c r="O2175">
        <f>VLOOKUP($E2175,'CFileFishery to ERA+'!$A$4:$J$198,7,FALSE)</f>
        <v>32</v>
      </c>
      <c r="P2175" t="str">
        <f>VLOOKUP($E2175,'CFileFishery to ERA+'!$A$4:$J$198,8,FALSE)</f>
        <v>S</v>
      </c>
      <c r="Q2175" t="str">
        <f>VLOOKUP($E2175,'CFileFishery to ERA+'!$A$4:$J$198,9,FALSE)</f>
        <v>WCVI ISBM Sport</v>
      </c>
      <c r="R2175" t="str">
        <f>VLOOKUP($E2175,'CFileFishery to ERA+'!$A$4:$J$198,10,FALSE)</f>
        <v>ISBM</v>
      </c>
    </row>
    <row r="2176" spans="1:18" x14ac:dyDescent="0.25">
      <c r="A2176" t="s">
        <v>153</v>
      </c>
      <c r="B2176" t="s">
        <v>154</v>
      </c>
      <c r="C2176">
        <v>2014</v>
      </c>
      <c r="D2176">
        <v>8</v>
      </c>
      <c r="E2176">
        <v>94</v>
      </c>
      <c r="F2176" t="s">
        <v>126</v>
      </c>
      <c r="G2176">
        <v>3</v>
      </c>
      <c r="H2176" t="s">
        <v>121</v>
      </c>
      <c r="I2176">
        <v>2</v>
      </c>
      <c r="J2176">
        <v>3.88</v>
      </c>
      <c r="K2176">
        <v>3.88</v>
      </c>
      <c r="L2176">
        <f>VLOOKUP($E2176,'CFileFishery to ERA+'!$A$4:$J$198,4,FALSE)</f>
        <v>38</v>
      </c>
      <c r="M2176" t="str">
        <f>VLOOKUP($E2176,'CFileFishery to ERA+'!$A$4:$J$198,5,FALSE)</f>
        <v>TPS FN</v>
      </c>
      <c r="N2176" t="str">
        <f>VLOOKUP($E2176,'CFileFishery to ERA+'!$A$4:$J$198,6,FALSE)</f>
        <v>US</v>
      </c>
      <c r="O2176">
        <f>VLOOKUP($E2176,'CFileFishery to ERA+'!$A$4:$J$198,7,FALSE)</f>
        <v>999</v>
      </c>
      <c r="P2176" t="str">
        <f>VLOOKUP($E2176,'CFileFishery to ERA+'!$A$4:$J$198,8,FALSE)</f>
        <v>N</v>
      </c>
      <c r="Q2176" t="str">
        <f>VLOOKUP($E2176,'CFileFishery to ERA+'!$A$4:$J$198,9,FALSE)</f>
        <v>PGSD Net</v>
      </c>
      <c r="R2176" t="str">
        <f>VLOOKUP($E2176,'CFileFishery to ERA+'!$A$4:$J$198,10,FALSE)</f>
        <v>ISBM</v>
      </c>
    </row>
    <row r="2177" spans="1:18" x14ac:dyDescent="0.25">
      <c r="A2177" t="s">
        <v>153</v>
      </c>
      <c r="B2177" t="s">
        <v>154</v>
      </c>
      <c r="C2177">
        <v>2014</v>
      </c>
      <c r="D2177">
        <v>8</v>
      </c>
      <c r="E2177">
        <v>132</v>
      </c>
      <c r="F2177" t="s">
        <v>21</v>
      </c>
      <c r="G2177">
        <v>3</v>
      </c>
      <c r="H2177" t="s">
        <v>12</v>
      </c>
      <c r="I2177">
        <v>3</v>
      </c>
      <c r="J2177">
        <v>8.9</v>
      </c>
      <c r="K2177">
        <v>8.93</v>
      </c>
      <c r="L2177">
        <f>VLOOKUP($E2177,'CFileFishery to ERA+'!$A$4:$J$198,4,FALSE)</f>
        <v>45</v>
      </c>
      <c r="M2177" t="str">
        <f>VLOOKUP($E2177,'CFileFishery to ERA+'!$A$4:$J$198,5,FALSE)</f>
        <v>CBC S</v>
      </c>
      <c r="N2177" t="str">
        <f>VLOOKUP($E2177,'CFileFishery to ERA+'!$A$4:$J$198,6,FALSE)</f>
        <v>CA</v>
      </c>
      <c r="O2177">
        <f>VLOOKUP($E2177,'CFileFishery to ERA+'!$A$4:$J$198,7,FALSE)</f>
        <v>24</v>
      </c>
      <c r="P2177" t="str">
        <f>VLOOKUP($E2177,'CFileFishery to ERA+'!$A$4:$J$198,8,FALSE)</f>
        <v>S</v>
      </c>
      <c r="Q2177" t="str">
        <f>VLOOKUP($E2177,'CFileFishery to ERA+'!$A$4:$J$198,9,FALSE)</f>
        <v>Central Sport</v>
      </c>
      <c r="R2177" t="str">
        <f>VLOOKUP($E2177,'CFileFishery to ERA+'!$A$4:$J$198,10,FALSE)</f>
        <v>ISBM</v>
      </c>
    </row>
    <row r="2178" spans="1:18" x14ac:dyDescent="0.25">
      <c r="A2178" t="s">
        <v>153</v>
      </c>
      <c r="B2178" t="s">
        <v>154</v>
      </c>
      <c r="C2178">
        <v>2014</v>
      </c>
      <c r="D2178">
        <v>8</v>
      </c>
      <c r="E2178">
        <v>136</v>
      </c>
      <c r="F2178" t="s">
        <v>52</v>
      </c>
      <c r="G2178">
        <v>3</v>
      </c>
      <c r="H2178" t="s">
        <v>12</v>
      </c>
      <c r="I2178">
        <v>2</v>
      </c>
      <c r="J2178">
        <v>5.92</v>
      </c>
      <c r="K2178">
        <v>5.94</v>
      </c>
      <c r="L2178">
        <f>VLOOKUP($E2178,'CFileFishery to ERA+'!$A$4:$J$198,4,FALSE)</f>
        <v>63</v>
      </c>
      <c r="M2178" t="str">
        <f>VLOOKUP($E2178,'CFileFishery to ERA+'!$A$4:$J$198,5,FALSE)</f>
        <v>GEO ST S</v>
      </c>
      <c r="N2178" t="str">
        <f>VLOOKUP($E2178,'CFileFishery to ERA+'!$A$4:$J$198,6,FALSE)</f>
        <v>CA</v>
      </c>
      <c r="O2178">
        <f>VLOOKUP($E2178,'CFileFishery to ERA+'!$A$4:$J$198,7,FALSE)</f>
        <v>27</v>
      </c>
      <c r="P2178" t="str">
        <f>VLOOKUP($E2178,'CFileFishery to ERA+'!$A$4:$J$198,8,FALSE)</f>
        <v>S</v>
      </c>
      <c r="Q2178" t="str">
        <f>VLOOKUP($E2178,'CFileFishery to ERA+'!$A$4:$J$198,9,FALSE)</f>
        <v>North Georgia Strait Sport</v>
      </c>
      <c r="R2178" t="str">
        <f>VLOOKUP($E2178,'CFileFishery to ERA+'!$A$4:$J$198,10,FALSE)</f>
        <v>ISBM</v>
      </c>
    </row>
    <row r="2179" spans="1:18" x14ac:dyDescent="0.25">
      <c r="A2179" t="s">
        <v>153</v>
      </c>
      <c r="B2179" t="s">
        <v>154</v>
      </c>
      <c r="C2179">
        <v>2014</v>
      </c>
      <c r="D2179">
        <v>8</v>
      </c>
      <c r="E2179">
        <v>142</v>
      </c>
      <c r="F2179" t="s">
        <v>49</v>
      </c>
      <c r="G2179">
        <v>3</v>
      </c>
      <c r="H2179" t="s">
        <v>12</v>
      </c>
      <c r="I2179">
        <v>6</v>
      </c>
      <c r="J2179">
        <v>30.12</v>
      </c>
      <c r="K2179">
        <v>30.24</v>
      </c>
      <c r="L2179">
        <f>VLOOKUP($E2179,'CFileFishery to ERA+'!$A$4:$J$198,4,FALSE)</f>
        <v>50</v>
      </c>
      <c r="M2179" t="str">
        <f>VLOOKUP($E2179,'CFileFishery to ERA+'!$A$4:$J$198,5,FALSE)</f>
        <v>WCVI AABM S</v>
      </c>
      <c r="N2179" t="str">
        <f>VLOOKUP($E2179,'CFileFishery to ERA+'!$A$4:$J$198,6,FALSE)</f>
        <v>CA</v>
      </c>
      <c r="O2179">
        <f>VLOOKUP($E2179,'CFileFishery to ERA+'!$A$4:$J$198,7,FALSE)</f>
        <v>31</v>
      </c>
      <c r="P2179" t="str">
        <f>VLOOKUP($E2179,'CFileFishery to ERA+'!$A$4:$J$198,8,FALSE)</f>
        <v>S</v>
      </c>
      <c r="Q2179" t="str">
        <f>VLOOKUP($E2179,'CFileFishery to ERA+'!$A$4:$J$198,9,FALSE)</f>
        <v>WCVI AABM Sport</v>
      </c>
      <c r="R2179" t="str">
        <f>VLOOKUP($E2179,'CFileFishery to ERA+'!$A$4:$J$198,10,FALSE)</f>
        <v>AABM</v>
      </c>
    </row>
    <row r="2180" spans="1:18" x14ac:dyDescent="0.25">
      <c r="A2180" t="s">
        <v>153</v>
      </c>
      <c r="B2180" t="s">
        <v>154</v>
      </c>
      <c r="C2180">
        <v>2014</v>
      </c>
      <c r="D2180">
        <v>8</v>
      </c>
      <c r="E2180">
        <v>168</v>
      </c>
      <c r="F2180" t="s">
        <v>97</v>
      </c>
      <c r="G2180">
        <v>3</v>
      </c>
      <c r="H2180" t="s">
        <v>121</v>
      </c>
      <c r="I2180">
        <v>1</v>
      </c>
      <c r="J2180">
        <v>1.38</v>
      </c>
      <c r="K2180">
        <v>1.38</v>
      </c>
      <c r="L2180">
        <f>VLOOKUP($E2180,'CFileFishery to ERA+'!$A$4:$J$198,4,FALSE)</f>
        <v>53</v>
      </c>
      <c r="M2180" t="str">
        <f>VLOOKUP($E2180,'CFileFishery to ERA+'!$A$4:$J$198,5,FALSE)</f>
        <v>N FALCON S</v>
      </c>
      <c r="N2180" t="str">
        <f>VLOOKUP($E2180,'CFileFishery to ERA+'!$A$4:$J$198,6,FALSE)</f>
        <v>US</v>
      </c>
      <c r="O2180">
        <f>VLOOKUP($E2180,'CFileFishery to ERA+'!$A$4:$J$198,7,FALSE)</f>
        <v>999</v>
      </c>
      <c r="P2180" t="str">
        <f>VLOOKUP($E2180,'CFileFishery to ERA+'!$A$4:$J$198,8,FALSE)</f>
        <v>S</v>
      </c>
      <c r="Q2180" t="str">
        <f>VLOOKUP($E2180,'CFileFishery to ERA+'!$A$4:$J$198,9,FALSE)</f>
        <v>WA Sport</v>
      </c>
      <c r="R2180" t="str">
        <f>VLOOKUP($E2180,'CFileFishery to ERA+'!$A$4:$J$198,10,FALSE)</f>
        <v>ISBM</v>
      </c>
    </row>
    <row r="2181" spans="1:18" x14ac:dyDescent="0.25">
      <c r="A2181" t="s">
        <v>153</v>
      </c>
      <c r="B2181" t="s">
        <v>154</v>
      </c>
      <c r="C2181">
        <v>2014</v>
      </c>
      <c r="D2181">
        <v>9</v>
      </c>
      <c r="E2181">
        <v>30</v>
      </c>
      <c r="F2181" t="s">
        <v>25</v>
      </c>
      <c r="G2181">
        <v>3</v>
      </c>
      <c r="H2181" t="s">
        <v>12</v>
      </c>
      <c r="I2181">
        <v>1</v>
      </c>
      <c r="J2181">
        <v>4.1100000000000003</v>
      </c>
      <c r="K2181">
        <v>4.12</v>
      </c>
      <c r="L2181">
        <f>VLOOKUP($E2181,'CFileFishery to ERA+'!$A$4:$J$198,4,FALSE)</f>
        <v>8</v>
      </c>
      <c r="M2181" t="str">
        <f>VLOOKUP($E2181,'CFileFishery to ERA+'!$A$4:$J$198,5,FALSE)</f>
        <v>NORTH T</v>
      </c>
      <c r="N2181" t="str">
        <f>VLOOKUP($E2181,'CFileFishery to ERA+'!$A$4:$J$198,6,FALSE)</f>
        <v>CA</v>
      </c>
      <c r="O2181">
        <f>VLOOKUP($E2181,'CFileFishery to ERA+'!$A$4:$J$198,7,FALSE)</f>
        <v>1</v>
      </c>
      <c r="P2181" t="str">
        <f>VLOOKUP($E2181,'CFileFishery to ERA+'!$A$4:$J$198,8,FALSE)</f>
        <v>T</v>
      </c>
      <c r="Q2181" t="str">
        <f>VLOOKUP($E2181,'CFileFishery to ERA+'!$A$4:$J$198,9,FALSE)</f>
        <v>NBC Troll</v>
      </c>
      <c r="R2181" t="str">
        <f>VLOOKUP($E2181,'CFileFishery to ERA+'!$A$4:$J$198,10,FALSE)</f>
        <v>AABM</v>
      </c>
    </row>
    <row r="2182" spans="1:18" x14ac:dyDescent="0.25">
      <c r="A2182" t="s">
        <v>153</v>
      </c>
      <c r="B2182" t="s">
        <v>154</v>
      </c>
      <c r="C2182">
        <v>2014</v>
      </c>
      <c r="D2182">
        <v>9</v>
      </c>
      <c r="E2182">
        <v>30</v>
      </c>
      <c r="F2182" t="s">
        <v>25</v>
      </c>
      <c r="G2182">
        <v>4</v>
      </c>
      <c r="H2182" t="s">
        <v>121</v>
      </c>
      <c r="I2182">
        <v>1</v>
      </c>
      <c r="J2182">
        <v>4.1100000000000003</v>
      </c>
      <c r="K2182">
        <v>4.12</v>
      </c>
      <c r="L2182">
        <f>VLOOKUP($E2182,'CFileFishery to ERA+'!$A$4:$J$198,4,FALSE)</f>
        <v>8</v>
      </c>
      <c r="M2182" t="str">
        <f>VLOOKUP($E2182,'CFileFishery to ERA+'!$A$4:$J$198,5,FALSE)</f>
        <v>NORTH T</v>
      </c>
      <c r="N2182" t="str">
        <f>VLOOKUP($E2182,'CFileFishery to ERA+'!$A$4:$J$198,6,FALSE)</f>
        <v>CA</v>
      </c>
      <c r="O2182">
        <f>VLOOKUP($E2182,'CFileFishery to ERA+'!$A$4:$J$198,7,FALSE)</f>
        <v>1</v>
      </c>
      <c r="P2182" t="str">
        <f>VLOOKUP($E2182,'CFileFishery to ERA+'!$A$4:$J$198,8,FALSE)</f>
        <v>T</v>
      </c>
      <c r="Q2182" t="str">
        <f>VLOOKUP($E2182,'CFileFishery to ERA+'!$A$4:$J$198,9,FALSE)</f>
        <v>NBC Troll</v>
      </c>
      <c r="R2182" t="str">
        <f>VLOOKUP($E2182,'CFileFishery to ERA+'!$A$4:$J$198,10,FALSE)</f>
        <v>AABM</v>
      </c>
    </row>
    <row r="2183" spans="1:18" x14ac:dyDescent="0.25">
      <c r="A2183" t="s">
        <v>153</v>
      </c>
      <c r="B2183" t="s">
        <v>154</v>
      </c>
      <c r="C2183">
        <v>2014</v>
      </c>
      <c r="D2183">
        <v>9</v>
      </c>
      <c r="E2183">
        <v>35</v>
      </c>
      <c r="F2183" t="s">
        <v>77</v>
      </c>
      <c r="G2183">
        <v>3</v>
      </c>
      <c r="H2183" t="s">
        <v>12</v>
      </c>
      <c r="I2183">
        <v>1</v>
      </c>
      <c r="J2183">
        <v>9.16</v>
      </c>
      <c r="K2183">
        <v>9.19</v>
      </c>
      <c r="L2183">
        <f>VLOOKUP($E2183,'CFileFishery to ERA+'!$A$4:$J$198,4,FALSE)</f>
        <v>12</v>
      </c>
      <c r="M2183" t="str">
        <f>VLOOKUP($E2183,'CFileFishery to ERA+'!$A$4:$J$198,5,FALSE)</f>
        <v>WCVI SUM T</v>
      </c>
      <c r="N2183" t="str">
        <f>VLOOKUP($E2183,'CFileFishery to ERA+'!$A$4:$J$198,6,FALSE)</f>
        <v>CA</v>
      </c>
      <c r="O2183">
        <f>VLOOKUP($E2183,'CFileFishery to ERA+'!$A$4:$J$198,7,FALSE)</f>
        <v>3</v>
      </c>
      <c r="P2183" t="str">
        <f>VLOOKUP($E2183,'CFileFishery to ERA+'!$A$4:$J$198,8,FALSE)</f>
        <v>T</v>
      </c>
      <c r="Q2183" t="str">
        <f>VLOOKUP($E2183,'CFileFishery to ERA+'!$A$4:$J$198,9,FALSE)</f>
        <v>WCVI Troll</v>
      </c>
      <c r="R2183" t="str">
        <f>VLOOKUP($E2183,'CFileFishery to ERA+'!$A$4:$J$198,10,FALSE)</f>
        <v>AABM</v>
      </c>
    </row>
    <row r="2184" spans="1:18" x14ac:dyDescent="0.25">
      <c r="A2184" t="s">
        <v>153</v>
      </c>
      <c r="B2184" t="s">
        <v>154</v>
      </c>
      <c r="C2184">
        <v>2014</v>
      </c>
      <c r="D2184">
        <v>9</v>
      </c>
      <c r="E2184">
        <v>39</v>
      </c>
      <c r="F2184" t="s">
        <v>50</v>
      </c>
      <c r="G2184">
        <v>3</v>
      </c>
      <c r="H2184" t="s">
        <v>12</v>
      </c>
      <c r="I2184">
        <v>7</v>
      </c>
      <c r="J2184">
        <v>25.9</v>
      </c>
      <c r="K2184">
        <v>26</v>
      </c>
      <c r="L2184">
        <f>VLOOKUP($E2184,'CFileFishery to ERA+'!$A$4:$J$198,4,FALSE)</f>
        <v>12</v>
      </c>
      <c r="M2184" t="str">
        <f>VLOOKUP($E2184,'CFileFishery to ERA+'!$A$4:$J$198,5,FALSE)</f>
        <v>WCVI SUM T</v>
      </c>
      <c r="N2184" t="str">
        <f>VLOOKUP($E2184,'CFileFishery to ERA+'!$A$4:$J$198,6,FALSE)</f>
        <v>CA</v>
      </c>
      <c r="O2184">
        <f>VLOOKUP($E2184,'CFileFishery to ERA+'!$A$4:$J$198,7,FALSE)</f>
        <v>3</v>
      </c>
      <c r="P2184" t="str">
        <f>VLOOKUP($E2184,'CFileFishery to ERA+'!$A$4:$J$198,8,FALSE)</f>
        <v>T</v>
      </c>
      <c r="Q2184" t="str">
        <f>VLOOKUP($E2184,'CFileFishery to ERA+'!$A$4:$J$198,9,FALSE)</f>
        <v>WCVI Troll</v>
      </c>
      <c r="R2184" t="str">
        <f>VLOOKUP($E2184,'CFileFishery to ERA+'!$A$4:$J$198,10,FALSE)</f>
        <v>AABM</v>
      </c>
    </row>
    <row r="2185" spans="1:18" x14ac:dyDescent="0.25">
      <c r="A2185" t="s">
        <v>153</v>
      </c>
      <c r="B2185" t="s">
        <v>154</v>
      </c>
      <c r="C2185">
        <v>2014</v>
      </c>
      <c r="D2185">
        <v>9</v>
      </c>
      <c r="E2185">
        <v>39</v>
      </c>
      <c r="F2185" t="s">
        <v>50</v>
      </c>
      <c r="G2185">
        <v>3</v>
      </c>
      <c r="H2185" t="s">
        <v>121</v>
      </c>
      <c r="I2185">
        <v>1</v>
      </c>
      <c r="J2185">
        <v>3.7</v>
      </c>
      <c r="K2185">
        <v>3.7</v>
      </c>
      <c r="L2185">
        <f>VLOOKUP($E2185,'CFileFishery to ERA+'!$A$4:$J$198,4,FALSE)</f>
        <v>12</v>
      </c>
      <c r="M2185" t="str">
        <f>VLOOKUP($E2185,'CFileFishery to ERA+'!$A$4:$J$198,5,FALSE)</f>
        <v>WCVI SUM T</v>
      </c>
      <c r="N2185" t="str">
        <f>VLOOKUP($E2185,'CFileFishery to ERA+'!$A$4:$J$198,6,FALSE)</f>
        <v>CA</v>
      </c>
      <c r="O2185">
        <f>VLOOKUP($E2185,'CFileFishery to ERA+'!$A$4:$J$198,7,FALSE)</f>
        <v>3</v>
      </c>
      <c r="P2185" t="str">
        <f>VLOOKUP($E2185,'CFileFishery to ERA+'!$A$4:$J$198,8,FALSE)</f>
        <v>T</v>
      </c>
      <c r="Q2185" t="str">
        <f>VLOOKUP($E2185,'CFileFishery to ERA+'!$A$4:$J$198,9,FALSE)</f>
        <v>WCVI Troll</v>
      </c>
      <c r="R2185" t="str">
        <f>VLOOKUP($E2185,'CFileFishery to ERA+'!$A$4:$J$198,10,FALSE)</f>
        <v>AABM</v>
      </c>
    </row>
    <row r="2186" spans="1:18" x14ac:dyDescent="0.25">
      <c r="A2186" t="s">
        <v>153</v>
      </c>
      <c r="B2186" t="s">
        <v>154</v>
      </c>
      <c r="C2186">
        <v>2014</v>
      </c>
      <c r="D2186">
        <v>9</v>
      </c>
      <c r="E2186">
        <v>43</v>
      </c>
      <c r="F2186" t="s">
        <v>59</v>
      </c>
      <c r="G2186">
        <v>3</v>
      </c>
      <c r="H2186" t="s">
        <v>121</v>
      </c>
      <c r="I2186">
        <v>1</v>
      </c>
      <c r="J2186">
        <v>1.93</v>
      </c>
      <c r="K2186">
        <v>1.93</v>
      </c>
      <c r="L2186">
        <f>VLOOKUP($E2186,'CFileFishery to ERA+'!$A$4:$J$198,4,FALSE)</f>
        <v>13</v>
      </c>
      <c r="M2186" t="str">
        <f>VLOOKUP($E2186,'CFileFishery to ERA+'!$A$4:$J$198,5,FALSE)</f>
        <v>N FALCON T</v>
      </c>
      <c r="N2186" t="str">
        <f>VLOOKUP($E2186,'CFileFishery to ERA+'!$A$4:$J$198,6,FALSE)</f>
        <v>US</v>
      </c>
      <c r="O2186">
        <f>VLOOKUP($E2186,'CFileFishery to ERA+'!$A$4:$J$198,7,FALSE)</f>
        <v>999</v>
      </c>
      <c r="P2186" t="str">
        <f>VLOOKUP($E2186,'CFileFishery to ERA+'!$A$4:$J$198,8,FALSE)</f>
        <v>T</v>
      </c>
      <c r="Q2186" t="str">
        <f>VLOOKUP($E2186,'CFileFishery to ERA+'!$A$4:$J$198,9,FALSE)</f>
        <v>WA Troll</v>
      </c>
      <c r="R2186" t="str">
        <f>VLOOKUP($E2186,'CFileFishery to ERA+'!$A$4:$J$198,10,FALSE)</f>
        <v>ISBM</v>
      </c>
    </row>
    <row r="2187" spans="1:18" x14ac:dyDescent="0.25">
      <c r="A2187" t="s">
        <v>153</v>
      </c>
      <c r="B2187" t="s">
        <v>154</v>
      </c>
      <c r="C2187">
        <v>2014</v>
      </c>
      <c r="D2187">
        <v>9</v>
      </c>
      <c r="E2187">
        <v>92</v>
      </c>
      <c r="F2187" t="s">
        <v>66</v>
      </c>
      <c r="G2187">
        <v>2</v>
      </c>
      <c r="H2187" t="s">
        <v>12</v>
      </c>
      <c r="I2187">
        <v>1</v>
      </c>
      <c r="J2187">
        <v>2</v>
      </c>
      <c r="K2187">
        <v>4</v>
      </c>
      <c r="L2187">
        <f>VLOOKUP($E2187,'CFileFishery to ERA+'!$A$4:$J$198,4,FALSE)</f>
        <v>51</v>
      </c>
      <c r="M2187" t="str">
        <f>VLOOKUP($E2187,'CFileFishery to ERA+'!$A$4:$J$198,5,FALSE)</f>
        <v>WCVI ISBM S</v>
      </c>
      <c r="N2187" t="str">
        <f>VLOOKUP($E2187,'CFileFishery to ERA+'!$A$4:$J$198,6,FALSE)</f>
        <v>CA</v>
      </c>
      <c r="O2187">
        <f>VLOOKUP($E2187,'CFileFishery to ERA+'!$A$4:$J$198,7,FALSE)</f>
        <v>32</v>
      </c>
      <c r="P2187" t="str">
        <f>VLOOKUP($E2187,'CFileFishery to ERA+'!$A$4:$J$198,8,FALSE)</f>
        <v>S</v>
      </c>
      <c r="Q2187" t="str">
        <f>VLOOKUP($E2187,'CFileFishery to ERA+'!$A$4:$J$198,9,FALSE)</f>
        <v>WCVI ISBM Sport</v>
      </c>
      <c r="R2187" t="str">
        <f>VLOOKUP($E2187,'CFileFishery to ERA+'!$A$4:$J$198,10,FALSE)</f>
        <v>ISBM</v>
      </c>
    </row>
    <row r="2188" spans="1:18" x14ac:dyDescent="0.25">
      <c r="A2188" t="s">
        <v>153</v>
      </c>
      <c r="B2188" t="s">
        <v>154</v>
      </c>
      <c r="C2188">
        <v>2014</v>
      </c>
      <c r="D2188">
        <v>9</v>
      </c>
      <c r="E2188">
        <v>146</v>
      </c>
      <c r="F2188" t="s">
        <v>75</v>
      </c>
      <c r="G2188">
        <v>3</v>
      </c>
      <c r="H2188" t="s">
        <v>12</v>
      </c>
      <c r="I2188">
        <v>1</v>
      </c>
      <c r="J2188">
        <v>4.29</v>
      </c>
      <c r="K2188">
        <v>4.3</v>
      </c>
      <c r="L2188">
        <f>VLOOKUP($E2188,'CFileFishery to ERA+'!$A$4:$J$198,4,FALSE)</f>
        <v>65</v>
      </c>
      <c r="M2188" t="str">
        <f>VLOOKUP($E2188,'CFileFishery to ERA+'!$A$4:$J$198,5,FALSE)</f>
        <v>BC JF S</v>
      </c>
      <c r="N2188" t="str">
        <f>VLOOKUP($E2188,'CFileFishery to ERA+'!$A$4:$J$198,6,FALSE)</f>
        <v>CA</v>
      </c>
      <c r="O2188">
        <f>VLOOKUP($E2188,'CFileFishery to ERA+'!$A$4:$J$198,7,FALSE)</f>
        <v>36</v>
      </c>
      <c r="P2188" t="str">
        <f>VLOOKUP($E2188,'CFileFishery to ERA+'!$A$4:$J$198,8,FALSE)</f>
        <v>S</v>
      </c>
      <c r="Q2188" t="str">
        <f>VLOOKUP($E2188,'CFileFishery to ERA+'!$A$4:$J$198,9,FALSE)</f>
        <v>Canadian Juan De Fuca Sport</v>
      </c>
      <c r="R2188" t="str">
        <f>VLOOKUP($E2188,'CFileFishery to ERA+'!$A$4:$J$198,10,FALSE)</f>
        <v>ISBM</v>
      </c>
    </row>
    <row r="2189" spans="1:18" x14ac:dyDescent="0.25">
      <c r="A2189" t="s">
        <v>153</v>
      </c>
      <c r="B2189" t="s">
        <v>154</v>
      </c>
      <c r="C2189">
        <v>2014</v>
      </c>
      <c r="D2189">
        <v>10</v>
      </c>
      <c r="E2189">
        <v>2</v>
      </c>
      <c r="F2189" t="s">
        <v>30</v>
      </c>
      <c r="G2189">
        <v>4</v>
      </c>
      <c r="H2189" t="s">
        <v>12</v>
      </c>
      <c r="I2189">
        <v>3</v>
      </c>
      <c r="J2189">
        <v>12.33</v>
      </c>
      <c r="K2189">
        <v>12.37</v>
      </c>
      <c r="L2189">
        <f>VLOOKUP($E2189,'CFileFishery to ERA+'!$A$4:$J$198,4,FALSE)</f>
        <v>1</v>
      </c>
      <c r="M2189" t="str">
        <f>VLOOKUP($E2189,'CFileFishery to ERA+'!$A$4:$J$198,5,FALSE)</f>
        <v>AK W/S T</v>
      </c>
      <c r="N2189" t="str">
        <f>VLOOKUP($E2189,'CFileFishery to ERA+'!$A$4:$J$198,6,FALSE)</f>
        <v>US</v>
      </c>
      <c r="O2189">
        <f>VLOOKUP($E2189,'CFileFishery to ERA+'!$A$4:$J$198,7,FALSE)</f>
        <v>999</v>
      </c>
      <c r="P2189" t="str">
        <f>VLOOKUP($E2189,'CFileFishery to ERA+'!$A$4:$J$198,8,FALSE)</f>
        <v>T</v>
      </c>
      <c r="Q2189" t="str">
        <f>VLOOKUP($E2189,'CFileFishery to ERA+'!$A$4:$J$198,9,FALSE)</f>
        <v>SEAK Troll</v>
      </c>
      <c r="R2189" t="str">
        <f>VLOOKUP($E2189,'CFileFishery to ERA+'!$A$4:$J$198,10,FALSE)</f>
        <v>AABM</v>
      </c>
    </row>
    <row r="2190" spans="1:18" x14ac:dyDescent="0.25">
      <c r="A2190" t="s">
        <v>153</v>
      </c>
      <c r="B2190" t="s">
        <v>154</v>
      </c>
      <c r="C2190">
        <v>2014</v>
      </c>
      <c r="D2190">
        <v>10</v>
      </c>
      <c r="E2190">
        <v>36</v>
      </c>
      <c r="F2190" t="s">
        <v>100</v>
      </c>
      <c r="G2190">
        <v>4</v>
      </c>
      <c r="H2190" t="s">
        <v>12</v>
      </c>
      <c r="I2190">
        <v>3</v>
      </c>
      <c r="J2190">
        <v>11.1</v>
      </c>
      <c r="K2190">
        <v>11.14</v>
      </c>
      <c r="L2190">
        <f>VLOOKUP($E2190,'CFileFishery to ERA+'!$A$4:$J$198,4,FALSE)</f>
        <v>10</v>
      </c>
      <c r="M2190" t="str">
        <f>VLOOKUP($E2190,'CFileFishery to ERA+'!$A$4:$J$198,5,FALSE)</f>
        <v>WCVI F/W T</v>
      </c>
      <c r="N2190" t="str">
        <f>VLOOKUP($E2190,'CFileFishery to ERA+'!$A$4:$J$198,6,FALSE)</f>
        <v>CA</v>
      </c>
      <c r="O2190">
        <f>VLOOKUP($E2190,'CFileFishery to ERA+'!$A$4:$J$198,7,FALSE)</f>
        <v>3</v>
      </c>
      <c r="P2190" t="str">
        <f>VLOOKUP($E2190,'CFileFishery to ERA+'!$A$4:$J$198,8,FALSE)</f>
        <v>T</v>
      </c>
      <c r="Q2190" t="str">
        <f>VLOOKUP($E2190,'CFileFishery to ERA+'!$A$4:$J$198,9,FALSE)</f>
        <v>WCVI Troll</v>
      </c>
      <c r="R2190" t="str">
        <f>VLOOKUP($E2190,'CFileFishery to ERA+'!$A$4:$J$198,10,FALSE)</f>
        <v>AABM</v>
      </c>
    </row>
    <row r="2191" spans="1:18" x14ac:dyDescent="0.25">
      <c r="A2191" t="s">
        <v>153</v>
      </c>
      <c r="B2191" t="s">
        <v>154</v>
      </c>
      <c r="C2191">
        <v>2014</v>
      </c>
      <c r="D2191">
        <v>10</v>
      </c>
      <c r="E2191">
        <v>146</v>
      </c>
      <c r="F2191" t="s">
        <v>75</v>
      </c>
      <c r="G2191">
        <v>3</v>
      </c>
      <c r="H2191" t="s">
        <v>12</v>
      </c>
      <c r="I2191">
        <v>1</v>
      </c>
      <c r="J2191">
        <v>7.2</v>
      </c>
      <c r="K2191">
        <v>7.22</v>
      </c>
      <c r="L2191">
        <f>VLOOKUP($E2191,'CFileFishery to ERA+'!$A$4:$J$198,4,FALSE)</f>
        <v>65</v>
      </c>
      <c r="M2191" t="str">
        <f>VLOOKUP($E2191,'CFileFishery to ERA+'!$A$4:$J$198,5,FALSE)</f>
        <v>BC JF S</v>
      </c>
      <c r="N2191" t="str">
        <f>VLOOKUP($E2191,'CFileFishery to ERA+'!$A$4:$J$198,6,FALSE)</f>
        <v>CA</v>
      </c>
      <c r="O2191">
        <f>VLOOKUP($E2191,'CFileFishery to ERA+'!$A$4:$J$198,7,FALSE)</f>
        <v>36</v>
      </c>
      <c r="P2191" t="str">
        <f>VLOOKUP($E2191,'CFileFishery to ERA+'!$A$4:$J$198,8,FALSE)</f>
        <v>S</v>
      </c>
      <c r="Q2191" t="str">
        <f>VLOOKUP($E2191,'CFileFishery to ERA+'!$A$4:$J$198,9,FALSE)</f>
        <v>Canadian Juan De Fuca Sport</v>
      </c>
      <c r="R2191" t="str">
        <f>VLOOKUP($E2191,'CFileFishery to ERA+'!$A$4:$J$198,10,FALSE)</f>
        <v>ISBM</v>
      </c>
    </row>
    <row r="2192" spans="1:18" x14ac:dyDescent="0.25">
      <c r="A2192" t="s">
        <v>153</v>
      </c>
      <c r="B2192" t="s">
        <v>154</v>
      </c>
      <c r="C2192">
        <v>2014</v>
      </c>
      <c r="D2192">
        <v>11</v>
      </c>
      <c r="E2192">
        <v>2</v>
      </c>
      <c r="F2192" t="s">
        <v>30</v>
      </c>
      <c r="G2192">
        <v>5</v>
      </c>
      <c r="H2192" t="s">
        <v>12</v>
      </c>
      <c r="I2192">
        <v>1</v>
      </c>
      <c r="J2192">
        <v>4.1100000000000003</v>
      </c>
      <c r="K2192">
        <v>4.1100000000000003</v>
      </c>
      <c r="L2192">
        <f>VLOOKUP($E2192,'CFileFishery to ERA+'!$A$4:$J$198,4,FALSE)</f>
        <v>1</v>
      </c>
      <c r="M2192" t="str">
        <f>VLOOKUP($E2192,'CFileFishery to ERA+'!$A$4:$J$198,5,FALSE)</f>
        <v>AK W/S T</v>
      </c>
      <c r="N2192" t="str">
        <f>VLOOKUP($E2192,'CFileFishery to ERA+'!$A$4:$J$198,6,FALSE)</f>
        <v>US</v>
      </c>
      <c r="O2192">
        <f>VLOOKUP($E2192,'CFileFishery to ERA+'!$A$4:$J$198,7,FALSE)</f>
        <v>999</v>
      </c>
      <c r="P2192" t="str">
        <f>VLOOKUP($E2192,'CFileFishery to ERA+'!$A$4:$J$198,8,FALSE)</f>
        <v>T</v>
      </c>
      <c r="Q2192" t="str">
        <f>VLOOKUP($E2192,'CFileFishery to ERA+'!$A$4:$J$198,9,FALSE)</f>
        <v>SEAK Troll</v>
      </c>
      <c r="R2192" t="str">
        <f>VLOOKUP($E2192,'CFileFishery to ERA+'!$A$4:$J$198,10,FALSE)</f>
        <v>AABM</v>
      </c>
    </row>
    <row r="2193" spans="1:18" x14ac:dyDescent="0.25">
      <c r="A2193" t="s">
        <v>153</v>
      </c>
      <c r="B2193" t="s">
        <v>154</v>
      </c>
      <c r="C2193">
        <v>2014</v>
      </c>
      <c r="D2193">
        <v>11</v>
      </c>
      <c r="E2193">
        <v>146</v>
      </c>
      <c r="F2193" t="s">
        <v>75</v>
      </c>
      <c r="G2193">
        <v>3</v>
      </c>
      <c r="H2193" t="s">
        <v>12</v>
      </c>
      <c r="I2193">
        <v>1</v>
      </c>
      <c r="J2193">
        <v>7.2</v>
      </c>
      <c r="K2193">
        <v>7.22</v>
      </c>
      <c r="L2193">
        <f>VLOOKUP($E2193,'CFileFishery to ERA+'!$A$4:$J$198,4,FALSE)</f>
        <v>65</v>
      </c>
      <c r="M2193" t="str">
        <f>VLOOKUP($E2193,'CFileFishery to ERA+'!$A$4:$J$198,5,FALSE)</f>
        <v>BC JF S</v>
      </c>
      <c r="N2193" t="str">
        <f>VLOOKUP($E2193,'CFileFishery to ERA+'!$A$4:$J$198,6,FALSE)</f>
        <v>CA</v>
      </c>
      <c r="O2193">
        <f>VLOOKUP($E2193,'CFileFishery to ERA+'!$A$4:$J$198,7,FALSE)</f>
        <v>36</v>
      </c>
      <c r="P2193" t="str">
        <f>VLOOKUP($E2193,'CFileFishery to ERA+'!$A$4:$J$198,8,FALSE)</f>
        <v>S</v>
      </c>
      <c r="Q2193" t="str">
        <f>VLOOKUP($E2193,'CFileFishery to ERA+'!$A$4:$J$198,9,FALSE)</f>
        <v>Canadian Juan De Fuca Sport</v>
      </c>
      <c r="R2193" t="str">
        <f>VLOOKUP($E2193,'CFileFishery to ERA+'!$A$4:$J$198,10,FALSE)</f>
        <v>ISBM</v>
      </c>
    </row>
    <row r="2194" spans="1:18" x14ac:dyDescent="0.25">
      <c r="A2194" t="s">
        <v>153</v>
      </c>
      <c r="B2194" t="s">
        <v>154</v>
      </c>
      <c r="C2194">
        <v>2014</v>
      </c>
      <c r="D2194">
        <v>11</v>
      </c>
      <c r="E2194">
        <v>157</v>
      </c>
      <c r="F2194" t="s">
        <v>79</v>
      </c>
      <c r="G2194">
        <v>3</v>
      </c>
      <c r="H2194" t="s">
        <v>12</v>
      </c>
      <c r="I2194">
        <v>1</v>
      </c>
      <c r="J2194">
        <v>5.69</v>
      </c>
      <c r="K2194">
        <v>5.71</v>
      </c>
      <c r="L2194">
        <f>VLOOKUP($E2194,'CFileFishery to ERA+'!$A$4:$J$198,4,FALSE)</f>
        <v>59</v>
      </c>
      <c r="M2194" t="str">
        <f>VLOOKUP($E2194,'CFileFishery to ERA+'!$A$4:$J$198,5,FALSE)</f>
        <v>PGSDO S</v>
      </c>
      <c r="N2194" t="str">
        <f>VLOOKUP($E2194,'CFileFishery to ERA+'!$A$4:$J$198,6,FALSE)</f>
        <v>US</v>
      </c>
      <c r="O2194">
        <f>VLOOKUP($E2194,'CFileFishery to ERA+'!$A$4:$J$198,7,FALSE)</f>
        <v>999</v>
      </c>
      <c r="P2194" t="str">
        <f>VLOOKUP($E2194,'CFileFishery to ERA+'!$A$4:$J$198,8,FALSE)</f>
        <v>S</v>
      </c>
      <c r="Q2194" t="str">
        <f>VLOOKUP($E2194,'CFileFishery to ERA+'!$A$4:$J$198,9,FALSE)</f>
        <v>PGSD Sport</v>
      </c>
      <c r="R2194" t="str">
        <f>VLOOKUP($E2194,'CFileFishery to ERA+'!$A$4:$J$198,10,FALSE)</f>
        <v>ISBM</v>
      </c>
    </row>
    <row r="2195" spans="1:18" x14ac:dyDescent="0.25">
      <c r="A2195" t="s">
        <v>153</v>
      </c>
      <c r="B2195" t="s">
        <v>154</v>
      </c>
      <c r="C2195">
        <v>2015</v>
      </c>
      <c r="D2195">
        <v>1</v>
      </c>
      <c r="E2195">
        <v>6</v>
      </c>
      <c r="F2195" t="s">
        <v>11</v>
      </c>
      <c r="G2195">
        <v>4</v>
      </c>
      <c r="H2195" t="s">
        <v>12</v>
      </c>
      <c r="I2195">
        <v>1</v>
      </c>
      <c r="J2195">
        <v>2.96</v>
      </c>
      <c r="K2195">
        <v>2.97</v>
      </c>
      <c r="L2195">
        <f>VLOOKUP($E2195,'CFileFishery to ERA+'!$A$4:$J$198,4,FALSE)</f>
        <v>1</v>
      </c>
      <c r="M2195" t="str">
        <f>VLOOKUP($E2195,'CFileFishery to ERA+'!$A$4:$J$198,5,FALSE)</f>
        <v>AK W/S T</v>
      </c>
      <c r="N2195" t="str">
        <f>VLOOKUP($E2195,'CFileFishery to ERA+'!$A$4:$J$198,6,FALSE)</f>
        <v>US</v>
      </c>
      <c r="O2195">
        <f>VLOOKUP($E2195,'CFileFishery to ERA+'!$A$4:$J$198,7,FALSE)</f>
        <v>999</v>
      </c>
      <c r="P2195" t="str">
        <f>VLOOKUP($E2195,'CFileFishery to ERA+'!$A$4:$J$198,8,FALSE)</f>
        <v>T</v>
      </c>
      <c r="Q2195" t="str">
        <f>VLOOKUP($E2195,'CFileFishery to ERA+'!$A$4:$J$198,9,FALSE)</f>
        <v>SEAK Troll</v>
      </c>
      <c r="R2195" t="str">
        <f>VLOOKUP($E2195,'CFileFishery to ERA+'!$A$4:$J$198,10,FALSE)</f>
        <v>AABM</v>
      </c>
    </row>
    <row r="2196" spans="1:18" x14ac:dyDescent="0.25">
      <c r="A2196" t="s">
        <v>153</v>
      </c>
      <c r="B2196" t="s">
        <v>154</v>
      </c>
      <c r="C2196">
        <v>2015</v>
      </c>
      <c r="D2196">
        <v>1</v>
      </c>
      <c r="E2196">
        <v>139</v>
      </c>
      <c r="F2196" t="s">
        <v>74</v>
      </c>
      <c r="G2196">
        <v>4</v>
      </c>
      <c r="H2196" t="s">
        <v>12</v>
      </c>
      <c r="I2196">
        <v>1</v>
      </c>
      <c r="J2196">
        <v>11.39</v>
      </c>
      <c r="K2196">
        <v>11.43</v>
      </c>
      <c r="L2196">
        <f>VLOOKUP($E2196,'CFileFishery to ERA+'!$A$4:$J$198,4,FALSE)</f>
        <v>63</v>
      </c>
      <c r="M2196" t="str">
        <f>VLOOKUP($E2196,'CFileFishery to ERA+'!$A$4:$J$198,5,FALSE)</f>
        <v>GEO ST S</v>
      </c>
      <c r="N2196" t="str">
        <f>VLOOKUP($E2196,'CFileFishery to ERA+'!$A$4:$J$198,6,FALSE)</f>
        <v>CA</v>
      </c>
      <c r="O2196">
        <f>VLOOKUP($E2196,'CFileFishery to ERA+'!$A$4:$J$198,7,FALSE)</f>
        <v>29</v>
      </c>
      <c r="P2196" t="str">
        <f>VLOOKUP($E2196,'CFileFishery to ERA+'!$A$4:$J$198,8,FALSE)</f>
        <v>S</v>
      </c>
      <c r="Q2196" t="str">
        <f>VLOOKUP($E2196,'CFileFishery to ERA+'!$A$4:$J$198,9,FALSE)</f>
        <v>South Georgia Strait Sport</v>
      </c>
      <c r="R2196" t="str">
        <f>VLOOKUP($E2196,'CFileFishery to ERA+'!$A$4:$J$198,10,FALSE)</f>
        <v>ISBM</v>
      </c>
    </row>
    <row r="2197" spans="1:18" x14ac:dyDescent="0.25">
      <c r="A2197" t="s">
        <v>153</v>
      </c>
      <c r="B2197" t="s">
        <v>154</v>
      </c>
      <c r="C2197">
        <v>2015</v>
      </c>
      <c r="D2197">
        <v>1</v>
      </c>
      <c r="E2197">
        <v>146</v>
      </c>
      <c r="F2197" t="s">
        <v>75</v>
      </c>
      <c r="G2197">
        <v>4</v>
      </c>
      <c r="H2197" t="s">
        <v>12</v>
      </c>
      <c r="I2197">
        <v>1</v>
      </c>
      <c r="J2197">
        <v>8.9700000000000006</v>
      </c>
      <c r="K2197">
        <v>9</v>
      </c>
      <c r="L2197">
        <f>VLOOKUP($E2197,'CFileFishery to ERA+'!$A$4:$J$198,4,FALSE)</f>
        <v>65</v>
      </c>
      <c r="M2197" t="str">
        <f>VLOOKUP($E2197,'CFileFishery to ERA+'!$A$4:$J$198,5,FALSE)</f>
        <v>BC JF S</v>
      </c>
      <c r="N2197" t="str">
        <f>VLOOKUP($E2197,'CFileFishery to ERA+'!$A$4:$J$198,6,FALSE)</f>
        <v>CA</v>
      </c>
      <c r="O2197">
        <f>VLOOKUP($E2197,'CFileFishery to ERA+'!$A$4:$J$198,7,FALSE)</f>
        <v>36</v>
      </c>
      <c r="P2197" t="str">
        <f>VLOOKUP($E2197,'CFileFishery to ERA+'!$A$4:$J$198,8,FALSE)</f>
        <v>S</v>
      </c>
      <c r="Q2197" t="str">
        <f>VLOOKUP($E2197,'CFileFishery to ERA+'!$A$4:$J$198,9,FALSE)</f>
        <v>Canadian Juan De Fuca Sport</v>
      </c>
      <c r="R2197" t="str">
        <f>VLOOKUP($E2197,'CFileFishery to ERA+'!$A$4:$J$198,10,FALSE)</f>
        <v>ISBM</v>
      </c>
    </row>
    <row r="2198" spans="1:18" x14ac:dyDescent="0.25">
      <c r="A2198" t="s">
        <v>153</v>
      </c>
      <c r="B2198" t="s">
        <v>154</v>
      </c>
      <c r="C2198">
        <v>2015</v>
      </c>
      <c r="D2198">
        <v>1</v>
      </c>
      <c r="E2198">
        <v>152</v>
      </c>
      <c r="F2198" t="s">
        <v>63</v>
      </c>
      <c r="G2198">
        <v>4</v>
      </c>
      <c r="H2198" t="s">
        <v>12</v>
      </c>
      <c r="I2198">
        <v>1</v>
      </c>
      <c r="J2198">
        <v>4.29</v>
      </c>
      <c r="K2198">
        <v>4.3</v>
      </c>
      <c r="L2198">
        <f>VLOOKUP($E2198,'CFileFishery to ERA+'!$A$4:$J$198,4,FALSE)</f>
        <v>57</v>
      </c>
      <c r="M2198" t="str">
        <f>VLOOKUP($E2198,'CFileFishery to ERA+'!$A$4:$J$198,5,FALSE)</f>
        <v>PGSDN S</v>
      </c>
      <c r="N2198" t="str">
        <f>VLOOKUP($E2198,'CFileFishery to ERA+'!$A$4:$J$198,6,FALSE)</f>
        <v>US</v>
      </c>
      <c r="O2198">
        <f>VLOOKUP($E2198,'CFileFishery to ERA+'!$A$4:$J$198,7,FALSE)</f>
        <v>999</v>
      </c>
      <c r="P2198" t="str">
        <f>VLOOKUP($E2198,'CFileFishery to ERA+'!$A$4:$J$198,8,FALSE)</f>
        <v>S</v>
      </c>
      <c r="Q2198" t="str">
        <f>VLOOKUP($E2198,'CFileFishery to ERA+'!$A$4:$J$198,9,FALSE)</f>
        <v>PGSD Sport</v>
      </c>
      <c r="R2198" t="str">
        <f>VLOOKUP($E2198,'CFileFishery to ERA+'!$A$4:$J$198,10,FALSE)</f>
        <v>ISBM</v>
      </c>
    </row>
    <row r="2199" spans="1:18" x14ac:dyDescent="0.25">
      <c r="A2199" t="s">
        <v>153</v>
      </c>
      <c r="B2199" t="s">
        <v>154</v>
      </c>
      <c r="C2199">
        <v>2015</v>
      </c>
      <c r="D2199">
        <v>2</v>
      </c>
      <c r="E2199">
        <v>41</v>
      </c>
      <c r="F2199" t="s">
        <v>70</v>
      </c>
      <c r="G2199">
        <v>3</v>
      </c>
      <c r="H2199" t="s">
        <v>12</v>
      </c>
      <c r="I2199">
        <v>1</v>
      </c>
      <c r="J2199">
        <v>1.35</v>
      </c>
      <c r="K2199">
        <v>2.7</v>
      </c>
      <c r="L2199">
        <f>VLOOKUP($E2199,'CFileFishery to ERA+'!$A$4:$J$198,4,FALSE)</f>
        <v>13</v>
      </c>
      <c r="M2199" t="str">
        <f>VLOOKUP($E2199,'CFileFishery to ERA+'!$A$4:$J$198,5,FALSE)</f>
        <v>N FALCON T</v>
      </c>
      <c r="N2199" t="str">
        <f>VLOOKUP($E2199,'CFileFishery to ERA+'!$A$4:$J$198,6,FALSE)</f>
        <v>US</v>
      </c>
      <c r="O2199">
        <f>VLOOKUP($E2199,'CFileFishery to ERA+'!$A$4:$J$198,7,FALSE)</f>
        <v>999</v>
      </c>
      <c r="P2199" t="str">
        <f>VLOOKUP($E2199,'CFileFishery to ERA+'!$A$4:$J$198,8,FALSE)</f>
        <v>T</v>
      </c>
      <c r="Q2199" t="str">
        <f>VLOOKUP($E2199,'CFileFishery to ERA+'!$A$4:$J$198,9,FALSE)</f>
        <v>WA Troll</v>
      </c>
      <c r="R2199" t="str">
        <f>VLOOKUP($E2199,'CFileFishery to ERA+'!$A$4:$J$198,10,FALSE)</f>
        <v>ISBM</v>
      </c>
    </row>
    <row r="2200" spans="1:18" x14ac:dyDescent="0.25">
      <c r="A2200" t="s">
        <v>153</v>
      </c>
      <c r="B2200" t="s">
        <v>154</v>
      </c>
      <c r="C2200">
        <v>2015</v>
      </c>
      <c r="D2200">
        <v>2</v>
      </c>
      <c r="E2200">
        <v>41</v>
      </c>
      <c r="F2200" t="s">
        <v>70</v>
      </c>
      <c r="G2200">
        <v>4</v>
      </c>
      <c r="H2200" t="s">
        <v>12</v>
      </c>
      <c r="I2200">
        <v>1</v>
      </c>
      <c r="J2200">
        <v>1.35</v>
      </c>
      <c r="K2200">
        <v>1.35</v>
      </c>
      <c r="L2200">
        <f>VLOOKUP($E2200,'CFileFishery to ERA+'!$A$4:$J$198,4,FALSE)</f>
        <v>13</v>
      </c>
      <c r="M2200" t="str">
        <f>VLOOKUP($E2200,'CFileFishery to ERA+'!$A$4:$J$198,5,FALSE)</f>
        <v>N FALCON T</v>
      </c>
      <c r="N2200" t="str">
        <f>VLOOKUP($E2200,'CFileFishery to ERA+'!$A$4:$J$198,6,FALSE)</f>
        <v>US</v>
      </c>
      <c r="O2200">
        <f>VLOOKUP($E2200,'CFileFishery to ERA+'!$A$4:$J$198,7,FALSE)</f>
        <v>999</v>
      </c>
      <c r="P2200" t="str">
        <f>VLOOKUP($E2200,'CFileFishery to ERA+'!$A$4:$J$198,8,FALSE)</f>
        <v>T</v>
      </c>
      <c r="Q2200" t="str">
        <f>VLOOKUP($E2200,'CFileFishery to ERA+'!$A$4:$J$198,9,FALSE)</f>
        <v>WA Troll</v>
      </c>
      <c r="R2200" t="str">
        <f>VLOOKUP($E2200,'CFileFishery to ERA+'!$A$4:$J$198,10,FALSE)</f>
        <v>ISBM</v>
      </c>
    </row>
    <row r="2201" spans="1:18" x14ac:dyDescent="0.25">
      <c r="A2201" t="s">
        <v>153</v>
      </c>
      <c r="B2201" t="s">
        <v>154</v>
      </c>
      <c r="C2201">
        <v>2015</v>
      </c>
      <c r="D2201">
        <v>2</v>
      </c>
      <c r="E2201">
        <v>135</v>
      </c>
      <c r="F2201" t="s">
        <v>39</v>
      </c>
      <c r="G2201">
        <v>4</v>
      </c>
      <c r="H2201" t="s">
        <v>12</v>
      </c>
      <c r="I2201">
        <v>1</v>
      </c>
      <c r="J2201">
        <v>2.36</v>
      </c>
      <c r="K2201">
        <v>2.36</v>
      </c>
      <c r="L2201">
        <f>VLOOKUP($E2201,'CFileFishery to ERA+'!$A$4:$J$198,4,FALSE)</f>
        <v>61</v>
      </c>
      <c r="M2201" t="str">
        <f>VLOOKUP($E2201,'CFileFishery to ERA+'!$A$4:$J$198,5,FALSE)</f>
        <v>JNST S</v>
      </c>
      <c r="N2201" t="str">
        <f>VLOOKUP($E2201,'CFileFishery to ERA+'!$A$4:$J$198,6,FALSE)</f>
        <v>CA</v>
      </c>
      <c r="O2201">
        <f>VLOOKUP($E2201,'CFileFishery to ERA+'!$A$4:$J$198,7,FALSE)</f>
        <v>26</v>
      </c>
      <c r="P2201" t="str">
        <f>VLOOKUP($E2201,'CFileFishery to ERA+'!$A$4:$J$198,8,FALSE)</f>
        <v>S</v>
      </c>
      <c r="Q2201" t="str">
        <f>VLOOKUP($E2201,'CFileFishery to ERA+'!$A$4:$J$198,9,FALSE)</f>
        <v>Johnstone Strait Sport</v>
      </c>
      <c r="R2201" t="str">
        <f>VLOOKUP($E2201,'CFileFishery to ERA+'!$A$4:$J$198,10,FALSE)</f>
        <v>ISBM</v>
      </c>
    </row>
    <row r="2202" spans="1:18" x14ac:dyDescent="0.25">
      <c r="A2202" t="s">
        <v>153</v>
      </c>
      <c r="B2202" t="s">
        <v>154</v>
      </c>
      <c r="C2202">
        <v>2015</v>
      </c>
      <c r="D2202">
        <v>2</v>
      </c>
      <c r="E2202">
        <v>142</v>
      </c>
      <c r="F2202" t="s">
        <v>49</v>
      </c>
      <c r="G2202">
        <v>3</v>
      </c>
      <c r="H2202" t="s">
        <v>12</v>
      </c>
      <c r="I2202">
        <v>1</v>
      </c>
      <c r="J2202">
        <v>5.29</v>
      </c>
      <c r="K2202">
        <v>10.58</v>
      </c>
      <c r="L2202">
        <f>VLOOKUP($E2202,'CFileFishery to ERA+'!$A$4:$J$198,4,FALSE)</f>
        <v>50</v>
      </c>
      <c r="M2202" t="str">
        <f>VLOOKUP($E2202,'CFileFishery to ERA+'!$A$4:$J$198,5,FALSE)</f>
        <v>WCVI AABM S</v>
      </c>
      <c r="N2202" t="str">
        <f>VLOOKUP($E2202,'CFileFishery to ERA+'!$A$4:$J$198,6,FALSE)</f>
        <v>CA</v>
      </c>
      <c r="O2202">
        <f>VLOOKUP($E2202,'CFileFishery to ERA+'!$A$4:$J$198,7,FALSE)</f>
        <v>31</v>
      </c>
      <c r="P2202" t="str">
        <f>VLOOKUP($E2202,'CFileFishery to ERA+'!$A$4:$J$198,8,FALSE)</f>
        <v>S</v>
      </c>
      <c r="Q2202" t="str">
        <f>VLOOKUP($E2202,'CFileFishery to ERA+'!$A$4:$J$198,9,FALSE)</f>
        <v>WCVI AABM Sport</v>
      </c>
      <c r="R2202" t="str">
        <f>VLOOKUP($E2202,'CFileFishery to ERA+'!$A$4:$J$198,10,FALSE)</f>
        <v>AABM</v>
      </c>
    </row>
    <row r="2203" spans="1:18" x14ac:dyDescent="0.25">
      <c r="A2203" t="s">
        <v>153</v>
      </c>
      <c r="B2203" t="s">
        <v>154</v>
      </c>
      <c r="C2203">
        <v>2015</v>
      </c>
      <c r="D2203">
        <v>2</v>
      </c>
      <c r="E2203">
        <v>146</v>
      </c>
      <c r="F2203" t="s">
        <v>75</v>
      </c>
      <c r="G2203">
        <v>3</v>
      </c>
      <c r="H2203" t="s">
        <v>12</v>
      </c>
      <c r="I2203">
        <v>1</v>
      </c>
      <c r="J2203">
        <v>11.42</v>
      </c>
      <c r="K2203">
        <v>22.84</v>
      </c>
      <c r="L2203">
        <f>VLOOKUP($E2203,'CFileFishery to ERA+'!$A$4:$J$198,4,FALSE)</f>
        <v>65</v>
      </c>
      <c r="M2203" t="str">
        <f>VLOOKUP($E2203,'CFileFishery to ERA+'!$A$4:$J$198,5,FALSE)</f>
        <v>BC JF S</v>
      </c>
      <c r="N2203" t="str">
        <f>VLOOKUP($E2203,'CFileFishery to ERA+'!$A$4:$J$198,6,FALSE)</f>
        <v>CA</v>
      </c>
      <c r="O2203">
        <f>VLOOKUP($E2203,'CFileFishery to ERA+'!$A$4:$J$198,7,FALSE)</f>
        <v>36</v>
      </c>
      <c r="P2203" t="str">
        <f>VLOOKUP($E2203,'CFileFishery to ERA+'!$A$4:$J$198,8,FALSE)</f>
        <v>S</v>
      </c>
      <c r="Q2203" t="str">
        <f>VLOOKUP($E2203,'CFileFishery to ERA+'!$A$4:$J$198,9,FALSE)</f>
        <v>Canadian Juan De Fuca Sport</v>
      </c>
      <c r="R2203" t="str">
        <f>VLOOKUP($E2203,'CFileFishery to ERA+'!$A$4:$J$198,10,FALSE)</f>
        <v>ISBM</v>
      </c>
    </row>
    <row r="2204" spans="1:18" x14ac:dyDescent="0.25">
      <c r="A2204" t="s">
        <v>153</v>
      </c>
      <c r="B2204" t="s">
        <v>154</v>
      </c>
      <c r="C2204">
        <v>2015</v>
      </c>
      <c r="D2204">
        <v>2</v>
      </c>
      <c r="E2204">
        <v>151</v>
      </c>
      <c r="F2204" t="s">
        <v>84</v>
      </c>
      <c r="G2204">
        <v>3</v>
      </c>
      <c r="H2204" t="s">
        <v>12</v>
      </c>
      <c r="I2204">
        <v>1</v>
      </c>
      <c r="J2204">
        <v>2.74</v>
      </c>
      <c r="K2204">
        <v>5.48</v>
      </c>
      <c r="L2204">
        <f>VLOOKUP($E2204,'CFileFishery to ERA+'!$A$4:$J$198,4,FALSE)</f>
        <v>57</v>
      </c>
      <c r="M2204" t="str">
        <f>VLOOKUP($E2204,'CFileFishery to ERA+'!$A$4:$J$198,5,FALSE)</f>
        <v>PGSDN S</v>
      </c>
      <c r="N2204" t="str">
        <f>VLOOKUP($E2204,'CFileFishery to ERA+'!$A$4:$J$198,6,FALSE)</f>
        <v>US</v>
      </c>
      <c r="O2204">
        <f>VLOOKUP($E2204,'CFileFishery to ERA+'!$A$4:$J$198,7,FALSE)</f>
        <v>999</v>
      </c>
      <c r="P2204" t="str">
        <f>VLOOKUP($E2204,'CFileFishery to ERA+'!$A$4:$J$198,8,FALSE)</f>
        <v>S</v>
      </c>
      <c r="Q2204" t="str">
        <f>VLOOKUP($E2204,'CFileFishery to ERA+'!$A$4:$J$198,9,FALSE)</f>
        <v>PGSD Sport</v>
      </c>
      <c r="R2204" t="str">
        <f>VLOOKUP($E2204,'CFileFishery to ERA+'!$A$4:$J$198,10,FALSE)</f>
        <v>ISBM</v>
      </c>
    </row>
    <row r="2205" spans="1:18" x14ac:dyDescent="0.25">
      <c r="A2205" t="s">
        <v>153</v>
      </c>
      <c r="B2205" t="s">
        <v>154</v>
      </c>
      <c r="C2205">
        <v>2015</v>
      </c>
      <c r="D2205">
        <v>2</v>
      </c>
      <c r="E2205">
        <v>151</v>
      </c>
      <c r="F2205" t="s">
        <v>84</v>
      </c>
      <c r="G2205">
        <v>4</v>
      </c>
      <c r="H2205" t="s">
        <v>12</v>
      </c>
      <c r="I2205">
        <v>1</v>
      </c>
      <c r="J2205">
        <v>2.74</v>
      </c>
      <c r="K2205">
        <v>2.75</v>
      </c>
      <c r="L2205">
        <f>VLOOKUP($E2205,'CFileFishery to ERA+'!$A$4:$J$198,4,FALSE)</f>
        <v>57</v>
      </c>
      <c r="M2205" t="str">
        <f>VLOOKUP($E2205,'CFileFishery to ERA+'!$A$4:$J$198,5,FALSE)</f>
        <v>PGSDN S</v>
      </c>
      <c r="N2205" t="str">
        <f>VLOOKUP($E2205,'CFileFishery to ERA+'!$A$4:$J$198,6,FALSE)</f>
        <v>US</v>
      </c>
      <c r="O2205">
        <f>VLOOKUP($E2205,'CFileFishery to ERA+'!$A$4:$J$198,7,FALSE)</f>
        <v>999</v>
      </c>
      <c r="P2205" t="str">
        <f>VLOOKUP($E2205,'CFileFishery to ERA+'!$A$4:$J$198,8,FALSE)</f>
        <v>S</v>
      </c>
      <c r="Q2205" t="str">
        <f>VLOOKUP($E2205,'CFileFishery to ERA+'!$A$4:$J$198,9,FALSE)</f>
        <v>PGSD Sport</v>
      </c>
      <c r="R2205" t="str">
        <f>VLOOKUP($E2205,'CFileFishery to ERA+'!$A$4:$J$198,10,FALSE)</f>
        <v>ISBM</v>
      </c>
    </row>
    <row r="2206" spans="1:18" x14ac:dyDescent="0.25">
      <c r="A2206" t="s">
        <v>153</v>
      </c>
      <c r="B2206" t="s">
        <v>154</v>
      </c>
      <c r="C2206">
        <v>2015</v>
      </c>
      <c r="D2206">
        <v>3</v>
      </c>
      <c r="E2206">
        <v>6</v>
      </c>
      <c r="F2206" t="s">
        <v>11</v>
      </c>
      <c r="G2206">
        <v>4</v>
      </c>
      <c r="H2206" t="s">
        <v>12</v>
      </c>
      <c r="I2206">
        <v>3</v>
      </c>
      <c r="J2206">
        <v>8.8800000000000008</v>
      </c>
      <c r="K2206">
        <v>8.91</v>
      </c>
      <c r="L2206">
        <f>VLOOKUP($E2206,'CFileFishery to ERA+'!$A$4:$J$198,4,FALSE)</f>
        <v>1</v>
      </c>
      <c r="M2206" t="str">
        <f>VLOOKUP($E2206,'CFileFishery to ERA+'!$A$4:$J$198,5,FALSE)</f>
        <v>AK W/S T</v>
      </c>
      <c r="N2206" t="str">
        <f>VLOOKUP($E2206,'CFileFishery to ERA+'!$A$4:$J$198,6,FALSE)</f>
        <v>US</v>
      </c>
      <c r="O2206">
        <f>VLOOKUP($E2206,'CFileFishery to ERA+'!$A$4:$J$198,7,FALSE)</f>
        <v>999</v>
      </c>
      <c r="P2206" t="str">
        <f>VLOOKUP($E2206,'CFileFishery to ERA+'!$A$4:$J$198,8,FALSE)</f>
        <v>T</v>
      </c>
      <c r="Q2206" t="str">
        <f>VLOOKUP($E2206,'CFileFishery to ERA+'!$A$4:$J$198,9,FALSE)</f>
        <v>SEAK Troll</v>
      </c>
      <c r="R2206" t="str">
        <f>VLOOKUP($E2206,'CFileFishery to ERA+'!$A$4:$J$198,10,FALSE)</f>
        <v>AABM</v>
      </c>
    </row>
    <row r="2207" spans="1:18" x14ac:dyDescent="0.25">
      <c r="A2207" t="s">
        <v>153</v>
      </c>
      <c r="B2207" t="s">
        <v>154</v>
      </c>
      <c r="C2207">
        <v>2015</v>
      </c>
      <c r="D2207">
        <v>3</v>
      </c>
      <c r="E2207">
        <v>139</v>
      </c>
      <c r="F2207" t="s">
        <v>74</v>
      </c>
      <c r="G2207">
        <v>3</v>
      </c>
      <c r="H2207" t="s">
        <v>12</v>
      </c>
      <c r="I2207">
        <v>1</v>
      </c>
      <c r="J2207">
        <v>1</v>
      </c>
      <c r="K2207">
        <v>2</v>
      </c>
      <c r="L2207">
        <f>VLOOKUP($E2207,'CFileFishery to ERA+'!$A$4:$J$198,4,FALSE)</f>
        <v>63</v>
      </c>
      <c r="M2207" t="str">
        <f>VLOOKUP($E2207,'CFileFishery to ERA+'!$A$4:$J$198,5,FALSE)</f>
        <v>GEO ST S</v>
      </c>
      <c r="N2207" t="str">
        <f>VLOOKUP($E2207,'CFileFishery to ERA+'!$A$4:$J$198,6,FALSE)</f>
        <v>CA</v>
      </c>
      <c r="O2207">
        <f>VLOOKUP($E2207,'CFileFishery to ERA+'!$A$4:$J$198,7,FALSE)</f>
        <v>29</v>
      </c>
      <c r="P2207" t="str">
        <f>VLOOKUP($E2207,'CFileFishery to ERA+'!$A$4:$J$198,8,FALSE)</f>
        <v>S</v>
      </c>
      <c r="Q2207" t="str">
        <f>VLOOKUP($E2207,'CFileFishery to ERA+'!$A$4:$J$198,9,FALSE)</f>
        <v>South Georgia Strait Sport</v>
      </c>
      <c r="R2207" t="str">
        <f>VLOOKUP($E2207,'CFileFishery to ERA+'!$A$4:$J$198,10,FALSE)</f>
        <v>ISBM</v>
      </c>
    </row>
    <row r="2208" spans="1:18" x14ac:dyDescent="0.25">
      <c r="A2208" t="s">
        <v>153</v>
      </c>
      <c r="B2208" t="s">
        <v>154</v>
      </c>
      <c r="C2208">
        <v>2015</v>
      </c>
      <c r="D2208">
        <v>3</v>
      </c>
      <c r="E2208">
        <v>139</v>
      </c>
      <c r="F2208" t="s">
        <v>74</v>
      </c>
      <c r="G2208">
        <v>4</v>
      </c>
      <c r="H2208" t="s">
        <v>12</v>
      </c>
      <c r="I2208">
        <v>1</v>
      </c>
      <c r="J2208">
        <v>1</v>
      </c>
      <c r="K2208">
        <v>1</v>
      </c>
      <c r="L2208">
        <f>VLOOKUP($E2208,'CFileFishery to ERA+'!$A$4:$J$198,4,FALSE)</f>
        <v>63</v>
      </c>
      <c r="M2208" t="str">
        <f>VLOOKUP($E2208,'CFileFishery to ERA+'!$A$4:$J$198,5,FALSE)</f>
        <v>GEO ST S</v>
      </c>
      <c r="N2208" t="str">
        <f>VLOOKUP($E2208,'CFileFishery to ERA+'!$A$4:$J$198,6,FALSE)</f>
        <v>CA</v>
      </c>
      <c r="O2208">
        <f>VLOOKUP($E2208,'CFileFishery to ERA+'!$A$4:$J$198,7,FALSE)</f>
        <v>29</v>
      </c>
      <c r="P2208" t="str">
        <f>VLOOKUP($E2208,'CFileFishery to ERA+'!$A$4:$J$198,8,FALSE)</f>
        <v>S</v>
      </c>
      <c r="Q2208" t="str">
        <f>VLOOKUP($E2208,'CFileFishery to ERA+'!$A$4:$J$198,9,FALSE)</f>
        <v>South Georgia Strait Sport</v>
      </c>
      <c r="R2208" t="str">
        <f>VLOOKUP($E2208,'CFileFishery to ERA+'!$A$4:$J$198,10,FALSE)</f>
        <v>ISBM</v>
      </c>
    </row>
    <row r="2209" spans="1:18" x14ac:dyDescent="0.25">
      <c r="A2209" t="s">
        <v>153</v>
      </c>
      <c r="B2209" t="s">
        <v>154</v>
      </c>
      <c r="C2209">
        <v>2015</v>
      </c>
      <c r="D2209">
        <v>3</v>
      </c>
      <c r="E2209">
        <v>142</v>
      </c>
      <c r="F2209" t="s">
        <v>49</v>
      </c>
      <c r="G2209">
        <v>3</v>
      </c>
      <c r="H2209" t="s">
        <v>12</v>
      </c>
      <c r="I2209">
        <v>1</v>
      </c>
      <c r="J2209">
        <v>5.29</v>
      </c>
      <c r="K2209">
        <v>10.58</v>
      </c>
      <c r="L2209">
        <f>VLOOKUP($E2209,'CFileFishery to ERA+'!$A$4:$J$198,4,FALSE)</f>
        <v>50</v>
      </c>
      <c r="M2209" t="str">
        <f>VLOOKUP($E2209,'CFileFishery to ERA+'!$A$4:$J$198,5,FALSE)</f>
        <v>WCVI AABM S</v>
      </c>
      <c r="N2209" t="str">
        <f>VLOOKUP($E2209,'CFileFishery to ERA+'!$A$4:$J$198,6,FALSE)</f>
        <v>CA</v>
      </c>
      <c r="O2209">
        <f>VLOOKUP($E2209,'CFileFishery to ERA+'!$A$4:$J$198,7,FALSE)</f>
        <v>31</v>
      </c>
      <c r="P2209" t="str">
        <f>VLOOKUP($E2209,'CFileFishery to ERA+'!$A$4:$J$198,8,FALSE)</f>
        <v>S</v>
      </c>
      <c r="Q2209" t="str">
        <f>VLOOKUP($E2209,'CFileFishery to ERA+'!$A$4:$J$198,9,FALSE)</f>
        <v>WCVI AABM Sport</v>
      </c>
      <c r="R2209" t="str">
        <f>VLOOKUP($E2209,'CFileFishery to ERA+'!$A$4:$J$198,10,FALSE)</f>
        <v>AABM</v>
      </c>
    </row>
    <row r="2210" spans="1:18" x14ac:dyDescent="0.25">
      <c r="A2210" t="s">
        <v>153</v>
      </c>
      <c r="B2210" t="s">
        <v>154</v>
      </c>
      <c r="C2210">
        <v>2015</v>
      </c>
      <c r="D2210">
        <v>3</v>
      </c>
      <c r="E2210">
        <v>146</v>
      </c>
      <c r="F2210" t="s">
        <v>75</v>
      </c>
      <c r="G2210">
        <v>4</v>
      </c>
      <c r="H2210" t="s">
        <v>12</v>
      </c>
      <c r="I2210">
        <v>1</v>
      </c>
      <c r="J2210">
        <v>2.48</v>
      </c>
      <c r="K2210">
        <v>2.48</v>
      </c>
      <c r="L2210">
        <f>VLOOKUP($E2210,'CFileFishery to ERA+'!$A$4:$J$198,4,FALSE)</f>
        <v>65</v>
      </c>
      <c r="M2210" t="str">
        <f>VLOOKUP($E2210,'CFileFishery to ERA+'!$A$4:$J$198,5,FALSE)</f>
        <v>BC JF S</v>
      </c>
      <c r="N2210" t="str">
        <f>VLOOKUP($E2210,'CFileFishery to ERA+'!$A$4:$J$198,6,FALSE)</f>
        <v>CA</v>
      </c>
      <c r="O2210">
        <f>VLOOKUP($E2210,'CFileFishery to ERA+'!$A$4:$J$198,7,FALSE)</f>
        <v>36</v>
      </c>
      <c r="P2210" t="str">
        <f>VLOOKUP($E2210,'CFileFishery to ERA+'!$A$4:$J$198,8,FALSE)</f>
        <v>S</v>
      </c>
      <c r="Q2210" t="str">
        <f>VLOOKUP($E2210,'CFileFishery to ERA+'!$A$4:$J$198,9,FALSE)</f>
        <v>Canadian Juan De Fuca Sport</v>
      </c>
      <c r="R2210" t="str">
        <f>VLOOKUP($E2210,'CFileFishery to ERA+'!$A$4:$J$198,10,FALSE)</f>
        <v>ISBM</v>
      </c>
    </row>
    <row r="2211" spans="1:18" x14ac:dyDescent="0.25">
      <c r="A2211" t="s">
        <v>153</v>
      </c>
      <c r="B2211" t="s">
        <v>154</v>
      </c>
      <c r="C2211">
        <v>2015</v>
      </c>
      <c r="D2211">
        <v>3</v>
      </c>
      <c r="E2211">
        <v>151</v>
      </c>
      <c r="F2211" t="s">
        <v>84</v>
      </c>
      <c r="G2211">
        <v>3</v>
      </c>
      <c r="H2211" t="s">
        <v>12</v>
      </c>
      <c r="I2211">
        <v>2</v>
      </c>
      <c r="J2211">
        <v>6.06</v>
      </c>
      <c r="K2211">
        <v>12.12</v>
      </c>
      <c r="L2211">
        <f>VLOOKUP($E2211,'CFileFishery to ERA+'!$A$4:$J$198,4,FALSE)</f>
        <v>57</v>
      </c>
      <c r="M2211" t="str">
        <f>VLOOKUP($E2211,'CFileFishery to ERA+'!$A$4:$J$198,5,FALSE)</f>
        <v>PGSDN S</v>
      </c>
      <c r="N2211" t="str">
        <f>VLOOKUP($E2211,'CFileFishery to ERA+'!$A$4:$J$198,6,FALSE)</f>
        <v>US</v>
      </c>
      <c r="O2211">
        <f>VLOOKUP($E2211,'CFileFishery to ERA+'!$A$4:$J$198,7,FALSE)</f>
        <v>999</v>
      </c>
      <c r="P2211" t="str">
        <f>VLOOKUP($E2211,'CFileFishery to ERA+'!$A$4:$J$198,8,FALSE)</f>
        <v>S</v>
      </c>
      <c r="Q2211" t="str">
        <f>VLOOKUP($E2211,'CFileFishery to ERA+'!$A$4:$J$198,9,FALSE)</f>
        <v>PGSD Sport</v>
      </c>
      <c r="R2211" t="str">
        <f>VLOOKUP($E2211,'CFileFishery to ERA+'!$A$4:$J$198,10,FALSE)</f>
        <v>ISBM</v>
      </c>
    </row>
    <row r="2212" spans="1:18" x14ac:dyDescent="0.25">
      <c r="A2212" t="s">
        <v>153</v>
      </c>
      <c r="B2212" t="s">
        <v>154</v>
      </c>
      <c r="C2212">
        <v>2015</v>
      </c>
      <c r="D2212">
        <v>4</v>
      </c>
      <c r="E2212">
        <v>33</v>
      </c>
      <c r="F2212" t="s">
        <v>47</v>
      </c>
      <c r="G2212">
        <v>3</v>
      </c>
      <c r="H2212" t="s">
        <v>12</v>
      </c>
      <c r="I2212">
        <v>3</v>
      </c>
      <c r="J2212">
        <v>7.95</v>
      </c>
      <c r="K2212">
        <v>15.9</v>
      </c>
      <c r="L2212">
        <f>VLOOKUP($E2212,'CFileFishery to ERA+'!$A$4:$J$198,4,FALSE)</f>
        <v>10</v>
      </c>
      <c r="M2212" t="str">
        <f>VLOOKUP($E2212,'CFileFishery to ERA+'!$A$4:$J$198,5,FALSE)</f>
        <v>WCVI F/W T</v>
      </c>
      <c r="N2212" t="str">
        <f>VLOOKUP($E2212,'CFileFishery to ERA+'!$A$4:$J$198,6,FALSE)</f>
        <v>CA</v>
      </c>
      <c r="O2212">
        <f>VLOOKUP($E2212,'CFileFishery to ERA+'!$A$4:$J$198,7,FALSE)</f>
        <v>3</v>
      </c>
      <c r="P2212" t="str">
        <f>VLOOKUP($E2212,'CFileFishery to ERA+'!$A$4:$J$198,8,FALSE)</f>
        <v>T</v>
      </c>
      <c r="Q2212" t="str">
        <f>VLOOKUP($E2212,'CFileFishery to ERA+'!$A$4:$J$198,9,FALSE)</f>
        <v>WCVI Troll</v>
      </c>
      <c r="R2212" t="str">
        <f>VLOOKUP($E2212,'CFileFishery to ERA+'!$A$4:$J$198,10,FALSE)</f>
        <v>AABM</v>
      </c>
    </row>
    <row r="2213" spans="1:18" x14ac:dyDescent="0.25">
      <c r="A2213" t="s">
        <v>153</v>
      </c>
      <c r="B2213" t="s">
        <v>154</v>
      </c>
      <c r="C2213">
        <v>2015</v>
      </c>
      <c r="D2213">
        <v>4</v>
      </c>
      <c r="E2213">
        <v>33</v>
      </c>
      <c r="F2213" t="s">
        <v>47</v>
      </c>
      <c r="G2213">
        <v>4</v>
      </c>
      <c r="H2213" t="s">
        <v>121</v>
      </c>
      <c r="I2213">
        <v>1</v>
      </c>
      <c r="J2213">
        <v>2.65</v>
      </c>
      <c r="K2213">
        <v>2.65</v>
      </c>
      <c r="L2213">
        <f>VLOOKUP($E2213,'CFileFishery to ERA+'!$A$4:$J$198,4,FALSE)</f>
        <v>10</v>
      </c>
      <c r="M2213" t="str">
        <f>VLOOKUP($E2213,'CFileFishery to ERA+'!$A$4:$J$198,5,FALSE)</f>
        <v>WCVI F/W T</v>
      </c>
      <c r="N2213" t="str">
        <f>VLOOKUP($E2213,'CFileFishery to ERA+'!$A$4:$J$198,6,FALSE)</f>
        <v>CA</v>
      </c>
      <c r="O2213">
        <f>VLOOKUP($E2213,'CFileFishery to ERA+'!$A$4:$J$198,7,FALSE)</f>
        <v>3</v>
      </c>
      <c r="P2213" t="str">
        <f>VLOOKUP($E2213,'CFileFishery to ERA+'!$A$4:$J$198,8,FALSE)</f>
        <v>T</v>
      </c>
      <c r="Q2213" t="str">
        <f>VLOOKUP($E2213,'CFileFishery to ERA+'!$A$4:$J$198,9,FALSE)</f>
        <v>WCVI Troll</v>
      </c>
      <c r="R2213" t="str">
        <f>VLOOKUP($E2213,'CFileFishery to ERA+'!$A$4:$J$198,10,FALSE)</f>
        <v>AABM</v>
      </c>
    </row>
    <row r="2214" spans="1:18" x14ac:dyDescent="0.25">
      <c r="A2214" t="s">
        <v>153</v>
      </c>
      <c r="B2214" t="s">
        <v>154</v>
      </c>
      <c r="C2214">
        <v>2015</v>
      </c>
      <c r="D2214">
        <v>4</v>
      </c>
      <c r="E2214">
        <v>146</v>
      </c>
      <c r="F2214" t="s">
        <v>75</v>
      </c>
      <c r="G2214">
        <v>3</v>
      </c>
      <c r="H2214" t="s">
        <v>12</v>
      </c>
      <c r="I2214">
        <v>1</v>
      </c>
      <c r="J2214">
        <v>12.76</v>
      </c>
      <c r="K2214">
        <v>25.52</v>
      </c>
      <c r="L2214">
        <f>VLOOKUP($E2214,'CFileFishery to ERA+'!$A$4:$J$198,4,FALSE)</f>
        <v>65</v>
      </c>
      <c r="M2214" t="str">
        <f>VLOOKUP($E2214,'CFileFishery to ERA+'!$A$4:$J$198,5,FALSE)</f>
        <v>BC JF S</v>
      </c>
      <c r="N2214" t="str">
        <f>VLOOKUP($E2214,'CFileFishery to ERA+'!$A$4:$J$198,6,FALSE)</f>
        <v>CA</v>
      </c>
      <c r="O2214">
        <f>VLOOKUP($E2214,'CFileFishery to ERA+'!$A$4:$J$198,7,FALSE)</f>
        <v>36</v>
      </c>
      <c r="P2214" t="str">
        <f>VLOOKUP($E2214,'CFileFishery to ERA+'!$A$4:$J$198,8,FALSE)</f>
        <v>S</v>
      </c>
      <c r="Q2214" t="str">
        <f>VLOOKUP($E2214,'CFileFishery to ERA+'!$A$4:$J$198,9,FALSE)</f>
        <v>Canadian Juan De Fuca Sport</v>
      </c>
      <c r="R2214" t="str">
        <f>VLOOKUP($E2214,'CFileFishery to ERA+'!$A$4:$J$198,10,FALSE)</f>
        <v>ISBM</v>
      </c>
    </row>
    <row r="2215" spans="1:18" x14ac:dyDescent="0.25">
      <c r="A2215" t="s">
        <v>153</v>
      </c>
      <c r="B2215" t="s">
        <v>154</v>
      </c>
      <c r="C2215">
        <v>2015</v>
      </c>
      <c r="D2215">
        <v>4</v>
      </c>
      <c r="E2215">
        <v>146</v>
      </c>
      <c r="F2215" t="s">
        <v>75</v>
      </c>
      <c r="G2215">
        <v>5</v>
      </c>
      <c r="H2215" t="s">
        <v>12</v>
      </c>
      <c r="I2215">
        <v>1</v>
      </c>
      <c r="J2215">
        <v>12.76</v>
      </c>
      <c r="K2215">
        <v>12.76</v>
      </c>
      <c r="L2215">
        <f>VLOOKUP($E2215,'CFileFishery to ERA+'!$A$4:$J$198,4,FALSE)</f>
        <v>65</v>
      </c>
      <c r="M2215" t="str">
        <f>VLOOKUP($E2215,'CFileFishery to ERA+'!$A$4:$J$198,5,FALSE)</f>
        <v>BC JF S</v>
      </c>
      <c r="N2215" t="str">
        <f>VLOOKUP($E2215,'CFileFishery to ERA+'!$A$4:$J$198,6,FALSE)</f>
        <v>CA</v>
      </c>
      <c r="O2215">
        <f>VLOOKUP($E2215,'CFileFishery to ERA+'!$A$4:$J$198,7,FALSE)</f>
        <v>36</v>
      </c>
      <c r="P2215" t="str">
        <f>VLOOKUP($E2215,'CFileFishery to ERA+'!$A$4:$J$198,8,FALSE)</f>
        <v>S</v>
      </c>
      <c r="Q2215" t="str">
        <f>VLOOKUP($E2215,'CFileFishery to ERA+'!$A$4:$J$198,9,FALSE)</f>
        <v>Canadian Juan De Fuca Sport</v>
      </c>
      <c r="R2215" t="str">
        <f>VLOOKUP($E2215,'CFileFishery to ERA+'!$A$4:$J$198,10,FALSE)</f>
        <v>ISBM</v>
      </c>
    </row>
    <row r="2216" spans="1:18" x14ac:dyDescent="0.25">
      <c r="A2216" t="s">
        <v>153</v>
      </c>
      <c r="B2216" t="s">
        <v>154</v>
      </c>
      <c r="C2216">
        <v>2015</v>
      </c>
      <c r="D2216">
        <v>5</v>
      </c>
      <c r="E2216">
        <v>11</v>
      </c>
      <c r="F2216" t="s">
        <v>34</v>
      </c>
      <c r="G2216">
        <v>4</v>
      </c>
      <c r="H2216" t="s">
        <v>12</v>
      </c>
      <c r="I2216">
        <v>1</v>
      </c>
      <c r="J2216">
        <v>2.36</v>
      </c>
      <c r="K2216">
        <v>2.36</v>
      </c>
      <c r="L2216">
        <f>VLOOKUP($E2216,'CFileFishery to ERA+'!$A$4:$J$198,4,FALSE)</f>
        <v>1</v>
      </c>
      <c r="M2216" t="str">
        <f>VLOOKUP($E2216,'CFileFishery to ERA+'!$A$4:$J$198,5,FALSE)</f>
        <v>AK W/S T</v>
      </c>
      <c r="N2216" t="str">
        <f>VLOOKUP($E2216,'CFileFishery to ERA+'!$A$4:$J$198,6,FALSE)</f>
        <v>US</v>
      </c>
      <c r="O2216">
        <f>VLOOKUP($E2216,'CFileFishery to ERA+'!$A$4:$J$198,7,FALSE)</f>
        <v>999</v>
      </c>
      <c r="P2216" t="str">
        <f>VLOOKUP($E2216,'CFileFishery to ERA+'!$A$4:$J$198,8,FALSE)</f>
        <v>T</v>
      </c>
      <c r="Q2216" t="str">
        <f>VLOOKUP($E2216,'CFileFishery to ERA+'!$A$4:$J$198,9,FALSE)</f>
        <v>SEAK Troll</v>
      </c>
      <c r="R2216" t="str">
        <f>VLOOKUP($E2216,'CFileFishery to ERA+'!$A$4:$J$198,10,FALSE)</f>
        <v>AABM</v>
      </c>
    </row>
    <row r="2217" spans="1:18" x14ac:dyDescent="0.25">
      <c r="A2217" t="s">
        <v>153</v>
      </c>
      <c r="B2217" t="s">
        <v>154</v>
      </c>
      <c r="C2217">
        <v>2015</v>
      </c>
      <c r="D2217">
        <v>5</v>
      </c>
      <c r="E2217">
        <v>33</v>
      </c>
      <c r="F2217" t="s">
        <v>47</v>
      </c>
      <c r="G2217">
        <v>3</v>
      </c>
      <c r="H2217" t="s">
        <v>12</v>
      </c>
      <c r="I2217">
        <v>3</v>
      </c>
      <c r="J2217">
        <v>7.95</v>
      </c>
      <c r="K2217">
        <v>15.9</v>
      </c>
      <c r="L2217">
        <f>VLOOKUP($E2217,'CFileFishery to ERA+'!$A$4:$J$198,4,FALSE)</f>
        <v>10</v>
      </c>
      <c r="M2217" t="str">
        <f>VLOOKUP($E2217,'CFileFishery to ERA+'!$A$4:$J$198,5,FALSE)</f>
        <v>WCVI F/W T</v>
      </c>
      <c r="N2217" t="str">
        <f>VLOOKUP($E2217,'CFileFishery to ERA+'!$A$4:$J$198,6,FALSE)</f>
        <v>CA</v>
      </c>
      <c r="O2217">
        <f>VLOOKUP($E2217,'CFileFishery to ERA+'!$A$4:$J$198,7,FALSE)</f>
        <v>3</v>
      </c>
      <c r="P2217" t="str">
        <f>VLOOKUP($E2217,'CFileFishery to ERA+'!$A$4:$J$198,8,FALSE)</f>
        <v>T</v>
      </c>
      <c r="Q2217" t="str">
        <f>VLOOKUP($E2217,'CFileFishery to ERA+'!$A$4:$J$198,9,FALSE)</f>
        <v>WCVI Troll</v>
      </c>
      <c r="R2217" t="str">
        <f>VLOOKUP($E2217,'CFileFishery to ERA+'!$A$4:$J$198,10,FALSE)</f>
        <v>AABM</v>
      </c>
    </row>
    <row r="2218" spans="1:18" x14ac:dyDescent="0.25">
      <c r="A2218" t="s">
        <v>153</v>
      </c>
      <c r="B2218" t="s">
        <v>154</v>
      </c>
      <c r="C2218">
        <v>2015</v>
      </c>
      <c r="D2218">
        <v>5</v>
      </c>
      <c r="E2218">
        <v>34</v>
      </c>
      <c r="F2218" t="s">
        <v>54</v>
      </c>
      <c r="G2218">
        <v>3</v>
      </c>
      <c r="H2218" t="s">
        <v>12</v>
      </c>
      <c r="I2218">
        <v>5</v>
      </c>
      <c r="J2218">
        <v>13.25</v>
      </c>
      <c r="K2218">
        <v>26.5</v>
      </c>
      <c r="L2218">
        <f>VLOOKUP($E2218,'CFileFishery to ERA+'!$A$4:$J$198,4,FALSE)</f>
        <v>11</v>
      </c>
      <c r="M2218" t="str">
        <f>VLOOKUP($E2218,'CFileFishery to ERA+'!$A$4:$J$198,5,FALSE)</f>
        <v>WCVI SPR T</v>
      </c>
      <c r="N2218" t="str">
        <f>VLOOKUP($E2218,'CFileFishery to ERA+'!$A$4:$J$198,6,FALSE)</f>
        <v>CA</v>
      </c>
      <c r="O2218">
        <f>VLOOKUP($E2218,'CFileFishery to ERA+'!$A$4:$J$198,7,FALSE)</f>
        <v>3</v>
      </c>
      <c r="P2218" t="str">
        <f>VLOOKUP($E2218,'CFileFishery to ERA+'!$A$4:$J$198,8,FALSE)</f>
        <v>T</v>
      </c>
      <c r="Q2218" t="str">
        <f>VLOOKUP($E2218,'CFileFishery to ERA+'!$A$4:$J$198,9,FALSE)</f>
        <v>WCVI Troll</v>
      </c>
      <c r="R2218" t="str">
        <f>VLOOKUP($E2218,'CFileFishery to ERA+'!$A$4:$J$198,10,FALSE)</f>
        <v>AABM</v>
      </c>
    </row>
    <row r="2219" spans="1:18" x14ac:dyDescent="0.25">
      <c r="A2219" t="s">
        <v>153</v>
      </c>
      <c r="B2219" t="s">
        <v>154</v>
      </c>
      <c r="C2219">
        <v>2015</v>
      </c>
      <c r="D2219">
        <v>5</v>
      </c>
      <c r="E2219">
        <v>34</v>
      </c>
      <c r="F2219" t="s">
        <v>54</v>
      </c>
      <c r="G2219">
        <v>4</v>
      </c>
      <c r="H2219" t="s">
        <v>12</v>
      </c>
      <c r="I2219">
        <v>3</v>
      </c>
      <c r="J2219">
        <v>10.07</v>
      </c>
      <c r="K2219">
        <v>10.11</v>
      </c>
      <c r="L2219">
        <f>VLOOKUP($E2219,'CFileFishery to ERA+'!$A$4:$J$198,4,FALSE)</f>
        <v>11</v>
      </c>
      <c r="M2219" t="str">
        <f>VLOOKUP($E2219,'CFileFishery to ERA+'!$A$4:$J$198,5,FALSE)</f>
        <v>WCVI SPR T</v>
      </c>
      <c r="N2219" t="str">
        <f>VLOOKUP($E2219,'CFileFishery to ERA+'!$A$4:$J$198,6,FALSE)</f>
        <v>CA</v>
      </c>
      <c r="O2219">
        <f>VLOOKUP($E2219,'CFileFishery to ERA+'!$A$4:$J$198,7,FALSE)</f>
        <v>3</v>
      </c>
      <c r="P2219" t="str">
        <f>VLOOKUP($E2219,'CFileFishery to ERA+'!$A$4:$J$198,8,FALSE)</f>
        <v>T</v>
      </c>
      <c r="Q2219" t="str">
        <f>VLOOKUP($E2219,'CFileFishery to ERA+'!$A$4:$J$198,9,FALSE)</f>
        <v>WCVI Troll</v>
      </c>
      <c r="R2219" t="str">
        <f>VLOOKUP($E2219,'CFileFishery to ERA+'!$A$4:$J$198,10,FALSE)</f>
        <v>AABM</v>
      </c>
    </row>
    <row r="2220" spans="1:18" x14ac:dyDescent="0.25">
      <c r="A2220" t="s">
        <v>153</v>
      </c>
      <c r="B2220" t="s">
        <v>154</v>
      </c>
      <c r="C2220">
        <v>2015</v>
      </c>
      <c r="D2220">
        <v>5</v>
      </c>
      <c r="E2220">
        <v>34</v>
      </c>
      <c r="F2220" t="s">
        <v>54</v>
      </c>
      <c r="G2220">
        <v>4</v>
      </c>
      <c r="H2220" t="s">
        <v>121</v>
      </c>
      <c r="I2220">
        <v>4</v>
      </c>
      <c r="J2220">
        <v>10.6</v>
      </c>
      <c r="K2220">
        <v>10.62</v>
      </c>
      <c r="L2220">
        <f>VLOOKUP($E2220,'CFileFishery to ERA+'!$A$4:$J$198,4,FALSE)</f>
        <v>11</v>
      </c>
      <c r="M2220" t="str">
        <f>VLOOKUP($E2220,'CFileFishery to ERA+'!$A$4:$J$198,5,FALSE)</f>
        <v>WCVI SPR T</v>
      </c>
      <c r="N2220" t="str">
        <f>VLOOKUP($E2220,'CFileFishery to ERA+'!$A$4:$J$198,6,FALSE)</f>
        <v>CA</v>
      </c>
      <c r="O2220">
        <f>VLOOKUP($E2220,'CFileFishery to ERA+'!$A$4:$J$198,7,FALSE)</f>
        <v>3</v>
      </c>
      <c r="P2220" t="str">
        <f>VLOOKUP($E2220,'CFileFishery to ERA+'!$A$4:$J$198,8,FALSE)</f>
        <v>T</v>
      </c>
      <c r="Q2220" t="str">
        <f>VLOOKUP($E2220,'CFileFishery to ERA+'!$A$4:$J$198,9,FALSE)</f>
        <v>WCVI Troll</v>
      </c>
      <c r="R2220" t="str">
        <f>VLOOKUP($E2220,'CFileFishery to ERA+'!$A$4:$J$198,10,FALSE)</f>
        <v>AABM</v>
      </c>
    </row>
    <row r="2221" spans="1:18" x14ac:dyDescent="0.25">
      <c r="A2221" t="s">
        <v>153</v>
      </c>
      <c r="B2221" t="s">
        <v>154</v>
      </c>
      <c r="C2221">
        <v>2015</v>
      </c>
      <c r="D2221">
        <v>5</v>
      </c>
      <c r="E2221">
        <v>37</v>
      </c>
      <c r="F2221" t="s">
        <v>106</v>
      </c>
      <c r="G2221">
        <v>3</v>
      </c>
      <c r="H2221" t="s">
        <v>12</v>
      </c>
      <c r="I2221">
        <v>1</v>
      </c>
      <c r="J2221">
        <v>3</v>
      </c>
      <c r="K2221">
        <v>6</v>
      </c>
      <c r="L2221">
        <f>VLOOKUP($E2221,'CFileFishery to ERA+'!$A$4:$J$198,4,FALSE)</f>
        <v>10</v>
      </c>
      <c r="M2221" t="str">
        <f>VLOOKUP($E2221,'CFileFishery to ERA+'!$A$4:$J$198,5,FALSE)</f>
        <v>WCVI F/W T</v>
      </c>
      <c r="N2221" t="str">
        <f>VLOOKUP($E2221,'CFileFishery to ERA+'!$A$4:$J$198,6,FALSE)</f>
        <v>CA</v>
      </c>
      <c r="O2221">
        <f>VLOOKUP($E2221,'CFileFishery to ERA+'!$A$4:$J$198,7,FALSE)</f>
        <v>3</v>
      </c>
      <c r="P2221" t="str">
        <f>VLOOKUP($E2221,'CFileFishery to ERA+'!$A$4:$J$198,8,FALSE)</f>
        <v>T</v>
      </c>
      <c r="Q2221" t="str">
        <f>VLOOKUP($E2221,'CFileFishery to ERA+'!$A$4:$J$198,9,FALSE)</f>
        <v>WCVI Troll</v>
      </c>
      <c r="R2221" t="str">
        <f>VLOOKUP($E2221,'CFileFishery to ERA+'!$A$4:$J$198,10,FALSE)</f>
        <v>AABM</v>
      </c>
    </row>
    <row r="2222" spans="1:18" x14ac:dyDescent="0.25">
      <c r="A2222" t="s">
        <v>153</v>
      </c>
      <c r="B2222" t="s">
        <v>154</v>
      </c>
      <c r="C2222">
        <v>2015</v>
      </c>
      <c r="D2222">
        <v>5</v>
      </c>
      <c r="E2222">
        <v>37</v>
      </c>
      <c r="F2222" t="s">
        <v>106</v>
      </c>
      <c r="G2222">
        <v>4</v>
      </c>
      <c r="H2222" t="s">
        <v>121</v>
      </c>
      <c r="I2222">
        <v>1</v>
      </c>
      <c r="J2222">
        <v>3</v>
      </c>
      <c r="K2222">
        <v>3</v>
      </c>
      <c r="L2222">
        <f>VLOOKUP($E2222,'CFileFishery to ERA+'!$A$4:$J$198,4,FALSE)</f>
        <v>10</v>
      </c>
      <c r="M2222" t="str">
        <f>VLOOKUP($E2222,'CFileFishery to ERA+'!$A$4:$J$198,5,FALSE)</f>
        <v>WCVI F/W T</v>
      </c>
      <c r="N2222" t="str">
        <f>VLOOKUP($E2222,'CFileFishery to ERA+'!$A$4:$J$198,6,FALSE)</f>
        <v>CA</v>
      </c>
      <c r="O2222">
        <f>VLOOKUP($E2222,'CFileFishery to ERA+'!$A$4:$J$198,7,FALSE)</f>
        <v>3</v>
      </c>
      <c r="P2222" t="str">
        <f>VLOOKUP($E2222,'CFileFishery to ERA+'!$A$4:$J$198,8,FALSE)</f>
        <v>T</v>
      </c>
      <c r="Q2222" t="str">
        <f>VLOOKUP($E2222,'CFileFishery to ERA+'!$A$4:$J$198,9,FALSE)</f>
        <v>WCVI Troll</v>
      </c>
      <c r="R2222" t="str">
        <f>VLOOKUP($E2222,'CFileFishery to ERA+'!$A$4:$J$198,10,FALSE)</f>
        <v>AABM</v>
      </c>
    </row>
    <row r="2223" spans="1:18" x14ac:dyDescent="0.25">
      <c r="A2223" t="s">
        <v>153</v>
      </c>
      <c r="B2223" t="s">
        <v>154</v>
      </c>
      <c r="C2223">
        <v>2015</v>
      </c>
      <c r="D2223">
        <v>5</v>
      </c>
      <c r="E2223">
        <v>38</v>
      </c>
      <c r="F2223" t="s">
        <v>64</v>
      </c>
      <c r="G2223">
        <v>3</v>
      </c>
      <c r="H2223" t="s">
        <v>12</v>
      </c>
      <c r="I2223">
        <v>3</v>
      </c>
      <c r="J2223">
        <v>9</v>
      </c>
      <c r="K2223">
        <v>18</v>
      </c>
      <c r="L2223">
        <f>VLOOKUP($E2223,'CFileFishery to ERA+'!$A$4:$J$198,4,FALSE)</f>
        <v>11</v>
      </c>
      <c r="M2223" t="str">
        <f>VLOOKUP($E2223,'CFileFishery to ERA+'!$A$4:$J$198,5,FALSE)</f>
        <v>WCVI SPR T</v>
      </c>
      <c r="N2223" t="str">
        <f>VLOOKUP($E2223,'CFileFishery to ERA+'!$A$4:$J$198,6,FALSE)</f>
        <v>CA</v>
      </c>
      <c r="O2223">
        <f>VLOOKUP($E2223,'CFileFishery to ERA+'!$A$4:$J$198,7,FALSE)</f>
        <v>3</v>
      </c>
      <c r="P2223" t="str">
        <f>VLOOKUP($E2223,'CFileFishery to ERA+'!$A$4:$J$198,8,FALSE)</f>
        <v>T</v>
      </c>
      <c r="Q2223" t="str">
        <f>VLOOKUP($E2223,'CFileFishery to ERA+'!$A$4:$J$198,9,FALSE)</f>
        <v>WCVI Troll</v>
      </c>
      <c r="R2223" t="str">
        <f>VLOOKUP($E2223,'CFileFishery to ERA+'!$A$4:$J$198,10,FALSE)</f>
        <v>AABM</v>
      </c>
    </row>
    <row r="2224" spans="1:18" x14ac:dyDescent="0.25">
      <c r="A2224" t="s">
        <v>153</v>
      </c>
      <c r="B2224" t="s">
        <v>154</v>
      </c>
      <c r="C2224">
        <v>2015</v>
      </c>
      <c r="D2224">
        <v>5</v>
      </c>
      <c r="E2224">
        <v>38</v>
      </c>
      <c r="F2224" t="s">
        <v>64</v>
      </c>
      <c r="G2224">
        <v>4</v>
      </c>
      <c r="H2224" t="s">
        <v>12</v>
      </c>
      <c r="I2224">
        <v>1</v>
      </c>
      <c r="J2224">
        <v>3</v>
      </c>
      <c r="K2224">
        <v>3.01</v>
      </c>
      <c r="L2224">
        <f>VLOOKUP($E2224,'CFileFishery to ERA+'!$A$4:$J$198,4,FALSE)</f>
        <v>11</v>
      </c>
      <c r="M2224" t="str">
        <f>VLOOKUP($E2224,'CFileFishery to ERA+'!$A$4:$J$198,5,FALSE)</f>
        <v>WCVI SPR T</v>
      </c>
      <c r="N2224" t="str">
        <f>VLOOKUP($E2224,'CFileFishery to ERA+'!$A$4:$J$198,6,FALSE)</f>
        <v>CA</v>
      </c>
      <c r="O2224">
        <f>VLOOKUP($E2224,'CFileFishery to ERA+'!$A$4:$J$198,7,FALSE)</f>
        <v>3</v>
      </c>
      <c r="P2224" t="str">
        <f>VLOOKUP($E2224,'CFileFishery to ERA+'!$A$4:$J$198,8,FALSE)</f>
        <v>T</v>
      </c>
      <c r="Q2224" t="str">
        <f>VLOOKUP($E2224,'CFileFishery to ERA+'!$A$4:$J$198,9,FALSE)</f>
        <v>WCVI Troll</v>
      </c>
      <c r="R2224" t="str">
        <f>VLOOKUP($E2224,'CFileFishery to ERA+'!$A$4:$J$198,10,FALSE)</f>
        <v>AABM</v>
      </c>
    </row>
    <row r="2225" spans="1:18" x14ac:dyDescent="0.25">
      <c r="A2225" t="s">
        <v>153</v>
      </c>
      <c r="B2225" t="s">
        <v>154</v>
      </c>
      <c r="C2225">
        <v>2015</v>
      </c>
      <c r="D2225">
        <v>5</v>
      </c>
      <c r="E2225">
        <v>38</v>
      </c>
      <c r="F2225" t="s">
        <v>64</v>
      </c>
      <c r="G2225">
        <v>4</v>
      </c>
      <c r="H2225" t="s">
        <v>121</v>
      </c>
      <c r="I2225">
        <v>5</v>
      </c>
      <c r="J2225">
        <v>15</v>
      </c>
      <c r="K2225">
        <v>15.03</v>
      </c>
      <c r="L2225">
        <f>VLOOKUP($E2225,'CFileFishery to ERA+'!$A$4:$J$198,4,FALSE)</f>
        <v>11</v>
      </c>
      <c r="M2225" t="str">
        <f>VLOOKUP($E2225,'CFileFishery to ERA+'!$A$4:$J$198,5,FALSE)</f>
        <v>WCVI SPR T</v>
      </c>
      <c r="N2225" t="str">
        <f>VLOOKUP($E2225,'CFileFishery to ERA+'!$A$4:$J$198,6,FALSE)</f>
        <v>CA</v>
      </c>
      <c r="O2225">
        <f>VLOOKUP($E2225,'CFileFishery to ERA+'!$A$4:$J$198,7,FALSE)</f>
        <v>3</v>
      </c>
      <c r="P2225" t="str">
        <f>VLOOKUP($E2225,'CFileFishery to ERA+'!$A$4:$J$198,8,FALSE)</f>
        <v>T</v>
      </c>
      <c r="Q2225" t="str">
        <f>VLOOKUP($E2225,'CFileFishery to ERA+'!$A$4:$J$198,9,FALSE)</f>
        <v>WCVI Troll</v>
      </c>
      <c r="R2225" t="str">
        <f>VLOOKUP($E2225,'CFileFishery to ERA+'!$A$4:$J$198,10,FALSE)</f>
        <v>AABM</v>
      </c>
    </row>
    <row r="2226" spans="1:18" x14ac:dyDescent="0.25">
      <c r="A2226" t="s">
        <v>153</v>
      </c>
      <c r="B2226" t="s">
        <v>154</v>
      </c>
      <c r="C2226">
        <v>2015</v>
      </c>
      <c r="D2226">
        <v>5</v>
      </c>
      <c r="E2226">
        <v>43</v>
      </c>
      <c r="F2226" t="s">
        <v>59</v>
      </c>
      <c r="G2226">
        <v>3</v>
      </c>
      <c r="H2226" t="s">
        <v>12</v>
      </c>
      <c r="I2226">
        <v>2</v>
      </c>
      <c r="J2226">
        <v>5.24</v>
      </c>
      <c r="K2226">
        <v>10.48</v>
      </c>
      <c r="L2226">
        <f>VLOOKUP($E2226,'CFileFishery to ERA+'!$A$4:$J$198,4,FALSE)</f>
        <v>13</v>
      </c>
      <c r="M2226" t="str">
        <f>VLOOKUP($E2226,'CFileFishery to ERA+'!$A$4:$J$198,5,FALSE)</f>
        <v>N FALCON T</v>
      </c>
      <c r="N2226" t="str">
        <f>VLOOKUP($E2226,'CFileFishery to ERA+'!$A$4:$J$198,6,FALSE)</f>
        <v>US</v>
      </c>
      <c r="O2226">
        <f>VLOOKUP($E2226,'CFileFishery to ERA+'!$A$4:$J$198,7,FALSE)</f>
        <v>999</v>
      </c>
      <c r="P2226" t="str">
        <f>VLOOKUP($E2226,'CFileFishery to ERA+'!$A$4:$J$198,8,FALSE)</f>
        <v>T</v>
      </c>
      <c r="Q2226" t="str">
        <f>VLOOKUP($E2226,'CFileFishery to ERA+'!$A$4:$J$198,9,FALSE)</f>
        <v>WA Troll</v>
      </c>
      <c r="R2226" t="str">
        <f>VLOOKUP($E2226,'CFileFishery to ERA+'!$A$4:$J$198,10,FALSE)</f>
        <v>ISBM</v>
      </c>
    </row>
    <row r="2227" spans="1:18" x14ac:dyDescent="0.25">
      <c r="A2227" t="s">
        <v>153</v>
      </c>
      <c r="B2227" t="s">
        <v>154</v>
      </c>
      <c r="C2227">
        <v>2015</v>
      </c>
      <c r="D2227">
        <v>5</v>
      </c>
      <c r="E2227">
        <v>43</v>
      </c>
      <c r="F2227" t="s">
        <v>59</v>
      </c>
      <c r="G2227">
        <v>4</v>
      </c>
      <c r="H2227" t="s">
        <v>12</v>
      </c>
      <c r="I2227">
        <v>1</v>
      </c>
      <c r="J2227">
        <v>4.24</v>
      </c>
      <c r="K2227">
        <v>4.25</v>
      </c>
      <c r="L2227">
        <f>VLOOKUP($E2227,'CFileFishery to ERA+'!$A$4:$J$198,4,FALSE)</f>
        <v>13</v>
      </c>
      <c r="M2227" t="str">
        <f>VLOOKUP($E2227,'CFileFishery to ERA+'!$A$4:$J$198,5,FALSE)</f>
        <v>N FALCON T</v>
      </c>
      <c r="N2227" t="str">
        <f>VLOOKUP($E2227,'CFileFishery to ERA+'!$A$4:$J$198,6,FALSE)</f>
        <v>US</v>
      </c>
      <c r="O2227">
        <f>VLOOKUP($E2227,'CFileFishery to ERA+'!$A$4:$J$198,7,FALSE)</f>
        <v>999</v>
      </c>
      <c r="P2227" t="str">
        <f>VLOOKUP($E2227,'CFileFishery to ERA+'!$A$4:$J$198,8,FALSE)</f>
        <v>T</v>
      </c>
      <c r="Q2227" t="str">
        <f>VLOOKUP($E2227,'CFileFishery to ERA+'!$A$4:$J$198,9,FALSE)</f>
        <v>WA Troll</v>
      </c>
      <c r="R2227" t="str">
        <f>VLOOKUP($E2227,'CFileFishery to ERA+'!$A$4:$J$198,10,FALSE)</f>
        <v>ISBM</v>
      </c>
    </row>
    <row r="2228" spans="1:18" x14ac:dyDescent="0.25">
      <c r="A2228" t="s">
        <v>153</v>
      </c>
      <c r="B2228" t="s">
        <v>154</v>
      </c>
      <c r="C2228">
        <v>2015</v>
      </c>
      <c r="D2228">
        <v>5</v>
      </c>
      <c r="E2228">
        <v>44</v>
      </c>
      <c r="F2228" t="s">
        <v>85</v>
      </c>
      <c r="G2228">
        <v>4</v>
      </c>
      <c r="H2228" t="s">
        <v>12</v>
      </c>
      <c r="I2228">
        <v>1</v>
      </c>
      <c r="J2228">
        <v>1.62</v>
      </c>
      <c r="K2228">
        <v>1.62</v>
      </c>
      <c r="L2228">
        <f>VLOOKUP($E2228,'CFileFishery to ERA+'!$A$4:$J$198,4,FALSE)</f>
        <v>13</v>
      </c>
      <c r="M2228" t="str">
        <f>VLOOKUP($E2228,'CFileFishery to ERA+'!$A$4:$J$198,5,FALSE)</f>
        <v>N FALCON T</v>
      </c>
      <c r="N2228" t="str">
        <f>VLOOKUP($E2228,'CFileFishery to ERA+'!$A$4:$J$198,6,FALSE)</f>
        <v>US</v>
      </c>
      <c r="O2228">
        <f>VLOOKUP($E2228,'CFileFishery to ERA+'!$A$4:$J$198,7,FALSE)</f>
        <v>999</v>
      </c>
      <c r="P2228" t="str">
        <f>VLOOKUP($E2228,'CFileFishery to ERA+'!$A$4:$J$198,8,FALSE)</f>
        <v>T</v>
      </c>
      <c r="Q2228" t="str">
        <f>VLOOKUP($E2228,'CFileFishery to ERA+'!$A$4:$J$198,9,FALSE)</f>
        <v>WA Troll</v>
      </c>
      <c r="R2228" t="str">
        <f>VLOOKUP($E2228,'CFileFishery to ERA+'!$A$4:$J$198,10,FALSE)</f>
        <v>ISBM</v>
      </c>
    </row>
    <row r="2229" spans="1:18" x14ac:dyDescent="0.25">
      <c r="A2229" t="s">
        <v>153</v>
      </c>
      <c r="B2229" t="s">
        <v>154</v>
      </c>
      <c r="C2229">
        <v>2015</v>
      </c>
      <c r="D2229">
        <v>5</v>
      </c>
      <c r="E2229">
        <v>44</v>
      </c>
      <c r="F2229" t="s">
        <v>85</v>
      </c>
      <c r="G2229">
        <v>4</v>
      </c>
      <c r="H2229" t="s">
        <v>121</v>
      </c>
      <c r="I2229">
        <v>1</v>
      </c>
      <c r="J2229">
        <v>1.62</v>
      </c>
      <c r="K2229">
        <v>1.62</v>
      </c>
      <c r="L2229">
        <f>VLOOKUP($E2229,'CFileFishery to ERA+'!$A$4:$J$198,4,FALSE)</f>
        <v>13</v>
      </c>
      <c r="M2229" t="str">
        <f>VLOOKUP($E2229,'CFileFishery to ERA+'!$A$4:$J$198,5,FALSE)</f>
        <v>N FALCON T</v>
      </c>
      <c r="N2229" t="str">
        <f>VLOOKUP($E2229,'CFileFishery to ERA+'!$A$4:$J$198,6,FALSE)</f>
        <v>US</v>
      </c>
      <c r="O2229">
        <f>VLOOKUP($E2229,'CFileFishery to ERA+'!$A$4:$J$198,7,FALSE)</f>
        <v>999</v>
      </c>
      <c r="P2229" t="str">
        <f>VLOOKUP($E2229,'CFileFishery to ERA+'!$A$4:$J$198,8,FALSE)</f>
        <v>T</v>
      </c>
      <c r="Q2229" t="str">
        <f>VLOOKUP($E2229,'CFileFishery to ERA+'!$A$4:$J$198,9,FALSE)</f>
        <v>WA Troll</v>
      </c>
      <c r="R2229" t="str">
        <f>VLOOKUP($E2229,'CFileFishery to ERA+'!$A$4:$J$198,10,FALSE)</f>
        <v>ISBM</v>
      </c>
    </row>
    <row r="2230" spans="1:18" x14ac:dyDescent="0.25">
      <c r="A2230" t="s">
        <v>153</v>
      </c>
      <c r="B2230" t="s">
        <v>154</v>
      </c>
      <c r="C2230">
        <v>2015</v>
      </c>
      <c r="D2230">
        <v>5</v>
      </c>
      <c r="E2230">
        <v>101</v>
      </c>
      <c r="F2230" t="s">
        <v>67</v>
      </c>
      <c r="G2230">
        <v>3</v>
      </c>
      <c r="H2230" t="s">
        <v>12</v>
      </c>
      <c r="I2230">
        <v>6</v>
      </c>
      <c r="J2230">
        <v>6</v>
      </c>
      <c r="K2230">
        <v>12</v>
      </c>
      <c r="L2230">
        <f>VLOOKUP($E2230,'CFileFishery to ERA+'!$A$4:$J$198,4,FALSE)</f>
        <v>38</v>
      </c>
      <c r="M2230" t="str">
        <f>VLOOKUP($E2230,'CFileFishery to ERA+'!$A$4:$J$198,5,FALSE)</f>
        <v>TPS FN</v>
      </c>
      <c r="N2230" t="str">
        <f>VLOOKUP($E2230,'CFileFishery to ERA+'!$A$4:$J$198,6,FALSE)</f>
        <v>US</v>
      </c>
      <c r="O2230">
        <f>VLOOKUP($E2230,'CFileFishery to ERA+'!$A$4:$J$198,7,FALSE)</f>
        <v>999</v>
      </c>
      <c r="P2230" t="str">
        <f>VLOOKUP($E2230,'CFileFishery to ERA+'!$A$4:$J$198,8,FALSE)</f>
        <v>N</v>
      </c>
      <c r="Q2230" t="str">
        <f>VLOOKUP($E2230,'CFileFishery to ERA+'!$A$4:$J$198,9,FALSE)</f>
        <v>PGSD Net</v>
      </c>
      <c r="R2230" t="str">
        <f>VLOOKUP($E2230,'CFileFishery to ERA+'!$A$4:$J$198,10,FALSE)</f>
        <v>ISBM</v>
      </c>
    </row>
    <row r="2231" spans="1:18" x14ac:dyDescent="0.25">
      <c r="A2231" t="s">
        <v>153</v>
      </c>
      <c r="B2231" t="s">
        <v>154</v>
      </c>
      <c r="C2231">
        <v>2015</v>
      </c>
      <c r="D2231">
        <v>5</v>
      </c>
      <c r="E2231">
        <v>101</v>
      </c>
      <c r="F2231" t="s">
        <v>67</v>
      </c>
      <c r="G2231">
        <v>4</v>
      </c>
      <c r="H2231" t="s">
        <v>12</v>
      </c>
      <c r="I2231">
        <v>9</v>
      </c>
      <c r="J2231">
        <v>9</v>
      </c>
      <c r="K2231">
        <v>9.0299999999999994</v>
      </c>
      <c r="L2231">
        <f>VLOOKUP($E2231,'CFileFishery to ERA+'!$A$4:$J$198,4,FALSE)</f>
        <v>38</v>
      </c>
      <c r="M2231" t="str">
        <f>VLOOKUP($E2231,'CFileFishery to ERA+'!$A$4:$J$198,5,FALSE)</f>
        <v>TPS FN</v>
      </c>
      <c r="N2231" t="str">
        <f>VLOOKUP($E2231,'CFileFishery to ERA+'!$A$4:$J$198,6,FALSE)</f>
        <v>US</v>
      </c>
      <c r="O2231">
        <f>VLOOKUP($E2231,'CFileFishery to ERA+'!$A$4:$J$198,7,FALSE)</f>
        <v>999</v>
      </c>
      <c r="P2231" t="str">
        <f>VLOOKUP($E2231,'CFileFishery to ERA+'!$A$4:$J$198,8,FALSE)</f>
        <v>N</v>
      </c>
      <c r="Q2231" t="str">
        <f>VLOOKUP($E2231,'CFileFishery to ERA+'!$A$4:$J$198,9,FALSE)</f>
        <v>PGSD Net</v>
      </c>
      <c r="R2231" t="str">
        <f>VLOOKUP($E2231,'CFileFishery to ERA+'!$A$4:$J$198,10,FALSE)</f>
        <v>ISBM</v>
      </c>
    </row>
    <row r="2232" spans="1:18" x14ac:dyDescent="0.25">
      <c r="A2232" t="s">
        <v>153</v>
      </c>
      <c r="B2232" t="s">
        <v>154</v>
      </c>
      <c r="C2232">
        <v>2015</v>
      </c>
      <c r="D2232">
        <v>5</v>
      </c>
      <c r="E2232">
        <v>101</v>
      </c>
      <c r="F2232" t="s">
        <v>67</v>
      </c>
      <c r="G2232">
        <v>4</v>
      </c>
      <c r="H2232" t="s">
        <v>121</v>
      </c>
      <c r="I2232">
        <v>13</v>
      </c>
      <c r="J2232">
        <v>13</v>
      </c>
      <c r="K2232">
        <v>13.02</v>
      </c>
      <c r="L2232">
        <f>VLOOKUP($E2232,'CFileFishery to ERA+'!$A$4:$J$198,4,FALSE)</f>
        <v>38</v>
      </c>
      <c r="M2232" t="str">
        <f>VLOOKUP($E2232,'CFileFishery to ERA+'!$A$4:$J$198,5,FALSE)</f>
        <v>TPS FN</v>
      </c>
      <c r="N2232" t="str">
        <f>VLOOKUP($E2232,'CFileFishery to ERA+'!$A$4:$J$198,6,FALSE)</f>
        <v>US</v>
      </c>
      <c r="O2232">
        <f>VLOOKUP($E2232,'CFileFishery to ERA+'!$A$4:$J$198,7,FALSE)</f>
        <v>999</v>
      </c>
      <c r="P2232" t="str">
        <f>VLOOKUP($E2232,'CFileFishery to ERA+'!$A$4:$J$198,8,FALSE)</f>
        <v>N</v>
      </c>
      <c r="Q2232" t="str">
        <f>VLOOKUP($E2232,'CFileFishery to ERA+'!$A$4:$J$198,9,FALSE)</f>
        <v>PGSD Net</v>
      </c>
      <c r="R2232" t="str">
        <f>VLOOKUP($E2232,'CFileFishery to ERA+'!$A$4:$J$198,10,FALSE)</f>
        <v>ISBM</v>
      </c>
    </row>
    <row r="2233" spans="1:18" x14ac:dyDescent="0.25">
      <c r="A2233" t="s">
        <v>153</v>
      </c>
      <c r="B2233" t="s">
        <v>154</v>
      </c>
      <c r="C2233">
        <v>2015</v>
      </c>
      <c r="D2233">
        <v>5</v>
      </c>
      <c r="E2233">
        <v>104</v>
      </c>
      <c r="F2233" t="s">
        <v>113</v>
      </c>
      <c r="G2233">
        <v>4</v>
      </c>
      <c r="H2233" t="s">
        <v>121</v>
      </c>
      <c r="I2233">
        <v>1</v>
      </c>
      <c r="J2233">
        <v>5.17</v>
      </c>
      <c r="K2233">
        <v>5.18</v>
      </c>
      <c r="L2233">
        <f>VLOOKUP($E2233,'CFileFishery to ERA+'!$A$4:$J$198,4,FALSE)</f>
        <v>38</v>
      </c>
      <c r="M2233" t="str">
        <f>VLOOKUP($E2233,'CFileFishery to ERA+'!$A$4:$J$198,5,FALSE)</f>
        <v>TPS FN</v>
      </c>
      <c r="N2233" t="str">
        <f>VLOOKUP($E2233,'CFileFishery to ERA+'!$A$4:$J$198,6,FALSE)</f>
        <v>US</v>
      </c>
      <c r="O2233">
        <f>VLOOKUP($E2233,'CFileFishery to ERA+'!$A$4:$J$198,7,FALSE)</f>
        <v>999</v>
      </c>
      <c r="P2233" t="str">
        <f>VLOOKUP($E2233,'CFileFishery to ERA+'!$A$4:$J$198,8,FALSE)</f>
        <v>N</v>
      </c>
      <c r="Q2233" t="str">
        <f>VLOOKUP($E2233,'CFileFishery to ERA+'!$A$4:$J$198,9,FALSE)</f>
        <v>PGSD Net</v>
      </c>
      <c r="R2233" t="str">
        <f>VLOOKUP($E2233,'CFileFishery to ERA+'!$A$4:$J$198,10,FALSE)</f>
        <v>ISBM</v>
      </c>
    </row>
    <row r="2234" spans="1:18" x14ac:dyDescent="0.25">
      <c r="A2234" t="s">
        <v>153</v>
      </c>
      <c r="B2234" t="s">
        <v>154</v>
      </c>
      <c r="C2234">
        <v>2015</v>
      </c>
      <c r="D2234">
        <v>5</v>
      </c>
      <c r="E2234">
        <v>146</v>
      </c>
      <c r="F2234" t="s">
        <v>75</v>
      </c>
      <c r="G2234">
        <v>3</v>
      </c>
      <c r="H2234" t="s">
        <v>12</v>
      </c>
      <c r="I2234">
        <v>3</v>
      </c>
      <c r="J2234">
        <v>34.799999999999997</v>
      </c>
      <c r="K2234">
        <v>69.599999999999994</v>
      </c>
      <c r="L2234">
        <f>VLOOKUP($E2234,'CFileFishery to ERA+'!$A$4:$J$198,4,FALSE)</f>
        <v>65</v>
      </c>
      <c r="M2234" t="str">
        <f>VLOOKUP($E2234,'CFileFishery to ERA+'!$A$4:$J$198,5,FALSE)</f>
        <v>BC JF S</v>
      </c>
      <c r="N2234" t="str">
        <f>VLOOKUP($E2234,'CFileFishery to ERA+'!$A$4:$J$198,6,FALSE)</f>
        <v>CA</v>
      </c>
      <c r="O2234">
        <f>VLOOKUP($E2234,'CFileFishery to ERA+'!$A$4:$J$198,7,FALSE)</f>
        <v>36</v>
      </c>
      <c r="P2234" t="str">
        <f>VLOOKUP($E2234,'CFileFishery to ERA+'!$A$4:$J$198,8,FALSE)</f>
        <v>S</v>
      </c>
      <c r="Q2234" t="str">
        <f>VLOOKUP($E2234,'CFileFishery to ERA+'!$A$4:$J$198,9,FALSE)</f>
        <v>Canadian Juan De Fuca Sport</v>
      </c>
      <c r="R2234" t="str">
        <f>VLOOKUP($E2234,'CFileFishery to ERA+'!$A$4:$J$198,10,FALSE)</f>
        <v>ISBM</v>
      </c>
    </row>
    <row r="2235" spans="1:18" x14ac:dyDescent="0.25">
      <c r="A2235" t="s">
        <v>153</v>
      </c>
      <c r="B2235" t="s">
        <v>154</v>
      </c>
      <c r="C2235">
        <v>2015</v>
      </c>
      <c r="D2235">
        <v>5</v>
      </c>
      <c r="E2235">
        <v>146</v>
      </c>
      <c r="F2235" t="s">
        <v>75</v>
      </c>
      <c r="G2235">
        <v>4</v>
      </c>
      <c r="H2235" t="s">
        <v>12</v>
      </c>
      <c r="I2235">
        <v>2</v>
      </c>
      <c r="J2235">
        <v>23.2</v>
      </c>
      <c r="K2235">
        <v>23.29</v>
      </c>
      <c r="L2235">
        <f>VLOOKUP($E2235,'CFileFishery to ERA+'!$A$4:$J$198,4,FALSE)</f>
        <v>65</v>
      </c>
      <c r="M2235" t="str">
        <f>VLOOKUP($E2235,'CFileFishery to ERA+'!$A$4:$J$198,5,FALSE)</f>
        <v>BC JF S</v>
      </c>
      <c r="N2235" t="str">
        <f>VLOOKUP($E2235,'CFileFishery to ERA+'!$A$4:$J$198,6,FALSE)</f>
        <v>CA</v>
      </c>
      <c r="O2235">
        <f>VLOOKUP($E2235,'CFileFishery to ERA+'!$A$4:$J$198,7,FALSE)</f>
        <v>36</v>
      </c>
      <c r="P2235" t="str">
        <f>VLOOKUP($E2235,'CFileFishery to ERA+'!$A$4:$J$198,8,FALSE)</f>
        <v>S</v>
      </c>
      <c r="Q2235" t="str">
        <f>VLOOKUP($E2235,'CFileFishery to ERA+'!$A$4:$J$198,9,FALSE)</f>
        <v>Canadian Juan De Fuca Sport</v>
      </c>
      <c r="R2235" t="str">
        <f>VLOOKUP($E2235,'CFileFishery to ERA+'!$A$4:$J$198,10,FALSE)</f>
        <v>ISBM</v>
      </c>
    </row>
    <row r="2236" spans="1:18" x14ac:dyDescent="0.25">
      <c r="A2236" t="s">
        <v>153</v>
      </c>
      <c r="B2236" t="s">
        <v>154</v>
      </c>
      <c r="C2236">
        <v>2015</v>
      </c>
      <c r="D2236">
        <v>6</v>
      </c>
      <c r="E2236">
        <v>14</v>
      </c>
      <c r="F2236" t="s">
        <v>15</v>
      </c>
      <c r="G2236">
        <v>3</v>
      </c>
      <c r="H2236" t="s">
        <v>12</v>
      </c>
      <c r="I2236">
        <v>1</v>
      </c>
      <c r="J2236">
        <v>2.4</v>
      </c>
      <c r="K2236">
        <v>4.8</v>
      </c>
      <c r="L2236">
        <f>VLOOKUP($E2236,'CFileFishery to ERA+'!$A$4:$J$198,4,FALSE)</f>
        <v>2</v>
      </c>
      <c r="M2236" t="str">
        <f>VLOOKUP($E2236,'CFileFishery to ERA+'!$A$4:$J$198,5,FALSE)</f>
        <v>AK JNO T</v>
      </c>
      <c r="N2236" t="str">
        <f>VLOOKUP($E2236,'CFileFishery to ERA+'!$A$4:$J$198,6,FALSE)</f>
        <v>US</v>
      </c>
      <c r="O2236">
        <f>VLOOKUP($E2236,'CFileFishery to ERA+'!$A$4:$J$198,7,FALSE)</f>
        <v>999</v>
      </c>
      <c r="P2236" t="str">
        <f>VLOOKUP($E2236,'CFileFishery to ERA+'!$A$4:$J$198,8,FALSE)</f>
        <v>T</v>
      </c>
      <c r="Q2236" t="str">
        <f>VLOOKUP($E2236,'CFileFishery to ERA+'!$A$4:$J$198,9,FALSE)</f>
        <v>SEAK Troll</v>
      </c>
      <c r="R2236" t="str">
        <f>VLOOKUP($E2236,'CFileFishery to ERA+'!$A$4:$J$198,10,FALSE)</f>
        <v>AABM</v>
      </c>
    </row>
    <row r="2237" spans="1:18" x14ac:dyDescent="0.25">
      <c r="A2237" t="s">
        <v>153</v>
      </c>
      <c r="B2237" t="s">
        <v>154</v>
      </c>
      <c r="C2237">
        <v>2015</v>
      </c>
      <c r="D2237">
        <v>6</v>
      </c>
      <c r="E2237">
        <v>16</v>
      </c>
      <c r="F2237" t="s">
        <v>16</v>
      </c>
      <c r="G2237">
        <v>4</v>
      </c>
      <c r="H2237" t="s">
        <v>12</v>
      </c>
      <c r="I2237">
        <v>1</v>
      </c>
      <c r="J2237">
        <v>1.58</v>
      </c>
      <c r="K2237">
        <v>1.58</v>
      </c>
      <c r="L2237">
        <f>VLOOKUP($E2237,'CFileFishery to ERA+'!$A$4:$J$198,4,FALSE)</f>
        <v>3</v>
      </c>
      <c r="M2237" t="str">
        <f>VLOOKUP($E2237,'CFileFishery to ERA+'!$A$4:$J$198,5,FALSE)</f>
        <v>AK JNI T</v>
      </c>
      <c r="N2237" t="str">
        <f>VLOOKUP($E2237,'CFileFishery to ERA+'!$A$4:$J$198,6,FALSE)</f>
        <v>US</v>
      </c>
      <c r="O2237">
        <f>VLOOKUP($E2237,'CFileFishery to ERA+'!$A$4:$J$198,7,FALSE)</f>
        <v>999</v>
      </c>
      <c r="P2237" t="str">
        <f>VLOOKUP($E2237,'CFileFishery to ERA+'!$A$4:$J$198,8,FALSE)</f>
        <v>T</v>
      </c>
      <c r="Q2237" t="str">
        <f>VLOOKUP($E2237,'CFileFishery to ERA+'!$A$4:$J$198,9,FALSE)</f>
        <v>SEAK Troll</v>
      </c>
      <c r="R2237" t="str">
        <f>VLOOKUP($E2237,'CFileFishery to ERA+'!$A$4:$J$198,10,FALSE)</f>
        <v>AABM</v>
      </c>
    </row>
    <row r="2238" spans="1:18" x14ac:dyDescent="0.25">
      <c r="A2238" t="s">
        <v>153</v>
      </c>
      <c r="B2238" t="s">
        <v>154</v>
      </c>
      <c r="C2238">
        <v>2015</v>
      </c>
      <c r="D2238">
        <v>6</v>
      </c>
      <c r="E2238">
        <v>29</v>
      </c>
      <c r="F2238" t="s">
        <v>17</v>
      </c>
      <c r="G2238">
        <v>4</v>
      </c>
      <c r="H2238" t="s">
        <v>12</v>
      </c>
      <c r="I2238">
        <v>1</v>
      </c>
      <c r="J2238">
        <v>3.08</v>
      </c>
      <c r="K2238">
        <v>3.09</v>
      </c>
      <c r="L2238">
        <f>VLOOKUP($E2238,'CFileFishery to ERA+'!$A$4:$J$198,4,FALSE)</f>
        <v>8</v>
      </c>
      <c r="M2238" t="str">
        <f>VLOOKUP($E2238,'CFileFishery to ERA+'!$A$4:$J$198,5,FALSE)</f>
        <v>NORTH T</v>
      </c>
      <c r="N2238" t="str">
        <f>VLOOKUP($E2238,'CFileFishery to ERA+'!$A$4:$J$198,6,FALSE)</f>
        <v>CA</v>
      </c>
      <c r="O2238">
        <f>VLOOKUP($E2238,'CFileFishery to ERA+'!$A$4:$J$198,7,FALSE)</f>
        <v>1</v>
      </c>
      <c r="P2238" t="str">
        <f>VLOOKUP($E2238,'CFileFishery to ERA+'!$A$4:$J$198,8,FALSE)</f>
        <v>T</v>
      </c>
      <c r="Q2238" t="str">
        <f>VLOOKUP($E2238,'CFileFishery to ERA+'!$A$4:$J$198,9,FALSE)</f>
        <v>NBC Troll</v>
      </c>
      <c r="R2238" t="str">
        <f>VLOOKUP($E2238,'CFileFishery to ERA+'!$A$4:$J$198,10,FALSE)</f>
        <v>AABM</v>
      </c>
    </row>
    <row r="2239" spans="1:18" x14ac:dyDescent="0.25">
      <c r="A2239" t="s">
        <v>153</v>
      </c>
      <c r="B2239" t="s">
        <v>154</v>
      </c>
      <c r="C2239">
        <v>2015</v>
      </c>
      <c r="D2239">
        <v>6</v>
      </c>
      <c r="E2239">
        <v>29</v>
      </c>
      <c r="F2239" t="s">
        <v>17</v>
      </c>
      <c r="G2239">
        <v>4</v>
      </c>
      <c r="H2239" t="s">
        <v>121</v>
      </c>
      <c r="I2239">
        <v>2</v>
      </c>
      <c r="J2239">
        <v>6.16</v>
      </c>
      <c r="K2239">
        <v>6.17</v>
      </c>
      <c r="L2239">
        <f>VLOOKUP($E2239,'CFileFishery to ERA+'!$A$4:$J$198,4,FALSE)</f>
        <v>8</v>
      </c>
      <c r="M2239" t="str">
        <f>VLOOKUP($E2239,'CFileFishery to ERA+'!$A$4:$J$198,5,FALSE)</f>
        <v>NORTH T</v>
      </c>
      <c r="N2239" t="str">
        <f>VLOOKUP($E2239,'CFileFishery to ERA+'!$A$4:$J$198,6,FALSE)</f>
        <v>CA</v>
      </c>
      <c r="O2239">
        <f>VLOOKUP($E2239,'CFileFishery to ERA+'!$A$4:$J$198,7,FALSE)</f>
        <v>1</v>
      </c>
      <c r="P2239" t="str">
        <f>VLOOKUP($E2239,'CFileFishery to ERA+'!$A$4:$J$198,8,FALSE)</f>
        <v>T</v>
      </c>
      <c r="Q2239" t="str">
        <f>VLOOKUP($E2239,'CFileFishery to ERA+'!$A$4:$J$198,9,FALSE)</f>
        <v>NBC Troll</v>
      </c>
      <c r="R2239" t="str">
        <f>VLOOKUP($E2239,'CFileFishery to ERA+'!$A$4:$J$198,10,FALSE)</f>
        <v>AABM</v>
      </c>
    </row>
    <row r="2240" spans="1:18" x14ac:dyDescent="0.25">
      <c r="A2240" t="s">
        <v>153</v>
      </c>
      <c r="B2240" t="s">
        <v>154</v>
      </c>
      <c r="C2240">
        <v>2015</v>
      </c>
      <c r="D2240">
        <v>6</v>
      </c>
      <c r="E2240">
        <v>43</v>
      </c>
      <c r="F2240" t="s">
        <v>59</v>
      </c>
      <c r="G2240">
        <v>3</v>
      </c>
      <c r="H2240" t="s">
        <v>12</v>
      </c>
      <c r="I2240">
        <v>5</v>
      </c>
      <c r="J2240">
        <v>11.4</v>
      </c>
      <c r="K2240">
        <v>22.8</v>
      </c>
      <c r="L2240">
        <f>VLOOKUP($E2240,'CFileFishery to ERA+'!$A$4:$J$198,4,FALSE)</f>
        <v>13</v>
      </c>
      <c r="M2240" t="str">
        <f>VLOOKUP($E2240,'CFileFishery to ERA+'!$A$4:$J$198,5,FALSE)</f>
        <v>N FALCON T</v>
      </c>
      <c r="N2240" t="str">
        <f>VLOOKUP($E2240,'CFileFishery to ERA+'!$A$4:$J$198,6,FALSE)</f>
        <v>US</v>
      </c>
      <c r="O2240">
        <f>VLOOKUP($E2240,'CFileFishery to ERA+'!$A$4:$J$198,7,FALSE)</f>
        <v>999</v>
      </c>
      <c r="P2240" t="str">
        <f>VLOOKUP($E2240,'CFileFishery to ERA+'!$A$4:$J$198,8,FALSE)</f>
        <v>T</v>
      </c>
      <c r="Q2240" t="str">
        <f>VLOOKUP($E2240,'CFileFishery to ERA+'!$A$4:$J$198,9,FALSE)</f>
        <v>WA Troll</v>
      </c>
      <c r="R2240" t="str">
        <f>VLOOKUP($E2240,'CFileFishery to ERA+'!$A$4:$J$198,10,FALSE)</f>
        <v>ISBM</v>
      </c>
    </row>
    <row r="2241" spans="1:18" x14ac:dyDescent="0.25">
      <c r="A2241" t="s">
        <v>153</v>
      </c>
      <c r="B2241" t="s">
        <v>154</v>
      </c>
      <c r="C2241">
        <v>2015</v>
      </c>
      <c r="D2241">
        <v>6</v>
      </c>
      <c r="E2241">
        <v>43</v>
      </c>
      <c r="F2241" t="s">
        <v>59</v>
      </c>
      <c r="G2241">
        <v>4</v>
      </c>
      <c r="H2241" t="s">
        <v>12</v>
      </c>
      <c r="I2241">
        <v>4</v>
      </c>
      <c r="J2241">
        <v>8.4499999999999993</v>
      </c>
      <c r="K2241">
        <v>8.48</v>
      </c>
      <c r="L2241">
        <f>VLOOKUP($E2241,'CFileFishery to ERA+'!$A$4:$J$198,4,FALSE)</f>
        <v>13</v>
      </c>
      <c r="M2241" t="str">
        <f>VLOOKUP($E2241,'CFileFishery to ERA+'!$A$4:$J$198,5,FALSE)</f>
        <v>N FALCON T</v>
      </c>
      <c r="N2241" t="str">
        <f>VLOOKUP($E2241,'CFileFishery to ERA+'!$A$4:$J$198,6,FALSE)</f>
        <v>US</v>
      </c>
      <c r="O2241">
        <f>VLOOKUP($E2241,'CFileFishery to ERA+'!$A$4:$J$198,7,FALSE)</f>
        <v>999</v>
      </c>
      <c r="P2241" t="str">
        <f>VLOOKUP($E2241,'CFileFishery to ERA+'!$A$4:$J$198,8,FALSE)</f>
        <v>T</v>
      </c>
      <c r="Q2241" t="str">
        <f>VLOOKUP($E2241,'CFileFishery to ERA+'!$A$4:$J$198,9,FALSE)</f>
        <v>WA Troll</v>
      </c>
      <c r="R2241" t="str">
        <f>VLOOKUP($E2241,'CFileFishery to ERA+'!$A$4:$J$198,10,FALSE)</f>
        <v>ISBM</v>
      </c>
    </row>
    <row r="2242" spans="1:18" x14ac:dyDescent="0.25">
      <c r="A2242" t="s">
        <v>153</v>
      </c>
      <c r="B2242" t="s">
        <v>154</v>
      </c>
      <c r="C2242">
        <v>2015</v>
      </c>
      <c r="D2242">
        <v>6</v>
      </c>
      <c r="E2242">
        <v>43</v>
      </c>
      <c r="F2242" t="s">
        <v>59</v>
      </c>
      <c r="G2242">
        <v>4</v>
      </c>
      <c r="H2242" t="s">
        <v>121</v>
      </c>
      <c r="I2242">
        <v>2</v>
      </c>
      <c r="J2242">
        <v>3.56</v>
      </c>
      <c r="K2242">
        <v>3.56</v>
      </c>
      <c r="L2242">
        <f>VLOOKUP($E2242,'CFileFishery to ERA+'!$A$4:$J$198,4,FALSE)</f>
        <v>13</v>
      </c>
      <c r="M2242" t="str">
        <f>VLOOKUP($E2242,'CFileFishery to ERA+'!$A$4:$J$198,5,FALSE)</f>
        <v>N FALCON T</v>
      </c>
      <c r="N2242" t="str">
        <f>VLOOKUP($E2242,'CFileFishery to ERA+'!$A$4:$J$198,6,FALSE)</f>
        <v>US</v>
      </c>
      <c r="O2242">
        <f>VLOOKUP($E2242,'CFileFishery to ERA+'!$A$4:$J$198,7,FALSE)</f>
        <v>999</v>
      </c>
      <c r="P2242" t="str">
        <f>VLOOKUP($E2242,'CFileFishery to ERA+'!$A$4:$J$198,8,FALSE)</f>
        <v>T</v>
      </c>
      <c r="Q2242" t="str">
        <f>VLOOKUP($E2242,'CFileFishery to ERA+'!$A$4:$J$198,9,FALSE)</f>
        <v>WA Troll</v>
      </c>
      <c r="R2242" t="str">
        <f>VLOOKUP($E2242,'CFileFishery to ERA+'!$A$4:$J$198,10,FALSE)</f>
        <v>ISBM</v>
      </c>
    </row>
    <row r="2243" spans="1:18" x14ac:dyDescent="0.25">
      <c r="A2243" t="s">
        <v>153</v>
      </c>
      <c r="B2243" t="s">
        <v>154</v>
      </c>
      <c r="C2243">
        <v>2015</v>
      </c>
      <c r="D2243">
        <v>6</v>
      </c>
      <c r="E2243">
        <v>101</v>
      </c>
      <c r="F2243" t="s">
        <v>67</v>
      </c>
      <c r="G2243">
        <v>3</v>
      </c>
      <c r="H2243" t="s">
        <v>12</v>
      </c>
      <c r="I2243">
        <v>1</v>
      </c>
      <c r="J2243">
        <v>1</v>
      </c>
      <c r="K2243">
        <v>2</v>
      </c>
      <c r="L2243">
        <f>VLOOKUP($E2243,'CFileFishery to ERA+'!$A$4:$J$198,4,FALSE)</f>
        <v>38</v>
      </c>
      <c r="M2243" t="str">
        <f>VLOOKUP($E2243,'CFileFishery to ERA+'!$A$4:$J$198,5,FALSE)</f>
        <v>TPS FN</v>
      </c>
      <c r="N2243" t="str">
        <f>VLOOKUP($E2243,'CFileFishery to ERA+'!$A$4:$J$198,6,FALSE)</f>
        <v>US</v>
      </c>
      <c r="O2243">
        <f>VLOOKUP($E2243,'CFileFishery to ERA+'!$A$4:$J$198,7,FALSE)</f>
        <v>999</v>
      </c>
      <c r="P2243" t="str">
        <f>VLOOKUP($E2243,'CFileFishery to ERA+'!$A$4:$J$198,8,FALSE)</f>
        <v>N</v>
      </c>
      <c r="Q2243" t="str">
        <f>VLOOKUP($E2243,'CFileFishery to ERA+'!$A$4:$J$198,9,FALSE)</f>
        <v>PGSD Net</v>
      </c>
      <c r="R2243" t="str">
        <f>VLOOKUP($E2243,'CFileFishery to ERA+'!$A$4:$J$198,10,FALSE)</f>
        <v>ISBM</v>
      </c>
    </row>
    <row r="2244" spans="1:18" x14ac:dyDescent="0.25">
      <c r="A2244" t="s">
        <v>153</v>
      </c>
      <c r="B2244" t="s">
        <v>154</v>
      </c>
      <c r="C2244">
        <v>2015</v>
      </c>
      <c r="D2244">
        <v>6</v>
      </c>
      <c r="E2244">
        <v>129</v>
      </c>
      <c r="F2244" t="s">
        <v>38</v>
      </c>
      <c r="G2244">
        <v>3</v>
      </c>
      <c r="H2244" t="s">
        <v>12</v>
      </c>
      <c r="I2244">
        <v>1</v>
      </c>
      <c r="J2244">
        <v>2.94</v>
      </c>
      <c r="K2244">
        <v>5.88</v>
      </c>
      <c r="L2244">
        <f>VLOOKUP($E2244,'CFileFishery to ERA+'!$A$4:$J$198,4,FALSE)</f>
        <v>48</v>
      </c>
      <c r="M2244" t="str">
        <f>VLOOKUP($E2244,'CFileFishery to ERA+'!$A$4:$J$198,5,FALSE)</f>
        <v>NBC ISBM S</v>
      </c>
      <c r="N2244" t="str">
        <f>VLOOKUP($E2244,'CFileFishery to ERA+'!$A$4:$J$198,6,FALSE)</f>
        <v>CA</v>
      </c>
      <c r="O2244">
        <f>VLOOKUP($E2244,'CFileFishery to ERA+'!$A$4:$J$198,7,FALSE)</f>
        <v>21</v>
      </c>
      <c r="P2244" t="str">
        <f>VLOOKUP($E2244,'CFileFishery to ERA+'!$A$4:$J$198,8,FALSE)</f>
        <v>S</v>
      </c>
      <c r="Q2244" t="str">
        <f>VLOOKUP($E2244,'CFileFishery to ERA+'!$A$4:$J$198,9,FALSE)</f>
        <v>NBC ISBM Sport</v>
      </c>
      <c r="R2244" t="str">
        <f>VLOOKUP($E2244,'CFileFishery to ERA+'!$A$4:$J$198,10,FALSE)</f>
        <v>ISBM</v>
      </c>
    </row>
    <row r="2245" spans="1:18" x14ac:dyDescent="0.25">
      <c r="A2245" t="s">
        <v>153</v>
      </c>
      <c r="B2245" t="s">
        <v>154</v>
      </c>
      <c r="C2245">
        <v>2015</v>
      </c>
      <c r="D2245">
        <v>6</v>
      </c>
      <c r="E2245">
        <v>135</v>
      </c>
      <c r="F2245" t="s">
        <v>39</v>
      </c>
      <c r="G2245">
        <v>4</v>
      </c>
      <c r="H2245" t="s">
        <v>12</v>
      </c>
      <c r="I2245">
        <v>1</v>
      </c>
      <c r="J2245">
        <v>3.6</v>
      </c>
      <c r="K2245">
        <v>3.61</v>
      </c>
      <c r="L2245">
        <f>VLOOKUP($E2245,'CFileFishery to ERA+'!$A$4:$J$198,4,FALSE)</f>
        <v>61</v>
      </c>
      <c r="M2245" t="str">
        <f>VLOOKUP($E2245,'CFileFishery to ERA+'!$A$4:$J$198,5,FALSE)</f>
        <v>JNST S</v>
      </c>
      <c r="N2245" t="str">
        <f>VLOOKUP($E2245,'CFileFishery to ERA+'!$A$4:$J$198,6,FALSE)</f>
        <v>CA</v>
      </c>
      <c r="O2245">
        <f>VLOOKUP($E2245,'CFileFishery to ERA+'!$A$4:$J$198,7,FALSE)</f>
        <v>26</v>
      </c>
      <c r="P2245" t="str">
        <f>VLOOKUP($E2245,'CFileFishery to ERA+'!$A$4:$J$198,8,FALSE)</f>
        <v>S</v>
      </c>
      <c r="Q2245" t="str">
        <f>VLOOKUP($E2245,'CFileFishery to ERA+'!$A$4:$J$198,9,FALSE)</f>
        <v>Johnstone Strait Sport</v>
      </c>
      <c r="R2245" t="str">
        <f>VLOOKUP($E2245,'CFileFishery to ERA+'!$A$4:$J$198,10,FALSE)</f>
        <v>ISBM</v>
      </c>
    </row>
    <row r="2246" spans="1:18" x14ac:dyDescent="0.25">
      <c r="A2246" t="s">
        <v>153</v>
      </c>
      <c r="B2246" t="s">
        <v>154</v>
      </c>
      <c r="C2246">
        <v>2015</v>
      </c>
      <c r="D2246">
        <v>6</v>
      </c>
      <c r="E2246">
        <v>136</v>
      </c>
      <c r="F2246" t="s">
        <v>52</v>
      </c>
      <c r="G2246">
        <v>3</v>
      </c>
      <c r="H2246" t="s">
        <v>12</v>
      </c>
      <c r="I2246">
        <v>1</v>
      </c>
      <c r="J2246">
        <v>2</v>
      </c>
      <c r="K2246">
        <v>4</v>
      </c>
      <c r="L2246">
        <f>VLOOKUP($E2246,'CFileFishery to ERA+'!$A$4:$J$198,4,FALSE)</f>
        <v>63</v>
      </c>
      <c r="M2246" t="str">
        <f>VLOOKUP($E2246,'CFileFishery to ERA+'!$A$4:$J$198,5,FALSE)</f>
        <v>GEO ST S</v>
      </c>
      <c r="N2246" t="str">
        <f>VLOOKUP($E2246,'CFileFishery to ERA+'!$A$4:$J$198,6,FALSE)</f>
        <v>CA</v>
      </c>
      <c r="O2246">
        <f>VLOOKUP($E2246,'CFileFishery to ERA+'!$A$4:$J$198,7,FALSE)</f>
        <v>27</v>
      </c>
      <c r="P2246" t="str">
        <f>VLOOKUP($E2246,'CFileFishery to ERA+'!$A$4:$J$198,8,FALSE)</f>
        <v>S</v>
      </c>
      <c r="Q2246" t="str">
        <f>VLOOKUP($E2246,'CFileFishery to ERA+'!$A$4:$J$198,9,FALSE)</f>
        <v>North Georgia Strait Sport</v>
      </c>
      <c r="R2246" t="str">
        <f>VLOOKUP($E2246,'CFileFishery to ERA+'!$A$4:$J$198,10,FALSE)</f>
        <v>ISBM</v>
      </c>
    </row>
    <row r="2247" spans="1:18" x14ac:dyDescent="0.25">
      <c r="A2247" t="s">
        <v>153</v>
      </c>
      <c r="B2247" t="s">
        <v>154</v>
      </c>
      <c r="C2247">
        <v>2015</v>
      </c>
      <c r="D2247">
        <v>6</v>
      </c>
      <c r="E2247">
        <v>142</v>
      </c>
      <c r="F2247" t="s">
        <v>49</v>
      </c>
      <c r="G2247">
        <v>3</v>
      </c>
      <c r="H2247" t="s">
        <v>12</v>
      </c>
      <c r="I2247">
        <v>1</v>
      </c>
      <c r="J2247">
        <v>5.0599999999999996</v>
      </c>
      <c r="K2247">
        <v>10.119999999999999</v>
      </c>
      <c r="L2247">
        <f>VLOOKUP($E2247,'CFileFishery to ERA+'!$A$4:$J$198,4,FALSE)</f>
        <v>50</v>
      </c>
      <c r="M2247" t="str">
        <f>VLOOKUP($E2247,'CFileFishery to ERA+'!$A$4:$J$198,5,FALSE)</f>
        <v>WCVI AABM S</v>
      </c>
      <c r="N2247" t="str">
        <f>VLOOKUP($E2247,'CFileFishery to ERA+'!$A$4:$J$198,6,FALSE)</f>
        <v>CA</v>
      </c>
      <c r="O2247">
        <f>VLOOKUP($E2247,'CFileFishery to ERA+'!$A$4:$J$198,7,FALSE)</f>
        <v>31</v>
      </c>
      <c r="P2247" t="str">
        <f>VLOOKUP($E2247,'CFileFishery to ERA+'!$A$4:$J$198,8,FALSE)</f>
        <v>S</v>
      </c>
      <c r="Q2247" t="str">
        <f>VLOOKUP($E2247,'CFileFishery to ERA+'!$A$4:$J$198,9,FALSE)</f>
        <v>WCVI AABM Sport</v>
      </c>
      <c r="R2247" t="str">
        <f>VLOOKUP($E2247,'CFileFishery to ERA+'!$A$4:$J$198,10,FALSE)</f>
        <v>AABM</v>
      </c>
    </row>
    <row r="2248" spans="1:18" x14ac:dyDescent="0.25">
      <c r="A2248" t="s">
        <v>153</v>
      </c>
      <c r="B2248" t="s">
        <v>154</v>
      </c>
      <c r="C2248">
        <v>2015</v>
      </c>
      <c r="D2248">
        <v>6</v>
      </c>
      <c r="E2248">
        <v>146</v>
      </c>
      <c r="F2248" t="s">
        <v>75</v>
      </c>
      <c r="G2248">
        <v>3</v>
      </c>
      <c r="H2248" t="s">
        <v>12</v>
      </c>
      <c r="I2248">
        <v>1</v>
      </c>
      <c r="J2248">
        <v>5.74</v>
      </c>
      <c r="K2248">
        <v>11.48</v>
      </c>
      <c r="L2248">
        <f>VLOOKUP($E2248,'CFileFishery to ERA+'!$A$4:$J$198,4,FALSE)</f>
        <v>65</v>
      </c>
      <c r="M2248" t="str">
        <f>VLOOKUP($E2248,'CFileFishery to ERA+'!$A$4:$J$198,5,FALSE)</f>
        <v>BC JF S</v>
      </c>
      <c r="N2248" t="str">
        <f>VLOOKUP($E2248,'CFileFishery to ERA+'!$A$4:$J$198,6,FALSE)</f>
        <v>CA</v>
      </c>
      <c r="O2248">
        <f>VLOOKUP($E2248,'CFileFishery to ERA+'!$A$4:$J$198,7,FALSE)</f>
        <v>36</v>
      </c>
      <c r="P2248" t="str">
        <f>VLOOKUP($E2248,'CFileFishery to ERA+'!$A$4:$J$198,8,FALSE)</f>
        <v>S</v>
      </c>
      <c r="Q2248" t="str">
        <f>VLOOKUP($E2248,'CFileFishery to ERA+'!$A$4:$J$198,9,FALSE)</f>
        <v>Canadian Juan De Fuca Sport</v>
      </c>
      <c r="R2248" t="str">
        <f>VLOOKUP($E2248,'CFileFishery to ERA+'!$A$4:$J$198,10,FALSE)</f>
        <v>ISBM</v>
      </c>
    </row>
    <row r="2249" spans="1:18" x14ac:dyDescent="0.25">
      <c r="A2249" t="s">
        <v>153</v>
      </c>
      <c r="B2249" t="s">
        <v>154</v>
      </c>
      <c r="C2249">
        <v>2015</v>
      </c>
      <c r="D2249">
        <v>6</v>
      </c>
      <c r="E2249">
        <v>167</v>
      </c>
      <c r="F2249" t="s">
        <v>82</v>
      </c>
      <c r="G2249">
        <v>4</v>
      </c>
      <c r="H2249" t="s">
        <v>121</v>
      </c>
      <c r="I2249">
        <v>1</v>
      </c>
      <c r="J2249">
        <v>2.23</v>
      </c>
      <c r="K2249">
        <v>2.23</v>
      </c>
      <c r="L2249">
        <f>VLOOKUP($E2249,'CFileFishery to ERA+'!$A$4:$J$198,4,FALSE)</f>
        <v>53</v>
      </c>
      <c r="M2249" t="str">
        <f>VLOOKUP($E2249,'CFileFishery to ERA+'!$A$4:$J$198,5,FALSE)</f>
        <v>N FALCON S</v>
      </c>
      <c r="N2249" t="str">
        <f>VLOOKUP($E2249,'CFileFishery to ERA+'!$A$4:$J$198,6,FALSE)</f>
        <v>US</v>
      </c>
      <c r="O2249">
        <f>VLOOKUP($E2249,'CFileFishery to ERA+'!$A$4:$J$198,7,FALSE)</f>
        <v>999</v>
      </c>
      <c r="P2249" t="str">
        <f>VLOOKUP($E2249,'CFileFishery to ERA+'!$A$4:$J$198,8,FALSE)</f>
        <v>S</v>
      </c>
      <c r="Q2249" t="str">
        <f>VLOOKUP($E2249,'CFileFishery to ERA+'!$A$4:$J$198,9,FALSE)</f>
        <v>WA Sport</v>
      </c>
      <c r="R2249" t="str">
        <f>VLOOKUP($E2249,'CFileFishery to ERA+'!$A$4:$J$198,10,FALSE)</f>
        <v>ISBM</v>
      </c>
    </row>
    <row r="2250" spans="1:18" x14ac:dyDescent="0.25">
      <c r="A2250" t="s">
        <v>153</v>
      </c>
      <c r="B2250" t="s">
        <v>154</v>
      </c>
      <c r="C2250">
        <v>2015</v>
      </c>
      <c r="D2250">
        <v>7</v>
      </c>
      <c r="E2250">
        <v>18</v>
      </c>
      <c r="F2250" t="s">
        <v>23</v>
      </c>
      <c r="G2250">
        <v>3</v>
      </c>
      <c r="H2250" t="s">
        <v>12</v>
      </c>
      <c r="I2250">
        <v>1</v>
      </c>
      <c r="J2250">
        <v>3.36</v>
      </c>
      <c r="K2250">
        <v>6.72</v>
      </c>
      <c r="L2250">
        <f>VLOOKUP($E2250,'CFileFishery to ERA+'!$A$4:$J$198,4,FALSE)</f>
        <v>4</v>
      </c>
      <c r="M2250" t="str">
        <f>VLOOKUP($E2250,'CFileFishery to ERA+'!$A$4:$J$198,5,FALSE)</f>
        <v>AK JLO T</v>
      </c>
      <c r="N2250" t="str">
        <f>VLOOKUP($E2250,'CFileFishery to ERA+'!$A$4:$J$198,6,FALSE)</f>
        <v>US</v>
      </c>
      <c r="O2250">
        <f>VLOOKUP($E2250,'CFileFishery to ERA+'!$A$4:$J$198,7,FALSE)</f>
        <v>999</v>
      </c>
      <c r="P2250" t="str">
        <f>VLOOKUP($E2250,'CFileFishery to ERA+'!$A$4:$J$198,8,FALSE)</f>
        <v>T</v>
      </c>
      <c r="Q2250" t="str">
        <f>VLOOKUP($E2250,'CFileFishery to ERA+'!$A$4:$J$198,9,FALSE)</f>
        <v>SEAK Troll</v>
      </c>
      <c r="R2250" t="str">
        <f>VLOOKUP($E2250,'CFileFishery to ERA+'!$A$4:$J$198,10,FALSE)</f>
        <v>AABM</v>
      </c>
    </row>
    <row r="2251" spans="1:18" x14ac:dyDescent="0.25">
      <c r="A2251" t="s">
        <v>153</v>
      </c>
      <c r="B2251" t="s">
        <v>154</v>
      </c>
      <c r="C2251">
        <v>2015</v>
      </c>
      <c r="D2251">
        <v>7</v>
      </c>
      <c r="E2251">
        <v>18</v>
      </c>
      <c r="F2251" t="s">
        <v>23</v>
      </c>
      <c r="G2251">
        <v>4</v>
      </c>
      <c r="H2251" t="s">
        <v>12</v>
      </c>
      <c r="I2251">
        <v>5</v>
      </c>
      <c r="J2251">
        <v>16.8</v>
      </c>
      <c r="K2251">
        <v>16.86</v>
      </c>
      <c r="L2251">
        <f>VLOOKUP($E2251,'CFileFishery to ERA+'!$A$4:$J$198,4,FALSE)</f>
        <v>4</v>
      </c>
      <c r="M2251" t="str">
        <f>VLOOKUP($E2251,'CFileFishery to ERA+'!$A$4:$J$198,5,FALSE)</f>
        <v>AK JLO T</v>
      </c>
      <c r="N2251" t="str">
        <f>VLOOKUP($E2251,'CFileFishery to ERA+'!$A$4:$J$198,6,FALSE)</f>
        <v>US</v>
      </c>
      <c r="O2251">
        <f>VLOOKUP($E2251,'CFileFishery to ERA+'!$A$4:$J$198,7,FALSE)</f>
        <v>999</v>
      </c>
      <c r="P2251" t="str">
        <f>VLOOKUP($E2251,'CFileFishery to ERA+'!$A$4:$J$198,8,FALSE)</f>
        <v>T</v>
      </c>
      <c r="Q2251" t="str">
        <f>VLOOKUP($E2251,'CFileFishery to ERA+'!$A$4:$J$198,9,FALSE)</f>
        <v>SEAK Troll</v>
      </c>
      <c r="R2251" t="str">
        <f>VLOOKUP($E2251,'CFileFishery to ERA+'!$A$4:$J$198,10,FALSE)</f>
        <v>AABM</v>
      </c>
    </row>
    <row r="2252" spans="1:18" x14ac:dyDescent="0.25">
      <c r="A2252" t="s">
        <v>153</v>
      </c>
      <c r="B2252" t="s">
        <v>154</v>
      </c>
      <c r="C2252">
        <v>2015</v>
      </c>
      <c r="D2252">
        <v>7</v>
      </c>
      <c r="E2252">
        <v>19</v>
      </c>
      <c r="F2252" t="s">
        <v>24</v>
      </c>
      <c r="G2252">
        <v>4</v>
      </c>
      <c r="H2252" t="s">
        <v>12</v>
      </c>
      <c r="I2252">
        <v>2</v>
      </c>
      <c r="J2252">
        <v>3.98</v>
      </c>
      <c r="K2252">
        <v>3.99</v>
      </c>
      <c r="L2252">
        <f>VLOOKUP($E2252,'CFileFishery to ERA+'!$A$4:$J$198,4,FALSE)</f>
        <v>5</v>
      </c>
      <c r="M2252" t="str">
        <f>VLOOKUP($E2252,'CFileFishery to ERA+'!$A$4:$J$198,5,FALSE)</f>
        <v>AK JLI T</v>
      </c>
      <c r="N2252" t="str">
        <f>VLOOKUP($E2252,'CFileFishery to ERA+'!$A$4:$J$198,6,FALSE)</f>
        <v>US</v>
      </c>
      <c r="O2252">
        <f>VLOOKUP($E2252,'CFileFishery to ERA+'!$A$4:$J$198,7,FALSE)</f>
        <v>999</v>
      </c>
      <c r="P2252" t="str">
        <f>VLOOKUP($E2252,'CFileFishery to ERA+'!$A$4:$J$198,8,FALSE)</f>
        <v>T</v>
      </c>
      <c r="Q2252" t="str">
        <f>VLOOKUP($E2252,'CFileFishery to ERA+'!$A$4:$J$198,9,FALSE)</f>
        <v>SEAK Troll</v>
      </c>
      <c r="R2252" t="str">
        <f>VLOOKUP($E2252,'CFileFishery to ERA+'!$A$4:$J$198,10,FALSE)</f>
        <v>AABM</v>
      </c>
    </row>
    <row r="2253" spans="1:18" x14ac:dyDescent="0.25">
      <c r="A2253" t="s">
        <v>153</v>
      </c>
      <c r="B2253" t="s">
        <v>154</v>
      </c>
      <c r="C2253">
        <v>2015</v>
      </c>
      <c r="D2253">
        <v>7</v>
      </c>
      <c r="E2253">
        <v>35</v>
      </c>
      <c r="F2253" t="s">
        <v>77</v>
      </c>
      <c r="G2253">
        <v>4</v>
      </c>
      <c r="H2253" t="s">
        <v>121</v>
      </c>
      <c r="I2253">
        <v>1</v>
      </c>
      <c r="J2253">
        <v>2.33</v>
      </c>
      <c r="K2253">
        <v>2.33</v>
      </c>
      <c r="L2253">
        <f>VLOOKUP($E2253,'CFileFishery to ERA+'!$A$4:$J$198,4,FALSE)</f>
        <v>12</v>
      </c>
      <c r="M2253" t="str">
        <f>VLOOKUP($E2253,'CFileFishery to ERA+'!$A$4:$J$198,5,FALSE)</f>
        <v>WCVI SUM T</v>
      </c>
      <c r="N2253" t="str">
        <f>VLOOKUP($E2253,'CFileFishery to ERA+'!$A$4:$J$198,6,FALSE)</f>
        <v>CA</v>
      </c>
      <c r="O2253">
        <f>VLOOKUP($E2253,'CFileFishery to ERA+'!$A$4:$J$198,7,FALSE)</f>
        <v>3</v>
      </c>
      <c r="P2253" t="str">
        <f>VLOOKUP($E2253,'CFileFishery to ERA+'!$A$4:$J$198,8,FALSE)</f>
        <v>T</v>
      </c>
      <c r="Q2253" t="str">
        <f>VLOOKUP($E2253,'CFileFishery to ERA+'!$A$4:$J$198,9,FALSE)</f>
        <v>WCVI Troll</v>
      </c>
      <c r="R2253" t="str">
        <f>VLOOKUP($E2253,'CFileFishery to ERA+'!$A$4:$J$198,10,FALSE)</f>
        <v>AABM</v>
      </c>
    </row>
    <row r="2254" spans="1:18" x14ac:dyDescent="0.25">
      <c r="A2254" t="s">
        <v>153</v>
      </c>
      <c r="B2254" t="s">
        <v>154</v>
      </c>
      <c r="C2254">
        <v>2015</v>
      </c>
      <c r="D2254">
        <v>7</v>
      </c>
      <c r="E2254">
        <v>55</v>
      </c>
      <c r="F2254" t="s">
        <v>46</v>
      </c>
      <c r="G2254">
        <v>3</v>
      </c>
      <c r="H2254" t="s">
        <v>12</v>
      </c>
      <c r="I2254">
        <v>1</v>
      </c>
      <c r="J2254">
        <v>1.37</v>
      </c>
      <c r="K2254">
        <v>2.74</v>
      </c>
      <c r="L2254">
        <f>VLOOKUP($E2254,'CFileFishery to ERA+'!$A$4:$J$198,4,FALSE)</f>
        <v>17</v>
      </c>
      <c r="M2254" t="str">
        <f>VLOOKUP($E2254,'CFileFishery to ERA+'!$A$4:$J$198,5,FALSE)</f>
        <v>ALASKA N</v>
      </c>
      <c r="N2254" t="str">
        <f>VLOOKUP($E2254,'CFileFishery to ERA+'!$A$4:$J$198,6,FALSE)</f>
        <v>US</v>
      </c>
      <c r="O2254">
        <f>VLOOKUP($E2254,'CFileFishery to ERA+'!$A$4:$J$198,7,FALSE)</f>
        <v>999</v>
      </c>
      <c r="P2254" t="str">
        <f>VLOOKUP($E2254,'CFileFishery to ERA+'!$A$4:$J$198,8,FALSE)</f>
        <v>N</v>
      </c>
      <c r="Q2254" t="str">
        <f>VLOOKUP($E2254,'CFileFishery to ERA+'!$A$4:$J$198,9,FALSE)</f>
        <v>SEAK Net</v>
      </c>
      <c r="R2254" t="str">
        <f>VLOOKUP($E2254,'CFileFishery to ERA+'!$A$4:$J$198,10,FALSE)</f>
        <v>AABM</v>
      </c>
    </row>
    <row r="2255" spans="1:18" x14ac:dyDescent="0.25">
      <c r="A2255" t="s">
        <v>153</v>
      </c>
      <c r="B2255" t="s">
        <v>154</v>
      </c>
      <c r="C2255">
        <v>2015</v>
      </c>
      <c r="D2255">
        <v>7</v>
      </c>
      <c r="E2255">
        <v>120</v>
      </c>
      <c r="F2255" t="s">
        <v>134</v>
      </c>
      <c r="G2255">
        <v>5</v>
      </c>
      <c r="H2255" t="s">
        <v>121</v>
      </c>
      <c r="I2255">
        <v>1</v>
      </c>
      <c r="J2255">
        <v>6.71</v>
      </c>
      <c r="K2255">
        <v>6.73</v>
      </c>
      <c r="L2255">
        <f>VLOOKUP($E2255,'CFileFishery to ERA+'!$A$4:$J$198,4,FALSE)</f>
        <v>31</v>
      </c>
      <c r="M2255" t="str">
        <f>VLOOKUP($E2255,'CFileFishery to ERA+'!$A$4:$J$198,5,FALSE)</f>
        <v>TCOL R N</v>
      </c>
      <c r="N2255" t="str">
        <f>VLOOKUP($E2255,'CFileFishery to ERA+'!$A$4:$J$198,6,FALSE)</f>
        <v>US</v>
      </c>
      <c r="O2255">
        <f>VLOOKUP($E2255,'CFileFishery to ERA+'!$A$4:$J$198,7,FALSE)</f>
        <v>999</v>
      </c>
      <c r="P2255" t="str">
        <f>VLOOKUP($E2255,'CFileFishery to ERA+'!$A$4:$J$198,8,FALSE)</f>
        <v>N</v>
      </c>
      <c r="Q2255" t="str">
        <f>VLOOKUP($E2255,'CFileFishery to ERA+'!$A$4:$J$198,9,FALSE)</f>
        <v>COLR Net</v>
      </c>
      <c r="R2255" t="str">
        <f>VLOOKUP($E2255,'CFileFishery to ERA+'!$A$4:$J$198,10,FALSE)</f>
        <v>ISBM</v>
      </c>
    </row>
    <row r="2256" spans="1:18" x14ac:dyDescent="0.25">
      <c r="A2256" t="s">
        <v>153</v>
      </c>
      <c r="B2256" t="s">
        <v>154</v>
      </c>
      <c r="C2256">
        <v>2015</v>
      </c>
      <c r="D2256">
        <v>7</v>
      </c>
      <c r="E2256">
        <v>136</v>
      </c>
      <c r="F2256" t="s">
        <v>52</v>
      </c>
      <c r="G2256">
        <v>4</v>
      </c>
      <c r="H2256" t="s">
        <v>12</v>
      </c>
      <c r="I2256">
        <v>1</v>
      </c>
      <c r="J2256">
        <v>2.5099999999999998</v>
      </c>
      <c r="K2256">
        <v>2.52</v>
      </c>
      <c r="L2256">
        <f>VLOOKUP($E2256,'CFileFishery to ERA+'!$A$4:$J$198,4,FALSE)</f>
        <v>63</v>
      </c>
      <c r="M2256" t="str">
        <f>VLOOKUP($E2256,'CFileFishery to ERA+'!$A$4:$J$198,5,FALSE)</f>
        <v>GEO ST S</v>
      </c>
      <c r="N2256" t="str">
        <f>VLOOKUP($E2256,'CFileFishery to ERA+'!$A$4:$J$198,6,FALSE)</f>
        <v>CA</v>
      </c>
      <c r="O2256">
        <f>VLOOKUP($E2256,'CFileFishery to ERA+'!$A$4:$J$198,7,FALSE)</f>
        <v>27</v>
      </c>
      <c r="P2256" t="str">
        <f>VLOOKUP($E2256,'CFileFishery to ERA+'!$A$4:$J$198,8,FALSE)</f>
        <v>S</v>
      </c>
      <c r="Q2256" t="str">
        <f>VLOOKUP($E2256,'CFileFishery to ERA+'!$A$4:$J$198,9,FALSE)</f>
        <v>North Georgia Strait Sport</v>
      </c>
      <c r="R2256" t="str">
        <f>VLOOKUP($E2256,'CFileFishery to ERA+'!$A$4:$J$198,10,FALSE)</f>
        <v>ISBM</v>
      </c>
    </row>
    <row r="2257" spans="1:18" x14ac:dyDescent="0.25">
      <c r="A2257" t="s">
        <v>153</v>
      </c>
      <c r="B2257" t="s">
        <v>154</v>
      </c>
      <c r="C2257">
        <v>2015</v>
      </c>
      <c r="D2257">
        <v>7</v>
      </c>
      <c r="E2257">
        <v>142</v>
      </c>
      <c r="F2257" t="s">
        <v>49</v>
      </c>
      <c r="G2257">
        <v>3</v>
      </c>
      <c r="H2257" t="s">
        <v>12</v>
      </c>
      <c r="I2257">
        <v>1</v>
      </c>
      <c r="J2257">
        <v>4.51</v>
      </c>
      <c r="K2257">
        <v>9.02</v>
      </c>
      <c r="L2257">
        <f>VLOOKUP($E2257,'CFileFishery to ERA+'!$A$4:$J$198,4,FALSE)</f>
        <v>50</v>
      </c>
      <c r="M2257" t="str">
        <f>VLOOKUP($E2257,'CFileFishery to ERA+'!$A$4:$J$198,5,FALSE)</f>
        <v>WCVI AABM S</v>
      </c>
      <c r="N2257" t="str">
        <f>VLOOKUP($E2257,'CFileFishery to ERA+'!$A$4:$J$198,6,FALSE)</f>
        <v>CA</v>
      </c>
      <c r="O2257">
        <f>VLOOKUP($E2257,'CFileFishery to ERA+'!$A$4:$J$198,7,FALSE)</f>
        <v>31</v>
      </c>
      <c r="P2257" t="str">
        <f>VLOOKUP($E2257,'CFileFishery to ERA+'!$A$4:$J$198,8,FALSE)</f>
        <v>S</v>
      </c>
      <c r="Q2257" t="str">
        <f>VLOOKUP($E2257,'CFileFishery to ERA+'!$A$4:$J$198,9,FALSE)</f>
        <v>WCVI AABM Sport</v>
      </c>
      <c r="R2257" t="str">
        <f>VLOOKUP($E2257,'CFileFishery to ERA+'!$A$4:$J$198,10,FALSE)</f>
        <v>AABM</v>
      </c>
    </row>
    <row r="2258" spans="1:18" x14ac:dyDescent="0.25">
      <c r="A2258" t="s">
        <v>153</v>
      </c>
      <c r="B2258" t="s">
        <v>154</v>
      </c>
      <c r="C2258">
        <v>2015</v>
      </c>
      <c r="D2258">
        <v>7</v>
      </c>
      <c r="E2258">
        <v>142</v>
      </c>
      <c r="F2258" t="s">
        <v>49</v>
      </c>
      <c r="G2258">
        <v>4</v>
      </c>
      <c r="H2258" t="s">
        <v>12</v>
      </c>
      <c r="I2258">
        <v>1</v>
      </c>
      <c r="J2258">
        <v>1</v>
      </c>
      <c r="K2258">
        <v>1</v>
      </c>
      <c r="L2258">
        <f>VLOOKUP($E2258,'CFileFishery to ERA+'!$A$4:$J$198,4,FALSE)</f>
        <v>50</v>
      </c>
      <c r="M2258" t="str">
        <f>VLOOKUP($E2258,'CFileFishery to ERA+'!$A$4:$J$198,5,FALSE)</f>
        <v>WCVI AABM S</v>
      </c>
      <c r="N2258" t="str">
        <f>VLOOKUP($E2258,'CFileFishery to ERA+'!$A$4:$J$198,6,FALSE)</f>
        <v>CA</v>
      </c>
      <c r="O2258">
        <f>VLOOKUP($E2258,'CFileFishery to ERA+'!$A$4:$J$198,7,FALSE)</f>
        <v>31</v>
      </c>
      <c r="P2258" t="str">
        <f>VLOOKUP($E2258,'CFileFishery to ERA+'!$A$4:$J$198,8,FALSE)</f>
        <v>S</v>
      </c>
      <c r="Q2258" t="str">
        <f>VLOOKUP($E2258,'CFileFishery to ERA+'!$A$4:$J$198,9,FALSE)</f>
        <v>WCVI AABM Sport</v>
      </c>
      <c r="R2258" t="str">
        <f>VLOOKUP($E2258,'CFileFishery to ERA+'!$A$4:$J$198,10,FALSE)</f>
        <v>AABM</v>
      </c>
    </row>
    <row r="2259" spans="1:18" x14ac:dyDescent="0.25">
      <c r="A2259" t="s">
        <v>153</v>
      </c>
      <c r="B2259" t="s">
        <v>154</v>
      </c>
      <c r="C2259">
        <v>2015</v>
      </c>
      <c r="D2259">
        <v>7</v>
      </c>
      <c r="E2259">
        <v>151</v>
      </c>
      <c r="F2259" t="s">
        <v>84</v>
      </c>
      <c r="G2259">
        <v>3</v>
      </c>
      <c r="H2259" t="s">
        <v>12</v>
      </c>
      <c r="I2259">
        <v>1</v>
      </c>
      <c r="J2259">
        <v>3.62</v>
      </c>
      <c r="K2259">
        <v>7.24</v>
      </c>
      <c r="L2259">
        <f>VLOOKUP($E2259,'CFileFishery to ERA+'!$A$4:$J$198,4,FALSE)</f>
        <v>57</v>
      </c>
      <c r="M2259" t="str">
        <f>VLOOKUP($E2259,'CFileFishery to ERA+'!$A$4:$J$198,5,FALSE)</f>
        <v>PGSDN S</v>
      </c>
      <c r="N2259" t="str">
        <f>VLOOKUP($E2259,'CFileFishery to ERA+'!$A$4:$J$198,6,FALSE)</f>
        <v>US</v>
      </c>
      <c r="O2259">
        <f>VLOOKUP($E2259,'CFileFishery to ERA+'!$A$4:$J$198,7,FALSE)</f>
        <v>999</v>
      </c>
      <c r="P2259" t="str">
        <f>VLOOKUP($E2259,'CFileFishery to ERA+'!$A$4:$J$198,8,FALSE)</f>
        <v>S</v>
      </c>
      <c r="Q2259" t="str">
        <f>VLOOKUP($E2259,'CFileFishery to ERA+'!$A$4:$J$198,9,FALSE)</f>
        <v>PGSD Sport</v>
      </c>
      <c r="R2259" t="str">
        <f>VLOOKUP($E2259,'CFileFishery to ERA+'!$A$4:$J$198,10,FALSE)</f>
        <v>ISBM</v>
      </c>
    </row>
    <row r="2260" spans="1:18" x14ac:dyDescent="0.25">
      <c r="A2260" t="s">
        <v>153</v>
      </c>
      <c r="B2260" t="s">
        <v>154</v>
      </c>
      <c r="C2260">
        <v>2015</v>
      </c>
      <c r="D2260">
        <v>7</v>
      </c>
      <c r="E2260">
        <v>152</v>
      </c>
      <c r="F2260" t="s">
        <v>63</v>
      </c>
      <c r="G2260">
        <v>3</v>
      </c>
      <c r="H2260" t="s">
        <v>12</v>
      </c>
      <c r="I2260">
        <v>1</v>
      </c>
      <c r="J2260">
        <v>5.61</v>
      </c>
      <c r="K2260">
        <v>11.22</v>
      </c>
      <c r="L2260">
        <f>VLOOKUP($E2260,'CFileFishery to ERA+'!$A$4:$J$198,4,FALSE)</f>
        <v>57</v>
      </c>
      <c r="M2260" t="str">
        <f>VLOOKUP($E2260,'CFileFishery to ERA+'!$A$4:$J$198,5,FALSE)</f>
        <v>PGSDN S</v>
      </c>
      <c r="N2260" t="str">
        <f>VLOOKUP($E2260,'CFileFishery to ERA+'!$A$4:$J$198,6,FALSE)</f>
        <v>US</v>
      </c>
      <c r="O2260">
        <f>VLOOKUP($E2260,'CFileFishery to ERA+'!$A$4:$J$198,7,FALSE)</f>
        <v>999</v>
      </c>
      <c r="P2260" t="str">
        <f>VLOOKUP($E2260,'CFileFishery to ERA+'!$A$4:$J$198,8,FALSE)</f>
        <v>S</v>
      </c>
      <c r="Q2260" t="str">
        <f>VLOOKUP($E2260,'CFileFishery to ERA+'!$A$4:$J$198,9,FALSE)</f>
        <v>PGSD Sport</v>
      </c>
      <c r="R2260" t="str">
        <f>VLOOKUP($E2260,'CFileFishery to ERA+'!$A$4:$J$198,10,FALSE)</f>
        <v>ISBM</v>
      </c>
    </row>
    <row r="2261" spans="1:18" x14ac:dyDescent="0.25">
      <c r="A2261" t="s">
        <v>153</v>
      </c>
      <c r="B2261" t="s">
        <v>154</v>
      </c>
      <c r="C2261">
        <v>2015</v>
      </c>
      <c r="D2261">
        <v>7</v>
      </c>
      <c r="E2261">
        <v>167</v>
      </c>
      <c r="F2261" t="s">
        <v>82</v>
      </c>
      <c r="G2261">
        <v>3</v>
      </c>
      <c r="H2261" t="s">
        <v>12</v>
      </c>
      <c r="I2261">
        <v>1</v>
      </c>
      <c r="J2261">
        <v>3.3</v>
      </c>
      <c r="K2261">
        <v>6.6</v>
      </c>
      <c r="L2261">
        <f>VLOOKUP($E2261,'CFileFishery to ERA+'!$A$4:$J$198,4,FALSE)</f>
        <v>53</v>
      </c>
      <c r="M2261" t="str">
        <f>VLOOKUP($E2261,'CFileFishery to ERA+'!$A$4:$J$198,5,FALSE)</f>
        <v>N FALCON S</v>
      </c>
      <c r="N2261" t="str">
        <f>VLOOKUP($E2261,'CFileFishery to ERA+'!$A$4:$J$198,6,FALSE)</f>
        <v>US</v>
      </c>
      <c r="O2261">
        <f>VLOOKUP($E2261,'CFileFishery to ERA+'!$A$4:$J$198,7,FALSE)</f>
        <v>999</v>
      </c>
      <c r="P2261" t="str">
        <f>VLOOKUP($E2261,'CFileFishery to ERA+'!$A$4:$J$198,8,FALSE)</f>
        <v>S</v>
      </c>
      <c r="Q2261" t="str">
        <f>VLOOKUP($E2261,'CFileFishery to ERA+'!$A$4:$J$198,9,FALSE)</f>
        <v>WA Sport</v>
      </c>
      <c r="R2261" t="str">
        <f>VLOOKUP($E2261,'CFileFishery to ERA+'!$A$4:$J$198,10,FALSE)</f>
        <v>ISBM</v>
      </c>
    </row>
    <row r="2262" spans="1:18" x14ac:dyDescent="0.25">
      <c r="A2262" t="s">
        <v>153</v>
      </c>
      <c r="B2262" t="s">
        <v>154</v>
      </c>
      <c r="C2262">
        <v>2015</v>
      </c>
      <c r="D2262">
        <v>8</v>
      </c>
      <c r="E2262">
        <v>39</v>
      </c>
      <c r="F2262" t="s">
        <v>50</v>
      </c>
      <c r="G2262">
        <v>4</v>
      </c>
      <c r="H2262" t="s">
        <v>121</v>
      </c>
      <c r="I2262">
        <v>1</v>
      </c>
      <c r="J2262">
        <v>7.01</v>
      </c>
      <c r="K2262">
        <v>7.02</v>
      </c>
      <c r="L2262">
        <f>VLOOKUP($E2262,'CFileFishery to ERA+'!$A$4:$J$198,4,FALSE)</f>
        <v>12</v>
      </c>
      <c r="M2262" t="str">
        <f>VLOOKUP($E2262,'CFileFishery to ERA+'!$A$4:$J$198,5,FALSE)</f>
        <v>WCVI SUM T</v>
      </c>
      <c r="N2262" t="str">
        <f>VLOOKUP($E2262,'CFileFishery to ERA+'!$A$4:$J$198,6,FALSE)</f>
        <v>CA</v>
      </c>
      <c r="O2262">
        <f>VLOOKUP($E2262,'CFileFishery to ERA+'!$A$4:$J$198,7,FALSE)</f>
        <v>3</v>
      </c>
      <c r="P2262" t="str">
        <f>VLOOKUP($E2262,'CFileFishery to ERA+'!$A$4:$J$198,8,FALSE)</f>
        <v>T</v>
      </c>
      <c r="Q2262" t="str">
        <f>VLOOKUP($E2262,'CFileFishery to ERA+'!$A$4:$J$198,9,FALSE)</f>
        <v>WCVI Troll</v>
      </c>
      <c r="R2262" t="str">
        <f>VLOOKUP($E2262,'CFileFishery to ERA+'!$A$4:$J$198,10,FALSE)</f>
        <v>AABM</v>
      </c>
    </row>
    <row r="2263" spans="1:18" x14ac:dyDescent="0.25">
      <c r="A2263" t="s">
        <v>153</v>
      </c>
      <c r="B2263" t="s">
        <v>154</v>
      </c>
      <c r="C2263">
        <v>2015</v>
      </c>
      <c r="D2263">
        <v>8</v>
      </c>
      <c r="E2263">
        <v>101</v>
      </c>
      <c r="F2263" t="s">
        <v>67</v>
      </c>
      <c r="G2263">
        <v>3</v>
      </c>
      <c r="H2263" t="s">
        <v>12</v>
      </c>
      <c r="I2263">
        <v>1</v>
      </c>
      <c r="J2263">
        <v>2.86</v>
      </c>
      <c r="K2263">
        <v>5.72</v>
      </c>
      <c r="L2263">
        <f>VLOOKUP($E2263,'CFileFishery to ERA+'!$A$4:$J$198,4,FALSE)</f>
        <v>38</v>
      </c>
      <c r="M2263" t="str">
        <f>VLOOKUP($E2263,'CFileFishery to ERA+'!$A$4:$J$198,5,FALSE)</f>
        <v>TPS FN</v>
      </c>
      <c r="N2263" t="str">
        <f>VLOOKUP($E2263,'CFileFishery to ERA+'!$A$4:$J$198,6,FALSE)</f>
        <v>US</v>
      </c>
      <c r="O2263">
        <f>VLOOKUP($E2263,'CFileFishery to ERA+'!$A$4:$J$198,7,FALSE)</f>
        <v>999</v>
      </c>
      <c r="P2263" t="str">
        <f>VLOOKUP($E2263,'CFileFishery to ERA+'!$A$4:$J$198,8,FALSE)</f>
        <v>N</v>
      </c>
      <c r="Q2263" t="str">
        <f>VLOOKUP($E2263,'CFileFishery to ERA+'!$A$4:$J$198,9,FALSE)</f>
        <v>PGSD Net</v>
      </c>
      <c r="R2263" t="str">
        <f>VLOOKUP($E2263,'CFileFishery to ERA+'!$A$4:$J$198,10,FALSE)</f>
        <v>ISBM</v>
      </c>
    </row>
    <row r="2264" spans="1:18" x14ac:dyDescent="0.25">
      <c r="A2264" t="s">
        <v>153</v>
      </c>
      <c r="B2264" t="s">
        <v>154</v>
      </c>
      <c r="C2264">
        <v>2015</v>
      </c>
      <c r="D2264">
        <v>8</v>
      </c>
      <c r="E2264">
        <v>129</v>
      </c>
      <c r="F2264" t="s">
        <v>38</v>
      </c>
      <c r="G2264">
        <v>3</v>
      </c>
      <c r="H2264" t="s">
        <v>12</v>
      </c>
      <c r="I2264">
        <v>1</v>
      </c>
      <c r="J2264">
        <v>3.8</v>
      </c>
      <c r="K2264">
        <v>7.6</v>
      </c>
      <c r="L2264">
        <f>VLOOKUP($E2264,'CFileFishery to ERA+'!$A$4:$J$198,4,FALSE)</f>
        <v>48</v>
      </c>
      <c r="M2264" t="str">
        <f>VLOOKUP($E2264,'CFileFishery to ERA+'!$A$4:$J$198,5,FALSE)</f>
        <v>NBC ISBM S</v>
      </c>
      <c r="N2264" t="str">
        <f>VLOOKUP($E2264,'CFileFishery to ERA+'!$A$4:$J$198,6,FALSE)</f>
        <v>CA</v>
      </c>
      <c r="O2264">
        <f>VLOOKUP($E2264,'CFileFishery to ERA+'!$A$4:$J$198,7,FALSE)</f>
        <v>21</v>
      </c>
      <c r="P2264" t="str">
        <f>VLOOKUP($E2264,'CFileFishery to ERA+'!$A$4:$J$198,8,FALSE)</f>
        <v>S</v>
      </c>
      <c r="Q2264" t="str">
        <f>VLOOKUP($E2264,'CFileFishery to ERA+'!$A$4:$J$198,9,FALSE)</f>
        <v>NBC ISBM Sport</v>
      </c>
      <c r="R2264" t="str">
        <f>VLOOKUP($E2264,'CFileFishery to ERA+'!$A$4:$J$198,10,FALSE)</f>
        <v>ISBM</v>
      </c>
    </row>
    <row r="2265" spans="1:18" x14ac:dyDescent="0.25">
      <c r="A2265" t="s">
        <v>153</v>
      </c>
      <c r="B2265" t="s">
        <v>154</v>
      </c>
      <c r="C2265">
        <v>2015</v>
      </c>
      <c r="D2265">
        <v>8</v>
      </c>
      <c r="E2265">
        <v>136</v>
      </c>
      <c r="F2265" t="s">
        <v>52</v>
      </c>
      <c r="G2265">
        <v>3</v>
      </c>
      <c r="H2265" t="s">
        <v>12</v>
      </c>
      <c r="I2265">
        <v>2</v>
      </c>
      <c r="J2265">
        <v>7.05</v>
      </c>
      <c r="K2265">
        <v>14.1</v>
      </c>
      <c r="L2265">
        <f>VLOOKUP($E2265,'CFileFishery to ERA+'!$A$4:$J$198,4,FALSE)</f>
        <v>63</v>
      </c>
      <c r="M2265" t="str">
        <f>VLOOKUP($E2265,'CFileFishery to ERA+'!$A$4:$J$198,5,FALSE)</f>
        <v>GEO ST S</v>
      </c>
      <c r="N2265" t="str">
        <f>VLOOKUP($E2265,'CFileFishery to ERA+'!$A$4:$J$198,6,FALSE)</f>
        <v>CA</v>
      </c>
      <c r="O2265">
        <f>VLOOKUP($E2265,'CFileFishery to ERA+'!$A$4:$J$198,7,FALSE)</f>
        <v>27</v>
      </c>
      <c r="P2265" t="str">
        <f>VLOOKUP($E2265,'CFileFishery to ERA+'!$A$4:$J$198,8,FALSE)</f>
        <v>S</v>
      </c>
      <c r="Q2265" t="str">
        <f>VLOOKUP($E2265,'CFileFishery to ERA+'!$A$4:$J$198,9,FALSE)</f>
        <v>North Georgia Strait Sport</v>
      </c>
      <c r="R2265" t="str">
        <f>VLOOKUP($E2265,'CFileFishery to ERA+'!$A$4:$J$198,10,FALSE)</f>
        <v>ISBM</v>
      </c>
    </row>
    <row r="2266" spans="1:18" x14ac:dyDescent="0.25">
      <c r="A2266" t="s">
        <v>153</v>
      </c>
      <c r="B2266" t="s">
        <v>154</v>
      </c>
      <c r="C2266">
        <v>2015</v>
      </c>
      <c r="D2266">
        <v>8</v>
      </c>
      <c r="E2266">
        <v>136</v>
      </c>
      <c r="F2266" t="s">
        <v>52</v>
      </c>
      <c r="G2266">
        <v>4</v>
      </c>
      <c r="H2266" t="s">
        <v>12</v>
      </c>
      <c r="I2266">
        <v>1</v>
      </c>
      <c r="J2266">
        <v>1</v>
      </c>
      <c r="K2266">
        <v>1</v>
      </c>
      <c r="L2266">
        <f>VLOOKUP($E2266,'CFileFishery to ERA+'!$A$4:$J$198,4,FALSE)</f>
        <v>63</v>
      </c>
      <c r="M2266" t="str">
        <f>VLOOKUP($E2266,'CFileFishery to ERA+'!$A$4:$J$198,5,FALSE)</f>
        <v>GEO ST S</v>
      </c>
      <c r="N2266" t="str">
        <f>VLOOKUP($E2266,'CFileFishery to ERA+'!$A$4:$J$198,6,FALSE)</f>
        <v>CA</v>
      </c>
      <c r="O2266">
        <f>VLOOKUP($E2266,'CFileFishery to ERA+'!$A$4:$J$198,7,FALSE)</f>
        <v>27</v>
      </c>
      <c r="P2266" t="str">
        <f>VLOOKUP($E2266,'CFileFishery to ERA+'!$A$4:$J$198,8,FALSE)</f>
        <v>S</v>
      </c>
      <c r="Q2266" t="str">
        <f>VLOOKUP($E2266,'CFileFishery to ERA+'!$A$4:$J$198,9,FALSE)</f>
        <v>North Georgia Strait Sport</v>
      </c>
      <c r="R2266" t="str">
        <f>VLOOKUP($E2266,'CFileFishery to ERA+'!$A$4:$J$198,10,FALSE)</f>
        <v>ISBM</v>
      </c>
    </row>
    <row r="2267" spans="1:18" x14ac:dyDescent="0.25">
      <c r="A2267" t="s">
        <v>153</v>
      </c>
      <c r="B2267" t="s">
        <v>154</v>
      </c>
      <c r="C2267">
        <v>2015</v>
      </c>
      <c r="D2267">
        <v>8</v>
      </c>
      <c r="E2267">
        <v>142</v>
      </c>
      <c r="F2267" t="s">
        <v>49</v>
      </c>
      <c r="G2267">
        <v>3</v>
      </c>
      <c r="H2267" t="s">
        <v>12</v>
      </c>
      <c r="I2267">
        <v>1</v>
      </c>
      <c r="J2267">
        <v>3.12</v>
      </c>
      <c r="K2267">
        <v>6.24</v>
      </c>
      <c r="L2267">
        <f>VLOOKUP($E2267,'CFileFishery to ERA+'!$A$4:$J$198,4,FALSE)</f>
        <v>50</v>
      </c>
      <c r="M2267" t="str">
        <f>VLOOKUP($E2267,'CFileFishery to ERA+'!$A$4:$J$198,5,FALSE)</f>
        <v>WCVI AABM S</v>
      </c>
      <c r="N2267" t="str">
        <f>VLOOKUP($E2267,'CFileFishery to ERA+'!$A$4:$J$198,6,FALSE)</f>
        <v>CA</v>
      </c>
      <c r="O2267">
        <f>VLOOKUP($E2267,'CFileFishery to ERA+'!$A$4:$J$198,7,FALSE)</f>
        <v>31</v>
      </c>
      <c r="P2267" t="str">
        <f>VLOOKUP($E2267,'CFileFishery to ERA+'!$A$4:$J$198,8,FALSE)</f>
        <v>S</v>
      </c>
      <c r="Q2267" t="str">
        <f>VLOOKUP($E2267,'CFileFishery to ERA+'!$A$4:$J$198,9,FALSE)</f>
        <v>WCVI AABM Sport</v>
      </c>
      <c r="R2267" t="str">
        <f>VLOOKUP($E2267,'CFileFishery to ERA+'!$A$4:$J$198,10,FALSE)</f>
        <v>AABM</v>
      </c>
    </row>
    <row r="2268" spans="1:18" x14ac:dyDescent="0.25">
      <c r="A2268" t="s">
        <v>153</v>
      </c>
      <c r="B2268" t="s">
        <v>154</v>
      </c>
      <c r="C2268">
        <v>2015</v>
      </c>
      <c r="D2268">
        <v>8</v>
      </c>
      <c r="E2268">
        <v>146</v>
      </c>
      <c r="F2268" t="s">
        <v>75</v>
      </c>
      <c r="G2268">
        <v>3</v>
      </c>
      <c r="H2268" t="s">
        <v>12</v>
      </c>
      <c r="I2268">
        <v>1</v>
      </c>
      <c r="J2268">
        <v>10.47</v>
      </c>
      <c r="K2268">
        <v>20.94</v>
      </c>
      <c r="L2268">
        <f>VLOOKUP($E2268,'CFileFishery to ERA+'!$A$4:$J$198,4,FALSE)</f>
        <v>65</v>
      </c>
      <c r="M2268" t="str">
        <f>VLOOKUP($E2268,'CFileFishery to ERA+'!$A$4:$J$198,5,FALSE)</f>
        <v>BC JF S</v>
      </c>
      <c r="N2268" t="str">
        <f>VLOOKUP($E2268,'CFileFishery to ERA+'!$A$4:$J$198,6,FALSE)</f>
        <v>CA</v>
      </c>
      <c r="O2268">
        <f>VLOOKUP($E2268,'CFileFishery to ERA+'!$A$4:$J$198,7,FALSE)</f>
        <v>36</v>
      </c>
      <c r="P2268" t="str">
        <f>VLOOKUP($E2268,'CFileFishery to ERA+'!$A$4:$J$198,8,FALSE)</f>
        <v>S</v>
      </c>
      <c r="Q2268" t="str">
        <f>VLOOKUP($E2268,'CFileFishery to ERA+'!$A$4:$J$198,9,FALSE)</f>
        <v>Canadian Juan De Fuca Sport</v>
      </c>
      <c r="R2268" t="str">
        <f>VLOOKUP($E2268,'CFileFishery to ERA+'!$A$4:$J$198,10,FALSE)</f>
        <v>ISBM</v>
      </c>
    </row>
    <row r="2269" spans="1:18" x14ac:dyDescent="0.25">
      <c r="A2269" t="s">
        <v>153</v>
      </c>
      <c r="B2269" t="s">
        <v>154</v>
      </c>
      <c r="C2269">
        <v>2015</v>
      </c>
      <c r="D2269">
        <v>9</v>
      </c>
      <c r="E2269">
        <v>92</v>
      </c>
      <c r="F2269" t="s">
        <v>66</v>
      </c>
      <c r="G2269">
        <v>2</v>
      </c>
      <c r="H2269" t="s">
        <v>12</v>
      </c>
      <c r="I2269">
        <v>1</v>
      </c>
      <c r="J2269">
        <v>11.77</v>
      </c>
      <c r="K2269">
        <v>11.84</v>
      </c>
      <c r="L2269">
        <f>VLOOKUP($E2269,'CFileFishery to ERA+'!$A$4:$J$198,4,FALSE)</f>
        <v>51</v>
      </c>
      <c r="M2269" t="str">
        <f>VLOOKUP($E2269,'CFileFishery to ERA+'!$A$4:$J$198,5,FALSE)</f>
        <v>WCVI ISBM S</v>
      </c>
      <c r="N2269" t="str">
        <f>VLOOKUP($E2269,'CFileFishery to ERA+'!$A$4:$J$198,6,FALSE)</f>
        <v>CA</v>
      </c>
      <c r="O2269">
        <f>VLOOKUP($E2269,'CFileFishery to ERA+'!$A$4:$J$198,7,FALSE)</f>
        <v>32</v>
      </c>
      <c r="P2269" t="str">
        <f>VLOOKUP($E2269,'CFileFishery to ERA+'!$A$4:$J$198,8,FALSE)</f>
        <v>S</v>
      </c>
      <c r="Q2269" t="str">
        <f>VLOOKUP($E2269,'CFileFishery to ERA+'!$A$4:$J$198,9,FALSE)</f>
        <v>WCVI ISBM Sport</v>
      </c>
      <c r="R2269" t="str">
        <f>VLOOKUP($E2269,'CFileFishery to ERA+'!$A$4:$J$198,10,FALSE)</f>
        <v>ISBM</v>
      </c>
    </row>
    <row r="2270" spans="1:18" x14ac:dyDescent="0.25">
      <c r="A2270" t="s">
        <v>153</v>
      </c>
      <c r="B2270" t="s">
        <v>154</v>
      </c>
      <c r="C2270">
        <v>2015</v>
      </c>
      <c r="D2270">
        <v>9</v>
      </c>
      <c r="E2270">
        <v>157</v>
      </c>
      <c r="F2270" t="s">
        <v>79</v>
      </c>
      <c r="G2270">
        <v>2</v>
      </c>
      <c r="H2270" t="s">
        <v>12</v>
      </c>
      <c r="I2270">
        <v>1</v>
      </c>
      <c r="J2270">
        <v>13.31</v>
      </c>
      <c r="K2270">
        <v>13.39</v>
      </c>
      <c r="L2270">
        <f>VLOOKUP($E2270,'CFileFishery to ERA+'!$A$4:$J$198,4,FALSE)</f>
        <v>59</v>
      </c>
      <c r="M2270" t="str">
        <f>VLOOKUP($E2270,'CFileFishery to ERA+'!$A$4:$J$198,5,FALSE)</f>
        <v>PGSDO S</v>
      </c>
      <c r="N2270" t="str">
        <f>VLOOKUP($E2270,'CFileFishery to ERA+'!$A$4:$J$198,6,FALSE)</f>
        <v>US</v>
      </c>
      <c r="O2270">
        <f>VLOOKUP($E2270,'CFileFishery to ERA+'!$A$4:$J$198,7,FALSE)</f>
        <v>999</v>
      </c>
      <c r="P2270" t="str">
        <f>VLOOKUP($E2270,'CFileFishery to ERA+'!$A$4:$J$198,8,FALSE)</f>
        <v>S</v>
      </c>
      <c r="Q2270" t="str">
        <f>VLOOKUP($E2270,'CFileFishery to ERA+'!$A$4:$J$198,9,FALSE)</f>
        <v>PGSD Sport</v>
      </c>
      <c r="R2270" t="str">
        <f>VLOOKUP($E2270,'CFileFishery to ERA+'!$A$4:$J$198,10,FALSE)</f>
        <v>ISBM</v>
      </c>
    </row>
    <row r="2271" spans="1:18" x14ac:dyDescent="0.25">
      <c r="A2271" t="s">
        <v>153</v>
      </c>
      <c r="B2271" t="s">
        <v>154</v>
      </c>
      <c r="C2271">
        <v>2015</v>
      </c>
      <c r="D2271">
        <v>10</v>
      </c>
      <c r="E2271">
        <v>1</v>
      </c>
      <c r="F2271" t="s">
        <v>71</v>
      </c>
      <c r="G2271">
        <v>4</v>
      </c>
      <c r="H2271" t="s">
        <v>12</v>
      </c>
      <c r="I2271">
        <v>1</v>
      </c>
      <c r="J2271">
        <v>3.07</v>
      </c>
      <c r="K2271">
        <v>6.14</v>
      </c>
      <c r="L2271">
        <f>VLOOKUP($E2271,'CFileFishery to ERA+'!$A$4:$J$198,4,FALSE)</f>
        <v>1</v>
      </c>
      <c r="M2271" t="str">
        <f>VLOOKUP($E2271,'CFileFishery to ERA+'!$A$4:$J$198,5,FALSE)</f>
        <v>AK W/S T</v>
      </c>
      <c r="N2271" t="str">
        <f>VLOOKUP($E2271,'CFileFishery to ERA+'!$A$4:$J$198,6,FALSE)</f>
        <v>US</v>
      </c>
      <c r="O2271">
        <f>VLOOKUP($E2271,'CFileFishery to ERA+'!$A$4:$J$198,7,FALSE)</f>
        <v>999</v>
      </c>
      <c r="P2271" t="str">
        <f>VLOOKUP($E2271,'CFileFishery to ERA+'!$A$4:$J$198,8,FALSE)</f>
        <v>T</v>
      </c>
      <c r="Q2271" t="str">
        <f>VLOOKUP($E2271,'CFileFishery to ERA+'!$A$4:$J$198,9,FALSE)</f>
        <v>SEAK Troll</v>
      </c>
      <c r="R2271" t="str">
        <f>VLOOKUP($E2271,'CFileFishery to ERA+'!$A$4:$J$198,10,FALSE)</f>
        <v>AABM</v>
      </c>
    </row>
    <row r="2272" spans="1:18" x14ac:dyDescent="0.25">
      <c r="A2272" t="s">
        <v>153</v>
      </c>
      <c r="B2272" t="s">
        <v>154</v>
      </c>
      <c r="C2272">
        <v>2015</v>
      </c>
      <c r="D2272">
        <v>10</v>
      </c>
      <c r="E2272">
        <v>2</v>
      </c>
      <c r="F2272" t="s">
        <v>30</v>
      </c>
      <c r="G2272">
        <v>4</v>
      </c>
      <c r="H2272" t="s">
        <v>12</v>
      </c>
      <c r="I2272">
        <v>9</v>
      </c>
      <c r="J2272">
        <v>26.28</v>
      </c>
      <c r="K2272">
        <v>52.56</v>
      </c>
      <c r="L2272">
        <f>VLOOKUP($E2272,'CFileFishery to ERA+'!$A$4:$J$198,4,FALSE)</f>
        <v>1</v>
      </c>
      <c r="M2272" t="str">
        <f>VLOOKUP($E2272,'CFileFishery to ERA+'!$A$4:$J$198,5,FALSE)</f>
        <v>AK W/S T</v>
      </c>
      <c r="N2272" t="str">
        <f>VLOOKUP($E2272,'CFileFishery to ERA+'!$A$4:$J$198,6,FALSE)</f>
        <v>US</v>
      </c>
      <c r="O2272">
        <f>VLOOKUP($E2272,'CFileFishery to ERA+'!$A$4:$J$198,7,FALSE)</f>
        <v>999</v>
      </c>
      <c r="P2272" t="str">
        <f>VLOOKUP($E2272,'CFileFishery to ERA+'!$A$4:$J$198,8,FALSE)</f>
        <v>T</v>
      </c>
      <c r="Q2272" t="str">
        <f>VLOOKUP($E2272,'CFileFishery to ERA+'!$A$4:$J$198,9,FALSE)</f>
        <v>SEAK Troll</v>
      </c>
      <c r="R2272" t="str">
        <f>VLOOKUP($E2272,'CFileFishery to ERA+'!$A$4:$J$198,10,FALSE)</f>
        <v>AABM</v>
      </c>
    </row>
    <row r="2273" spans="1:18" x14ac:dyDescent="0.25">
      <c r="A2273" t="s">
        <v>153</v>
      </c>
      <c r="B2273" t="s">
        <v>154</v>
      </c>
      <c r="C2273">
        <v>2015</v>
      </c>
      <c r="D2273">
        <v>10</v>
      </c>
      <c r="E2273">
        <v>2</v>
      </c>
      <c r="F2273" t="s">
        <v>30</v>
      </c>
      <c r="G2273">
        <v>5</v>
      </c>
      <c r="H2273" t="s">
        <v>12</v>
      </c>
      <c r="I2273">
        <v>1</v>
      </c>
      <c r="J2273">
        <v>2.92</v>
      </c>
      <c r="K2273">
        <v>2.93</v>
      </c>
      <c r="L2273">
        <f>VLOOKUP($E2273,'CFileFishery to ERA+'!$A$4:$J$198,4,FALSE)</f>
        <v>1</v>
      </c>
      <c r="M2273" t="str">
        <f>VLOOKUP($E2273,'CFileFishery to ERA+'!$A$4:$J$198,5,FALSE)</f>
        <v>AK W/S T</v>
      </c>
      <c r="N2273" t="str">
        <f>VLOOKUP($E2273,'CFileFishery to ERA+'!$A$4:$J$198,6,FALSE)</f>
        <v>US</v>
      </c>
      <c r="O2273">
        <f>VLOOKUP($E2273,'CFileFishery to ERA+'!$A$4:$J$198,7,FALSE)</f>
        <v>999</v>
      </c>
      <c r="P2273" t="str">
        <f>VLOOKUP($E2273,'CFileFishery to ERA+'!$A$4:$J$198,8,FALSE)</f>
        <v>T</v>
      </c>
      <c r="Q2273" t="str">
        <f>VLOOKUP($E2273,'CFileFishery to ERA+'!$A$4:$J$198,9,FALSE)</f>
        <v>SEAK Troll</v>
      </c>
      <c r="R2273" t="str">
        <f>VLOOKUP($E2273,'CFileFishery to ERA+'!$A$4:$J$198,10,FALSE)</f>
        <v>AABM</v>
      </c>
    </row>
    <row r="2274" spans="1:18" x14ac:dyDescent="0.25">
      <c r="A2274" t="s">
        <v>153</v>
      </c>
      <c r="B2274" t="s">
        <v>154</v>
      </c>
      <c r="C2274">
        <v>2015</v>
      </c>
      <c r="D2274">
        <v>10</v>
      </c>
      <c r="E2274">
        <v>3</v>
      </c>
      <c r="F2274" t="s">
        <v>53</v>
      </c>
      <c r="G2274">
        <v>4</v>
      </c>
      <c r="H2274" t="s">
        <v>12</v>
      </c>
      <c r="I2274">
        <v>2</v>
      </c>
      <c r="J2274">
        <v>4.4400000000000004</v>
      </c>
      <c r="K2274">
        <v>8.8800000000000008</v>
      </c>
      <c r="L2274">
        <f>VLOOKUP($E2274,'CFileFishery to ERA+'!$A$4:$J$198,4,FALSE)</f>
        <v>1</v>
      </c>
      <c r="M2274" t="str">
        <f>VLOOKUP($E2274,'CFileFishery to ERA+'!$A$4:$J$198,5,FALSE)</f>
        <v>AK W/S T</v>
      </c>
      <c r="N2274" t="str">
        <f>VLOOKUP($E2274,'CFileFishery to ERA+'!$A$4:$J$198,6,FALSE)</f>
        <v>US</v>
      </c>
      <c r="O2274">
        <f>VLOOKUP($E2274,'CFileFishery to ERA+'!$A$4:$J$198,7,FALSE)</f>
        <v>999</v>
      </c>
      <c r="P2274" t="str">
        <f>VLOOKUP($E2274,'CFileFishery to ERA+'!$A$4:$J$198,8,FALSE)</f>
        <v>T</v>
      </c>
      <c r="Q2274" t="str">
        <f>VLOOKUP($E2274,'CFileFishery to ERA+'!$A$4:$J$198,9,FALSE)</f>
        <v>SEAK Troll</v>
      </c>
      <c r="R2274" t="str">
        <f>VLOOKUP($E2274,'CFileFishery to ERA+'!$A$4:$J$198,10,FALSE)</f>
        <v>AABM</v>
      </c>
    </row>
    <row r="2275" spans="1:18" x14ac:dyDescent="0.25">
      <c r="A2275" t="s">
        <v>153</v>
      </c>
      <c r="B2275" t="s">
        <v>154</v>
      </c>
      <c r="C2275">
        <v>2015</v>
      </c>
      <c r="D2275">
        <v>10</v>
      </c>
      <c r="E2275">
        <v>4</v>
      </c>
      <c r="F2275" t="s">
        <v>29</v>
      </c>
      <c r="G2275">
        <v>5</v>
      </c>
      <c r="H2275" t="s">
        <v>12</v>
      </c>
      <c r="I2275">
        <v>1</v>
      </c>
      <c r="J2275">
        <v>1.42</v>
      </c>
      <c r="K2275">
        <v>1.42</v>
      </c>
      <c r="L2275">
        <f>VLOOKUP($E2275,'CFileFishery to ERA+'!$A$4:$J$198,4,FALSE)</f>
        <v>1</v>
      </c>
      <c r="M2275" t="str">
        <f>VLOOKUP($E2275,'CFileFishery to ERA+'!$A$4:$J$198,5,FALSE)</f>
        <v>AK W/S T</v>
      </c>
      <c r="N2275" t="str">
        <f>VLOOKUP($E2275,'CFileFishery to ERA+'!$A$4:$J$198,6,FALSE)</f>
        <v>US</v>
      </c>
      <c r="O2275">
        <f>VLOOKUP($E2275,'CFileFishery to ERA+'!$A$4:$J$198,7,FALSE)</f>
        <v>999</v>
      </c>
      <c r="P2275" t="str">
        <f>VLOOKUP($E2275,'CFileFishery to ERA+'!$A$4:$J$198,8,FALSE)</f>
        <v>T</v>
      </c>
      <c r="Q2275" t="str">
        <f>VLOOKUP($E2275,'CFileFishery to ERA+'!$A$4:$J$198,9,FALSE)</f>
        <v>SEAK Troll</v>
      </c>
      <c r="R2275" t="str">
        <f>VLOOKUP($E2275,'CFileFishery to ERA+'!$A$4:$J$198,10,FALSE)</f>
        <v>AABM</v>
      </c>
    </row>
    <row r="2276" spans="1:18" x14ac:dyDescent="0.25">
      <c r="A2276" t="s">
        <v>153</v>
      </c>
      <c r="B2276" t="s">
        <v>154</v>
      </c>
      <c r="C2276">
        <v>2015</v>
      </c>
      <c r="D2276">
        <v>10</v>
      </c>
      <c r="E2276">
        <v>36</v>
      </c>
      <c r="F2276" t="s">
        <v>100</v>
      </c>
      <c r="G2276">
        <v>4</v>
      </c>
      <c r="H2276" t="s">
        <v>12</v>
      </c>
      <c r="I2276">
        <v>5</v>
      </c>
      <c r="J2276">
        <v>14.95</v>
      </c>
      <c r="K2276">
        <v>29.9</v>
      </c>
      <c r="L2276">
        <f>VLOOKUP($E2276,'CFileFishery to ERA+'!$A$4:$J$198,4,FALSE)</f>
        <v>10</v>
      </c>
      <c r="M2276" t="str">
        <f>VLOOKUP($E2276,'CFileFishery to ERA+'!$A$4:$J$198,5,FALSE)</f>
        <v>WCVI F/W T</v>
      </c>
      <c r="N2276" t="str">
        <f>VLOOKUP($E2276,'CFileFishery to ERA+'!$A$4:$J$198,6,FALSE)</f>
        <v>CA</v>
      </c>
      <c r="O2276">
        <f>VLOOKUP($E2276,'CFileFishery to ERA+'!$A$4:$J$198,7,FALSE)</f>
        <v>3</v>
      </c>
      <c r="P2276" t="str">
        <f>VLOOKUP($E2276,'CFileFishery to ERA+'!$A$4:$J$198,8,FALSE)</f>
        <v>T</v>
      </c>
      <c r="Q2276" t="str">
        <f>VLOOKUP($E2276,'CFileFishery to ERA+'!$A$4:$J$198,9,FALSE)</f>
        <v>WCVI Troll</v>
      </c>
      <c r="R2276" t="str">
        <f>VLOOKUP($E2276,'CFileFishery to ERA+'!$A$4:$J$198,10,FALSE)</f>
        <v>AABM</v>
      </c>
    </row>
    <row r="2277" spans="1:18" x14ac:dyDescent="0.25">
      <c r="A2277" t="s">
        <v>153</v>
      </c>
      <c r="B2277" t="s">
        <v>154</v>
      </c>
      <c r="C2277">
        <v>2015</v>
      </c>
      <c r="D2277">
        <v>11</v>
      </c>
      <c r="E2277">
        <v>129</v>
      </c>
      <c r="F2277" t="s">
        <v>38</v>
      </c>
      <c r="G2277">
        <v>3</v>
      </c>
      <c r="H2277" t="s">
        <v>12</v>
      </c>
      <c r="I2277">
        <v>1</v>
      </c>
      <c r="J2277">
        <v>3.3</v>
      </c>
      <c r="K2277">
        <v>6.6</v>
      </c>
      <c r="L2277">
        <f>VLOOKUP($E2277,'CFileFishery to ERA+'!$A$4:$J$198,4,FALSE)</f>
        <v>48</v>
      </c>
      <c r="M2277" t="str">
        <f>VLOOKUP($E2277,'CFileFishery to ERA+'!$A$4:$J$198,5,FALSE)</f>
        <v>NBC ISBM S</v>
      </c>
      <c r="N2277" t="str">
        <f>VLOOKUP($E2277,'CFileFishery to ERA+'!$A$4:$J$198,6,FALSE)</f>
        <v>CA</v>
      </c>
      <c r="O2277">
        <f>VLOOKUP($E2277,'CFileFishery to ERA+'!$A$4:$J$198,7,FALSE)</f>
        <v>21</v>
      </c>
      <c r="P2277" t="str">
        <f>VLOOKUP($E2277,'CFileFishery to ERA+'!$A$4:$J$198,8,FALSE)</f>
        <v>S</v>
      </c>
      <c r="Q2277" t="str">
        <f>VLOOKUP($E2277,'CFileFishery to ERA+'!$A$4:$J$198,9,FALSE)</f>
        <v>NBC ISBM Sport</v>
      </c>
      <c r="R2277" t="str">
        <f>VLOOKUP($E2277,'CFileFishery to ERA+'!$A$4:$J$198,10,FALSE)</f>
        <v>ISBM</v>
      </c>
    </row>
    <row r="2278" spans="1:18" x14ac:dyDescent="0.25">
      <c r="A2278" t="s">
        <v>153</v>
      </c>
      <c r="B2278" t="s">
        <v>154</v>
      </c>
      <c r="C2278">
        <v>2015</v>
      </c>
      <c r="D2278">
        <v>12</v>
      </c>
      <c r="E2278">
        <v>152</v>
      </c>
      <c r="F2278" t="s">
        <v>63</v>
      </c>
      <c r="G2278">
        <v>3</v>
      </c>
      <c r="H2278" t="s">
        <v>12</v>
      </c>
      <c r="I2278">
        <v>1</v>
      </c>
      <c r="J2278">
        <v>7.16</v>
      </c>
      <c r="K2278">
        <v>14.32</v>
      </c>
      <c r="L2278">
        <f>VLOOKUP($E2278,'CFileFishery to ERA+'!$A$4:$J$198,4,FALSE)</f>
        <v>57</v>
      </c>
      <c r="M2278" t="str">
        <f>VLOOKUP($E2278,'CFileFishery to ERA+'!$A$4:$J$198,5,FALSE)</f>
        <v>PGSDN S</v>
      </c>
      <c r="N2278" t="str">
        <f>VLOOKUP($E2278,'CFileFishery to ERA+'!$A$4:$J$198,6,FALSE)</f>
        <v>US</v>
      </c>
      <c r="O2278">
        <f>VLOOKUP($E2278,'CFileFishery to ERA+'!$A$4:$J$198,7,FALSE)</f>
        <v>999</v>
      </c>
      <c r="P2278" t="str">
        <f>VLOOKUP($E2278,'CFileFishery to ERA+'!$A$4:$J$198,8,FALSE)</f>
        <v>S</v>
      </c>
      <c r="Q2278" t="str">
        <f>VLOOKUP($E2278,'CFileFishery to ERA+'!$A$4:$J$198,9,FALSE)</f>
        <v>PGSD Sport</v>
      </c>
      <c r="R2278" t="str">
        <f>VLOOKUP($E2278,'CFileFishery to ERA+'!$A$4:$J$198,10,FALSE)</f>
        <v>ISBM</v>
      </c>
    </row>
    <row r="2279" spans="1:18" x14ac:dyDescent="0.25">
      <c r="A2279" t="s">
        <v>153</v>
      </c>
      <c r="B2279" t="s">
        <v>154</v>
      </c>
      <c r="C2279">
        <v>2016</v>
      </c>
      <c r="D2279">
        <v>1</v>
      </c>
      <c r="E2279">
        <v>139</v>
      </c>
      <c r="F2279" t="s">
        <v>74</v>
      </c>
      <c r="G2279">
        <v>4</v>
      </c>
      <c r="H2279" t="s">
        <v>12</v>
      </c>
      <c r="I2279">
        <v>1</v>
      </c>
      <c r="J2279">
        <v>15.06</v>
      </c>
      <c r="K2279">
        <v>30.12</v>
      </c>
      <c r="L2279">
        <f>VLOOKUP($E2279,'CFileFishery to ERA+'!$A$4:$J$198,4,FALSE)</f>
        <v>63</v>
      </c>
      <c r="M2279" t="str">
        <f>VLOOKUP($E2279,'CFileFishery to ERA+'!$A$4:$J$198,5,FALSE)</f>
        <v>GEO ST S</v>
      </c>
      <c r="N2279" t="str">
        <f>VLOOKUP($E2279,'CFileFishery to ERA+'!$A$4:$J$198,6,FALSE)</f>
        <v>CA</v>
      </c>
      <c r="O2279">
        <f>VLOOKUP($E2279,'CFileFishery to ERA+'!$A$4:$J$198,7,FALSE)</f>
        <v>29</v>
      </c>
      <c r="P2279" t="str">
        <f>VLOOKUP($E2279,'CFileFishery to ERA+'!$A$4:$J$198,8,FALSE)</f>
        <v>S</v>
      </c>
      <c r="Q2279" t="str">
        <f>VLOOKUP($E2279,'CFileFishery to ERA+'!$A$4:$J$198,9,FALSE)</f>
        <v>South Georgia Strait Sport</v>
      </c>
      <c r="R2279" t="str">
        <f>VLOOKUP($E2279,'CFileFishery to ERA+'!$A$4:$J$198,10,FALSE)</f>
        <v>ISBM</v>
      </c>
    </row>
    <row r="2280" spans="1:18" x14ac:dyDescent="0.25">
      <c r="A2280" t="s">
        <v>153</v>
      </c>
      <c r="B2280" t="s">
        <v>154</v>
      </c>
      <c r="C2280">
        <v>2016</v>
      </c>
      <c r="D2280">
        <v>1</v>
      </c>
      <c r="E2280">
        <v>146</v>
      </c>
      <c r="F2280" t="s">
        <v>75</v>
      </c>
      <c r="G2280">
        <v>3</v>
      </c>
      <c r="H2280" t="s">
        <v>12</v>
      </c>
      <c r="I2280">
        <v>1</v>
      </c>
      <c r="J2280">
        <v>15.06</v>
      </c>
      <c r="K2280">
        <v>15.15</v>
      </c>
      <c r="L2280">
        <f>VLOOKUP($E2280,'CFileFishery to ERA+'!$A$4:$J$198,4,FALSE)</f>
        <v>65</v>
      </c>
      <c r="M2280" t="str">
        <f>VLOOKUP($E2280,'CFileFishery to ERA+'!$A$4:$J$198,5,FALSE)</f>
        <v>BC JF S</v>
      </c>
      <c r="N2280" t="str">
        <f>VLOOKUP($E2280,'CFileFishery to ERA+'!$A$4:$J$198,6,FALSE)</f>
        <v>CA</v>
      </c>
      <c r="O2280">
        <f>VLOOKUP($E2280,'CFileFishery to ERA+'!$A$4:$J$198,7,FALSE)</f>
        <v>36</v>
      </c>
      <c r="P2280" t="str">
        <f>VLOOKUP($E2280,'CFileFishery to ERA+'!$A$4:$J$198,8,FALSE)</f>
        <v>S</v>
      </c>
      <c r="Q2280" t="str">
        <f>VLOOKUP($E2280,'CFileFishery to ERA+'!$A$4:$J$198,9,FALSE)</f>
        <v>Canadian Juan De Fuca Sport</v>
      </c>
      <c r="R2280" t="str">
        <f>VLOOKUP($E2280,'CFileFishery to ERA+'!$A$4:$J$198,10,FALSE)</f>
        <v>ISBM</v>
      </c>
    </row>
    <row r="2281" spans="1:18" x14ac:dyDescent="0.25">
      <c r="A2281" t="s">
        <v>153</v>
      </c>
      <c r="B2281" t="s">
        <v>154</v>
      </c>
      <c r="C2281">
        <v>2016</v>
      </c>
      <c r="D2281">
        <v>1</v>
      </c>
      <c r="E2281">
        <v>151</v>
      </c>
      <c r="F2281" t="s">
        <v>84</v>
      </c>
      <c r="G2281">
        <v>3</v>
      </c>
      <c r="H2281" t="s">
        <v>12</v>
      </c>
      <c r="I2281">
        <v>1</v>
      </c>
      <c r="J2281">
        <v>1.43</v>
      </c>
      <c r="K2281">
        <v>1.43</v>
      </c>
      <c r="L2281">
        <f>VLOOKUP($E2281,'CFileFishery to ERA+'!$A$4:$J$198,4,FALSE)</f>
        <v>57</v>
      </c>
      <c r="M2281" t="str">
        <f>VLOOKUP($E2281,'CFileFishery to ERA+'!$A$4:$J$198,5,FALSE)</f>
        <v>PGSDN S</v>
      </c>
      <c r="N2281" t="str">
        <f>VLOOKUP($E2281,'CFileFishery to ERA+'!$A$4:$J$198,6,FALSE)</f>
        <v>US</v>
      </c>
      <c r="O2281">
        <f>VLOOKUP($E2281,'CFileFishery to ERA+'!$A$4:$J$198,7,FALSE)</f>
        <v>999</v>
      </c>
      <c r="P2281" t="str">
        <f>VLOOKUP($E2281,'CFileFishery to ERA+'!$A$4:$J$198,8,FALSE)</f>
        <v>S</v>
      </c>
      <c r="Q2281" t="str">
        <f>VLOOKUP($E2281,'CFileFishery to ERA+'!$A$4:$J$198,9,FALSE)</f>
        <v>PGSD Sport</v>
      </c>
      <c r="R2281" t="str">
        <f>VLOOKUP($E2281,'CFileFishery to ERA+'!$A$4:$J$198,10,FALSE)</f>
        <v>ISBM</v>
      </c>
    </row>
    <row r="2282" spans="1:18" x14ac:dyDescent="0.25">
      <c r="A2282" t="s">
        <v>153</v>
      </c>
      <c r="B2282" t="s">
        <v>154</v>
      </c>
      <c r="C2282">
        <v>2016</v>
      </c>
      <c r="D2282">
        <v>1</v>
      </c>
      <c r="E2282">
        <v>152</v>
      </c>
      <c r="F2282" t="s">
        <v>63</v>
      </c>
      <c r="G2282">
        <v>4</v>
      </c>
      <c r="H2282" t="s">
        <v>12</v>
      </c>
      <c r="I2282">
        <v>1</v>
      </c>
      <c r="J2282">
        <v>4.96</v>
      </c>
      <c r="K2282">
        <v>9.92</v>
      </c>
      <c r="L2282">
        <f>VLOOKUP($E2282,'CFileFishery to ERA+'!$A$4:$J$198,4,FALSE)</f>
        <v>57</v>
      </c>
      <c r="M2282" t="str">
        <f>VLOOKUP($E2282,'CFileFishery to ERA+'!$A$4:$J$198,5,FALSE)</f>
        <v>PGSDN S</v>
      </c>
      <c r="N2282" t="str">
        <f>VLOOKUP($E2282,'CFileFishery to ERA+'!$A$4:$J$198,6,FALSE)</f>
        <v>US</v>
      </c>
      <c r="O2282">
        <f>VLOOKUP($E2282,'CFileFishery to ERA+'!$A$4:$J$198,7,FALSE)</f>
        <v>999</v>
      </c>
      <c r="P2282" t="str">
        <f>VLOOKUP($E2282,'CFileFishery to ERA+'!$A$4:$J$198,8,FALSE)</f>
        <v>S</v>
      </c>
      <c r="Q2282" t="str">
        <f>VLOOKUP($E2282,'CFileFishery to ERA+'!$A$4:$J$198,9,FALSE)</f>
        <v>PGSD Sport</v>
      </c>
      <c r="R2282" t="str">
        <f>VLOOKUP($E2282,'CFileFishery to ERA+'!$A$4:$J$198,10,FALSE)</f>
        <v>ISBM</v>
      </c>
    </row>
    <row r="2283" spans="1:18" x14ac:dyDescent="0.25">
      <c r="A2283" t="s">
        <v>153</v>
      </c>
      <c r="B2283" t="s">
        <v>154</v>
      </c>
      <c r="C2283">
        <v>2016</v>
      </c>
      <c r="D2283">
        <v>2</v>
      </c>
      <c r="E2283">
        <v>6</v>
      </c>
      <c r="F2283" t="s">
        <v>11</v>
      </c>
      <c r="G2283">
        <v>5</v>
      </c>
      <c r="H2283" t="s">
        <v>12</v>
      </c>
      <c r="I2283">
        <v>1</v>
      </c>
      <c r="J2283">
        <v>2.39</v>
      </c>
      <c r="K2283">
        <v>2.39</v>
      </c>
      <c r="L2283">
        <f>VLOOKUP($E2283,'CFileFishery to ERA+'!$A$4:$J$198,4,FALSE)</f>
        <v>1</v>
      </c>
      <c r="M2283" t="str">
        <f>VLOOKUP($E2283,'CFileFishery to ERA+'!$A$4:$J$198,5,FALSE)</f>
        <v>AK W/S T</v>
      </c>
      <c r="N2283" t="str">
        <f>VLOOKUP($E2283,'CFileFishery to ERA+'!$A$4:$J$198,6,FALSE)</f>
        <v>US</v>
      </c>
      <c r="O2283">
        <f>VLOOKUP($E2283,'CFileFishery to ERA+'!$A$4:$J$198,7,FALSE)</f>
        <v>999</v>
      </c>
      <c r="P2283" t="str">
        <f>VLOOKUP($E2283,'CFileFishery to ERA+'!$A$4:$J$198,8,FALSE)</f>
        <v>T</v>
      </c>
      <c r="Q2283" t="str">
        <f>VLOOKUP($E2283,'CFileFishery to ERA+'!$A$4:$J$198,9,FALSE)</f>
        <v>SEAK Troll</v>
      </c>
      <c r="R2283" t="str">
        <f>VLOOKUP($E2283,'CFileFishery to ERA+'!$A$4:$J$198,10,FALSE)</f>
        <v>AABM</v>
      </c>
    </row>
    <row r="2284" spans="1:18" x14ac:dyDescent="0.25">
      <c r="A2284" t="s">
        <v>153</v>
      </c>
      <c r="B2284" t="s">
        <v>154</v>
      </c>
      <c r="C2284">
        <v>2016</v>
      </c>
      <c r="D2284">
        <v>2</v>
      </c>
      <c r="E2284">
        <v>7</v>
      </c>
      <c r="F2284" t="s">
        <v>32</v>
      </c>
      <c r="G2284">
        <v>5</v>
      </c>
      <c r="H2284" t="s">
        <v>12</v>
      </c>
      <c r="I2284">
        <v>1</v>
      </c>
      <c r="J2284">
        <v>2.2799999999999998</v>
      </c>
      <c r="K2284">
        <v>2.2799999999999998</v>
      </c>
      <c r="L2284">
        <f>VLOOKUP($E2284,'CFileFishery to ERA+'!$A$4:$J$198,4,FALSE)</f>
        <v>1</v>
      </c>
      <c r="M2284" t="str">
        <f>VLOOKUP($E2284,'CFileFishery to ERA+'!$A$4:$J$198,5,FALSE)</f>
        <v>AK W/S T</v>
      </c>
      <c r="N2284" t="str">
        <f>VLOOKUP($E2284,'CFileFishery to ERA+'!$A$4:$J$198,6,FALSE)</f>
        <v>US</v>
      </c>
      <c r="O2284">
        <f>VLOOKUP($E2284,'CFileFishery to ERA+'!$A$4:$J$198,7,FALSE)</f>
        <v>999</v>
      </c>
      <c r="P2284" t="str">
        <f>VLOOKUP($E2284,'CFileFishery to ERA+'!$A$4:$J$198,8,FALSE)</f>
        <v>T</v>
      </c>
      <c r="Q2284" t="str">
        <f>VLOOKUP($E2284,'CFileFishery to ERA+'!$A$4:$J$198,9,FALSE)</f>
        <v>SEAK Troll</v>
      </c>
      <c r="R2284" t="str">
        <f>VLOOKUP($E2284,'CFileFishery to ERA+'!$A$4:$J$198,10,FALSE)</f>
        <v>AABM</v>
      </c>
    </row>
    <row r="2285" spans="1:18" x14ac:dyDescent="0.25">
      <c r="A2285" t="s">
        <v>153</v>
      </c>
      <c r="B2285" t="s">
        <v>154</v>
      </c>
      <c r="C2285">
        <v>2016</v>
      </c>
      <c r="D2285">
        <v>3</v>
      </c>
      <c r="E2285">
        <v>37</v>
      </c>
      <c r="F2285" t="s">
        <v>106</v>
      </c>
      <c r="G2285">
        <v>3</v>
      </c>
      <c r="H2285" t="s">
        <v>12</v>
      </c>
      <c r="I2285">
        <v>1</v>
      </c>
      <c r="J2285">
        <v>1.61</v>
      </c>
      <c r="K2285">
        <v>1.61</v>
      </c>
      <c r="L2285">
        <f>VLOOKUP($E2285,'CFileFishery to ERA+'!$A$4:$J$198,4,FALSE)</f>
        <v>10</v>
      </c>
      <c r="M2285" t="str">
        <f>VLOOKUP($E2285,'CFileFishery to ERA+'!$A$4:$J$198,5,FALSE)</f>
        <v>WCVI F/W T</v>
      </c>
      <c r="N2285" t="str">
        <f>VLOOKUP($E2285,'CFileFishery to ERA+'!$A$4:$J$198,6,FALSE)</f>
        <v>CA</v>
      </c>
      <c r="O2285">
        <f>VLOOKUP($E2285,'CFileFishery to ERA+'!$A$4:$J$198,7,FALSE)</f>
        <v>3</v>
      </c>
      <c r="P2285" t="str">
        <f>VLOOKUP($E2285,'CFileFishery to ERA+'!$A$4:$J$198,8,FALSE)</f>
        <v>T</v>
      </c>
      <c r="Q2285" t="str">
        <f>VLOOKUP($E2285,'CFileFishery to ERA+'!$A$4:$J$198,9,FALSE)</f>
        <v>WCVI Troll</v>
      </c>
      <c r="R2285" t="str">
        <f>VLOOKUP($E2285,'CFileFishery to ERA+'!$A$4:$J$198,10,FALSE)</f>
        <v>AABM</v>
      </c>
    </row>
    <row r="2286" spans="1:18" x14ac:dyDescent="0.25">
      <c r="A2286" t="s">
        <v>153</v>
      </c>
      <c r="B2286" t="s">
        <v>154</v>
      </c>
      <c r="C2286">
        <v>2016</v>
      </c>
      <c r="D2286">
        <v>3</v>
      </c>
      <c r="E2286">
        <v>146</v>
      </c>
      <c r="F2286" t="s">
        <v>75</v>
      </c>
      <c r="G2286">
        <v>4</v>
      </c>
      <c r="H2286" t="s">
        <v>12</v>
      </c>
      <c r="I2286">
        <v>1</v>
      </c>
      <c r="J2286">
        <v>11.47</v>
      </c>
      <c r="K2286">
        <v>22.94</v>
      </c>
      <c r="L2286">
        <f>VLOOKUP($E2286,'CFileFishery to ERA+'!$A$4:$J$198,4,FALSE)</f>
        <v>65</v>
      </c>
      <c r="M2286" t="str">
        <f>VLOOKUP($E2286,'CFileFishery to ERA+'!$A$4:$J$198,5,FALSE)</f>
        <v>BC JF S</v>
      </c>
      <c r="N2286" t="str">
        <f>VLOOKUP($E2286,'CFileFishery to ERA+'!$A$4:$J$198,6,FALSE)</f>
        <v>CA</v>
      </c>
      <c r="O2286">
        <f>VLOOKUP($E2286,'CFileFishery to ERA+'!$A$4:$J$198,7,FALSE)</f>
        <v>36</v>
      </c>
      <c r="P2286" t="str">
        <f>VLOOKUP($E2286,'CFileFishery to ERA+'!$A$4:$J$198,8,FALSE)</f>
        <v>S</v>
      </c>
      <c r="Q2286" t="str">
        <f>VLOOKUP($E2286,'CFileFishery to ERA+'!$A$4:$J$198,9,FALSE)</f>
        <v>Canadian Juan De Fuca Sport</v>
      </c>
      <c r="R2286" t="str">
        <f>VLOOKUP($E2286,'CFileFishery to ERA+'!$A$4:$J$198,10,FALSE)</f>
        <v>ISBM</v>
      </c>
    </row>
    <row r="2287" spans="1:18" x14ac:dyDescent="0.25">
      <c r="A2287" t="s">
        <v>153</v>
      </c>
      <c r="B2287" t="s">
        <v>154</v>
      </c>
      <c r="C2287">
        <v>2016</v>
      </c>
      <c r="D2287">
        <v>4</v>
      </c>
      <c r="E2287">
        <v>33</v>
      </c>
      <c r="F2287" t="s">
        <v>47</v>
      </c>
      <c r="G2287">
        <v>3</v>
      </c>
      <c r="H2287" t="s">
        <v>12</v>
      </c>
      <c r="I2287">
        <v>3</v>
      </c>
      <c r="J2287">
        <v>9.69</v>
      </c>
      <c r="K2287">
        <v>9.74</v>
      </c>
      <c r="L2287">
        <f>VLOOKUP($E2287,'CFileFishery to ERA+'!$A$4:$J$198,4,FALSE)</f>
        <v>10</v>
      </c>
      <c r="M2287" t="str">
        <f>VLOOKUP($E2287,'CFileFishery to ERA+'!$A$4:$J$198,5,FALSE)</f>
        <v>WCVI F/W T</v>
      </c>
      <c r="N2287" t="str">
        <f>VLOOKUP($E2287,'CFileFishery to ERA+'!$A$4:$J$198,6,FALSE)</f>
        <v>CA</v>
      </c>
      <c r="O2287">
        <f>VLOOKUP($E2287,'CFileFishery to ERA+'!$A$4:$J$198,7,FALSE)</f>
        <v>3</v>
      </c>
      <c r="P2287" t="str">
        <f>VLOOKUP($E2287,'CFileFishery to ERA+'!$A$4:$J$198,8,FALSE)</f>
        <v>T</v>
      </c>
      <c r="Q2287" t="str">
        <f>VLOOKUP($E2287,'CFileFishery to ERA+'!$A$4:$J$198,9,FALSE)</f>
        <v>WCVI Troll</v>
      </c>
      <c r="R2287" t="str">
        <f>VLOOKUP($E2287,'CFileFishery to ERA+'!$A$4:$J$198,10,FALSE)</f>
        <v>AABM</v>
      </c>
    </row>
    <row r="2288" spans="1:18" x14ac:dyDescent="0.25">
      <c r="A2288" t="s">
        <v>153</v>
      </c>
      <c r="B2288" t="s">
        <v>154</v>
      </c>
      <c r="C2288">
        <v>2016</v>
      </c>
      <c r="D2288">
        <v>4</v>
      </c>
      <c r="E2288">
        <v>33</v>
      </c>
      <c r="F2288" t="s">
        <v>47</v>
      </c>
      <c r="G2288">
        <v>4</v>
      </c>
      <c r="H2288" t="s">
        <v>12</v>
      </c>
      <c r="I2288">
        <v>6</v>
      </c>
      <c r="J2288">
        <v>19.38</v>
      </c>
      <c r="K2288">
        <v>38.76</v>
      </c>
      <c r="L2288">
        <f>VLOOKUP($E2288,'CFileFishery to ERA+'!$A$4:$J$198,4,FALSE)</f>
        <v>10</v>
      </c>
      <c r="M2288" t="str">
        <f>VLOOKUP($E2288,'CFileFishery to ERA+'!$A$4:$J$198,5,FALSE)</f>
        <v>WCVI F/W T</v>
      </c>
      <c r="N2288" t="str">
        <f>VLOOKUP($E2288,'CFileFishery to ERA+'!$A$4:$J$198,6,FALSE)</f>
        <v>CA</v>
      </c>
      <c r="O2288">
        <f>VLOOKUP($E2288,'CFileFishery to ERA+'!$A$4:$J$198,7,FALSE)</f>
        <v>3</v>
      </c>
      <c r="P2288" t="str">
        <f>VLOOKUP($E2288,'CFileFishery to ERA+'!$A$4:$J$198,8,FALSE)</f>
        <v>T</v>
      </c>
      <c r="Q2288" t="str">
        <f>VLOOKUP($E2288,'CFileFishery to ERA+'!$A$4:$J$198,9,FALSE)</f>
        <v>WCVI Troll</v>
      </c>
      <c r="R2288" t="str">
        <f>VLOOKUP($E2288,'CFileFishery to ERA+'!$A$4:$J$198,10,FALSE)</f>
        <v>AABM</v>
      </c>
    </row>
    <row r="2289" spans="1:18" x14ac:dyDescent="0.25">
      <c r="A2289" t="s">
        <v>153</v>
      </c>
      <c r="B2289" t="s">
        <v>154</v>
      </c>
      <c r="C2289">
        <v>2016</v>
      </c>
      <c r="D2289">
        <v>4</v>
      </c>
      <c r="E2289">
        <v>33</v>
      </c>
      <c r="F2289" t="s">
        <v>47</v>
      </c>
      <c r="G2289">
        <v>5</v>
      </c>
      <c r="H2289" t="s">
        <v>12</v>
      </c>
      <c r="I2289">
        <v>1</v>
      </c>
      <c r="J2289">
        <v>3.23</v>
      </c>
      <c r="K2289">
        <v>3.24</v>
      </c>
      <c r="L2289">
        <f>VLOOKUP($E2289,'CFileFishery to ERA+'!$A$4:$J$198,4,FALSE)</f>
        <v>10</v>
      </c>
      <c r="M2289" t="str">
        <f>VLOOKUP($E2289,'CFileFishery to ERA+'!$A$4:$J$198,5,FALSE)</f>
        <v>WCVI F/W T</v>
      </c>
      <c r="N2289" t="str">
        <f>VLOOKUP($E2289,'CFileFishery to ERA+'!$A$4:$J$198,6,FALSE)</f>
        <v>CA</v>
      </c>
      <c r="O2289">
        <f>VLOOKUP($E2289,'CFileFishery to ERA+'!$A$4:$J$198,7,FALSE)</f>
        <v>3</v>
      </c>
      <c r="P2289" t="str">
        <f>VLOOKUP($E2289,'CFileFishery to ERA+'!$A$4:$J$198,8,FALSE)</f>
        <v>T</v>
      </c>
      <c r="Q2289" t="str">
        <f>VLOOKUP($E2289,'CFileFishery to ERA+'!$A$4:$J$198,9,FALSE)</f>
        <v>WCVI Troll</v>
      </c>
      <c r="R2289" t="str">
        <f>VLOOKUP($E2289,'CFileFishery to ERA+'!$A$4:$J$198,10,FALSE)</f>
        <v>AABM</v>
      </c>
    </row>
    <row r="2290" spans="1:18" x14ac:dyDescent="0.25">
      <c r="A2290" t="s">
        <v>153</v>
      </c>
      <c r="B2290" t="s">
        <v>154</v>
      </c>
      <c r="C2290">
        <v>2016</v>
      </c>
      <c r="D2290">
        <v>4</v>
      </c>
      <c r="E2290">
        <v>101</v>
      </c>
      <c r="F2290" t="s">
        <v>67</v>
      </c>
      <c r="G2290">
        <v>3</v>
      </c>
      <c r="H2290" t="s">
        <v>12</v>
      </c>
      <c r="I2290">
        <v>5</v>
      </c>
      <c r="J2290">
        <v>5.8</v>
      </c>
      <c r="K2290">
        <v>5.83</v>
      </c>
      <c r="L2290">
        <f>VLOOKUP($E2290,'CFileFishery to ERA+'!$A$4:$J$198,4,FALSE)</f>
        <v>38</v>
      </c>
      <c r="M2290" t="str">
        <f>VLOOKUP($E2290,'CFileFishery to ERA+'!$A$4:$J$198,5,FALSE)</f>
        <v>TPS FN</v>
      </c>
      <c r="N2290" t="str">
        <f>VLOOKUP($E2290,'CFileFishery to ERA+'!$A$4:$J$198,6,FALSE)</f>
        <v>US</v>
      </c>
      <c r="O2290">
        <f>VLOOKUP($E2290,'CFileFishery to ERA+'!$A$4:$J$198,7,FALSE)</f>
        <v>999</v>
      </c>
      <c r="P2290" t="str">
        <f>VLOOKUP($E2290,'CFileFishery to ERA+'!$A$4:$J$198,8,FALSE)</f>
        <v>N</v>
      </c>
      <c r="Q2290" t="str">
        <f>VLOOKUP($E2290,'CFileFishery to ERA+'!$A$4:$J$198,9,FALSE)</f>
        <v>PGSD Net</v>
      </c>
      <c r="R2290" t="str">
        <f>VLOOKUP($E2290,'CFileFishery to ERA+'!$A$4:$J$198,10,FALSE)</f>
        <v>ISBM</v>
      </c>
    </row>
    <row r="2291" spans="1:18" x14ac:dyDescent="0.25">
      <c r="A2291" t="s">
        <v>153</v>
      </c>
      <c r="B2291" t="s">
        <v>154</v>
      </c>
      <c r="C2291">
        <v>2016</v>
      </c>
      <c r="D2291">
        <v>4</v>
      </c>
      <c r="E2291">
        <v>101</v>
      </c>
      <c r="F2291" t="s">
        <v>67</v>
      </c>
      <c r="G2291">
        <v>4</v>
      </c>
      <c r="H2291" t="s">
        <v>12</v>
      </c>
      <c r="I2291">
        <v>16</v>
      </c>
      <c r="J2291">
        <v>18.16</v>
      </c>
      <c r="K2291">
        <v>36.32</v>
      </c>
      <c r="L2291">
        <f>VLOOKUP($E2291,'CFileFishery to ERA+'!$A$4:$J$198,4,FALSE)</f>
        <v>38</v>
      </c>
      <c r="M2291" t="str">
        <f>VLOOKUP($E2291,'CFileFishery to ERA+'!$A$4:$J$198,5,FALSE)</f>
        <v>TPS FN</v>
      </c>
      <c r="N2291" t="str">
        <f>VLOOKUP($E2291,'CFileFishery to ERA+'!$A$4:$J$198,6,FALSE)</f>
        <v>US</v>
      </c>
      <c r="O2291">
        <f>VLOOKUP($E2291,'CFileFishery to ERA+'!$A$4:$J$198,7,FALSE)</f>
        <v>999</v>
      </c>
      <c r="P2291" t="str">
        <f>VLOOKUP($E2291,'CFileFishery to ERA+'!$A$4:$J$198,8,FALSE)</f>
        <v>N</v>
      </c>
      <c r="Q2291" t="str">
        <f>VLOOKUP($E2291,'CFileFishery to ERA+'!$A$4:$J$198,9,FALSE)</f>
        <v>PGSD Net</v>
      </c>
      <c r="R2291" t="str">
        <f>VLOOKUP($E2291,'CFileFishery to ERA+'!$A$4:$J$198,10,FALSE)</f>
        <v>ISBM</v>
      </c>
    </row>
    <row r="2292" spans="1:18" x14ac:dyDescent="0.25">
      <c r="A2292" t="s">
        <v>153</v>
      </c>
      <c r="B2292" t="s">
        <v>154</v>
      </c>
      <c r="C2292">
        <v>2016</v>
      </c>
      <c r="D2292">
        <v>4</v>
      </c>
      <c r="E2292">
        <v>101</v>
      </c>
      <c r="F2292" t="s">
        <v>67</v>
      </c>
      <c r="G2292">
        <v>5</v>
      </c>
      <c r="H2292" t="s">
        <v>12</v>
      </c>
      <c r="I2292">
        <v>1</v>
      </c>
      <c r="J2292">
        <v>1</v>
      </c>
      <c r="K2292">
        <v>1</v>
      </c>
      <c r="L2292">
        <f>VLOOKUP($E2292,'CFileFishery to ERA+'!$A$4:$J$198,4,FALSE)</f>
        <v>38</v>
      </c>
      <c r="M2292" t="str">
        <f>VLOOKUP($E2292,'CFileFishery to ERA+'!$A$4:$J$198,5,FALSE)</f>
        <v>TPS FN</v>
      </c>
      <c r="N2292" t="str">
        <f>VLOOKUP($E2292,'CFileFishery to ERA+'!$A$4:$J$198,6,FALSE)</f>
        <v>US</v>
      </c>
      <c r="O2292">
        <f>VLOOKUP($E2292,'CFileFishery to ERA+'!$A$4:$J$198,7,FALSE)</f>
        <v>999</v>
      </c>
      <c r="P2292" t="str">
        <f>VLOOKUP($E2292,'CFileFishery to ERA+'!$A$4:$J$198,8,FALSE)</f>
        <v>N</v>
      </c>
      <c r="Q2292" t="str">
        <f>VLOOKUP($E2292,'CFileFishery to ERA+'!$A$4:$J$198,9,FALSE)</f>
        <v>PGSD Net</v>
      </c>
      <c r="R2292" t="str">
        <f>VLOOKUP($E2292,'CFileFishery to ERA+'!$A$4:$J$198,10,FALSE)</f>
        <v>ISBM</v>
      </c>
    </row>
    <row r="2293" spans="1:18" x14ac:dyDescent="0.25">
      <c r="A2293" t="s">
        <v>153</v>
      </c>
      <c r="B2293" t="s">
        <v>154</v>
      </c>
      <c r="C2293">
        <v>2016</v>
      </c>
      <c r="D2293">
        <v>4</v>
      </c>
      <c r="E2293">
        <v>139</v>
      </c>
      <c r="F2293" t="s">
        <v>74</v>
      </c>
      <c r="G2293">
        <v>4</v>
      </c>
      <c r="H2293" t="s">
        <v>12</v>
      </c>
      <c r="I2293">
        <v>1</v>
      </c>
      <c r="J2293">
        <v>11.68</v>
      </c>
      <c r="K2293">
        <v>23.36</v>
      </c>
      <c r="L2293">
        <f>VLOOKUP($E2293,'CFileFishery to ERA+'!$A$4:$J$198,4,FALSE)</f>
        <v>63</v>
      </c>
      <c r="M2293" t="str">
        <f>VLOOKUP($E2293,'CFileFishery to ERA+'!$A$4:$J$198,5,FALSE)</f>
        <v>GEO ST S</v>
      </c>
      <c r="N2293" t="str">
        <f>VLOOKUP($E2293,'CFileFishery to ERA+'!$A$4:$J$198,6,FALSE)</f>
        <v>CA</v>
      </c>
      <c r="O2293">
        <f>VLOOKUP($E2293,'CFileFishery to ERA+'!$A$4:$J$198,7,FALSE)</f>
        <v>29</v>
      </c>
      <c r="P2293" t="str">
        <f>VLOOKUP($E2293,'CFileFishery to ERA+'!$A$4:$J$198,8,FALSE)</f>
        <v>S</v>
      </c>
      <c r="Q2293" t="str">
        <f>VLOOKUP($E2293,'CFileFishery to ERA+'!$A$4:$J$198,9,FALSE)</f>
        <v>South Georgia Strait Sport</v>
      </c>
      <c r="R2293" t="str">
        <f>VLOOKUP($E2293,'CFileFishery to ERA+'!$A$4:$J$198,10,FALSE)</f>
        <v>ISBM</v>
      </c>
    </row>
    <row r="2294" spans="1:18" x14ac:dyDescent="0.25">
      <c r="A2294" t="s">
        <v>153</v>
      </c>
      <c r="B2294" t="s">
        <v>154</v>
      </c>
      <c r="C2294">
        <v>2016</v>
      </c>
      <c r="D2294">
        <v>4</v>
      </c>
      <c r="E2294">
        <v>142</v>
      </c>
      <c r="F2294" t="s">
        <v>49</v>
      </c>
      <c r="G2294">
        <v>3</v>
      </c>
      <c r="H2294" t="s">
        <v>12</v>
      </c>
      <c r="I2294">
        <v>1</v>
      </c>
      <c r="J2294">
        <v>6.72</v>
      </c>
      <c r="K2294">
        <v>6.76</v>
      </c>
      <c r="L2294">
        <f>VLOOKUP($E2294,'CFileFishery to ERA+'!$A$4:$J$198,4,FALSE)</f>
        <v>50</v>
      </c>
      <c r="M2294" t="str">
        <f>VLOOKUP($E2294,'CFileFishery to ERA+'!$A$4:$J$198,5,FALSE)</f>
        <v>WCVI AABM S</v>
      </c>
      <c r="N2294" t="str">
        <f>VLOOKUP($E2294,'CFileFishery to ERA+'!$A$4:$J$198,6,FALSE)</f>
        <v>CA</v>
      </c>
      <c r="O2294">
        <f>VLOOKUP($E2294,'CFileFishery to ERA+'!$A$4:$J$198,7,FALSE)</f>
        <v>31</v>
      </c>
      <c r="P2294" t="str">
        <f>VLOOKUP($E2294,'CFileFishery to ERA+'!$A$4:$J$198,8,FALSE)</f>
        <v>S</v>
      </c>
      <c r="Q2294" t="str">
        <f>VLOOKUP($E2294,'CFileFishery to ERA+'!$A$4:$J$198,9,FALSE)</f>
        <v>WCVI AABM Sport</v>
      </c>
      <c r="R2294" t="str">
        <f>VLOOKUP($E2294,'CFileFishery to ERA+'!$A$4:$J$198,10,FALSE)</f>
        <v>AABM</v>
      </c>
    </row>
    <row r="2295" spans="1:18" x14ac:dyDescent="0.25">
      <c r="A2295" t="s">
        <v>153</v>
      </c>
      <c r="B2295" t="s">
        <v>154</v>
      </c>
      <c r="C2295">
        <v>2016</v>
      </c>
      <c r="D2295">
        <v>4</v>
      </c>
      <c r="E2295">
        <v>159</v>
      </c>
      <c r="F2295" t="s">
        <v>94</v>
      </c>
      <c r="G2295">
        <v>3</v>
      </c>
      <c r="H2295" t="s">
        <v>12</v>
      </c>
      <c r="I2295">
        <v>1</v>
      </c>
      <c r="J2295">
        <v>6.16</v>
      </c>
      <c r="K2295">
        <v>6.19</v>
      </c>
      <c r="L2295">
        <f>VLOOKUP($E2295,'CFileFishery to ERA+'!$A$4:$J$198,4,FALSE)</f>
        <v>59</v>
      </c>
      <c r="M2295" t="str">
        <f>VLOOKUP($E2295,'CFileFishery to ERA+'!$A$4:$J$198,5,FALSE)</f>
        <v>PGSDO S</v>
      </c>
      <c r="N2295" t="str">
        <f>VLOOKUP($E2295,'CFileFishery to ERA+'!$A$4:$J$198,6,FALSE)</f>
        <v>US</v>
      </c>
      <c r="O2295">
        <f>VLOOKUP($E2295,'CFileFishery to ERA+'!$A$4:$J$198,7,FALSE)</f>
        <v>999</v>
      </c>
      <c r="P2295" t="str">
        <f>VLOOKUP($E2295,'CFileFishery to ERA+'!$A$4:$J$198,8,FALSE)</f>
        <v>S</v>
      </c>
      <c r="Q2295" t="str">
        <f>VLOOKUP($E2295,'CFileFishery to ERA+'!$A$4:$J$198,9,FALSE)</f>
        <v>PGSD Sport</v>
      </c>
      <c r="R2295" t="str">
        <f>VLOOKUP($E2295,'CFileFishery to ERA+'!$A$4:$J$198,10,FALSE)</f>
        <v>ISBM</v>
      </c>
    </row>
    <row r="2296" spans="1:18" x14ac:dyDescent="0.25">
      <c r="A2296" t="s">
        <v>153</v>
      </c>
      <c r="B2296" t="s">
        <v>154</v>
      </c>
      <c r="C2296">
        <v>2016</v>
      </c>
      <c r="D2296">
        <v>5</v>
      </c>
      <c r="E2296">
        <v>9</v>
      </c>
      <c r="F2296" t="s">
        <v>33</v>
      </c>
      <c r="G2296">
        <v>4</v>
      </c>
      <c r="H2296" t="s">
        <v>12</v>
      </c>
      <c r="I2296">
        <v>1</v>
      </c>
      <c r="J2296">
        <v>1.18</v>
      </c>
      <c r="K2296">
        <v>2.36</v>
      </c>
      <c r="L2296">
        <f>VLOOKUP($E2296,'CFileFishery to ERA+'!$A$4:$J$198,4,FALSE)</f>
        <v>1</v>
      </c>
      <c r="M2296" t="str">
        <f>VLOOKUP($E2296,'CFileFishery to ERA+'!$A$4:$J$198,5,FALSE)</f>
        <v>AK W/S T</v>
      </c>
      <c r="N2296" t="str">
        <f>VLOOKUP($E2296,'CFileFishery to ERA+'!$A$4:$J$198,6,FALSE)</f>
        <v>US</v>
      </c>
      <c r="O2296">
        <f>VLOOKUP($E2296,'CFileFishery to ERA+'!$A$4:$J$198,7,FALSE)</f>
        <v>999</v>
      </c>
      <c r="P2296" t="str">
        <f>VLOOKUP($E2296,'CFileFishery to ERA+'!$A$4:$J$198,8,FALSE)</f>
        <v>T</v>
      </c>
      <c r="Q2296" t="str">
        <f>VLOOKUP($E2296,'CFileFishery to ERA+'!$A$4:$J$198,9,FALSE)</f>
        <v>SEAK Troll</v>
      </c>
      <c r="R2296" t="str">
        <f>VLOOKUP($E2296,'CFileFishery to ERA+'!$A$4:$J$198,10,FALSE)</f>
        <v>AABM</v>
      </c>
    </row>
    <row r="2297" spans="1:18" x14ac:dyDescent="0.25">
      <c r="A2297" t="s">
        <v>153</v>
      </c>
      <c r="B2297" t="s">
        <v>154</v>
      </c>
      <c r="C2297">
        <v>2016</v>
      </c>
      <c r="D2297">
        <v>5</v>
      </c>
      <c r="E2297">
        <v>34</v>
      </c>
      <c r="F2297" t="s">
        <v>54</v>
      </c>
      <c r="G2297">
        <v>3</v>
      </c>
      <c r="H2297" t="s">
        <v>12</v>
      </c>
      <c r="I2297">
        <v>1</v>
      </c>
      <c r="J2297">
        <v>3.23</v>
      </c>
      <c r="K2297">
        <v>3.24</v>
      </c>
      <c r="L2297">
        <f>VLOOKUP($E2297,'CFileFishery to ERA+'!$A$4:$J$198,4,FALSE)</f>
        <v>11</v>
      </c>
      <c r="M2297" t="str">
        <f>VLOOKUP($E2297,'CFileFishery to ERA+'!$A$4:$J$198,5,FALSE)</f>
        <v>WCVI SPR T</v>
      </c>
      <c r="N2297" t="str">
        <f>VLOOKUP($E2297,'CFileFishery to ERA+'!$A$4:$J$198,6,FALSE)</f>
        <v>CA</v>
      </c>
      <c r="O2297">
        <f>VLOOKUP($E2297,'CFileFishery to ERA+'!$A$4:$J$198,7,FALSE)</f>
        <v>3</v>
      </c>
      <c r="P2297" t="str">
        <f>VLOOKUP($E2297,'CFileFishery to ERA+'!$A$4:$J$198,8,FALSE)</f>
        <v>T</v>
      </c>
      <c r="Q2297" t="str">
        <f>VLOOKUP($E2297,'CFileFishery to ERA+'!$A$4:$J$198,9,FALSE)</f>
        <v>WCVI Troll</v>
      </c>
      <c r="R2297" t="str">
        <f>VLOOKUP($E2297,'CFileFishery to ERA+'!$A$4:$J$198,10,FALSE)</f>
        <v>AABM</v>
      </c>
    </row>
    <row r="2298" spans="1:18" x14ac:dyDescent="0.25">
      <c r="A2298" t="s">
        <v>153</v>
      </c>
      <c r="B2298" t="s">
        <v>154</v>
      </c>
      <c r="C2298">
        <v>2016</v>
      </c>
      <c r="D2298">
        <v>5</v>
      </c>
      <c r="E2298">
        <v>34</v>
      </c>
      <c r="F2298" t="s">
        <v>54</v>
      </c>
      <c r="G2298">
        <v>4</v>
      </c>
      <c r="H2298" t="s">
        <v>12</v>
      </c>
      <c r="I2298">
        <v>4</v>
      </c>
      <c r="J2298">
        <v>12.92</v>
      </c>
      <c r="K2298">
        <v>25.84</v>
      </c>
      <c r="L2298">
        <f>VLOOKUP($E2298,'CFileFishery to ERA+'!$A$4:$J$198,4,FALSE)</f>
        <v>11</v>
      </c>
      <c r="M2298" t="str">
        <f>VLOOKUP($E2298,'CFileFishery to ERA+'!$A$4:$J$198,5,FALSE)</f>
        <v>WCVI SPR T</v>
      </c>
      <c r="N2298" t="str">
        <f>VLOOKUP($E2298,'CFileFishery to ERA+'!$A$4:$J$198,6,FALSE)</f>
        <v>CA</v>
      </c>
      <c r="O2298">
        <f>VLOOKUP($E2298,'CFileFishery to ERA+'!$A$4:$J$198,7,FALSE)</f>
        <v>3</v>
      </c>
      <c r="P2298" t="str">
        <f>VLOOKUP($E2298,'CFileFishery to ERA+'!$A$4:$J$198,8,FALSE)</f>
        <v>T</v>
      </c>
      <c r="Q2298" t="str">
        <f>VLOOKUP($E2298,'CFileFishery to ERA+'!$A$4:$J$198,9,FALSE)</f>
        <v>WCVI Troll</v>
      </c>
      <c r="R2298" t="str">
        <f>VLOOKUP($E2298,'CFileFishery to ERA+'!$A$4:$J$198,10,FALSE)</f>
        <v>AABM</v>
      </c>
    </row>
    <row r="2299" spans="1:18" x14ac:dyDescent="0.25">
      <c r="A2299" t="s">
        <v>153</v>
      </c>
      <c r="B2299" t="s">
        <v>154</v>
      </c>
      <c r="C2299">
        <v>2016</v>
      </c>
      <c r="D2299">
        <v>5</v>
      </c>
      <c r="E2299">
        <v>34</v>
      </c>
      <c r="F2299" t="s">
        <v>54</v>
      </c>
      <c r="G2299">
        <v>5</v>
      </c>
      <c r="H2299" t="s">
        <v>12</v>
      </c>
      <c r="I2299">
        <v>1</v>
      </c>
      <c r="J2299">
        <v>3.23</v>
      </c>
      <c r="K2299">
        <v>3.24</v>
      </c>
      <c r="L2299">
        <f>VLOOKUP($E2299,'CFileFishery to ERA+'!$A$4:$J$198,4,FALSE)</f>
        <v>11</v>
      </c>
      <c r="M2299" t="str">
        <f>VLOOKUP($E2299,'CFileFishery to ERA+'!$A$4:$J$198,5,FALSE)</f>
        <v>WCVI SPR T</v>
      </c>
      <c r="N2299" t="str">
        <f>VLOOKUP($E2299,'CFileFishery to ERA+'!$A$4:$J$198,6,FALSE)</f>
        <v>CA</v>
      </c>
      <c r="O2299">
        <f>VLOOKUP($E2299,'CFileFishery to ERA+'!$A$4:$J$198,7,FALSE)</f>
        <v>3</v>
      </c>
      <c r="P2299" t="str">
        <f>VLOOKUP($E2299,'CFileFishery to ERA+'!$A$4:$J$198,8,FALSE)</f>
        <v>T</v>
      </c>
      <c r="Q2299" t="str">
        <f>VLOOKUP($E2299,'CFileFishery to ERA+'!$A$4:$J$198,9,FALSE)</f>
        <v>WCVI Troll</v>
      </c>
      <c r="R2299" t="str">
        <f>VLOOKUP($E2299,'CFileFishery to ERA+'!$A$4:$J$198,10,FALSE)</f>
        <v>AABM</v>
      </c>
    </row>
    <row r="2300" spans="1:18" x14ac:dyDescent="0.25">
      <c r="A2300" t="s">
        <v>153</v>
      </c>
      <c r="B2300" t="s">
        <v>154</v>
      </c>
      <c r="C2300">
        <v>2016</v>
      </c>
      <c r="D2300">
        <v>5</v>
      </c>
      <c r="E2300">
        <v>101</v>
      </c>
      <c r="F2300" t="s">
        <v>67</v>
      </c>
      <c r="G2300">
        <v>3</v>
      </c>
      <c r="H2300" t="s">
        <v>12</v>
      </c>
      <c r="I2300">
        <v>8</v>
      </c>
      <c r="J2300">
        <v>9.23</v>
      </c>
      <c r="K2300">
        <v>9.2799999999999994</v>
      </c>
      <c r="L2300">
        <f>VLOOKUP($E2300,'CFileFishery to ERA+'!$A$4:$J$198,4,FALSE)</f>
        <v>38</v>
      </c>
      <c r="M2300" t="str">
        <f>VLOOKUP($E2300,'CFileFishery to ERA+'!$A$4:$J$198,5,FALSE)</f>
        <v>TPS FN</v>
      </c>
      <c r="N2300" t="str">
        <f>VLOOKUP($E2300,'CFileFishery to ERA+'!$A$4:$J$198,6,FALSE)</f>
        <v>US</v>
      </c>
      <c r="O2300">
        <f>VLOOKUP($E2300,'CFileFishery to ERA+'!$A$4:$J$198,7,FALSE)</f>
        <v>999</v>
      </c>
      <c r="P2300" t="str">
        <f>VLOOKUP($E2300,'CFileFishery to ERA+'!$A$4:$J$198,8,FALSE)</f>
        <v>N</v>
      </c>
      <c r="Q2300" t="str">
        <f>VLOOKUP($E2300,'CFileFishery to ERA+'!$A$4:$J$198,9,FALSE)</f>
        <v>PGSD Net</v>
      </c>
      <c r="R2300" t="str">
        <f>VLOOKUP($E2300,'CFileFishery to ERA+'!$A$4:$J$198,10,FALSE)</f>
        <v>ISBM</v>
      </c>
    </row>
    <row r="2301" spans="1:18" x14ac:dyDescent="0.25">
      <c r="A2301" t="s">
        <v>153</v>
      </c>
      <c r="B2301" t="s">
        <v>154</v>
      </c>
      <c r="C2301">
        <v>2016</v>
      </c>
      <c r="D2301">
        <v>5</v>
      </c>
      <c r="E2301">
        <v>101</v>
      </c>
      <c r="F2301" t="s">
        <v>67</v>
      </c>
      <c r="G2301">
        <v>4</v>
      </c>
      <c r="H2301" t="s">
        <v>12</v>
      </c>
      <c r="I2301">
        <v>7</v>
      </c>
      <c r="J2301">
        <v>8.07</v>
      </c>
      <c r="K2301">
        <v>16.14</v>
      </c>
      <c r="L2301">
        <f>VLOOKUP($E2301,'CFileFishery to ERA+'!$A$4:$J$198,4,FALSE)</f>
        <v>38</v>
      </c>
      <c r="M2301" t="str">
        <f>VLOOKUP($E2301,'CFileFishery to ERA+'!$A$4:$J$198,5,FALSE)</f>
        <v>TPS FN</v>
      </c>
      <c r="N2301" t="str">
        <f>VLOOKUP($E2301,'CFileFishery to ERA+'!$A$4:$J$198,6,FALSE)</f>
        <v>US</v>
      </c>
      <c r="O2301">
        <f>VLOOKUP($E2301,'CFileFishery to ERA+'!$A$4:$J$198,7,FALSE)</f>
        <v>999</v>
      </c>
      <c r="P2301" t="str">
        <f>VLOOKUP($E2301,'CFileFishery to ERA+'!$A$4:$J$198,8,FALSE)</f>
        <v>N</v>
      </c>
      <c r="Q2301" t="str">
        <f>VLOOKUP($E2301,'CFileFishery to ERA+'!$A$4:$J$198,9,FALSE)</f>
        <v>PGSD Net</v>
      </c>
      <c r="R2301" t="str">
        <f>VLOOKUP($E2301,'CFileFishery to ERA+'!$A$4:$J$198,10,FALSE)</f>
        <v>ISBM</v>
      </c>
    </row>
    <row r="2302" spans="1:18" x14ac:dyDescent="0.25">
      <c r="A2302" t="s">
        <v>153</v>
      </c>
      <c r="B2302" t="s">
        <v>154</v>
      </c>
      <c r="C2302">
        <v>2016</v>
      </c>
      <c r="D2302">
        <v>5</v>
      </c>
      <c r="E2302">
        <v>101</v>
      </c>
      <c r="F2302" t="s">
        <v>67</v>
      </c>
      <c r="G2302">
        <v>5</v>
      </c>
      <c r="H2302" t="s">
        <v>12</v>
      </c>
      <c r="I2302">
        <v>3</v>
      </c>
      <c r="J2302">
        <v>3.58</v>
      </c>
      <c r="K2302">
        <v>3.59</v>
      </c>
      <c r="L2302">
        <f>VLOOKUP($E2302,'CFileFishery to ERA+'!$A$4:$J$198,4,FALSE)</f>
        <v>38</v>
      </c>
      <c r="M2302" t="str">
        <f>VLOOKUP($E2302,'CFileFishery to ERA+'!$A$4:$J$198,5,FALSE)</f>
        <v>TPS FN</v>
      </c>
      <c r="N2302" t="str">
        <f>VLOOKUP($E2302,'CFileFishery to ERA+'!$A$4:$J$198,6,FALSE)</f>
        <v>US</v>
      </c>
      <c r="O2302">
        <f>VLOOKUP($E2302,'CFileFishery to ERA+'!$A$4:$J$198,7,FALSE)</f>
        <v>999</v>
      </c>
      <c r="P2302" t="str">
        <f>VLOOKUP($E2302,'CFileFishery to ERA+'!$A$4:$J$198,8,FALSE)</f>
        <v>N</v>
      </c>
      <c r="Q2302" t="str">
        <f>VLOOKUP($E2302,'CFileFishery to ERA+'!$A$4:$J$198,9,FALSE)</f>
        <v>PGSD Net</v>
      </c>
      <c r="R2302" t="str">
        <f>VLOOKUP($E2302,'CFileFishery to ERA+'!$A$4:$J$198,10,FALSE)</f>
        <v>ISBM</v>
      </c>
    </row>
    <row r="2303" spans="1:18" x14ac:dyDescent="0.25">
      <c r="A2303" t="s">
        <v>153</v>
      </c>
      <c r="B2303" t="s">
        <v>154</v>
      </c>
      <c r="C2303">
        <v>2016</v>
      </c>
      <c r="D2303">
        <v>5</v>
      </c>
      <c r="E2303">
        <v>104</v>
      </c>
      <c r="F2303" t="s">
        <v>113</v>
      </c>
      <c r="G2303">
        <v>4</v>
      </c>
      <c r="H2303" t="s">
        <v>12</v>
      </c>
      <c r="I2303">
        <v>2</v>
      </c>
      <c r="J2303">
        <v>2.5</v>
      </c>
      <c r="K2303">
        <v>5</v>
      </c>
      <c r="L2303">
        <f>VLOOKUP($E2303,'CFileFishery to ERA+'!$A$4:$J$198,4,FALSE)</f>
        <v>38</v>
      </c>
      <c r="M2303" t="str">
        <f>VLOOKUP($E2303,'CFileFishery to ERA+'!$A$4:$J$198,5,FALSE)</f>
        <v>TPS FN</v>
      </c>
      <c r="N2303" t="str">
        <f>VLOOKUP($E2303,'CFileFishery to ERA+'!$A$4:$J$198,6,FALSE)</f>
        <v>US</v>
      </c>
      <c r="O2303">
        <f>VLOOKUP($E2303,'CFileFishery to ERA+'!$A$4:$J$198,7,FALSE)</f>
        <v>999</v>
      </c>
      <c r="P2303" t="str">
        <f>VLOOKUP($E2303,'CFileFishery to ERA+'!$A$4:$J$198,8,FALSE)</f>
        <v>N</v>
      </c>
      <c r="Q2303" t="str">
        <f>VLOOKUP($E2303,'CFileFishery to ERA+'!$A$4:$J$198,9,FALSE)</f>
        <v>PGSD Net</v>
      </c>
      <c r="R2303" t="str">
        <f>VLOOKUP($E2303,'CFileFishery to ERA+'!$A$4:$J$198,10,FALSE)</f>
        <v>ISBM</v>
      </c>
    </row>
    <row r="2304" spans="1:18" x14ac:dyDescent="0.25">
      <c r="A2304" t="s">
        <v>153</v>
      </c>
      <c r="B2304" t="s">
        <v>154</v>
      </c>
      <c r="C2304">
        <v>2016</v>
      </c>
      <c r="D2304">
        <v>5</v>
      </c>
      <c r="E2304">
        <v>104</v>
      </c>
      <c r="F2304" t="s">
        <v>113</v>
      </c>
      <c r="G2304">
        <v>5</v>
      </c>
      <c r="H2304" t="s">
        <v>121</v>
      </c>
      <c r="I2304">
        <v>1</v>
      </c>
      <c r="J2304">
        <v>3.81</v>
      </c>
      <c r="K2304">
        <v>3.81</v>
      </c>
      <c r="L2304">
        <f>VLOOKUP($E2304,'CFileFishery to ERA+'!$A$4:$J$198,4,FALSE)</f>
        <v>38</v>
      </c>
      <c r="M2304" t="str">
        <f>VLOOKUP($E2304,'CFileFishery to ERA+'!$A$4:$J$198,5,FALSE)</f>
        <v>TPS FN</v>
      </c>
      <c r="N2304" t="str">
        <f>VLOOKUP($E2304,'CFileFishery to ERA+'!$A$4:$J$198,6,FALSE)</f>
        <v>US</v>
      </c>
      <c r="O2304">
        <f>VLOOKUP($E2304,'CFileFishery to ERA+'!$A$4:$J$198,7,FALSE)</f>
        <v>999</v>
      </c>
      <c r="P2304" t="str">
        <f>VLOOKUP($E2304,'CFileFishery to ERA+'!$A$4:$J$198,8,FALSE)</f>
        <v>N</v>
      </c>
      <c r="Q2304" t="str">
        <f>VLOOKUP($E2304,'CFileFishery to ERA+'!$A$4:$J$198,9,FALSE)</f>
        <v>PGSD Net</v>
      </c>
      <c r="R2304" t="str">
        <f>VLOOKUP($E2304,'CFileFishery to ERA+'!$A$4:$J$198,10,FALSE)</f>
        <v>ISBM</v>
      </c>
    </row>
    <row r="2305" spans="1:18" x14ac:dyDescent="0.25">
      <c r="A2305" t="s">
        <v>153</v>
      </c>
      <c r="B2305" t="s">
        <v>154</v>
      </c>
      <c r="C2305">
        <v>2016</v>
      </c>
      <c r="D2305">
        <v>5</v>
      </c>
      <c r="E2305">
        <v>142</v>
      </c>
      <c r="F2305" t="s">
        <v>49</v>
      </c>
      <c r="G2305">
        <v>2</v>
      </c>
      <c r="H2305" t="s">
        <v>12</v>
      </c>
      <c r="I2305">
        <v>1</v>
      </c>
      <c r="J2305">
        <v>4.67</v>
      </c>
      <c r="K2305">
        <v>4.67</v>
      </c>
      <c r="L2305">
        <f>VLOOKUP($E2305,'CFileFishery to ERA+'!$A$4:$J$198,4,FALSE)</f>
        <v>50</v>
      </c>
      <c r="M2305" t="str">
        <f>VLOOKUP($E2305,'CFileFishery to ERA+'!$A$4:$J$198,5,FALSE)</f>
        <v>WCVI AABM S</v>
      </c>
      <c r="N2305" t="str">
        <f>VLOOKUP($E2305,'CFileFishery to ERA+'!$A$4:$J$198,6,FALSE)</f>
        <v>CA</v>
      </c>
      <c r="O2305">
        <f>VLOOKUP($E2305,'CFileFishery to ERA+'!$A$4:$J$198,7,FALSE)</f>
        <v>31</v>
      </c>
      <c r="P2305" t="str">
        <f>VLOOKUP($E2305,'CFileFishery to ERA+'!$A$4:$J$198,8,FALSE)</f>
        <v>S</v>
      </c>
      <c r="Q2305" t="str">
        <f>VLOOKUP($E2305,'CFileFishery to ERA+'!$A$4:$J$198,9,FALSE)</f>
        <v>WCVI AABM Sport</v>
      </c>
      <c r="R2305" t="str">
        <f>VLOOKUP($E2305,'CFileFishery to ERA+'!$A$4:$J$198,10,FALSE)</f>
        <v>AABM</v>
      </c>
    </row>
    <row r="2306" spans="1:18" x14ac:dyDescent="0.25">
      <c r="A2306" t="s">
        <v>153</v>
      </c>
      <c r="B2306" t="s">
        <v>154</v>
      </c>
      <c r="C2306">
        <v>2016</v>
      </c>
      <c r="D2306">
        <v>6</v>
      </c>
      <c r="E2306">
        <v>29</v>
      </c>
      <c r="F2306" t="s">
        <v>17</v>
      </c>
      <c r="G2306">
        <v>4</v>
      </c>
      <c r="H2306" t="s">
        <v>12</v>
      </c>
      <c r="I2306">
        <v>1</v>
      </c>
      <c r="J2306">
        <v>4.3899999999999997</v>
      </c>
      <c r="K2306">
        <v>8.7799999999999994</v>
      </c>
      <c r="L2306">
        <f>VLOOKUP($E2306,'CFileFishery to ERA+'!$A$4:$J$198,4,FALSE)</f>
        <v>8</v>
      </c>
      <c r="M2306" t="str">
        <f>VLOOKUP($E2306,'CFileFishery to ERA+'!$A$4:$J$198,5,FALSE)</f>
        <v>NORTH T</v>
      </c>
      <c r="N2306" t="str">
        <f>VLOOKUP($E2306,'CFileFishery to ERA+'!$A$4:$J$198,6,FALSE)</f>
        <v>CA</v>
      </c>
      <c r="O2306">
        <f>VLOOKUP($E2306,'CFileFishery to ERA+'!$A$4:$J$198,7,FALSE)</f>
        <v>1</v>
      </c>
      <c r="P2306" t="str">
        <f>VLOOKUP($E2306,'CFileFishery to ERA+'!$A$4:$J$198,8,FALSE)</f>
        <v>T</v>
      </c>
      <c r="Q2306" t="str">
        <f>VLOOKUP($E2306,'CFileFishery to ERA+'!$A$4:$J$198,9,FALSE)</f>
        <v>NBC Troll</v>
      </c>
      <c r="R2306" t="str">
        <f>VLOOKUP($E2306,'CFileFishery to ERA+'!$A$4:$J$198,10,FALSE)</f>
        <v>AABM</v>
      </c>
    </row>
    <row r="2307" spans="1:18" x14ac:dyDescent="0.25">
      <c r="A2307" t="s">
        <v>153</v>
      </c>
      <c r="B2307" t="s">
        <v>154</v>
      </c>
      <c r="C2307">
        <v>2016</v>
      </c>
      <c r="D2307">
        <v>6</v>
      </c>
      <c r="E2307">
        <v>34</v>
      </c>
      <c r="F2307" t="s">
        <v>54</v>
      </c>
      <c r="G2307">
        <v>4</v>
      </c>
      <c r="H2307" t="s">
        <v>12</v>
      </c>
      <c r="I2307">
        <v>1</v>
      </c>
      <c r="J2307">
        <v>2.46</v>
      </c>
      <c r="K2307">
        <v>4.92</v>
      </c>
      <c r="L2307">
        <f>VLOOKUP($E2307,'CFileFishery to ERA+'!$A$4:$J$198,4,FALSE)</f>
        <v>11</v>
      </c>
      <c r="M2307" t="str">
        <f>VLOOKUP($E2307,'CFileFishery to ERA+'!$A$4:$J$198,5,FALSE)</f>
        <v>WCVI SPR T</v>
      </c>
      <c r="N2307" t="str">
        <f>VLOOKUP($E2307,'CFileFishery to ERA+'!$A$4:$J$198,6,FALSE)</f>
        <v>CA</v>
      </c>
      <c r="O2307">
        <f>VLOOKUP($E2307,'CFileFishery to ERA+'!$A$4:$J$198,7,FALSE)</f>
        <v>3</v>
      </c>
      <c r="P2307" t="str">
        <f>VLOOKUP($E2307,'CFileFishery to ERA+'!$A$4:$J$198,8,FALSE)</f>
        <v>T</v>
      </c>
      <c r="Q2307" t="str">
        <f>VLOOKUP($E2307,'CFileFishery to ERA+'!$A$4:$J$198,9,FALSE)</f>
        <v>WCVI Troll</v>
      </c>
      <c r="R2307" t="str">
        <f>VLOOKUP($E2307,'CFileFishery to ERA+'!$A$4:$J$198,10,FALSE)</f>
        <v>AABM</v>
      </c>
    </row>
    <row r="2308" spans="1:18" x14ac:dyDescent="0.25">
      <c r="A2308" t="s">
        <v>153</v>
      </c>
      <c r="B2308" t="s">
        <v>154</v>
      </c>
      <c r="C2308">
        <v>2016</v>
      </c>
      <c r="D2308">
        <v>6</v>
      </c>
      <c r="E2308">
        <v>43</v>
      </c>
      <c r="F2308" t="s">
        <v>59</v>
      </c>
      <c r="G2308">
        <v>3</v>
      </c>
      <c r="H2308" t="s">
        <v>12</v>
      </c>
      <c r="I2308">
        <v>1</v>
      </c>
      <c r="J2308">
        <v>2.11</v>
      </c>
      <c r="K2308">
        <v>2.12</v>
      </c>
      <c r="L2308">
        <f>VLOOKUP($E2308,'CFileFishery to ERA+'!$A$4:$J$198,4,FALSE)</f>
        <v>13</v>
      </c>
      <c r="M2308" t="str">
        <f>VLOOKUP($E2308,'CFileFishery to ERA+'!$A$4:$J$198,5,FALSE)</f>
        <v>N FALCON T</v>
      </c>
      <c r="N2308" t="str">
        <f>VLOOKUP($E2308,'CFileFishery to ERA+'!$A$4:$J$198,6,FALSE)</f>
        <v>US</v>
      </c>
      <c r="O2308">
        <f>VLOOKUP($E2308,'CFileFishery to ERA+'!$A$4:$J$198,7,FALSE)</f>
        <v>999</v>
      </c>
      <c r="P2308" t="str">
        <f>VLOOKUP($E2308,'CFileFishery to ERA+'!$A$4:$J$198,8,FALSE)</f>
        <v>T</v>
      </c>
      <c r="Q2308" t="str">
        <f>VLOOKUP($E2308,'CFileFishery to ERA+'!$A$4:$J$198,9,FALSE)</f>
        <v>WA Troll</v>
      </c>
      <c r="R2308" t="str">
        <f>VLOOKUP($E2308,'CFileFishery to ERA+'!$A$4:$J$198,10,FALSE)</f>
        <v>ISBM</v>
      </c>
    </row>
    <row r="2309" spans="1:18" x14ac:dyDescent="0.25">
      <c r="A2309" t="s">
        <v>153</v>
      </c>
      <c r="B2309" t="s">
        <v>154</v>
      </c>
      <c r="C2309">
        <v>2016</v>
      </c>
      <c r="D2309">
        <v>6</v>
      </c>
      <c r="E2309">
        <v>101</v>
      </c>
      <c r="F2309" t="s">
        <v>67</v>
      </c>
      <c r="G2309">
        <v>4</v>
      </c>
      <c r="H2309" t="s">
        <v>12</v>
      </c>
      <c r="I2309">
        <v>1</v>
      </c>
      <c r="J2309">
        <v>1</v>
      </c>
      <c r="K2309">
        <v>2</v>
      </c>
      <c r="L2309">
        <f>VLOOKUP($E2309,'CFileFishery to ERA+'!$A$4:$J$198,4,FALSE)</f>
        <v>38</v>
      </c>
      <c r="M2309" t="str">
        <f>VLOOKUP($E2309,'CFileFishery to ERA+'!$A$4:$J$198,5,FALSE)</f>
        <v>TPS FN</v>
      </c>
      <c r="N2309" t="str">
        <f>VLOOKUP($E2309,'CFileFishery to ERA+'!$A$4:$J$198,6,FALSE)</f>
        <v>US</v>
      </c>
      <c r="O2309">
        <f>VLOOKUP($E2309,'CFileFishery to ERA+'!$A$4:$J$198,7,FALSE)</f>
        <v>999</v>
      </c>
      <c r="P2309" t="str">
        <f>VLOOKUP($E2309,'CFileFishery to ERA+'!$A$4:$J$198,8,FALSE)</f>
        <v>N</v>
      </c>
      <c r="Q2309" t="str">
        <f>VLOOKUP($E2309,'CFileFishery to ERA+'!$A$4:$J$198,9,FALSE)</f>
        <v>PGSD Net</v>
      </c>
      <c r="R2309" t="str">
        <f>VLOOKUP($E2309,'CFileFishery to ERA+'!$A$4:$J$198,10,FALSE)</f>
        <v>ISBM</v>
      </c>
    </row>
    <row r="2310" spans="1:18" x14ac:dyDescent="0.25">
      <c r="A2310" t="s">
        <v>153</v>
      </c>
      <c r="B2310" t="s">
        <v>154</v>
      </c>
      <c r="C2310">
        <v>2016</v>
      </c>
      <c r="D2310">
        <v>6</v>
      </c>
      <c r="E2310">
        <v>104</v>
      </c>
      <c r="F2310" t="s">
        <v>113</v>
      </c>
      <c r="G2310">
        <v>2</v>
      </c>
      <c r="H2310" t="s">
        <v>12</v>
      </c>
      <c r="I2310">
        <v>1</v>
      </c>
      <c r="J2310">
        <v>1</v>
      </c>
      <c r="K2310">
        <v>1</v>
      </c>
      <c r="L2310">
        <f>VLOOKUP($E2310,'CFileFishery to ERA+'!$A$4:$J$198,4,FALSE)</f>
        <v>38</v>
      </c>
      <c r="M2310" t="str">
        <f>VLOOKUP($E2310,'CFileFishery to ERA+'!$A$4:$J$198,5,FALSE)</f>
        <v>TPS FN</v>
      </c>
      <c r="N2310" t="str">
        <f>VLOOKUP($E2310,'CFileFishery to ERA+'!$A$4:$J$198,6,FALSE)</f>
        <v>US</v>
      </c>
      <c r="O2310">
        <f>VLOOKUP($E2310,'CFileFishery to ERA+'!$A$4:$J$198,7,FALSE)</f>
        <v>999</v>
      </c>
      <c r="P2310" t="str">
        <f>VLOOKUP($E2310,'CFileFishery to ERA+'!$A$4:$J$198,8,FALSE)</f>
        <v>N</v>
      </c>
      <c r="Q2310" t="str">
        <f>VLOOKUP($E2310,'CFileFishery to ERA+'!$A$4:$J$198,9,FALSE)</f>
        <v>PGSD Net</v>
      </c>
      <c r="R2310" t="str">
        <f>VLOOKUP($E2310,'CFileFishery to ERA+'!$A$4:$J$198,10,FALSE)</f>
        <v>ISBM</v>
      </c>
    </row>
    <row r="2311" spans="1:18" x14ac:dyDescent="0.25">
      <c r="A2311" t="s">
        <v>153</v>
      </c>
      <c r="B2311" t="s">
        <v>154</v>
      </c>
      <c r="C2311">
        <v>2016</v>
      </c>
      <c r="D2311">
        <v>6</v>
      </c>
      <c r="E2311">
        <v>104</v>
      </c>
      <c r="F2311" t="s">
        <v>113</v>
      </c>
      <c r="G2311">
        <v>4</v>
      </c>
      <c r="H2311" t="s">
        <v>12</v>
      </c>
      <c r="I2311">
        <v>2</v>
      </c>
      <c r="J2311">
        <v>3.08</v>
      </c>
      <c r="K2311">
        <v>6.16</v>
      </c>
      <c r="L2311">
        <f>VLOOKUP($E2311,'CFileFishery to ERA+'!$A$4:$J$198,4,FALSE)</f>
        <v>38</v>
      </c>
      <c r="M2311" t="str">
        <f>VLOOKUP($E2311,'CFileFishery to ERA+'!$A$4:$J$198,5,FALSE)</f>
        <v>TPS FN</v>
      </c>
      <c r="N2311" t="str">
        <f>VLOOKUP($E2311,'CFileFishery to ERA+'!$A$4:$J$198,6,FALSE)</f>
        <v>US</v>
      </c>
      <c r="O2311">
        <f>VLOOKUP($E2311,'CFileFishery to ERA+'!$A$4:$J$198,7,FALSE)</f>
        <v>999</v>
      </c>
      <c r="P2311" t="str">
        <f>VLOOKUP($E2311,'CFileFishery to ERA+'!$A$4:$J$198,8,FALSE)</f>
        <v>N</v>
      </c>
      <c r="Q2311" t="str">
        <f>VLOOKUP($E2311,'CFileFishery to ERA+'!$A$4:$J$198,9,FALSE)</f>
        <v>PGSD Net</v>
      </c>
      <c r="R2311" t="str">
        <f>VLOOKUP($E2311,'CFileFishery to ERA+'!$A$4:$J$198,10,FALSE)</f>
        <v>ISBM</v>
      </c>
    </row>
    <row r="2312" spans="1:18" x14ac:dyDescent="0.25">
      <c r="A2312" t="s">
        <v>153</v>
      </c>
      <c r="B2312" t="s">
        <v>154</v>
      </c>
      <c r="C2312">
        <v>2016</v>
      </c>
      <c r="D2312">
        <v>6</v>
      </c>
      <c r="E2312">
        <v>132</v>
      </c>
      <c r="F2312" t="s">
        <v>21</v>
      </c>
      <c r="G2312">
        <v>3</v>
      </c>
      <c r="H2312" t="s">
        <v>12</v>
      </c>
      <c r="I2312">
        <v>1</v>
      </c>
      <c r="J2312">
        <v>1</v>
      </c>
      <c r="K2312">
        <v>1</v>
      </c>
      <c r="L2312">
        <f>VLOOKUP($E2312,'CFileFishery to ERA+'!$A$4:$J$198,4,FALSE)</f>
        <v>45</v>
      </c>
      <c r="M2312" t="str">
        <f>VLOOKUP($E2312,'CFileFishery to ERA+'!$A$4:$J$198,5,FALSE)</f>
        <v>CBC S</v>
      </c>
      <c r="N2312" t="str">
        <f>VLOOKUP($E2312,'CFileFishery to ERA+'!$A$4:$J$198,6,FALSE)</f>
        <v>CA</v>
      </c>
      <c r="O2312">
        <f>VLOOKUP($E2312,'CFileFishery to ERA+'!$A$4:$J$198,7,FALSE)</f>
        <v>24</v>
      </c>
      <c r="P2312" t="str">
        <f>VLOOKUP($E2312,'CFileFishery to ERA+'!$A$4:$J$198,8,FALSE)</f>
        <v>S</v>
      </c>
      <c r="Q2312" t="str">
        <f>VLOOKUP($E2312,'CFileFishery to ERA+'!$A$4:$J$198,9,FALSE)</f>
        <v>Central Sport</v>
      </c>
      <c r="R2312" t="str">
        <f>VLOOKUP($E2312,'CFileFishery to ERA+'!$A$4:$J$198,10,FALSE)</f>
        <v>ISBM</v>
      </c>
    </row>
    <row r="2313" spans="1:18" x14ac:dyDescent="0.25">
      <c r="A2313" t="s">
        <v>153</v>
      </c>
      <c r="B2313" t="s">
        <v>154</v>
      </c>
      <c r="C2313">
        <v>2016</v>
      </c>
      <c r="D2313">
        <v>6</v>
      </c>
      <c r="E2313">
        <v>135</v>
      </c>
      <c r="F2313" t="s">
        <v>39</v>
      </c>
      <c r="G2313">
        <v>4</v>
      </c>
      <c r="H2313" t="s">
        <v>12</v>
      </c>
      <c r="I2313">
        <v>2</v>
      </c>
      <c r="J2313">
        <v>18.52</v>
      </c>
      <c r="K2313">
        <v>37.04</v>
      </c>
      <c r="L2313">
        <f>VLOOKUP($E2313,'CFileFishery to ERA+'!$A$4:$J$198,4,FALSE)</f>
        <v>61</v>
      </c>
      <c r="M2313" t="str">
        <f>VLOOKUP($E2313,'CFileFishery to ERA+'!$A$4:$J$198,5,FALSE)</f>
        <v>JNST S</v>
      </c>
      <c r="N2313" t="str">
        <f>VLOOKUP($E2313,'CFileFishery to ERA+'!$A$4:$J$198,6,FALSE)</f>
        <v>CA</v>
      </c>
      <c r="O2313">
        <f>VLOOKUP($E2313,'CFileFishery to ERA+'!$A$4:$J$198,7,FALSE)</f>
        <v>26</v>
      </c>
      <c r="P2313" t="str">
        <f>VLOOKUP($E2313,'CFileFishery to ERA+'!$A$4:$J$198,8,FALSE)</f>
        <v>S</v>
      </c>
      <c r="Q2313" t="str">
        <f>VLOOKUP($E2313,'CFileFishery to ERA+'!$A$4:$J$198,9,FALSE)</f>
        <v>Johnstone Strait Sport</v>
      </c>
      <c r="R2313" t="str">
        <f>VLOOKUP($E2313,'CFileFishery to ERA+'!$A$4:$J$198,10,FALSE)</f>
        <v>ISBM</v>
      </c>
    </row>
    <row r="2314" spans="1:18" x14ac:dyDescent="0.25">
      <c r="A2314" t="s">
        <v>153</v>
      </c>
      <c r="B2314" t="s">
        <v>154</v>
      </c>
      <c r="C2314">
        <v>2016</v>
      </c>
      <c r="D2314">
        <v>6</v>
      </c>
      <c r="E2314">
        <v>136</v>
      </c>
      <c r="F2314" t="s">
        <v>52</v>
      </c>
      <c r="G2314">
        <v>3</v>
      </c>
      <c r="H2314" t="s">
        <v>12</v>
      </c>
      <c r="I2314">
        <v>2</v>
      </c>
      <c r="J2314">
        <v>7.08</v>
      </c>
      <c r="K2314">
        <v>7.12</v>
      </c>
      <c r="L2314">
        <f>VLOOKUP($E2314,'CFileFishery to ERA+'!$A$4:$J$198,4,FALSE)</f>
        <v>63</v>
      </c>
      <c r="M2314" t="str">
        <f>VLOOKUP($E2314,'CFileFishery to ERA+'!$A$4:$J$198,5,FALSE)</f>
        <v>GEO ST S</v>
      </c>
      <c r="N2314" t="str">
        <f>VLOOKUP($E2314,'CFileFishery to ERA+'!$A$4:$J$198,6,FALSE)</f>
        <v>CA</v>
      </c>
      <c r="O2314">
        <f>VLOOKUP($E2314,'CFileFishery to ERA+'!$A$4:$J$198,7,FALSE)</f>
        <v>27</v>
      </c>
      <c r="P2314" t="str">
        <f>VLOOKUP($E2314,'CFileFishery to ERA+'!$A$4:$J$198,8,FALSE)</f>
        <v>S</v>
      </c>
      <c r="Q2314" t="str">
        <f>VLOOKUP($E2314,'CFileFishery to ERA+'!$A$4:$J$198,9,FALSE)</f>
        <v>North Georgia Strait Sport</v>
      </c>
      <c r="R2314" t="str">
        <f>VLOOKUP($E2314,'CFileFishery to ERA+'!$A$4:$J$198,10,FALSE)</f>
        <v>ISBM</v>
      </c>
    </row>
    <row r="2315" spans="1:18" x14ac:dyDescent="0.25">
      <c r="A2315" t="s">
        <v>153</v>
      </c>
      <c r="B2315" t="s">
        <v>154</v>
      </c>
      <c r="C2315">
        <v>2016</v>
      </c>
      <c r="D2315">
        <v>6</v>
      </c>
      <c r="E2315">
        <v>139</v>
      </c>
      <c r="F2315" t="s">
        <v>74</v>
      </c>
      <c r="G2315">
        <v>4</v>
      </c>
      <c r="H2315" t="s">
        <v>12</v>
      </c>
      <c r="I2315">
        <v>1</v>
      </c>
      <c r="J2315">
        <v>4.83</v>
      </c>
      <c r="K2315">
        <v>9.66</v>
      </c>
      <c r="L2315">
        <f>VLOOKUP($E2315,'CFileFishery to ERA+'!$A$4:$J$198,4,FALSE)</f>
        <v>63</v>
      </c>
      <c r="M2315" t="str">
        <f>VLOOKUP($E2315,'CFileFishery to ERA+'!$A$4:$J$198,5,FALSE)</f>
        <v>GEO ST S</v>
      </c>
      <c r="N2315" t="str">
        <f>VLOOKUP($E2315,'CFileFishery to ERA+'!$A$4:$J$198,6,FALSE)</f>
        <v>CA</v>
      </c>
      <c r="O2315">
        <f>VLOOKUP($E2315,'CFileFishery to ERA+'!$A$4:$J$198,7,FALSE)</f>
        <v>29</v>
      </c>
      <c r="P2315" t="str">
        <f>VLOOKUP($E2315,'CFileFishery to ERA+'!$A$4:$J$198,8,FALSE)</f>
        <v>S</v>
      </c>
      <c r="Q2315" t="str">
        <f>VLOOKUP($E2315,'CFileFishery to ERA+'!$A$4:$J$198,9,FALSE)</f>
        <v>South Georgia Strait Sport</v>
      </c>
      <c r="R2315" t="str">
        <f>VLOOKUP($E2315,'CFileFishery to ERA+'!$A$4:$J$198,10,FALSE)</f>
        <v>ISBM</v>
      </c>
    </row>
    <row r="2316" spans="1:18" x14ac:dyDescent="0.25">
      <c r="A2316" t="s">
        <v>153</v>
      </c>
      <c r="B2316" t="s">
        <v>154</v>
      </c>
      <c r="C2316">
        <v>2016</v>
      </c>
      <c r="D2316">
        <v>6</v>
      </c>
      <c r="E2316">
        <v>142</v>
      </c>
      <c r="F2316" t="s">
        <v>49</v>
      </c>
      <c r="G2316">
        <v>3</v>
      </c>
      <c r="H2316" t="s">
        <v>12</v>
      </c>
      <c r="I2316">
        <v>2</v>
      </c>
      <c r="J2316">
        <v>10.45</v>
      </c>
      <c r="K2316">
        <v>10.51</v>
      </c>
      <c r="L2316">
        <f>VLOOKUP($E2316,'CFileFishery to ERA+'!$A$4:$J$198,4,FALSE)</f>
        <v>50</v>
      </c>
      <c r="M2316" t="str">
        <f>VLOOKUP($E2316,'CFileFishery to ERA+'!$A$4:$J$198,5,FALSE)</f>
        <v>WCVI AABM S</v>
      </c>
      <c r="N2316" t="str">
        <f>VLOOKUP($E2316,'CFileFishery to ERA+'!$A$4:$J$198,6,FALSE)</f>
        <v>CA</v>
      </c>
      <c r="O2316">
        <f>VLOOKUP($E2316,'CFileFishery to ERA+'!$A$4:$J$198,7,FALSE)</f>
        <v>31</v>
      </c>
      <c r="P2316" t="str">
        <f>VLOOKUP($E2316,'CFileFishery to ERA+'!$A$4:$J$198,8,FALSE)</f>
        <v>S</v>
      </c>
      <c r="Q2316" t="str">
        <f>VLOOKUP($E2316,'CFileFishery to ERA+'!$A$4:$J$198,9,FALSE)</f>
        <v>WCVI AABM Sport</v>
      </c>
      <c r="R2316" t="str">
        <f>VLOOKUP($E2316,'CFileFishery to ERA+'!$A$4:$J$198,10,FALSE)</f>
        <v>AABM</v>
      </c>
    </row>
    <row r="2317" spans="1:18" x14ac:dyDescent="0.25">
      <c r="A2317" t="s">
        <v>153</v>
      </c>
      <c r="B2317" t="s">
        <v>154</v>
      </c>
      <c r="C2317">
        <v>2016</v>
      </c>
      <c r="D2317">
        <v>7</v>
      </c>
      <c r="E2317">
        <v>17</v>
      </c>
      <c r="F2317" t="s">
        <v>40</v>
      </c>
      <c r="G2317">
        <v>4</v>
      </c>
      <c r="H2317" t="s">
        <v>12</v>
      </c>
      <c r="I2317">
        <v>1</v>
      </c>
      <c r="J2317">
        <v>2.34</v>
      </c>
      <c r="K2317">
        <v>4.68</v>
      </c>
      <c r="L2317">
        <f>VLOOKUP($E2317,'CFileFishery to ERA+'!$A$4:$J$198,4,FALSE)</f>
        <v>4</v>
      </c>
      <c r="M2317" t="str">
        <f>VLOOKUP($E2317,'CFileFishery to ERA+'!$A$4:$J$198,5,FALSE)</f>
        <v>AK JLO T</v>
      </c>
      <c r="N2317" t="str">
        <f>VLOOKUP($E2317,'CFileFishery to ERA+'!$A$4:$J$198,6,FALSE)</f>
        <v>US</v>
      </c>
      <c r="O2317">
        <f>VLOOKUP($E2317,'CFileFishery to ERA+'!$A$4:$J$198,7,FALSE)</f>
        <v>999</v>
      </c>
      <c r="P2317" t="str">
        <f>VLOOKUP($E2317,'CFileFishery to ERA+'!$A$4:$J$198,8,FALSE)</f>
        <v>T</v>
      </c>
      <c r="Q2317" t="str">
        <f>VLOOKUP($E2317,'CFileFishery to ERA+'!$A$4:$J$198,9,FALSE)</f>
        <v>SEAK Troll</v>
      </c>
      <c r="R2317" t="str">
        <f>VLOOKUP($E2317,'CFileFishery to ERA+'!$A$4:$J$198,10,FALSE)</f>
        <v>AABM</v>
      </c>
    </row>
    <row r="2318" spans="1:18" x14ac:dyDescent="0.25">
      <c r="A2318" t="s">
        <v>153</v>
      </c>
      <c r="B2318" t="s">
        <v>154</v>
      </c>
      <c r="C2318">
        <v>2016</v>
      </c>
      <c r="D2318">
        <v>7</v>
      </c>
      <c r="E2318">
        <v>18</v>
      </c>
      <c r="F2318" t="s">
        <v>23</v>
      </c>
      <c r="G2318">
        <v>4</v>
      </c>
      <c r="H2318" t="s">
        <v>12</v>
      </c>
      <c r="I2318">
        <v>1</v>
      </c>
      <c r="J2318">
        <v>3.28</v>
      </c>
      <c r="K2318">
        <v>6.56</v>
      </c>
      <c r="L2318">
        <f>VLOOKUP($E2318,'CFileFishery to ERA+'!$A$4:$J$198,4,FALSE)</f>
        <v>4</v>
      </c>
      <c r="M2318" t="str">
        <f>VLOOKUP($E2318,'CFileFishery to ERA+'!$A$4:$J$198,5,FALSE)</f>
        <v>AK JLO T</v>
      </c>
      <c r="N2318" t="str">
        <f>VLOOKUP($E2318,'CFileFishery to ERA+'!$A$4:$J$198,6,FALSE)</f>
        <v>US</v>
      </c>
      <c r="O2318">
        <f>VLOOKUP($E2318,'CFileFishery to ERA+'!$A$4:$J$198,7,FALSE)</f>
        <v>999</v>
      </c>
      <c r="P2318" t="str">
        <f>VLOOKUP($E2318,'CFileFishery to ERA+'!$A$4:$J$198,8,FALSE)</f>
        <v>T</v>
      </c>
      <c r="Q2318" t="str">
        <f>VLOOKUP($E2318,'CFileFishery to ERA+'!$A$4:$J$198,9,FALSE)</f>
        <v>SEAK Troll</v>
      </c>
      <c r="R2318" t="str">
        <f>VLOOKUP($E2318,'CFileFishery to ERA+'!$A$4:$J$198,10,FALSE)</f>
        <v>AABM</v>
      </c>
    </row>
    <row r="2319" spans="1:18" x14ac:dyDescent="0.25">
      <c r="A2319" t="s">
        <v>153</v>
      </c>
      <c r="B2319" t="s">
        <v>154</v>
      </c>
      <c r="C2319">
        <v>2016</v>
      </c>
      <c r="D2319">
        <v>7</v>
      </c>
      <c r="E2319">
        <v>30</v>
      </c>
      <c r="F2319" t="s">
        <v>25</v>
      </c>
      <c r="G2319">
        <v>3</v>
      </c>
      <c r="H2319" t="s">
        <v>12</v>
      </c>
      <c r="I2319">
        <v>3</v>
      </c>
      <c r="J2319">
        <v>13.17</v>
      </c>
      <c r="K2319">
        <v>13.24</v>
      </c>
      <c r="L2319">
        <f>VLOOKUP($E2319,'CFileFishery to ERA+'!$A$4:$J$198,4,FALSE)</f>
        <v>8</v>
      </c>
      <c r="M2319" t="str">
        <f>VLOOKUP($E2319,'CFileFishery to ERA+'!$A$4:$J$198,5,FALSE)</f>
        <v>NORTH T</v>
      </c>
      <c r="N2319" t="str">
        <f>VLOOKUP($E2319,'CFileFishery to ERA+'!$A$4:$J$198,6,FALSE)</f>
        <v>CA</v>
      </c>
      <c r="O2319">
        <f>VLOOKUP($E2319,'CFileFishery to ERA+'!$A$4:$J$198,7,FALSE)</f>
        <v>1</v>
      </c>
      <c r="P2319" t="str">
        <f>VLOOKUP($E2319,'CFileFishery to ERA+'!$A$4:$J$198,8,FALSE)</f>
        <v>T</v>
      </c>
      <c r="Q2319" t="str">
        <f>VLOOKUP($E2319,'CFileFishery to ERA+'!$A$4:$J$198,9,FALSE)</f>
        <v>NBC Troll</v>
      </c>
      <c r="R2319" t="str">
        <f>VLOOKUP($E2319,'CFileFishery to ERA+'!$A$4:$J$198,10,FALSE)</f>
        <v>AABM</v>
      </c>
    </row>
    <row r="2320" spans="1:18" x14ac:dyDescent="0.25">
      <c r="A2320" t="s">
        <v>153</v>
      </c>
      <c r="B2320" t="s">
        <v>154</v>
      </c>
      <c r="C2320">
        <v>2016</v>
      </c>
      <c r="D2320">
        <v>7</v>
      </c>
      <c r="E2320">
        <v>30</v>
      </c>
      <c r="F2320" t="s">
        <v>25</v>
      </c>
      <c r="G2320">
        <v>4</v>
      </c>
      <c r="H2320" t="s">
        <v>12</v>
      </c>
      <c r="I2320">
        <v>1</v>
      </c>
      <c r="J2320">
        <v>4.3899999999999997</v>
      </c>
      <c r="K2320">
        <v>8.7799999999999994</v>
      </c>
      <c r="L2320">
        <f>VLOOKUP($E2320,'CFileFishery to ERA+'!$A$4:$J$198,4,FALSE)</f>
        <v>8</v>
      </c>
      <c r="M2320" t="str">
        <f>VLOOKUP($E2320,'CFileFishery to ERA+'!$A$4:$J$198,5,FALSE)</f>
        <v>NORTH T</v>
      </c>
      <c r="N2320" t="str">
        <f>VLOOKUP($E2320,'CFileFishery to ERA+'!$A$4:$J$198,6,FALSE)</f>
        <v>CA</v>
      </c>
      <c r="O2320">
        <f>VLOOKUP($E2320,'CFileFishery to ERA+'!$A$4:$J$198,7,FALSE)</f>
        <v>1</v>
      </c>
      <c r="P2320" t="str">
        <f>VLOOKUP($E2320,'CFileFishery to ERA+'!$A$4:$J$198,8,FALSE)</f>
        <v>T</v>
      </c>
      <c r="Q2320" t="str">
        <f>VLOOKUP($E2320,'CFileFishery to ERA+'!$A$4:$J$198,9,FALSE)</f>
        <v>NBC Troll</v>
      </c>
      <c r="R2320" t="str">
        <f>VLOOKUP($E2320,'CFileFishery to ERA+'!$A$4:$J$198,10,FALSE)</f>
        <v>AABM</v>
      </c>
    </row>
    <row r="2321" spans="1:18" x14ac:dyDescent="0.25">
      <c r="A2321" t="s">
        <v>153</v>
      </c>
      <c r="B2321" t="s">
        <v>154</v>
      </c>
      <c r="C2321">
        <v>2016</v>
      </c>
      <c r="D2321">
        <v>7</v>
      </c>
      <c r="E2321">
        <v>35</v>
      </c>
      <c r="F2321" t="s">
        <v>77</v>
      </c>
      <c r="G2321">
        <v>3</v>
      </c>
      <c r="H2321" t="s">
        <v>12</v>
      </c>
      <c r="I2321">
        <v>1</v>
      </c>
      <c r="J2321">
        <v>1</v>
      </c>
      <c r="K2321">
        <v>1</v>
      </c>
      <c r="L2321">
        <f>VLOOKUP($E2321,'CFileFishery to ERA+'!$A$4:$J$198,4,FALSE)</f>
        <v>12</v>
      </c>
      <c r="M2321" t="str">
        <f>VLOOKUP($E2321,'CFileFishery to ERA+'!$A$4:$J$198,5,FALSE)</f>
        <v>WCVI SUM T</v>
      </c>
      <c r="N2321" t="str">
        <f>VLOOKUP($E2321,'CFileFishery to ERA+'!$A$4:$J$198,6,FALSE)</f>
        <v>CA</v>
      </c>
      <c r="O2321">
        <f>VLOOKUP($E2321,'CFileFishery to ERA+'!$A$4:$J$198,7,FALSE)</f>
        <v>3</v>
      </c>
      <c r="P2321" t="str">
        <f>VLOOKUP($E2321,'CFileFishery to ERA+'!$A$4:$J$198,8,FALSE)</f>
        <v>T</v>
      </c>
      <c r="Q2321" t="str">
        <f>VLOOKUP($E2321,'CFileFishery to ERA+'!$A$4:$J$198,9,FALSE)</f>
        <v>WCVI Troll</v>
      </c>
      <c r="R2321" t="str">
        <f>VLOOKUP($E2321,'CFileFishery to ERA+'!$A$4:$J$198,10,FALSE)</f>
        <v>AABM</v>
      </c>
    </row>
    <row r="2322" spans="1:18" x14ac:dyDescent="0.25">
      <c r="A2322" t="s">
        <v>153</v>
      </c>
      <c r="B2322" t="s">
        <v>154</v>
      </c>
      <c r="C2322">
        <v>2016</v>
      </c>
      <c r="D2322">
        <v>7</v>
      </c>
      <c r="E2322">
        <v>43</v>
      </c>
      <c r="F2322" t="s">
        <v>59</v>
      </c>
      <c r="G2322">
        <v>3</v>
      </c>
      <c r="H2322" t="s">
        <v>12</v>
      </c>
      <c r="I2322">
        <v>1</v>
      </c>
      <c r="J2322">
        <v>1.77</v>
      </c>
      <c r="K2322">
        <v>1.78</v>
      </c>
      <c r="L2322">
        <f>VLOOKUP($E2322,'CFileFishery to ERA+'!$A$4:$J$198,4,FALSE)</f>
        <v>13</v>
      </c>
      <c r="M2322" t="str">
        <f>VLOOKUP($E2322,'CFileFishery to ERA+'!$A$4:$J$198,5,FALSE)</f>
        <v>N FALCON T</v>
      </c>
      <c r="N2322" t="str">
        <f>VLOOKUP($E2322,'CFileFishery to ERA+'!$A$4:$J$198,6,FALSE)</f>
        <v>US</v>
      </c>
      <c r="O2322">
        <f>VLOOKUP($E2322,'CFileFishery to ERA+'!$A$4:$J$198,7,FALSE)</f>
        <v>999</v>
      </c>
      <c r="P2322" t="str">
        <f>VLOOKUP($E2322,'CFileFishery to ERA+'!$A$4:$J$198,8,FALSE)</f>
        <v>T</v>
      </c>
      <c r="Q2322" t="str">
        <f>VLOOKUP($E2322,'CFileFishery to ERA+'!$A$4:$J$198,9,FALSE)</f>
        <v>WA Troll</v>
      </c>
      <c r="R2322" t="str">
        <f>VLOOKUP($E2322,'CFileFishery to ERA+'!$A$4:$J$198,10,FALSE)</f>
        <v>ISBM</v>
      </c>
    </row>
    <row r="2323" spans="1:18" x14ac:dyDescent="0.25">
      <c r="A2323" t="s">
        <v>153</v>
      </c>
      <c r="B2323" t="s">
        <v>154</v>
      </c>
      <c r="C2323">
        <v>2016</v>
      </c>
      <c r="D2323">
        <v>7</v>
      </c>
      <c r="E2323">
        <v>64</v>
      </c>
      <c r="F2323" t="s">
        <v>48</v>
      </c>
      <c r="G2323">
        <v>2</v>
      </c>
      <c r="H2323" t="s">
        <v>12</v>
      </c>
      <c r="I2323">
        <v>1</v>
      </c>
      <c r="J2323">
        <v>3.4</v>
      </c>
      <c r="K2323">
        <v>3.4</v>
      </c>
      <c r="L2323">
        <f>VLOOKUP($E2323,'CFileFishery to ERA+'!$A$4:$J$198,4,FALSE)</f>
        <v>17</v>
      </c>
      <c r="M2323" t="str">
        <f>VLOOKUP($E2323,'CFileFishery to ERA+'!$A$4:$J$198,5,FALSE)</f>
        <v>ALASKA N</v>
      </c>
      <c r="N2323" t="str">
        <f>VLOOKUP($E2323,'CFileFishery to ERA+'!$A$4:$J$198,6,FALSE)</f>
        <v>US</v>
      </c>
      <c r="O2323">
        <f>VLOOKUP($E2323,'CFileFishery to ERA+'!$A$4:$J$198,7,FALSE)</f>
        <v>999</v>
      </c>
      <c r="P2323" t="str">
        <f>VLOOKUP($E2323,'CFileFishery to ERA+'!$A$4:$J$198,8,FALSE)</f>
        <v>N</v>
      </c>
      <c r="Q2323" t="str">
        <f>VLOOKUP($E2323,'CFileFishery to ERA+'!$A$4:$J$198,9,FALSE)</f>
        <v>SEAK Net</v>
      </c>
      <c r="R2323" t="str">
        <f>VLOOKUP($E2323,'CFileFishery to ERA+'!$A$4:$J$198,10,FALSE)</f>
        <v>AABM</v>
      </c>
    </row>
    <row r="2324" spans="1:18" x14ac:dyDescent="0.25">
      <c r="A2324" t="s">
        <v>153</v>
      </c>
      <c r="B2324" t="s">
        <v>154</v>
      </c>
      <c r="C2324">
        <v>2016</v>
      </c>
      <c r="D2324">
        <v>7</v>
      </c>
      <c r="E2324">
        <v>92</v>
      </c>
      <c r="F2324" t="s">
        <v>66</v>
      </c>
      <c r="G2324">
        <v>3</v>
      </c>
      <c r="H2324" t="s">
        <v>12</v>
      </c>
      <c r="I2324">
        <v>2</v>
      </c>
      <c r="J2324">
        <v>15.44</v>
      </c>
      <c r="K2324">
        <v>15.53</v>
      </c>
      <c r="L2324">
        <f>VLOOKUP($E2324,'CFileFishery to ERA+'!$A$4:$J$198,4,FALSE)</f>
        <v>51</v>
      </c>
      <c r="M2324" t="str">
        <f>VLOOKUP($E2324,'CFileFishery to ERA+'!$A$4:$J$198,5,FALSE)</f>
        <v>WCVI ISBM S</v>
      </c>
      <c r="N2324" t="str">
        <f>VLOOKUP($E2324,'CFileFishery to ERA+'!$A$4:$J$198,6,FALSE)</f>
        <v>CA</v>
      </c>
      <c r="O2324">
        <f>VLOOKUP($E2324,'CFileFishery to ERA+'!$A$4:$J$198,7,FALSE)</f>
        <v>32</v>
      </c>
      <c r="P2324" t="str">
        <f>VLOOKUP($E2324,'CFileFishery to ERA+'!$A$4:$J$198,8,FALSE)</f>
        <v>S</v>
      </c>
      <c r="Q2324" t="str">
        <f>VLOOKUP($E2324,'CFileFishery to ERA+'!$A$4:$J$198,9,FALSE)</f>
        <v>WCVI ISBM Sport</v>
      </c>
      <c r="R2324" t="str">
        <f>VLOOKUP($E2324,'CFileFishery to ERA+'!$A$4:$J$198,10,FALSE)</f>
        <v>ISBM</v>
      </c>
    </row>
    <row r="2325" spans="1:18" x14ac:dyDescent="0.25">
      <c r="A2325" t="s">
        <v>153</v>
      </c>
      <c r="B2325" t="s">
        <v>154</v>
      </c>
      <c r="C2325">
        <v>2016</v>
      </c>
      <c r="D2325">
        <v>7</v>
      </c>
      <c r="E2325">
        <v>94</v>
      </c>
      <c r="F2325" t="s">
        <v>126</v>
      </c>
      <c r="G2325">
        <v>2</v>
      </c>
      <c r="H2325" t="s">
        <v>12</v>
      </c>
      <c r="I2325">
        <v>1</v>
      </c>
      <c r="J2325">
        <v>1.1299999999999999</v>
      </c>
      <c r="K2325">
        <v>1.1299999999999999</v>
      </c>
      <c r="L2325">
        <f>VLOOKUP($E2325,'CFileFishery to ERA+'!$A$4:$J$198,4,FALSE)</f>
        <v>38</v>
      </c>
      <c r="M2325" t="str">
        <f>VLOOKUP($E2325,'CFileFishery to ERA+'!$A$4:$J$198,5,FALSE)</f>
        <v>TPS FN</v>
      </c>
      <c r="N2325" t="str">
        <f>VLOOKUP($E2325,'CFileFishery to ERA+'!$A$4:$J$198,6,FALSE)</f>
        <v>US</v>
      </c>
      <c r="O2325">
        <f>VLOOKUP($E2325,'CFileFishery to ERA+'!$A$4:$J$198,7,FALSE)</f>
        <v>999</v>
      </c>
      <c r="P2325" t="str">
        <f>VLOOKUP($E2325,'CFileFishery to ERA+'!$A$4:$J$198,8,FALSE)</f>
        <v>N</v>
      </c>
      <c r="Q2325" t="str">
        <f>VLOOKUP($E2325,'CFileFishery to ERA+'!$A$4:$J$198,9,FALSE)</f>
        <v>PGSD Net</v>
      </c>
      <c r="R2325" t="str">
        <f>VLOOKUP($E2325,'CFileFishery to ERA+'!$A$4:$J$198,10,FALSE)</f>
        <v>ISBM</v>
      </c>
    </row>
    <row r="2326" spans="1:18" x14ac:dyDescent="0.25">
      <c r="A2326" t="s">
        <v>153</v>
      </c>
      <c r="B2326" t="s">
        <v>154</v>
      </c>
      <c r="C2326">
        <v>2016</v>
      </c>
      <c r="D2326">
        <v>7</v>
      </c>
      <c r="E2326">
        <v>104</v>
      </c>
      <c r="F2326" t="s">
        <v>113</v>
      </c>
      <c r="G2326">
        <v>2</v>
      </c>
      <c r="H2326" t="s">
        <v>12</v>
      </c>
      <c r="I2326">
        <v>2</v>
      </c>
      <c r="J2326">
        <v>3.64</v>
      </c>
      <c r="K2326">
        <v>3.64</v>
      </c>
      <c r="L2326">
        <f>VLOOKUP($E2326,'CFileFishery to ERA+'!$A$4:$J$198,4,FALSE)</f>
        <v>38</v>
      </c>
      <c r="M2326" t="str">
        <f>VLOOKUP($E2326,'CFileFishery to ERA+'!$A$4:$J$198,5,FALSE)</f>
        <v>TPS FN</v>
      </c>
      <c r="N2326" t="str">
        <f>VLOOKUP($E2326,'CFileFishery to ERA+'!$A$4:$J$198,6,FALSE)</f>
        <v>US</v>
      </c>
      <c r="O2326">
        <f>VLOOKUP($E2326,'CFileFishery to ERA+'!$A$4:$J$198,7,FALSE)</f>
        <v>999</v>
      </c>
      <c r="P2326" t="str">
        <f>VLOOKUP($E2326,'CFileFishery to ERA+'!$A$4:$J$198,8,FALSE)</f>
        <v>N</v>
      </c>
      <c r="Q2326" t="str">
        <f>VLOOKUP($E2326,'CFileFishery to ERA+'!$A$4:$J$198,9,FALSE)</f>
        <v>PGSD Net</v>
      </c>
      <c r="R2326" t="str">
        <f>VLOOKUP($E2326,'CFileFishery to ERA+'!$A$4:$J$198,10,FALSE)</f>
        <v>ISBM</v>
      </c>
    </row>
    <row r="2327" spans="1:18" x14ac:dyDescent="0.25">
      <c r="A2327" t="s">
        <v>153</v>
      </c>
      <c r="B2327" t="s">
        <v>154</v>
      </c>
      <c r="C2327">
        <v>2016</v>
      </c>
      <c r="D2327">
        <v>7</v>
      </c>
      <c r="E2327">
        <v>104</v>
      </c>
      <c r="F2327" t="s">
        <v>113</v>
      </c>
      <c r="G2327">
        <v>4</v>
      </c>
      <c r="H2327" t="s">
        <v>12</v>
      </c>
      <c r="I2327">
        <v>1</v>
      </c>
      <c r="J2327">
        <v>1.99</v>
      </c>
      <c r="K2327">
        <v>3.98</v>
      </c>
      <c r="L2327">
        <f>VLOOKUP($E2327,'CFileFishery to ERA+'!$A$4:$J$198,4,FALSE)</f>
        <v>38</v>
      </c>
      <c r="M2327" t="str">
        <f>VLOOKUP($E2327,'CFileFishery to ERA+'!$A$4:$J$198,5,FALSE)</f>
        <v>TPS FN</v>
      </c>
      <c r="N2327" t="str">
        <f>VLOOKUP($E2327,'CFileFishery to ERA+'!$A$4:$J$198,6,FALSE)</f>
        <v>US</v>
      </c>
      <c r="O2327">
        <f>VLOOKUP($E2327,'CFileFishery to ERA+'!$A$4:$J$198,7,FALSE)</f>
        <v>999</v>
      </c>
      <c r="P2327" t="str">
        <f>VLOOKUP($E2327,'CFileFishery to ERA+'!$A$4:$J$198,8,FALSE)</f>
        <v>N</v>
      </c>
      <c r="Q2327" t="str">
        <f>VLOOKUP($E2327,'CFileFishery to ERA+'!$A$4:$J$198,9,FALSE)</f>
        <v>PGSD Net</v>
      </c>
      <c r="R2327" t="str">
        <f>VLOOKUP($E2327,'CFileFishery to ERA+'!$A$4:$J$198,10,FALSE)</f>
        <v>ISBM</v>
      </c>
    </row>
    <row r="2328" spans="1:18" x14ac:dyDescent="0.25">
      <c r="A2328" t="s">
        <v>153</v>
      </c>
      <c r="B2328" t="s">
        <v>154</v>
      </c>
      <c r="C2328">
        <v>2016</v>
      </c>
      <c r="D2328">
        <v>7</v>
      </c>
      <c r="E2328">
        <v>142</v>
      </c>
      <c r="F2328" t="s">
        <v>49</v>
      </c>
      <c r="G2328">
        <v>4</v>
      </c>
      <c r="H2328" t="s">
        <v>12</v>
      </c>
      <c r="I2328">
        <v>1</v>
      </c>
      <c r="J2328">
        <v>1</v>
      </c>
      <c r="K2328">
        <v>2</v>
      </c>
      <c r="L2328">
        <f>VLOOKUP($E2328,'CFileFishery to ERA+'!$A$4:$J$198,4,FALSE)</f>
        <v>50</v>
      </c>
      <c r="M2328" t="str">
        <f>VLOOKUP($E2328,'CFileFishery to ERA+'!$A$4:$J$198,5,FALSE)</f>
        <v>WCVI AABM S</v>
      </c>
      <c r="N2328" t="str">
        <f>VLOOKUP($E2328,'CFileFishery to ERA+'!$A$4:$J$198,6,FALSE)</f>
        <v>CA</v>
      </c>
      <c r="O2328">
        <f>VLOOKUP($E2328,'CFileFishery to ERA+'!$A$4:$J$198,7,FALSE)</f>
        <v>31</v>
      </c>
      <c r="P2328" t="str">
        <f>VLOOKUP($E2328,'CFileFishery to ERA+'!$A$4:$J$198,8,FALSE)</f>
        <v>S</v>
      </c>
      <c r="Q2328" t="str">
        <f>VLOOKUP($E2328,'CFileFishery to ERA+'!$A$4:$J$198,9,FALSE)</f>
        <v>WCVI AABM Sport</v>
      </c>
      <c r="R2328" t="str">
        <f>VLOOKUP($E2328,'CFileFishery to ERA+'!$A$4:$J$198,10,FALSE)</f>
        <v>AABM</v>
      </c>
    </row>
    <row r="2329" spans="1:18" x14ac:dyDescent="0.25">
      <c r="A2329" t="s">
        <v>153</v>
      </c>
      <c r="B2329" t="s">
        <v>154</v>
      </c>
      <c r="C2329">
        <v>2016</v>
      </c>
      <c r="D2329">
        <v>7</v>
      </c>
      <c r="E2329">
        <v>150</v>
      </c>
      <c r="F2329" t="s">
        <v>76</v>
      </c>
      <c r="G2329">
        <v>2</v>
      </c>
      <c r="H2329" t="s">
        <v>12</v>
      </c>
      <c r="I2329">
        <v>1</v>
      </c>
      <c r="J2329">
        <v>3.07</v>
      </c>
      <c r="K2329">
        <v>3.07</v>
      </c>
      <c r="L2329">
        <f>VLOOKUP($E2329,'CFileFishery to ERA+'!$A$4:$J$198,4,FALSE)</f>
        <v>57</v>
      </c>
      <c r="M2329" t="str">
        <f>VLOOKUP($E2329,'CFileFishery to ERA+'!$A$4:$J$198,5,FALSE)</f>
        <v>PGSDN S</v>
      </c>
      <c r="N2329" t="str">
        <f>VLOOKUP($E2329,'CFileFishery to ERA+'!$A$4:$J$198,6,FALSE)</f>
        <v>US</v>
      </c>
      <c r="O2329">
        <f>VLOOKUP($E2329,'CFileFishery to ERA+'!$A$4:$J$198,7,FALSE)</f>
        <v>999</v>
      </c>
      <c r="P2329" t="str">
        <f>VLOOKUP($E2329,'CFileFishery to ERA+'!$A$4:$J$198,8,FALSE)</f>
        <v>S</v>
      </c>
      <c r="Q2329" t="str">
        <f>VLOOKUP($E2329,'CFileFishery to ERA+'!$A$4:$J$198,9,FALSE)</f>
        <v>PGSD Sport</v>
      </c>
      <c r="R2329" t="str">
        <f>VLOOKUP($E2329,'CFileFishery to ERA+'!$A$4:$J$198,10,FALSE)</f>
        <v>ISBM</v>
      </c>
    </row>
    <row r="2330" spans="1:18" x14ac:dyDescent="0.25">
      <c r="A2330" t="s">
        <v>153</v>
      </c>
      <c r="B2330" t="s">
        <v>154</v>
      </c>
      <c r="C2330">
        <v>2016</v>
      </c>
      <c r="D2330">
        <v>7</v>
      </c>
      <c r="E2330">
        <v>167</v>
      </c>
      <c r="F2330" t="s">
        <v>82</v>
      </c>
      <c r="G2330">
        <v>3</v>
      </c>
      <c r="H2330" t="s">
        <v>12</v>
      </c>
      <c r="I2330">
        <v>1</v>
      </c>
      <c r="J2330">
        <v>1.57</v>
      </c>
      <c r="K2330">
        <v>1.57</v>
      </c>
      <c r="L2330">
        <f>VLOOKUP($E2330,'CFileFishery to ERA+'!$A$4:$J$198,4,FALSE)</f>
        <v>53</v>
      </c>
      <c r="M2330" t="str">
        <f>VLOOKUP($E2330,'CFileFishery to ERA+'!$A$4:$J$198,5,FALSE)</f>
        <v>N FALCON S</v>
      </c>
      <c r="N2330" t="str">
        <f>VLOOKUP($E2330,'CFileFishery to ERA+'!$A$4:$J$198,6,FALSE)</f>
        <v>US</v>
      </c>
      <c r="O2330">
        <f>VLOOKUP($E2330,'CFileFishery to ERA+'!$A$4:$J$198,7,FALSE)</f>
        <v>999</v>
      </c>
      <c r="P2330" t="str">
        <f>VLOOKUP($E2330,'CFileFishery to ERA+'!$A$4:$J$198,8,FALSE)</f>
        <v>S</v>
      </c>
      <c r="Q2330" t="str">
        <f>VLOOKUP($E2330,'CFileFishery to ERA+'!$A$4:$J$198,9,FALSE)</f>
        <v>WA Sport</v>
      </c>
      <c r="R2330" t="str">
        <f>VLOOKUP($E2330,'CFileFishery to ERA+'!$A$4:$J$198,10,FALSE)</f>
        <v>ISBM</v>
      </c>
    </row>
    <row r="2331" spans="1:18" x14ac:dyDescent="0.25">
      <c r="A2331" t="s">
        <v>153</v>
      </c>
      <c r="B2331" t="s">
        <v>154</v>
      </c>
      <c r="C2331">
        <v>2016</v>
      </c>
      <c r="D2331">
        <v>8</v>
      </c>
      <c r="E2331">
        <v>21</v>
      </c>
      <c r="F2331" t="s">
        <v>27</v>
      </c>
      <c r="G2331">
        <v>4</v>
      </c>
      <c r="H2331" t="s">
        <v>12</v>
      </c>
      <c r="I2331">
        <v>2</v>
      </c>
      <c r="J2331">
        <v>4.74</v>
      </c>
      <c r="K2331">
        <v>9.48</v>
      </c>
      <c r="L2331">
        <f>VLOOKUP($E2331,'CFileFishery to ERA+'!$A$4:$J$198,4,FALSE)</f>
        <v>6</v>
      </c>
      <c r="M2331" t="str">
        <f>VLOOKUP($E2331,'CFileFishery to ERA+'!$A$4:$J$198,5,FALSE)</f>
        <v>AK FALL T</v>
      </c>
      <c r="N2331" t="str">
        <f>VLOOKUP($E2331,'CFileFishery to ERA+'!$A$4:$J$198,6,FALSE)</f>
        <v>US</v>
      </c>
      <c r="O2331">
        <f>VLOOKUP($E2331,'CFileFishery to ERA+'!$A$4:$J$198,7,FALSE)</f>
        <v>999</v>
      </c>
      <c r="P2331" t="str">
        <f>VLOOKUP($E2331,'CFileFishery to ERA+'!$A$4:$J$198,8,FALSE)</f>
        <v>T</v>
      </c>
      <c r="Q2331" t="str">
        <f>VLOOKUP($E2331,'CFileFishery to ERA+'!$A$4:$J$198,9,FALSE)</f>
        <v>SEAK Troll</v>
      </c>
      <c r="R2331" t="str">
        <f>VLOOKUP($E2331,'CFileFishery to ERA+'!$A$4:$J$198,10,FALSE)</f>
        <v>AABM</v>
      </c>
    </row>
    <row r="2332" spans="1:18" x14ac:dyDescent="0.25">
      <c r="A2332" t="s">
        <v>153</v>
      </c>
      <c r="B2332" t="s">
        <v>154</v>
      </c>
      <c r="C2332">
        <v>2016</v>
      </c>
      <c r="D2332">
        <v>8</v>
      </c>
      <c r="E2332">
        <v>22</v>
      </c>
      <c r="F2332" t="s">
        <v>28</v>
      </c>
      <c r="G2332">
        <v>4</v>
      </c>
      <c r="H2332" t="s">
        <v>12</v>
      </c>
      <c r="I2332">
        <v>1</v>
      </c>
      <c r="J2332">
        <v>3.41</v>
      </c>
      <c r="K2332">
        <v>6.82</v>
      </c>
      <c r="L2332">
        <f>VLOOKUP($E2332,'CFileFishery to ERA+'!$A$4:$J$198,4,FALSE)</f>
        <v>6</v>
      </c>
      <c r="M2332" t="str">
        <f>VLOOKUP($E2332,'CFileFishery to ERA+'!$A$4:$J$198,5,FALSE)</f>
        <v>AK FALL T</v>
      </c>
      <c r="N2332" t="str">
        <f>VLOOKUP($E2332,'CFileFishery to ERA+'!$A$4:$J$198,6,FALSE)</f>
        <v>US</v>
      </c>
      <c r="O2332">
        <f>VLOOKUP($E2332,'CFileFishery to ERA+'!$A$4:$J$198,7,FALSE)</f>
        <v>999</v>
      </c>
      <c r="P2332" t="str">
        <f>VLOOKUP($E2332,'CFileFishery to ERA+'!$A$4:$J$198,8,FALSE)</f>
        <v>T</v>
      </c>
      <c r="Q2332" t="str">
        <f>VLOOKUP($E2332,'CFileFishery to ERA+'!$A$4:$J$198,9,FALSE)</f>
        <v>SEAK Troll</v>
      </c>
      <c r="R2332" t="str">
        <f>VLOOKUP($E2332,'CFileFishery to ERA+'!$A$4:$J$198,10,FALSE)</f>
        <v>AABM</v>
      </c>
    </row>
    <row r="2333" spans="1:18" x14ac:dyDescent="0.25">
      <c r="A2333" t="s">
        <v>153</v>
      </c>
      <c r="B2333" t="s">
        <v>154</v>
      </c>
      <c r="C2333">
        <v>2016</v>
      </c>
      <c r="D2333">
        <v>8</v>
      </c>
      <c r="E2333">
        <v>35</v>
      </c>
      <c r="F2333" t="s">
        <v>77</v>
      </c>
      <c r="G2333">
        <v>3</v>
      </c>
      <c r="H2333" t="s">
        <v>12</v>
      </c>
      <c r="I2333">
        <v>4</v>
      </c>
      <c r="J2333">
        <v>9.0299999999999994</v>
      </c>
      <c r="K2333">
        <v>9.08</v>
      </c>
      <c r="L2333">
        <f>VLOOKUP($E2333,'CFileFishery to ERA+'!$A$4:$J$198,4,FALSE)</f>
        <v>12</v>
      </c>
      <c r="M2333" t="str">
        <f>VLOOKUP($E2333,'CFileFishery to ERA+'!$A$4:$J$198,5,FALSE)</f>
        <v>WCVI SUM T</v>
      </c>
      <c r="N2333" t="str">
        <f>VLOOKUP($E2333,'CFileFishery to ERA+'!$A$4:$J$198,6,FALSE)</f>
        <v>CA</v>
      </c>
      <c r="O2333">
        <f>VLOOKUP($E2333,'CFileFishery to ERA+'!$A$4:$J$198,7,FALSE)</f>
        <v>3</v>
      </c>
      <c r="P2333" t="str">
        <f>VLOOKUP($E2333,'CFileFishery to ERA+'!$A$4:$J$198,8,FALSE)</f>
        <v>T</v>
      </c>
      <c r="Q2333" t="str">
        <f>VLOOKUP($E2333,'CFileFishery to ERA+'!$A$4:$J$198,9,FALSE)</f>
        <v>WCVI Troll</v>
      </c>
      <c r="R2333" t="str">
        <f>VLOOKUP($E2333,'CFileFishery to ERA+'!$A$4:$J$198,10,FALSE)</f>
        <v>AABM</v>
      </c>
    </row>
    <row r="2334" spans="1:18" x14ac:dyDescent="0.25">
      <c r="A2334" t="s">
        <v>153</v>
      </c>
      <c r="B2334" t="s">
        <v>154</v>
      </c>
      <c r="C2334">
        <v>2016</v>
      </c>
      <c r="D2334">
        <v>8</v>
      </c>
      <c r="E2334">
        <v>35</v>
      </c>
      <c r="F2334" t="s">
        <v>77</v>
      </c>
      <c r="G2334">
        <v>4</v>
      </c>
      <c r="H2334" t="s">
        <v>12</v>
      </c>
      <c r="I2334">
        <v>2</v>
      </c>
      <c r="J2334">
        <v>3.81</v>
      </c>
      <c r="K2334">
        <v>7.62</v>
      </c>
      <c r="L2334">
        <f>VLOOKUP($E2334,'CFileFishery to ERA+'!$A$4:$J$198,4,FALSE)</f>
        <v>12</v>
      </c>
      <c r="M2334" t="str">
        <f>VLOOKUP($E2334,'CFileFishery to ERA+'!$A$4:$J$198,5,FALSE)</f>
        <v>WCVI SUM T</v>
      </c>
      <c r="N2334" t="str">
        <f>VLOOKUP($E2334,'CFileFishery to ERA+'!$A$4:$J$198,6,FALSE)</f>
        <v>CA</v>
      </c>
      <c r="O2334">
        <f>VLOOKUP($E2334,'CFileFishery to ERA+'!$A$4:$J$198,7,FALSE)</f>
        <v>3</v>
      </c>
      <c r="P2334" t="str">
        <f>VLOOKUP($E2334,'CFileFishery to ERA+'!$A$4:$J$198,8,FALSE)</f>
        <v>T</v>
      </c>
      <c r="Q2334" t="str">
        <f>VLOOKUP($E2334,'CFileFishery to ERA+'!$A$4:$J$198,9,FALSE)</f>
        <v>WCVI Troll</v>
      </c>
      <c r="R2334" t="str">
        <f>VLOOKUP($E2334,'CFileFishery to ERA+'!$A$4:$J$198,10,FALSE)</f>
        <v>AABM</v>
      </c>
    </row>
    <row r="2335" spans="1:18" x14ac:dyDescent="0.25">
      <c r="A2335" t="s">
        <v>153</v>
      </c>
      <c r="B2335" t="s">
        <v>154</v>
      </c>
      <c r="C2335">
        <v>2016</v>
      </c>
      <c r="D2335">
        <v>8</v>
      </c>
      <c r="E2335">
        <v>43</v>
      </c>
      <c r="F2335" t="s">
        <v>59</v>
      </c>
      <c r="G2335">
        <v>3</v>
      </c>
      <c r="H2335" t="s">
        <v>12</v>
      </c>
      <c r="I2335">
        <v>1</v>
      </c>
      <c r="J2335">
        <v>1.95</v>
      </c>
      <c r="K2335">
        <v>1.96</v>
      </c>
      <c r="L2335">
        <f>VLOOKUP($E2335,'CFileFishery to ERA+'!$A$4:$J$198,4,FALSE)</f>
        <v>13</v>
      </c>
      <c r="M2335" t="str">
        <f>VLOOKUP($E2335,'CFileFishery to ERA+'!$A$4:$J$198,5,FALSE)</f>
        <v>N FALCON T</v>
      </c>
      <c r="N2335" t="str">
        <f>VLOOKUP($E2335,'CFileFishery to ERA+'!$A$4:$J$198,6,FALSE)</f>
        <v>US</v>
      </c>
      <c r="O2335">
        <f>VLOOKUP($E2335,'CFileFishery to ERA+'!$A$4:$J$198,7,FALSE)</f>
        <v>999</v>
      </c>
      <c r="P2335" t="str">
        <f>VLOOKUP($E2335,'CFileFishery to ERA+'!$A$4:$J$198,8,FALSE)</f>
        <v>T</v>
      </c>
      <c r="Q2335" t="str">
        <f>VLOOKUP($E2335,'CFileFishery to ERA+'!$A$4:$J$198,9,FALSE)</f>
        <v>WA Troll</v>
      </c>
      <c r="R2335" t="str">
        <f>VLOOKUP($E2335,'CFileFishery to ERA+'!$A$4:$J$198,10,FALSE)</f>
        <v>ISBM</v>
      </c>
    </row>
    <row r="2336" spans="1:18" x14ac:dyDescent="0.25">
      <c r="A2336" t="s">
        <v>153</v>
      </c>
      <c r="B2336" t="s">
        <v>154</v>
      </c>
      <c r="C2336">
        <v>2016</v>
      </c>
      <c r="D2336">
        <v>8</v>
      </c>
      <c r="E2336">
        <v>64</v>
      </c>
      <c r="F2336" t="s">
        <v>48</v>
      </c>
      <c r="G2336">
        <v>2</v>
      </c>
      <c r="H2336" t="s">
        <v>12</v>
      </c>
      <c r="I2336">
        <v>3</v>
      </c>
      <c r="J2336">
        <v>3</v>
      </c>
      <c r="K2336">
        <v>3</v>
      </c>
      <c r="L2336">
        <f>VLOOKUP($E2336,'CFileFishery to ERA+'!$A$4:$J$198,4,FALSE)</f>
        <v>17</v>
      </c>
      <c r="M2336" t="str">
        <f>VLOOKUP($E2336,'CFileFishery to ERA+'!$A$4:$J$198,5,FALSE)</f>
        <v>ALASKA N</v>
      </c>
      <c r="N2336" t="str">
        <f>VLOOKUP($E2336,'CFileFishery to ERA+'!$A$4:$J$198,6,FALSE)</f>
        <v>US</v>
      </c>
      <c r="O2336">
        <f>VLOOKUP($E2336,'CFileFishery to ERA+'!$A$4:$J$198,7,FALSE)</f>
        <v>999</v>
      </c>
      <c r="P2336" t="str">
        <f>VLOOKUP($E2336,'CFileFishery to ERA+'!$A$4:$J$198,8,FALSE)</f>
        <v>N</v>
      </c>
      <c r="Q2336" t="str">
        <f>VLOOKUP($E2336,'CFileFishery to ERA+'!$A$4:$J$198,9,FALSE)</f>
        <v>SEAK Net</v>
      </c>
      <c r="R2336" t="str">
        <f>VLOOKUP($E2336,'CFileFishery to ERA+'!$A$4:$J$198,10,FALSE)</f>
        <v>AABM</v>
      </c>
    </row>
    <row r="2337" spans="1:18" x14ac:dyDescent="0.25">
      <c r="A2337" t="s">
        <v>153</v>
      </c>
      <c r="B2337" t="s">
        <v>154</v>
      </c>
      <c r="C2337">
        <v>2016</v>
      </c>
      <c r="D2337">
        <v>8</v>
      </c>
      <c r="E2337">
        <v>92</v>
      </c>
      <c r="F2337" t="s">
        <v>66</v>
      </c>
      <c r="G2337">
        <v>2</v>
      </c>
      <c r="H2337" t="s">
        <v>12</v>
      </c>
      <c r="I2337">
        <v>1</v>
      </c>
      <c r="J2337">
        <v>1.02</v>
      </c>
      <c r="K2337">
        <v>1.02</v>
      </c>
      <c r="L2337">
        <f>VLOOKUP($E2337,'CFileFishery to ERA+'!$A$4:$J$198,4,FALSE)</f>
        <v>51</v>
      </c>
      <c r="M2337" t="str">
        <f>VLOOKUP($E2337,'CFileFishery to ERA+'!$A$4:$J$198,5,FALSE)</f>
        <v>WCVI ISBM S</v>
      </c>
      <c r="N2337" t="str">
        <f>VLOOKUP($E2337,'CFileFishery to ERA+'!$A$4:$J$198,6,FALSE)</f>
        <v>CA</v>
      </c>
      <c r="O2337">
        <f>VLOOKUP($E2337,'CFileFishery to ERA+'!$A$4:$J$198,7,FALSE)</f>
        <v>32</v>
      </c>
      <c r="P2337" t="str">
        <f>VLOOKUP($E2337,'CFileFishery to ERA+'!$A$4:$J$198,8,FALSE)</f>
        <v>S</v>
      </c>
      <c r="Q2337" t="str">
        <f>VLOOKUP($E2337,'CFileFishery to ERA+'!$A$4:$J$198,9,FALSE)</f>
        <v>WCVI ISBM Sport</v>
      </c>
      <c r="R2337" t="str">
        <f>VLOOKUP($E2337,'CFileFishery to ERA+'!$A$4:$J$198,10,FALSE)</f>
        <v>ISBM</v>
      </c>
    </row>
    <row r="2338" spans="1:18" x14ac:dyDescent="0.25">
      <c r="A2338" t="s">
        <v>153</v>
      </c>
      <c r="B2338" t="s">
        <v>154</v>
      </c>
      <c r="C2338">
        <v>2016</v>
      </c>
      <c r="D2338">
        <v>8</v>
      </c>
      <c r="E2338">
        <v>92</v>
      </c>
      <c r="F2338" t="s">
        <v>66</v>
      </c>
      <c r="G2338">
        <v>3</v>
      </c>
      <c r="H2338" t="s">
        <v>12</v>
      </c>
      <c r="I2338">
        <v>1</v>
      </c>
      <c r="J2338">
        <v>9.77</v>
      </c>
      <c r="K2338">
        <v>9.82</v>
      </c>
      <c r="L2338">
        <f>VLOOKUP($E2338,'CFileFishery to ERA+'!$A$4:$J$198,4,FALSE)</f>
        <v>51</v>
      </c>
      <c r="M2338" t="str">
        <f>VLOOKUP($E2338,'CFileFishery to ERA+'!$A$4:$J$198,5,FALSE)</f>
        <v>WCVI ISBM S</v>
      </c>
      <c r="N2338" t="str">
        <f>VLOOKUP($E2338,'CFileFishery to ERA+'!$A$4:$J$198,6,FALSE)</f>
        <v>CA</v>
      </c>
      <c r="O2338">
        <f>VLOOKUP($E2338,'CFileFishery to ERA+'!$A$4:$J$198,7,FALSE)</f>
        <v>32</v>
      </c>
      <c r="P2338" t="str">
        <f>VLOOKUP($E2338,'CFileFishery to ERA+'!$A$4:$J$198,8,FALSE)</f>
        <v>S</v>
      </c>
      <c r="Q2338" t="str">
        <f>VLOOKUP($E2338,'CFileFishery to ERA+'!$A$4:$J$198,9,FALSE)</f>
        <v>WCVI ISBM Sport</v>
      </c>
      <c r="R2338" t="str">
        <f>VLOOKUP($E2338,'CFileFishery to ERA+'!$A$4:$J$198,10,FALSE)</f>
        <v>ISBM</v>
      </c>
    </row>
    <row r="2339" spans="1:18" x14ac:dyDescent="0.25">
      <c r="A2339" t="s">
        <v>153</v>
      </c>
      <c r="B2339" t="s">
        <v>154</v>
      </c>
      <c r="C2339">
        <v>2016</v>
      </c>
      <c r="D2339">
        <v>8</v>
      </c>
      <c r="E2339">
        <v>135</v>
      </c>
      <c r="F2339" t="s">
        <v>39</v>
      </c>
      <c r="G2339">
        <v>3</v>
      </c>
      <c r="H2339" t="s">
        <v>12</v>
      </c>
      <c r="I2339">
        <v>1</v>
      </c>
      <c r="J2339">
        <v>5.69</v>
      </c>
      <c r="K2339">
        <v>5.72</v>
      </c>
      <c r="L2339">
        <f>VLOOKUP($E2339,'CFileFishery to ERA+'!$A$4:$J$198,4,FALSE)</f>
        <v>61</v>
      </c>
      <c r="M2339" t="str">
        <f>VLOOKUP($E2339,'CFileFishery to ERA+'!$A$4:$J$198,5,FALSE)</f>
        <v>JNST S</v>
      </c>
      <c r="N2339" t="str">
        <f>VLOOKUP($E2339,'CFileFishery to ERA+'!$A$4:$J$198,6,FALSE)</f>
        <v>CA</v>
      </c>
      <c r="O2339">
        <f>VLOOKUP($E2339,'CFileFishery to ERA+'!$A$4:$J$198,7,FALSE)</f>
        <v>26</v>
      </c>
      <c r="P2339" t="str">
        <f>VLOOKUP($E2339,'CFileFishery to ERA+'!$A$4:$J$198,8,FALSE)</f>
        <v>S</v>
      </c>
      <c r="Q2339" t="str">
        <f>VLOOKUP($E2339,'CFileFishery to ERA+'!$A$4:$J$198,9,FALSE)</f>
        <v>Johnstone Strait Sport</v>
      </c>
      <c r="R2339" t="str">
        <f>VLOOKUP($E2339,'CFileFishery to ERA+'!$A$4:$J$198,10,FALSE)</f>
        <v>ISBM</v>
      </c>
    </row>
    <row r="2340" spans="1:18" x14ac:dyDescent="0.25">
      <c r="A2340" t="s">
        <v>153</v>
      </c>
      <c r="B2340" t="s">
        <v>154</v>
      </c>
      <c r="C2340">
        <v>2016</v>
      </c>
      <c r="D2340">
        <v>8</v>
      </c>
      <c r="E2340">
        <v>142</v>
      </c>
      <c r="F2340" t="s">
        <v>49</v>
      </c>
      <c r="G2340">
        <v>2</v>
      </c>
      <c r="H2340" t="s">
        <v>12</v>
      </c>
      <c r="I2340">
        <v>1</v>
      </c>
      <c r="J2340">
        <v>9.77</v>
      </c>
      <c r="K2340">
        <v>9.77</v>
      </c>
      <c r="L2340">
        <f>VLOOKUP($E2340,'CFileFishery to ERA+'!$A$4:$J$198,4,FALSE)</f>
        <v>50</v>
      </c>
      <c r="M2340" t="str">
        <f>VLOOKUP($E2340,'CFileFishery to ERA+'!$A$4:$J$198,5,FALSE)</f>
        <v>WCVI AABM S</v>
      </c>
      <c r="N2340" t="str">
        <f>VLOOKUP($E2340,'CFileFishery to ERA+'!$A$4:$J$198,6,FALSE)</f>
        <v>CA</v>
      </c>
      <c r="O2340">
        <f>VLOOKUP($E2340,'CFileFishery to ERA+'!$A$4:$J$198,7,FALSE)</f>
        <v>31</v>
      </c>
      <c r="P2340" t="str">
        <f>VLOOKUP($E2340,'CFileFishery to ERA+'!$A$4:$J$198,8,FALSE)</f>
        <v>S</v>
      </c>
      <c r="Q2340" t="str">
        <f>VLOOKUP($E2340,'CFileFishery to ERA+'!$A$4:$J$198,9,FALSE)</f>
        <v>WCVI AABM Sport</v>
      </c>
      <c r="R2340" t="str">
        <f>VLOOKUP($E2340,'CFileFishery to ERA+'!$A$4:$J$198,10,FALSE)</f>
        <v>AABM</v>
      </c>
    </row>
    <row r="2341" spans="1:18" x14ac:dyDescent="0.25">
      <c r="A2341" t="s">
        <v>153</v>
      </c>
      <c r="B2341" t="s">
        <v>154</v>
      </c>
      <c r="C2341">
        <v>2016</v>
      </c>
      <c r="D2341">
        <v>8</v>
      </c>
      <c r="E2341">
        <v>142</v>
      </c>
      <c r="F2341" t="s">
        <v>49</v>
      </c>
      <c r="G2341">
        <v>3</v>
      </c>
      <c r="H2341" t="s">
        <v>12</v>
      </c>
      <c r="I2341">
        <v>1</v>
      </c>
      <c r="J2341">
        <v>1.02</v>
      </c>
      <c r="K2341">
        <v>1.02</v>
      </c>
      <c r="L2341">
        <f>VLOOKUP($E2341,'CFileFishery to ERA+'!$A$4:$J$198,4,FALSE)</f>
        <v>50</v>
      </c>
      <c r="M2341" t="str">
        <f>VLOOKUP($E2341,'CFileFishery to ERA+'!$A$4:$J$198,5,FALSE)</f>
        <v>WCVI AABM S</v>
      </c>
      <c r="N2341" t="str">
        <f>VLOOKUP($E2341,'CFileFishery to ERA+'!$A$4:$J$198,6,FALSE)</f>
        <v>CA</v>
      </c>
      <c r="O2341">
        <f>VLOOKUP($E2341,'CFileFishery to ERA+'!$A$4:$J$198,7,FALSE)</f>
        <v>31</v>
      </c>
      <c r="P2341" t="str">
        <f>VLOOKUP($E2341,'CFileFishery to ERA+'!$A$4:$J$198,8,FALSE)</f>
        <v>S</v>
      </c>
      <c r="Q2341" t="str">
        <f>VLOOKUP($E2341,'CFileFishery to ERA+'!$A$4:$J$198,9,FALSE)</f>
        <v>WCVI AABM Sport</v>
      </c>
      <c r="R2341" t="str">
        <f>VLOOKUP($E2341,'CFileFishery to ERA+'!$A$4:$J$198,10,FALSE)</f>
        <v>AABM</v>
      </c>
    </row>
    <row r="2342" spans="1:18" x14ac:dyDescent="0.25">
      <c r="A2342" t="s">
        <v>153</v>
      </c>
      <c r="B2342" t="s">
        <v>154</v>
      </c>
      <c r="C2342">
        <v>2016</v>
      </c>
      <c r="D2342">
        <v>8</v>
      </c>
      <c r="E2342">
        <v>146</v>
      </c>
      <c r="F2342" t="s">
        <v>75</v>
      </c>
      <c r="G2342">
        <v>2</v>
      </c>
      <c r="H2342" t="s">
        <v>12</v>
      </c>
      <c r="I2342">
        <v>1</v>
      </c>
      <c r="J2342">
        <v>12.3</v>
      </c>
      <c r="K2342">
        <v>12.3</v>
      </c>
      <c r="L2342">
        <f>VLOOKUP($E2342,'CFileFishery to ERA+'!$A$4:$J$198,4,FALSE)</f>
        <v>65</v>
      </c>
      <c r="M2342" t="str">
        <f>VLOOKUP($E2342,'CFileFishery to ERA+'!$A$4:$J$198,5,FALSE)</f>
        <v>BC JF S</v>
      </c>
      <c r="N2342" t="str">
        <f>VLOOKUP($E2342,'CFileFishery to ERA+'!$A$4:$J$198,6,FALSE)</f>
        <v>CA</v>
      </c>
      <c r="O2342">
        <f>VLOOKUP($E2342,'CFileFishery to ERA+'!$A$4:$J$198,7,FALSE)</f>
        <v>36</v>
      </c>
      <c r="P2342" t="str">
        <f>VLOOKUP($E2342,'CFileFishery to ERA+'!$A$4:$J$198,8,FALSE)</f>
        <v>S</v>
      </c>
      <c r="Q2342" t="str">
        <f>VLOOKUP($E2342,'CFileFishery to ERA+'!$A$4:$J$198,9,FALSE)</f>
        <v>Canadian Juan De Fuca Sport</v>
      </c>
      <c r="R2342" t="str">
        <f>VLOOKUP($E2342,'CFileFishery to ERA+'!$A$4:$J$198,10,FALSE)</f>
        <v>ISBM</v>
      </c>
    </row>
    <row r="2343" spans="1:18" x14ac:dyDescent="0.25">
      <c r="A2343" t="s">
        <v>153</v>
      </c>
      <c r="B2343" t="s">
        <v>154</v>
      </c>
      <c r="C2343">
        <v>2016</v>
      </c>
      <c r="D2343">
        <v>9</v>
      </c>
      <c r="E2343">
        <v>22</v>
      </c>
      <c r="F2343" t="s">
        <v>28</v>
      </c>
      <c r="G2343">
        <v>4</v>
      </c>
      <c r="H2343" t="s">
        <v>12</v>
      </c>
      <c r="I2343">
        <v>1</v>
      </c>
      <c r="J2343">
        <v>3.41</v>
      </c>
      <c r="K2343">
        <v>6.82</v>
      </c>
      <c r="L2343">
        <f>VLOOKUP($E2343,'CFileFishery to ERA+'!$A$4:$J$198,4,FALSE)</f>
        <v>6</v>
      </c>
      <c r="M2343" t="str">
        <f>VLOOKUP($E2343,'CFileFishery to ERA+'!$A$4:$J$198,5,FALSE)</f>
        <v>AK FALL T</v>
      </c>
      <c r="N2343" t="str">
        <f>VLOOKUP($E2343,'CFileFishery to ERA+'!$A$4:$J$198,6,FALSE)</f>
        <v>US</v>
      </c>
      <c r="O2343">
        <f>VLOOKUP($E2343,'CFileFishery to ERA+'!$A$4:$J$198,7,FALSE)</f>
        <v>999</v>
      </c>
      <c r="P2343" t="str">
        <f>VLOOKUP($E2343,'CFileFishery to ERA+'!$A$4:$J$198,8,FALSE)</f>
        <v>T</v>
      </c>
      <c r="Q2343" t="str">
        <f>VLOOKUP($E2343,'CFileFishery to ERA+'!$A$4:$J$198,9,FALSE)</f>
        <v>SEAK Troll</v>
      </c>
      <c r="R2343" t="str">
        <f>VLOOKUP($E2343,'CFileFishery to ERA+'!$A$4:$J$198,10,FALSE)</f>
        <v>AABM</v>
      </c>
    </row>
    <row r="2344" spans="1:18" x14ac:dyDescent="0.25">
      <c r="A2344" t="s">
        <v>153</v>
      </c>
      <c r="B2344" t="s">
        <v>154</v>
      </c>
      <c r="C2344">
        <v>2016</v>
      </c>
      <c r="D2344">
        <v>9</v>
      </c>
      <c r="E2344">
        <v>35</v>
      </c>
      <c r="F2344" t="s">
        <v>77</v>
      </c>
      <c r="G2344">
        <v>3</v>
      </c>
      <c r="H2344" t="s">
        <v>12</v>
      </c>
      <c r="I2344">
        <v>1</v>
      </c>
      <c r="J2344">
        <v>4.63</v>
      </c>
      <c r="K2344">
        <v>4.6500000000000004</v>
      </c>
      <c r="L2344">
        <f>VLOOKUP($E2344,'CFileFishery to ERA+'!$A$4:$J$198,4,FALSE)</f>
        <v>12</v>
      </c>
      <c r="M2344" t="str">
        <f>VLOOKUP($E2344,'CFileFishery to ERA+'!$A$4:$J$198,5,FALSE)</f>
        <v>WCVI SUM T</v>
      </c>
      <c r="N2344" t="str">
        <f>VLOOKUP($E2344,'CFileFishery to ERA+'!$A$4:$J$198,6,FALSE)</f>
        <v>CA</v>
      </c>
      <c r="O2344">
        <f>VLOOKUP($E2344,'CFileFishery to ERA+'!$A$4:$J$198,7,FALSE)</f>
        <v>3</v>
      </c>
      <c r="P2344" t="str">
        <f>VLOOKUP($E2344,'CFileFishery to ERA+'!$A$4:$J$198,8,FALSE)</f>
        <v>T</v>
      </c>
      <c r="Q2344" t="str">
        <f>VLOOKUP($E2344,'CFileFishery to ERA+'!$A$4:$J$198,9,FALSE)</f>
        <v>WCVI Troll</v>
      </c>
      <c r="R2344" t="str">
        <f>VLOOKUP($E2344,'CFileFishery to ERA+'!$A$4:$J$198,10,FALSE)</f>
        <v>AABM</v>
      </c>
    </row>
    <row r="2345" spans="1:18" x14ac:dyDescent="0.25">
      <c r="A2345" t="s">
        <v>153</v>
      </c>
      <c r="B2345" t="s">
        <v>154</v>
      </c>
      <c r="C2345">
        <v>2016</v>
      </c>
      <c r="D2345">
        <v>9</v>
      </c>
      <c r="E2345">
        <v>39</v>
      </c>
      <c r="F2345" t="s">
        <v>50</v>
      </c>
      <c r="G2345">
        <v>2</v>
      </c>
      <c r="H2345" t="s">
        <v>12</v>
      </c>
      <c r="I2345">
        <v>2</v>
      </c>
      <c r="J2345">
        <v>5.41</v>
      </c>
      <c r="K2345">
        <v>5.41</v>
      </c>
      <c r="L2345">
        <f>VLOOKUP($E2345,'CFileFishery to ERA+'!$A$4:$J$198,4,FALSE)</f>
        <v>12</v>
      </c>
      <c r="M2345" t="str">
        <f>VLOOKUP($E2345,'CFileFishery to ERA+'!$A$4:$J$198,5,FALSE)</f>
        <v>WCVI SUM T</v>
      </c>
      <c r="N2345" t="str">
        <f>VLOOKUP($E2345,'CFileFishery to ERA+'!$A$4:$J$198,6,FALSE)</f>
        <v>CA</v>
      </c>
      <c r="O2345">
        <f>VLOOKUP($E2345,'CFileFishery to ERA+'!$A$4:$J$198,7,FALSE)</f>
        <v>3</v>
      </c>
      <c r="P2345" t="str">
        <f>VLOOKUP($E2345,'CFileFishery to ERA+'!$A$4:$J$198,8,FALSE)</f>
        <v>T</v>
      </c>
      <c r="Q2345" t="str">
        <f>VLOOKUP($E2345,'CFileFishery to ERA+'!$A$4:$J$198,9,FALSE)</f>
        <v>WCVI Troll</v>
      </c>
      <c r="R2345" t="str">
        <f>VLOOKUP($E2345,'CFileFishery to ERA+'!$A$4:$J$198,10,FALSE)</f>
        <v>AABM</v>
      </c>
    </row>
    <row r="2346" spans="1:18" x14ac:dyDescent="0.25">
      <c r="A2346" t="s">
        <v>153</v>
      </c>
      <c r="B2346" t="s">
        <v>154</v>
      </c>
      <c r="C2346">
        <v>2016</v>
      </c>
      <c r="D2346">
        <v>9</v>
      </c>
      <c r="E2346">
        <v>39</v>
      </c>
      <c r="F2346" t="s">
        <v>50</v>
      </c>
      <c r="G2346">
        <v>3</v>
      </c>
      <c r="H2346" t="s">
        <v>12</v>
      </c>
      <c r="I2346">
        <v>3</v>
      </c>
      <c r="J2346">
        <v>7.85</v>
      </c>
      <c r="K2346">
        <v>7.89</v>
      </c>
      <c r="L2346">
        <f>VLOOKUP($E2346,'CFileFishery to ERA+'!$A$4:$J$198,4,FALSE)</f>
        <v>12</v>
      </c>
      <c r="M2346" t="str">
        <f>VLOOKUP($E2346,'CFileFishery to ERA+'!$A$4:$J$198,5,FALSE)</f>
        <v>WCVI SUM T</v>
      </c>
      <c r="N2346" t="str">
        <f>VLOOKUP($E2346,'CFileFishery to ERA+'!$A$4:$J$198,6,FALSE)</f>
        <v>CA</v>
      </c>
      <c r="O2346">
        <f>VLOOKUP($E2346,'CFileFishery to ERA+'!$A$4:$J$198,7,FALSE)</f>
        <v>3</v>
      </c>
      <c r="P2346" t="str">
        <f>VLOOKUP($E2346,'CFileFishery to ERA+'!$A$4:$J$198,8,FALSE)</f>
        <v>T</v>
      </c>
      <c r="Q2346" t="str">
        <f>VLOOKUP($E2346,'CFileFishery to ERA+'!$A$4:$J$198,9,FALSE)</f>
        <v>WCVI Troll</v>
      </c>
      <c r="R2346" t="str">
        <f>VLOOKUP($E2346,'CFileFishery to ERA+'!$A$4:$J$198,10,FALSE)</f>
        <v>AABM</v>
      </c>
    </row>
    <row r="2347" spans="1:18" x14ac:dyDescent="0.25">
      <c r="A2347" t="s">
        <v>153</v>
      </c>
      <c r="B2347" t="s">
        <v>154</v>
      </c>
      <c r="C2347">
        <v>2016</v>
      </c>
      <c r="D2347">
        <v>9</v>
      </c>
      <c r="E2347">
        <v>142</v>
      </c>
      <c r="F2347" t="s">
        <v>49</v>
      </c>
      <c r="G2347">
        <v>2</v>
      </c>
      <c r="H2347" t="s">
        <v>12</v>
      </c>
      <c r="I2347">
        <v>1</v>
      </c>
      <c r="J2347">
        <v>2</v>
      </c>
      <c r="K2347">
        <v>2</v>
      </c>
      <c r="L2347">
        <f>VLOOKUP($E2347,'CFileFishery to ERA+'!$A$4:$J$198,4,FALSE)</f>
        <v>50</v>
      </c>
      <c r="M2347" t="str">
        <f>VLOOKUP($E2347,'CFileFishery to ERA+'!$A$4:$J$198,5,FALSE)</f>
        <v>WCVI AABM S</v>
      </c>
      <c r="N2347" t="str">
        <f>VLOOKUP($E2347,'CFileFishery to ERA+'!$A$4:$J$198,6,FALSE)</f>
        <v>CA</v>
      </c>
      <c r="O2347">
        <f>VLOOKUP($E2347,'CFileFishery to ERA+'!$A$4:$J$198,7,FALSE)</f>
        <v>31</v>
      </c>
      <c r="P2347" t="str">
        <f>VLOOKUP($E2347,'CFileFishery to ERA+'!$A$4:$J$198,8,FALSE)</f>
        <v>S</v>
      </c>
      <c r="Q2347" t="str">
        <f>VLOOKUP($E2347,'CFileFishery to ERA+'!$A$4:$J$198,9,FALSE)</f>
        <v>WCVI AABM Sport</v>
      </c>
      <c r="R2347" t="str">
        <f>VLOOKUP($E2347,'CFileFishery to ERA+'!$A$4:$J$198,10,FALSE)</f>
        <v>AABM</v>
      </c>
    </row>
    <row r="2348" spans="1:18" x14ac:dyDescent="0.25">
      <c r="A2348" t="s">
        <v>153</v>
      </c>
      <c r="B2348" t="s">
        <v>154</v>
      </c>
      <c r="C2348">
        <v>2016</v>
      </c>
      <c r="D2348">
        <v>9</v>
      </c>
      <c r="E2348">
        <v>146</v>
      </c>
      <c r="F2348" t="s">
        <v>75</v>
      </c>
      <c r="G2348">
        <v>1</v>
      </c>
      <c r="H2348" t="s">
        <v>12</v>
      </c>
      <c r="I2348">
        <v>1</v>
      </c>
      <c r="J2348">
        <v>15.71</v>
      </c>
      <c r="K2348">
        <v>15.8</v>
      </c>
      <c r="L2348">
        <f>VLOOKUP($E2348,'CFileFishery to ERA+'!$A$4:$J$198,4,FALSE)</f>
        <v>65</v>
      </c>
      <c r="M2348" t="str">
        <f>VLOOKUP($E2348,'CFileFishery to ERA+'!$A$4:$J$198,5,FALSE)</f>
        <v>BC JF S</v>
      </c>
      <c r="N2348" t="str">
        <f>VLOOKUP($E2348,'CFileFishery to ERA+'!$A$4:$J$198,6,FALSE)</f>
        <v>CA</v>
      </c>
      <c r="O2348">
        <f>VLOOKUP($E2348,'CFileFishery to ERA+'!$A$4:$J$198,7,FALSE)</f>
        <v>36</v>
      </c>
      <c r="P2348" t="str">
        <f>VLOOKUP($E2348,'CFileFishery to ERA+'!$A$4:$J$198,8,FALSE)</f>
        <v>S</v>
      </c>
      <c r="Q2348" t="str">
        <f>VLOOKUP($E2348,'CFileFishery to ERA+'!$A$4:$J$198,9,FALSE)</f>
        <v>Canadian Juan De Fuca Sport</v>
      </c>
      <c r="R2348" t="str">
        <f>VLOOKUP($E2348,'CFileFishery to ERA+'!$A$4:$J$198,10,FALSE)</f>
        <v>ISBM</v>
      </c>
    </row>
    <row r="2349" spans="1:18" x14ac:dyDescent="0.25">
      <c r="A2349" t="s">
        <v>153</v>
      </c>
      <c r="B2349" t="s">
        <v>154</v>
      </c>
      <c r="C2349">
        <v>2016</v>
      </c>
      <c r="D2349">
        <v>9</v>
      </c>
      <c r="E2349">
        <v>146</v>
      </c>
      <c r="F2349" t="s">
        <v>75</v>
      </c>
      <c r="G2349">
        <v>2</v>
      </c>
      <c r="H2349" t="s">
        <v>12</v>
      </c>
      <c r="I2349">
        <v>1</v>
      </c>
      <c r="J2349">
        <v>15.71</v>
      </c>
      <c r="K2349">
        <v>15.71</v>
      </c>
      <c r="L2349">
        <f>VLOOKUP($E2349,'CFileFishery to ERA+'!$A$4:$J$198,4,FALSE)</f>
        <v>65</v>
      </c>
      <c r="M2349" t="str">
        <f>VLOOKUP($E2349,'CFileFishery to ERA+'!$A$4:$J$198,5,FALSE)</f>
        <v>BC JF S</v>
      </c>
      <c r="N2349" t="str">
        <f>VLOOKUP($E2349,'CFileFishery to ERA+'!$A$4:$J$198,6,FALSE)</f>
        <v>CA</v>
      </c>
      <c r="O2349">
        <f>VLOOKUP($E2349,'CFileFishery to ERA+'!$A$4:$J$198,7,FALSE)</f>
        <v>36</v>
      </c>
      <c r="P2349" t="str">
        <f>VLOOKUP($E2349,'CFileFishery to ERA+'!$A$4:$J$198,8,FALSE)</f>
        <v>S</v>
      </c>
      <c r="Q2349" t="str">
        <f>VLOOKUP($E2349,'CFileFishery to ERA+'!$A$4:$J$198,9,FALSE)</f>
        <v>Canadian Juan De Fuca Sport</v>
      </c>
      <c r="R2349" t="str">
        <f>VLOOKUP($E2349,'CFileFishery to ERA+'!$A$4:$J$198,10,FALSE)</f>
        <v>ISBM</v>
      </c>
    </row>
    <row r="2350" spans="1:18" x14ac:dyDescent="0.25">
      <c r="A2350" t="s">
        <v>153</v>
      </c>
      <c r="B2350" t="s">
        <v>154</v>
      </c>
      <c r="C2350">
        <v>2016</v>
      </c>
      <c r="D2350">
        <v>9</v>
      </c>
      <c r="E2350">
        <v>146</v>
      </c>
      <c r="F2350" t="s">
        <v>75</v>
      </c>
      <c r="G2350">
        <v>4</v>
      </c>
      <c r="H2350" t="s">
        <v>12</v>
      </c>
      <c r="I2350">
        <v>1</v>
      </c>
      <c r="J2350">
        <v>15.71</v>
      </c>
      <c r="K2350">
        <v>31.42</v>
      </c>
      <c r="L2350">
        <f>VLOOKUP($E2350,'CFileFishery to ERA+'!$A$4:$J$198,4,FALSE)</f>
        <v>65</v>
      </c>
      <c r="M2350" t="str">
        <f>VLOOKUP($E2350,'CFileFishery to ERA+'!$A$4:$J$198,5,FALSE)</f>
        <v>BC JF S</v>
      </c>
      <c r="N2350" t="str">
        <f>VLOOKUP($E2350,'CFileFishery to ERA+'!$A$4:$J$198,6,FALSE)</f>
        <v>CA</v>
      </c>
      <c r="O2350">
        <f>VLOOKUP($E2350,'CFileFishery to ERA+'!$A$4:$J$198,7,FALSE)</f>
        <v>36</v>
      </c>
      <c r="P2350" t="str">
        <f>VLOOKUP($E2350,'CFileFishery to ERA+'!$A$4:$J$198,8,FALSE)</f>
        <v>S</v>
      </c>
      <c r="Q2350" t="str">
        <f>VLOOKUP($E2350,'CFileFishery to ERA+'!$A$4:$J$198,9,FALSE)</f>
        <v>Canadian Juan De Fuca Sport</v>
      </c>
      <c r="R2350" t="str">
        <f>VLOOKUP($E2350,'CFileFishery to ERA+'!$A$4:$J$198,10,FALSE)</f>
        <v>ISBM</v>
      </c>
    </row>
    <row r="2351" spans="1:18" x14ac:dyDescent="0.25">
      <c r="A2351" t="s">
        <v>153</v>
      </c>
      <c r="B2351" t="s">
        <v>154</v>
      </c>
      <c r="C2351">
        <v>2016</v>
      </c>
      <c r="D2351">
        <v>10</v>
      </c>
      <c r="E2351">
        <v>2</v>
      </c>
      <c r="F2351" t="s">
        <v>30</v>
      </c>
      <c r="G2351">
        <v>5</v>
      </c>
      <c r="H2351" t="s">
        <v>12</v>
      </c>
      <c r="I2351">
        <v>2</v>
      </c>
      <c r="J2351">
        <v>4.38</v>
      </c>
      <c r="K2351">
        <v>8.76</v>
      </c>
      <c r="L2351">
        <f>VLOOKUP($E2351,'CFileFishery to ERA+'!$A$4:$J$198,4,FALSE)</f>
        <v>1</v>
      </c>
      <c r="M2351" t="str">
        <f>VLOOKUP($E2351,'CFileFishery to ERA+'!$A$4:$J$198,5,FALSE)</f>
        <v>AK W/S T</v>
      </c>
      <c r="N2351" t="str">
        <f>VLOOKUP($E2351,'CFileFishery to ERA+'!$A$4:$J$198,6,FALSE)</f>
        <v>US</v>
      </c>
      <c r="O2351">
        <f>VLOOKUP($E2351,'CFileFishery to ERA+'!$A$4:$J$198,7,FALSE)</f>
        <v>999</v>
      </c>
      <c r="P2351" t="str">
        <f>VLOOKUP($E2351,'CFileFishery to ERA+'!$A$4:$J$198,8,FALSE)</f>
        <v>T</v>
      </c>
      <c r="Q2351" t="str">
        <f>VLOOKUP($E2351,'CFileFishery to ERA+'!$A$4:$J$198,9,FALSE)</f>
        <v>SEAK Troll</v>
      </c>
      <c r="R2351" t="str">
        <f>VLOOKUP($E2351,'CFileFishery to ERA+'!$A$4:$J$198,10,FALSE)</f>
        <v>AABM</v>
      </c>
    </row>
    <row r="2352" spans="1:18" x14ac:dyDescent="0.25">
      <c r="A2352" t="s">
        <v>153</v>
      </c>
      <c r="B2352" t="s">
        <v>154</v>
      </c>
      <c r="C2352">
        <v>2016</v>
      </c>
      <c r="D2352">
        <v>10</v>
      </c>
      <c r="E2352">
        <v>36</v>
      </c>
      <c r="F2352" t="s">
        <v>100</v>
      </c>
      <c r="G2352">
        <v>3</v>
      </c>
      <c r="H2352" t="s">
        <v>12</v>
      </c>
      <c r="I2352">
        <v>2</v>
      </c>
      <c r="J2352">
        <v>3.28</v>
      </c>
      <c r="K2352">
        <v>3.28</v>
      </c>
      <c r="L2352">
        <f>VLOOKUP($E2352,'CFileFishery to ERA+'!$A$4:$J$198,4,FALSE)</f>
        <v>10</v>
      </c>
      <c r="M2352" t="str">
        <f>VLOOKUP($E2352,'CFileFishery to ERA+'!$A$4:$J$198,5,FALSE)</f>
        <v>WCVI F/W T</v>
      </c>
      <c r="N2352" t="str">
        <f>VLOOKUP($E2352,'CFileFishery to ERA+'!$A$4:$J$198,6,FALSE)</f>
        <v>CA</v>
      </c>
      <c r="O2352">
        <f>VLOOKUP($E2352,'CFileFishery to ERA+'!$A$4:$J$198,7,FALSE)</f>
        <v>3</v>
      </c>
      <c r="P2352" t="str">
        <f>VLOOKUP($E2352,'CFileFishery to ERA+'!$A$4:$J$198,8,FALSE)</f>
        <v>T</v>
      </c>
      <c r="Q2352" t="str">
        <f>VLOOKUP($E2352,'CFileFishery to ERA+'!$A$4:$J$198,9,FALSE)</f>
        <v>WCVI Troll</v>
      </c>
      <c r="R2352" t="str">
        <f>VLOOKUP($E2352,'CFileFishery to ERA+'!$A$4:$J$198,10,FALSE)</f>
        <v>AABM</v>
      </c>
    </row>
    <row r="2353" spans="1:18" x14ac:dyDescent="0.25">
      <c r="A2353" t="s">
        <v>153</v>
      </c>
      <c r="B2353" t="s">
        <v>154</v>
      </c>
      <c r="C2353">
        <v>2016</v>
      </c>
      <c r="D2353">
        <v>10</v>
      </c>
      <c r="E2353">
        <v>36</v>
      </c>
      <c r="F2353" t="s">
        <v>100</v>
      </c>
      <c r="G2353">
        <v>4</v>
      </c>
      <c r="H2353" t="s">
        <v>12</v>
      </c>
      <c r="I2353">
        <v>1</v>
      </c>
      <c r="J2353">
        <v>1.64</v>
      </c>
      <c r="K2353">
        <v>1.64</v>
      </c>
      <c r="L2353">
        <f>VLOOKUP($E2353,'CFileFishery to ERA+'!$A$4:$J$198,4,FALSE)</f>
        <v>10</v>
      </c>
      <c r="M2353" t="str">
        <f>VLOOKUP($E2353,'CFileFishery to ERA+'!$A$4:$J$198,5,FALSE)</f>
        <v>WCVI F/W T</v>
      </c>
      <c r="N2353" t="str">
        <f>VLOOKUP($E2353,'CFileFishery to ERA+'!$A$4:$J$198,6,FALSE)</f>
        <v>CA</v>
      </c>
      <c r="O2353">
        <f>VLOOKUP($E2353,'CFileFishery to ERA+'!$A$4:$J$198,7,FALSE)</f>
        <v>3</v>
      </c>
      <c r="P2353" t="str">
        <f>VLOOKUP($E2353,'CFileFishery to ERA+'!$A$4:$J$198,8,FALSE)</f>
        <v>T</v>
      </c>
      <c r="Q2353" t="str">
        <f>VLOOKUP($E2353,'CFileFishery to ERA+'!$A$4:$J$198,9,FALSE)</f>
        <v>WCVI Troll</v>
      </c>
      <c r="R2353" t="str">
        <f>VLOOKUP($E2353,'CFileFishery to ERA+'!$A$4:$J$198,10,FALSE)</f>
        <v>AABM</v>
      </c>
    </row>
    <row r="2354" spans="1:18" x14ac:dyDescent="0.25">
      <c r="A2354" t="s">
        <v>153</v>
      </c>
      <c r="B2354" t="s">
        <v>154</v>
      </c>
      <c r="C2354">
        <v>2016</v>
      </c>
      <c r="D2354">
        <v>10</v>
      </c>
      <c r="E2354">
        <v>105</v>
      </c>
      <c r="F2354" t="s">
        <v>133</v>
      </c>
      <c r="G2354">
        <v>2</v>
      </c>
      <c r="H2354" t="s">
        <v>12</v>
      </c>
      <c r="I2354">
        <v>1</v>
      </c>
      <c r="J2354">
        <v>1</v>
      </c>
      <c r="K2354">
        <v>1</v>
      </c>
      <c r="L2354">
        <f>VLOOKUP($E2354,'CFileFishery to ERA+'!$A$4:$J$198,4,FALSE)</f>
        <v>28</v>
      </c>
      <c r="M2354" t="str">
        <f>VLOOKUP($E2354,'CFileFishery to ERA+'!$A$4:$J$198,5,FALSE)</f>
        <v>PGSDO N</v>
      </c>
      <c r="N2354" t="str">
        <f>VLOOKUP($E2354,'CFileFishery to ERA+'!$A$4:$J$198,6,FALSE)</f>
        <v>US</v>
      </c>
      <c r="O2354">
        <f>VLOOKUP($E2354,'CFileFishery to ERA+'!$A$4:$J$198,7,FALSE)</f>
        <v>999</v>
      </c>
      <c r="P2354" t="str">
        <f>VLOOKUP($E2354,'CFileFishery to ERA+'!$A$4:$J$198,8,FALSE)</f>
        <v>N</v>
      </c>
      <c r="Q2354" t="str">
        <f>VLOOKUP($E2354,'CFileFishery to ERA+'!$A$4:$J$198,9,FALSE)</f>
        <v>PGSD Net</v>
      </c>
      <c r="R2354" t="str">
        <f>VLOOKUP($E2354,'CFileFishery to ERA+'!$A$4:$J$198,10,FALSE)</f>
        <v>ISBM</v>
      </c>
    </row>
    <row r="2355" spans="1:18" x14ac:dyDescent="0.25">
      <c r="A2355" t="s">
        <v>153</v>
      </c>
      <c r="B2355" t="s">
        <v>154</v>
      </c>
      <c r="C2355">
        <v>2016</v>
      </c>
      <c r="D2355">
        <v>11</v>
      </c>
      <c r="E2355">
        <v>2</v>
      </c>
      <c r="F2355" t="s">
        <v>30</v>
      </c>
      <c r="G2355">
        <v>4</v>
      </c>
      <c r="H2355" t="s">
        <v>12</v>
      </c>
      <c r="I2355">
        <v>1</v>
      </c>
      <c r="J2355">
        <v>2.19</v>
      </c>
      <c r="K2355">
        <v>2.2000000000000002</v>
      </c>
      <c r="L2355">
        <f>VLOOKUP($E2355,'CFileFishery to ERA+'!$A$4:$J$198,4,FALSE)</f>
        <v>1</v>
      </c>
      <c r="M2355" t="str">
        <f>VLOOKUP($E2355,'CFileFishery to ERA+'!$A$4:$J$198,5,FALSE)</f>
        <v>AK W/S T</v>
      </c>
      <c r="N2355" t="str">
        <f>VLOOKUP($E2355,'CFileFishery to ERA+'!$A$4:$J$198,6,FALSE)</f>
        <v>US</v>
      </c>
      <c r="O2355">
        <f>VLOOKUP($E2355,'CFileFishery to ERA+'!$A$4:$J$198,7,FALSE)</f>
        <v>999</v>
      </c>
      <c r="P2355" t="str">
        <f>VLOOKUP($E2355,'CFileFishery to ERA+'!$A$4:$J$198,8,FALSE)</f>
        <v>T</v>
      </c>
      <c r="Q2355" t="str">
        <f>VLOOKUP($E2355,'CFileFishery to ERA+'!$A$4:$J$198,9,FALSE)</f>
        <v>SEAK Troll</v>
      </c>
      <c r="R2355" t="str">
        <f>VLOOKUP($E2355,'CFileFishery to ERA+'!$A$4:$J$198,10,FALSE)</f>
        <v>AABM</v>
      </c>
    </row>
    <row r="2356" spans="1:18" x14ac:dyDescent="0.25">
      <c r="A2356" t="s">
        <v>153</v>
      </c>
      <c r="B2356" t="s">
        <v>154</v>
      </c>
      <c r="C2356">
        <v>2016</v>
      </c>
      <c r="D2356">
        <v>12</v>
      </c>
      <c r="E2356">
        <v>139</v>
      </c>
      <c r="F2356" t="s">
        <v>74</v>
      </c>
      <c r="G2356">
        <v>2</v>
      </c>
      <c r="H2356" t="s">
        <v>12</v>
      </c>
      <c r="I2356">
        <v>1</v>
      </c>
      <c r="J2356">
        <v>11.68</v>
      </c>
      <c r="K2356">
        <v>11.68</v>
      </c>
      <c r="L2356">
        <f>VLOOKUP($E2356,'CFileFishery to ERA+'!$A$4:$J$198,4,FALSE)</f>
        <v>63</v>
      </c>
      <c r="M2356" t="str">
        <f>VLOOKUP($E2356,'CFileFishery to ERA+'!$A$4:$J$198,5,FALSE)</f>
        <v>GEO ST S</v>
      </c>
      <c r="N2356" t="str">
        <f>VLOOKUP($E2356,'CFileFishery to ERA+'!$A$4:$J$198,6,FALSE)</f>
        <v>CA</v>
      </c>
      <c r="O2356">
        <f>VLOOKUP($E2356,'CFileFishery to ERA+'!$A$4:$J$198,7,FALSE)</f>
        <v>29</v>
      </c>
      <c r="P2356" t="str">
        <f>VLOOKUP($E2356,'CFileFishery to ERA+'!$A$4:$J$198,8,FALSE)</f>
        <v>S</v>
      </c>
      <c r="Q2356" t="str">
        <f>VLOOKUP($E2356,'CFileFishery to ERA+'!$A$4:$J$198,9,FALSE)</f>
        <v>South Georgia Strait Sport</v>
      </c>
      <c r="R2356" t="str">
        <f>VLOOKUP($E2356,'CFileFishery to ERA+'!$A$4:$J$198,10,FALSE)</f>
        <v>ISBM</v>
      </c>
    </row>
    <row r="2357" spans="1:18" x14ac:dyDescent="0.25">
      <c r="A2357" t="s">
        <v>153</v>
      </c>
      <c r="B2357" t="s">
        <v>154</v>
      </c>
      <c r="C2357">
        <v>2016</v>
      </c>
      <c r="D2357">
        <v>12</v>
      </c>
      <c r="E2357">
        <v>146</v>
      </c>
      <c r="F2357" t="s">
        <v>75</v>
      </c>
      <c r="G2357">
        <v>2</v>
      </c>
      <c r="H2357" t="s">
        <v>12</v>
      </c>
      <c r="I2357">
        <v>1</v>
      </c>
      <c r="J2357">
        <v>15.06</v>
      </c>
      <c r="K2357">
        <v>15.06</v>
      </c>
      <c r="L2357">
        <f>VLOOKUP($E2357,'CFileFishery to ERA+'!$A$4:$J$198,4,FALSE)</f>
        <v>65</v>
      </c>
      <c r="M2357" t="str">
        <f>VLOOKUP($E2357,'CFileFishery to ERA+'!$A$4:$J$198,5,FALSE)</f>
        <v>BC JF S</v>
      </c>
      <c r="N2357" t="str">
        <f>VLOOKUP($E2357,'CFileFishery to ERA+'!$A$4:$J$198,6,FALSE)</f>
        <v>CA</v>
      </c>
      <c r="O2357">
        <f>VLOOKUP($E2357,'CFileFishery to ERA+'!$A$4:$J$198,7,FALSE)</f>
        <v>36</v>
      </c>
      <c r="P2357" t="str">
        <f>VLOOKUP($E2357,'CFileFishery to ERA+'!$A$4:$J$198,8,FALSE)</f>
        <v>S</v>
      </c>
      <c r="Q2357" t="str">
        <f>VLOOKUP($E2357,'CFileFishery to ERA+'!$A$4:$J$198,9,FALSE)</f>
        <v>Canadian Juan De Fuca Sport</v>
      </c>
      <c r="R2357" t="str">
        <f>VLOOKUP($E2357,'CFileFishery to ERA+'!$A$4:$J$198,10,FALSE)</f>
        <v>ISBM</v>
      </c>
    </row>
    <row r="2358" spans="1:18" x14ac:dyDescent="0.25">
      <c r="A2358" t="s">
        <v>153</v>
      </c>
      <c r="B2358" t="s">
        <v>154</v>
      </c>
      <c r="C2358">
        <v>2017</v>
      </c>
      <c r="D2358">
        <v>1</v>
      </c>
      <c r="E2358">
        <v>37</v>
      </c>
      <c r="F2358" t="s">
        <v>106</v>
      </c>
      <c r="G2358">
        <v>3</v>
      </c>
      <c r="H2358" t="s">
        <v>12</v>
      </c>
      <c r="I2358">
        <v>2</v>
      </c>
      <c r="J2358">
        <v>3.88</v>
      </c>
      <c r="K2358">
        <v>3.88</v>
      </c>
      <c r="L2358">
        <f>VLOOKUP($E2358,'CFileFishery to ERA+'!$A$4:$J$198,4,FALSE)</f>
        <v>10</v>
      </c>
      <c r="M2358" t="str">
        <f>VLOOKUP($E2358,'CFileFishery to ERA+'!$A$4:$J$198,5,FALSE)</f>
        <v>WCVI F/W T</v>
      </c>
      <c r="N2358" t="str">
        <f>VLOOKUP($E2358,'CFileFishery to ERA+'!$A$4:$J$198,6,FALSE)</f>
        <v>CA</v>
      </c>
      <c r="O2358">
        <f>VLOOKUP($E2358,'CFileFishery to ERA+'!$A$4:$J$198,7,FALSE)</f>
        <v>3</v>
      </c>
      <c r="P2358" t="str">
        <f>VLOOKUP($E2358,'CFileFishery to ERA+'!$A$4:$J$198,8,FALSE)</f>
        <v>T</v>
      </c>
      <c r="Q2358" t="str">
        <f>VLOOKUP($E2358,'CFileFishery to ERA+'!$A$4:$J$198,9,FALSE)</f>
        <v>WCVI Troll</v>
      </c>
      <c r="R2358" t="str">
        <f>VLOOKUP($E2358,'CFileFishery to ERA+'!$A$4:$J$198,10,FALSE)</f>
        <v>AABM</v>
      </c>
    </row>
    <row r="2359" spans="1:18" x14ac:dyDescent="0.25">
      <c r="A2359" t="s">
        <v>153</v>
      </c>
      <c r="B2359" t="s">
        <v>154</v>
      </c>
      <c r="C2359">
        <v>2017</v>
      </c>
      <c r="D2359">
        <v>1</v>
      </c>
      <c r="E2359">
        <v>139</v>
      </c>
      <c r="F2359" t="s">
        <v>74</v>
      </c>
      <c r="G2359">
        <v>3</v>
      </c>
      <c r="H2359" t="s">
        <v>12</v>
      </c>
      <c r="I2359">
        <v>1</v>
      </c>
      <c r="J2359">
        <v>1</v>
      </c>
      <c r="K2359">
        <v>1</v>
      </c>
      <c r="L2359">
        <f>VLOOKUP($E2359,'CFileFishery to ERA+'!$A$4:$J$198,4,FALSE)</f>
        <v>63</v>
      </c>
      <c r="M2359" t="str">
        <f>VLOOKUP($E2359,'CFileFishery to ERA+'!$A$4:$J$198,5,FALSE)</f>
        <v>GEO ST S</v>
      </c>
      <c r="N2359" t="str">
        <f>VLOOKUP($E2359,'CFileFishery to ERA+'!$A$4:$J$198,6,FALSE)</f>
        <v>CA</v>
      </c>
      <c r="O2359">
        <f>VLOOKUP($E2359,'CFileFishery to ERA+'!$A$4:$J$198,7,FALSE)</f>
        <v>29</v>
      </c>
      <c r="P2359" t="str">
        <f>VLOOKUP($E2359,'CFileFishery to ERA+'!$A$4:$J$198,8,FALSE)</f>
        <v>S</v>
      </c>
      <c r="Q2359" t="str">
        <f>VLOOKUP($E2359,'CFileFishery to ERA+'!$A$4:$J$198,9,FALSE)</f>
        <v>South Georgia Strait Sport</v>
      </c>
      <c r="R2359" t="str">
        <f>VLOOKUP($E2359,'CFileFishery to ERA+'!$A$4:$J$198,10,FALSE)</f>
        <v>ISBM</v>
      </c>
    </row>
    <row r="2360" spans="1:18" x14ac:dyDescent="0.25">
      <c r="A2360" t="s">
        <v>153</v>
      </c>
      <c r="B2360" t="s">
        <v>154</v>
      </c>
      <c r="C2360">
        <v>2017</v>
      </c>
      <c r="D2360">
        <v>1</v>
      </c>
      <c r="E2360">
        <v>142</v>
      </c>
      <c r="F2360" t="s">
        <v>49</v>
      </c>
      <c r="G2360">
        <v>3</v>
      </c>
      <c r="H2360" t="s">
        <v>12</v>
      </c>
      <c r="I2360">
        <v>1</v>
      </c>
      <c r="J2360">
        <v>7.23</v>
      </c>
      <c r="K2360">
        <v>7.23</v>
      </c>
      <c r="L2360">
        <f>VLOOKUP($E2360,'CFileFishery to ERA+'!$A$4:$J$198,4,FALSE)</f>
        <v>50</v>
      </c>
      <c r="M2360" t="str">
        <f>VLOOKUP($E2360,'CFileFishery to ERA+'!$A$4:$J$198,5,FALSE)</f>
        <v>WCVI AABM S</v>
      </c>
      <c r="N2360" t="str">
        <f>VLOOKUP($E2360,'CFileFishery to ERA+'!$A$4:$J$198,6,FALSE)</f>
        <v>CA</v>
      </c>
      <c r="O2360">
        <f>VLOOKUP($E2360,'CFileFishery to ERA+'!$A$4:$J$198,7,FALSE)</f>
        <v>31</v>
      </c>
      <c r="P2360" t="str">
        <f>VLOOKUP($E2360,'CFileFishery to ERA+'!$A$4:$J$198,8,FALSE)</f>
        <v>S</v>
      </c>
      <c r="Q2360" t="str">
        <f>VLOOKUP($E2360,'CFileFishery to ERA+'!$A$4:$J$198,9,FALSE)</f>
        <v>WCVI AABM Sport</v>
      </c>
      <c r="R2360" t="str">
        <f>VLOOKUP($E2360,'CFileFishery to ERA+'!$A$4:$J$198,10,FALSE)</f>
        <v>AABM</v>
      </c>
    </row>
    <row r="2361" spans="1:18" x14ac:dyDescent="0.25">
      <c r="A2361" t="s">
        <v>153</v>
      </c>
      <c r="B2361" t="s">
        <v>154</v>
      </c>
      <c r="C2361">
        <v>2017</v>
      </c>
      <c r="D2361">
        <v>1</v>
      </c>
      <c r="E2361">
        <v>146</v>
      </c>
      <c r="F2361" t="s">
        <v>75</v>
      </c>
      <c r="G2361">
        <v>3</v>
      </c>
      <c r="H2361" t="s">
        <v>12</v>
      </c>
      <c r="I2361">
        <v>1</v>
      </c>
      <c r="J2361">
        <v>15.44</v>
      </c>
      <c r="K2361">
        <v>15.44</v>
      </c>
      <c r="L2361">
        <f>VLOOKUP($E2361,'CFileFishery to ERA+'!$A$4:$J$198,4,FALSE)</f>
        <v>65</v>
      </c>
      <c r="M2361" t="str">
        <f>VLOOKUP($E2361,'CFileFishery to ERA+'!$A$4:$J$198,5,FALSE)</f>
        <v>BC JF S</v>
      </c>
      <c r="N2361" t="str">
        <f>VLOOKUP($E2361,'CFileFishery to ERA+'!$A$4:$J$198,6,FALSE)</f>
        <v>CA</v>
      </c>
      <c r="O2361">
        <f>VLOOKUP($E2361,'CFileFishery to ERA+'!$A$4:$J$198,7,FALSE)</f>
        <v>36</v>
      </c>
      <c r="P2361" t="str">
        <f>VLOOKUP($E2361,'CFileFishery to ERA+'!$A$4:$J$198,8,FALSE)</f>
        <v>S</v>
      </c>
      <c r="Q2361" t="str">
        <f>VLOOKUP($E2361,'CFileFishery to ERA+'!$A$4:$J$198,9,FALSE)</f>
        <v>Canadian Juan De Fuca Sport</v>
      </c>
      <c r="R2361" t="str">
        <f>VLOOKUP($E2361,'CFileFishery to ERA+'!$A$4:$J$198,10,FALSE)</f>
        <v>ISBM</v>
      </c>
    </row>
    <row r="2362" spans="1:18" x14ac:dyDescent="0.25">
      <c r="A2362" t="s">
        <v>153</v>
      </c>
      <c r="B2362" t="s">
        <v>154</v>
      </c>
      <c r="C2362">
        <v>2017</v>
      </c>
      <c r="D2362">
        <v>2</v>
      </c>
      <c r="E2362">
        <v>5</v>
      </c>
      <c r="F2362" t="s">
        <v>31</v>
      </c>
      <c r="G2362">
        <v>4</v>
      </c>
      <c r="H2362" t="s">
        <v>12</v>
      </c>
      <c r="I2362">
        <v>1</v>
      </c>
      <c r="J2362">
        <v>2.44</v>
      </c>
      <c r="K2362">
        <v>2.4500000000000002</v>
      </c>
      <c r="L2362">
        <f>VLOOKUP($E2362,'CFileFishery to ERA+'!$A$4:$J$198,4,FALSE)</f>
        <v>1</v>
      </c>
      <c r="M2362" t="str">
        <f>VLOOKUP($E2362,'CFileFishery to ERA+'!$A$4:$J$198,5,FALSE)</f>
        <v>AK W/S T</v>
      </c>
      <c r="N2362" t="str">
        <f>VLOOKUP($E2362,'CFileFishery to ERA+'!$A$4:$J$198,6,FALSE)</f>
        <v>US</v>
      </c>
      <c r="O2362">
        <f>VLOOKUP($E2362,'CFileFishery to ERA+'!$A$4:$J$198,7,FALSE)</f>
        <v>999</v>
      </c>
      <c r="P2362" t="str">
        <f>VLOOKUP($E2362,'CFileFishery to ERA+'!$A$4:$J$198,8,FALSE)</f>
        <v>T</v>
      </c>
      <c r="Q2362" t="str">
        <f>VLOOKUP($E2362,'CFileFishery to ERA+'!$A$4:$J$198,9,FALSE)</f>
        <v>SEAK Troll</v>
      </c>
      <c r="R2362" t="str">
        <f>VLOOKUP($E2362,'CFileFishery to ERA+'!$A$4:$J$198,10,FALSE)</f>
        <v>AABM</v>
      </c>
    </row>
    <row r="2363" spans="1:18" x14ac:dyDescent="0.25">
      <c r="A2363" t="s">
        <v>153</v>
      </c>
      <c r="B2363" t="s">
        <v>154</v>
      </c>
      <c r="C2363">
        <v>2017</v>
      </c>
      <c r="D2363">
        <v>2</v>
      </c>
      <c r="E2363">
        <v>37</v>
      </c>
      <c r="F2363" t="s">
        <v>106</v>
      </c>
      <c r="G2363">
        <v>3</v>
      </c>
      <c r="H2363" t="s">
        <v>12</v>
      </c>
      <c r="I2363">
        <v>3</v>
      </c>
      <c r="J2363">
        <v>5.82</v>
      </c>
      <c r="K2363">
        <v>5.82</v>
      </c>
      <c r="L2363">
        <f>VLOOKUP($E2363,'CFileFishery to ERA+'!$A$4:$J$198,4,FALSE)</f>
        <v>10</v>
      </c>
      <c r="M2363" t="str">
        <f>VLOOKUP($E2363,'CFileFishery to ERA+'!$A$4:$J$198,5,FALSE)</f>
        <v>WCVI F/W T</v>
      </c>
      <c r="N2363" t="str">
        <f>VLOOKUP($E2363,'CFileFishery to ERA+'!$A$4:$J$198,6,FALSE)</f>
        <v>CA</v>
      </c>
      <c r="O2363">
        <f>VLOOKUP($E2363,'CFileFishery to ERA+'!$A$4:$J$198,7,FALSE)</f>
        <v>3</v>
      </c>
      <c r="P2363" t="str">
        <f>VLOOKUP($E2363,'CFileFishery to ERA+'!$A$4:$J$198,8,FALSE)</f>
        <v>T</v>
      </c>
      <c r="Q2363" t="str">
        <f>VLOOKUP($E2363,'CFileFishery to ERA+'!$A$4:$J$198,9,FALSE)</f>
        <v>WCVI Troll</v>
      </c>
      <c r="R2363" t="str">
        <f>VLOOKUP($E2363,'CFileFishery to ERA+'!$A$4:$J$198,10,FALSE)</f>
        <v>AABM</v>
      </c>
    </row>
    <row r="2364" spans="1:18" x14ac:dyDescent="0.25">
      <c r="A2364" t="s">
        <v>153</v>
      </c>
      <c r="B2364" t="s">
        <v>154</v>
      </c>
      <c r="C2364">
        <v>2017</v>
      </c>
      <c r="D2364">
        <v>2</v>
      </c>
      <c r="E2364">
        <v>136</v>
      </c>
      <c r="F2364" t="s">
        <v>52</v>
      </c>
      <c r="G2364">
        <v>4</v>
      </c>
      <c r="H2364" t="s">
        <v>12</v>
      </c>
      <c r="I2364">
        <v>1</v>
      </c>
      <c r="J2364">
        <v>6.84</v>
      </c>
      <c r="K2364">
        <v>6.88</v>
      </c>
      <c r="L2364">
        <f>VLOOKUP($E2364,'CFileFishery to ERA+'!$A$4:$J$198,4,FALSE)</f>
        <v>63</v>
      </c>
      <c r="M2364" t="str">
        <f>VLOOKUP($E2364,'CFileFishery to ERA+'!$A$4:$J$198,5,FALSE)</f>
        <v>GEO ST S</v>
      </c>
      <c r="N2364" t="str">
        <f>VLOOKUP($E2364,'CFileFishery to ERA+'!$A$4:$J$198,6,FALSE)</f>
        <v>CA</v>
      </c>
      <c r="O2364">
        <f>VLOOKUP($E2364,'CFileFishery to ERA+'!$A$4:$J$198,7,FALSE)</f>
        <v>27</v>
      </c>
      <c r="P2364" t="str">
        <f>VLOOKUP($E2364,'CFileFishery to ERA+'!$A$4:$J$198,8,FALSE)</f>
        <v>S</v>
      </c>
      <c r="Q2364" t="str">
        <f>VLOOKUP($E2364,'CFileFishery to ERA+'!$A$4:$J$198,9,FALSE)</f>
        <v>North Georgia Strait Sport</v>
      </c>
      <c r="R2364" t="str">
        <f>VLOOKUP($E2364,'CFileFishery to ERA+'!$A$4:$J$198,10,FALSE)</f>
        <v>ISBM</v>
      </c>
    </row>
    <row r="2365" spans="1:18" x14ac:dyDescent="0.25">
      <c r="A2365" t="s">
        <v>153</v>
      </c>
      <c r="B2365" t="s">
        <v>154</v>
      </c>
      <c r="C2365">
        <v>2017</v>
      </c>
      <c r="D2365">
        <v>2</v>
      </c>
      <c r="E2365">
        <v>139</v>
      </c>
      <c r="F2365" t="s">
        <v>74</v>
      </c>
      <c r="G2365">
        <v>3</v>
      </c>
      <c r="H2365" t="s">
        <v>12</v>
      </c>
      <c r="I2365">
        <v>1</v>
      </c>
      <c r="J2365">
        <v>9.2899999999999991</v>
      </c>
      <c r="K2365">
        <v>9.2899999999999991</v>
      </c>
      <c r="L2365">
        <f>VLOOKUP($E2365,'CFileFishery to ERA+'!$A$4:$J$198,4,FALSE)</f>
        <v>63</v>
      </c>
      <c r="M2365" t="str">
        <f>VLOOKUP($E2365,'CFileFishery to ERA+'!$A$4:$J$198,5,FALSE)</f>
        <v>GEO ST S</v>
      </c>
      <c r="N2365" t="str">
        <f>VLOOKUP($E2365,'CFileFishery to ERA+'!$A$4:$J$198,6,FALSE)</f>
        <v>CA</v>
      </c>
      <c r="O2365">
        <f>VLOOKUP($E2365,'CFileFishery to ERA+'!$A$4:$J$198,7,FALSE)</f>
        <v>29</v>
      </c>
      <c r="P2365" t="str">
        <f>VLOOKUP($E2365,'CFileFishery to ERA+'!$A$4:$J$198,8,FALSE)</f>
        <v>S</v>
      </c>
      <c r="Q2365" t="str">
        <f>VLOOKUP($E2365,'CFileFishery to ERA+'!$A$4:$J$198,9,FALSE)</f>
        <v>South Georgia Strait Sport</v>
      </c>
      <c r="R2365" t="str">
        <f>VLOOKUP($E2365,'CFileFishery to ERA+'!$A$4:$J$198,10,FALSE)</f>
        <v>ISBM</v>
      </c>
    </row>
    <row r="2366" spans="1:18" x14ac:dyDescent="0.25">
      <c r="A2366" t="s">
        <v>153</v>
      </c>
      <c r="B2366" t="s">
        <v>154</v>
      </c>
      <c r="C2366">
        <v>2017</v>
      </c>
      <c r="D2366">
        <v>2</v>
      </c>
      <c r="E2366">
        <v>142</v>
      </c>
      <c r="F2366" t="s">
        <v>49</v>
      </c>
      <c r="G2366">
        <v>4</v>
      </c>
      <c r="H2366" t="s">
        <v>12</v>
      </c>
      <c r="I2366">
        <v>1</v>
      </c>
      <c r="J2366">
        <v>7.23</v>
      </c>
      <c r="K2366">
        <v>7.27</v>
      </c>
      <c r="L2366">
        <f>VLOOKUP($E2366,'CFileFishery to ERA+'!$A$4:$J$198,4,FALSE)</f>
        <v>50</v>
      </c>
      <c r="M2366" t="str">
        <f>VLOOKUP($E2366,'CFileFishery to ERA+'!$A$4:$J$198,5,FALSE)</f>
        <v>WCVI AABM S</v>
      </c>
      <c r="N2366" t="str">
        <f>VLOOKUP($E2366,'CFileFishery to ERA+'!$A$4:$J$198,6,FALSE)</f>
        <v>CA</v>
      </c>
      <c r="O2366">
        <f>VLOOKUP($E2366,'CFileFishery to ERA+'!$A$4:$J$198,7,FALSE)</f>
        <v>31</v>
      </c>
      <c r="P2366" t="str">
        <f>VLOOKUP($E2366,'CFileFishery to ERA+'!$A$4:$J$198,8,FALSE)</f>
        <v>S</v>
      </c>
      <c r="Q2366" t="str">
        <f>VLOOKUP($E2366,'CFileFishery to ERA+'!$A$4:$J$198,9,FALSE)</f>
        <v>WCVI AABM Sport</v>
      </c>
      <c r="R2366" t="str">
        <f>VLOOKUP($E2366,'CFileFishery to ERA+'!$A$4:$J$198,10,FALSE)</f>
        <v>AABM</v>
      </c>
    </row>
    <row r="2367" spans="1:18" x14ac:dyDescent="0.25">
      <c r="A2367" t="s">
        <v>153</v>
      </c>
      <c r="B2367" t="s">
        <v>154</v>
      </c>
      <c r="C2367">
        <v>2017</v>
      </c>
      <c r="D2367">
        <v>2</v>
      </c>
      <c r="E2367">
        <v>151</v>
      </c>
      <c r="F2367" t="s">
        <v>84</v>
      </c>
      <c r="G2367">
        <v>3</v>
      </c>
      <c r="H2367" t="s">
        <v>12</v>
      </c>
      <c r="I2367">
        <v>1</v>
      </c>
      <c r="J2367">
        <v>2.63</v>
      </c>
      <c r="K2367">
        <v>2.63</v>
      </c>
      <c r="L2367">
        <f>VLOOKUP($E2367,'CFileFishery to ERA+'!$A$4:$J$198,4,FALSE)</f>
        <v>57</v>
      </c>
      <c r="M2367" t="str">
        <f>VLOOKUP($E2367,'CFileFishery to ERA+'!$A$4:$J$198,5,FALSE)</f>
        <v>PGSDN S</v>
      </c>
      <c r="N2367" t="str">
        <f>VLOOKUP($E2367,'CFileFishery to ERA+'!$A$4:$J$198,6,FALSE)</f>
        <v>US</v>
      </c>
      <c r="O2367">
        <f>VLOOKUP($E2367,'CFileFishery to ERA+'!$A$4:$J$198,7,FALSE)</f>
        <v>999</v>
      </c>
      <c r="P2367" t="str">
        <f>VLOOKUP($E2367,'CFileFishery to ERA+'!$A$4:$J$198,8,FALSE)</f>
        <v>S</v>
      </c>
      <c r="Q2367" t="str">
        <f>VLOOKUP($E2367,'CFileFishery to ERA+'!$A$4:$J$198,9,FALSE)</f>
        <v>PGSD Sport</v>
      </c>
      <c r="R2367" t="str">
        <f>VLOOKUP($E2367,'CFileFishery to ERA+'!$A$4:$J$198,10,FALSE)</f>
        <v>ISBM</v>
      </c>
    </row>
    <row r="2368" spans="1:18" x14ac:dyDescent="0.25">
      <c r="A2368" t="s">
        <v>153</v>
      </c>
      <c r="B2368" t="s">
        <v>154</v>
      </c>
      <c r="C2368">
        <v>2017</v>
      </c>
      <c r="D2368">
        <v>3</v>
      </c>
      <c r="E2368">
        <v>37</v>
      </c>
      <c r="F2368" t="s">
        <v>106</v>
      </c>
      <c r="G2368">
        <v>3</v>
      </c>
      <c r="H2368" t="s">
        <v>12</v>
      </c>
      <c r="I2368">
        <v>3</v>
      </c>
      <c r="J2368">
        <v>5.82</v>
      </c>
      <c r="K2368">
        <v>5.82</v>
      </c>
      <c r="L2368">
        <f>VLOOKUP($E2368,'CFileFishery to ERA+'!$A$4:$J$198,4,FALSE)</f>
        <v>10</v>
      </c>
      <c r="M2368" t="str">
        <f>VLOOKUP($E2368,'CFileFishery to ERA+'!$A$4:$J$198,5,FALSE)</f>
        <v>WCVI F/W T</v>
      </c>
      <c r="N2368" t="str">
        <f>VLOOKUP($E2368,'CFileFishery to ERA+'!$A$4:$J$198,6,FALSE)</f>
        <v>CA</v>
      </c>
      <c r="O2368">
        <f>VLOOKUP($E2368,'CFileFishery to ERA+'!$A$4:$J$198,7,FALSE)</f>
        <v>3</v>
      </c>
      <c r="P2368" t="str">
        <f>VLOOKUP($E2368,'CFileFishery to ERA+'!$A$4:$J$198,8,FALSE)</f>
        <v>T</v>
      </c>
      <c r="Q2368" t="str">
        <f>VLOOKUP($E2368,'CFileFishery to ERA+'!$A$4:$J$198,9,FALSE)</f>
        <v>WCVI Troll</v>
      </c>
      <c r="R2368" t="str">
        <f>VLOOKUP($E2368,'CFileFishery to ERA+'!$A$4:$J$198,10,FALSE)</f>
        <v>AABM</v>
      </c>
    </row>
    <row r="2369" spans="1:18" x14ac:dyDescent="0.25">
      <c r="A2369" t="s">
        <v>153</v>
      </c>
      <c r="B2369" t="s">
        <v>154</v>
      </c>
      <c r="C2369">
        <v>2017</v>
      </c>
      <c r="D2369">
        <v>3</v>
      </c>
      <c r="E2369">
        <v>37</v>
      </c>
      <c r="F2369" t="s">
        <v>106</v>
      </c>
      <c r="G2369">
        <v>4</v>
      </c>
      <c r="H2369" t="s">
        <v>12</v>
      </c>
      <c r="I2369">
        <v>1</v>
      </c>
      <c r="J2369">
        <v>1.94</v>
      </c>
      <c r="K2369">
        <v>1.95</v>
      </c>
      <c r="L2369">
        <f>VLOOKUP($E2369,'CFileFishery to ERA+'!$A$4:$J$198,4,FALSE)</f>
        <v>10</v>
      </c>
      <c r="M2369" t="str">
        <f>VLOOKUP($E2369,'CFileFishery to ERA+'!$A$4:$J$198,5,FALSE)</f>
        <v>WCVI F/W T</v>
      </c>
      <c r="N2369" t="str">
        <f>VLOOKUP($E2369,'CFileFishery to ERA+'!$A$4:$J$198,6,FALSE)</f>
        <v>CA</v>
      </c>
      <c r="O2369">
        <f>VLOOKUP($E2369,'CFileFishery to ERA+'!$A$4:$J$198,7,FALSE)</f>
        <v>3</v>
      </c>
      <c r="P2369" t="str">
        <f>VLOOKUP($E2369,'CFileFishery to ERA+'!$A$4:$J$198,8,FALSE)</f>
        <v>T</v>
      </c>
      <c r="Q2369" t="str">
        <f>VLOOKUP($E2369,'CFileFishery to ERA+'!$A$4:$J$198,9,FALSE)</f>
        <v>WCVI Troll</v>
      </c>
      <c r="R2369" t="str">
        <f>VLOOKUP($E2369,'CFileFishery to ERA+'!$A$4:$J$198,10,FALSE)</f>
        <v>AABM</v>
      </c>
    </row>
    <row r="2370" spans="1:18" x14ac:dyDescent="0.25">
      <c r="A2370" t="s">
        <v>153</v>
      </c>
      <c r="B2370" t="s">
        <v>154</v>
      </c>
      <c r="C2370">
        <v>2017</v>
      </c>
      <c r="D2370">
        <v>3</v>
      </c>
      <c r="E2370">
        <v>150</v>
      </c>
      <c r="F2370" t="s">
        <v>76</v>
      </c>
      <c r="G2370">
        <v>3</v>
      </c>
      <c r="H2370" t="s">
        <v>12</v>
      </c>
      <c r="I2370">
        <v>1</v>
      </c>
      <c r="J2370">
        <v>2.95</v>
      </c>
      <c r="K2370">
        <v>2.95</v>
      </c>
      <c r="L2370">
        <f>VLOOKUP($E2370,'CFileFishery to ERA+'!$A$4:$J$198,4,FALSE)</f>
        <v>57</v>
      </c>
      <c r="M2370" t="str">
        <f>VLOOKUP($E2370,'CFileFishery to ERA+'!$A$4:$J$198,5,FALSE)</f>
        <v>PGSDN S</v>
      </c>
      <c r="N2370" t="str">
        <f>VLOOKUP($E2370,'CFileFishery to ERA+'!$A$4:$J$198,6,FALSE)</f>
        <v>US</v>
      </c>
      <c r="O2370">
        <f>VLOOKUP($E2370,'CFileFishery to ERA+'!$A$4:$J$198,7,FALSE)</f>
        <v>999</v>
      </c>
      <c r="P2370" t="str">
        <f>VLOOKUP($E2370,'CFileFishery to ERA+'!$A$4:$J$198,8,FALSE)</f>
        <v>S</v>
      </c>
      <c r="Q2370" t="str">
        <f>VLOOKUP($E2370,'CFileFishery to ERA+'!$A$4:$J$198,9,FALSE)</f>
        <v>PGSD Sport</v>
      </c>
      <c r="R2370" t="str">
        <f>VLOOKUP($E2370,'CFileFishery to ERA+'!$A$4:$J$198,10,FALSE)</f>
        <v>ISBM</v>
      </c>
    </row>
    <row r="2371" spans="1:18" x14ac:dyDescent="0.25">
      <c r="A2371" t="s">
        <v>153</v>
      </c>
      <c r="B2371" t="s">
        <v>154</v>
      </c>
      <c r="C2371">
        <v>2017</v>
      </c>
      <c r="D2371">
        <v>3</v>
      </c>
      <c r="E2371">
        <v>150</v>
      </c>
      <c r="F2371" t="s">
        <v>76</v>
      </c>
      <c r="G2371">
        <v>4</v>
      </c>
      <c r="H2371" t="s">
        <v>12</v>
      </c>
      <c r="I2371">
        <v>1</v>
      </c>
      <c r="J2371">
        <v>2.95</v>
      </c>
      <c r="K2371">
        <v>2.96</v>
      </c>
      <c r="L2371">
        <f>VLOOKUP($E2371,'CFileFishery to ERA+'!$A$4:$J$198,4,FALSE)</f>
        <v>57</v>
      </c>
      <c r="M2371" t="str">
        <f>VLOOKUP($E2371,'CFileFishery to ERA+'!$A$4:$J$198,5,FALSE)</f>
        <v>PGSDN S</v>
      </c>
      <c r="N2371" t="str">
        <f>VLOOKUP($E2371,'CFileFishery to ERA+'!$A$4:$J$198,6,FALSE)</f>
        <v>US</v>
      </c>
      <c r="O2371">
        <f>VLOOKUP($E2371,'CFileFishery to ERA+'!$A$4:$J$198,7,FALSE)</f>
        <v>999</v>
      </c>
      <c r="P2371" t="str">
        <f>VLOOKUP($E2371,'CFileFishery to ERA+'!$A$4:$J$198,8,FALSE)</f>
        <v>S</v>
      </c>
      <c r="Q2371" t="str">
        <f>VLOOKUP($E2371,'CFileFishery to ERA+'!$A$4:$J$198,9,FALSE)</f>
        <v>PGSD Sport</v>
      </c>
      <c r="R2371" t="str">
        <f>VLOOKUP($E2371,'CFileFishery to ERA+'!$A$4:$J$198,10,FALSE)</f>
        <v>ISBM</v>
      </c>
    </row>
    <row r="2372" spans="1:18" x14ac:dyDescent="0.25">
      <c r="A2372" t="s">
        <v>153</v>
      </c>
      <c r="B2372" t="s">
        <v>154</v>
      </c>
      <c r="C2372">
        <v>2017</v>
      </c>
      <c r="D2372">
        <v>3</v>
      </c>
      <c r="E2372">
        <v>161</v>
      </c>
      <c r="F2372" t="s">
        <v>80</v>
      </c>
      <c r="G2372">
        <v>3</v>
      </c>
      <c r="H2372" t="s">
        <v>12</v>
      </c>
      <c r="I2372">
        <v>1</v>
      </c>
      <c r="J2372">
        <v>5.13</v>
      </c>
      <c r="K2372">
        <v>5.13</v>
      </c>
      <c r="L2372">
        <f>VLOOKUP($E2372,'CFileFishery to ERA+'!$A$4:$J$198,4,FALSE)</f>
        <v>59</v>
      </c>
      <c r="M2372" t="str">
        <f>VLOOKUP($E2372,'CFileFishery to ERA+'!$A$4:$J$198,5,FALSE)</f>
        <v>PGSDO S</v>
      </c>
      <c r="N2372" t="str">
        <f>VLOOKUP($E2372,'CFileFishery to ERA+'!$A$4:$J$198,6,FALSE)</f>
        <v>US</v>
      </c>
      <c r="O2372">
        <f>VLOOKUP($E2372,'CFileFishery to ERA+'!$A$4:$J$198,7,FALSE)</f>
        <v>999</v>
      </c>
      <c r="P2372" t="str">
        <f>VLOOKUP($E2372,'CFileFishery to ERA+'!$A$4:$J$198,8,FALSE)</f>
        <v>S</v>
      </c>
      <c r="Q2372" t="str">
        <f>VLOOKUP($E2372,'CFileFishery to ERA+'!$A$4:$J$198,9,FALSE)</f>
        <v>PGSD Sport</v>
      </c>
      <c r="R2372" t="str">
        <f>VLOOKUP($E2372,'CFileFishery to ERA+'!$A$4:$J$198,10,FALSE)</f>
        <v>ISBM</v>
      </c>
    </row>
    <row r="2373" spans="1:18" x14ac:dyDescent="0.25">
      <c r="A2373" t="s">
        <v>153</v>
      </c>
      <c r="B2373" t="s">
        <v>154</v>
      </c>
      <c r="C2373">
        <v>2017</v>
      </c>
      <c r="D2373">
        <v>4</v>
      </c>
      <c r="E2373">
        <v>6</v>
      </c>
      <c r="F2373" t="s">
        <v>11</v>
      </c>
      <c r="G2373">
        <v>4</v>
      </c>
      <c r="H2373" t="s">
        <v>12</v>
      </c>
      <c r="I2373">
        <v>1</v>
      </c>
      <c r="J2373">
        <v>1.68</v>
      </c>
      <c r="K2373">
        <v>1.69</v>
      </c>
      <c r="L2373">
        <f>VLOOKUP($E2373,'CFileFishery to ERA+'!$A$4:$J$198,4,FALSE)</f>
        <v>1</v>
      </c>
      <c r="M2373" t="str">
        <f>VLOOKUP($E2373,'CFileFishery to ERA+'!$A$4:$J$198,5,FALSE)</f>
        <v>AK W/S T</v>
      </c>
      <c r="N2373" t="str">
        <f>VLOOKUP($E2373,'CFileFishery to ERA+'!$A$4:$J$198,6,FALSE)</f>
        <v>US</v>
      </c>
      <c r="O2373">
        <f>VLOOKUP($E2373,'CFileFishery to ERA+'!$A$4:$J$198,7,FALSE)</f>
        <v>999</v>
      </c>
      <c r="P2373" t="str">
        <f>VLOOKUP($E2373,'CFileFishery to ERA+'!$A$4:$J$198,8,FALSE)</f>
        <v>T</v>
      </c>
      <c r="Q2373" t="str">
        <f>VLOOKUP($E2373,'CFileFishery to ERA+'!$A$4:$J$198,9,FALSE)</f>
        <v>SEAK Troll</v>
      </c>
      <c r="R2373" t="str">
        <f>VLOOKUP($E2373,'CFileFishery to ERA+'!$A$4:$J$198,10,FALSE)</f>
        <v>AABM</v>
      </c>
    </row>
    <row r="2374" spans="1:18" x14ac:dyDescent="0.25">
      <c r="A2374" t="s">
        <v>153</v>
      </c>
      <c r="B2374" t="s">
        <v>154</v>
      </c>
      <c r="C2374">
        <v>2017</v>
      </c>
      <c r="D2374">
        <v>4</v>
      </c>
      <c r="E2374">
        <v>10</v>
      </c>
      <c r="F2374" t="s">
        <v>14</v>
      </c>
      <c r="G2374">
        <v>4</v>
      </c>
      <c r="H2374" t="s">
        <v>12</v>
      </c>
      <c r="I2374">
        <v>1</v>
      </c>
      <c r="J2374">
        <v>1.68</v>
      </c>
      <c r="K2374">
        <v>1.69</v>
      </c>
      <c r="L2374">
        <f>VLOOKUP($E2374,'CFileFishery to ERA+'!$A$4:$J$198,4,FALSE)</f>
        <v>1</v>
      </c>
      <c r="M2374" t="str">
        <f>VLOOKUP($E2374,'CFileFishery to ERA+'!$A$4:$J$198,5,FALSE)</f>
        <v>AK W/S T</v>
      </c>
      <c r="N2374" t="str">
        <f>VLOOKUP($E2374,'CFileFishery to ERA+'!$A$4:$J$198,6,FALSE)</f>
        <v>US</v>
      </c>
      <c r="O2374">
        <f>VLOOKUP($E2374,'CFileFishery to ERA+'!$A$4:$J$198,7,FALSE)</f>
        <v>999</v>
      </c>
      <c r="P2374" t="str">
        <f>VLOOKUP($E2374,'CFileFishery to ERA+'!$A$4:$J$198,8,FALSE)</f>
        <v>T</v>
      </c>
      <c r="Q2374" t="str">
        <f>VLOOKUP($E2374,'CFileFishery to ERA+'!$A$4:$J$198,9,FALSE)</f>
        <v>SEAK Troll</v>
      </c>
      <c r="R2374" t="str">
        <f>VLOOKUP($E2374,'CFileFishery to ERA+'!$A$4:$J$198,10,FALSE)</f>
        <v>AABM</v>
      </c>
    </row>
    <row r="2375" spans="1:18" x14ac:dyDescent="0.25">
      <c r="A2375" t="s">
        <v>153</v>
      </c>
      <c r="B2375" t="s">
        <v>154</v>
      </c>
      <c r="C2375">
        <v>2017</v>
      </c>
      <c r="D2375">
        <v>4</v>
      </c>
      <c r="E2375">
        <v>33</v>
      </c>
      <c r="F2375" t="s">
        <v>47</v>
      </c>
      <c r="G2375">
        <v>3</v>
      </c>
      <c r="H2375" t="s">
        <v>12</v>
      </c>
      <c r="I2375">
        <v>9</v>
      </c>
      <c r="J2375">
        <v>31.68</v>
      </c>
      <c r="K2375">
        <v>31.68</v>
      </c>
      <c r="L2375">
        <f>VLOOKUP($E2375,'CFileFishery to ERA+'!$A$4:$J$198,4,FALSE)</f>
        <v>10</v>
      </c>
      <c r="M2375" t="str">
        <f>VLOOKUP($E2375,'CFileFishery to ERA+'!$A$4:$J$198,5,FALSE)</f>
        <v>WCVI F/W T</v>
      </c>
      <c r="N2375" t="str">
        <f>VLOOKUP($E2375,'CFileFishery to ERA+'!$A$4:$J$198,6,FALSE)</f>
        <v>CA</v>
      </c>
      <c r="O2375">
        <f>VLOOKUP($E2375,'CFileFishery to ERA+'!$A$4:$J$198,7,FALSE)</f>
        <v>3</v>
      </c>
      <c r="P2375" t="str">
        <f>VLOOKUP($E2375,'CFileFishery to ERA+'!$A$4:$J$198,8,FALSE)</f>
        <v>T</v>
      </c>
      <c r="Q2375" t="str">
        <f>VLOOKUP($E2375,'CFileFishery to ERA+'!$A$4:$J$198,9,FALSE)</f>
        <v>WCVI Troll</v>
      </c>
      <c r="R2375" t="str">
        <f>VLOOKUP($E2375,'CFileFishery to ERA+'!$A$4:$J$198,10,FALSE)</f>
        <v>AABM</v>
      </c>
    </row>
    <row r="2376" spans="1:18" x14ac:dyDescent="0.25">
      <c r="A2376" t="s">
        <v>153</v>
      </c>
      <c r="B2376" t="s">
        <v>154</v>
      </c>
      <c r="C2376">
        <v>2017</v>
      </c>
      <c r="D2376">
        <v>4</v>
      </c>
      <c r="E2376">
        <v>37</v>
      </c>
      <c r="F2376" t="s">
        <v>106</v>
      </c>
      <c r="G2376">
        <v>3</v>
      </c>
      <c r="H2376" t="s">
        <v>12</v>
      </c>
      <c r="I2376">
        <v>1</v>
      </c>
      <c r="J2376">
        <v>1.94</v>
      </c>
      <c r="K2376">
        <v>1.94</v>
      </c>
      <c r="L2376">
        <f>VLOOKUP($E2376,'CFileFishery to ERA+'!$A$4:$J$198,4,FALSE)</f>
        <v>10</v>
      </c>
      <c r="M2376" t="str">
        <f>VLOOKUP($E2376,'CFileFishery to ERA+'!$A$4:$J$198,5,FALSE)</f>
        <v>WCVI F/W T</v>
      </c>
      <c r="N2376" t="str">
        <f>VLOOKUP($E2376,'CFileFishery to ERA+'!$A$4:$J$198,6,FALSE)</f>
        <v>CA</v>
      </c>
      <c r="O2376">
        <f>VLOOKUP($E2376,'CFileFishery to ERA+'!$A$4:$J$198,7,FALSE)</f>
        <v>3</v>
      </c>
      <c r="P2376" t="str">
        <f>VLOOKUP($E2376,'CFileFishery to ERA+'!$A$4:$J$198,8,FALSE)</f>
        <v>T</v>
      </c>
      <c r="Q2376" t="str">
        <f>VLOOKUP($E2376,'CFileFishery to ERA+'!$A$4:$J$198,9,FALSE)</f>
        <v>WCVI Troll</v>
      </c>
      <c r="R2376" t="str">
        <f>VLOOKUP($E2376,'CFileFishery to ERA+'!$A$4:$J$198,10,FALSE)</f>
        <v>AABM</v>
      </c>
    </row>
    <row r="2377" spans="1:18" x14ac:dyDescent="0.25">
      <c r="A2377" t="s">
        <v>153</v>
      </c>
      <c r="B2377" t="s">
        <v>154</v>
      </c>
      <c r="C2377">
        <v>2017</v>
      </c>
      <c r="D2377">
        <v>4</v>
      </c>
      <c r="E2377">
        <v>41</v>
      </c>
      <c r="F2377" t="s">
        <v>70</v>
      </c>
      <c r="G2377">
        <v>3</v>
      </c>
      <c r="H2377" t="s">
        <v>12</v>
      </c>
      <c r="I2377">
        <v>1</v>
      </c>
      <c r="J2377">
        <v>2.4900000000000002</v>
      </c>
      <c r="K2377">
        <v>2.4900000000000002</v>
      </c>
      <c r="L2377">
        <f>VLOOKUP($E2377,'CFileFishery to ERA+'!$A$4:$J$198,4,FALSE)</f>
        <v>13</v>
      </c>
      <c r="M2377" t="str">
        <f>VLOOKUP($E2377,'CFileFishery to ERA+'!$A$4:$J$198,5,FALSE)</f>
        <v>N FALCON T</v>
      </c>
      <c r="N2377" t="str">
        <f>VLOOKUP($E2377,'CFileFishery to ERA+'!$A$4:$J$198,6,FALSE)</f>
        <v>US</v>
      </c>
      <c r="O2377">
        <f>VLOOKUP($E2377,'CFileFishery to ERA+'!$A$4:$J$198,7,FALSE)</f>
        <v>999</v>
      </c>
      <c r="P2377" t="str">
        <f>VLOOKUP($E2377,'CFileFishery to ERA+'!$A$4:$J$198,8,FALSE)</f>
        <v>T</v>
      </c>
      <c r="Q2377" t="str">
        <f>VLOOKUP($E2377,'CFileFishery to ERA+'!$A$4:$J$198,9,FALSE)</f>
        <v>WA Troll</v>
      </c>
      <c r="R2377" t="str">
        <f>VLOOKUP($E2377,'CFileFishery to ERA+'!$A$4:$J$198,10,FALSE)</f>
        <v>ISBM</v>
      </c>
    </row>
    <row r="2378" spans="1:18" x14ac:dyDescent="0.25">
      <c r="A2378" t="s">
        <v>153</v>
      </c>
      <c r="B2378" t="s">
        <v>154</v>
      </c>
      <c r="C2378">
        <v>2017</v>
      </c>
      <c r="D2378">
        <v>4</v>
      </c>
      <c r="E2378">
        <v>101</v>
      </c>
      <c r="F2378" t="s">
        <v>67</v>
      </c>
      <c r="G2378">
        <v>3</v>
      </c>
      <c r="H2378" t="s">
        <v>12</v>
      </c>
      <c r="I2378">
        <v>2</v>
      </c>
      <c r="J2378">
        <v>2</v>
      </c>
      <c r="K2378">
        <v>2</v>
      </c>
      <c r="L2378">
        <f>VLOOKUP($E2378,'CFileFishery to ERA+'!$A$4:$J$198,4,FALSE)</f>
        <v>38</v>
      </c>
      <c r="M2378" t="str">
        <f>VLOOKUP($E2378,'CFileFishery to ERA+'!$A$4:$J$198,5,FALSE)</f>
        <v>TPS FN</v>
      </c>
      <c r="N2378" t="str">
        <f>VLOOKUP($E2378,'CFileFishery to ERA+'!$A$4:$J$198,6,FALSE)</f>
        <v>US</v>
      </c>
      <c r="O2378">
        <f>VLOOKUP($E2378,'CFileFishery to ERA+'!$A$4:$J$198,7,FALSE)</f>
        <v>999</v>
      </c>
      <c r="P2378" t="str">
        <f>VLOOKUP($E2378,'CFileFishery to ERA+'!$A$4:$J$198,8,FALSE)</f>
        <v>N</v>
      </c>
      <c r="Q2378" t="str">
        <f>VLOOKUP($E2378,'CFileFishery to ERA+'!$A$4:$J$198,9,FALSE)</f>
        <v>PGSD Net</v>
      </c>
      <c r="R2378" t="str">
        <f>VLOOKUP($E2378,'CFileFishery to ERA+'!$A$4:$J$198,10,FALSE)</f>
        <v>ISBM</v>
      </c>
    </row>
    <row r="2379" spans="1:18" x14ac:dyDescent="0.25">
      <c r="A2379" t="s">
        <v>153</v>
      </c>
      <c r="B2379" t="s">
        <v>154</v>
      </c>
      <c r="C2379">
        <v>2017</v>
      </c>
      <c r="D2379">
        <v>4</v>
      </c>
      <c r="E2379">
        <v>136</v>
      </c>
      <c r="F2379" t="s">
        <v>52</v>
      </c>
      <c r="G2379">
        <v>3</v>
      </c>
      <c r="H2379" t="s">
        <v>12</v>
      </c>
      <c r="I2379">
        <v>1</v>
      </c>
      <c r="J2379">
        <v>6.84</v>
      </c>
      <c r="K2379">
        <v>6.84</v>
      </c>
      <c r="L2379">
        <f>VLOOKUP($E2379,'CFileFishery to ERA+'!$A$4:$J$198,4,FALSE)</f>
        <v>63</v>
      </c>
      <c r="M2379" t="str">
        <f>VLOOKUP($E2379,'CFileFishery to ERA+'!$A$4:$J$198,5,FALSE)</f>
        <v>GEO ST S</v>
      </c>
      <c r="N2379" t="str">
        <f>VLOOKUP($E2379,'CFileFishery to ERA+'!$A$4:$J$198,6,FALSE)</f>
        <v>CA</v>
      </c>
      <c r="O2379">
        <f>VLOOKUP($E2379,'CFileFishery to ERA+'!$A$4:$J$198,7,FALSE)</f>
        <v>27</v>
      </c>
      <c r="P2379" t="str">
        <f>VLOOKUP($E2379,'CFileFishery to ERA+'!$A$4:$J$198,8,FALSE)</f>
        <v>S</v>
      </c>
      <c r="Q2379" t="str">
        <f>VLOOKUP($E2379,'CFileFishery to ERA+'!$A$4:$J$198,9,FALSE)</f>
        <v>North Georgia Strait Sport</v>
      </c>
      <c r="R2379" t="str">
        <f>VLOOKUP($E2379,'CFileFishery to ERA+'!$A$4:$J$198,10,FALSE)</f>
        <v>ISBM</v>
      </c>
    </row>
    <row r="2380" spans="1:18" x14ac:dyDescent="0.25">
      <c r="A2380" t="s">
        <v>153</v>
      </c>
      <c r="B2380" t="s">
        <v>154</v>
      </c>
      <c r="C2380">
        <v>2017</v>
      </c>
      <c r="D2380">
        <v>4</v>
      </c>
      <c r="E2380">
        <v>139</v>
      </c>
      <c r="F2380" t="s">
        <v>74</v>
      </c>
      <c r="G2380">
        <v>3</v>
      </c>
      <c r="H2380" t="s">
        <v>12</v>
      </c>
      <c r="I2380">
        <v>1</v>
      </c>
      <c r="J2380">
        <v>9.2899999999999991</v>
      </c>
      <c r="K2380">
        <v>9.2899999999999991</v>
      </c>
      <c r="L2380">
        <f>VLOOKUP($E2380,'CFileFishery to ERA+'!$A$4:$J$198,4,FALSE)</f>
        <v>63</v>
      </c>
      <c r="M2380" t="str">
        <f>VLOOKUP($E2380,'CFileFishery to ERA+'!$A$4:$J$198,5,FALSE)</f>
        <v>GEO ST S</v>
      </c>
      <c r="N2380" t="str">
        <f>VLOOKUP($E2380,'CFileFishery to ERA+'!$A$4:$J$198,6,FALSE)</f>
        <v>CA</v>
      </c>
      <c r="O2380">
        <f>VLOOKUP($E2380,'CFileFishery to ERA+'!$A$4:$J$198,7,FALSE)</f>
        <v>29</v>
      </c>
      <c r="P2380" t="str">
        <f>VLOOKUP($E2380,'CFileFishery to ERA+'!$A$4:$J$198,8,FALSE)</f>
        <v>S</v>
      </c>
      <c r="Q2380" t="str">
        <f>VLOOKUP($E2380,'CFileFishery to ERA+'!$A$4:$J$198,9,FALSE)</f>
        <v>South Georgia Strait Sport</v>
      </c>
      <c r="R2380" t="str">
        <f>VLOOKUP($E2380,'CFileFishery to ERA+'!$A$4:$J$198,10,FALSE)</f>
        <v>ISBM</v>
      </c>
    </row>
    <row r="2381" spans="1:18" x14ac:dyDescent="0.25">
      <c r="A2381" t="s">
        <v>153</v>
      </c>
      <c r="B2381" t="s">
        <v>154</v>
      </c>
      <c r="C2381">
        <v>2017</v>
      </c>
      <c r="D2381">
        <v>4</v>
      </c>
      <c r="E2381">
        <v>142</v>
      </c>
      <c r="F2381" t="s">
        <v>49</v>
      </c>
      <c r="G2381">
        <v>3</v>
      </c>
      <c r="H2381" t="s">
        <v>12</v>
      </c>
      <c r="I2381">
        <v>1</v>
      </c>
      <c r="J2381">
        <v>7.23</v>
      </c>
      <c r="K2381">
        <v>7.23</v>
      </c>
      <c r="L2381">
        <f>VLOOKUP($E2381,'CFileFishery to ERA+'!$A$4:$J$198,4,FALSE)</f>
        <v>50</v>
      </c>
      <c r="M2381" t="str">
        <f>VLOOKUP($E2381,'CFileFishery to ERA+'!$A$4:$J$198,5,FALSE)</f>
        <v>WCVI AABM S</v>
      </c>
      <c r="N2381" t="str">
        <f>VLOOKUP($E2381,'CFileFishery to ERA+'!$A$4:$J$198,6,FALSE)</f>
        <v>CA</v>
      </c>
      <c r="O2381">
        <f>VLOOKUP($E2381,'CFileFishery to ERA+'!$A$4:$J$198,7,FALSE)</f>
        <v>31</v>
      </c>
      <c r="P2381" t="str">
        <f>VLOOKUP($E2381,'CFileFishery to ERA+'!$A$4:$J$198,8,FALSE)</f>
        <v>S</v>
      </c>
      <c r="Q2381" t="str">
        <f>VLOOKUP($E2381,'CFileFishery to ERA+'!$A$4:$J$198,9,FALSE)</f>
        <v>WCVI AABM Sport</v>
      </c>
      <c r="R2381" t="str">
        <f>VLOOKUP($E2381,'CFileFishery to ERA+'!$A$4:$J$198,10,FALSE)</f>
        <v>AABM</v>
      </c>
    </row>
    <row r="2382" spans="1:18" x14ac:dyDescent="0.25">
      <c r="A2382" t="s">
        <v>153</v>
      </c>
      <c r="B2382" t="s">
        <v>154</v>
      </c>
      <c r="C2382">
        <v>2017</v>
      </c>
      <c r="D2382">
        <v>4</v>
      </c>
      <c r="E2382">
        <v>142</v>
      </c>
      <c r="F2382" t="s">
        <v>49</v>
      </c>
      <c r="G2382">
        <v>4</v>
      </c>
      <c r="H2382" t="s">
        <v>12</v>
      </c>
      <c r="I2382">
        <v>1</v>
      </c>
      <c r="J2382">
        <v>7.23</v>
      </c>
      <c r="K2382">
        <v>7.27</v>
      </c>
      <c r="L2382">
        <f>VLOOKUP($E2382,'CFileFishery to ERA+'!$A$4:$J$198,4,FALSE)</f>
        <v>50</v>
      </c>
      <c r="M2382" t="str">
        <f>VLOOKUP($E2382,'CFileFishery to ERA+'!$A$4:$J$198,5,FALSE)</f>
        <v>WCVI AABM S</v>
      </c>
      <c r="N2382" t="str">
        <f>VLOOKUP($E2382,'CFileFishery to ERA+'!$A$4:$J$198,6,FALSE)</f>
        <v>CA</v>
      </c>
      <c r="O2382">
        <f>VLOOKUP($E2382,'CFileFishery to ERA+'!$A$4:$J$198,7,FALSE)</f>
        <v>31</v>
      </c>
      <c r="P2382" t="str">
        <f>VLOOKUP($E2382,'CFileFishery to ERA+'!$A$4:$J$198,8,FALSE)</f>
        <v>S</v>
      </c>
      <c r="Q2382" t="str">
        <f>VLOOKUP($E2382,'CFileFishery to ERA+'!$A$4:$J$198,9,FALSE)</f>
        <v>WCVI AABM Sport</v>
      </c>
      <c r="R2382" t="str">
        <f>VLOOKUP($E2382,'CFileFishery to ERA+'!$A$4:$J$198,10,FALSE)</f>
        <v>AABM</v>
      </c>
    </row>
    <row r="2383" spans="1:18" x14ac:dyDescent="0.25">
      <c r="A2383" t="s">
        <v>153</v>
      </c>
      <c r="B2383" t="s">
        <v>154</v>
      </c>
      <c r="C2383">
        <v>2017</v>
      </c>
      <c r="D2383">
        <v>4</v>
      </c>
      <c r="E2383">
        <v>146</v>
      </c>
      <c r="F2383" t="s">
        <v>75</v>
      </c>
      <c r="G2383">
        <v>3</v>
      </c>
      <c r="H2383" t="s">
        <v>12</v>
      </c>
      <c r="I2383">
        <v>1</v>
      </c>
      <c r="J2383">
        <v>18.87</v>
      </c>
      <c r="K2383">
        <v>18.87</v>
      </c>
      <c r="L2383">
        <f>VLOOKUP($E2383,'CFileFishery to ERA+'!$A$4:$J$198,4,FALSE)</f>
        <v>65</v>
      </c>
      <c r="M2383" t="str">
        <f>VLOOKUP($E2383,'CFileFishery to ERA+'!$A$4:$J$198,5,FALSE)</f>
        <v>BC JF S</v>
      </c>
      <c r="N2383" t="str">
        <f>VLOOKUP($E2383,'CFileFishery to ERA+'!$A$4:$J$198,6,FALSE)</f>
        <v>CA</v>
      </c>
      <c r="O2383">
        <f>VLOOKUP($E2383,'CFileFishery to ERA+'!$A$4:$J$198,7,FALSE)</f>
        <v>36</v>
      </c>
      <c r="P2383" t="str">
        <f>VLOOKUP($E2383,'CFileFishery to ERA+'!$A$4:$J$198,8,FALSE)</f>
        <v>S</v>
      </c>
      <c r="Q2383" t="str">
        <f>VLOOKUP($E2383,'CFileFishery to ERA+'!$A$4:$J$198,9,FALSE)</f>
        <v>Canadian Juan De Fuca Sport</v>
      </c>
      <c r="R2383" t="str">
        <f>VLOOKUP($E2383,'CFileFishery to ERA+'!$A$4:$J$198,10,FALSE)</f>
        <v>ISBM</v>
      </c>
    </row>
    <row r="2384" spans="1:18" x14ac:dyDescent="0.25">
      <c r="A2384" t="s">
        <v>153</v>
      </c>
      <c r="B2384" t="s">
        <v>154</v>
      </c>
      <c r="C2384">
        <v>2017</v>
      </c>
      <c r="D2384">
        <v>4</v>
      </c>
      <c r="E2384">
        <v>151</v>
      </c>
      <c r="F2384" t="s">
        <v>84</v>
      </c>
      <c r="G2384">
        <v>3</v>
      </c>
      <c r="H2384" t="s">
        <v>12</v>
      </c>
      <c r="I2384">
        <v>1</v>
      </c>
      <c r="J2384">
        <v>2.21</v>
      </c>
      <c r="K2384">
        <v>2.21</v>
      </c>
      <c r="L2384">
        <f>VLOOKUP($E2384,'CFileFishery to ERA+'!$A$4:$J$198,4,FALSE)</f>
        <v>57</v>
      </c>
      <c r="M2384" t="str">
        <f>VLOOKUP($E2384,'CFileFishery to ERA+'!$A$4:$J$198,5,FALSE)</f>
        <v>PGSDN S</v>
      </c>
      <c r="N2384" t="str">
        <f>VLOOKUP($E2384,'CFileFishery to ERA+'!$A$4:$J$198,6,FALSE)</f>
        <v>US</v>
      </c>
      <c r="O2384">
        <f>VLOOKUP($E2384,'CFileFishery to ERA+'!$A$4:$J$198,7,FALSE)</f>
        <v>999</v>
      </c>
      <c r="P2384" t="str">
        <f>VLOOKUP($E2384,'CFileFishery to ERA+'!$A$4:$J$198,8,FALSE)</f>
        <v>S</v>
      </c>
      <c r="Q2384" t="str">
        <f>VLOOKUP($E2384,'CFileFishery to ERA+'!$A$4:$J$198,9,FALSE)</f>
        <v>PGSD Sport</v>
      </c>
      <c r="R2384" t="str">
        <f>VLOOKUP($E2384,'CFileFishery to ERA+'!$A$4:$J$198,10,FALSE)</f>
        <v>ISBM</v>
      </c>
    </row>
    <row r="2385" spans="1:18" x14ac:dyDescent="0.25">
      <c r="A2385" t="s">
        <v>153</v>
      </c>
      <c r="B2385" t="s">
        <v>154</v>
      </c>
      <c r="C2385">
        <v>2017</v>
      </c>
      <c r="D2385">
        <v>4</v>
      </c>
      <c r="E2385">
        <v>152</v>
      </c>
      <c r="F2385" t="s">
        <v>63</v>
      </c>
      <c r="G2385">
        <v>3</v>
      </c>
      <c r="H2385" t="s">
        <v>12</v>
      </c>
      <c r="I2385">
        <v>1</v>
      </c>
      <c r="J2385">
        <v>3.76</v>
      </c>
      <c r="K2385">
        <v>3.76</v>
      </c>
      <c r="L2385">
        <f>VLOOKUP($E2385,'CFileFishery to ERA+'!$A$4:$J$198,4,FALSE)</f>
        <v>57</v>
      </c>
      <c r="M2385" t="str">
        <f>VLOOKUP($E2385,'CFileFishery to ERA+'!$A$4:$J$198,5,FALSE)</f>
        <v>PGSDN S</v>
      </c>
      <c r="N2385" t="str">
        <f>VLOOKUP($E2385,'CFileFishery to ERA+'!$A$4:$J$198,6,FALSE)</f>
        <v>US</v>
      </c>
      <c r="O2385">
        <f>VLOOKUP($E2385,'CFileFishery to ERA+'!$A$4:$J$198,7,FALSE)</f>
        <v>999</v>
      </c>
      <c r="P2385" t="str">
        <f>VLOOKUP($E2385,'CFileFishery to ERA+'!$A$4:$J$198,8,FALSE)</f>
        <v>S</v>
      </c>
      <c r="Q2385" t="str">
        <f>VLOOKUP($E2385,'CFileFishery to ERA+'!$A$4:$J$198,9,FALSE)</f>
        <v>PGSD Sport</v>
      </c>
      <c r="R2385" t="str">
        <f>VLOOKUP($E2385,'CFileFishery to ERA+'!$A$4:$J$198,10,FALSE)</f>
        <v>ISBM</v>
      </c>
    </row>
    <row r="2386" spans="1:18" x14ac:dyDescent="0.25">
      <c r="A2386" t="s">
        <v>153</v>
      </c>
      <c r="B2386" t="s">
        <v>154</v>
      </c>
      <c r="C2386">
        <v>2017</v>
      </c>
      <c r="D2386">
        <v>5</v>
      </c>
      <c r="E2386">
        <v>33</v>
      </c>
      <c r="F2386" t="s">
        <v>47</v>
      </c>
      <c r="G2386">
        <v>3</v>
      </c>
      <c r="H2386" t="s">
        <v>12</v>
      </c>
      <c r="I2386">
        <v>8</v>
      </c>
      <c r="J2386">
        <v>28.16</v>
      </c>
      <c r="K2386">
        <v>28.16</v>
      </c>
      <c r="L2386">
        <f>VLOOKUP($E2386,'CFileFishery to ERA+'!$A$4:$J$198,4,FALSE)</f>
        <v>10</v>
      </c>
      <c r="M2386" t="str">
        <f>VLOOKUP($E2386,'CFileFishery to ERA+'!$A$4:$J$198,5,FALSE)</f>
        <v>WCVI F/W T</v>
      </c>
      <c r="N2386" t="str">
        <f>VLOOKUP($E2386,'CFileFishery to ERA+'!$A$4:$J$198,6,FALSE)</f>
        <v>CA</v>
      </c>
      <c r="O2386">
        <f>VLOOKUP($E2386,'CFileFishery to ERA+'!$A$4:$J$198,7,FALSE)</f>
        <v>3</v>
      </c>
      <c r="P2386" t="str">
        <f>VLOOKUP($E2386,'CFileFishery to ERA+'!$A$4:$J$198,8,FALSE)</f>
        <v>T</v>
      </c>
      <c r="Q2386" t="str">
        <f>VLOOKUP($E2386,'CFileFishery to ERA+'!$A$4:$J$198,9,FALSE)</f>
        <v>WCVI Troll</v>
      </c>
      <c r="R2386" t="str">
        <f>VLOOKUP($E2386,'CFileFishery to ERA+'!$A$4:$J$198,10,FALSE)</f>
        <v>AABM</v>
      </c>
    </row>
    <row r="2387" spans="1:18" x14ac:dyDescent="0.25">
      <c r="A2387" t="s">
        <v>153</v>
      </c>
      <c r="B2387" t="s">
        <v>154</v>
      </c>
      <c r="C2387">
        <v>2017</v>
      </c>
      <c r="D2387">
        <v>5</v>
      </c>
      <c r="E2387">
        <v>34</v>
      </c>
      <c r="F2387" t="s">
        <v>54</v>
      </c>
      <c r="G2387">
        <v>3</v>
      </c>
      <c r="H2387" t="s">
        <v>12</v>
      </c>
      <c r="I2387">
        <v>27</v>
      </c>
      <c r="J2387">
        <v>93.34</v>
      </c>
      <c r="K2387">
        <v>93.34</v>
      </c>
      <c r="L2387">
        <f>VLOOKUP($E2387,'CFileFishery to ERA+'!$A$4:$J$198,4,FALSE)</f>
        <v>11</v>
      </c>
      <c r="M2387" t="str">
        <f>VLOOKUP($E2387,'CFileFishery to ERA+'!$A$4:$J$198,5,FALSE)</f>
        <v>WCVI SPR T</v>
      </c>
      <c r="N2387" t="str">
        <f>VLOOKUP($E2387,'CFileFishery to ERA+'!$A$4:$J$198,6,FALSE)</f>
        <v>CA</v>
      </c>
      <c r="O2387">
        <f>VLOOKUP($E2387,'CFileFishery to ERA+'!$A$4:$J$198,7,FALSE)</f>
        <v>3</v>
      </c>
      <c r="P2387" t="str">
        <f>VLOOKUP($E2387,'CFileFishery to ERA+'!$A$4:$J$198,8,FALSE)</f>
        <v>T</v>
      </c>
      <c r="Q2387" t="str">
        <f>VLOOKUP($E2387,'CFileFishery to ERA+'!$A$4:$J$198,9,FALSE)</f>
        <v>WCVI Troll</v>
      </c>
      <c r="R2387" t="str">
        <f>VLOOKUP($E2387,'CFileFishery to ERA+'!$A$4:$J$198,10,FALSE)</f>
        <v>AABM</v>
      </c>
    </row>
    <row r="2388" spans="1:18" x14ac:dyDescent="0.25">
      <c r="A2388" t="s">
        <v>153</v>
      </c>
      <c r="B2388" t="s">
        <v>154</v>
      </c>
      <c r="C2388">
        <v>2017</v>
      </c>
      <c r="D2388">
        <v>5</v>
      </c>
      <c r="E2388">
        <v>37</v>
      </c>
      <c r="F2388" t="s">
        <v>106</v>
      </c>
      <c r="G2388">
        <v>3</v>
      </c>
      <c r="H2388" t="s">
        <v>12</v>
      </c>
      <c r="I2388">
        <v>1</v>
      </c>
      <c r="J2388">
        <v>1.94</v>
      </c>
      <c r="K2388">
        <v>1.94</v>
      </c>
      <c r="L2388">
        <f>VLOOKUP($E2388,'CFileFishery to ERA+'!$A$4:$J$198,4,FALSE)</f>
        <v>10</v>
      </c>
      <c r="M2388" t="str">
        <f>VLOOKUP($E2388,'CFileFishery to ERA+'!$A$4:$J$198,5,FALSE)</f>
        <v>WCVI F/W T</v>
      </c>
      <c r="N2388" t="str">
        <f>VLOOKUP($E2388,'CFileFishery to ERA+'!$A$4:$J$198,6,FALSE)</f>
        <v>CA</v>
      </c>
      <c r="O2388">
        <f>VLOOKUP($E2388,'CFileFishery to ERA+'!$A$4:$J$198,7,FALSE)</f>
        <v>3</v>
      </c>
      <c r="P2388" t="str">
        <f>VLOOKUP($E2388,'CFileFishery to ERA+'!$A$4:$J$198,8,FALSE)</f>
        <v>T</v>
      </c>
      <c r="Q2388" t="str">
        <f>VLOOKUP($E2388,'CFileFishery to ERA+'!$A$4:$J$198,9,FALSE)</f>
        <v>WCVI Troll</v>
      </c>
      <c r="R2388" t="str">
        <f>VLOOKUP($E2388,'CFileFishery to ERA+'!$A$4:$J$198,10,FALSE)</f>
        <v>AABM</v>
      </c>
    </row>
    <row r="2389" spans="1:18" x14ac:dyDescent="0.25">
      <c r="A2389" t="s">
        <v>153</v>
      </c>
      <c r="B2389" t="s">
        <v>154</v>
      </c>
      <c r="C2389">
        <v>2017</v>
      </c>
      <c r="D2389">
        <v>5</v>
      </c>
      <c r="E2389">
        <v>38</v>
      </c>
      <c r="F2389" t="s">
        <v>64</v>
      </c>
      <c r="G2389">
        <v>3</v>
      </c>
      <c r="H2389" t="s">
        <v>12</v>
      </c>
      <c r="I2389">
        <v>1</v>
      </c>
      <c r="J2389">
        <v>1.94</v>
      </c>
      <c r="K2389">
        <v>1.94</v>
      </c>
      <c r="L2389">
        <f>VLOOKUP($E2389,'CFileFishery to ERA+'!$A$4:$J$198,4,FALSE)</f>
        <v>11</v>
      </c>
      <c r="M2389" t="str">
        <f>VLOOKUP($E2389,'CFileFishery to ERA+'!$A$4:$J$198,5,FALSE)</f>
        <v>WCVI SPR T</v>
      </c>
      <c r="N2389" t="str">
        <f>VLOOKUP($E2389,'CFileFishery to ERA+'!$A$4:$J$198,6,FALSE)</f>
        <v>CA</v>
      </c>
      <c r="O2389">
        <f>VLOOKUP($E2389,'CFileFishery to ERA+'!$A$4:$J$198,7,FALSE)</f>
        <v>3</v>
      </c>
      <c r="P2389" t="str">
        <f>VLOOKUP($E2389,'CFileFishery to ERA+'!$A$4:$J$198,8,FALSE)</f>
        <v>T</v>
      </c>
      <c r="Q2389" t="str">
        <f>VLOOKUP($E2389,'CFileFishery to ERA+'!$A$4:$J$198,9,FALSE)</f>
        <v>WCVI Troll</v>
      </c>
      <c r="R2389" t="str">
        <f>VLOOKUP($E2389,'CFileFishery to ERA+'!$A$4:$J$198,10,FALSE)</f>
        <v>AABM</v>
      </c>
    </row>
    <row r="2390" spans="1:18" x14ac:dyDescent="0.25">
      <c r="A2390" t="s">
        <v>153</v>
      </c>
      <c r="B2390" t="s">
        <v>154</v>
      </c>
      <c r="C2390">
        <v>2017</v>
      </c>
      <c r="D2390">
        <v>5</v>
      </c>
      <c r="E2390">
        <v>43</v>
      </c>
      <c r="F2390" t="s">
        <v>59</v>
      </c>
      <c r="G2390">
        <v>3</v>
      </c>
      <c r="H2390" t="s">
        <v>12</v>
      </c>
      <c r="I2390">
        <v>1</v>
      </c>
      <c r="J2390">
        <v>1.27</v>
      </c>
      <c r="K2390">
        <v>1.27</v>
      </c>
      <c r="L2390">
        <f>VLOOKUP($E2390,'CFileFishery to ERA+'!$A$4:$J$198,4,FALSE)</f>
        <v>13</v>
      </c>
      <c r="M2390" t="str">
        <f>VLOOKUP($E2390,'CFileFishery to ERA+'!$A$4:$J$198,5,FALSE)</f>
        <v>N FALCON T</v>
      </c>
      <c r="N2390" t="str">
        <f>VLOOKUP($E2390,'CFileFishery to ERA+'!$A$4:$J$198,6,FALSE)</f>
        <v>US</v>
      </c>
      <c r="O2390">
        <f>VLOOKUP($E2390,'CFileFishery to ERA+'!$A$4:$J$198,7,FALSE)</f>
        <v>999</v>
      </c>
      <c r="P2390" t="str">
        <f>VLOOKUP($E2390,'CFileFishery to ERA+'!$A$4:$J$198,8,FALSE)</f>
        <v>T</v>
      </c>
      <c r="Q2390" t="str">
        <f>VLOOKUP($E2390,'CFileFishery to ERA+'!$A$4:$J$198,9,FALSE)</f>
        <v>WA Troll</v>
      </c>
      <c r="R2390" t="str">
        <f>VLOOKUP($E2390,'CFileFishery to ERA+'!$A$4:$J$198,10,FALSE)</f>
        <v>ISBM</v>
      </c>
    </row>
    <row r="2391" spans="1:18" x14ac:dyDescent="0.25">
      <c r="A2391" t="s">
        <v>153</v>
      </c>
      <c r="B2391" t="s">
        <v>154</v>
      </c>
      <c r="C2391">
        <v>2017</v>
      </c>
      <c r="D2391">
        <v>5</v>
      </c>
      <c r="E2391">
        <v>101</v>
      </c>
      <c r="F2391" t="s">
        <v>67</v>
      </c>
      <c r="G2391">
        <v>2</v>
      </c>
      <c r="H2391" t="s">
        <v>12</v>
      </c>
      <c r="I2391">
        <v>1</v>
      </c>
      <c r="J2391">
        <v>1</v>
      </c>
      <c r="K2391">
        <v>1</v>
      </c>
      <c r="L2391">
        <f>VLOOKUP($E2391,'CFileFishery to ERA+'!$A$4:$J$198,4,FALSE)</f>
        <v>38</v>
      </c>
      <c r="M2391" t="str">
        <f>VLOOKUP($E2391,'CFileFishery to ERA+'!$A$4:$J$198,5,FALSE)</f>
        <v>TPS FN</v>
      </c>
      <c r="N2391" t="str">
        <f>VLOOKUP($E2391,'CFileFishery to ERA+'!$A$4:$J$198,6,FALSE)</f>
        <v>US</v>
      </c>
      <c r="O2391">
        <f>VLOOKUP($E2391,'CFileFishery to ERA+'!$A$4:$J$198,7,FALSE)</f>
        <v>999</v>
      </c>
      <c r="P2391" t="str">
        <f>VLOOKUP($E2391,'CFileFishery to ERA+'!$A$4:$J$198,8,FALSE)</f>
        <v>N</v>
      </c>
      <c r="Q2391" t="str">
        <f>VLOOKUP($E2391,'CFileFishery to ERA+'!$A$4:$J$198,9,FALSE)</f>
        <v>PGSD Net</v>
      </c>
      <c r="R2391" t="str">
        <f>VLOOKUP($E2391,'CFileFishery to ERA+'!$A$4:$J$198,10,FALSE)</f>
        <v>ISBM</v>
      </c>
    </row>
    <row r="2392" spans="1:18" x14ac:dyDescent="0.25">
      <c r="A2392" t="s">
        <v>153</v>
      </c>
      <c r="B2392" t="s">
        <v>154</v>
      </c>
      <c r="C2392">
        <v>2017</v>
      </c>
      <c r="D2392">
        <v>5</v>
      </c>
      <c r="E2392">
        <v>101</v>
      </c>
      <c r="F2392" t="s">
        <v>67</v>
      </c>
      <c r="G2392">
        <v>3</v>
      </c>
      <c r="H2392" t="s">
        <v>12</v>
      </c>
      <c r="I2392">
        <v>19</v>
      </c>
      <c r="J2392">
        <v>21.76</v>
      </c>
      <c r="K2392">
        <v>21.76</v>
      </c>
      <c r="L2392">
        <f>VLOOKUP($E2392,'CFileFishery to ERA+'!$A$4:$J$198,4,FALSE)</f>
        <v>38</v>
      </c>
      <c r="M2392" t="str">
        <f>VLOOKUP($E2392,'CFileFishery to ERA+'!$A$4:$J$198,5,FALSE)</f>
        <v>TPS FN</v>
      </c>
      <c r="N2392" t="str">
        <f>VLOOKUP($E2392,'CFileFishery to ERA+'!$A$4:$J$198,6,FALSE)</f>
        <v>US</v>
      </c>
      <c r="O2392">
        <f>VLOOKUP($E2392,'CFileFishery to ERA+'!$A$4:$J$198,7,FALSE)</f>
        <v>999</v>
      </c>
      <c r="P2392" t="str">
        <f>VLOOKUP($E2392,'CFileFishery to ERA+'!$A$4:$J$198,8,FALSE)</f>
        <v>N</v>
      </c>
      <c r="Q2392" t="str">
        <f>VLOOKUP($E2392,'CFileFishery to ERA+'!$A$4:$J$198,9,FALSE)</f>
        <v>PGSD Net</v>
      </c>
      <c r="R2392" t="str">
        <f>VLOOKUP($E2392,'CFileFishery to ERA+'!$A$4:$J$198,10,FALSE)</f>
        <v>ISBM</v>
      </c>
    </row>
    <row r="2393" spans="1:18" x14ac:dyDescent="0.25">
      <c r="A2393" t="s">
        <v>153</v>
      </c>
      <c r="B2393" t="s">
        <v>154</v>
      </c>
      <c r="C2393">
        <v>2017</v>
      </c>
      <c r="D2393">
        <v>5</v>
      </c>
      <c r="E2393">
        <v>101</v>
      </c>
      <c r="F2393" t="s">
        <v>67</v>
      </c>
      <c r="G2393">
        <v>4</v>
      </c>
      <c r="H2393" t="s">
        <v>12</v>
      </c>
      <c r="I2393">
        <v>2</v>
      </c>
      <c r="J2393">
        <v>2.23</v>
      </c>
      <c r="K2393">
        <v>2.2400000000000002</v>
      </c>
      <c r="L2393">
        <f>VLOOKUP($E2393,'CFileFishery to ERA+'!$A$4:$J$198,4,FALSE)</f>
        <v>38</v>
      </c>
      <c r="M2393" t="str">
        <f>VLOOKUP($E2393,'CFileFishery to ERA+'!$A$4:$J$198,5,FALSE)</f>
        <v>TPS FN</v>
      </c>
      <c r="N2393" t="str">
        <f>VLOOKUP($E2393,'CFileFishery to ERA+'!$A$4:$J$198,6,FALSE)</f>
        <v>US</v>
      </c>
      <c r="O2393">
        <f>VLOOKUP($E2393,'CFileFishery to ERA+'!$A$4:$J$198,7,FALSE)</f>
        <v>999</v>
      </c>
      <c r="P2393" t="str">
        <f>VLOOKUP($E2393,'CFileFishery to ERA+'!$A$4:$J$198,8,FALSE)</f>
        <v>N</v>
      </c>
      <c r="Q2393" t="str">
        <f>VLOOKUP($E2393,'CFileFishery to ERA+'!$A$4:$J$198,9,FALSE)</f>
        <v>PGSD Net</v>
      </c>
      <c r="R2393" t="str">
        <f>VLOOKUP($E2393,'CFileFishery to ERA+'!$A$4:$J$198,10,FALSE)</f>
        <v>ISBM</v>
      </c>
    </row>
    <row r="2394" spans="1:18" x14ac:dyDescent="0.25">
      <c r="A2394" t="s">
        <v>153</v>
      </c>
      <c r="B2394" t="s">
        <v>154</v>
      </c>
      <c r="C2394">
        <v>2017</v>
      </c>
      <c r="D2394">
        <v>5</v>
      </c>
      <c r="E2394">
        <v>101</v>
      </c>
      <c r="F2394" t="s">
        <v>67</v>
      </c>
      <c r="G2394">
        <v>5</v>
      </c>
      <c r="H2394" t="s">
        <v>12</v>
      </c>
      <c r="I2394">
        <v>1</v>
      </c>
      <c r="J2394">
        <v>1</v>
      </c>
      <c r="K2394">
        <v>2</v>
      </c>
      <c r="L2394">
        <f>VLOOKUP($E2394,'CFileFishery to ERA+'!$A$4:$J$198,4,FALSE)</f>
        <v>38</v>
      </c>
      <c r="M2394" t="str">
        <f>VLOOKUP($E2394,'CFileFishery to ERA+'!$A$4:$J$198,5,FALSE)</f>
        <v>TPS FN</v>
      </c>
      <c r="N2394" t="str">
        <f>VLOOKUP($E2394,'CFileFishery to ERA+'!$A$4:$J$198,6,FALSE)</f>
        <v>US</v>
      </c>
      <c r="O2394">
        <f>VLOOKUP($E2394,'CFileFishery to ERA+'!$A$4:$J$198,7,FALSE)</f>
        <v>999</v>
      </c>
      <c r="P2394" t="str">
        <f>VLOOKUP($E2394,'CFileFishery to ERA+'!$A$4:$J$198,8,FALSE)</f>
        <v>N</v>
      </c>
      <c r="Q2394" t="str">
        <f>VLOOKUP($E2394,'CFileFishery to ERA+'!$A$4:$J$198,9,FALSE)</f>
        <v>PGSD Net</v>
      </c>
      <c r="R2394" t="str">
        <f>VLOOKUP($E2394,'CFileFishery to ERA+'!$A$4:$J$198,10,FALSE)</f>
        <v>ISBM</v>
      </c>
    </row>
    <row r="2395" spans="1:18" x14ac:dyDescent="0.25">
      <c r="A2395" t="s">
        <v>153</v>
      </c>
      <c r="B2395" t="s">
        <v>154</v>
      </c>
      <c r="C2395">
        <v>2017</v>
      </c>
      <c r="D2395">
        <v>5</v>
      </c>
      <c r="E2395">
        <v>104</v>
      </c>
      <c r="F2395" t="s">
        <v>113</v>
      </c>
      <c r="G2395">
        <v>3</v>
      </c>
      <c r="H2395" t="s">
        <v>12</v>
      </c>
      <c r="I2395">
        <v>1</v>
      </c>
      <c r="J2395">
        <v>3.1</v>
      </c>
      <c r="K2395">
        <v>3.1</v>
      </c>
      <c r="L2395">
        <f>VLOOKUP($E2395,'CFileFishery to ERA+'!$A$4:$J$198,4,FALSE)</f>
        <v>38</v>
      </c>
      <c r="M2395" t="str">
        <f>VLOOKUP($E2395,'CFileFishery to ERA+'!$A$4:$J$198,5,FALSE)</f>
        <v>TPS FN</v>
      </c>
      <c r="N2395" t="str">
        <f>VLOOKUP($E2395,'CFileFishery to ERA+'!$A$4:$J$198,6,FALSE)</f>
        <v>US</v>
      </c>
      <c r="O2395">
        <f>VLOOKUP($E2395,'CFileFishery to ERA+'!$A$4:$J$198,7,FALSE)</f>
        <v>999</v>
      </c>
      <c r="P2395" t="str">
        <f>VLOOKUP($E2395,'CFileFishery to ERA+'!$A$4:$J$198,8,FALSE)</f>
        <v>N</v>
      </c>
      <c r="Q2395" t="str">
        <f>VLOOKUP($E2395,'CFileFishery to ERA+'!$A$4:$J$198,9,FALSE)</f>
        <v>PGSD Net</v>
      </c>
      <c r="R2395" t="str">
        <f>VLOOKUP($E2395,'CFileFishery to ERA+'!$A$4:$J$198,10,FALSE)</f>
        <v>ISBM</v>
      </c>
    </row>
    <row r="2396" spans="1:18" x14ac:dyDescent="0.25">
      <c r="A2396" t="s">
        <v>153</v>
      </c>
      <c r="B2396" t="s">
        <v>154</v>
      </c>
      <c r="C2396">
        <v>2017</v>
      </c>
      <c r="D2396">
        <v>5</v>
      </c>
      <c r="E2396">
        <v>136</v>
      </c>
      <c r="F2396" t="s">
        <v>52</v>
      </c>
      <c r="G2396">
        <v>3</v>
      </c>
      <c r="H2396" t="s">
        <v>12</v>
      </c>
      <c r="I2396">
        <v>4</v>
      </c>
      <c r="J2396">
        <v>8.0299999999999994</v>
      </c>
      <c r="K2396">
        <v>8.0299999999999994</v>
      </c>
      <c r="L2396">
        <f>VLOOKUP($E2396,'CFileFishery to ERA+'!$A$4:$J$198,4,FALSE)</f>
        <v>63</v>
      </c>
      <c r="M2396" t="str">
        <f>VLOOKUP($E2396,'CFileFishery to ERA+'!$A$4:$J$198,5,FALSE)</f>
        <v>GEO ST S</v>
      </c>
      <c r="N2396" t="str">
        <f>VLOOKUP($E2396,'CFileFishery to ERA+'!$A$4:$J$198,6,FALSE)</f>
        <v>CA</v>
      </c>
      <c r="O2396">
        <f>VLOOKUP($E2396,'CFileFishery to ERA+'!$A$4:$J$198,7,FALSE)</f>
        <v>27</v>
      </c>
      <c r="P2396" t="str">
        <f>VLOOKUP($E2396,'CFileFishery to ERA+'!$A$4:$J$198,8,FALSE)</f>
        <v>S</v>
      </c>
      <c r="Q2396" t="str">
        <f>VLOOKUP($E2396,'CFileFishery to ERA+'!$A$4:$J$198,9,FALSE)</f>
        <v>North Georgia Strait Sport</v>
      </c>
      <c r="R2396" t="str">
        <f>VLOOKUP($E2396,'CFileFishery to ERA+'!$A$4:$J$198,10,FALSE)</f>
        <v>ISBM</v>
      </c>
    </row>
    <row r="2397" spans="1:18" x14ac:dyDescent="0.25">
      <c r="A2397" t="s">
        <v>153</v>
      </c>
      <c r="B2397" t="s">
        <v>154</v>
      </c>
      <c r="C2397">
        <v>2017</v>
      </c>
      <c r="D2397">
        <v>5</v>
      </c>
      <c r="E2397">
        <v>136</v>
      </c>
      <c r="F2397" t="s">
        <v>52</v>
      </c>
      <c r="G2397">
        <v>4</v>
      </c>
      <c r="H2397" t="s">
        <v>12</v>
      </c>
      <c r="I2397">
        <v>1</v>
      </c>
      <c r="J2397">
        <v>2.0099999999999998</v>
      </c>
      <c r="K2397">
        <v>2.02</v>
      </c>
      <c r="L2397">
        <f>VLOOKUP($E2397,'CFileFishery to ERA+'!$A$4:$J$198,4,FALSE)</f>
        <v>63</v>
      </c>
      <c r="M2397" t="str">
        <f>VLOOKUP($E2397,'CFileFishery to ERA+'!$A$4:$J$198,5,FALSE)</f>
        <v>GEO ST S</v>
      </c>
      <c r="N2397" t="str">
        <f>VLOOKUP($E2397,'CFileFishery to ERA+'!$A$4:$J$198,6,FALSE)</f>
        <v>CA</v>
      </c>
      <c r="O2397">
        <f>VLOOKUP($E2397,'CFileFishery to ERA+'!$A$4:$J$198,7,FALSE)</f>
        <v>27</v>
      </c>
      <c r="P2397" t="str">
        <f>VLOOKUP($E2397,'CFileFishery to ERA+'!$A$4:$J$198,8,FALSE)</f>
        <v>S</v>
      </c>
      <c r="Q2397" t="str">
        <f>VLOOKUP($E2397,'CFileFishery to ERA+'!$A$4:$J$198,9,FALSE)</f>
        <v>North Georgia Strait Sport</v>
      </c>
      <c r="R2397" t="str">
        <f>VLOOKUP($E2397,'CFileFishery to ERA+'!$A$4:$J$198,10,FALSE)</f>
        <v>ISBM</v>
      </c>
    </row>
    <row r="2398" spans="1:18" x14ac:dyDescent="0.25">
      <c r="A2398" t="s">
        <v>153</v>
      </c>
      <c r="B2398" t="s">
        <v>154</v>
      </c>
      <c r="C2398">
        <v>2017</v>
      </c>
      <c r="D2398">
        <v>5</v>
      </c>
      <c r="E2398">
        <v>139</v>
      </c>
      <c r="F2398" t="s">
        <v>74</v>
      </c>
      <c r="G2398">
        <v>3</v>
      </c>
      <c r="H2398" t="s">
        <v>12</v>
      </c>
      <c r="I2398">
        <v>1</v>
      </c>
      <c r="J2398">
        <v>8.41</v>
      </c>
      <c r="K2398">
        <v>8.41</v>
      </c>
      <c r="L2398">
        <f>VLOOKUP($E2398,'CFileFishery to ERA+'!$A$4:$J$198,4,FALSE)</f>
        <v>63</v>
      </c>
      <c r="M2398" t="str">
        <f>VLOOKUP($E2398,'CFileFishery to ERA+'!$A$4:$J$198,5,FALSE)</f>
        <v>GEO ST S</v>
      </c>
      <c r="N2398" t="str">
        <f>VLOOKUP($E2398,'CFileFishery to ERA+'!$A$4:$J$198,6,FALSE)</f>
        <v>CA</v>
      </c>
      <c r="O2398">
        <f>VLOOKUP($E2398,'CFileFishery to ERA+'!$A$4:$J$198,7,FALSE)</f>
        <v>29</v>
      </c>
      <c r="P2398" t="str">
        <f>VLOOKUP($E2398,'CFileFishery to ERA+'!$A$4:$J$198,8,FALSE)</f>
        <v>S</v>
      </c>
      <c r="Q2398" t="str">
        <f>VLOOKUP($E2398,'CFileFishery to ERA+'!$A$4:$J$198,9,FALSE)</f>
        <v>South Georgia Strait Sport</v>
      </c>
      <c r="R2398" t="str">
        <f>VLOOKUP($E2398,'CFileFishery to ERA+'!$A$4:$J$198,10,FALSE)</f>
        <v>ISBM</v>
      </c>
    </row>
    <row r="2399" spans="1:18" x14ac:dyDescent="0.25">
      <c r="A2399" t="s">
        <v>153</v>
      </c>
      <c r="B2399" t="s">
        <v>154</v>
      </c>
      <c r="C2399">
        <v>2017</v>
      </c>
      <c r="D2399">
        <v>5</v>
      </c>
      <c r="E2399">
        <v>142</v>
      </c>
      <c r="F2399" t="s">
        <v>49</v>
      </c>
      <c r="G2399">
        <v>3</v>
      </c>
      <c r="H2399" t="s">
        <v>12</v>
      </c>
      <c r="I2399">
        <v>2</v>
      </c>
      <c r="J2399">
        <v>7.42</v>
      </c>
      <c r="K2399">
        <v>7.42</v>
      </c>
      <c r="L2399">
        <f>VLOOKUP($E2399,'CFileFishery to ERA+'!$A$4:$J$198,4,FALSE)</f>
        <v>50</v>
      </c>
      <c r="M2399" t="str">
        <f>VLOOKUP($E2399,'CFileFishery to ERA+'!$A$4:$J$198,5,FALSE)</f>
        <v>WCVI AABM S</v>
      </c>
      <c r="N2399" t="str">
        <f>VLOOKUP($E2399,'CFileFishery to ERA+'!$A$4:$J$198,6,FALSE)</f>
        <v>CA</v>
      </c>
      <c r="O2399">
        <f>VLOOKUP($E2399,'CFileFishery to ERA+'!$A$4:$J$198,7,FALSE)</f>
        <v>31</v>
      </c>
      <c r="P2399" t="str">
        <f>VLOOKUP($E2399,'CFileFishery to ERA+'!$A$4:$J$198,8,FALSE)</f>
        <v>S</v>
      </c>
      <c r="Q2399" t="str">
        <f>VLOOKUP($E2399,'CFileFishery to ERA+'!$A$4:$J$198,9,FALSE)</f>
        <v>WCVI AABM Sport</v>
      </c>
      <c r="R2399" t="str">
        <f>VLOOKUP($E2399,'CFileFishery to ERA+'!$A$4:$J$198,10,FALSE)</f>
        <v>AABM</v>
      </c>
    </row>
    <row r="2400" spans="1:18" x14ac:dyDescent="0.25">
      <c r="A2400" t="s">
        <v>153</v>
      </c>
      <c r="B2400" t="s">
        <v>154</v>
      </c>
      <c r="C2400">
        <v>2017</v>
      </c>
      <c r="D2400">
        <v>5</v>
      </c>
      <c r="E2400">
        <v>146</v>
      </c>
      <c r="F2400" t="s">
        <v>75</v>
      </c>
      <c r="G2400">
        <v>3</v>
      </c>
      <c r="H2400" t="s">
        <v>12</v>
      </c>
      <c r="I2400">
        <v>3</v>
      </c>
      <c r="J2400">
        <v>28.38</v>
      </c>
      <c r="K2400">
        <v>28.38</v>
      </c>
      <c r="L2400">
        <f>VLOOKUP($E2400,'CFileFishery to ERA+'!$A$4:$J$198,4,FALSE)</f>
        <v>65</v>
      </c>
      <c r="M2400" t="str">
        <f>VLOOKUP($E2400,'CFileFishery to ERA+'!$A$4:$J$198,5,FALSE)</f>
        <v>BC JF S</v>
      </c>
      <c r="N2400" t="str">
        <f>VLOOKUP($E2400,'CFileFishery to ERA+'!$A$4:$J$198,6,FALSE)</f>
        <v>CA</v>
      </c>
      <c r="O2400">
        <f>VLOOKUP($E2400,'CFileFishery to ERA+'!$A$4:$J$198,7,FALSE)</f>
        <v>36</v>
      </c>
      <c r="P2400" t="str">
        <f>VLOOKUP($E2400,'CFileFishery to ERA+'!$A$4:$J$198,8,FALSE)</f>
        <v>S</v>
      </c>
      <c r="Q2400" t="str">
        <f>VLOOKUP($E2400,'CFileFishery to ERA+'!$A$4:$J$198,9,FALSE)</f>
        <v>Canadian Juan De Fuca Sport</v>
      </c>
      <c r="R2400" t="str">
        <f>VLOOKUP($E2400,'CFileFishery to ERA+'!$A$4:$J$198,10,FALSE)</f>
        <v>ISBM</v>
      </c>
    </row>
    <row r="2401" spans="1:18" x14ac:dyDescent="0.25">
      <c r="A2401" t="s">
        <v>153</v>
      </c>
      <c r="B2401" t="s">
        <v>154</v>
      </c>
      <c r="C2401">
        <v>2017</v>
      </c>
      <c r="D2401">
        <v>6</v>
      </c>
      <c r="E2401">
        <v>104</v>
      </c>
      <c r="F2401" t="s">
        <v>113</v>
      </c>
      <c r="G2401">
        <v>3</v>
      </c>
      <c r="H2401" t="s">
        <v>12</v>
      </c>
      <c r="I2401">
        <v>1</v>
      </c>
      <c r="J2401">
        <v>1.41</v>
      </c>
      <c r="K2401">
        <v>1.41</v>
      </c>
      <c r="L2401">
        <f>VLOOKUP($E2401,'CFileFishery to ERA+'!$A$4:$J$198,4,FALSE)</f>
        <v>38</v>
      </c>
      <c r="M2401" t="str">
        <f>VLOOKUP($E2401,'CFileFishery to ERA+'!$A$4:$J$198,5,FALSE)</f>
        <v>TPS FN</v>
      </c>
      <c r="N2401" t="str">
        <f>VLOOKUP($E2401,'CFileFishery to ERA+'!$A$4:$J$198,6,FALSE)</f>
        <v>US</v>
      </c>
      <c r="O2401">
        <f>VLOOKUP($E2401,'CFileFishery to ERA+'!$A$4:$J$198,7,FALSE)</f>
        <v>999</v>
      </c>
      <c r="P2401" t="str">
        <f>VLOOKUP($E2401,'CFileFishery to ERA+'!$A$4:$J$198,8,FALSE)</f>
        <v>N</v>
      </c>
      <c r="Q2401" t="str">
        <f>VLOOKUP($E2401,'CFileFishery to ERA+'!$A$4:$J$198,9,FALSE)</f>
        <v>PGSD Net</v>
      </c>
      <c r="R2401" t="str">
        <f>VLOOKUP($E2401,'CFileFishery to ERA+'!$A$4:$J$198,10,FALSE)</f>
        <v>ISBM</v>
      </c>
    </row>
    <row r="2402" spans="1:18" x14ac:dyDescent="0.25">
      <c r="A2402" t="s">
        <v>153</v>
      </c>
      <c r="B2402" t="s">
        <v>154</v>
      </c>
      <c r="C2402">
        <v>2017</v>
      </c>
      <c r="D2402">
        <v>6</v>
      </c>
      <c r="E2402">
        <v>104</v>
      </c>
      <c r="F2402" t="s">
        <v>113</v>
      </c>
      <c r="G2402">
        <v>4</v>
      </c>
      <c r="H2402" t="s">
        <v>12</v>
      </c>
      <c r="I2402">
        <v>1</v>
      </c>
      <c r="J2402">
        <v>1.41</v>
      </c>
      <c r="K2402">
        <v>1.41</v>
      </c>
      <c r="L2402">
        <f>VLOOKUP($E2402,'CFileFishery to ERA+'!$A$4:$J$198,4,FALSE)</f>
        <v>38</v>
      </c>
      <c r="M2402" t="str">
        <f>VLOOKUP($E2402,'CFileFishery to ERA+'!$A$4:$J$198,5,FALSE)</f>
        <v>TPS FN</v>
      </c>
      <c r="N2402" t="str">
        <f>VLOOKUP($E2402,'CFileFishery to ERA+'!$A$4:$J$198,6,FALSE)</f>
        <v>US</v>
      </c>
      <c r="O2402">
        <f>VLOOKUP($E2402,'CFileFishery to ERA+'!$A$4:$J$198,7,FALSE)</f>
        <v>999</v>
      </c>
      <c r="P2402" t="str">
        <f>VLOOKUP($E2402,'CFileFishery to ERA+'!$A$4:$J$198,8,FALSE)</f>
        <v>N</v>
      </c>
      <c r="Q2402" t="str">
        <f>VLOOKUP($E2402,'CFileFishery to ERA+'!$A$4:$J$198,9,FALSE)</f>
        <v>PGSD Net</v>
      </c>
      <c r="R2402" t="str">
        <f>VLOOKUP($E2402,'CFileFishery to ERA+'!$A$4:$J$198,10,FALSE)</f>
        <v>ISBM</v>
      </c>
    </row>
    <row r="2403" spans="1:18" x14ac:dyDescent="0.25">
      <c r="A2403" t="s">
        <v>153</v>
      </c>
      <c r="B2403" t="s">
        <v>154</v>
      </c>
      <c r="C2403">
        <v>2017</v>
      </c>
      <c r="D2403">
        <v>6</v>
      </c>
      <c r="E2403">
        <v>132</v>
      </c>
      <c r="F2403" t="s">
        <v>21</v>
      </c>
      <c r="G2403">
        <v>3</v>
      </c>
      <c r="H2403" t="s">
        <v>12</v>
      </c>
      <c r="I2403">
        <v>2</v>
      </c>
      <c r="J2403">
        <v>2.68</v>
      </c>
      <c r="K2403">
        <v>2.68</v>
      </c>
      <c r="L2403">
        <f>VLOOKUP($E2403,'CFileFishery to ERA+'!$A$4:$J$198,4,FALSE)</f>
        <v>45</v>
      </c>
      <c r="M2403" t="str">
        <f>VLOOKUP($E2403,'CFileFishery to ERA+'!$A$4:$J$198,5,FALSE)</f>
        <v>CBC S</v>
      </c>
      <c r="N2403" t="str">
        <f>VLOOKUP($E2403,'CFileFishery to ERA+'!$A$4:$J$198,6,FALSE)</f>
        <v>CA</v>
      </c>
      <c r="O2403">
        <f>VLOOKUP($E2403,'CFileFishery to ERA+'!$A$4:$J$198,7,FALSE)</f>
        <v>24</v>
      </c>
      <c r="P2403" t="str">
        <f>VLOOKUP($E2403,'CFileFishery to ERA+'!$A$4:$J$198,8,FALSE)</f>
        <v>S</v>
      </c>
      <c r="Q2403" t="str">
        <f>VLOOKUP($E2403,'CFileFishery to ERA+'!$A$4:$J$198,9,FALSE)</f>
        <v>Central Sport</v>
      </c>
      <c r="R2403" t="str">
        <f>VLOOKUP($E2403,'CFileFishery to ERA+'!$A$4:$J$198,10,FALSE)</f>
        <v>ISBM</v>
      </c>
    </row>
    <row r="2404" spans="1:18" x14ac:dyDescent="0.25">
      <c r="A2404" t="s">
        <v>153</v>
      </c>
      <c r="B2404" t="s">
        <v>154</v>
      </c>
      <c r="C2404">
        <v>2017</v>
      </c>
      <c r="D2404">
        <v>6</v>
      </c>
      <c r="E2404">
        <v>136</v>
      </c>
      <c r="F2404" t="s">
        <v>52</v>
      </c>
      <c r="G2404">
        <v>3</v>
      </c>
      <c r="H2404" t="s">
        <v>12</v>
      </c>
      <c r="I2404">
        <v>1</v>
      </c>
      <c r="J2404">
        <v>2.2000000000000002</v>
      </c>
      <c r="K2404">
        <v>2.2000000000000002</v>
      </c>
      <c r="L2404">
        <f>VLOOKUP($E2404,'CFileFishery to ERA+'!$A$4:$J$198,4,FALSE)</f>
        <v>63</v>
      </c>
      <c r="M2404" t="str">
        <f>VLOOKUP($E2404,'CFileFishery to ERA+'!$A$4:$J$198,5,FALSE)</f>
        <v>GEO ST S</v>
      </c>
      <c r="N2404" t="str">
        <f>VLOOKUP($E2404,'CFileFishery to ERA+'!$A$4:$J$198,6,FALSE)</f>
        <v>CA</v>
      </c>
      <c r="O2404">
        <f>VLOOKUP($E2404,'CFileFishery to ERA+'!$A$4:$J$198,7,FALSE)</f>
        <v>27</v>
      </c>
      <c r="P2404" t="str">
        <f>VLOOKUP($E2404,'CFileFishery to ERA+'!$A$4:$J$198,8,FALSE)</f>
        <v>S</v>
      </c>
      <c r="Q2404" t="str">
        <f>VLOOKUP($E2404,'CFileFishery to ERA+'!$A$4:$J$198,9,FALSE)</f>
        <v>North Georgia Strait Sport</v>
      </c>
      <c r="R2404" t="str">
        <f>VLOOKUP($E2404,'CFileFishery to ERA+'!$A$4:$J$198,10,FALSE)</f>
        <v>ISBM</v>
      </c>
    </row>
    <row r="2405" spans="1:18" x14ac:dyDescent="0.25">
      <c r="A2405" t="s">
        <v>153</v>
      </c>
      <c r="B2405" t="s">
        <v>154</v>
      </c>
      <c r="C2405">
        <v>2017</v>
      </c>
      <c r="D2405">
        <v>6</v>
      </c>
      <c r="E2405">
        <v>142</v>
      </c>
      <c r="F2405" t="s">
        <v>49</v>
      </c>
      <c r="G2405">
        <v>3</v>
      </c>
      <c r="H2405" t="s">
        <v>12</v>
      </c>
      <c r="I2405">
        <v>6</v>
      </c>
      <c r="J2405">
        <v>40.020000000000003</v>
      </c>
      <c r="K2405">
        <v>40.020000000000003</v>
      </c>
      <c r="L2405">
        <f>VLOOKUP($E2405,'CFileFishery to ERA+'!$A$4:$J$198,4,FALSE)</f>
        <v>50</v>
      </c>
      <c r="M2405" t="str">
        <f>VLOOKUP($E2405,'CFileFishery to ERA+'!$A$4:$J$198,5,FALSE)</f>
        <v>WCVI AABM S</v>
      </c>
      <c r="N2405" t="str">
        <f>VLOOKUP($E2405,'CFileFishery to ERA+'!$A$4:$J$198,6,FALSE)</f>
        <v>CA</v>
      </c>
      <c r="O2405">
        <f>VLOOKUP($E2405,'CFileFishery to ERA+'!$A$4:$J$198,7,FALSE)</f>
        <v>31</v>
      </c>
      <c r="P2405" t="str">
        <f>VLOOKUP($E2405,'CFileFishery to ERA+'!$A$4:$J$198,8,FALSE)</f>
        <v>S</v>
      </c>
      <c r="Q2405" t="str">
        <f>VLOOKUP($E2405,'CFileFishery to ERA+'!$A$4:$J$198,9,FALSE)</f>
        <v>WCVI AABM Sport</v>
      </c>
      <c r="R2405" t="str">
        <f>VLOOKUP($E2405,'CFileFishery to ERA+'!$A$4:$J$198,10,FALSE)</f>
        <v>AABM</v>
      </c>
    </row>
    <row r="2406" spans="1:18" x14ac:dyDescent="0.25">
      <c r="A2406" t="s">
        <v>153</v>
      </c>
      <c r="B2406" t="s">
        <v>154</v>
      </c>
      <c r="C2406">
        <v>2017</v>
      </c>
      <c r="D2406">
        <v>6</v>
      </c>
      <c r="E2406">
        <v>146</v>
      </c>
      <c r="F2406" t="s">
        <v>75</v>
      </c>
      <c r="G2406">
        <v>3</v>
      </c>
      <c r="H2406" t="s">
        <v>12</v>
      </c>
      <c r="I2406">
        <v>4</v>
      </c>
      <c r="J2406">
        <v>19.149999999999999</v>
      </c>
      <c r="K2406">
        <v>19.149999999999999</v>
      </c>
      <c r="L2406">
        <f>VLOOKUP($E2406,'CFileFishery to ERA+'!$A$4:$J$198,4,FALSE)</f>
        <v>65</v>
      </c>
      <c r="M2406" t="str">
        <f>VLOOKUP($E2406,'CFileFishery to ERA+'!$A$4:$J$198,5,FALSE)</f>
        <v>BC JF S</v>
      </c>
      <c r="N2406" t="str">
        <f>VLOOKUP($E2406,'CFileFishery to ERA+'!$A$4:$J$198,6,FALSE)</f>
        <v>CA</v>
      </c>
      <c r="O2406">
        <f>VLOOKUP($E2406,'CFileFishery to ERA+'!$A$4:$J$198,7,FALSE)</f>
        <v>36</v>
      </c>
      <c r="P2406" t="str">
        <f>VLOOKUP($E2406,'CFileFishery to ERA+'!$A$4:$J$198,8,FALSE)</f>
        <v>S</v>
      </c>
      <c r="Q2406" t="str">
        <f>VLOOKUP($E2406,'CFileFishery to ERA+'!$A$4:$J$198,9,FALSE)</f>
        <v>Canadian Juan De Fuca Sport</v>
      </c>
      <c r="R2406" t="str">
        <f>VLOOKUP($E2406,'CFileFishery to ERA+'!$A$4:$J$198,10,FALSE)</f>
        <v>ISBM</v>
      </c>
    </row>
    <row r="2407" spans="1:18" x14ac:dyDescent="0.25">
      <c r="A2407" t="s">
        <v>153</v>
      </c>
      <c r="B2407" t="s">
        <v>154</v>
      </c>
      <c r="C2407">
        <v>2017</v>
      </c>
      <c r="D2407">
        <v>7</v>
      </c>
      <c r="E2407">
        <v>18</v>
      </c>
      <c r="F2407" t="s">
        <v>23</v>
      </c>
      <c r="G2407">
        <v>3</v>
      </c>
      <c r="H2407" t="s">
        <v>12</v>
      </c>
      <c r="I2407">
        <v>1</v>
      </c>
      <c r="J2407">
        <v>2.59</v>
      </c>
      <c r="K2407">
        <v>2.59</v>
      </c>
      <c r="L2407">
        <f>VLOOKUP($E2407,'CFileFishery to ERA+'!$A$4:$J$198,4,FALSE)</f>
        <v>4</v>
      </c>
      <c r="M2407" t="str">
        <f>VLOOKUP($E2407,'CFileFishery to ERA+'!$A$4:$J$198,5,FALSE)</f>
        <v>AK JLO T</v>
      </c>
      <c r="N2407" t="str">
        <f>VLOOKUP($E2407,'CFileFishery to ERA+'!$A$4:$J$198,6,FALSE)</f>
        <v>US</v>
      </c>
      <c r="O2407">
        <f>VLOOKUP($E2407,'CFileFishery to ERA+'!$A$4:$J$198,7,FALSE)</f>
        <v>999</v>
      </c>
      <c r="P2407" t="str">
        <f>VLOOKUP($E2407,'CFileFishery to ERA+'!$A$4:$J$198,8,FALSE)</f>
        <v>T</v>
      </c>
      <c r="Q2407" t="str">
        <f>VLOOKUP($E2407,'CFileFishery to ERA+'!$A$4:$J$198,9,FALSE)</f>
        <v>SEAK Troll</v>
      </c>
      <c r="R2407" t="str">
        <f>VLOOKUP($E2407,'CFileFishery to ERA+'!$A$4:$J$198,10,FALSE)</f>
        <v>AABM</v>
      </c>
    </row>
    <row r="2408" spans="1:18" x14ac:dyDescent="0.25">
      <c r="A2408" t="s">
        <v>153</v>
      </c>
      <c r="B2408" t="s">
        <v>154</v>
      </c>
      <c r="C2408">
        <v>2017</v>
      </c>
      <c r="D2408">
        <v>7</v>
      </c>
      <c r="E2408">
        <v>18</v>
      </c>
      <c r="F2408" t="s">
        <v>23</v>
      </c>
      <c r="G2408">
        <v>4</v>
      </c>
      <c r="H2408" t="s">
        <v>12</v>
      </c>
      <c r="I2408">
        <v>1</v>
      </c>
      <c r="J2408">
        <v>2.59</v>
      </c>
      <c r="K2408">
        <v>2.6</v>
      </c>
      <c r="L2408">
        <f>VLOOKUP($E2408,'CFileFishery to ERA+'!$A$4:$J$198,4,FALSE)</f>
        <v>4</v>
      </c>
      <c r="M2408" t="str">
        <f>VLOOKUP($E2408,'CFileFishery to ERA+'!$A$4:$J$198,5,FALSE)</f>
        <v>AK JLO T</v>
      </c>
      <c r="N2408" t="str">
        <f>VLOOKUP($E2408,'CFileFishery to ERA+'!$A$4:$J$198,6,FALSE)</f>
        <v>US</v>
      </c>
      <c r="O2408">
        <f>VLOOKUP($E2408,'CFileFishery to ERA+'!$A$4:$J$198,7,FALSE)</f>
        <v>999</v>
      </c>
      <c r="P2408" t="str">
        <f>VLOOKUP($E2408,'CFileFishery to ERA+'!$A$4:$J$198,8,FALSE)</f>
        <v>T</v>
      </c>
      <c r="Q2408" t="str">
        <f>VLOOKUP($E2408,'CFileFishery to ERA+'!$A$4:$J$198,9,FALSE)</f>
        <v>SEAK Troll</v>
      </c>
      <c r="R2408" t="str">
        <f>VLOOKUP($E2408,'CFileFishery to ERA+'!$A$4:$J$198,10,FALSE)</f>
        <v>AABM</v>
      </c>
    </row>
    <row r="2409" spans="1:18" x14ac:dyDescent="0.25">
      <c r="A2409" t="s">
        <v>153</v>
      </c>
      <c r="B2409" t="s">
        <v>154</v>
      </c>
      <c r="C2409">
        <v>2017</v>
      </c>
      <c r="D2409">
        <v>7</v>
      </c>
      <c r="E2409">
        <v>30</v>
      </c>
      <c r="F2409" t="s">
        <v>25</v>
      </c>
      <c r="G2409">
        <v>3</v>
      </c>
      <c r="H2409" t="s">
        <v>12</v>
      </c>
      <c r="I2409">
        <v>3</v>
      </c>
      <c r="J2409">
        <v>11.13</v>
      </c>
      <c r="K2409">
        <v>11.13</v>
      </c>
      <c r="L2409">
        <f>VLOOKUP($E2409,'CFileFishery to ERA+'!$A$4:$J$198,4,FALSE)</f>
        <v>8</v>
      </c>
      <c r="M2409" t="str">
        <f>VLOOKUP($E2409,'CFileFishery to ERA+'!$A$4:$J$198,5,FALSE)</f>
        <v>NORTH T</v>
      </c>
      <c r="N2409" t="str">
        <f>VLOOKUP($E2409,'CFileFishery to ERA+'!$A$4:$J$198,6,FALSE)</f>
        <v>CA</v>
      </c>
      <c r="O2409">
        <f>VLOOKUP($E2409,'CFileFishery to ERA+'!$A$4:$J$198,7,FALSE)</f>
        <v>1</v>
      </c>
      <c r="P2409" t="str">
        <f>VLOOKUP($E2409,'CFileFishery to ERA+'!$A$4:$J$198,8,FALSE)</f>
        <v>T</v>
      </c>
      <c r="Q2409" t="str">
        <f>VLOOKUP($E2409,'CFileFishery to ERA+'!$A$4:$J$198,9,FALSE)</f>
        <v>NBC Troll</v>
      </c>
      <c r="R2409" t="str">
        <f>VLOOKUP($E2409,'CFileFishery to ERA+'!$A$4:$J$198,10,FALSE)</f>
        <v>AABM</v>
      </c>
    </row>
    <row r="2410" spans="1:18" x14ac:dyDescent="0.25">
      <c r="A2410" t="s">
        <v>153</v>
      </c>
      <c r="B2410" t="s">
        <v>154</v>
      </c>
      <c r="C2410">
        <v>2017</v>
      </c>
      <c r="D2410">
        <v>7</v>
      </c>
      <c r="E2410">
        <v>35</v>
      </c>
      <c r="F2410" t="s">
        <v>77</v>
      </c>
      <c r="G2410">
        <v>3</v>
      </c>
      <c r="H2410" t="s">
        <v>12</v>
      </c>
      <c r="I2410">
        <v>11</v>
      </c>
      <c r="J2410">
        <v>41.78</v>
      </c>
      <c r="K2410">
        <v>41.78</v>
      </c>
      <c r="L2410">
        <f>VLOOKUP($E2410,'CFileFishery to ERA+'!$A$4:$J$198,4,FALSE)</f>
        <v>12</v>
      </c>
      <c r="M2410" t="str">
        <f>VLOOKUP($E2410,'CFileFishery to ERA+'!$A$4:$J$198,5,FALSE)</f>
        <v>WCVI SUM T</v>
      </c>
      <c r="N2410" t="str">
        <f>VLOOKUP($E2410,'CFileFishery to ERA+'!$A$4:$J$198,6,FALSE)</f>
        <v>CA</v>
      </c>
      <c r="O2410">
        <f>VLOOKUP($E2410,'CFileFishery to ERA+'!$A$4:$J$198,7,FALSE)</f>
        <v>3</v>
      </c>
      <c r="P2410" t="str">
        <f>VLOOKUP($E2410,'CFileFishery to ERA+'!$A$4:$J$198,8,FALSE)</f>
        <v>T</v>
      </c>
      <c r="Q2410" t="str">
        <f>VLOOKUP($E2410,'CFileFishery to ERA+'!$A$4:$J$198,9,FALSE)</f>
        <v>WCVI Troll</v>
      </c>
      <c r="R2410" t="str">
        <f>VLOOKUP($E2410,'CFileFishery to ERA+'!$A$4:$J$198,10,FALSE)</f>
        <v>AABM</v>
      </c>
    </row>
    <row r="2411" spans="1:18" x14ac:dyDescent="0.25">
      <c r="A2411" t="s">
        <v>153</v>
      </c>
      <c r="B2411" t="s">
        <v>154</v>
      </c>
      <c r="C2411">
        <v>2017</v>
      </c>
      <c r="D2411">
        <v>7</v>
      </c>
      <c r="E2411">
        <v>35</v>
      </c>
      <c r="F2411" t="s">
        <v>77</v>
      </c>
      <c r="G2411">
        <v>4</v>
      </c>
      <c r="H2411" t="s">
        <v>12</v>
      </c>
      <c r="I2411">
        <v>1</v>
      </c>
      <c r="J2411">
        <v>4.08</v>
      </c>
      <c r="K2411">
        <v>4.0999999999999996</v>
      </c>
      <c r="L2411">
        <f>VLOOKUP($E2411,'CFileFishery to ERA+'!$A$4:$J$198,4,FALSE)</f>
        <v>12</v>
      </c>
      <c r="M2411" t="str">
        <f>VLOOKUP($E2411,'CFileFishery to ERA+'!$A$4:$J$198,5,FALSE)</f>
        <v>WCVI SUM T</v>
      </c>
      <c r="N2411" t="str">
        <f>VLOOKUP($E2411,'CFileFishery to ERA+'!$A$4:$J$198,6,FALSE)</f>
        <v>CA</v>
      </c>
      <c r="O2411">
        <f>VLOOKUP($E2411,'CFileFishery to ERA+'!$A$4:$J$198,7,FALSE)</f>
        <v>3</v>
      </c>
      <c r="P2411" t="str">
        <f>VLOOKUP($E2411,'CFileFishery to ERA+'!$A$4:$J$198,8,FALSE)</f>
        <v>T</v>
      </c>
      <c r="Q2411" t="str">
        <f>VLOOKUP($E2411,'CFileFishery to ERA+'!$A$4:$J$198,9,FALSE)</f>
        <v>WCVI Troll</v>
      </c>
      <c r="R2411" t="str">
        <f>VLOOKUP($E2411,'CFileFishery to ERA+'!$A$4:$J$198,10,FALSE)</f>
        <v>AABM</v>
      </c>
    </row>
    <row r="2412" spans="1:18" x14ac:dyDescent="0.25">
      <c r="A2412" t="s">
        <v>153</v>
      </c>
      <c r="B2412" t="s">
        <v>154</v>
      </c>
      <c r="C2412">
        <v>2017</v>
      </c>
      <c r="D2412">
        <v>7</v>
      </c>
      <c r="E2412">
        <v>43</v>
      </c>
      <c r="F2412" t="s">
        <v>59</v>
      </c>
      <c r="G2412">
        <v>3</v>
      </c>
      <c r="H2412" t="s">
        <v>12</v>
      </c>
      <c r="I2412">
        <v>6</v>
      </c>
      <c r="J2412">
        <v>8.27</v>
      </c>
      <c r="K2412">
        <v>8.27</v>
      </c>
      <c r="L2412">
        <f>VLOOKUP($E2412,'CFileFishery to ERA+'!$A$4:$J$198,4,FALSE)</f>
        <v>13</v>
      </c>
      <c r="M2412" t="str">
        <f>VLOOKUP($E2412,'CFileFishery to ERA+'!$A$4:$J$198,5,FALSE)</f>
        <v>N FALCON T</v>
      </c>
      <c r="N2412" t="str">
        <f>VLOOKUP($E2412,'CFileFishery to ERA+'!$A$4:$J$198,6,FALSE)</f>
        <v>US</v>
      </c>
      <c r="O2412">
        <f>VLOOKUP($E2412,'CFileFishery to ERA+'!$A$4:$J$198,7,FALSE)</f>
        <v>999</v>
      </c>
      <c r="P2412" t="str">
        <f>VLOOKUP($E2412,'CFileFishery to ERA+'!$A$4:$J$198,8,FALSE)</f>
        <v>T</v>
      </c>
      <c r="Q2412" t="str">
        <f>VLOOKUP($E2412,'CFileFishery to ERA+'!$A$4:$J$198,9,FALSE)</f>
        <v>WA Troll</v>
      </c>
      <c r="R2412" t="str">
        <f>VLOOKUP($E2412,'CFileFishery to ERA+'!$A$4:$J$198,10,FALSE)</f>
        <v>ISBM</v>
      </c>
    </row>
    <row r="2413" spans="1:18" x14ac:dyDescent="0.25">
      <c r="A2413" t="s">
        <v>153</v>
      </c>
      <c r="B2413" t="s">
        <v>154</v>
      </c>
      <c r="C2413">
        <v>2017</v>
      </c>
      <c r="D2413">
        <v>7</v>
      </c>
      <c r="E2413">
        <v>43</v>
      </c>
      <c r="F2413" t="s">
        <v>59</v>
      </c>
      <c r="G2413">
        <v>4</v>
      </c>
      <c r="H2413" t="s">
        <v>12</v>
      </c>
      <c r="I2413">
        <v>2</v>
      </c>
      <c r="J2413">
        <v>2.84</v>
      </c>
      <c r="K2413">
        <v>2.85</v>
      </c>
      <c r="L2413">
        <f>VLOOKUP($E2413,'CFileFishery to ERA+'!$A$4:$J$198,4,FALSE)</f>
        <v>13</v>
      </c>
      <c r="M2413" t="str">
        <f>VLOOKUP($E2413,'CFileFishery to ERA+'!$A$4:$J$198,5,FALSE)</f>
        <v>N FALCON T</v>
      </c>
      <c r="N2413" t="str">
        <f>VLOOKUP($E2413,'CFileFishery to ERA+'!$A$4:$J$198,6,FALSE)</f>
        <v>US</v>
      </c>
      <c r="O2413">
        <f>VLOOKUP($E2413,'CFileFishery to ERA+'!$A$4:$J$198,7,FALSE)</f>
        <v>999</v>
      </c>
      <c r="P2413" t="str">
        <f>VLOOKUP($E2413,'CFileFishery to ERA+'!$A$4:$J$198,8,FALSE)</f>
        <v>T</v>
      </c>
      <c r="Q2413" t="str">
        <f>VLOOKUP($E2413,'CFileFishery to ERA+'!$A$4:$J$198,9,FALSE)</f>
        <v>WA Troll</v>
      </c>
      <c r="R2413" t="str">
        <f>VLOOKUP($E2413,'CFileFishery to ERA+'!$A$4:$J$198,10,FALSE)</f>
        <v>ISBM</v>
      </c>
    </row>
    <row r="2414" spans="1:18" x14ac:dyDescent="0.25">
      <c r="A2414" t="s">
        <v>153</v>
      </c>
      <c r="B2414" t="s">
        <v>154</v>
      </c>
      <c r="C2414">
        <v>2017</v>
      </c>
      <c r="D2414">
        <v>7</v>
      </c>
      <c r="E2414">
        <v>64</v>
      </c>
      <c r="F2414" t="s">
        <v>48</v>
      </c>
      <c r="G2414">
        <v>2</v>
      </c>
      <c r="H2414" t="s">
        <v>12</v>
      </c>
      <c r="I2414">
        <v>1</v>
      </c>
      <c r="J2414">
        <v>1</v>
      </c>
      <c r="K2414">
        <v>1</v>
      </c>
      <c r="L2414">
        <f>VLOOKUP($E2414,'CFileFishery to ERA+'!$A$4:$J$198,4,FALSE)</f>
        <v>17</v>
      </c>
      <c r="M2414" t="str">
        <f>VLOOKUP($E2414,'CFileFishery to ERA+'!$A$4:$J$198,5,FALSE)</f>
        <v>ALASKA N</v>
      </c>
      <c r="N2414" t="str">
        <f>VLOOKUP($E2414,'CFileFishery to ERA+'!$A$4:$J$198,6,FALSE)</f>
        <v>US</v>
      </c>
      <c r="O2414">
        <f>VLOOKUP($E2414,'CFileFishery to ERA+'!$A$4:$J$198,7,FALSE)</f>
        <v>999</v>
      </c>
      <c r="P2414" t="str">
        <f>VLOOKUP($E2414,'CFileFishery to ERA+'!$A$4:$J$198,8,FALSE)</f>
        <v>N</v>
      </c>
      <c r="Q2414" t="str">
        <f>VLOOKUP($E2414,'CFileFishery to ERA+'!$A$4:$J$198,9,FALSE)</f>
        <v>SEAK Net</v>
      </c>
      <c r="R2414" t="str">
        <f>VLOOKUP($E2414,'CFileFishery to ERA+'!$A$4:$J$198,10,FALSE)</f>
        <v>AABM</v>
      </c>
    </row>
    <row r="2415" spans="1:18" x14ac:dyDescent="0.25">
      <c r="A2415" t="s">
        <v>153</v>
      </c>
      <c r="B2415" t="s">
        <v>154</v>
      </c>
      <c r="C2415">
        <v>2017</v>
      </c>
      <c r="D2415">
        <v>7</v>
      </c>
      <c r="E2415">
        <v>92</v>
      </c>
      <c r="F2415" t="s">
        <v>66</v>
      </c>
      <c r="G2415">
        <v>3</v>
      </c>
      <c r="H2415" t="s">
        <v>12</v>
      </c>
      <c r="I2415">
        <v>3</v>
      </c>
      <c r="J2415">
        <v>27.44</v>
      </c>
      <c r="K2415">
        <v>27.44</v>
      </c>
      <c r="L2415">
        <f>VLOOKUP($E2415,'CFileFishery to ERA+'!$A$4:$J$198,4,FALSE)</f>
        <v>51</v>
      </c>
      <c r="M2415" t="str">
        <f>VLOOKUP($E2415,'CFileFishery to ERA+'!$A$4:$J$198,5,FALSE)</f>
        <v>WCVI ISBM S</v>
      </c>
      <c r="N2415" t="str">
        <f>VLOOKUP($E2415,'CFileFishery to ERA+'!$A$4:$J$198,6,FALSE)</f>
        <v>CA</v>
      </c>
      <c r="O2415">
        <f>VLOOKUP($E2415,'CFileFishery to ERA+'!$A$4:$J$198,7,FALSE)</f>
        <v>32</v>
      </c>
      <c r="P2415" t="str">
        <f>VLOOKUP($E2415,'CFileFishery to ERA+'!$A$4:$J$198,8,FALSE)</f>
        <v>S</v>
      </c>
      <c r="Q2415" t="str">
        <f>VLOOKUP($E2415,'CFileFishery to ERA+'!$A$4:$J$198,9,FALSE)</f>
        <v>WCVI ISBM Sport</v>
      </c>
      <c r="R2415" t="str">
        <f>VLOOKUP($E2415,'CFileFishery to ERA+'!$A$4:$J$198,10,FALSE)</f>
        <v>ISBM</v>
      </c>
    </row>
    <row r="2416" spans="1:18" x14ac:dyDescent="0.25">
      <c r="A2416" t="s">
        <v>153</v>
      </c>
      <c r="B2416" t="s">
        <v>154</v>
      </c>
      <c r="C2416">
        <v>2017</v>
      </c>
      <c r="D2416">
        <v>7</v>
      </c>
      <c r="E2416">
        <v>104</v>
      </c>
      <c r="F2416" t="s">
        <v>113</v>
      </c>
      <c r="G2416">
        <v>3</v>
      </c>
      <c r="H2416" t="s">
        <v>12</v>
      </c>
      <c r="I2416">
        <v>5</v>
      </c>
      <c r="J2416">
        <v>12.05</v>
      </c>
      <c r="K2416">
        <v>12.05</v>
      </c>
      <c r="L2416">
        <f>VLOOKUP($E2416,'CFileFishery to ERA+'!$A$4:$J$198,4,FALSE)</f>
        <v>38</v>
      </c>
      <c r="M2416" t="str">
        <f>VLOOKUP($E2416,'CFileFishery to ERA+'!$A$4:$J$198,5,FALSE)</f>
        <v>TPS FN</v>
      </c>
      <c r="N2416" t="str">
        <f>VLOOKUP($E2416,'CFileFishery to ERA+'!$A$4:$J$198,6,FALSE)</f>
        <v>US</v>
      </c>
      <c r="O2416">
        <f>VLOOKUP($E2416,'CFileFishery to ERA+'!$A$4:$J$198,7,FALSE)</f>
        <v>999</v>
      </c>
      <c r="P2416" t="str">
        <f>VLOOKUP($E2416,'CFileFishery to ERA+'!$A$4:$J$198,8,FALSE)</f>
        <v>N</v>
      </c>
      <c r="Q2416" t="str">
        <f>VLOOKUP($E2416,'CFileFishery to ERA+'!$A$4:$J$198,9,FALSE)</f>
        <v>PGSD Net</v>
      </c>
      <c r="R2416" t="str">
        <f>VLOOKUP($E2416,'CFileFishery to ERA+'!$A$4:$J$198,10,FALSE)</f>
        <v>ISBM</v>
      </c>
    </row>
    <row r="2417" spans="1:18" x14ac:dyDescent="0.25">
      <c r="A2417" t="s">
        <v>153</v>
      </c>
      <c r="B2417" t="s">
        <v>154</v>
      </c>
      <c r="C2417">
        <v>2017</v>
      </c>
      <c r="D2417">
        <v>7</v>
      </c>
      <c r="E2417">
        <v>104</v>
      </c>
      <c r="F2417" t="s">
        <v>113</v>
      </c>
      <c r="G2417">
        <v>4</v>
      </c>
      <c r="H2417" t="s">
        <v>12</v>
      </c>
      <c r="I2417">
        <v>1</v>
      </c>
      <c r="J2417">
        <v>2.3199999999999998</v>
      </c>
      <c r="K2417">
        <v>2.33</v>
      </c>
      <c r="L2417">
        <f>VLOOKUP($E2417,'CFileFishery to ERA+'!$A$4:$J$198,4,FALSE)</f>
        <v>38</v>
      </c>
      <c r="M2417" t="str">
        <f>VLOOKUP($E2417,'CFileFishery to ERA+'!$A$4:$J$198,5,FALSE)</f>
        <v>TPS FN</v>
      </c>
      <c r="N2417" t="str">
        <f>VLOOKUP($E2417,'CFileFishery to ERA+'!$A$4:$J$198,6,FALSE)</f>
        <v>US</v>
      </c>
      <c r="O2417">
        <f>VLOOKUP($E2417,'CFileFishery to ERA+'!$A$4:$J$198,7,FALSE)</f>
        <v>999</v>
      </c>
      <c r="P2417" t="str">
        <f>VLOOKUP($E2417,'CFileFishery to ERA+'!$A$4:$J$198,8,FALSE)</f>
        <v>N</v>
      </c>
      <c r="Q2417" t="str">
        <f>VLOOKUP($E2417,'CFileFishery to ERA+'!$A$4:$J$198,9,FALSE)</f>
        <v>PGSD Net</v>
      </c>
      <c r="R2417" t="str">
        <f>VLOOKUP($E2417,'CFileFishery to ERA+'!$A$4:$J$198,10,FALSE)</f>
        <v>ISBM</v>
      </c>
    </row>
    <row r="2418" spans="1:18" x14ac:dyDescent="0.25">
      <c r="A2418" t="s">
        <v>153</v>
      </c>
      <c r="B2418" t="s">
        <v>154</v>
      </c>
      <c r="C2418">
        <v>2017</v>
      </c>
      <c r="D2418">
        <v>7</v>
      </c>
      <c r="E2418">
        <v>124</v>
      </c>
      <c r="F2418" t="s">
        <v>36</v>
      </c>
      <c r="G2418">
        <v>4</v>
      </c>
      <c r="H2418" t="s">
        <v>12</v>
      </c>
      <c r="I2418">
        <v>1</v>
      </c>
      <c r="J2418">
        <v>1.03</v>
      </c>
      <c r="K2418">
        <v>1.03</v>
      </c>
      <c r="L2418">
        <f>VLOOKUP($E2418,'CFileFishery to ERA+'!$A$4:$J$198,4,FALSE)</f>
        <v>44</v>
      </c>
      <c r="M2418" t="str">
        <f>VLOOKUP($E2418,'CFileFishery to ERA+'!$A$4:$J$198,5,FALSE)</f>
        <v>ALASKA S</v>
      </c>
      <c r="N2418" t="str">
        <f>VLOOKUP($E2418,'CFileFishery to ERA+'!$A$4:$J$198,6,FALSE)</f>
        <v>US</v>
      </c>
      <c r="O2418">
        <f>VLOOKUP($E2418,'CFileFishery to ERA+'!$A$4:$J$198,7,FALSE)</f>
        <v>999</v>
      </c>
      <c r="P2418" t="str">
        <f>VLOOKUP($E2418,'CFileFishery to ERA+'!$A$4:$J$198,8,FALSE)</f>
        <v>S</v>
      </c>
      <c r="Q2418" t="str">
        <f>VLOOKUP($E2418,'CFileFishery to ERA+'!$A$4:$J$198,9,FALSE)</f>
        <v>SEAK Sport</v>
      </c>
      <c r="R2418" t="str">
        <f>VLOOKUP($E2418,'CFileFishery to ERA+'!$A$4:$J$198,10,FALSE)</f>
        <v>AABM</v>
      </c>
    </row>
    <row r="2419" spans="1:18" x14ac:dyDescent="0.25">
      <c r="A2419" t="s">
        <v>153</v>
      </c>
      <c r="B2419" t="s">
        <v>154</v>
      </c>
      <c r="C2419">
        <v>2017</v>
      </c>
      <c r="D2419">
        <v>7</v>
      </c>
      <c r="E2419">
        <v>128</v>
      </c>
      <c r="F2419" t="s">
        <v>20</v>
      </c>
      <c r="G2419">
        <v>3</v>
      </c>
      <c r="H2419" t="s">
        <v>12</v>
      </c>
      <c r="I2419">
        <v>1</v>
      </c>
      <c r="J2419">
        <v>10.69</v>
      </c>
      <c r="K2419">
        <v>10.69</v>
      </c>
      <c r="L2419">
        <f>VLOOKUP($E2419,'CFileFishery to ERA+'!$A$4:$J$198,4,FALSE)</f>
        <v>47</v>
      </c>
      <c r="M2419" t="str">
        <f>VLOOKUP($E2419,'CFileFishery to ERA+'!$A$4:$J$198,5,FALSE)</f>
        <v>NBC AABM S</v>
      </c>
      <c r="N2419" t="str">
        <f>VLOOKUP($E2419,'CFileFishery to ERA+'!$A$4:$J$198,6,FALSE)</f>
        <v>CA</v>
      </c>
      <c r="O2419">
        <f>VLOOKUP($E2419,'CFileFishery to ERA+'!$A$4:$J$198,7,FALSE)</f>
        <v>20</v>
      </c>
      <c r="P2419" t="str">
        <f>VLOOKUP($E2419,'CFileFishery to ERA+'!$A$4:$J$198,8,FALSE)</f>
        <v>S</v>
      </c>
      <c r="Q2419" t="str">
        <f>VLOOKUP($E2419,'CFileFishery to ERA+'!$A$4:$J$198,9,FALSE)</f>
        <v>NBC AABM Sport</v>
      </c>
      <c r="R2419" t="str">
        <f>VLOOKUP($E2419,'CFileFishery to ERA+'!$A$4:$J$198,10,FALSE)</f>
        <v>AABM</v>
      </c>
    </row>
    <row r="2420" spans="1:18" x14ac:dyDescent="0.25">
      <c r="A2420" t="s">
        <v>153</v>
      </c>
      <c r="B2420" t="s">
        <v>154</v>
      </c>
      <c r="C2420">
        <v>2017</v>
      </c>
      <c r="D2420">
        <v>7</v>
      </c>
      <c r="E2420">
        <v>129</v>
      </c>
      <c r="F2420" t="s">
        <v>38</v>
      </c>
      <c r="G2420">
        <v>3</v>
      </c>
      <c r="H2420" t="s">
        <v>12</v>
      </c>
      <c r="I2420">
        <v>1</v>
      </c>
      <c r="J2420">
        <v>3.74</v>
      </c>
      <c r="K2420">
        <v>3.74</v>
      </c>
      <c r="L2420">
        <f>VLOOKUP($E2420,'CFileFishery to ERA+'!$A$4:$J$198,4,FALSE)</f>
        <v>48</v>
      </c>
      <c r="M2420" t="str">
        <f>VLOOKUP($E2420,'CFileFishery to ERA+'!$A$4:$J$198,5,FALSE)</f>
        <v>NBC ISBM S</v>
      </c>
      <c r="N2420" t="str">
        <f>VLOOKUP($E2420,'CFileFishery to ERA+'!$A$4:$J$198,6,FALSE)</f>
        <v>CA</v>
      </c>
      <c r="O2420">
        <f>VLOOKUP($E2420,'CFileFishery to ERA+'!$A$4:$J$198,7,FALSE)</f>
        <v>21</v>
      </c>
      <c r="P2420" t="str">
        <f>VLOOKUP($E2420,'CFileFishery to ERA+'!$A$4:$J$198,8,FALSE)</f>
        <v>S</v>
      </c>
      <c r="Q2420" t="str">
        <f>VLOOKUP($E2420,'CFileFishery to ERA+'!$A$4:$J$198,9,FALSE)</f>
        <v>NBC ISBM Sport</v>
      </c>
      <c r="R2420" t="str">
        <f>VLOOKUP($E2420,'CFileFishery to ERA+'!$A$4:$J$198,10,FALSE)</f>
        <v>ISBM</v>
      </c>
    </row>
    <row r="2421" spans="1:18" x14ac:dyDescent="0.25">
      <c r="A2421" t="s">
        <v>153</v>
      </c>
      <c r="B2421" t="s">
        <v>154</v>
      </c>
      <c r="C2421">
        <v>2017</v>
      </c>
      <c r="D2421">
        <v>7</v>
      </c>
      <c r="E2421">
        <v>132</v>
      </c>
      <c r="F2421" t="s">
        <v>21</v>
      </c>
      <c r="G2421">
        <v>3</v>
      </c>
      <c r="H2421" t="s">
        <v>12</v>
      </c>
      <c r="I2421">
        <v>2</v>
      </c>
      <c r="J2421">
        <v>2.68</v>
      </c>
      <c r="K2421">
        <v>2.68</v>
      </c>
      <c r="L2421">
        <f>VLOOKUP($E2421,'CFileFishery to ERA+'!$A$4:$J$198,4,FALSE)</f>
        <v>45</v>
      </c>
      <c r="M2421" t="str">
        <f>VLOOKUP($E2421,'CFileFishery to ERA+'!$A$4:$J$198,5,FALSE)</f>
        <v>CBC S</v>
      </c>
      <c r="N2421" t="str">
        <f>VLOOKUP($E2421,'CFileFishery to ERA+'!$A$4:$J$198,6,FALSE)</f>
        <v>CA</v>
      </c>
      <c r="O2421">
        <f>VLOOKUP($E2421,'CFileFishery to ERA+'!$A$4:$J$198,7,FALSE)</f>
        <v>24</v>
      </c>
      <c r="P2421" t="str">
        <f>VLOOKUP($E2421,'CFileFishery to ERA+'!$A$4:$J$198,8,FALSE)</f>
        <v>S</v>
      </c>
      <c r="Q2421" t="str">
        <f>VLOOKUP($E2421,'CFileFishery to ERA+'!$A$4:$J$198,9,FALSE)</f>
        <v>Central Sport</v>
      </c>
      <c r="R2421" t="str">
        <f>VLOOKUP($E2421,'CFileFishery to ERA+'!$A$4:$J$198,10,FALSE)</f>
        <v>ISBM</v>
      </c>
    </row>
    <row r="2422" spans="1:18" x14ac:dyDescent="0.25">
      <c r="A2422" t="s">
        <v>153</v>
      </c>
      <c r="B2422" t="s">
        <v>154</v>
      </c>
      <c r="C2422">
        <v>2017</v>
      </c>
      <c r="D2422">
        <v>7</v>
      </c>
      <c r="E2422">
        <v>135</v>
      </c>
      <c r="F2422" t="s">
        <v>39</v>
      </c>
      <c r="G2422">
        <v>4</v>
      </c>
      <c r="H2422" t="s">
        <v>12</v>
      </c>
      <c r="I2422">
        <v>1</v>
      </c>
      <c r="J2422">
        <v>6.64</v>
      </c>
      <c r="K2422">
        <v>6.68</v>
      </c>
      <c r="L2422">
        <f>VLOOKUP($E2422,'CFileFishery to ERA+'!$A$4:$J$198,4,FALSE)</f>
        <v>61</v>
      </c>
      <c r="M2422" t="str">
        <f>VLOOKUP($E2422,'CFileFishery to ERA+'!$A$4:$J$198,5,FALSE)</f>
        <v>JNST S</v>
      </c>
      <c r="N2422" t="str">
        <f>VLOOKUP($E2422,'CFileFishery to ERA+'!$A$4:$J$198,6,FALSE)</f>
        <v>CA</v>
      </c>
      <c r="O2422">
        <f>VLOOKUP($E2422,'CFileFishery to ERA+'!$A$4:$J$198,7,FALSE)</f>
        <v>26</v>
      </c>
      <c r="P2422" t="str">
        <f>VLOOKUP($E2422,'CFileFishery to ERA+'!$A$4:$J$198,8,FALSE)</f>
        <v>S</v>
      </c>
      <c r="Q2422" t="str">
        <f>VLOOKUP($E2422,'CFileFishery to ERA+'!$A$4:$J$198,9,FALSE)</f>
        <v>Johnstone Strait Sport</v>
      </c>
      <c r="R2422" t="str">
        <f>VLOOKUP($E2422,'CFileFishery to ERA+'!$A$4:$J$198,10,FALSE)</f>
        <v>ISBM</v>
      </c>
    </row>
    <row r="2423" spans="1:18" x14ac:dyDescent="0.25">
      <c r="A2423" t="s">
        <v>153</v>
      </c>
      <c r="B2423" t="s">
        <v>154</v>
      </c>
      <c r="C2423">
        <v>2017</v>
      </c>
      <c r="D2423">
        <v>7</v>
      </c>
      <c r="E2423">
        <v>136</v>
      </c>
      <c r="F2423" t="s">
        <v>52</v>
      </c>
      <c r="G2423">
        <v>3</v>
      </c>
      <c r="H2423" t="s">
        <v>12</v>
      </c>
      <c r="I2423">
        <v>2</v>
      </c>
      <c r="J2423">
        <v>4.8600000000000003</v>
      </c>
      <c r="K2423">
        <v>4.8600000000000003</v>
      </c>
      <c r="L2423">
        <f>VLOOKUP($E2423,'CFileFishery to ERA+'!$A$4:$J$198,4,FALSE)</f>
        <v>63</v>
      </c>
      <c r="M2423" t="str">
        <f>VLOOKUP($E2423,'CFileFishery to ERA+'!$A$4:$J$198,5,FALSE)</f>
        <v>GEO ST S</v>
      </c>
      <c r="N2423" t="str">
        <f>VLOOKUP($E2423,'CFileFishery to ERA+'!$A$4:$J$198,6,FALSE)</f>
        <v>CA</v>
      </c>
      <c r="O2423">
        <f>VLOOKUP($E2423,'CFileFishery to ERA+'!$A$4:$J$198,7,FALSE)</f>
        <v>27</v>
      </c>
      <c r="P2423" t="str">
        <f>VLOOKUP($E2423,'CFileFishery to ERA+'!$A$4:$J$198,8,FALSE)</f>
        <v>S</v>
      </c>
      <c r="Q2423" t="str">
        <f>VLOOKUP($E2423,'CFileFishery to ERA+'!$A$4:$J$198,9,FALSE)</f>
        <v>North Georgia Strait Sport</v>
      </c>
      <c r="R2423" t="str">
        <f>VLOOKUP($E2423,'CFileFishery to ERA+'!$A$4:$J$198,10,FALSE)</f>
        <v>ISBM</v>
      </c>
    </row>
    <row r="2424" spans="1:18" x14ac:dyDescent="0.25">
      <c r="A2424" t="s">
        <v>153</v>
      </c>
      <c r="B2424" t="s">
        <v>154</v>
      </c>
      <c r="C2424">
        <v>2017</v>
      </c>
      <c r="D2424">
        <v>7</v>
      </c>
      <c r="E2424">
        <v>142</v>
      </c>
      <c r="F2424" t="s">
        <v>49</v>
      </c>
      <c r="G2424">
        <v>2</v>
      </c>
      <c r="H2424" t="s">
        <v>12</v>
      </c>
      <c r="I2424">
        <v>1</v>
      </c>
      <c r="J2424">
        <v>1</v>
      </c>
      <c r="K2424">
        <v>1</v>
      </c>
      <c r="L2424">
        <f>VLOOKUP($E2424,'CFileFishery to ERA+'!$A$4:$J$198,4,FALSE)</f>
        <v>50</v>
      </c>
      <c r="M2424" t="str">
        <f>VLOOKUP($E2424,'CFileFishery to ERA+'!$A$4:$J$198,5,FALSE)</f>
        <v>WCVI AABM S</v>
      </c>
      <c r="N2424" t="str">
        <f>VLOOKUP($E2424,'CFileFishery to ERA+'!$A$4:$J$198,6,FALSE)</f>
        <v>CA</v>
      </c>
      <c r="O2424">
        <f>VLOOKUP($E2424,'CFileFishery to ERA+'!$A$4:$J$198,7,FALSE)</f>
        <v>31</v>
      </c>
      <c r="P2424" t="str">
        <f>VLOOKUP($E2424,'CFileFishery to ERA+'!$A$4:$J$198,8,FALSE)</f>
        <v>S</v>
      </c>
      <c r="Q2424" t="str">
        <f>VLOOKUP($E2424,'CFileFishery to ERA+'!$A$4:$J$198,9,FALSE)</f>
        <v>WCVI AABM Sport</v>
      </c>
      <c r="R2424" t="str">
        <f>VLOOKUP($E2424,'CFileFishery to ERA+'!$A$4:$J$198,10,FALSE)</f>
        <v>AABM</v>
      </c>
    </row>
    <row r="2425" spans="1:18" x14ac:dyDescent="0.25">
      <c r="A2425" t="s">
        <v>153</v>
      </c>
      <c r="B2425" t="s">
        <v>154</v>
      </c>
      <c r="C2425">
        <v>2017</v>
      </c>
      <c r="D2425">
        <v>7</v>
      </c>
      <c r="E2425">
        <v>142</v>
      </c>
      <c r="F2425" t="s">
        <v>49</v>
      </c>
      <c r="G2425">
        <v>3</v>
      </c>
      <c r="H2425" t="s">
        <v>12</v>
      </c>
      <c r="I2425">
        <v>6</v>
      </c>
      <c r="J2425">
        <v>79.319999999999993</v>
      </c>
      <c r="K2425">
        <v>79.319999999999993</v>
      </c>
      <c r="L2425">
        <f>VLOOKUP($E2425,'CFileFishery to ERA+'!$A$4:$J$198,4,FALSE)</f>
        <v>50</v>
      </c>
      <c r="M2425" t="str">
        <f>VLOOKUP($E2425,'CFileFishery to ERA+'!$A$4:$J$198,5,FALSE)</f>
        <v>WCVI AABM S</v>
      </c>
      <c r="N2425" t="str">
        <f>VLOOKUP($E2425,'CFileFishery to ERA+'!$A$4:$J$198,6,FALSE)</f>
        <v>CA</v>
      </c>
      <c r="O2425">
        <f>VLOOKUP($E2425,'CFileFishery to ERA+'!$A$4:$J$198,7,FALSE)</f>
        <v>31</v>
      </c>
      <c r="P2425" t="str">
        <f>VLOOKUP($E2425,'CFileFishery to ERA+'!$A$4:$J$198,8,FALSE)</f>
        <v>S</v>
      </c>
      <c r="Q2425" t="str">
        <f>VLOOKUP($E2425,'CFileFishery to ERA+'!$A$4:$J$198,9,FALSE)</f>
        <v>WCVI AABM Sport</v>
      </c>
      <c r="R2425" t="str">
        <f>VLOOKUP($E2425,'CFileFishery to ERA+'!$A$4:$J$198,10,FALSE)</f>
        <v>AABM</v>
      </c>
    </row>
    <row r="2426" spans="1:18" x14ac:dyDescent="0.25">
      <c r="A2426" t="s">
        <v>153</v>
      </c>
      <c r="B2426" t="s">
        <v>154</v>
      </c>
      <c r="C2426">
        <v>2017</v>
      </c>
      <c r="D2426">
        <v>7</v>
      </c>
      <c r="E2426">
        <v>146</v>
      </c>
      <c r="F2426" t="s">
        <v>75</v>
      </c>
      <c r="G2426">
        <v>3</v>
      </c>
      <c r="H2426" t="s">
        <v>12</v>
      </c>
      <c r="I2426">
        <v>2</v>
      </c>
      <c r="J2426">
        <v>9.5399999999999991</v>
      </c>
      <c r="K2426">
        <v>9.5399999999999991</v>
      </c>
      <c r="L2426">
        <f>VLOOKUP($E2426,'CFileFishery to ERA+'!$A$4:$J$198,4,FALSE)</f>
        <v>65</v>
      </c>
      <c r="M2426" t="str">
        <f>VLOOKUP($E2426,'CFileFishery to ERA+'!$A$4:$J$198,5,FALSE)</f>
        <v>BC JF S</v>
      </c>
      <c r="N2426" t="str">
        <f>VLOOKUP($E2426,'CFileFishery to ERA+'!$A$4:$J$198,6,FALSE)</f>
        <v>CA</v>
      </c>
      <c r="O2426">
        <f>VLOOKUP($E2426,'CFileFishery to ERA+'!$A$4:$J$198,7,FALSE)</f>
        <v>36</v>
      </c>
      <c r="P2426" t="str">
        <f>VLOOKUP($E2426,'CFileFishery to ERA+'!$A$4:$J$198,8,FALSE)</f>
        <v>S</v>
      </c>
      <c r="Q2426" t="str">
        <f>VLOOKUP($E2426,'CFileFishery to ERA+'!$A$4:$J$198,9,FALSE)</f>
        <v>Canadian Juan De Fuca Sport</v>
      </c>
      <c r="R2426" t="str">
        <f>VLOOKUP($E2426,'CFileFishery to ERA+'!$A$4:$J$198,10,FALSE)</f>
        <v>ISBM</v>
      </c>
    </row>
    <row r="2427" spans="1:18" x14ac:dyDescent="0.25">
      <c r="A2427" t="s">
        <v>153</v>
      </c>
      <c r="B2427" t="s">
        <v>154</v>
      </c>
      <c r="C2427">
        <v>2017</v>
      </c>
      <c r="D2427">
        <v>7</v>
      </c>
      <c r="E2427">
        <v>150</v>
      </c>
      <c r="F2427" t="s">
        <v>76</v>
      </c>
      <c r="G2427">
        <v>3</v>
      </c>
      <c r="H2427" t="s">
        <v>12</v>
      </c>
      <c r="I2427">
        <v>1</v>
      </c>
      <c r="J2427">
        <v>5.7</v>
      </c>
      <c r="K2427">
        <v>5.7</v>
      </c>
      <c r="L2427">
        <f>VLOOKUP($E2427,'CFileFishery to ERA+'!$A$4:$J$198,4,FALSE)</f>
        <v>57</v>
      </c>
      <c r="M2427" t="str">
        <f>VLOOKUP($E2427,'CFileFishery to ERA+'!$A$4:$J$198,5,FALSE)</f>
        <v>PGSDN S</v>
      </c>
      <c r="N2427" t="str">
        <f>VLOOKUP($E2427,'CFileFishery to ERA+'!$A$4:$J$198,6,FALSE)</f>
        <v>US</v>
      </c>
      <c r="O2427">
        <f>VLOOKUP($E2427,'CFileFishery to ERA+'!$A$4:$J$198,7,FALSE)</f>
        <v>999</v>
      </c>
      <c r="P2427" t="str">
        <f>VLOOKUP($E2427,'CFileFishery to ERA+'!$A$4:$J$198,8,FALSE)</f>
        <v>S</v>
      </c>
      <c r="Q2427" t="str">
        <f>VLOOKUP($E2427,'CFileFishery to ERA+'!$A$4:$J$198,9,FALSE)</f>
        <v>PGSD Sport</v>
      </c>
      <c r="R2427" t="str">
        <f>VLOOKUP($E2427,'CFileFishery to ERA+'!$A$4:$J$198,10,FALSE)</f>
        <v>ISBM</v>
      </c>
    </row>
    <row r="2428" spans="1:18" x14ac:dyDescent="0.25">
      <c r="A2428" t="s">
        <v>153</v>
      </c>
      <c r="B2428" t="s">
        <v>154</v>
      </c>
      <c r="C2428">
        <v>2017</v>
      </c>
      <c r="D2428">
        <v>7</v>
      </c>
      <c r="E2428">
        <v>167</v>
      </c>
      <c r="F2428" t="s">
        <v>82</v>
      </c>
      <c r="G2428">
        <v>3</v>
      </c>
      <c r="H2428" t="s">
        <v>12</v>
      </c>
      <c r="I2428">
        <v>1</v>
      </c>
      <c r="J2428">
        <v>4.16</v>
      </c>
      <c r="K2428">
        <v>4.16</v>
      </c>
      <c r="L2428">
        <f>VLOOKUP($E2428,'CFileFishery to ERA+'!$A$4:$J$198,4,FALSE)</f>
        <v>53</v>
      </c>
      <c r="M2428" t="str">
        <f>VLOOKUP($E2428,'CFileFishery to ERA+'!$A$4:$J$198,5,FALSE)</f>
        <v>N FALCON S</v>
      </c>
      <c r="N2428" t="str">
        <f>VLOOKUP($E2428,'CFileFishery to ERA+'!$A$4:$J$198,6,FALSE)</f>
        <v>US</v>
      </c>
      <c r="O2428">
        <f>VLOOKUP($E2428,'CFileFishery to ERA+'!$A$4:$J$198,7,FALSE)</f>
        <v>999</v>
      </c>
      <c r="P2428" t="str">
        <f>VLOOKUP($E2428,'CFileFishery to ERA+'!$A$4:$J$198,8,FALSE)</f>
        <v>S</v>
      </c>
      <c r="Q2428" t="str">
        <f>VLOOKUP($E2428,'CFileFishery to ERA+'!$A$4:$J$198,9,FALSE)</f>
        <v>WA Sport</v>
      </c>
      <c r="R2428" t="str">
        <f>VLOOKUP($E2428,'CFileFishery to ERA+'!$A$4:$J$198,10,FALSE)</f>
        <v>ISBM</v>
      </c>
    </row>
    <row r="2429" spans="1:18" x14ac:dyDescent="0.25">
      <c r="A2429" t="s">
        <v>153</v>
      </c>
      <c r="B2429" t="s">
        <v>154</v>
      </c>
      <c r="C2429">
        <v>2017</v>
      </c>
      <c r="D2429">
        <v>7</v>
      </c>
      <c r="E2429">
        <v>190</v>
      </c>
      <c r="F2429" t="s">
        <v>61</v>
      </c>
      <c r="G2429">
        <v>3</v>
      </c>
      <c r="H2429" t="s">
        <v>12</v>
      </c>
      <c r="I2429">
        <v>1</v>
      </c>
      <c r="J2429">
        <v>3.47</v>
      </c>
      <c r="K2429">
        <v>3.47</v>
      </c>
      <c r="L2429">
        <f>VLOOKUP($E2429,'CFileFishery to ERA+'!$A$4:$J$198,4,FALSE)</f>
        <v>6</v>
      </c>
      <c r="M2429" t="str">
        <f>VLOOKUP($E2429,'CFileFishery to ERA+'!$A$4:$J$198,5,FALSE)</f>
        <v>AK FALL T</v>
      </c>
      <c r="N2429" t="str">
        <f>VLOOKUP($E2429,'CFileFishery to ERA+'!$A$4:$J$198,6,FALSE)</f>
        <v>US</v>
      </c>
      <c r="O2429">
        <f>VLOOKUP($E2429,'CFileFishery to ERA+'!$A$4:$J$198,7,FALSE)</f>
        <v>999</v>
      </c>
      <c r="P2429" t="str">
        <f>VLOOKUP($E2429,'CFileFishery to ERA+'!$A$4:$J$198,8,FALSE)</f>
        <v>T</v>
      </c>
      <c r="Q2429" t="str">
        <f>VLOOKUP($E2429,'CFileFishery to ERA+'!$A$4:$J$198,9,FALSE)</f>
        <v>SEAK Troll</v>
      </c>
      <c r="R2429" t="str">
        <f>VLOOKUP($E2429,'CFileFishery to ERA+'!$A$4:$J$198,10,FALSE)</f>
        <v>AABM</v>
      </c>
    </row>
    <row r="2430" spans="1:18" x14ac:dyDescent="0.25">
      <c r="A2430" t="s">
        <v>153</v>
      </c>
      <c r="B2430" t="s">
        <v>154</v>
      </c>
      <c r="C2430">
        <v>2017</v>
      </c>
      <c r="D2430">
        <v>8</v>
      </c>
      <c r="E2430">
        <v>35</v>
      </c>
      <c r="F2430" t="s">
        <v>77</v>
      </c>
      <c r="G2430">
        <v>3</v>
      </c>
      <c r="H2430" t="s">
        <v>12</v>
      </c>
      <c r="I2430">
        <v>2</v>
      </c>
      <c r="J2430">
        <v>7.54</v>
      </c>
      <c r="K2430">
        <v>7.54</v>
      </c>
      <c r="L2430">
        <f>VLOOKUP($E2430,'CFileFishery to ERA+'!$A$4:$J$198,4,FALSE)</f>
        <v>12</v>
      </c>
      <c r="M2430" t="str">
        <f>VLOOKUP($E2430,'CFileFishery to ERA+'!$A$4:$J$198,5,FALSE)</f>
        <v>WCVI SUM T</v>
      </c>
      <c r="N2430" t="str">
        <f>VLOOKUP($E2430,'CFileFishery to ERA+'!$A$4:$J$198,6,FALSE)</f>
        <v>CA</v>
      </c>
      <c r="O2430">
        <f>VLOOKUP($E2430,'CFileFishery to ERA+'!$A$4:$J$198,7,FALSE)</f>
        <v>3</v>
      </c>
      <c r="P2430" t="str">
        <f>VLOOKUP($E2430,'CFileFishery to ERA+'!$A$4:$J$198,8,FALSE)</f>
        <v>T</v>
      </c>
      <c r="Q2430" t="str">
        <f>VLOOKUP($E2430,'CFileFishery to ERA+'!$A$4:$J$198,9,FALSE)</f>
        <v>WCVI Troll</v>
      </c>
      <c r="R2430" t="str">
        <f>VLOOKUP($E2430,'CFileFishery to ERA+'!$A$4:$J$198,10,FALSE)</f>
        <v>AABM</v>
      </c>
    </row>
    <row r="2431" spans="1:18" x14ac:dyDescent="0.25">
      <c r="A2431" t="s">
        <v>153</v>
      </c>
      <c r="B2431" t="s">
        <v>154</v>
      </c>
      <c r="C2431">
        <v>2017</v>
      </c>
      <c r="D2431">
        <v>8</v>
      </c>
      <c r="E2431">
        <v>43</v>
      </c>
      <c r="F2431" t="s">
        <v>59</v>
      </c>
      <c r="G2431">
        <v>3</v>
      </c>
      <c r="H2431" t="s">
        <v>12</v>
      </c>
      <c r="I2431">
        <v>6</v>
      </c>
      <c r="J2431">
        <v>7.99</v>
      </c>
      <c r="K2431">
        <v>7.99</v>
      </c>
      <c r="L2431">
        <f>VLOOKUP($E2431,'CFileFishery to ERA+'!$A$4:$J$198,4,FALSE)</f>
        <v>13</v>
      </c>
      <c r="M2431" t="str">
        <f>VLOOKUP($E2431,'CFileFishery to ERA+'!$A$4:$J$198,5,FALSE)</f>
        <v>N FALCON T</v>
      </c>
      <c r="N2431" t="str">
        <f>VLOOKUP($E2431,'CFileFishery to ERA+'!$A$4:$J$198,6,FALSE)</f>
        <v>US</v>
      </c>
      <c r="O2431">
        <f>VLOOKUP($E2431,'CFileFishery to ERA+'!$A$4:$J$198,7,FALSE)</f>
        <v>999</v>
      </c>
      <c r="P2431" t="str">
        <f>VLOOKUP($E2431,'CFileFishery to ERA+'!$A$4:$J$198,8,FALSE)</f>
        <v>T</v>
      </c>
      <c r="Q2431" t="str">
        <f>VLOOKUP($E2431,'CFileFishery to ERA+'!$A$4:$J$198,9,FALSE)</f>
        <v>WA Troll</v>
      </c>
      <c r="R2431" t="str">
        <f>VLOOKUP($E2431,'CFileFishery to ERA+'!$A$4:$J$198,10,FALSE)</f>
        <v>ISBM</v>
      </c>
    </row>
    <row r="2432" spans="1:18" x14ac:dyDescent="0.25">
      <c r="A2432" t="s">
        <v>153</v>
      </c>
      <c r="B2432" t="s">
        <v>154</v>
      </c>
      <c r="C2432">
        <v>2017</v>
      </c>
      <c r="D2432">
        <v>8</v>
      </c>
      <c r="E2432">
        <v>132</v>
      </c>
      <c r="F2432" t="s">
        <v>21</v>
      </c>
      <c r="G2432">
        <v>2</v>
      </c>
      <c r="H2432" t="s">
        <v>12</v>
      </c>
      <c r="I2432">
        <v>1</v>
      </c>
      <c r="J2432">
        <v>1.82</v>
      </c>
      <c r="K2432">
        <v>1.83</v>
      </c>
      <c r="L2432">
        <f>VLOOKUP($E2432,'CFileFishery to ERA+'!$A$4:$J$198,4,FALSE)</f>
        <v>45</v>
      </c>
      <c r="M2432" t="str">
        <f>VLOOKUP($E2432,'CFileFishery to ERA+'!$A$4:$J$198,5,FALSE)</f>
        <v>CBC S</v>
      </c>
      <c r="N2432" t="str">
        <f>VLOOKUP($E2432,'CFileFishery to ERA+'!$A$4:$J$198,6,FALSE)</f>
        <v>CA</v>
      </c>
      <c r="O2432">
        <f>VLOOKUP($E2432,'CFileFishery to ERA+'!$A$4:$J$198,7,FALSE)</f>
        <v>24</v>
      </c>
      <c r="P2432" t="str">
        <f>VLOOKUP($E2432,'CFileFishery to ERA+'!$A$4:$J$198,8,FALSE)</f>
        <v>S</v>
      </c>
      <c r="Q2432" t="str">
        <f>VLOOKUP($E2432,'CFileFishery to ERA+'!$A$4:$J$198,9,FALSE)</f>
        <v>Central Sport</v>
      </c>
      <c r="R2432" t="str">
        <f>VLOOKUP($E2432,'CFileFishery to ERA+'!$A$4:$J$198,10,FALSE)</f>
        <v>ISBM</v>
      </c>
    </row>
    <row r="2433" spans="1:18" x14ac:dyDescent="0.25">
      <c r="A2433" t="s">
        <v>153</v>
      </c>
      <c r="B2433" t="s">
        <v>154</v>
      </c>
      <c r="C2433">
        <v>2017</v>
      </c>
      <c r="D2433">
        <v>8</v>
      </c>
      <c r="E2433">
        <v>132</v>
      </c>
      <c r="F2433" t="s">
        <v>21</v>
      </c>
      <c r="G2433">
        <v>3</v>
      </c>
      <c r="H2433" t="s">
        <v>12</v>
      </c>
      <c r="I2433">
        <v>3</v>
      </c>
      <c r="J2433">
        <v>5.46</v>
      </c>
      <c r="K2433">
        <v>5.46</v>
      </c>
      <c r="L2433">
        <f>VLOOKUP($E2433,'CFileFishery to ERA+'!$A$4:$J$198,4,FALSE)</f>
        <v>45</v>
      </c>
      <c r="M2433" t="str">
        <f>VLOOKUP($E2433,'CFileFishery to ERA+'!$A$4:$J$198,5,FALSE)</f>
        <v>CBC S</v>
      </c>
      <c r="N2433" t="str">
        <f>VLOOKUP($E2433,'CFileFishery to ERA+'!$A$4:$J$198,6,FALSE)</f>
        <v>CA</v>
      </c>
      <c r="O2433">
        <f>VLOOKUP($E2433,'CFileFishery to ERA+'!$A$4:$J$198,7,FALSE)</f>
        <v>24</v>
      </c>
      <c r="P2433" t="str">
        <f>VLOOKUP($E2433,'CFileFishery to ERA+'!$A$4:$J$198,8,FALSE)</f>
        <v>S</v>
      </c>
      <c r="Q2433" t="str">
        <f>VLOOKUP($E2433,'CFileFishery to ERA+'!$A$4:$J$198,9,FALSE)</f>
        <v>Central Sport</v>
      </c>
      <c r="R2433" t="str">
        <f>VLOOKUP($E2433,'CFileFishery to ERA+'!$A$4:$J$198,10,FALSE)</f>
        <v>ISBM</v>
      </c>
    </row>
    <row r="2434" spans="1:18" x14ac:dyDescent="0.25">
      <c r="A2434" t="s">
        <v>153</v>
      </c>
      <c r="B2434" t="s">
        <v>154</v>
      </c>
      <c r="C2434">
        <v>2017</v>
      </c>
      <c r="D2434">
        <v>8</v>
      </c>
      <c r="E2434">
        <v>136</v>
      </c>
      <c r="F2434" t="s">
        <v>52</v>
      </c>
      <c r="G2434">
        <v>2</v>
      </c>
      <c r="H2434" t="s">
        <v>12</v>
      </c>
      <c r="I2434">
        <v>1</v>
      </c>
      <c r="J2434">
        <v>3.59</v>
      </c>
      <c r="K2434">
        <v>3.61</v>
      </c>
      <c r="L2434">
        <f>VLOOKUP($E2434,'CFileFishery to ERA+'!$A$4:$J$198,4,FALSE)</f>
        <v>63</v>
      </c>
      <c r="M2434" t="str">
        <f>VLOOKUP($E2434,'CFileFishery to ERA+'!$A$4:$J$198,5,FALSE)</f>
        <v>GEO ST S</v>
      </c>
      <c r="N2434" t="str">
        <f>VLOOKUP($E2434,'CFileFishery to ERA+'!$A$4:$J$198,6,FALSE)</f>
        <v>CA</v>
      </c>
      <c r="O2434">
        <f>VLOOKUP($E2434,'CFileFishery to ERA+'!$A$4:$J$198,7,FALSE)</f>
        <v>27</v>
      </c>
      <c r="P2434" t="str">
        <f>VLOOKUP($E2434,'CFileFishery to ERA+'!$A$4:$J$198,8,FALSE)</f>
        <v>S</v>
      </c>
      <c r="Q2434" t="str">
        <f>VLOOKUP($E2434,'CFileFishery to ERA+'!$A$4:$J$198,9,FALSE)</f>
        <v>North Georgia Strait Sport</v>
      </c>
      <c r="R2434" t="str">
        <f>VLOOKUP($E2434,'CFileFishery to ERA+'!$A$4:$J$198,10,FALSE)</f>
        <v>ISBM</v>
      </c>
    </row>
    <row r="2435" spans="1:18" x14ac:dyDescent="0.25">
      <c r="A2435" t="s">
        <v>153</v>
      </c>
      <c r="B2435" t="s">
        <v>154</v>
      </c>
      <c r="C2435">
        <v>2017</v>
      </c>
      <c r="D2435">
        <v>8</v>
      </c>
      <c r="E2435">
        <v>142</v>
      </c>
      <c r="F2435" t="s">
        <v>49</v>
      </c>
      <c r="G2435">
        <v>3</v>
      </c>
      <c r="H2435" t="s">
        <v>12</v>
      </c>
      <c r="I2435">
        <v>3</v>
      </c>
      <c r="J2435">
        <v>25.77</v>
      </c>
      <c r="K2435">
        <v>25.77</v>
      </c>
      <c r="L2435">
        <f>VLOOKUP($E2435,'CFileFishery to ERA+'!$A$4:$J$198,4,FALSE)</f>
        <v>50</v>
      </c>
      <c r="M2435" t="str">
        <f>VLOOKUP($E2435,'CFileFishery to ERA+'!$A$4:$J$198,5,FALSE)</f>
        <v>WCVI AABM S</v>
      </c>
      <c r="N2435" t="str">
        <f>VLOOKUP($E2435,'CFileFishery to ERA+'!$A$4:$J$198,6,FALSE)</f>
        <v>CA</v>
      </c>
      <c r="O2435">
        <f>VLOOKUP($E2435,'CFileFishery to ERA+'!$A$4:$J$198,7,FALSE)</f>
        <v>31</v>
      </c>
      <c r="P2435" t="str">
        <f>VLOOKUP($E2435,'CFileFishery to ERA+'!$A$4:$J$198,8,FALSE)</f>
        <v>S</v>
      </c>
      <c r="Q2435" t="str">
        <f>VLOOKUP($E2435,'CFileFishery to ERA+'!$A$4:$J$198,9,FALSE)</f>
        <v>WCVI AABM Sport</v>
      </c>
      <c r="R2435" t="str">
        <f>VLOOKUP($E2435,'CFileFishery to ERA+'!$A$4:$J$198,10,FALSE)</f>
        <v>AABM</v>
      </c>
    </row>
    <row r="2436" spans="1:18" x14ac:dyDescent="0.25">
      <c r="A2436" t="s">
        <v>153</v>
      </c>
      <c r="B2436" t="s">
        <v>154</v>
      </c>
      <c r="C2436">
        <v>2017</v>
      </c>
      <c r="D2436">
        <v>9</v>
      </c>
      <c r="E2436">
        <v>35</v>
      </c>
      <c r="F2436" t="s">
        <v>77</v>
      </c>
      <c r="G2436">
        <v>3</v>
      </c>
      <c r="H2436" t="s">
        <v>12</v>
      </c>
      <c r="I2436">
        <v>5</v>
      </c>
      <c r="J2436">
        <v>11.5</v>
      </c>
      <c r="K2436">
        <v>11.5</v>
      </c>
      <c r="L2436">
        <f>VLOOKUP($E2436,'CFileFishery to ERA+'!$A$4:$J$198,4,FALSE)</f>
        <v>12</v>
      </c>
      <c r="M2436" t="str">
        <f>VLOOKUP($E2436,'CFileFishery to ERA+'!$A$4:$J$198,5,FALSE)</f>
        <v>WCVI SUM T</v>
      </c>
      <c r="N2436" t="str">
        <f>VLOOKUP($E2436,'CFileFishery to ERA+'!$A$4:$J$198,6,FALSE)</f>
        <v>CA</v>
      </c>
      <c r="O2436">
        <f>VLOOKUP($E2436,'CFileFishery to ERA+'!$A$4:$J$198,7,FALSE)</f>
        <v>3</v>
      </c>
      <c r="P2436" t="str">
        <f>VLOOKUP($E2436,'CFileFishery to ERA+'!$A$4:$J$198,8,FALSE)</f>
        <v>T</v>
      </c>
      <c r="Q2436" t="str">
        <f>VLOOKUP($E2436,'CFileFishery to ERA+'!$A$4:$J$198,9,FALSE)</f>
        <v>WCVI Troll</v>
      </c>
      <c r="R2436" t="str">
        <f>VLOOKUP($E2436,'CFileFishery to ERA+'!$A$4:$J$198,10,FALSE)</f>
        <v>AABM</v>
      </c>
    </row>
    <row r="2437" spans="1:18" x14ac:dyDescent="0.25">
      <c r="A2437" t="s">
        <v>153</v>
      </c>
      <c r="B2437" t="s">
        <v>154</v>
      </c>
      <c r="C2437">
        <v>2017</v>
      </c>
      <c r="D2437">
        <v>9</v>
      </c>
      <c r="E2437">
        <v>39</v>
      </c>
      <c r="F2437" t="s">
        <v>50</v>
      </c>
      <c r="G2437">
        <v>3</v>
      </c>
      <c r="H2437" t="s">
        <v>12</v>
      </c>
      <c r="I2437">
        <v>8</v>
      </c>
      <c r="J2437">
        <v>18.559999999999999</v>
      </c>
      <c r="K2437">
        <v>18.559999999999999</v>
      </c>
      <c r="L2437">
        <f>VLOOKUP($E2437,'CFileFishery to ERA+'!$A$4:$J$198,4,FALSE)</f>
        <v>12</v>
      </c>
      <c r="M2437" t="str">
        <f>VLOOKUP($E2437,'CFileFishery to ERA+'!$A$4:$J$198,5,FALSE)</f>
        <v>WCVI SUM T</v>
      </c>
      <c r="N2437" t="str">
        <f>VLOOKUP($E2437,'CFileFishery to ERA+'!$A$4:$J$198,6,FALSE)</f>
        <v>CA</v>
      </c>
      <c r="O2437">
        <f>VLOOKUP($E2437,'CFileFishery to ERA+'!$A$4:$J$198,7,FALSE)</f>
        <v>3</v>
      </c>
      <c r="P2437" t="str">
        <f>VLOOKUP($E2437,'CFileFishery to ERA+'!$A$4:$J$198,8,FALSE)</f>
        <v>T</v>
      </c>
      <c r="Q2437" t="str">
        <f>VLOOKUP($E2437,'CFileFishery to ERA+'!$A$4:$J$198,9,FALSE)</f>
        <v>WCVI Troll</v>
      </c>
      <c r="R2437" t="str">
        <f>VLOOKUP($E2437,'CFileFishery to ERA+'!$A$4:$J$198,10,FALSE)</f>
        <v>AABM</v>
      </c>
    </row>
    <row r="2438" spans="1:18" x14ac:dyDescent="0.25">
      <c r="A2438" t="s">
        <v>153</v>
      </c>
      <c r="B2438" t="s">
        <v>154</v>
      </c>
      <c r="C2438">
        <v>2017</v>
      </c>
      <c r="D2438">
        <v>9</v>
      </c>
      <c r="E2438">
        <v>136</v>
      </c>
      <c r="F2438" t="s">
        <v>52</v>
      </c>
      <c r="G2438">
        <v>3</v>
      </c>
      <c r="H2438" t="s">
        <v>12</v>
      </c>
      <c r="I2438">
        <v>3</v>
      </c>
      <c r="J2438">
        <v>20.89</v>
      </c>
      <c r="K2438">
        <v>20.89</v>
      </c>
      <c r="L2438">
        <f>VLOOKUP($E2438,'CFileFishery to ERA+'!$A$4:$J$198,4,FALSE)</f>
        <v>63</v>
      </c>
      <c r="M2438" t="str">
        <f>VLOOKUP($E2438,'CFileFishery to ERA+'!$A$4:$J$198,5,FALSE)</f>
        <v>GEO ST S</v>
      </c>
      <c r="N2438" t="str">
        <f>VLOOKUP($E2438,'CFileFishery to ERA+'!$A$4:$J$198,6,FALSE)</f>
        <v>CA</v>
      </c>
      <c r="O2438">
        <f>VLOOKUP($E2438,'CFileFishery to ERA+'!$A$4:$J$198,7,FALSE)</f>
        <v>27</v>
      </c>
      <c r="P2438" t="str">
        <f>VLOOKUP($E2438,'CFileFishery to ERA+'!$A$4:$J$198,8,FALSE)</f>
        <v>S</v>
      </c>
      <c r="Q2438" t="str">
        <f>VLOOKUP($E2438,'CFileFishery to ERA+'!$A$4:$J$198,9,FALSE)</f>
        <v>North Georgia Strait Sport</v>
      </c>
      <c r="R2438" t="str">
        <f>VLOOKUP($E2438,'CFileFishery to ERA+'!$A$4:$J$198,10,FALSE)</f>
        <v>ISBM</v>
      </c>
    </row>
    <row r="2439" spans="1:18" x14ac:dyDescent="0.25">
      <c r="A2439" t="s">
        <v>153</v>
      </c>
      <c r="B2439" t="s">
        <v>154</v>
      </c>
      <c r="C2439">
        <v>2017</v>
      </c>
      <c r="D2439">
        <v>9</v>
      </c>
      <c r="E2439">
        <v>152</v>
      </c>
      <c r="F2439" t="s">
        <v>63</v>
      </c>
      <c r="G2439">
        <v>3</v>
      </c>
      <c r="H2439" t="s">
        <v>12</v>
      </c>
      <c r="I2439">
        <v>1</v>
      </c>
      <c r="J2439">
        <v>8.5500000000000007</v>
      </c>
      <c r="K2439">
        <v>8.5500000000000007</v>
      </c>
      <c r="L2439">
        <f>VLOOKUP($E2439,'CFileFishery to ERA+'!$A$4:$J$198,4,FALSE)</f>
        <v>57</v>
      </c>
      <c r="M2439" t="str">
        <f>VLOOKUP($E2439,'CFileFishery to ERA+'!$A$4:$J$198,5,FALSE)</f>
        <v>PGSDN S</v>
      </c>
      <c r="N2439" t="str">
        <f>VLOOKUP($E2439,'CFileFishery to ERA+'!$A$4:$J$198,6,FALSE)</f>
        <v>US</v>
      </c>
      <c r="O2439">
        <f>VLOOKUP($E2439,'CFileFishery to ERA+'!$A$4:$J$198,7,FALSE)</f>
        <v>999</v>
      </c>
      <c r="P2439" t="str">
        <f>VLOOKUP($E2439,'CFileFishery to ERA+'!$A$4:$J$198,8,FALSE)</f>
        <v>S</v>
      </c>
      <c r="Q2439" t="str">
        <f>VLOOKUP($E2439,'CFileFishery to ERA+'!$A$4:$J$198,9,FALSE)</f>
        <v>PGSD Sport</v>
      </c>
      <c r="R2439" t="str">
        <f>VLOOKUP($E2439,'CFileFishery to ERA+'!$A$4:$J$198,10,FALSE)</f>
        <v>ISBM</v>
      </c>
    </row>
    <row r="2440" spans="1:18" x14ac:dyDescent="0.25">
      <c r="A2440" t="s">
        <v>153</v>
      </c>
      <c r="B2440" t="s">
        <v>154</v>
      </c>
      <c r="C2440">
        <v>2017</v>
      </c>
      <c r="D2440">
        <v>10</v>
      </c>
      <c r="E2440">
        <v>2</v>
      </c>
      <c r="F2440" t="s">
        <v>30</v>
      </c>
      <c r="G2440">
        <v>4</v>
      </c>
      <c r="H2440" t="s">
        <v>12</v>
      </c>
      <c r="I2440">
        <v>3</v>
      </c>
      <c r="J2440">
        <v>6.48</v>
      </c>
      <c r="K2440">
        <v>6.48</v>
      </c>
      <c r="L2440">
        <f>VLOOKUP($E2440,'CFileFishery to ERA+'!$A$4:$J$198,4,FALSE)</f>
        <v>1</v>
      </c>
      <c r="M2440" t="str">
        <f>VLOOKUP($E2440,'CFileFishery to ERA+'!$A$4:$J$198,5,FALSE)</f>
        <v>AK W/S T</v>
      </c>
      <c r="N2440" t="str">
        <f>VLOOKUP($E2440,'CFileFishery to ERA+'!$A$4:$J$198,6,FALSE)</f>
        <v>US</v>
      </c>
      <c r="O2440">
        <f>VLOOKUP($E2440,'CFileFishery to ERA+'!$A$4:$J$198,7,FALSE)</f>
        <v>999</v>
      </c>
      <c r="P2440" t="str">
        <f>VLOOKUP($E2440,'CFileFishery to ERA+'!$A$4:$J$198,8,FALSE)</f>
        <v>T</v>
      </c>
      <c r="Q2440" t="str">
        <f>VLOOKUP($E2440,'CFileFishery to ERA+'!$A$4:$J$198,9,FALSE)</f>
        <v>SEAK Troll</v>
      </c>
      <c r="R2440" t="str">
        <f>VLOOKUP($E2440,'CFileFishery to ERA+'!$A$4:$J$198,10,FALSE)</f>
        <v>AABM</v>
      </c>
    </row>
    <row r="2441" spans="1:18" x14ac:dyDescent="0.25">
      <c r="A2441" t="s">
        <v>153</v>
      </c>
      <c r="B2441" t="s">
        <v>154</v>
      </c>
      <c r="C2441">
        <v>2017</v>
      </c>
      <c r="D2441">
        <v>11</v>
      </c>
      <c r="E2441">
        <v>2</v>
      </c>
      <c r="F2441" t="s">
        <v>30</v>
      </c>
      <c r="G2441">
        <v>4</v>
      </c>
      <c r="H2441" t="s">
        <v>12</v>
      </c>
      <c r="I2441">
        <v>2</v>
      </c>
      <c r="J2441">
        <v>4.32</v>
      </c>
      <c r="K2441">
        <v>4.32</v>
      </c>
      <c r="L2441">
        <f>VLOOKUP($E2441,'CFileFishery to ERA+'!$A$4:$J$198,4,FALSE)</f>
        <v>1</v>
      </c>
      <c r="M2441" t="str">
        <f>VLOOKUP($E2441,'CFileFishery to ERA+'!$A$4:$J$198,5,FALSE)</f>
        <v>AK W/S T</v>
      </c>
      <c r="N2441" t="str">
        <f>VLOOKUP($E2441,'CFileFishery to ERA+'!$A$4:$J$198,6,FALSE)</f>
        <v>US</v>
      </c>
      <c r="O2441">
        <f>VLOOKUP($E2441,'CFileFishery to ERA+'!$A$4:$J$198,7,FALSE)</f>
        <v>999</v>
      </c>
      <c r="P2441" t="str">
        <f>VLOOKUP($E2441,'CFileFishery to ERA+'!$A$4:$J$198,8,FALSE)</f>
        <v>T</v>
      </c>
      <c r="Q2441" t="str">
        <f>VLOOKUP($E2441,'CFileFishery to ERA+'!$A$4:$J$198,9,FALSE)</f>
        <v>SEAK Troll</v>
      </c>
      <c r="R2441" t="str">
        <f>VLOOKUP($E2441,'CFileFishery to ERA+'!$A$4:$J$198,10,FALSE)</f>
        <v>AABM</v>
      </c>
    </row>
    <row r="2442" spans="1:18" x14ac:dyDescent="0.25">
      <c r="A2442" t="s">
        <v>153</v>
      </c>
      <c r="B2442" t="s">
        <v>154</v>
      </c>
      <c r="C2442">
        <v>2017</v>
      </c>
      <c r="D2442">
        <v>11</v>
      </c>
      <c r="E2442">
        <v>4</v>
      </c>
      <c r="F2442" t="s">
        <v>29</v>
      </c>
      <c r="G2442">
        <v>5</v>
      </c>
      <c r="H2442" t="s">
        <v>12</v>
      </c>
      <c r="I2442">
        <v>1</v>
      </c>
      <c r="J2442">
        <v>1.22</v>
      </c>
      <c r="K2442">
        <v>1.22</v>
      </c>
      <c r="L2442">
        <f>VLOOKUP($E2442,'CFileFishery to ERA+'!$A$4:$J$198,4,FALSE)</f>
        <v>1</v>
      </c>
      <c r="M2442" t="str">
        <f>VLOOKUP($E2442,'CFileFishery to ERA+'!$A$4:$J$198,5,FALSE)</f>
        <v>AK W/S T</v>
      </c>
      <c r="N2442" t="str">
        <f>VLOOKUP($E2442,'CFileFishery to ERA+'!$A$4:$J$198,6,FALSE)</f>
        <v>US</v>
      </c>
      <c r="O2442">
        <f>VLOOKUP($E2442,'CFileFishery to ERA+'!$A$4:$J$198,7,FALSE)</f>
        <v>999</v>
      </c>
      <c r="P2442" t="str">
        <f>VLOOKUP($E2442,'CFileFishery to ERA+'!$A$4:$J$198,8,FALSE)</f>
        <v>T</v>
      </c>
      <c r="Q2442" t="str">
        <f>VLOOKUP($E2442,'CFileFishery to ERA+'!$A$4:$J$198,9,FALSE)</f>
        <v>SEAK Troll</v>
      </c>
      <c r="R2442" t="str">
        <f>VLOOKUP($E2442,'CFileFishery to ERA+'!$A$4:$J$198,10,FALSE)</f>
        <v>AABM</v>
      </c>
    </row>
    <row r="2443" spans="1:18" x14ac:dyDescent="0.25">
      <c r="A2443" t="s">
        <v>153</v>
      </c>
      <c r="B2443" t="s">
        <v>154</v>
      </c>
      <c r="C2443">
        <v>2017</v>
      </c>
      <c r="D2443">
        <v>12</v>
      </c>
      <c r="E2443">
        <v>2</v>
      </c>
      <c r="F2443" t="s">
        <v>30</v>
      </c>
      <c r="G2443">
        <v>4</v>
      </c>
      <c r="H2443" t="s">
        <v>12</v>
      </c>
      <c r="I2443">
        <v>2</v>
      </c>
      <c r="J2443">
        <v>4.32</v>
      </c>
      <c r="K2443">
        <v>4.32</v>
      </c>
      <c r="L2443">
        <f>VLOOKUP($E2443,'CFileFishery to ERA+'!$A$4:$J$198,4,FALSE)</f>
        <v>1</v>
      </c>
      <c r="M2443" t="str">
        <f>VLOOKUP($E2443,'CFileFishery to ERA+'!$A$4:$J$198,5,FALSE)</f>
        <v>AK W/S T</v>
      </c>
      <c r="N2443" t="str">
        <f>VLOOKUP($E2443,'CFileFishery to ERA+'!$A$4:$J$198,6,FALSE)</f>
        <v>US</v>
      </c>
      <c r="O2443">
        <f>VLOOKUP($E2443,'CFileFishery to ERA+'!$A$4:$J$198,7,FALSE)</f>
        <v>999</v>
      </c>
      <c r="P2443" t="str">
        <f>VLOOKUP($E2443,'CFileFishery to ERA+'!$A$4:$J$198,8,FALSE)</f>
        <v>T</v>
      </c>
      <c r="Q2443" t="str">
        <f>VLOOKUP($E2443,'CFileFishery to ERA+'!$A$4:$J$198,9,FALSE)</f>
        <v>SEAK Troll</v>
      </c>
      <c r="R2443" t="str">
        <f>VLOOKUP($E2443,'CFileFishery to ERA+'!$A$4:$J$198,10,FALSE)</f>
        <v>AABM</v>
      </c>
    </row>
    <row r="2444" spans="1:18" x14ac:dyDescent="0.25">
      <c r="A2444" t="s">
        <v>153</v>
      </c>
      <c r="B2444" t="s">
        <v>154</v>
      </c>
      <c r="C2444">
        <v>2018</v>
      </c>
      <c r="D2444">
        <v>1</v>
      </c>
      <c r="E2444">
        <v>5</v>
      </c>
      <c r="F2444" t="s">
        <v>31</v>
      </c>
      <c r="G2444">
        <v>4</v>
      </c>
      <c r="H2444" t="s">
        <v>12</v>
      </c>
      <c r="I2444">
        <v>1</v>
      </c>
      <c r="J2444">
        <v>1.43</v>
      </c>
      <c r="K2444">
        <v>1.43</v>
      </c>
      <c r="L2444">
        <f>VLOOKUP($E2444,'CFileFishery to ERA+'!$A$4:$J$198,4,FALSE)</f>
        <v>1</v>
      </c>
      <c r="M2444" t="str">
        <f>VLOOKUP($E2444,'CFileFishery to ERA+'!$A$4:$J$198,5,FALSE)</f>
        <v>AK W/S T</v>
      </c>
      <c r="N2444" t="str">
        <f>VLOOKUP($E2444,'CFileFishery to ERA+'!$A$4:$J$198,6,FALSE)</f>
        <v>US</v>
      </c>
      <c r="O2444">
        <f>VLOOKUP($E2444,'CFileFishery to ERA+'!$A$4:$J$198,7,FALSE)</f>
        <v>999</v>
      </c>
      <c r="P2444" t="str">
        <f>VLOOKUP($E2444,'CFileFishery to ERA+'!$A$4:$J$198,8,FALSE)</f>
        <v>T</v>
      </c>
      <c r="Q2444" t="str">
        <f>VLOOKUP($E2444,'CFileFishery to ERA+'!$A$4:$J$198,9,FALSE)</f>
        <v>SEAK Troll</v>
      </c>
      <c r="R2444" t="str">
        <f>VLOOKUP($E2444,'CFileFishery to ERA+'!$A$4:$J$198,10,FALSE)</f>
        <v>AABM</v>
      </c>
    </row>
    <row r="2445" spans="1:18" x14ac:dyDescent="0.25">
      <c r="A2445" t="s">
        <v>153</v>
      </c>
      <c r="B2445" t="s">
        <v>154</v>
      </c>
      <c r="C2445">
        <v>2018</v>
      </c>
      <c r="D2445">
        <v>1</v>
      </c>
      <c r="E2445">
        <v>139</v>
      </c>
      <c r="F2445" t="s">
        <v>74</v>
      </c>
      <c r="G2445">
        <v>3</v>
      </c>
      <c r="H2445" t="s">
        <v>12</v>
      </c>
      <c r="I2445">
        <v>1</v>
      </c>
      <c r="J2445">
        <v>9.32</v>
      </c>
      <c r="K2445">
        <v>9.3699999999999992</v>
      </c>
      <c r="L2445">
        <f>VLOOKUP($E2445,'CFileFishery to ERA+'!$A$4:$J$198,4,FALSE)</f>
        <v>63</v>
      </c>
      <c r="M2445" t="str">
        <f>VLOOKUP($E2445,'CFileFishery to ERA+'!$A$4:$J$198,5,FALSE)</f>
        <v>GEO ST S</v>
      </c>
      <c r="N2445" t="str">
        <f>VLOOKUP($E2445,'CFileFishery to ERA+'!$A$4:$J$198,6,FALSE)</f>
        <v>CA</v>
      </c>
      <c r="O2445">
        <f>VLOOKUP($E2445,'CFileFishery to ERA+'!$A$4:$J$198,7,FALSE)</f>
        <v>29</v>
      </c>
      <c r="P2445" t="str">
        <f>VLOOKUP($E2445,'CFileFishery to ERA+'!$A$4:$J$198,8,FALSE)</f>
        <v>S</v>
      </c>
      <c r="Q2445" t="str">
        <f>VLOOKUP($E2445,'CFileFishery to ERA+'!$A$4:$J$198,9,FALSE)</f>
        <v>South Georgia Strait Sport</v>
      </c>
      <c r="R2445" t="str">
        <f>VLOOKUP($E2445,'CFileFishery to ERA+'!$A$4:$J$198,10,FALSE)</f>
        <v>ISBM</v>
      </c>
    </row>
    <row r="2446" spans="1:18" x14ac:dyDescent="0.25">
      <c r="A2446" t="s">
        <v>153</v>
      </c>
      <c r="B2446" t="s">
        <v>154</v>
      </c>
      <c r="C2446">
        <v>2018</v>
      </c>
      <c r="D2446">
        <v>1</v>
      </c>
      <c r="E2446">
        <v>139</v>
      </c>
      <c r="F2446" t="s">
        <v>74</v>
      </c>
      <c r="G2446">
        <v>4</v>
      </c>
      <c r="H2446" t="s">
        <v>12</v>
      </c>
      <c r="I2446">
        <v>1</v>
      </c>
      <c r="J2446">
        <v>9.32</v>
      </c>
      <c r="K2446">
        <v>9.32</v>
      </c>
      <c r="L2446">
        <f>VLOOKUP($E2446,'CFileFishery to ERA+'!$A$4:$J$198,4,FALSE)</f>
        <v>63</v>
      </c>
      <c r="M2446" t="str">
        <f>VLOOKUP($E2446,'CFileFishery to ERA+'!$A$4:$J$198,5,FALSE)</f>
        <v>GEO ST S</v>
      </c>
      <c r="N2446" t="str">
        <f>VLOOKUP($E2446,'CFileFishery to ERA+'!$A$4:$J$198,6,FALSE)</f>
        <v>CA</v>
      </c>
      <c r="O2446">
        <f>VLOOKUP($E2446,'CFileFishery to ERA+'!$A$4:$J$198,7,FALSE)</f>
        <v>29</v>
      </c>
      <c r="P2446" t="str">
        <f>VLOOKUP($E2446,'CFileFishery to ERA+'!$A$4:$J$198,8,FALSE)</f>
        <v>S</v>
      </c>
      <c r="Q2446" t="str">
        <f>VLOOKUP($E2446,'CFileFishery to ERA+'!$A$4:$J$198,9,FALSE)</f>
        <v>South Georgia Strait Sport</v>
      </c>
      <c r="R2446" t="str">
        <f>VLOOKUP($E2446,'CFileFishery to ERA+'!$A$4:$J$198,10,FALSE)</f>
        <v>ISBM</v>
      </c>
    </row>
    <row r="2447" spans="1:18" x14ac:dyDescent="0.25">
      <c r="A2447" t="s">
        <v>153</v>
      </c>
      <c r="B2447" t="s">
        <v>154</v>
      </c>
      <c r="C2447">
        <v>2018</v>
      </c>
      <c r="D2447">
        <v>1</v>
      </c>
      <c r="E2447">
        <v>142</v>
      </c>
      <c r="F2447" t="s">
        <v>49</v>
      </c>
      <c r="G2447">
        <v>4</v>
      </c>
      <c r="H2447" t="s">
        <v>12</v>
      </c>
      <c r="I2447">
        <v>1</v>
      </c>
      <c r="J2447">
        <v>8.94</v>
      </c>
      <c r="K2447">
        <v>8.94</v>
      </c>
      <c r="L2447">
        <f>VLOOKUP($E2447,'CFileFishery to ERA+'!$A$4:$J$198,4,FALSE)</f>
        <v>50</v>
      </c>
      <c r="M2447" t="str">
        <f>VLOOKUP($E2447,'CFileFishery to ERA+'!$A$4:$J$198,5,FALSE)</f>
        <v>WCVI AABM S</v>
      </c>
      <c r="N2447" t="str">
        <f>VLOOKUP($E2447,'CFileFishery to ERA+'!$A$4:$J$198,6,FALSE)</f>
        <v>CA</v>
      </c>
      <c r="O2447">
        <f>VLOOKUP($E2447,'CFileFishery to ERA+'!$A$4:$J$198,7,FALSE)</f>
        <v>31</v>
      </c>
      <c r="P2447" t="str">
        <f>VLOOKUP($E2447,'CFileFishery to ERA+'!$A$4:$J$198,8,FALSE)</f>
        <v>S</v>
      </c>
      <c r="Q2447" t="str">
        <f>VLOOKUP($E2447,'CFileFishery to ERA+'!$A$4:$J$198,9,FALSE)</f>
        <v>WCVI AABM Sport</v>
      </c>
      <c r="R2447" t="str">
        <f>VLOOKUP($E2447,'CFileFishery to ERA+'!$A$4:$J$198,10,FALSE)</f>
        <v>AABM</v>
      </c>
    </row>
    <row r="2448" spans="1:18" x14ac:dyDescent="0.25">
      <c r="A2448" t="s">
        <v>153</v>
      </c>
      <c r="B2448" t="s">
        <v>154</v>
      </c>
      <c r="C2448">
        <v>2018</v>
      </c>
      <c r="D2448">
        <v>2</v>
      </c>
      <c r="E2448">
        <v>6</v>
      </c>
      <c r="F2448" t="s">
        <v>11</v>
      </c>
      <c r="G2448">
        <v>4</v>
      </c>
      <c r="H2448" t="s">
        <v>12</v>
      </c>
      <c r="I2448">
        <v>1</v>
      </c>
      <c r="J2448">
        <v>2.5499999999999998</v>
      </c>
      <c r="K2448">
        <v>2.5499999999999998</v>
      </c>
      <c r="L2448">
        <f>VLOOKUP($E2448,'CFileFishery to ERA+'!$A$4:$J$198,4,FALSE)</f>
        <v>1</v>
      </c>
      <c r="M2448" t="str">
        <f>VLOOKUP($E2448,'CFileFishery to ERA+'!$A$4:$J$198,5,FALSE)</f>
        <v>AK W/S T</v>
      </c>
      <c r="N2448" t="str">
        <f>VLOOKUP($E2448,'CFileFishery to ERA+'!$A$4:$J$198,6,FALSE)</f>
        <v>US</v>
      </c>
      <c r="O2448">
        <f>VLOOKUP($E2448,'CFileFishery to ERA+'!$A$4:$J$198,7,FALSE)</f>
        <v>999</v>
      </c>
      <c r="P2448" t="str">
        <f>VLOOKUP($E2448,'CFileFishery to ERA+'!$A$4:$J$198,8,FALSE)</f>
        <v>T</v>
      </c>
      <c r="Q2448" t="str">
        <f>VLOOKUP($E2448,'CFileFishery to ERA+'!$A$4:$J$198,9,FALSE)</f>
        <v>SEAK Troll</v>
      </c>
      <c r="R2448" t="str">
        <f>VLOOKUP($E2448,'CFileFishery to ERA+'!$A$4:$J$198,10,FALSE)</f>
        <v>AABM</v>
      </c>
    </row>
    <row r="2449" spans="1:18" x14ac:dyDescent="0.25">
      <c r="A2449" t="s">
        <v>153</v>
      </c>
      <c r="B2449" t="s">
        <v>154</v>
      </c>
      <c r="C2449">
        <v>2018</v>
      </c>
      <c r="D2449">
        <v>2</v>
      </c>
      <c r="E2449">
        <v>37</v>
      </c>
      <c r="F2449" t="s">
        <v>106</v>
      </c>
      <c r="G2449">
        <v>4</v>
      </c>
      <c r="H2449" t="s">
        <v>12</v>
      </c>
      <c r="I2449">
        <v>2</v>
      </c>
      <c r="J2449">
        <v>4.66</v>
      </c>
      <c r="K2449">
        <v>4.66</v>
      </c>
      <c r="L2449">
        <f>VLOOKUP($E2449,'CFileFishery to ERA+'!$A$4:$J$198,4,FALSE)</f>
        <v>10</v>
      </c>
      <c r="M2449" t="str">
        <f>VLOOKUP($E2449,'CFileFishery to ERA+'!$A$4:$J$198,5,FALSE)</f>
        <v>WCVI F/W T</v>
      </c>
      <c r="N2449" t="str">
        <f>VLOOKUP($E2449,'CFileFishery to ERA+'!$A$4:$J$198,6,FALSE)</f>
        <v>CA</v>
      </c>
      <c r="O2449">
        <f>VLOOKUP($E2449,'CFileFishery to ERA+'!$A$4:$J$198,7,FALSE)</f>
        <v>3</v>
      </c>
      <c r="P2449" t="str">
        <f>VLOOKUP($E2449,'CFileFishery to ERA+'!$A$4:$J$198,8,FALSE)</f>
        <v>T</v>
      </c>
      <c r="Q2449" t="str">
        <f>VLOOKUP($E2449,'CFileFishery to ERA+'!$A$4:$J$198,9,FALSE)</f>
        <v>WCVI Troll</v>
      </c>
      <c r="R2449" t="str">
        <f>VLOOKUP($E2449,'CFileFishery to ERA+'!$A$4:$J$198,10,FALSE)</f>
        <v>AABM</v>
      </c>
    </row>
    <row r="2450" spans="1:18" x14ac:dyDescent="0.25">
      <c r="A2450" t="s">
        <v>153</v>
      </c>
      <c r="B2450" t="s">
        <v>154</v>
      </c>
      <c r="C2450">
        <v>2018</v>
      </c>
      <c r="D2450">
        <v>2</v>
      </c>
      <c r="E2450">
        <v>142</v>
      </c>
      <c r="F2450" t="s">
        <v>49</v>
      </c>
      <c r="G2450">
        <v>4</v>
      </c>
      <c r="H2450" t="s">
        <v>12</v>
      </c>
      <c r="I2450">
        <v>1</v>
      </c>
      <c r="J2450">
        <v>8.94</v>
      </c>
      <c r="K2450">
        <v>8.94</v>
      </c>
      <c r="L2450">
        <f>VLOOKUP($E2450,'CFileFishery to ERA+'!$A$4:$J$198,4,FALSE)</f>
        <v>50</v>
      </c>
      <c r="M2450" t="str">
        <f>VLOOKUP($E2450,'CFileFishery to ERA+'!$A$4:$J$198,5,FALSE)</f>
        <v>WCVI AABM S</v>
      </c>
      <c r="N2450" t="str">
        <f>VLOOKUP($E2450,'CFileFishery to ERA+'!$A$4:$J$198,6,FALSE)</f>
        <v>CA</v>
      </c>
      <c r="O2450">
        <f>VLOOKUP($E2450,'CFileFishery to ERA+'!$A$4:$J$198,7,FALSE)</f>
        <v>31</v>
      </c>
      <c r="P2450" t="str">
        <f>VLOOKUP($E2450,'CFileFishery to ERA+'!$A$4:$J$198,8,FALSE)</f>
        <v>S</v>
      </c>
      <c r="Q2450" t="str">
        <f>VLOOKUP($E2450,'CFileFishery to ERA+'!$A$4:$J$198,9,FALSE)</f>
        <v>WCVI AABM Sport</v>
      </c>
      <c r="R2450" t="str">
        <f>VLOOKUP($E2450,'CFileFishery to ERA+'!$A$4:$J$198,10,FALSE)</f>
        <v>AABM</v>
      </c>
    </row>
    <row r="2451" spans="1:18" x14ac:dyDescent="0.25">
      <c r="A2451" t="s">
        <v>153</v>
      </c>
      <c r="B2451" t="s">
        <v>154</v>
      </c>
      <c r="C2451">
        <v>2018</v>
      </c>
      <c r="D2451">
        <v>4</v>
      </c>
      <c r="E2451">
        <v>139</v>
      </c>
      <c r="F2451" t="s">
        <v>74</v>
      </c>
      <c r="G2451">
        <v>3</v>
      </c>
      <c r="H2451" t="s">
        <v>12</v>
      </c>
      <c r="I2451">
        <v>1</v>
      </c>
      <c r="J2451">
        <v>9.32</v>
      </c>
      <c r="K2451">
        <v>9.3699999999999992</v>
      </c>
      <c r="L2451">
        <f>VLOOKUP($E2451,'CFileFishery to ERA+'!$A$4:$J$198,4,FALSE)</f>
        <v>63</v>
      </c>
      <c r="M2451" t="str">
        <f>VLOOKUP($E2451,'CFileFishery to ERA+'!$A$4:$J$198,5,FALSE)</f>
        <v>GEO ST S</v>
      </c>
      <c r="N2451" t="str">
        <f>VLOOKUP($E2451,'CFileFishery to ERA+'!$A$4:$J$198,6,FALSE)</f>
        <v>CA</v>
      </c>
      <c r="O2451">
        <f>VLOOKUP($E2451,'CFileFishery to ERA+'!$A$4:$J$198,7,FALSE)</f>
        <v>29</v>
      </c>
      <c r="P2451" t="str">
        <f>VLOOKUP($E2451,'CFileFishery to ERA+'!$A$4:$J$198,8,FALSE)</f>
        <v>S</v>
      </c>
      <c r="Q2451" t="str">
        <f>VLOOKUP($E2451,'CFileFishery to ERA+'!$A$4:$J$198,9,FALSE)</f>
        <v>South Georgia Strait Sport</v>
      </c>
      <c r="R2451" t="str">
        <f>VLOOKUP($E2451,'CFileFishery to ERA+'!$A$4:$J$198,10,FALSE)</f>
        <v>ISBM</v>
      </c>
    </row>
    <row r="2452" spans="1:18" x14ac:dyDescent="0.25">
      <c r="A2452" t="s">
        <v>153</v>
      </c>
      <c r="B2452" t="s">
        <v>154</v>
      </c>
      <c r="C2452">
        <v>2018</v>
      </c>
      <c r="D2452">
        <v>4</v>
      </c>
      <c r="E2452">
        <v>139</v>
      </c>
      <c r="F2452" t="s">
        <v>74</v>
      </c>
      <c r="G2452">
        <v>4</v>
      </c>
      <c r="H2452" t="s">
        <v>12</v>
      </c>
      <c r="I2452">
        <v>1</v>
      </c>
      <c r="J2452">
        <v>9.32</v>
      </c>
      <c r="K2452">
        <v>9.32</v>
      </c>
      <c r="L2452">
        <f>VLOOKUP($E2452,'CFileFishery to ERA+'!$A$4:$J$198,4,FALSE)</f>
        <v>63</v>
      </c>
      <c r="M2452" t="str">
        <f>VLOOKUP($E2452,'CFileFishery to ERA+'!$A$4:$J$198,5,FALSE)</f>
        <v>GEO ST S</v>
      </c>
      <c r="N2452" t="str">
        <f>VLOOKUP($E2452,'CFileFishery to ERA+'!$A$4:$J$198,6,FALSE)</f>
        <v>CA</v>
      </c>
      <c r="O2452">
        <f>VLOOKUP($E2452,'CFileFishery to ERA+'!$A$4:$J$198,7,FALSE)</f>
        <v>29</v>
      </c>
      <c r="P2452" t="str">
        <f>VLOOKUP($E2452,'CFileFishery to ERA+'!$A$4:$J$198,8,FALSE)</f>
        <v>S</v>
      </c>
      <c r="Q2452" t="str">
        <f>VLOOKUP($E2452,'CFileFishery to ERA+'!$A$4:$J$198,9,FALSE)</f>
        <v>South Georgia Strait Sport</v>
      </c>
      <c r="R2452" t="str">
        <f>VLOOKUP($E2452,'CFileFishery to ERA+'!$A$4:$J$198,10,FALSE)</f>
        <v>ISBM</v>
      </c>
    </row>
    <row r="2453" spans="1:18" x14ac:dyDescent="0.25">
      <c r="A2453" t="s">
        <v>153</v>
      </c>
      <c r="B2453" t="s">
        <v>154</v>
      </c>
      <c r="C2453">
        <v>2018</v>
      </c>
      <c r="D2453">
        <v>4</v>
      </c>
      <c r="E2453">
        <v>142</v>
      </c>
      <c r="F2453" t="s">
        <v>49</v>
      </c>
      <c r="G2453">
        <v>3</v>
      </c>
      <c r="H2453" t="s">
        <v>12</v>
      </c>
      <c r="I2453">
        <v>1</v>
      </c>
      <c r="J2453">
        <v>8.94</v>
      </c>
      <c r="K2453">
        <v>8.99</v>
      </c>
      <c r="L2453">
        <f>VLOOKUP($E2453,'CFileFishery to ERA+'!$A$4:$J$198,4,FALSE)</f>
        <v>50</v>
      </c>
      <c r="M2453" t="str">
        <f>VLOOKUP($E2453,'CFileFishery to ERA+'!$A$4:$J$198,5,FALSE)</f>
        <v>WCVI AABM S</v>
      </c>
      <c r="N2453" t="str">
        <f>VLOOKUP($E2453,'CFileFishery to ERA+'!$A$4:$J$198,6,FALSE)</f>
        <v>CA</v>
      </c>
      <c r="O2453">
        <f>VLOOKUP($E2453,'CFileFishery to ERA+'!$A$4:$J$198,7,FALSE)</f>
        <v>31</v>
      </c>
      <c r="P2453" t="str">
        <f>VLOOKUP($E2453,'CFileFishery to ERA+'!$A$4:$J$198,8,FALSE)</f>
        <v>S</v>
      </c>
      <c r="Q2453" t="str">
        <f>VLOOKUP($E2453,'CFileFishery to ERA+'!$A$4:$J$198,9,FALSE)</f>
        <v>WCVI AABM Sport</v>
      </c>
      <c r="R2453" t="str">
        <f>VLOOKUP($E2453,'CFileFishery to ERA+'!$A$4:$J$198,10,FALSE)</f>
        <v>AABM</v>
      </c>
    </row>
    <row r="2454" spans="1:18" x14ac:dyDescent="0.25">
      <c r="A2454" t="s">
        <v>153</v>
      </c>
      <c r="B2454" t="s">
        <v>154</v>
      </c>
      <c r="C2454">
        <v>2018</v>
      </c>
      <c r="D2454">
        <v>5</v>
      </c>
      <c r="E2454">
        <v>33</v>
      </c>
      <c r="F2454" t="s">
        <v>47</v>
      </c>
      <c r="G2454">
        <v>4</v>
      </c>
      <c r="H2454" t="s">
        <v>12</v>
      </c>
      <c r="I2454">
        <v>4</v>
      </c>
      <c r="J2454">
        <v>11.56</v>
      </c>
      <c r="K2454">
        <v>11.56</v>
      </c>
      <c r="L2454">
        <f>VLOOKUP($E2454,'CFileFishery to ERA+'!$A$4:$J$198,4,FALSE)</f>
        <v>10</v>
      </c>
      <c r="M2454" t="str">
        <f>VLOOKUP($E2454,'CFileFishery to ERA+'!$A$4:$J$198,5,FALSE)</f>
        <v>WCVI F/W T</v>
      </c>
      <c r="N2454" t="str">
        <f>VLOOKUP($E2454,'CFileFishery to ERA+'!$A$4:$J$198,6,FALSE)</f>
        <v>CA</v>
      </c>
      <c r="O2454">
        <f>VLOOKUP($E2454,'CFileFishery to ERA+'!$A$4:$J$198,7,FALSE)</f>
        <v>3</v>
      </c>
      <c r="P2454" t="str">
        <f>VLOOKUP($E2454,'CFileFishery to ERA+'!$A$4:$J$198,8,FALSE)</f>
        <v>T</v>
      </c>
      <c r="Q2454" t="str">
        <f>VLOOKUP($E2454,'CFileFishery to ERA+'!$A$4:$J$198,9,FALSE)</f>
        <v>WCVI Troll</v>
      </c>
      <c r="R2454" t="str">
        <f>VLOOKUP($E2454,'CFileFishery to ERA+'!$A$4:$J$198,10,FALSE)</f>
        <v>AABM</v>
      </c>
    </row>
    <row r="2455" spans="1:18" x14ac:dyDescent="0.25">
      <c r="A2455" t="s">
        <v>153</v>
      </c>
      <c r="B2455" t="s">
        <v>154</v>
      </c>
      <c r="C2455">
        <v>2018</v>
      </c>
      <c r="D2455">
        <v>5</v>
      </c>
      <c r="E2455">
        <v>34</v>
      </c>
      <c r="F2455" t="s">
        <v>54</v>
      </c>
      <c r="G2455">
        <v>3</v>
      </c>
      <c r="H2455" t="s">
        <v>12</v>
      </c>
      <c r="I2455">
        <v>6</v>
      </c>
      <c r="J2455">
        <v>17.34</v>
      </c>
      <c r="K2455">
        <v>17.440000000000001</v>
      </c>
      <c r="L2455">
        <f>VLOOKUP($E2455,'CFileFishery to ERA+'!$A$4:$J$198,4,FALSE)</f>
        <v>11</v>
      </c>
      <c r="M2455" t="str">
        <f>VLOOKUP($E2455,'CFileFishery to ERA+'!$A$4:$J$198,5,FALSE)</f>
        <v>WCVI SPR T</v>
      </c>
      <c r="N2455" t="str">
        <f>VLOOKUP($E2455,'CFileFishery to ERA+'!$A$4:$J$198,6,FALSE)</f>
        <v>CA</v>
      </c>
      <c r="O2455">
        <f>VLOOKUP($E2455,'CFileFishery to ERA+'!$A$4:$J$198,7,FALSE)</f>
        <v>3</v>
      </c>
      <c r="P2455" t="str">
        <f>VLOOKUP($E2455,'CFileFishery to ERA+'!$A$4:$J$198,8,FALSE)</f>
        <v>T</v>
      </c>
      <c r="Q2455" t="str">
        <f>VLOOKUP($E2455,'CFileFishery to ERA+'!$A$4:$J$198,9,FALSE)</f>
        <v>WCVI Troll</v>
      </c>
      <c r="R2455" t="str">
        <f>VLOOKUP($E2455,'CFileFishery to ERA+'!$A$4:$J$198,10,FALSE)</f>
        <v>AABM</v>
      </c>
    </row>
    <row r="2456" spans="1:18" x14ac:dyDescent="0.25">
      <c r="A2456" t="s">
        <v>153</v>
      </c>
      <c r="B2456" t="s">
        <v>154</v>
      </c>
      <c r="C2456">
        <v>2018</v>
      </c>
      <c r="D2456">
        <v>5</v>
      </c>
      <c r="E2456">
        <v>34</v>
      </c>
      <c r="F2456" t="s">
        <v>54</v>
      </c>
      <c r="G2456">
        <v>4</v>
      </c>
      <c r="H2456" t="s">
        <v>12</v>
      </c>
      <c r="I2456">
        <v>5</v>
      </c>
      <c r="J2456">
        <v>14.45</v>
      </c>
      <c r="K2456">
        <v>14.45</v>
      </c>
      <c r="L2456">
        <f>VLOOKUP($E2456,'CFileFishery to ERA+'!$A$4:$J$198,4,FALSE)</f>
        <v>11</v>
      </c>
      <c r="M2456" t="str">
        <f>VLOOKUP($E2456,'CFileFishery to ERA+'!$A$4:$J$198,5,FALSE)</f>
        <v>WCVI SPR T</v>
      </c>
      <c r="N2456" t="str">
        <f>VLOOKUP($E2456,'CFileFishery to ERA+'!$A$4:$J$198,6,FALSE)</f>
        <v>CA</v>
      </c>
      <c r="O2456">
        <f>VLOOKUP($E2456,'CFileFishery to ERA+'!$A$4:$J$198,7,FALSE)</f>
        <v>3</v>
      </c>
      <c r="P2456" t="str">
        <f>VLOOKUP($E2456,'CFileFishery to ERA+'!$A$4:$J$198,8,FALSE)</f>
        <v>T</v>
      </c>
      <c r="Q2456" t="str">
        <f>VLOOKUP($E2456,'CFileFishery to ERA+'!$A$4:$J$198,9,FALSE)</f>
        <v>WCVI Troll</v>
      </c>
      <c r="R2456" t="str">
        <f>VLOOKUP($E2456,'CFileFishery to ERA+'!$A$4:$J$198,10,FALSE)</f>
        <v>AABM</v>
      </c>
    </row>
    <row r="2457" spans="1:18" x14ac:dyDescent="0.25">
      <c r="A2457" t="s">
        <v>153</v>
      </c>
      <c r="B2457" t="s">
        <v>154</v>
      </c>
      <c r="C2457">
        <v>2018</v>
      </c>
      <c r="D2457">
        <v>5</v>
      </c>
      <c r="E2457">
        <v>43</v>
      </c>
      <c r="F2457" t="s">
        <v>59</v>
      </c>
      <c r="G2457">
        <v>3</v>
      </c>
      <c r="H2457" t="s">
        <v>12</v>
      </c>
      <c r="I2457">
        <v>1</v>
      </c>
      <c r="J2457">
        <v>1.32</v>
      </c>
      <c r="K2457">
        <v>1.32</v>
      </c>
      <c r="L2457">
        <f>VLOOKUP($E2457,'CFileFishery to ERA+'!$A$4:$J$198,4,FALSE)</f>
        <v>13</v>
      </c>
      <c r="M2457" t="str">
        <f>VLOOKUP($E2457,'CFileFishery to ERA+'!$A$4:$J$198,5,FALSE)</f>
        <v>N FALCON T</v>
      </c>
      <c r="N2457" t="str">
        <f>VLOOKUP($E2457,'CFileFishery to ERA+'!$A$4:$J$198,6,FALSE)</f>
        <v>US</v>
      </c>
      <c r="O2457">
        <f>VLOOKUP($E2457,'CFileFishery to ERA+'!$A$4:$J$198,7,FALSE)</f>
        <v>999</v>
      </c>
      <c r="P2457" t="str">
        <f>VLOOKUP($E2457,'CFileFishery to ERA+'!$A$4:$J$198,8,FALSE)</f>
        <v>T</v>
      </c>
      <c r="Q2457" t="str">
        <f>VLOOKUP($E2457,'CFileFishery to ERA+'!$A$4:$J$198,9,FALSE)</f>
        <v>WA Troll</v>
      </c>
      <c r="R2457" t="str">
        <f>VLOOKUP($E2457,'CFileFishery to ERA+'!$A$4:$J$198,10,FALSE)</f>
        <v>ISBM</v>
      </c>
    </row>
    <row r="2458" spans="1:18" x14ac:dyDescent="0.25">
      <c r="A2458" t="s">
        <v>153</v>
      </c>
      <c r="B2458" t="s">
        <v>154</v>
      </c>
      <c r="C2458">
        <v>2018</v>
      </c>
      <c r="D2458">
        <v>5</v>
      </c>
      <c r="E2458">
        <v>43</v>
      </c>
      <c r="F2458" t="s">
        <v>59</v>
      </c>
      <c r="G2458">
        <v>4</v>
      </c>
      <c r="H2458" t="s">
        <v>12</v>
      </c>
      <c r="I2458">
        <v>1</v>
      </c>
      <c r="J2458">
        <v>3.6</v>
      </c>
      <c r="K2458">
        <v>3.6</v>
      </c>
      <c r="L2458">
        <f>VLOOKUP($E2458,'CFileFishery to ERA+'!$A$4:$J$198,4,FALSE)</f>
        <v>13</v>
      </c>
      <c r="M2458" t="str">
        <f>VLOOKUP($E2458,'CFileFishery to ERA+'!$A$4:$J$198,5,FALSE)</f>
        <v>N FALCON T</v>
      </c>
      <c r="N2458" t="str">
        <f>VLOOKUP($E2458,'CFileFishery to ERA+'!$A$4:$J$198,6,FALSE)</f>
        <v>US</v>
      </c>
      <c r="O2458">
        <f>VLOOKUP($E2458,'CFileFishery to ERA+'!$A$4:$J$198,7,FALSE)</f>
        <v>999</v>
      </c>
      <c r="P2458" t="str">
        <f>VLOOKUP($E2458,'CFileFishery to ERA+'!$A$4:$J$198,8,FALSE)</f>
        <v>T</v>
      </c>
      <c r="Q2458" t="str">
        <f>VLOOKUP($E2458,'CFileFishery to ERA+'!$A$4:$J$198,9,FALSE)</f>
        <v>WA Troll</v>
      </c>
      <c r="R2458" t="str">
        <f>VLOOKUP($E2458,'CFileFishery to ERA+'!$A$4:$J$198,10,FALSE)</f>
        <v>ISBM</v>
      </c>
    </row>
    <row r="2459" spans="1:18" x14ac:dyDescent="0.25">
      <c r="A2459" t="s">
        <v>153</v>
      </c>
      <c r="B2459" t="s">
        <v>154</v>
      </c>
      <c r="C2459">
        <v>2018</v>
      </c>
      <c r="D2459">
        <v>5</v>
      </c>
      <c r="E2459">
        <v>136</v>
      </c>
      <c r="F2459" t="s">
        <v>52</v>
      </c>
      <c r="G2459">
        <v>4</v>
      </c>
      <c r="H2459" t="s">
        <v>12</v>
      </c>
      <c r="I2459">
        <v>1</v>
      </c>
      <c r="J2459">
        <v>2</v>
      </c>
      <c r="K2459">
        <v>2</v>
      </c>
      <c r="L2459">
        <f>VLOOKUP($E2459,'CFileFishery to ERA+'!$A$4:$J$198,4,FALSE)</f>
        <v>63</v>
      </c>
      <c r="M2459" t="str">
        <f>VLOOKUP($E2459,'CFileFishery to ERA+'!$A$4:$J$198,5,FALSE)</f>
        <v>GEO ST S</v>
      </c>
      <c r="N2459" t="str">
        <f>VLOOKUP($E2459,'CFileFishery to ERA+'!$A$4:$J$198,6,FALSE)</f>
        <v>CA</v>
      </c>
      <c r="O2459">
        <f>VLOOKUP($E2459,'CFileFishery to ERA+'!$A$4:$J$198,7,FALSE)</f>
        <v>27</v>
      </c>
      <c r="P2459" t="str">
        <f>VLOOKUP($E2459,'CFileFishery to ERA+'!$A$4:$J$198,8,FALSE)</f>
        <v>S</v>
      </c>
      <c r="Q2459" t="str">
        <f>VLOOKUP($E2459,'CFileFishery to ERA+'!$A$4:$J$198,9,FALSE)</f>
        <v>North Georgia Strait Sport</v>
      </c>
      <c r="R2459" t="str">
        <f>VLOOKUP($E2459,'CFileFishery to ERA+'!$A$4:$J$198,10,FALSE)</f>
        <v>ISBM</v>
      </c>
    </row>
    <row r="2460" spans="1:18" x14ac:dyDescent="0.25">
      <c r="A2460" t="s">
        <v>153</v>
      </c>
      <c r="B2460" t="s">
        <v>154</v>
      </c>
      <c r="C2460">
        <v>2018</v>
      </c>
      <c r="D2460">
        <v>5</v>
      </c>
      <c r="E2460">
        <v>139</v>
      </c>
      <c r="F2460" t="s">
        <v>74</v>
      </c>
      <c r="G2460">
        <v>3</v>
      </c>
      <c r="H2460" t="s">
        <v>12</v>
      </c>
      <c r="I2460">
        <v>2</v>
      </c>
      <c r="J2460">
        <v>26.48</v>
      </c>
      <c r="K2460">
        <v>26.63</v>
      </c>
      <c r="L2460">
        <f>VLOOKUP($E2460,'CFileFishery to ERA+'!$A$4:$J$198,4,FALSE)</f>
        <v>63</v>
      </c>
      <c r="M2460" t="str">
        <f>VLOOKUP($E2460,'CFileFishery to ERA+'!$A$4:$J$198,5,FALSE)</f>
        <v>GEO ST S</v>
      </c>
      <c r="N2460" t="str">
        <f>VLOOKUP($E2460,'CFileFishery to ERA+'!$A$4:$J$198,6,FALSE)</f>
        <v>CA</v>
      </c>
      <c r="O2460">
        <f>VLOOKUP($E2460,'CFileFishery to ERA+'!$A$4:$J$198,7,FALSE)</f>
        <v>29</v>
      </c>
      <c r="P2460" t="str">
        <f>VLOOKUP($E2460,'CFileFishery to ERA+'!$A$4:$J$198,8,FALSE)</f>
        <v>S</v>
      </c>
      <c r="Q2460" t="str">
        <f>VLOOKUP($E2460,'CFileFishery to ERA+'!$A$4:$J$198,9,FALSE)</f>
        <v>South Georgia Strait Sport</v>
      </c>
      <c r="R2460" t="str">
        <f>VLOOKUP($E2460,'CFileFishery to ERA+'!$A$4:$J$198,10,FALSE)</f>
        <v>ISBM</v>
      </c>
    </row>
    <row r="2461" spans="1:18" x14ac:dyDescent="0.25">
      <c r="A2461" t="s">
        <v>153</v>
      </c>
      <c r="B2461" t="s">
        <v>154</v>
      </c>
      <c r="C2461">
        <v>2018</v>
      </c>
      <c r="D2461">
        <v>5</v>
      </c>
      <c r="E2461">
        <v>146</v>
      </c>
      <c r="F2461" t="s">
        <v>75</v>
      </c>
      <c r="G2461">
        <v>4</v>
      </c>
      <c r="H2461" t="s">
        <v>12</v>
      </c>
      <c r="I2461">
        <v>2</v>
      </c>
      <c r="J2461">
        <v>35.94</v>
      </c>
      <c r="K2461">
        <v>35.94</v>
      </c>
      <c r="L2461">
        <f>VLOOKUP($E2461,'CFileFishery to ERA+'!$A$4:$J$198,4,FALSE)</f>
        <v>65</v>
      </c>
      <c r="M2461" t="str">
        <f>VLOOKUP($E2461,'CFileFishery to ERA+'!$A$4:$J$198,5,FALSE)</f>
        <v>BC JF S</v>
      </c>
      <c r="N2461" t="str">
        <f>VLOOKUP($E2461,'CFileFishery to ERA+'!$A$4:$J$198,6,FALSE)</f>
        <v>CA</v>
      </c>
      <c r="O2461">
        <f>VLOOKUP($E2461,'CFileFishery to ERA+'!$A$4:$J$198,7,FALSE)</f>
        <v>36</v>
      </c>
      <c r="P2461" t="str">
        <f>VLOOKUP($E2461,'CFileFishery to ERA+'!$A$4:$J$198,8,FALSE)</f>
        <v>S</v>
      </c>
      <c r="Q2461" t="str">
        <f>VLOOKUP($E2461,'CFileFishery to ERA+'!$A$4:$J$198,9,FALSE)</f>
        <v>Canadian Juan De Fuca Sport</v>
      </c>
      <c r="R2461" t="str">
        <f>VLOOKUP($E2461,'CFileFishery to ERA+'!$A$4:$J$198,10,FALSE)</f>
        <v>ISBM</v>
      </c>
    </row>
    <row r="2462" spans="1:18" x14ac:dyDescent="0.25">
      <c r="A2462" t="s">
        <v>153</v>
      </c>
      <c r="B2462" t="s">
        <v>154</v>
      </c>
      <c r="C2462">
        <v>2018</v>
      </c>
      <c r="D2462">
        <v>6</v>
      </c>
      <c r="E2462">
        <v>34</v>
      </c>
      <c r="F2462" t="s">
        <v>54</v>
      </c>
      <c r="G2462">
        <v>3</v>
      </c>
      <c r="H2462" t="s">
        <v>12</v>
      </c>
      <c r="I2462">
        <v>1</v>
      </c>
      <c r="J2462">
        <v>2.89</v>
      </c>
      <c r="K2462">
        <v>2.9</v>
      </c>
      <c r="L2462">
        <f>VLOOKUP($E2462,'CFileFishery to ERA+'!$A$4:$J$198,4,FALSE)</f>
        <v>11</v>
      </c>
      <c r="M2462" t="str">
        <f>VLOOKUP($E2462,'CFileFishery to ERA+'!$A$4:$J$198,5,FALSE)</f>
        <v>WCVI SPR T</v>
      </c>
      <c r="N2462" t="str">
        <f>VLOOKUP($E2462,'CFileFishery to ERA+'!$A$4:$J$198,6,FALSE)</f>
        <v>CA</v>
      </c>
      <c r="O2462">
        <f>VLOOKUP($E2462,'CFileFishery to ERA+'!$A$4:$J$198,7,FALSE)</f>
        <v>3</v>
      </c>
      <c r="P2462" t="str">
        <f>VLOOKUP($E2462,'CFileFishery to ERA+'!$A$4:$J$198,8,FALSE)</f>
        <v>T</v>
      </c>
      <c r="Q2462" t="str">
        <f>VLOOKUP($E2462,'CFileFishery to ERA+'!$A$4:$J$198,9,FALSE)</f>
        <v>WCVI Troll</v>
      </c>
      <c r="R2462" t="str">
        <f>VLOOKUP($E2462,'CFileFishery to ERA+'!$A$4:$J$198,10,FALSE)</f>
        <v>AABM</v>
      </c>
    </row>
    <row r="2463" spans="1:18" x14ac:dyDescent="0.25">
      <c r="A2463" t="s">
        <v>153</v>
      </c>
      <c r="B2463" t="s">
        <v>154</v>
      </c>
      <c r="C2463">
        <v>2018</v>
      </c>
      <c r="D2463">
        <v>6</v>
      </c>
      <c r="E2463">
        <v>43</v>
      </c>
      <c r="F2463" t="s">
        <v>59</v>
      </c>
      <c r="G2463">
        <v>3</v>
      </c>
      <c r="H2463" t="s">
        <v>12</v>
      </c>
      <c r="I2463">
        <v>4</v>
      </c>
      <c r="J2463">
        <v>7.66</v>
      </c>
      <c r="K2463">
        <v>7.7</v>
      </c>
      <c r="L2463">
        <f>VLOOKUP($E2463,'CFileFishery to ERA+'!$A$4:$J$198,4,FALSE)</f>
        <v>13</v>
      </c>
      <c r="M2463" t="str">
        <f>VLOOKUP($E2463,'CFileFishery to ERA+'!$A$4:$J$198,5,FALSE)</f>
        <v>N FALCON T</v>
      </c>
      <c r="N2463" t="str">
        <f>VLOOKUP($E2463,'CFileFishery to ERA+'!$A$4:$J$198,6,FALSE)</f>
        <v>US</v>
      </c>
      <c r="O2463">
        <f>VLOOKUP($E2463,'CFileFishery to ERA+'!$A$4:$J$198,7,FALSE)</f>
        <v>999</v>
      </c>
      <c r="P2463" t="str">
        <f>VLOOKUP($E2463,'CFileFishery to ERA+'!$A$4:$J$198,8,FALSE)</f>
        <v>T</v>
      </c>
      <c r="Q2463" t="str">
        <f>VLOOKUP($E2463,'CFileFishery to ERA+'!$A$4:$J$198,9,FALSE)</f>
        <v>WA Troll</v>
      </c>
      <c r="R2463" t="str">
        <f>VLOOKUP($E2463,'CFileFishery to ERA+'!$A$4:$J$198,10,FALSE)</f>
        <v>ISBM</v>
      </c>
    </row>
    <row r="2464" spans="1:18" x14ac:dyDescent="0.25">
      <c r="A2464" t="s">
        <v>153</v>
      </c>
      <c r="B2464" t="s">
        <v>154</v>
      </c>
      <c r="C2464">
        <v>2018</v>
      </c>
      <c r="D2464">
        <v>6</v>
      </c>
      <c r="E2464">
        <v>66</v>
      </c>
      <c r="F2464" t="s">
        <v>72</v>
      </c>
      <c r="G2464">
        <v>3</v>
      </c>
      <c r="H2464" t="s">
        <v>12</v>
      </c>
      <c r="I2464">
        <v>1</v>
      </c>
      <c r="J2464">
        <v>7.77</v>
      </c>
      <c r="K2464">
        <v>7.81</v>
      </c>
      <c r="L2464">
        <f>VLOOKUP($E2464,'CFileFishery to ERA+'!$A$4:$J$198,4,FALSE)</f>
        <v>17</v>
      </c>
      <c r="M2464" t="str">
        <f>VLOOKUP($E2464,'CFileFishery to ERA+'!$A$4:$J$198,5,FALSE)</f>
        <v>ALASKA N</v>
      </c>
      <c r="N2464" t="str">
        <f>VLOOKUP($E2464,'CFileFishery to ERA+'!$A$4:$J$198,6,FALSE)</f>
        <v>US</v>
      </c>
      <c r="O2464">
        <f>VLOOKUP($E2464,'CFileFishery to ERA+'!$A$4:$J$198,7,FALSE)</f>
        <v>999</v>
      </c>
      <c r="P2464" t="str">
        <f>VLOOKUP($E2464,'CFileFishery to ERA+'!$A$4:$J$198,8,FALSE)</f>
        <v>N</v>
      </c>
      <c r="Q2464" t="str">
        <f>VLOOKUP($E2464,'CFileFishery to ERA+'!$A$4:$J$198,9,FALSE)</f>
        <v>SEAK Net</v>
      </c>
      <c r="R2464" t="str">
        <f>VLOOKUP($E2464,'CFileFishery to ERA+'!$A$4:$J$198,10,FALSE)</f>
        <v>AABM</v>
      </c>
    </row>
    <row r="2465" spans="1:18" x14ac:dyDescent="0.25">
      <c r="A2465" t="s">
        <v>153</v>
      </c>
      <c r="B2465" t="s">
        <v>154</v>
      </c>
      <c r="C2465">
        <v>2018</v>
      </c>
      <c r="D2465">
        <v>6</v>
      </c>
      <c r="E2465">
        <v>132</v>
      </c>
      <c r="F2465" t="s">
        <v>21</v>
      </c>
      <c r="G2465">
        <v>3</v>
      </c>
      <c r="H2465" t="s">
        <v>12</v>
      </c>
      <c r="I2465">
        <v>2</v>
      </c>
      <c r="J2465">
        <v>2.12</v>
      </c>
      <c r="K2465">
        <v>2.13</v>
      </c>
      <c r="L2465">
        <f>VLOOKUP($E2465,'CFileFishery to ERA+'!$A$4:$J$198,4,FALSE)</f>
        <v>45</v>
      </c>
      <c r="M2465" t="str">
        <f>VLOOKUP($E2465,'CFileFishery to ERA+'!$A$4:$J$198,5,FALSE)</f>
        <v>CBC S</v>
      </c>
      <c r="N2465" t="str">
        <f>VLOOKUP($E2465,'CFileFishery to ERA+'!$A$4:$J$198,6,FALSE)</f>
        <v>CA</v>
      </c>
      <c r="O2465">
        <f>VLOOKUP($E2465,'CFileFishery to ERA+'!$A$4:$J$198,7,FALSE)</f>
        <v>24</v>
      </c>
      <c r="P2465" t="str">
        <f>VLOOKUP($E2465,'CFileFishery to ERA+'!$A$4:$J$198,8,FALSE)</f>
        <v>S</v>
      </c>
      <c r="Q2465" t="str">
        <f>VLOOKUP($E2465,'CFileFishery to ERA+'!$A$4:$J$198,9,FALSE)</f>
        <v>Central Sport</v>
      </c>
      <c r="R2465" t="str">
        <f>VLOOKUP($E2465,'CFileFishery to ERA+'!$A$4:$J$198,10,FALSE)</f>
        <v>ISBM</v>
      </c>
    </row>
    <row r="2466" spans="1:18" x14ac:dyDescent="0.25">
      <c r="A2466" t="s">
        <v>153</v>
      </c>
      <c r="B2466" t="s">
        <v>154</v>
      </c>
      <c r="C2466">
        <v>2018</v>
      </c>
      <c r="D2466">
        <v>6</v>
      </c>
      <c r="E2466">
        <v>135</v>
      </c>
      <c r="F2466" t="s">
        <v>39</v>
      </c>
      <c r="G2466">
        <v>3</v>
      </c>
      <c r="H2466" t="s">
        <v>12</v>
      </c>
      <c r="I2466">
        <v>1</v>
      </c>
      <c r="J2466">
        <v>5.5</v>
      </c>
      <c r="K2466">
        <v>5.53</v>
      </c>
      <c r="L2466">
        <f>VLOOKUP($E2466,'CFileFishery to ERA+'!$A$4:$J$198,4,FALSE)</f>
        <v>61</v>
      </c>
      <c r="M2466" t="str">
        <f>VLOOKUP($E2466,'CFileFishery to ERA+'!$A$4:$J$198,5,FALSE)</f>
        <v>JNST S</v>
      </c>
      <c r="N2466" t="str">
        <f>VLOOKUP($E2466,'CFileFishery to ERA+'!$A$4:$J$198,6,FALSE)</f>
        <v>CA</v>
      </c>
      <c r="O2466">
        <f>VLOOKUP($E2466,'CFileFishery to ERA+'!$A$4:$J$198,7,FALSE)</f>
        <v>26</v>
      </c>
      <c r="P2466" t="str">
        <f>VLOOKUP($E2466,'CFileFishery to ERA+'!$A$4:$J$198,8,FALSE)</f>
        <v>S</v>
      </c>
      <c r="Q2466" t="str">
        <f>VLOOKUP($E2466,'CFileFishery to ERA+'!$A$4:$J$198,9,FALSE)</f>
        <v>Johnstone Strait Sport</v>
      </c>
      <c r="R2466" t="str">
        <f>VLOOKUP($E2466,'CFileFishery to ERA+'!$A$4:$J$198,10,FALSE)</f>
        <v>ISBM</v>
      </c>
    </row>
    <row r="2467" spans="1:18" x14ac:dyDescent="0.25">
      <c r="A2467" t="s">
        <v>153</v>
      </c>
      <c r="B2467" t="s">
        <v>154</v>
      </c>
      <c r="C2467">
        <v>2018</v>
      </c>
      <c r="D2467">
        <v>6</v>
      </c>
      <c r="E2467">
        <v>136</v>
      </c>
      <c r="F2467" t="s">
        <v>52</v>
      </c>
      <c r="G2467">
        <v>3</v>
      </c>
      <c r="H2467" t="s">
        <v>12</v>
      </c>
      <c r="I2467">
        <v>1</v>
      </c>
      <c r="J2467">
        <v>5.66</v>
      </c>
      <c r="K2467">
        <v>5.69</v>
      </c>
      <c r="L2467">
        <f>VLOOKUP($E2467,'CFileFishery to ERA+'!$A$4:$J$198,4,FALSE)</f>
        <v>63</v>
      </c>
      <c r="M2467" t="str">
        <f>VLOOKUP($E2467,'CFileFishery to ERA+'!$A$4:$J$198,5,FALSE)</f>
        <v>GEO ST S</v>
      </c>
      <c r="N2467" t="str">
        <f>VLOOKUP($E2467,'CFileFishery to ERA+'!$A$4:$J$198,6,FALSE)</f>
        <v>CA</v>
      </c>
      <c r="O2467">
        <f>VLOOKUP($E2467,'CFileFishery to ERA+'!$A$4:$J$198,7,FALSE)</f>
        <v>27</v>
      </c>
      <c r="P2467" t="str">
        <f>VLOOKUP($E2467,'CFileFishery to ERA+'!$A$4:$J$198,8,FALSE)</f>
        <v>S</v>
      </c>
      <c r="Q2467" t="str">
        <f>VLOOKUP($E2467,'CFileFishery to ERA+'!$A$4:$J$198,9,FALSE)</f>
        <v>North Georgia Strait Sport</v>
      </c>
      <c r="R2467" t="str">
        <f>VLOOKUP($E2467,'CFileFishery to ERA+'!$A$4:$J$198,10,FALSE)</f>
        <v>ISBM</v>
      </c>
    </row>
    <row r="2468" spans="1:18" x14ac:dyDescent="0.25">
      <c r="A2468" t="s">
        <v>153</v>
      </c>
      <c r="B2468" t="s">
        <v>154</v>
      </c>
      <c r="C2468">
        <v>2018</v>
      </c>
      <c r="D2468">
        <v>6</v>
      </c>
      <c r="E2468">
        <v>136</v>
      </c>
      <c r="F2468" t="s">
        <v>52</v>
      </c>
      <c r="G2468">
        <v>4</v>
      </c>
      <c r="H2468" t="s">
        <v>12</v>
      </c>
      <c r="I2468">
        <v>1</v>
      </c>
      <c r="J2468">
        <v>5.88</v>
      </c>
      <c r="K2468">
        <v>5.88</v>
      </c>
      <c r="L2468">
        <f>VLOOKUP($E2468,'CFileFishery to ERA+'!$A$4:$J$198,4,FALSE)</f>
        <v>63</v>
      </c>
      <c r="M2468" t="str">
        <f>VLOOKUP($E2468,'CFileFishery to ERA+'!$A$4:$J$198,5,FALSE)</f>
        <v>GEO ST S</v>
      </c>
      <c r="N2468" t="str">
        <f>VLOOKUP($E2468,'CFileFishery to ERA+'!$A$4:$J$198,6,FALSE)</f>
        <v>CA</v>
      </c>
      <c r="O2468">
        <f>VLOOKUP($E2468,'CFileFishery to ERA+'!$A$4:$J$198,7,FALSE)</f>
        <v>27</v>
      </c>
      <c r="P2468" t="str">
        <f>VLOOKUP($E2468,'CFileFishery to ERA+'!$A$4:$J$198,8,FALSE)</f>
        <v>S</v>
      </c>
      <c r="Q2468" t="str">
        <f>VLOOKUP($E2468,'CFileFishery to ERA+'!$A$4:$J$198,9,FALSE)</f>
        <v>North Georgia Strait Sport</v>
      </c>
      <c r="R2468" t="str">
        <f>VLOOKUP($E2468,'CFileFishery to ERA+'!$A$4:$J$198,10,FALSE)</f>
        <v>ISBM</v>
      </c>
    </row>
    <row r="2469" spans="1:18" x14ac:dyDescent="0.25">
      <c r="A2469" t="s">
        <v>153</v>
      </c>
      <c r="B2469" t="s">
        <v>154</v>
      </c>
      <c r="C2469">
        <v>2018</v>
      </c>
      <c r="D2469">
        <v>6</v>
      </c>
      <c r="E2469">
        <v>139</v>
      </c>
      <c r="F2469" t="s">
        <v>74</v>
      </c>
      <c r="G2469">
        <v>3</v>
      </c>
      <c r="H2469" t="s">
        <v>12</v>
      </c>
      <c r="I2469">
        <v>1</v>
      </c>
      <c r="J2469">
        <v>2.79</v>
      </c>
      <c r="K2469">
        <v>2.8</v>
      </c>
      <c r="L2469">
        <f>VLOOKUP($E2469,'CFileFishery to ERA+'!$A$4:$J$198,4,FALSE)</f>
        <v>63</v>
      </c>
      <c r="M2469" t="str">
        <f>VLOOKUP($E2469,'CFileFishery to ERA+'!$A$4:$J$198,5,FALSE)</f>
        <v>GEO ST S</v>
      </c>
      <c r="N2469" t="str">
        <f>VLOOKUP($E2469,'CFileFishery to ERA+'!$A$4:$J$198,6,FALSE)</f>
        <v>CA</v>
      </c>
      <c r="O2469">
        <f>VLOOKUP($E2469,'CFileFishery to ERA+'!$A$4:$J$198,7,FALSE)</f>
        <v>29</v>
      </c>
      <c r="P2469" t="str">
        <f>VLOOKUP($E2469,'CFileFishery to ERA+'!$A$4:$J$198,8,FALSE)</f>
        <v>S</v>
      </c>
      <c r="Q2469" t="str">
        <f>VLOOKUP($E2469,'CFileFishery to ERA+'!$A$4:$J$198,9,FALSE)</f>
        <v>South Georgia Strait Sport</v>
      </c>
      <c r="R2469" t="str">
        <f>VLOOKUP($E2469,'CFileFishery to ERA+'!$A$4:$J$198,10,FALSE)</f>
        <v>ISBM</v>
      </c>
    </row>
    <row r="2470" spans="1:18" x14ac:dyDescent="0.25">
      <c r="A2470" t="s">
        <v>153</v>
      </c>
      <c r="B2470" t="s">
        <v>154</v>
      </c>
      <c r="C2470">
        <v>2018</v>
      </c>
      <c r="D2470">
        <v>6</v>
      </c>
      <c r="E2470">
        <v>139</v>
      </c>
      <c r="F2470" t="s">
        <v>74</v>
      </c>
      <c r="G2470">
        <v>4</v>
      </c>
      <c r="H2470" t="s">
        <v>12</v>
      </c>
      <c r="I2470">
        <v>2</v>
      </c>
      <c r="J2470">
        <v>3.79</v>
      </c>
      <c r="K2470">
        <v>3.79</v>
      </c>
      <c r="L2470">
        <f>VLOOKUP($E2470,'CFileFishery to ERA+'!$A$4:$J$198,4,FALSE)</f>
        <v>63</v>
      </c>
      <c r="M2470" t="str">
        <f>VLOOKUP($E2470,'CFileFishery to ERA+'!$A$4:$J$198,5,FALSE)</f>
        <v>GEO ST S</v>
      </c>
      <c r="N2470" t="str">
        <f>VLOOKUP($E2470,'CFileFishery to ERA+'!$A$4:$J$198,6,FALSE)</f>
        <v>CA</v>
      </c>
      <c r="O2470">
        <f>VLOOKUP($E2470,'CFileFishery to ERA+'!$A$4:$J$198,7,FALSE)</f>
        <v>29</v>
      </c>
      <c r="P2470" t="str">
        <f>VLOOKUP($E2470,'CFileFishery to ERA+'!$A$4:$J$198,8,FALSE)</f>
        <v>S</v>
      </c>
      <c r="Q2470" t="str">
        <f>VLOOKUP($E2470,'CFileFishery to ERA+'!$A$4:$J$198,9,FALSE)</f>
        <v>South Georgia Strait Sport</v>
      </c>
      <c r="R2470" t="str">
        <f>VLOOKUP($E2470,'CFileFishery to ERA+'!$A$4:$J$198,10,FALSE)</f>
        <v>ISBM</v>
      </c>
    </row>
    <row r="2471" spans="1:18" x14ac:dyDescent="0.25">
      <c r="A2471" t="s">
        <v>153</v>
      </c>
      <c r="B2471" t="s">
        <v>154</v>
      </c>
      <c r="C2471">
        <v>2018</v>
      </c>
      <c r="D2471">
        <v>6</v>
      </c>
      <c r="E2471">
        <v>142</v>
      </c>
      <c r="F2471" t="s">
        <v>49</v>
      </c>
      <c r="G2471">
        <v>3</v>
      </c>
      <c r="H2471" t="s">
        <v>12</v>
      </c>
      <c r="I2471">
        <v>1</v>
      </c>
      <c r="J2471">
        <v>6.75</v>
      </c>
      <c r="K2471">
        <v>6.79</v>
      </c>
      <c r="L2471">
        <f>VLOOKUP($E2471,'CFileFishery to ERA+'!$A$4:$J$198,4,FALSE)</f>
        <v>50</v>
      </c>
      <c r="M2471" t="str">
        <f>VLOOKUP($E2471,'CFileFishery to ERA+'!$A$4:$J$198,5,FALSE)</f>
        <v>WCVI AABM S</v>
      </c>
      <c r="N2471" t="str">
        <f>VLOOKUP($E2471,'CFileFishery to ERA+'!$A$4:$J$198,6,FALSE)</f>
        <v>CA</v>
      </c>
      <c r="O2471">
        <f>VLOOKUP($E2471,'CFileFishery to ERA+'!$A$4:$J$198,7,FALSE)</f>
        <v>31</v>
      </c>
      <c r="P2471" t="str">
        <f>VLOOKUP($E2471,'CFileFishery to ERA+'!$A$4:$J$198,8,FALSE)</f>
        <v>S</v>
      </c>
      <c r="Q2471" t="str">
        <f>VLOOKUP($E2471,'CFileFishery to ERA+'!$A$4:$J$198,9,FALSE)</f>
        <v>WCVI AABM Sport</v>
      </c>
      <c r="R2471" t="str">
        <f>VLOOKUP($E2471,'CFileFishery to ERA+'!$A$4:$J$198,10,FALSE)</f>
        <v>AABM</v>
      </c>
    </row>
    <row r="2472" spans="1:18" x14ac:dyDescent="0.25">
      <c r="A2472" t="s">
        <v>153</v>
      </c>
      <c r="B2472" t="s">
        <v>154</v>
      </c>
      <c r="C2472">
        <v>2018</v>
      </c>
      <c r="D2472">
        <v>6</v>
      </c>
      <c r="E2472">
        <v>142</v>
      </c>
      <c r="F2472" t="s">
        <v>49</v>
      </c>
      <c r="G2472">
        <v>4</v>
      </c>
      <c r="H2472" t="s">
        <v>12</v>
      </c>
      <c r="I2472">
        <v>1</v>
      </c>
      <c r="J2472">
        <v>6.75</v>
      </c>
      <c r="K2472">
        <v>6.75</v>
      </c>
      <c r="L2472">
        <f>VLOOKUP($E2472,'CFileFishery to ERA+'!$A$4:$J$198,4,FALSE)</f>
        <v>50</v>
      </c>
      <c r="M2472" t="str">
        <f>VLOOKUP($E2472,'CFileFishery to ERA+'!$A$4:$J$198,5,FALSE)</f>
        <v>WCVI AABM S</v>
      </c>
      <c r="N2472" t="str">
        <f>VLOOKUP($E2472,'CFileFishery to ERA+'!$A$4:$J$198,6,FALSE)</f>
        <v>CA</v>
      </c>
      <c r="O2472">
        <f>VLOOKUP($E2472,'CFileFishery to ERA+'!$A$4:$J$198,7,FALSE)</f>
        <v>31</v>
      </c>
      <c r="P2472" t="str">
        <f>VLOOKUP($E2472,'CFileFishery to ERA+'!$A$4:$J$198,8,FALSE)</f>
        <v>S</v>
      </c>
      <c r="Q2472" t="str">
        <f>VLOOKUP($E2472,'CFileFishery to ERA+'!$A$4:$J$198,9,FALSE)</f>
        <v>WCVI AABM Sport</v>
      </c>
      <c r="R2472" t="str">
        <f>VLOOKUP($E2472,'CFileFishery to ERA+'!$A$4:$J$198,10,FALSE)</f>
        <v>AABM</v>
      </c>
    </row>
    <row r="2473" spans="1:18" x14ac:dyDescent="0.25">
      <c r="A2473" t="s">
        <v>153</v>
      </c>
      <c r="B2473" t="s">
        <v>154</v>
      </c>
      <c r="C2473">
        <v>2018</v>
      </c>
      <c r="D2473">
        <v>6</v>
      </c>
      <c r="E2473">
        <v>146</v>
      </c>
      <c r="F2473" t="s">
        <v>75</v>
      </c>
      <c r="G2473">
        <v>3</v>
      </c>
      <c r="H2473" t="s">
        <v>12</v>
      </c>
      <c r="I2473">
        <v>1</v>
      </c>
      <c r="J2473">
        <v>18.63</v>
      </c>
      <c r="K2473">
        <v>18.739999999999998</v>
      </c>
      <c r="L2473">
        <f>VLOOKUP($E2473,'CFileFishery to ERA+'!$A$4:$J$198,4,FALSE)</f>
        <v>65</v>
      </c>
      <c r="M2473" t="str">
        <f>VLOOKUP($E2473,'CFileFishery to ERA+'!$A$4:$J$198,5,FALSE)</f>
        <v>BC JF S</v>
      </c>
      <c r="N2473" t="str">
        <f>VLOOKUP($E2473,'CFileFishery to ERA+'!$A$4:$J$198,6,FALSE)</f>
        <v>CA</v>
      </c>
      <c r="O2473">
        <f>VLOOKUP($E2473,'CFileFishery to ERA+'!$A$4:$J$198,7,FALSE)</f>
        <v>36</v>
      </c>
      <c r="P2473" t="str">
        <f>VLOOKUP($E2473,'CFileFishery to ERA+'!$A$4:$J$198,8,FALSE)</f>
        <v>S</v>
      </c>
      <c r="Q2473" t="str">
        <f>VLOOKUP($E2473,'CFileFishery to ERA+'!$A$4:$J$198,9,FALSE)</f>
        <v>Canadian Juan De Fuca Sport</v>
      </c>
      <c r="R2473" t="str">
        <f>VLOOKUP($E2473,'CFileFishery to ERA+'!$A$4:$J$198,10,FALSE)</f>
        <v>ISBM</v>
      </c>
    </row>
    <row r="2474" spans="1:18" x14ac:dyDescent="0.25">
      <c r="A2474" t="s">
        <v>153</v>
      </c>
      <c r="B2474" t="s">
        <v>154</v>
      </c>
      <c r="C2474">
        <v>2018</v>
      </c>
      <c r="D2474">
        <v>6</v>
      </c>
      <c r="E2474">
        <v>146</v>
      </c>
      <c r="F2474" t="s">
        <v>75</v>
      </c>
      <c r="G2474">
        <v>4</v>
      </c>
      <c r="H2474" t="s">
        <v>12</v>
      </c>
      <c r="I2474">
        <v>1</v>
      </c>
      <c r="J2474">
        <v>18.63</v>
      </c>
      <c r="K2474">
        <v>18.63</v>
      </c>
      <c r="L2474">
        <f>VLOOKUP($E2474,'CFileFishery to ERA+'!$A$4:$J$198,4,FALSE)</f>
        <v>65</v>
      </c>
      <c r="M2474" t="str">
        <f>VLOOKUP($E2474,'CFileFishery to ERA+'!$A$4:$J$198,5,FALSE)</f>
        <v>BC JF S</v>
      </c>
      <c r="N2474" t="str">
        <f>VLOOKUP($E2474,'CFileFishery to ERA+'!$A$4:$J$198,6,FALSE)</f>
        <v>CA</v>
      </c>
      <c r="O2474">
        <f>VLOOKUP($E2474,'CFileFishery to ERA+'!$A$4:$J$198,7,FALSE)</f>
        <v>36</v>
      </c>
      <c r="P2474" t="str">
        <f>VLOOKUP($E2474,'CFileFishery to ERA+'!$A$4:$J$198,8,FALSE)</f>
        <v>S</v>
      </c>
      <c r="Q2474" t="str">
        <f>VLOOKUP($E2474,'CFileFishery to ERA+'!$A$4:$J$198,9,FALSE)</f>
        <v>Canadian Juan De Fuca Sport</v>
      </c>
      <c r="R2474" t="str">
        <f>VLOOKUP($E2474,'CFileFishery to ERA+'!$A$4:$J$198,10,FALSE)</f>
        <v>ISBM</v>
      </c>
    </row>
    <row r="2475" spans="1:18" x14ac:dyDescent="0.25">
      <c r="A2475" t="s">
        <v>153</v>
      </c>
      <c r="B2475" t="s">
        <v>154</v>
      </c>
      <c r="C2475">
        <v>2018</v>
      </c>
      <c r="D2475">
        <v>7</v>
      </c>
      <c r="E2475">
        <v>39</v>
      </c>
      <c r="F2475" t="s">
        <v>50</v>
      </c>
      <c r="G2475">
        <v>3</v>
      </c>
      <c r="H2475" t="s">
        <v>12</v>
      </c>
      <c r="I2475">
        <v>1</v>
      </c>
      <c r="J2475">
        <v>3.38</v>
      </c>
      <c r="K2475">
        <v>3.4</v>
      </c>
      <c r="L2475">
        <f>VLOOKUP($E2475,'CFileFishery to ERA+'!$A$4:$J$198,4,FALSE)</f>
        <v>12</v>
      </c>
      <c r="M2475" t="str">
        <f>VLOOKUP($E2475,'CFileFishery to ERA+'!$A$4:$J$198,5,FALSE)</f>
        <v>WCVI SUM T</v>
      </c>
      <c r="N2475" t="str">
        <f>VLOOKUP($E2475,'CFileFishery to ERA+'!$A$4:$J$198,6,FALSE)</f>
        <v>CA</v>
      </c>
      <c r="O2475">
        <f>VLOOKUP($E2475,'CFileFishery to ERA+'!$A$4:$J$198,7,FALSE)</f>
        <v>3</v>
      </c>
      <c r="P2475" t="str">
        <f>VLOOKUP($E2475,'CFileFishery to ERA+'!$A$4:$J$198,8,FALSE)</f>
        <v>T</v>
      </c>
      <c r="Q2475" t="str">
        <f>VLOOKUP($E2475,'CFileFishery to ERA+'!$A$4:$J$198,9,FALSE)</f>
        <v>WCVI Troll</v>
      </c>
      <c r="R2475" t="str">
        <f>VLOOKUP($E2475,'CFileFishery to ERA+'!$A$4:$J$198,10,FALSE)</f>
        <v>AABM</v>
      </c>
    </row>
    <row r="2476" spans="1:18" x14ac:dyDescent="0.25">
      <c r="A2476" t="s">
        <v>153</v>
      </c>
      <c r="B2476" t="s">
        <v>154</v>
      </c>
      <c r="C2476">
        <v>2018</v>
      </c>
      <c r="D2476">
        <v>7</v>
      </c>
      <c r="E2476">
        <v>55</v>
      </c>
      <c r="F2476" t="s">
        <v>46</v>
      </c>
      <c r="G2476">
        <v>3</v>
      </c>
      <c r="H2476" t="s">
        <v>12</v>
      </c>
      <c r="I2476">
        <v>1</v>
      </c>
      <c r="J2476">
        <v>2.17</v>
      </c>
      <c r="K2476">
        <v>2.1800000000000002</v>
      </c>
      <c r="L2476">
        <f>VLOOKUP($E2476,'CFileFishery to ERA+'!$A$4:$J$198,4,FALSE)</f>
        <v>17</v>
      </c>
      <c r="M2476" t="str">
        <f>VLOOKUP($E2476,'CFileFishery to ERA+'!$A$4:$J$198,5,FALSE)</f>
        <v>ALASKA N</v>
      </c>
      <c r="N2476" t="str">
        <f>VLOOKUP($E2476,'CFileFishery to ERA+'!$A$4:$J$198,6,FALSE)</f>
        <v>US</v>
      </c>
      <c r="O2476">
        <f>VLOOKUP($E2476,'CFileFishery to ERA+'!$A$4:$J$198,7,FALSE)</f>
        <v>999</v>
      </c>
      <c r="P2476" t="str">
        <f>VLOOKUP($E2476,'CFileFishery to ERA+'!$A$4:$J$198,8,FALSE)</f>
        <v>N</v>
      </c>
      <c r="Q2476" t="str">
        <f>VLOOKUP($E2476,'CFileFishery to ERA+'!$A$4:$J$198,9,FALSE)</f>
        <v>SEAK Net</v>
      </c>
      <c r="R2476" t="str">
        <f>VLOOKUP($E2476,'CFileFishery to ERA+'!$A$4:$J$198,10,FALSE)</f>
        <v>AABM</v>
      </c>
    </row>
    <row r="2477" spans="1:18" x14ac:dyDescent="0.25">
      <c r="A2477" t="s">
        <v>153</v>
      </c>
      <c r="B2477" t="s">
        <v>154</v>
      </c>
      <c r="C2477">
        <v>2018</v>
      </c>
      <c r="D2477">
        <v>7</v>
      </c>
      <c r="E2477">
        <v>74</v>
      </c>
      <c r="F2477" t="s">
        <v>83</v>
      </c>
      <c r="G2477">
        <v>2</v>
      </c>
      <c r="H2477" t="s">
        <v>12</v>
      </c>
      <c r="I2477">
        <v>1</v>
      </c>
      <c r="J2477">
        <v>1</v>
      </c>
      <c r="K2477">
        <v>1</v>
      </c>
      <c r="L2477">
        <f>VLOOKUP($E2477,'CFileFishery to ERA+'!$A$4:$J$198,4,FALSE)</f>
        <v>18</v>
      </c>
      <c r="M2477" t="str">
        <f>VLOOKUP($E2477,'CFileFishery to ERA+'!$A$4:$J$198,5,FALSE)</f>
        <v>NORTH N</v>
      </c>
      <c r="N2477" t="str">
        <f>VLOOKUP($E2477,'CFileFishery to ERA+'!$A$4:$J$198,6,FALSE)</f>
        <v>CA</v>
      </c>
      <c r="O2477">
        <f>VLOOKUP($E2477,'CFileFishery to ERA+'!$A$4:$J$198,7,FALSE)</f>
        <v>6</v>
      </c>
      <c r="P2477" t="str">
        <f>VLOOKUP($E2477,'CFileFishery to ERA+'!$A$4:$J$198,8,FALSE)</f>
        <v>N</v>
      </c>
      <c r="Q2477" t="str">
        <f>VLOOKUP($E2477,'CFileFishery to ERA+'!$A$4:$J$198,9,FALSE)</f>
        <v>North Net</v>
      </c>
      <c r="R2477" t="str">
        <f>VLOOKUP($E2477,'CFileFishery to ERA+'!$A$4:$J$198,10,FALSE)</f>
        <v>ISBM</v>
      </c>
    </row>
    <row r="2478" spans="1:18" x14ac:dyDescent="0.25">
      <c r="A2478" t="s">
        <v>153</v>
      </c>
      <c r="B2478" t="s">
        <v>154</v>
      </c>
      <c r="C2478">
        <v>2018</v>
      </c>
      <c r="D2478">
        <v>7</v>
      </c>
      <c r="E2478">
        <v>129</v>
      </c>
      <c r="F2478" t="s">
        <v>38</v>
      </c>
      <c r="G2478">
        <v>3</v>
      </c>
      <c r="H2478" t="s">
        <v>12</v>
      </c>
      <c r="I2478">
        <v>2</v>
      </c>
      <c r="J2478">
        <v>16.87</v>
      </c>
      <c r="K2478">
        <v>16.97</v>
      </c>
      <c r="L2478">
        <f>VLOOKUP($E2478,'CFileFishery to ERA+'!$A$4:$J$198,4,FALSE)</f>
        <v>48</v>
      </c>
      <c r="M2478" t="str">
        <f>VLOOKUP($E2478,'CFileFishery to ERA+'!$A$4:$J$198,5,FALSE)</f>
        <v>NBC ISBM S</v>
      </c>
      <c r="N2478" t="str">
        <f>VLOOKUP($E2478,'CFileFishery to ERA+'!$A$4:$J$198,6,FALSE)</f>
        <v>CA</v>
      </c>
      <c r="O2478">
        <f>VLOOKUP($E2478,'CFileFishery to ERA+'!$A$4:$J$198,7,FALSE)</f>
        <v>21</v>
      </c>
      <c r="P2478" t="str">
        <f>VLOOKUP($E2478,'CFileFishery to ERA+'!$A$4:$J$198,8,FALSE)</f>
        <v>S</v>
      </c>
      <c r="Q2478" t="str">
        <f>VLOOKUP($E2478,'CFileFishery to ERA+'!$A$4:$J$198,9,FALSE)</f>
        <v>NBC ISBM Sport</v>
      </c>
      <c r="R2478" t="str">
        <f>VLOOKUP($E2478,'CFileFishery to ERA+'!$A$4:$J$198,10,FALSE)</f>
        <v>ISBM</v>
      </c>
    </row>
    <row r="2479" spans="1:18" x14ac:dyDescent="0.25">
      <c r="A2479" t="s">
        <v>153</v>
      </c>
      <c r="B2479" t="s">
        <v>154</v>
      </c>
      <c r="C2479">
        <v>2018</v>
      </c>
      <c r="D2479">
        <v>7</v>
      </c>
      <c r="E2479">
        <v>132</v>
      </c>
      <c r="F2479" t="s">
        <v>21</v>
      </c>
      <c r="G2479">
        <v>3</v>
      </c>
      <c r="H2479" t="s">
        <v>12</v>
      </c>
      <c r="I2479">
        <v>1</v>
      </c>
      <c r="J2479">
        <v>1.06</v>
      </c>
      <c r="K2479">
        <v>1.06</v>
      </c>
      <c r="L2479">
        <f>VLOOKUP($E2479,'CFileFishery to ERA+'!$A$4:$J$198,4,FALSE)</f>
        <v>45</v>
      </c>
      <c r="M2479" t="str">
        <f>VLOOKUP($E2479,'CFileFishery to ERA+'!$A$4:$J$198,5,FALSE)</f>
        <v>CBC S</v>
      </c>
      <c r="N2479" t="str">
        <f>VLOOKUP($E2479,'CFileFishery to ERA+'!$A$4:$J$198,6,FALSE)</f>
        <v>CA</v>
      </c>
      <c r="O2479">
        <f>VLOOKUP($E2479,'CFileFishery to ERA+'!$A$4:$J$198,7,FALSE)</f>
        <v>24</v>
      </c>
      <c r="P2479" t="str">
        <f>VLOOKUP($E2479,'CFileFishery to ERA+'!$A$4:$J$198,8,FALSE)</f>
        <v>S</v>
      </c>
      <c r="Q2479" t="str">
        <f>VLOOKUP($E2479,'CFileFishery to ERA+'!$A$4:$J$198,9,FALSE)</f>
        <v>Central Sport</v>
      </c>
      <c r="R2479" t="str">
        <f>VLOOKUP($E2479,'CFileFishery to ERA+'!$A$4:$J$198,10,FALSE)</f>
        <v>ISBM</v>
      </c>
    </row>
    <row r="2480" spans="1:18" x14ac:dyDescent="0.25">
      <c r="A2480" t="s">
        <v>153</v>
      </c>
      <c r="B2480" t="s">
        <v>154</v>
      </c>
      <c r="C2480">
        <v>2018</v>
      </c>
      <c r="D2480">
        <v>7</v>
      </c>
      <c r="E2480">
        <v>132</v>
      </c>
      <c r="F2480" t="s">
        <v>21</v>
      </c>
      <c r="G2480">
        <v>4</v>
      </c>
      <c r="H2480" t="s">
        <v>12</v>
      </c>
      <c r="I2480">
        <v>1</v>
      </c>
      <c r="J2480">
        <v>1.06</v>
      </c>
      <c r="K2480">
        <v>1.06</v>
      </c>
      <c r="L2480">
        <f>VLOOKUP($E2480,'CFileFishery to ERA+'!$A$4:$J$198,4,FALSE)</f>
        <v>45</v>
      </c>
      <c r="M2480" t="str">
        <f>VLOOKUP($E2480,'CFileFishery to ERA+'!$A$4:$J$198,5,FALSE)</f>
        <v>CBC S</v>
      </c>
      <c r="N2480" t="str">
        <f>VLOOKUP($E2480,'CFileFishery to ERA+'!$A$4:$J$198,6,FALSE)</f>
        <v>CA</v>
      </c>
      <c r="O2480">
        <f>VLOOKUP($E2480,'CFileFishery to ERA+'!$A$4:$J$198,7,FALSE)</f>
        <v>24</v>
      </c>
      <c r="P2480" t="str">
        <f>VLOOKUP($E2480,'CFileFishery to ERA+'!$A$4:$J$198,8,FALSE)</f>
        <v>S</v>
      </c>
      <c r="Q2480" t="str">
        <f>VLOOKUP($E2480,'CFileFishery to ERA+'!$A$4:$J$198,9,FALSE)</f>
        <v>Central Sport</v>
      </c>
      <c r="R2480" t="str">
        <f>VLOOKUP($E2480,'CFileFishery to ERA+'!$A$4:$J$198,10,FALSE)</f>
        <v>ISBM</v>
      </c>
    </row>
    <row r="2481" spans="1:18" x14ac:dyDescent="0.25">
      <c r="A2481" t="s">
        <v>153</v>
      </c>
      <c r="B2481" t="s">
        <v>154</v>
      </c>
      <c r="C2481">
        <v>2018</v>
      </c>
      <c r="D2481">
        <v>7</v>
      </c>
      <c r="E2481">
        <v>142</v>
      </c>
      <c r="F2481" t="s">
        <v>49</v>
      </c>
      <c r="G2481">
        <v>2</v>
      </c>
      <c r="H2481" t="s">
        <v>12</v>
      </c>
      <c r="I2481">
        <v>1</v>
      </c>
      <c r="J2481">
        <v>1</v>
      </c>
      <c r="K2481">
        <v>1</v>
      </c>
      <c r="L2481">
        <f>VLOOKUP($E2481,'CFileFishery to ERA+'!$A$4:$J$198,4,FALSE)</f>
        <v>50</v>
      </c>
      <c r="M2481" t="str">
        <f>VLOOKUP($E2481,'CFileFishery to ERA+'!$A$4:$J$198,5,FALSE)</f>
        <v>WCVI AABM S</v>
      </c>
      <c r="N2481" t="str">
        <f>VLOOKUP($E2481,'CFileFishery to ERA+'!$A$4:$J$198,6,FALSE)</f>
        <v>CA</v>
      </c>
      <c r="O2481">
        <f>VLOOKUP($E2481,'CFileFishery to ERA+'!$A$4:$J$198,7,FALSE)</f>
        <v>31</v>
      </c>
      <c r="P2481" t="str">
        <f>VLOOKUP($E2481,'CFileFishery to ERA+'!$A$4:$J$198,8,FALSE)</f>
        <v>S</v>
      </c>
      <c r="Q2481" t="str">
        <f>VLOOKUP($E2481,'CFileFishery to ERA+'!$A$4:$J$198,9,FALSE)</f>
        <v>WCVI AABM Sport</v>
      </c>
      <c r="R2481" t="str">
        <f>VLOOKUP($E2481,'CFileFishery to ERA+'!$A$4:$J$198,10,FALSE)</f>
        <v>AABM</v>
      </c>
    </row>
    <row r="2482" spans="1:18" x14ac:dyDescent="0.25">
      <c r="A2482" t="s">
        <v>153</v>
      </c>
      <c r="B2482" t="s">
        <v>154</v>
      </c>
      <c r="C2482">
        <v>2018</v>
      </c>
      <c r="D2482">
        <v>7</v>
      </c>
      <c r="E2482">
        <v>142</v>
      </c>
      <c r="F2482" t="s">
        <v>49</v>
      </c>
      <c r="G2482">
        <v>3</v>
      </c>
      <c r="H2482" t="s">
        <v>12</v>
      </c>
      <c r="I2482">
        <v>1</v>
      </c>
      <c r="J2482">
        <v>9.52</v>
      </c>
      <c r="K2482">
        <v>9.57</v>
      </c>
      <c r="L2482">
        <f>VLOOKUP($E2482,'CFileFishery to ERA+'!$A$4:$J$198,4,FALSE)</f>
        <v>50</v>
      </c>
      <c r="M2482" t="str">
        <f>VLOOKUP($E2482,'CFileFishery to ERA+'!$A$4:$J$198,5,FALSE)</f>
        <v>WCVI AABM S</v>
      </c>
      <c r="N2482" t="str">
        <f>VLOOKUP($E2482,'CFileFishery to ERA+'!$A$4:$J$198,6,FALSE)</f>
        <v>CA</v>
      </c>
      <c r="O2482">
        <f>VLOOKUP($E2482,'CFileFishery to ERA+'!$A$4:$J$198,7,FALSE)</f>
        <v>31</v>
      </c>
      <c r="P2482" t="str">
        <f>VLOOKUP($E2482,'CFileFishery to ERA+'!$A$4:$J$198,8,FALSE)</f>
        <v>S</v>
      </c>
      <c r="Q2482" t="str">
        <f>VLOOKUP($E2482,'CFileFishery to ERA+'!$A$4:$J$198,9,FALSE)</f>
        <v>WCVI AABM Sport</v>
      </c>
      <c r="R2482" t="str">
        <f>VLOOKUP($E2482,'CFileFishery to ERA+'!$A$4:$J$198,10,FALSE)</f>
        <v>AABM</v>
      </c>
    </row>
    <row r="2483" spans="1:18" x14ac:dyDescent="0.25">
      <c r="A2483" t="s">
        <v>153</v>
      </c>
      <c r="B2483" t="s">
        <v>154</v>
      </c>
      <c r="C2483">
        <v>2018</v>
      </c>
      <c r="D2483">
        <v>7</v>
      </c>
      <c r="E2483">
        <v>146</v>
      </c>
      <c r="F2483" t="s">
        <v>75</v>
      </c>
      <c r="G2483">
        <v>3</v>
      </c>
      <c r="H2483" t="s">
        <v>12</v>
      </c>
      <c r="I2483">
        <v>1</v>
      </c>
      <c r="J2483">
        <v>3.55</v>
      </c>
      <c r="K2483">
        <v>3.57</v>
      </c>
      <c r="L2483">
        <f>VLOOKUP($E2483,'CFileFishery to ERA+'!$A$4:$J$198,4,FALSE)</f>
        <v>65</v>
      </c>
      <c r="M2483" t="str">
        <f>VLOOKUP($E2483,'CFileFishery to ERA+'!$A$4:$J$198,5,FALSE)</f>
        <v>BC JF S</v>
      </c>
      <c r="N2483" t="str">
        <f>VLOOKUP($E2483,'CFileFishery to ERA+'!$A$4:$J$198,6,FALSE)</f>
        <v>CA</v>
      </c>
      <c r="O2483">
        <f>VLOOKUP($E2483,'CFileFishery to ERA+'!$A$4:$J$198,7,FALSE)</f>
        <v>36</v>
      </c>
      <c r="P2483" t="str">
        <f>VLOOKUP($E2483,'CFileFishery to ERA+'!$A$4:$J$198,8,FALSE)</f>
        <v>S</v>
      </c>
      <c r="Q2483" t="str">
        <f>VLOOKUP($E2483,'CFileFishery to ERA+'!$A$4:$J$198,9,FALSE)</f>
        <v>Canadian Juan De Fuca Sport</v>
      </c>
      <c r="R2483" t="str">
        <f>VLOOKUP($E2483,'CFileFishery to ERA+'!$A$4:$J$198,10,FALSE)</f>
        <v>ISBM</v>
      </c>
    </row>
    <row r="2484" spans="1:18" x14ac:dyDescent="0.25">
      <c r="A2484" t="s">
        <v>153</v>
      </c>
      <c r="B2484" t="s">
        <v>154</v>
      </c>
      <c r="C2484">
        <v>2018</v>
      </c>
      <c r="D2484">
        <v>8</v>
      </c>
      <c r="E2484">
        <v>22</v>
      </c>
      <c r="F2484" t="s">
        <v>28</v>
      </c>
      <c r="G2484">
        <v>3</v>
      </c>
      <c r="H2484" t="s">
        <v>12</v>
      </c>
      <c r="I2484">
        <v>1</v>
      </c>
      <c r="J2484">
        <v>3.33</v>
      </c>
      <c r="K2484">
        <v>3.35</v>
      </c>
      <c r="L2484">
        <f>VLOOKUP($E2484,'CFileFishery to ERA+'!$A$4:$J$198,4,FALSE)</f>
        <v>6</v>
      </c>
      <c r="M2484" t="str">
        <f>VLOOKUP($E2484,'CFileFishery to ERA+'!$A$4:$J$198,5,FALSE)</f>
        <v>AK FALL T</v>
      </c>
      <c r="N2484" t="str">
        <f>VLOOKUP($E2484,'CFileFishery to ERA+'!$A$4:$J$198,6,FALSE)</f>
        <v>US</v>
      </c>
      <c r="O2484">
        <f>VLOOKUP($E2484,'CFileFishery to ERA+'!$A$4:$J$198,7,FALSE)</f>
        <v>999</v>
      </c>
      <c r="P2484" t="str">
        <f>VLOOKUP($E2484,'CFileFishery to ERA+'!$A$4:$J$198,8,FALSE)</f>
        <v>T</v>
      </c>
      <c r="Q2484" t="str">
        <f>VLOOKUP($E2484,'CFileFishery to ERA+'!$A$4:$J$198,9,FALSE)</f>
        <v>SEAK Troll</v>
      </c>
      <c r="R2484" t="str">
        <f>VLOOKUP($E2484,'CFileFishery to ERA+'!$A$4:$J$198,10,FALSE)</f>
        <v>AABM</v>
      </c>
    </row>
    <row r="2485" spans="1:18" x14ac:dyDescent="0.25">
      <c r="A2485" t="s">
        <v>153</v>
      </c>
      <c r="B2485" t="s">
        <v>154</v>
      </c>
      <c r="C2485">
        <v>2018</v>
      </c>
      <c r="D2485">
        <v>8</v>
      </c>
      <c r="E2485">
        <v>23</v>
      </c>
      <c r="F2485" t="s">
        <v>60</v>
      </c>
      <c r="G2485">
        <v>3</v>
      </c>
      <c r="H2485" t="s">
        <v>12</v>
      </c>
      <c r="I2485">
        <v>1</v>
      </c>
      <c r="J2485">
        <v>2.14</v>
      </c>
      <c r="K2485">
        <v>2.15</v>
      </c>
      <c r="L2485">
        <f>VLOOKUP($E2485,'CFileFishery to ERA+'!$A$4:$J$198,4,FALSE)</f>
        <v>6</v>
      </c>
      <c r="M2485" t="str">
        <f>VLOOKUP($E2485,'CFileFishery to ERA+'!$A$4:$J$198,5,FALSE)</f>
        <v>AK FALL T</v>
      </c>
      <c r="N2485" t="str">
        <f>VLOOKUP($E2485,'CFileFishery to ERA+'!$A$4:$J$198,6,FALSE)</f>
        <v>US</v>
      </c>
      <c r="O2485">
        <f>VLOOKUP($E2485,'CFileFishery to ERA+'!$A$4:$J$198,7,FALSE)</f>
        <v>999</v>
      </c>
      <c r="P2485" t="str">
        <f>VLOOKUP($E2485,'CFileFishery to ERA+'!$A$4:$J$198,8,FALSE)</f>
        <v>T</v>
      </c>
      <c r="Q2485" t="str">
        <f>VLOOKUP($E2485,'CFileFishery to ERA+'!$A$4:$J$198,9,FALSE)</f>
        <v>SEAK Troll</v>
      </c>
      <c r="R2485" t="str">
        <f>VLOOKUP($E2485,'CFileFishery to ERA+'!$A$4:$J$198,10,FALSE)</f>
        <v>AABM</v>
      </c>
    </row>
    <row r="2486" spans="1:18" x14ac:dyDescent="0.25">
      <c r="A2486" t="s">
        <v>153</v>
      </c>
      <c r="B2486" t="s">
        <v>154</v>
      </c>
      <c r="C2486">
        <v>2018</v>
      </c>
      <c r="D2486">
        <v>8</v>
      </c>
      <c r="E2486">
        <v>35</v>
      </c>
      <c r="F2486" t="s">
        <v>77</v>
      </c>
      <c r="G2486">
        <v>3</v>
      </c>
      <c r="H2486" t="s">
        <v>12</v>
      </c>
      <c r="I2486">
        <v>2</v>
      </c>
      <c r="J2486">
        <v>4.74</v>
      </c>
      <c r="K2486">
        <v>4.76</v>
      </c>
      <c r="L2486">
        <f>VLOOKUP($E2486,'CFileFishery to ERA+'!$A$4:$J$198,4,FALSE)</f>
        <v>12</v>
      </c>
      <c r="M2486" t="str">
        <f>VLOOKUP($E2486,'CFileFishery to ERA+'!$A$4:$J$198,5,FALSE)</f>
        <v>WCVI SUM T</v>
      </c>
      <c r="N2486" t="str">
        <f>VLOOKUP($E2486,'CFileFishery to ERA+'!$A$4:$J$198,6,FALSE)</f>
        <v>CA</v>
      </c>
      <c r="O2486">
        <f>VLOOKUP($E2486,'CFileFishery to ERA+'!$A$4:$J$198,7,FALSE)</f>
        <v>3</v>
      </c>
      <c r="P2486" t="str">
        <f>VLOOKUP($E2486,'CFileFishery to ERA+'!$A$4:$J$198,8,FALSE)</f>
        <v>T</v>
      </c>
      <c r="Q2486" t="str">
        <f>VLOOKUP($E2486,'CFileFishery to ERA+'!$A$4:$J$198,9,FALSE)</f>
        <v>WCVI Troll</v>
      </c>
      <c r="R2486" t="str">
        <f>VLOOKUP($E2486,'CFileFishery to ERA+'!$A$4:$J$198,10,FALSE)</f>
        <v>AABM</v>
      </c>
    </row>
    <row r="2487" spans="1:18" x14ac:dyDescent="0.25">
      <c r="A2487" t="s">
        <v>153</v>
      </c>
      <c r="B2487" t="s">
        <v>154</v>
      </c>
      <c r="C2487">
        <v>2018</v>
      </c>
      <c r="D2487">
        <v>8</v>
      </c>
      <c r="E2487">
        <v>129</v>
      </c>
      <c r="F2487" t="s">
        <v>38</v>
      </c>
      <c r="G2487">
        <v>3</v>
      </c>
      <c r="H2487" t="s">
        <v>12</v>
      </c>
      <c r="I2487">
        <v>2</v>
      </c>
      <c r="J2487">
        <v>14.88</v>
      </c>
      <c r="K2487">
        <v>14.96</v>
      </c>
      <c r="L2487">
        <f>VLOOKUP($E2487,'CFileFishery to ERA+'!$A$4:$J$198,4,FALSE)</f>
        <v>48</v>
      </c>
      <c r="M2487" t="str">
        <f>VLOOKUP($E2487,'CFileFishery to ERA+'!$A$4:$J$198,5,FALSE)</f>
        <v>NBC ISBM S</v>
      </c>
      <c r="N2487" t="str">
        <f>VLOOKUP($E2487,'CFileFishery to ERA+'!$A$4:$J$198,6,FALSE)</f>
        <v>CA</v>
      </c>
      <c r="O2487">
        <f>VLOOKUP($E2487,'CFileFishery to ERA+'!$A$4:$J$198,7,FALSE)</f>
        <v>21</v>
      </c>
      <c r="P2487" t="str">
        <f>VLOOKUP($E2487,'CFileFishery to ERA+'!$A$4:$J$198,8,FALSE)</f>
        <v>S</v>
      </c>
      <c r="Q2487" t="str">
        <f>VLOOKUP($E2487,'CFileFishery to ERA+'!$A$4:$J$198,9,FALSE)</f>
        <v>NBC ISBM Sport</v>
      </c>
      <c r="R2487" t="str">
        <f>VLOOKUP($E2487,'CFileFishery to ERA+'!$A$4:$J$198,10,FALSE)</f>
        <v>ISBM</v>
      </c>
    </row>
    <row r="2488" spans="1:18" x14ac:dyDescent="0.25">
      <c r="A2488" t="s">
        <v>153</v>
      </c>
      <c r="B2488" t="s">
        <v>154</v>
      </c>
      <c r="C2488">
        <v>2018</v>
      </c>
      <c r="D2488">
        <v>8</v>
      </c>
      <c r="E2488">
        <v>139</v>
      </c>
      <c r="F2488" t="s">
        <v>74</v>
      </c>
      <c r="G2488">
        <v>3</v>
      </c>
      <c r="H2488" t="s">
        <v>12</v>
      </c>
      <c r="I2488">
        <v>1</v>
      </c>
      <c r="J2488">
        <v>14.27</v>
      </c>
      <c r="K2488">
        <v>14.35</v>
      </c>
      <c r="L2488">
        <f>VLOOKUP($E2488,'CFileFishery to ERA+'!$A$4:$J$198,4,FALSE)</f>
        <v>63</v>
      </c>
      <c r="M2488" t="str">
        <f>VLOOKUP($E2488,'CFileFishery to ERA+'!$A$4:$J$198,5,FALSE)</f>
        <v>GEO ST S</v>
      </c>
      <c r="N2488" t="str">
        <f>VLOOKUP($E2488,'CFileFishery to ERA+'!$A$4:$J$198,6,FALSE)</f>
        <v>CA</v>
      </c>
      <c r="O2488">
        <f>VLOOKUP($E2488,'CFileFishery to ERA+'!$A$4:$J$198,7,FALSE)</f>
        <v>29</v>
      </c>
      <c r="P2488" t="str">
        <f>VLOOKUP($E2488,'CFileFishery to ERA+'!$A$4:$J$198,8,FALSE)</f>
        <v>S</v>
      </c>
      <c r="Q2488" t="str">
        <f>VLOOKUP($E2488,'CFileFishery to ERA+'!$A$4:$J$198,9,FALSE)</f>
        <v>South Georgia Strait Sport</v>
      </c>
      <c r="R2488" t="str">
        <f>VLOOKUP($E2488,'CFileFishery to ERA+'!$A$4:$J$198,10,FALSE)</f>
        <v>ISBM</v>
      </c>
    </row>
    <row r="2489" spans="1:18" x14ac:dyDescent="0.25">
      <c r="A2489" t="s">
        <v>153</v>
      </c>
      <c r="B2489" t="s">
        <v>154</v>
      </c>
      <c r="C2489">
        <v>2018</v>
      </c>
      <c r="D2489">
        <v>8</v>
      </c>
      <c r="E2489">
        <v>142</v>
      </c>
      <c r="F2489" t="s">
        <v>49</v>
      </c>
      <c r="G2489">
        <v>3</v>
      </c>
      <c r="H2489" t="s">
        <v>12</v>
      </c>
      <c r="I2489">
        <v>1</v>
      </c>
      <c r="J2489">
        <v>1.01</v>
      </c>
      <c r="K2489">
        <v>1.01</v>
      </c>
      <c r="L2489">
        <f>VLOOKUP($E2489,'CFileFishery to ERA+'!$A$4:$J$198,4,FALSE)</f>
        <v>50</v>
      </c>
      <c r="M2489" t="str">
        <f>VLOOKUP($E2489,'CFileFishery to ERA+'!$A$4:$J$198,5,FALSE)</f>
        <v>WCVI AABM S</v>
      </c>
      <c r="N2489" t="str">
        <f>VLOOKUP($E2489,'CFileFishery to ERA+'!$A$4:$J$198,6,FALSE)</f>
        <v>CA</v>
      </c>
      <c r="O2489">
        <f>VLOOKUP($E2489,'CFileFishery to ERA+'!$A$4:$J$198,7,FALSE)</f>
        <v>31</v>
      </c>
      <c r="P2489" t="str">
        <f>VLOOKUP($E2489,'CFileFishery to ERA+'!$A$4:$J$198,8,FALSE)</f>
        <v>S</v>
      </c>
      <c r="Q2489" t="str">
        <f>VLOOKUP($E2489,'CFileFishery to ERA+'!$A$4:$J$198,9,FALSE)</f>
        <v>WCVI AABM Sport</v>
      </c>
      <c r="R2489" t="str">
        <f>VLOOKUP($E2489,'CFileFishery to ERA+'!$A$4:$J$198,10,FALSE)</f>
        <v>AABM</v>
      </c>
    </row>
    <row r="2490" spans="1:18" x14ac:dyDescent="0.25">
      <c r="A2490" t="s">
        <v>153</v>
      </c>
      <c r="B2490" t="s">
        <v>154</v>
      </c>
      <c r="C2490">
        <v>2018</v>
      </c>
      <c r="D2490">
        <v>8</v>
      </c>
      <c r="E2490">
        <v>167</v>
      </c>
      <c r="F2490" t="s">
        <v>82</v>
      </c>
      <c r="G2490">
        <v>3</v>
      </c>
      <c r="H2490" t="s">
        <v>12</v>
      </c>
      <c r="I2490">
        <v>1</v>
      </c>
      <c r="J2490">
        <v>1.52</v>
      </c>
      <c r="K2490">
        <v>1.52</v>
      </c>
      <c r="L2490">
        <f>VLOOKUP($E2490,'CFileFishery to ERA+'!$A$4:$J$198,4,FALSE)</f>
        <v>53</v>
      </c>
      <c r="M2490" t="str">
        <f>VLOOKUP($E2490,'CFileFishery to ERA+'!$A$4:$J$198,5,FALSE)</f>
        <v>N FALCON S</v>
      </c>
      <c r="N2490" t="str">
        <f>VLOOKUP($E2490,'CFileFishery to ERA+'!$A$4:$J$198,6,FALSE)</f>
        <v>US</v>
      </c>
      <c r="O2490">
        <f>VLOOKUP($E2490,'CFileFishery to ERA+'!$A$4:$J$198,7,FALSE)</f>
        <v>999</v>
      </c>
      <c r="P2490" t="str">
        <f>VLOOKUP($E2490,'CFileFishery to ERA+'!$A$4:$J$198,8,FALSE)</f>
        <v>S</v>
      </c>
      <c r="Q2490" t="str">
        <f>VLOOKUP($E2490,'CFileFishery to ERA+'!$A$4:$J$198,9,FALSE)</f>
        <v>WA Sport</v>
      </c>
      <c r="R2490" t="str">
        <f>VLOOKUP($E2490,'CFileFishery to ERA+'!$A$4:$J$198,10,FALSE)</f>
        <v>ISBM</v>
      </c>
    </row>
    <row r="2491" spans="1:18" x14ac:dyDescent="0.25">
      <c r="A2491" t="s">
        <v>153</v>
      </c>
      <c r="B2491" t="s">
        <v>154</v>
      </c>
      <c r="C2491">
        <v>2018</v>
      </c>
      <c r="D2491">
        <v>9</v>
      </c>
      <c r="E2491">
        <v>35</v>
      </c>
      <c r="F2491" t="s">
        <v>77</v>
      </c>
      <c r="G2491">
        <v>3</v>
      </c>
      <c r="H2491" t="s">
        <v>12</v>
      </c>
      <c r="I2491">
        <v>1</v>
      </c>
      <c r="J2491">
        <v>2.4</v>
      </c>
      <c r="K2491">
        <v>2.41</v>
      </c>
      <c r="L2491">
        <f>VLOOKUP($E2491,'CFileFishery to ERA+'!$A$4:$J$198,4,FALSE)</f>
        <v>12</v>
      </c>
      <c r="M2491" t="str">
        <f>VLOOKUP($E2491,'CFileFishery to ERA+'!$A$4:$J$198,5,FALSE)</f>
        <v>WCVI SUM T</v>
      </c>
      <c r="N2491" t="str">
        <f>VLOOKUP($E2491,'CFileFishery to ERA+'!$A$4:$J$198,6,FALSE)</f>
        <v>CA</v>
      </c>
      <c r="O2491">
        <f>VLOOKUP($E2491,'CFileFishery to ERA+'!$A$4:$J$198,7,FALSE)</f>
        <v>3</v>
      </c>
      <c r="P2491" t="str">
        <f>VLOOKUP($E2491,'CFileFishery to ERA+'!$A$4:$J$198,8,FALSE)</f>
        <v>T</v>
      </c>
      <c r="Q2491" t="str">
        <f>VLOOKUP($E2491,'CFileFishery to ERA+'!$A$4:$J$198,9,FALSE)</f>
        <v>WCVI Troll</v>
      </c>
      <c r="R2491" t="str">
        <f>VLOOKUP($E2491,'CFileFishery to ERA+'!$A$4:$J$198,10,FALSE)</f>
        <v>AABM</v>
      </c>
    </row>
    <row r="2492" spans="1:18" x14ac:dyDescent="0.25">
      <c r="A2492" t="s">
        <v>153</v>
      </c>
      <c r="B2492" t="s">
        <v>154</v>
      </c>
      <c r="C2492">
        <v>2018</v>
      </c>
      <c r="D2492">
        <v>9</v>
      </c>
      <c r="E2492">
        <v>39</v>
      </c>
      <c r="F2492" t="s">
        <v>50</v>
      </c>
      <c r="G2492">
        <v>3</v>
      </c>
      <c r="H2492" t="s">
        <v>12</v>
      </c>
      <c r="I2492">
        <v>1</v>
      </c>
      <c r="J2492">
        <v>1.98</v>
      </c>
      <c r="K2492">
        <v>1.99</v>
      </c>
      <c r="L2492">
        <f>VLOOKUP($E2492,'CFileFishery to ERA+'!$A$4:$J$198,4,FALSE)</f>
        <v>12</v>
      </c>
      <c r="M2492" t="str">
        <f>VLOOKUP($E2492,'CFileFishery to ERA+'!$A$4:$J$198,5,FALSE)</f>
        <v>WCVI SUM T</v>
      </c>
      <c r="N2492" t="str">
        <f>VLOOKUP($E2492,'CFileFishery to ERA+'!$A$4:$J$198,6,FALSE)</f>
        <v>CA</v>
      </c>
      <c r="O2492">
        <f>VLOOKUP($E2492,'CFileFishery to ERA+'!$A$4:$J$198,7,FALSE)</f>
        <v>3</v>
      </c>
      <c r="P2492" t="str">
        <f>VLOOKUP($E2492,'CFileFishery to ERA+'!$A$4:$J$198,8,FALSE)</f>
        <v>T</v>
      </c>
      <c r="Q2492" t="str">
        <f>VLOOKUP($E2492,'CFileFishery to ERA+'!$A$4:$J$198,9,FALSE)</f>
        <v>WCVI Troll</v>
      </c>
      <c r="R2492" t="str">
        <f>VLOOKUP($E2492,'CFileFishery to ERA+'!$A$4:$J$198,10,FALSE)</f>
        <v>AABM</v>
      </c>
    </row>
    <row r="2493" spans="1:18" x14ac:dyDescent="0.25">
      <c r="A2493" t="s">
        <v>153</v>
      </c>
      <c r="B2493" t="s">
        <v>154</v>
      </c>
      <c r="C2493">
        <v>2018</v>
      </c>
      <c r="D2493">
        <v>9</v>
      </c>
      <c r="E2493">
        <v>146</v>
      </c>
      <c r="F2493" t="s">
        <v>75</v>
      </c>
      <c r="G2493">
        <v>3</v>
      </c>
      <c r="H2493" t="s">
        <v>12</v>
      </c>
      <c r="I2493">
        <v>1</v>
      </c>
      <c r="J2493">
        <v>1.88</v>
      </c>
      <c r="K2493">
        <v>1.89</v>
      </c>
      <c r="L2493">
        <f>VLOOKUP($E2493,'CFileFishery to ERA+'!$A$4:$J$198,4,FALSE)</f>
        <v>65</v>
      </c>
      <c r="M2493" t="str">
        <f>VLOOKUP($E2493,'CFileFishery to ERA+'!$A$4:$J$198,5,FALSE)</f>
        <v>BC JF S</v>
      </c>
      <c r="N2493" t="str">
        <f>VLOOKUP($E2493,'CFileFishery to ERA+'!$A$4:$J$198,6,FALSE)</f>
        <v>CA</v>
      </c>
      <c r="O2493">
        <f>VLOOKUP($E2493,'CFileFishery to ERA+'!$A$4:$J$198,7,FALSE)</f>
        <v>36</v>
      </c>
      <c r="P2493" t="str">
        <f>VLOOKUP($E2493,'CFileFishery to ERA+'!$A$4:$J$198,8,FALSE)</f>
        <v>S</v>
      </c>
      <c r="Q2493" t="str">
        <f>VLOOKUP($E2493,'CFileFishery to ERA+'!$A$4:$J$198,9,FALSE)</f>
        <v>Canadian Juan De Fuca Sport</v>
      </c>
      <c r="R2493" t="str">
        <f>VLOOKUP($E2493,'CFileFishery to ERA+'!$A$4:$J$198,10,FALSE)</f>
        <v>ISBM</v>
      </c>
    </row>
    <row r="2494" spans="1:18" x14ac:dyDescent="0.25">
      <c r="A2494" t="s">
        <v>153</v>
      </c>
      <c r="B2494" t="s">
        <v>154</v>
      </c>
      <c r="C2494">
        <v>2018</v>
      </c>
      <c r="D2494">
        <v>10</v>
      </c>
      <c r="E2494">
        <v>3</v>
      </c>
      <c r="F2494" t="s">
        <v>53</v>
      </c>
      <c r="G2494">
        <v>4</v>
      </c>
      <c r="H2494" t="s">
        <v>12</v>
      </c>
      <c r="I2494">
        <v>1</v>
      </c>
      <c r="J2494">
        <v>2.31</v>
      </c>
      <c r="K2494">
        <v>2.3199999999999998</v>
      </c>
      <c r="L2494">
        <f>VLOOKUP($E2494,'CFileFishery to ERA+'!$A$4:$J$198,4,FALSE)</f>
        <v>1</v>
      </c>
      <c r="M2494" t="str">
        <f>VLOOKUP($E2494,'CFileFishery to ERA+'!$A$4:$J$198,5,FALSE)</f>
        <v>AK W/S T</v>
      </c>
      <c r="N2494" t="str">
        <f>VLOOKUP($E2494,'CFileFishery to ERA+'!$A$4:$J$198,6,FALSE)</f>
        <v>US</v>
      </c>
      <c r="O2494">
        <f>VLOOKUP($E2494,'CFileFishery to ERA+'!$A$4:$J$198,7,FALSE)</f>
        <v>999</v>
      </c>
      <c r="P2494" t="str">
        <f>VLOOKUP($E2494,'CFileFishery to ERA+'!$A$4:$J$198,8,FALSE)</f>
        <v>T</v>
      </c>
      <c r="Q2494" t="str">
        <f>VLOOKUP($E2494,'CFileFishery to ERA+'!$A$4:$J$198,9,FALSE)</f>
        <v>SEAK Troll</v>
      </c>
      <c r="R2494" t="str">
        <f>VLOOKUP($E2494,'CFileFishery to ERA+'!$A$4:$J$198,10,FALSE)</f>
        <v>AABM</v>
      </c>
    </row>
    <row r="2495" spans="1:18" x14ac:dyDescent="0.25">
      <c r="A2495" t="s">
        <v>153</v>
      </c>
      <c r="B2495" t="s">
        <v>154</v>
      </c>
      <c r="C2495">
        <v>2018</v>
      </c>
      <c r="D2495">
        <v>11</v>
      </c>
      <c r="E2495">
        <v>2</v>
      </c>
      <c r="F2495" t="s">
        <v>30</v>
      </c>
      <c r="G2495">
        <v>4</v>
      </c>
      <c r="H2495" t="s">
        <v>12</v>
      </c>
      <c r="I2495">
        <v>1</v>
      </c>
      <c r="J2495">
        <v>2.04</v>
      </c>
      <c r="K2495">
        <v>2.0499999999999998</v>
      </c>
      <c r="L2495">
        <f>VLOOKUP($E2495,'CFileFishery to ERA+'!$A$4:$J$198,4,FALSE)</f>
        <v>1</v>
      </c>
      <c r="M2495" t="str">
        <f>VLOOKUP($E2495,'CFileFishery to ERA+'!$A$4:$J$198,5,FALSE)</f>
        <v>AK W/S T</v>
      </c>
      <c r="N2495" t="str">
        <f>VLOOKUP($E2495,'CFileFishery to ERA+'!$A$4:$J$198,6,FALSE)</f>
        <v>US</v>
      </c>
      <c r="O2495">
        <f>VLOOKUP($E2495,'CFileFishery to ERA+'!$A$4:$J$198,7,FALSE)</f>
        <v>999</v>
      </c>
      <c r="P2495" t="str">
        <f>VLOOKUP($E2495,'CFileFishery to ERA+'!$A$4:$J$198,8,FALSE)</f>
        <v>T</v>
      </c>
      <c r="Q2495" t="str">
        <f>VLOOKUP($E2495,'CFileFishery to ERA+'!$A$4:$J$198,9,FALSE)</f>
        <v>SEAK Troll</v>
      </c>
      <c r="R2495" t="str">
        <f>VLOOKUP($E2495,'CFileFishery to ERA+'!$A$4:$J$198,10,FALSE)</f>
        <v>AABM</v>
      </c>
    </row>
    <row r="2496" spans="1:18" x14ac:dyDescent="0.25">
      <c r="A2496" t="s">
        <v>153</v>
      </c>
      <c r="B2496" t="s">
        <v>154</v>
      </c>
      <c r="C2496">
        <v>2018</v>
      </c>
      <c r="D2496">
        <v>12</v>
      </c>
      <c r="E2496">
        <v>2</v>
      </c>
      <c r="F2496" t="s">
        <v>30</v>
      </c>
      <c r="G2496">
        <v>4</v>
      </c>
      <c r="H2496" t="s">
        <v>12</v>
      </c>
      <c r="I2496">
        <v>4</v>
      </c>
      <c r="J2496">
        <v>8.16</v>
      </c>
      <c r="K2496">
        <v>8.1999999999999993</v>
      </c>
      <c r="L2496">
        <f>VLOOKUP($E2496,'CFileFishery to ERA+'!$A$4:$J$198,4,FALSE)</f>
        <v>1</v>
      </c>
      <c r="M2496" t="str">
        <f>VLOOKUP($E2496,'CFileFishery to ERA+'!$A$4:$J$198,5,FALSE)</f>
        <v>AK W/S T</v>
      </c>
      <c r="N2496" t="str">
        <f>VLOOKUP($E2496,'CFileFishery to ERA+'!$A$4:$J$198,6,FALSE)</f>
        <v>US</v>
      </c>
      <c r="O2496">
        <f>VLOOKUP($E2496,'CFileFishery to ERA+'!$A$4:$J$198,7,FALSE)</f>
        <v>999</v>
      </c>
      <c r="P2496" t="str">
        <f>VLOOKUP($E2496,'CFileFishery to ERA+'!$A$4:$J$198,8,FALSE)</f>
        <v>T</v>
      </c>
      <c r="Q2496" t="str">
        <f>VLOOKUP($E2496,'CFileFishery to ERA+'!$A$4:$J$198,9,FALSE)</f>
        <v>SEAK Troll</v>
      </c>
      <c r="R2496" t="str">
        <f>VLOOKUP($E2496,'CFileFishery to ERA+'!$A$4:$J$198,10,FALSE)</f>
        <v>AABM</v>
      </c>
    </row>
    <row r="2497" spans="1:18" x14ac:dyDescent="0.25">
      <c r="A2497" t="s">
        <v>158</v>
      </c>
      <c r="B2497" t="s">
        <v>159</v>
      </c>
      <c r="C2497">
        <v>2009</v>
      </c>
      <c r="D2497">
        <v>1</v>
      </c>
      <c r="E2497">
        <v>142</v>
      </c>
      <c r="F2497" t="s">
        <v>49</v>
      </c>
      <c r="G2497">
        <v>5</v>
      </c>
      <c r="H2497" t="s">
        <v>12</v>
      </c>
      <c r="I2497">
        <v>1</v>
      </c>
      <c r="J2497">
        <v>5.93</v>
      </c>
      <c r="K2497">
        <v>5.94</v>
      </c>
      <c r="L2497">
        <f>VLOOKUP($E2497,'CFileFishery to ERA+'!$A$4:$J$198,4,FALSE)</f>
        <v>50</v>
      </c>
      <c r="M2497" t="str">
        <f>VLOOKUP($E2497,'CFileFishery to ERA+'!$A$4:$J$198,5,FALSE)</f>
        <v>WCVI AABM S</v>
      </c>
      <c r="N2497" t="str">
        <f>VLOOKUP($E2497,'CFileFishery to ERA+'!$A$4:$J$198,6,FALSE)</f>
        <v>CA</v>
      </c>
      <c r="O2497">
        <f>VLOOKUP($E2497,'CFileFishery to ERA+'!$A$4:$J$198,7,FALSE)</f>
        <v>31</v>
      </c>
      <c r="P2497" t="str">
        <f>VLOOKUP($E2497,'CFileFishery to ERA+'!$A$4:$J$198,8,FALSE)</f>
        <v>S</v>
      </c>
      <c r="Q2497" t="str">
        <f>VLOOKUP($E2497,'CFileFishery to ERA+'!$A$4:$J$198,9,FALSE)</f>
        <v>WCVI AABM Sport</v>
      </c>
      <c r="R2497" t="str">
        <f>VLOOKUP($E2497,'CFileFishery to ERA+'!$A$4:$J$198,10,FALSE)</f>
        <v>AABM</v>
      </c>
    </row>
    <row r="2498" spans="1:18" x14ac:dyDescent="0.25">
      <c r="A2498" t="s">
        <v>158</v>
      </c>
      <c r="B2498" t="s">
        <v>159</v>
      </c>
      <c r="C2498">
        <v>2009</v>
      </c>
      <c r="D2498">
        <v>2</v>
      </c>
      <c r="E2498">
        <v>33</v>
      </c>
      <c r="F2498" t="s">
        <v>47</v>
      </c>
      <c r="G2498">
        <v>4</v>
      </c>
      <c r="H2498" t="s">
        <v>12</v>
      </c>
      <c r="I2498">
        <v>2</v>
      </c>
      <c r="J2498">
        <v>6.12</v>
      </c>
      <c r="K2498">
        <v>6.2</v>
      </c>
      <c r="L2498">
        <f>VLOOKUP($E2498,'CFileFishery to ERA+'!$A$4:$J$198,4,FALSE)</f>
        <v>10</v>
      </c>
      <c r="M2498" t="str">
        <f>VLOOKUP($E2498,'CFileFishery to ERA+'!$A$4:$J$198,5,FALSE)</f>
        <v>WCVI F/W T</v>
      </c>
      <c r="N2498" t="str">
        <f>VLOOKUP($E2498,'CFileFishery to ERA+'!$A$4:$J$198,6,FALSE)</f>
        <v>CA</v>
      </c>
      <c r="O2498">
        <f>VLOOKUP($E2498,'CFileFishery to ERA+'!$A$4:$J$198,7,FALSE)</f>
        <v>3</v>
      </c>
      <c r="P2498" t="str">
        <f>VLOOKUP($E2498,'CFileFishery to ERA+'!$A$4:$J$198,8,FALSE)</f>
        <v>T</v>
      </c>
      <c r="Q2498" t="str">
        <f>VLOOKUP($E2498,'CFileFishery to ERA+'!$A$4:$J$198,9,FALSE)</f>
        <v>WCVI Troll</v>
      </c>
      <c r="R2498" t="str">
        <f>VLOOKUP($E2498,'CFileFishery to ERA+'!$A$4:$J$198,10,FALSE)</f>
        <v>AABM</v>
      </c>
    </row>
    <row r="2499" spans="1:18" x14ac:dyDescent="0.25">
      <c r="A2499" t="s">
        <v>158</v>
      </c>
      <c r="B2499" t="s">
        <v>159</v>
      </c>
      <c r="C2499">
        <v>2009</v>
      </c>
      <c r="D2499">
        <v>2</v>
      </c>
      <c r="E2499">
        <v>152</v>
      </c>
      <c r="F2499" t="s">
        <v>63</v>
      </c>
      <c r="G2499">
        <v>4</v>
      </c>
      <c r="H2499" t="s">
        <v>12</v>
      </c>
      <c r="I2499">
        <v>1</v>
      </c>
      <c r="J2499">
        <v>2.61</v>
      </c>
      <c r="K2499">
        <v>2.64</v>
      </c>
      <c r="L2499">
        <f>VLOOKUP($E2499,'CFileFishery to ERA+'!$A$4:$J$198,4,FALSE)</f>
        <v>57</v>
      </c>
      <c r="M2499" t="str">
        <f>VLOOKUP($E2499,'CFileFishery to ERA+'!$A$4:$J$198,5,FALSE)</f>
        <v>PGSDN S</v>
      </c>
      <c r="N2499" t="str">
        <f>VLOOKUP($E2499,'CFileFishery to ERA+'!$A$4:$J$198,6,FALSE)</f>
        <v>US</v>
      </c>
      <c r="O2499">
        <f>VLOOKUP($E2499,'CFileFishery to ERA+'!$A$4:$J$198,7,FALSE)</f>
        <v>999</v>
      </c>
      <c r="P2499" t="str">
        <f>VLOOKUP($E2499,'CFileFishery to ERA+'!$A$4:$J$198,8,FALSE)</f>
        <v>S</v>
      </c>
      <c r="Q2499" t="str">
        <f>VLOOKUP($E2499,'CFileFishery to ERA+'!$A$4:$J$198,9,FALSE)</f>
        <v>PGSD Sport</v>
      </c>
      <c r="R2499" t="str">
        <f>VLOOKUP($E2499,'CFileFishery to ERA+'!$A$4:$J$198,10,FALSE)</f>
        <v>ISBM</v>
      </c>
    </row>
    <row r="2500" spans="1:18" x14ac:dyDescent="0.25">
      <c r="A2500" t="s">
        <v>158</v>
      </c>
      <c r="B2500" t="s">
        <v>159</v>
      </c>
      <c r="C2500">
        <v>2009</v>
      </c>
      <c r="D2500">
        <v>2</v>
      </c>
      <c r="E2500">
        <v>157</v>
      </c>
      <c r="F2500" t="s">
        <v>79</v>
      </c>
      <c r="G2500">
        <v>4</v>
      </c>
      <c r="H2500" t="s">
        <v>12</v>
      </c>
      <c r="I2500">
        <v>1</v>
      </c>
      <c r="J2500">
        <v>2.62</v>
      </c>
      <c r="K2500">
        <v>2.65</v>
      </c>
      <c r="L2500">
        <f>VLOOKUP($E2500,'CFileFishery to ERA+'!$A$4:$J$198,4,FALSE)</f>
        <v>59</v>
      </c>
      <c r="M2500" t="str">
        <f>VLOOKUP($E2500,'CFileFishery to ERA+'!$A$4:$J$198,5,FALSE)</f>
        <v>PGSDO S</v>
      </c>
      <c r="N2500" t="str">
        <f>VLOOKUP($E2500,'CFileFishery to ERA+'!$A$4:$J$198,6,FALSE)</f>
        <v>US</v>
      </c>
      <c r="O2500">
        <f>VLOOKUP($E2500,'CFileFishery to ERA+'!$A$4:$J$198,7,FALSE)</f>
        <v>999</v>
      </c>
      <c r="P2500" t="str">
        <f>VLOOKUP($E2500,'CFileFishery to ERA+'!$A$4:$J$198,8,FALSE)</f>
        <v>S</v>
      </c>
      <c r="Q2500" t="str">
        <f>VLOOKUP($E2500,'CFileFishery to ERA+'!$A$4:$J$198,9,FALSE)</f>
        <v>PGSD Sport</v>
      </c>
      <c r="R2500" t="str">
        <f>VLOOKUP($E2500,'CFileFishery to ERA+'!$A$4:$J$198,10,FALSE)</f>
        <v>ISBM</v>
      </c>
    </row>
    <row r="2501" spans="1:18" x14ac:dyDescent="0.25">
      <c r="A2501" t="s">
        <v>158</v>
      </c>
      <c r="B2501" t="s">
        <v>159</v>
      </c>
      <c r="C2501">
        <v>2009</v>
      </c>
      <c r="D2501">
        <v>3</v>
      </c>
      <c r="E2501">
        <v>33</v>
      </c>
      <c r="F2501" t="s">
        <v>47</v>
      </c>
      <c r="G2501">
        <v>4</v>
      </c>
      <c r="H2501" t="s">
        <v>12</v>
      </c>
      <c r="I2501">
        <v>1</v>
      </c>
      <c r="J2501">
        <v>3.06</v>
      </c>
      <c r="K2501">
        <v>3.1</v>
      </c>
      <c r="L2501">
        <f>VLOOKUP($E2501,'CFileFishery to ERA+'!$A$4:$J$198,4,FALSE)</f>
        <v>10</v>
      </c>
      <c r="M2501" t="str">
        <f>VLOOKUP($E2501,'CFileFishery to ERA+'!$A$4:$J$198,5,FALSE)</f>
        <v>WCVI F/W T</v>
      </c>
      <c r="N2501" t="str">
        <f>VLOOKUP($E2501,'CFileFishery to ERA+'!$A$4:$J$198,6,FALSE)</f>
        <v>CA</v>
      </c>
      <c r="O2501">
        <f>VLOOKUP($E2501,'CFileFishery to ERA+'!$A$4:$J$198,7,FALSE)</f>
        <v>3</v>
      </c>
      <c r="P2501" t="str">
        <f>VLOOKUP($E2501,'CFileFishery to ERA+'!$A$4:$J$198,8,FALSE)</f>
        <v>T</v>
      </c>
      <c r="Q2501" t="str">
        <f>VLOOKUP($E2501,'CFileFishery to ERA+'!$A$4:$J$198,9,FALSE)</f>
        <v>WCVI Troll</v>
      </c>
      <c r="R2501" t="str">
        <f>VLOOKUP($E2501,'CFileFishery to ERA+'!$A$4:$J$198,10,FALSE)</f>
        <v>AABM</v>
      </c>
    </row>
    <row r="2502" spans="1:18" x14ac:dyDescent="0.25">
      <c r="A2502" t="s">
        <v>158</v>
      </c>
      <c r="B2502" t="s">
        <v>159</v>
      </c>
      <c r="C2502">
        <v>2009</v>
      </c>
      <c r="D2502">
        <v>3</v>
      </c>
      <c r="E2502">
        <v>129</v>
      </c>
      <c r="F2502" t="s">
        <v>38</v>
      </c>
      <c r="G2502">
        <v>4</v>
      </c>
      <c r="H2502" t="s">
        <v>12</v>
      </c>
      <c r="I2502">
        <v>1</v>
      </c>
      <c r="J2502">
        <v>8.74</v>
      </c>
      <c r="K2502">
        <v>8.86</v>
      </c>
      <c r="L2502">
        <f>VLOOKUP($E2502,'CFileFishery to ERA+'!$A$4:$J$198,4,FALSE)</f>
        <v>48</v>
      </c>
      <c r="M2502" t="str">
        <f>VLOOKUP($E2502,'CFileFishery to ERA+'!$A$4:$J$198,5,FALSE)</f>
        <v>NBC ISBM S</v>
      </c>
      <c r="N2502" t="str">
        <f>VLOOKUP($E2502,'CFileFishery to ERA+'!$A$4:$J$198,6,FALSE)</f>
        <v>CA</v>
      </c>
      <c r="O2502">
        <f>VLOOKUP($E2502,'CFileFishery to ERA+'!$A$4:$J$198,7,FALSE)</f>
        <v>21</v>
      </c>
      <c r="P2502" t="str">
        <f>VLOOKUP($E2502,'CFileFishery to ERA+'!$A$4:$J$198,8,FALSE)</f>
        <v>S</v>
      </c>
      <c r="Q2502" t="str">
        <f>VLOOKUP($E2502,'CFileFishery to ERA+'!$A$4:$J$198,9,FALSE)</f>
        <v>NBC ISBM Sport</v>
      </c>
      <c r="R2502" t="str">
        <f>VLOOKUP($E2502,'CFileFishery to ERA+'!$A$4:$J$198,10,FALSE)</f>
        <v>ISBM</v>
      </c>
    </row>
    <row r="2503" spans="1:18" x14ac:dyDescent="0.25">
      <c r="A2503" t="s">
        <v>158</v>
      </c>
      <c r="B2503" t="s">
        <v>159</v>
      </c>
      <c r="C2503">
        <v>2009</v>
      </c>
      <c r="D2503">
        <v>3</v>
      </c>
      <c r="E2503">
        <v>152</v>
      </c>
      <c r="F2503" t="s">
        <v>63</v>
      </c>
      <c r="G2503">
        <v>4</v>
      </c>
      <c r="H2503" t="s">
        <v>12</v>
      </c>
      <c r="I2503">
        <v>1</v>
      </c>
      <c r="J2503">
        <v>1.61</v>
      </c>
      <c r="K2503">
        <v>1.63</v>
      </c>
      <c r="L2503">
        <f>VLOOKUP($E2503,'CFileFishery to ERA+'!$A$4:$J$198,4,FALSE)</f>
        <v>57</v>
      </c>
      <c r="M2503" t="str">
        <f>VLOOKUP($E2503,'CFileFishery to ERA+'!$A$4:$J$198,5,FALSE)</f>
        <v>PGSDN S</v>
      </c>
      <c r="N2503" t="str">
        <f>VLOOKUP($E2503,'CFileFishery to ERA+'!$A$4:$J$198,6,FALSE)</f>
        <v>US</v>
      </c>
      <c r="O2503">
        <f>VLOOKUP($E2503,'CFileFishery to ERA+'!$A$4:$J$198,7,FALSE)</f>
        <v>999</v>
      </c>
      <c r="P2503" t="str">
        <f>VLOOKUP($E2503,'CFileFishery to ERA+'!$A$4:$J$198,8,FALSE)</f>
        <v>S</v>
      </c>
      <c r="Q2503" t="str">
        <f>VLOOKUP($E2503,'CFileFishery to ERA+'!$A$4:$J$198,9,FALSE)</f>
        <v>PGSD Sport</v>
      </c>
      <c r="R2503" t="str">
        <f>VLOOKUP($E2503,'CFileFishery to ERA+'!$A$4:$J$198,10,FALSE)</f>
        <v>ISBM</v>
      </c>
    </row>
    <row r="2504" spans="1:18" x14ac:dyDescent="0.25">
      <c r="A2504" t="s">
        <v>158</v>
      </c>
      <c r="B2504" t="s">
        <v>159</v>
      </c>
      <c r="C2504">
        <v>2009</v>
      </c>
      <c r="D2504">
        <v>4</v>
      </c>
      <c r="E2504">
        <v>8</v>
      </c>
      <c r="F2504" t="s">
        <v>13</v>
      </c>
      <c r="G2504">
        <v>4</v>
      </c>
      <c r="H2504" t="s">
        <v>12</v>
      </c>
      <c r="I2504">
        <v>1</v>
      </c>
      <c r="J2504">
        <v>1.79</v>
      </c>
      <c r="K2504">
        <v>1.81</v>
      </c>
      <c r="L2504">
        <f>VLOOKUP($E2504,'CFileFishery to ERA+'!$A$4:$J$198,4,FALSE)</f>
        <v>1</v>
      </c>
      <c r="M2504" t="str">
        <f>VLOOKUP($E2504,'CFileFishery to ERA+'!$A$4:$J$198,5,FALSE)</f>
        <v>AK W/S T</v>
      </c>
      <c r="N2504" t="str">
        <f>VLOOKUP($E2504,'CFileFishery to ERA+'!$A$4:$J$198,6,FALSE)</f>
        <v>US</v>
      </c>
      <c r="O2504">
        <f>VLOOKUP($E2504,'CFileFishery to ERA+'!$A$4:$J$198,7,FALSE)</f>
        <v>999</v>
      </c>
      <c r="P2504" t="str">
        <f>VLOOKUP($E2504,'CFileFishery to ERA+'!$A$4:$J$198,8,FALSE)</f>
        <v>T</v>
      </c>
      <c r="Q2504" t="str">
        <f>VLOOKUP($E2504,'CFileFishery to ERA+'!$A$4:$J$198,9,FALSE)</f>
        <v>SEAK Troll</v>
      </c>
      <c r="R2504" t="str">
        <f>VLOOKUP($E2504,'CFileFishery to ERA+'!$A$4:$J$198,10,FALSE)</f>
        <v>AABM</v>
      </c>
    </row>
    <row r="2505" spans="1:18" x14ac:dyDescent="0.25">
      <c r="A2505" t="s">
        <v>158</v>
      </c>
      <c r="B2505" t="s">
        <v>159</v>
      </c>
      <c r="C2505">
        <v>2009</v>
      </c>
      <c r="D2505">
        <v>4</v>
      </c>
      <c r="E2505">
        <v>12</v>
      </c>
      <c r="F2505" t="s">
        <v>35</v>
      </c>
      <c r="G2505">
        <v>4</v>
      </c>
      <c r="H2505" t="s">
        <v>12</v>
      </c>
      <c r="I2505">
        <v>1</v>
      </c>
      <c r="J2505">
        <v>1.79</v>
      </c>
      <c r="K2505">
        <v>1.81</v>
      </c>
      <c r="L2505">
        <f>VLOOKUP($E2505,'CFileFishery to ERA+'!$A$4:$J$198,4,FALSE)</f>
        <v>1</v>
      </c>
      <c r="M2505" t="str">
        <f>VLOOKUP($E2505,'CFileFishery to ERA+'!$A$4:$J$198,5,FALSE)</f>
        <v>AK W/S T</v>
      </c>
      <c r="N2505" t="str">
        <f>VLOOKUP($E2505,'CFileFishery to ERA+'!$A$4:$J$198,6,FALSE)</f>
        <v>US</v>
      </c>
      <c r="O2505">
        <f>VLOOKUP($E2505,'CFileFishery to ERA+'!$A$4:$J$198,7,FALSE)</f>
        <v>999</v>
      </c>
      <c r="P2505" t="str">
        <f>VLOOKUP($E2505,'CFileFishery to ERA+'!$A$4:$J$198,8,FALSE)</f>
        <v>T</v>
      </c>
      <c r="Q2505" t="str">
        <f>VLOOKUP($E2505,'CFileFishery to ERA+'!$A$4:$J$198,9,FALSE)</f>
        <v>SEAK Troll</v>
      </c>
      <c r="R2505" t="str">
        <f>VLOOKUP($E2505,'CFileFishery to ERA+'!$A$4:$J$198,10,FALSE)</f>
        <v>AABM</v>
      </c>
    </row>
    <row r="2506" spans="1:18" x14ac:dyDescent="0.25">
      <c r="A2506" t="s">
        <v>158</v>
      </c>
      <c r="B2506" t="s">
        <v>159</v>
      </c>
      <c r="C2506">
        <v>2009</v>
      </c>
      <c r="D2506">
        <v>4</v>
      </c>
      <c r="E2506">
        <v>33</v>
      </c>
      <c r="F2506" t="s">
        <v>47</v>
      </c>
      <c r="G2506">
        <v>4</v>
      </c>
      <c r="H2506" t="s">
        <v>12</v>
      </c>
      <c r="I2506">
        <v>2</v>
      </c>
      <c r="J2506">
        <v>5.22</v>
      </c>
      <c r="K2506">
        <v>5.29</v>
      </c>
      <c r="L2506">
        <f>VLOOKUP($E2506,'CFileFishery to ERA+'!$A$4:$J$198,4,FALSE)</f>
        <v>10</v>
      </c>
      <c r="M2506" t="str">
        <f>VLOOKUP($E2506,'CFileFishery to ERA+'!$A$4:$J$198,5,FALSE)</f>
        <v>WCVI F/W T</v>
      </c>
      <c r="N2506" t="str">
        <f>VLOOKUP($E2506,'CFileFishery to ERA+'!$A$4:$J$198,6,FALSE)</f>
        <v>CA</v>
      </c>
      <c r="O2506">
        <f>VLOOKUP($E2506,'CFileFishery to ERA+'!$A$4:$J$198,7,FALSE)</f>
        <v>3</v>
      </c>
      <c r="P2506" t="str">
        <f>VLOOKUP($E2506,'CFileFishery to ERA+'!$A$4:$J$198,8,FALSE)</f>
        <v>T</v>
      </c>
      <c r="Q2506" t="str">
        <f>VLOOKUP($E2506,'CFileFishery to ERA+'!$A$4:$J$198,9,FALSE)</f>
        <v>WCVI Troll</v>
      </c>
      <c r="R2506" t="str">
        <f>VLOOKUP($E2506,'CFileFishery to ERA+'!$A$4:$J$198,10,FALSE)</f>
        <v>AABM</v>
      </c>
    </row>
    <row r="2507" spans="1:18" x14ac:dyDescent="0.25">
      <c r="A2507" t="s">
        <v>158</v>
      </c>
      <c r="B2507" t="s">
        <v>159</v>
      </c>
      <c r="C2507">
        <v>2009</v>
      </c>
      <c r="D2507">
        <v>5</v>
      </c>
      <c r="E2507">
        <v>10</v>
      </c>
      <c r="F2507" t="s">
        <v>14</v>
      </c>
      <c r="G2507">
        <v>4</v>
      </c>
      <c r="H2507" t="s">
        <v>12</v>
      </c>
      <c r="I2507">
        <v>1</v>
      </c>
      <c r="J2507">
        <v>1.66</v>
      </c>
      <c r="K2507">
        <v>1.68</v>
      </c>
      <c r="L2507">
        <f>VLOOKUP($E2507,'CFileFishery to ERA+'!$A$4:$J$198,4,FALSE)</f>
        <v>1</v>
      </c>
      <c r="M2507" t="str">
        <f>VLOOKUP($E2507,'CFileFishery to ERA+'!$A$4:$J$198,5,FALSE)</f>
        <v>AK W/S T</v>
      </c>
      <c r="N2507" t="str">
        <f>VLOOKUP($E2507,'CFileFishery to ERA+'!$A$4:$J$198,6,FALSE)</f>
        <v>US</v>
      </c>
      <c r="O2507">
        <f>VLOOKUP($E2507,'CFileFishery to ERA+'!$A$4:$J$198,7,FALSE)</f>
        <v>999</v>
      </c>
      <c r="P2507" t="str">
        <f>VLOOKUP($E2507,'CFileFishery to ERA+'!$A$4:$J$198,8,FALSE)</f>
        <v>T</v>
      </c>
      <c r="Q2507" t="str">
        <f>VLOOKUP($E2507,'CFileFishery to ERA+'!$A$4:$J$198,9,FALSE)</f>
        <v>SEAK Troll</v>
      </c>
      <c r="R2507" t="str">
        <f>VLOOKUP($E2507,'CFileFishery to ERA+'!$A$4:$J$198,10,FALSE)</f>
        <v>AABM</v>
      </c>
    </row>
    <row r="2508" spans="1:18" x14ac:dyDescent="0.25">
      <c r="A2508" t="s">
        <v>158</v>
      </c>
      <c r="B2508" t="s">
        <v>159</v>
      </c>
      <c r="C2508">
        <v>2009</v>
      </c>
      <c r="D2508">
        <v>5</v>
      </c>
      <c r="E2508">
        <v>12</v>
      </c>
      <c r="F2508" t="s">
        <v>35</v>
      </c>
      <c r="G2508">
        <v>4</v>
      </c>
      <c r="H2508" t="s">
        <v>12</v>
      </c>
      <c r="I2508">
        <v>1</v>
      </c>
      <c r="J2508">
        <v>1.18</v>
      </c>
      <c r="K2508">
        <v>1.19</v>
      </c>
      <c r="L2508">
        <f>VLOOKUP($E2508,'CFileFishery to ERA+'!$A$4:$J$198,4,FALSE)</f>
        <v>1</v>
      </c>
      <c r="M2508" t="str">
        <f>VLOOKUP($E2508,'CFileFishery to ERA+'!$A$4:$J$198,5,FALSE)</f>
        <v>AK W/S T</v>
      </c>
      <c r="N2508" t="str">
        <f>VLOOKUP($E2508,'CFileFishery to ERA+'!$A$4:$J$198,6,FALSE)</f>
        <v>US</v>
      </c>
      <c r="O2508">
        <f>VLOOKUP($E2508,'CFileFishery to ERA+'!$A$4:$J$198,7,FALSE)</f>
        <v>999</v>
      </c>
      <c r="P2508" t="str">
        <f>VLOOKUP($E2508,'CFileFishery to ERA+'!$A$4:$J$198,8,FALSE)</f>
        <v>T</v>
      </c>
      <c r="Q2508" t="str">
        <f>VLOOKUP($E2508,'CFileFishery to ERA+'!$A$4:$J$198,9,FALSE)</f>
        <v>SEAK Troll</v>
      </c>
      <c r="R2508" t="str">
        <f>VLOOKUP($E2508,'CFileFishery to ERA+'!$A$4:$J$198,10,FALSE)</f>
        <v>AABM</v>
      </c>
    </row>
    <row r="2509" spans="1:18" x14ac:dyDescent="0.25">
      <c r="A2509" t="s">
        <v>158</v>
      </c>
      <c r="B2509" t="s">
        <v>159</v>
      </c>
      <c r="C2509">
        <v>2009</v>
      </c>
      <c r="D2509">
        <v>5</v>
      </c>
      <c r="E2509">
        <v>33</v>
      </c>
      <c r="F2509" t="s">
        <v>47</v>
      </c>
      <c r="G2509">
        <v>4</v>
      </c>
      <c r="H2509" t="s">
        <v>12</v>
      </c>
      <c r="I2509">
        <v>1</v>
      </c>
      <c r="J2509">
        <v>2.61</v>
      </c>
      <c r="K2509">
        <v>2.64</v>
      </c>
      <c r="L2509">
        <f>VLOOKUP($E2509,'CFileFishery to ERA+'!$A$4:$J$198,4,FALSE)</f>
        <v>10</v>
      </c>
      <c r="M2509" t="str">
        <f>VLOOKUP($E2509,'CFileFishery to ERA+'!$A$4:$J$198,5,FALSE)</f>
        <v>WCVI F/W T</v>
      </c>
      <c r="N2509" t="str">
        <f>VLOOKUP($E2509,'CFileFishery to ERA+'!$A$4:$J$198,6,FALSE)</f>
        <v>CA</v>
      </c>
      <c r="O2509">
        <f>VLOOKUP($E2509,'CFileFishery to ERA+'!$A$4:$J$198,7,FALSE)</f>
        <v>3</v>
      </c>
      <c r="P2509" t="str">
        <f>VLOOKUP($E2509,'CFileFishery to ERA+'!$A$4:$J$198,8,FALSE)</f>
        <v>T</v>
      </c>
      <c r="Q2509" t="str">
        <f>VLOOKUP($E2509,'CFileFishery to ERA+'!$A$4:$J$198,9,FALSE)</f>
        <v>WCVI Troll</v>
      </c>
      <c r="R2509" t="str">
        <f>VLOOKUP($E2509,'CFileFishery to ERA+'!$A$4:$J$198,10,FALSE)</f>
        <v>AABM</v>
      </c>
    </row>
    <row r="2510" spans="1:18" x14ac:dyDescent="0.25">
      <c r="A2510" t="s">
        <v>158</v>
      </c>
      <c r="B2510" t="s">
        <v>159</v>
      </c>
      <c r="C2510">
        <v>2009</v>
      </c>
      <c r="D2510">
        <v>5</v>
      </c>
      <c r="E2510">
        <v>43</v>
      </c>
      <c r="F2510" t="s">
        <v>59</v>
      </c>
      <c r="G2510">
        <v>3</v>
      </c>
      <c r="H2510" t="s">
        <v>12</v>
      </c>
      <c r="I2510">
        <v>1</v>
      </c>
      <c r="J2510">
        <v>2.3199999999999998</v>
      </c>
      <c r="K2510">
        <v>2.3199999999999998</v>
      </c>
      <c r="L2510">
        <f>VLOOKUP($E2510,'CFileFishery to ERA+'!$A$4:$J$198,4,FALSE)</f>
        <v>13</v>
      </c>
      <c r="M2510" t="str">
        <f>VLOOKUP($E2510,'CFileFishery to ERA+'!$A$4:$J$198,5,FALSE)</f>
        <v>N FALCON T</v>
      </c>
      <c r="N2510" t="str">
        <f>VLOOKUP($E2510,'CFileFishery to ERA+'!$A$4:$J$198,6,FALSE)</f>
        <v>US</v>
      </c>
      <c r="O2510">
        <f>VLOOKUP($E2510,'CFileFishery to ERA+'!$A$4:$J$198,7,FALSE)</f>
        <v>999</v>
      </c>
      <c r="P2510" t="str">
        <f>VLOOKUP($E2510,'CFileFishery to ERA+'!$A$4:$J$198,8,FALSE)</f>
        <v>T</v>
      </c>
      <c r="Q2510" t="str">
        <f>VLOOKUP($E2510,'CFileFishery to ERA+'!$A$4:$J$198,9,FALSE)</f>
        <v>WA Troll</v>
      </c>
      <c r="R2510" t="str">
        <f>VLOOKUP($E2510,'CFileFishery to ERA+'!$A$4:$J$198,10,FALSE)</f>
        <v>ISBM</v>
      </c>
    </row>
    <row r="2511" spans="1:18" x14ac:dyDescent="0.25">
      <c r="A2511" t="s">
        <v>158</v>
      </c>
      <c r="B2511" t="s">
        <v>159</v>
      </c>
      <c r="C2511">
        <v>2009</v>
      </c>
      <c r="D2511">
        <v>6</v>
      </c>
      <c r="E2511">
        <v>14</v>
      </c>
      <c r="F2511" t="s">
        <v>15</v>
      </c>
      <c r="G2511">
        <v>4</v>
      </c>
      <c r="H2511" t="s">
        <v>12</v>
      </c>
      <c r="I2511">
        <v>2</v>
      </c>
      <c r="J2511">
        <v>4.05</v>
      </c>
      <c r="K2511">
        <v>4.0999999999999996</v>
      </c>
      <c r="L2511">
        <f>VLOOKUP($E2511,'CFileFishery to ERA+'!$A$4:$J$198,4,FALSE)</f>
        <v>2</v>
      </c>
      <c r="M2511" t="str">
        <f>VLOOKUP($E2511,'CFileFishery to ERA+'!$A$4:$J$198,5,FALSE)</f>
        <v>AK JNO T</v>
      </c>
      <c r="N2511" t="str">
        <f>VLOOKUP($E2511,'CFileFishery to ERA+'!$A$4:$J$198,6,FALSE)</f>
        <v>US</v>
      </c>
      <c r="O2511">
        <f>VLOOKUP($E2511,'CFileFishery to ERA+'!$A$4:$J$198,7,FALSE)</f>
        <v>999</v>
      </c>
      <c r="P2511" t="str">
        <f>VLOOKUP($E2511,'CFileFishery to ERA+'!$A$4:$J$198,8,FALSE)</f>
        <v>T</v>
      </c>
      <c r="Q2511" t="str">
        <f>VLOOKUP($E2511,'CFileFishery to ERA+'!$A$4:$J$198,9,FALSE)</f>
        <v>SEAK Troll</v>
      </c>
      <c r="R2511" t="str">
        <f>VLOOKUP($E2511,'CFileFishery to ERA+'!$A$4:$J$198,10,FALSE)</f>
        <v>AABM</v>
      </c>
    </row>
    <row r="2512" spans="1:18" x14ac:dyDescent="0.25">
      <c r="A2512" t="s">
        <v>158</v>
      </c>
      <c r="B2512" t="s">
        <v>159</v>
      </c>
      <c r="C2512">
        <v>2009</v>
      </c>
      <c r="D2512">
        <v>6</v>
      </c>
      <c r="E2512">
        <v>29</v>
      </c>
      <c r="F2512" t="s">
        <v>17</v>
      </c>
      <c r="G2512">
        <v>4</v>
      </c>
      <c r="H2512" t="s">
        <v>12</v>
      </c>
      <c r="I2512">
        <v>3</v>
      </c>
      <c r="J2512">
        <v>9.27</v>
      </c>
      <c r="K2512">
        <v>9.4</v>
      </c>
      <c r="L2512">
        <f>VLOOKUP($E2512,'CFileFishery to ERA+'!$A$4:$J$198,4,FALSE)</f>
        <v>8</v>
      </c>
      <c r="M2512" t="str">
        <f>VLOOKUP($E2512,'CFileFishery to ERA+'!$A$4:$J$198,5,FALSE)</f>
        <v>NORTH T</v>
      </c>
      <c r="N2512" t="str">
        <f>VLOOKUP($E2512,'CFileFishery to ERA+'!$A$4:$J$198,6,FALSE)</f>
        <v>CA</v>
      </c>
      <c r="O2512">
        <f>VLOOKUP($E2512,'CFileFishery to ERA+'!$A$4:$J$198,7,FALSE)</f>
        <v>1</v>
      </c>
      <c r="P2512" t="str">
        <f>VLOOKUP($E2512,'CFileFishery to ERA+'!$A$4:$J$198,8,FALSE)</f>
        <v>T</v>
      </c>
      <c r="Q2512" t="str">
        <f>VLOOKUP($E2512,'CFileFishery to ERA+'!$A$4:$J$198,9,FALSE)</f>
        <v>NBC Troll</v>
      </c>
      <c r="R2512" t="str">
        <f>VLOOKUP($E2512,'CFileFishery to ERA+'!$A$4:$J$198,10,FALSE)</f>
        <v>AABM</v>
      </c>
    </row>
    <row r="2513" spans="1:18" x14ac:dyDescent="0.25">
      <c r="A2513" t="s">
        <v>158</v>
      </c>
      <c r="B2513" t="s">
        <v>159</v>
      </c>
      <c r="C2513">
        <v>2009</v>
      </c>
      <c r="D2513">
        <v>6</v>
      </c>
      <c r="E2513">
        <v>34</v>
      </c>
      <c r="F2513" t="s">
        <v>54</v>
      </c>
      <c r="G2513">
        <v>4</v>
      </c>
      <c r="H2513" t="s">
        <v>12</v>
      </c>
      <c r="I2513">
        <v>1</v>
      </c>
      <c r="J2513">
        <v>3.17</v>
      </c>
      <c r="K2513">
        <v>3.21</v>
      </c>
      <c r="L2513">
        <f>VLOOKUP($E2513,'CFileFishery to ERA+'!$A$4:$J$198,4,FALSE)</f>
        <v>11</v>
      </c>
      <c r="M2513" t="str">
        <f>VLOOKUP($E2513,'CFileFishery to ERA+'!$A$4:$J$198,5,FALSE)</f>
        <v>WCVI SPR T</v>
      </c>
      <c r="N2513" t="str">
        <f>VLOOKUP($E2513,'CFileFishery to ERA+'!$A$4:$J$198,6,FALSE)</f>
        <v>CA</v>
      </c>
      <c r="O2513">
        <f>VLOOKUP($E2513,'CFileFishery to ERA+'!$A$4:$J$198,7,FALSE)</f>
        <v>3</v>
      </c>
      <c r="P2513" t="str">
        <f>VLOOKUP($E2513,'CFileFishery to ERA+'!$A$4:$J$198,8,FALSE)</f>
        <v>T</v>
      </c>
      <c r="Q2513" t="str">
        <f>VLOOKUP($E2513,'CFileFishery to ERA+'!$A$4:$J$198,9,FALSE)</f>
        <v>WCVI Troll</v>
      </c>
      <c r="R2513" t="str">
        <f>VLOOKUP($E2513,'CFileFishery to ERA+'!$A$4:$J$198,10,FALSE)</f>
        <v>AABM</v>
      </c>
    </row>
    <row r="2514" spans="1:18" x14ac:dyDescent="0.25">
      <c r="A2514" t="s">
        <v>158</v>
      </c>
      <c r="B2514" t="s">
        <v>159</v>
      </c>
      <c r="C2514">
        <v>2009</v>
      </c>
      <c r="D2514">
        <v>6</v>
      </c>
      <c r="E2514">
        <v>38</v>
      </c>
      <c r="F2514" t="s">
        <v>64</v>
      </c>
      <c r="G2514">
        <v>3</v>
      </c>
      <c r="H2514" t="s">
        <v>12</v>
      </c>
      <c r="I2514">
        <v>1</v>
      </c>
      <c r="J2514">
        <v>3.22</v>
      </c>
      <c r="K2514">
        <v>3.22</v>
      </c>
      <c r="L2514">
        <f>VLOOKUP($E2514,'CFileFishery to ERA+'!$A$4:$J$198,4,FALSE)</f>
        <v>11</v>
      </c>
      <c r="M2514" t="str">
        <f>VLOOKUP($E2514,'CFileFishery to ERA+'!$A$4:$J$198,5,FALSE)</f>
        <v>WCVI SPR T</v>
      </c>
      <c r="N2514" t="str">
        <f>VLOOKUP($E2514,'CFileFishery to ERA+'!$A$4:$J$198,6,FALSE)</f>
        <v>CA</v>
      </c>
      <c r="O2514">
        <f>VLOOKUP($E2514,'CFileFishery to ERA+'!$A$4:$J$198,7,FALSE)</f>
        <v>3</v>
      </c>
      <c r="P2514" t="str">
        <f>VLOOKUP($E2514,'CFileFishery to ERA+'!$A$4:$J$198,8,FALSE)</f>
        <v>T</v>
      </c>
      <c r="Q2514" t="str">
        <f>VLOOKUP($E2514,'CFileFishery to ERA+'!$A$4:$J$198,9,FALSE)</f>
        <v>WCVI Troll</v>
      </c>
      <c r="R2514" t="str">
        <f>VLOOKUP($E2514,'CFileFishery to ERA+'!$A$4:$J$198,10,FALSE)</f>
        <v>AABM</v>
      </c>
    </row>
    <row r="2515" spans="1:18" x14ac:dyDescent="0.25">
      <c r="A2515" t="s">
        <v>158</v>
      </c>
      <c r="B2515" t="s">
        <v>159</v>
      </c>
      <c r="C2515">
        <v>2009</v>
      </c>
      <c r="D2515">
        <v>6</v>
      </c>
      <c r="E2515">
        <v>38</v>
      </c>
      <c r="F2515" t="s">
        <v>64</v>
      </c>
      <c r="G2515">
        <v>4</v>
      </c>
      <c r="H2515" t="s">
        <v>12</v>
      </c>
      <c r="I2515">
        <v>1</v>
      </c>
      <c r="J2515">
        <v>3.22</v>
      </c>
      <c r="K2515">
        <v>3.26</v>
      </c>
      <c r="L2515">
        <f>VLOOKUP($E2515,'CFileFishery to ERA+'!$A$4:$J$198,4,FALSE)</f>
        <v>11</v>
      </c>
      <c r="M2515" t="str">
        <f>VLOOKUP($E2515,'CFileFishery to ERA+'!$A$4:$J$198,5,FALSE)</f>
        <v>WCVI SPR T</v>
      </c>
      <c r="N2515" t="str">
        <f>VLOOKUP($E2515,'CFileFishery to ERA+'!$A$4:$J$198,6,FALSE)</f>
        <v>CA</v>
      </c>
      <c r="O2515">
        <f>VLOOKUP($E2515,'CFileFishery to ERA+'!$A$4:$J$198,7,FALSE)</f>
        <v>3</v>
      </c>
      <c r="P2515" t="str">
        <f>VLOOKUP($E2515,'CFileFishery to ERA+'!$A$4:$J$198,8,FALSE)</f>
        <v>T</v>
      </c>
      <c r="Q2515" t="str">
        <f>VLOOKUP($E2515,'CFileFishery to ERA+'!$A$4:$J$198,9,FALSE)</f>
        <v>WCVI Troll</v>
      </c>
      <c r="R2515" t="str">
        <f>VLOOKUP($E2515,'CFileFishery to ERA+'!$A$4:$J$198,10,FALSE)</f>
        <v>AABM</v>
      </c>
    </row>
    <row r="2516" spans="1:18" x14ac:dyDescent="0.25">
      <c r="A2516" t="s">
        <v>158</v>
      </c>
      <c r="B2516" t="s">
        <v>159</v>
      </c>
      <c r="C2516">
        <v>2009</v>
      </c>
      <c r="D2516">
        <v>6</v>
      </c>
      <c r="E2516">
        <v>55</v>
      </c>
      <c r="F2516" t="s">
        <v>46</v>
      </c>
      <c r="G2516">
        <v>3</v>
      </c>
      <c r="H2516" t="s">
        <v>12</v>
      </c>
      <c r="I2516">
        <v>1</v>
      </c>
      <c r="J2516">
        <v>1</v>
      </c>
      <c r="K2516">
        <v>1</v>
      </c>
      <c r="L2516">
        <f>VLOOKUP($E2516,'CFileFishery to ERA+'!$A$4:$J$198,4,FALSE)</f>
        <v>17</v>
      </c>
      <c r="M2516" t="str">
        <f>VLOOKUP($E2516,'CFileFishery to ERA+'!$A$4:$J$198,5,FALSE)</f>
        <v>ALASKA N</v>
      </c>
      <c r="N2516" t="str">
        <f>VLOOKUP($E2516,'CFileFishery to ERA+'!$A$4:$J$198,6,FALSE)</f>
        <v>US</v>
      </c>
      <c r="O2516">
        <f>VLOOKUP($E2516,'CFileFishery to ERA+'!$A$4:$J$198,7,FALSE)</f>
        <v>999</v>
      </c>
      <c r="P2516" t="str">
        <f>VLOOKUP($E2516,'CFileFishery to ERA+'!$A$4:$J$198,8,FALSE)</f>
        <v>N</v>
      </c>
      <c r="Q2516" t="str">
        <f>VLOOKUP($E2516,'CFileFishery to ERA+'!$A$4:$J$198,9,FALSE)</f>
        <v>SEAK Net</v>
      </c>
      <c r="R2516" t="str">
        <f>VLOOKUP($E2516,'CFileFishery to ERA+'!$A$4:$J$198,10,FALSE)</f>
        <v>AABM</v>
      </c>
    </row>
    <row r="2517" spans="1:18" x14ac:dyDescent="0.25">
      <c r="A2517" t="s">
        <v>158</v>
      </c>
      <c r="B2517" t="s">
        <v>159</v>
      </c>
      <c r="C2517">
        <v>2009</v>
      </c>
      <c r="D2517">
        <v>6</v>
      </c>
      <c r="E2517">
        <v>58</v>
      </c>
      <c r="F2517" t="s">
        <v>41</v>
      </c>
      <c r="G2517">
        <v>3</v>
      </c>
      <c r="H2517" t="s">
        <v>12</v>
      </c>
      <c r="I2517">
        <v>2</v>
      </c>
      <c r="J2517">
        <v>2.78</v>
      </c>
      <c r="K2517">
        <v>2.78</v>
      </c>
      <c r="L2517">
        <f>VLOOKUP($E2517,'CFileFishery to ERA+'!$A$4:$J$198,4,FALSE)</f>
        <v>17</v>
      </c>
      <c r="M2517" t="str">
        <f>VLOOKUP($E2517,'CFileFishery to ERA+'!$A$4:$J$198,5,FALSE)</f>
        <v>ALASKA N</v>
      </c>
      <c r="N2517" t="str">
        <f>VLOOKUP($E2517,'CFileFishery to ERA+'!$A$4:$J$198,6,FALSE)</f>
        <v>US</v>
      </c>
      <c r="O2517">
        <f>VLOOKUP($E2517,'CFileFishery to ERA+'!$A$4:$J$198,7,FALSE)</f>
        <v>999</v>
      </c>
      <c r="P2517" t="str">
        <f>VLOOKUP($E2517,'CFileFishery to ERA+'!$A$4:$J$198,8,FALSE)</f>
        <v>N</v>
      </c>
      <c r="Q2517" t="str">
        <f>VLOOKUP($E2517,'CFileFishery to ERA+'!$A$4:$J$198,9,FALSE)</f>
        <v>SEAK Net</v>
      </c>
      <c r="R2517" t="str">
        <f>VLOOKUP($E2517,'CFileFishery to ERA+'!$A$4:$J$198,10,FALSE)</f>
        <v>AABM</v>
      </c>
    </row>
    <row r="2518" spans="1:18" x14ac:dyDescent="0.25">
      <c r="A2518" t="s">
        <v>158</v>
      </c>
      <c r="B2518" t="s">
        <v>159</v>
      </c>
      <c r="C2518">
        <v>2009</v>
      </c>
      <c r="D2518">
        <v>6</v>
      </c>
      <c r="E2518">
        <v>59</v>
      </c>
      <c r="F2518" t="s">
        <v>44</v>
      </c>
      <c r="G2518">
        <v>3</v>
      </c>
      <c r="H2518" t="s">
        <v>12</v>
      </c>
      <c r="I2518">
        <v>1</v>
      </c>
      <c r="J2518">
        <v>3.14</v>
      </c>
      <c r="K2518">
        <v>3.14</v>
      </c>
      <c r="L2518">
        <f>VLOOKUP($E2518,'CFileFishery to ERA+'!$A$4:$J$198,4,FALSE)</f>
        <v>17</v>
      </c>
      <c r="M2518" t="str">
        <f>VLOOKUP($E2518,'CFileFishery to ERA+'!$A$4:$J$198,5,FALSE)</f>
        <v>ALASKA N</v>
      </c>
      <c r="N2518" t="str">
        <f>VLOOKUP($E2518,'CFileFishery to ERA+'!$A$4:$J$198,6,FALSE)</f>
        <v>US</v>
      </c>
      <c r="O2518">
        <f>VLOOKUP($E2518,'CFileFishery to ERA+'!$A$4:$J$198,7,FALSE)</f>
        <v>999</v>
      </c>
      <c r="P2518" t="str">
        <f>VLOOKUP($E2518,'CFileFishery to ERA+'!$A$4:$J$198,8,FALSE)</f>
        <v>N</v>
      </c>
      <c r="Q2518" t="str">
        <f>VLOOKUP($E2518,'CFileFishery to ERA+'!$A$4:$J$198,9,FALSE)</f>
        <v>SEAK Net</v>
      </c>
      <c r="R2518" t="str">
        <f>VLOOKUP($E2518,'CFileFishery to ERA+'!$A$4:$J$198,10,FALSE)</f>
        <v>AABM</v>
      </c>
    </row>
    <row r="2519" spans="1:18" x14ac:dyDescent="0.25">
      <c r="A2519" t="s">
        <v>158</v>
      </c>
      <c r="B2519" t="s">
        <v>159</v>
      </c>
      <c r="C2519">
        <v>2009</v>
      </c>
      <c r="D2519">
        <v>6</v>
      </c>
      <c r="E2519">
        <v>104</v>
      </c>
      <c r="F2519" t="s">
        <v>113</v>
      </c>
      <c r="G2519">
        <v>5</v>
      </c>
      <c r="H2519" t="s">
        <v>12</v>
      </c>
      <c r="I2519">
        <v>1</v>
      </c>
      <c r="J2519">
        <v>1</v>
      </c>
      <c r="K2519">
        <v>1</v>
      </c>
      <c r="L2519">
        <f>VLOOKUP($E2519,'CFileFishery to ERA+'!$A$4:$J$198,4,FALSE)</f>
        <v>38</v>
      </c>
      <c r="M2519" t="str">
        <f>VLOOKUP($E2519,'CFileFishery to ERA+'!$A$4:$J$198,5,FALSE)</f>
        <v>TPS FN</v>
      </c>
      <c r="N2519" t="str">
        <f>VLOOKUP($E2519,'CFileFishery to ERA+'!$A$4:$J$198,6,FALSE)</f>
        <v>US</v>
      </c>
      <c r="O2519">
        <f>VLOOKUP($E2519,'CFileFishery to ERA+'!$A$4:$J$198,7,FALSE)</f>
        <v>999</v>
      </c>
      <c r="P2519" t="str">
        <f>VLOOKUP($E2519,'CFileFishery to ERA+'!$A$4:$J$198,8,FALSE)</f>
        <v>N</v>
      </c>
      <c r="Q2519" t="str">
        <f>VLOOKUP($E2519,'CFileFishery to ERA+'!$A$4:$J$198,9,FALSE)</f>
        <v>PGSD Net</v>
      </c>
      <c r="R2519" t="str">
        <f>VLOOKUP($E2519,'CFileFishery to ERA+'!$A$4:$J$198,10,FALSE)</f>
        <v>ISBM</v>
      </c>
    </row>
    <row r="2520" spans="1:18" x14ac:dyDescent="0.25">
      <c r="A2520" t="s">
        <v>158</v>
      </c>
      <c r="B2520" t="s">
        <v>159</v>
      </c>
      <c r="C2520">
        <v>2009</v>
      </c>
      <c r="D2520">
        <v>6</v>
      </c>
      <c r="E2520">
        <v>124</v>
      </c>
      <c r="F2520" t="s">
        <v>36</v>
      </c>
      <c r="G2520">
        <v>5</v>
      </c>
      <c r="H2520" t="s">
        <v>12</v>
      </c>
      <c r="I2520">
        <v>1</v>
      </c>
      <c r="J2520">
        <v>2.68</v>
      </c>
      <c r="K2520">
        <v>2.68</v>
      </c>
      <c r="L2520">
        <f>VLOOKUP($E2520,'CFileFishery to ERA+'!$A$4:$J$198,4,FALSE)</f>
        <v>44</v>
      </c>
      <c r="M2520" t="str">
        <f>VLOOKUP($E2520,'CFileFishery to ERA+'!$A$4:$J$198,5,FALSE)</f>
        <v>ALASKA S</v>
      </c>
      <c r="N2520" t="str">
        <f>VLOOKUP($E2520,'CFileFishery to ERA+'!$A$4:$J$198,6,FALSE)</f>
        <v>US</v>
      </c>
      <c r="O2520">
        <f>VLOOKUP($E2520,'CFileFishery to ERA+'!$A$4:$J$198,7,FALSE)</f>
        <v>999</v>
      </c>
      <c r="P2520" t="str">
        <f>VLOOKUP($E2520,'CFileFishery to ERA+'!$A$4:$J$198,8,FALSE)</f>
        <v>S</v>
      </c>
      <c r="Q2520" t="str">
        <f>VLOOKUP($E2520,'CFileFishery to ERA+'!$A$4:$J$198,9,FALSE)</f>
        <v>SEAK Sport</v>
      </c>
      <c r="R2520" t="str">
        <f>VLOOKUP($E2520,'CFileFishery to ERA+'!$A$4:$J$198,10,FALSE)</f>
        <v>AABM</v>
      </c>
    </row>
    <row r="2521" spans="1:18" x14ac:dyDescent="0.25">
      <c r="A2521" t="s">
        <v>158</v>
      </c>
      <c r="B2521" t="s">
        <v>159</v>
      </c>
      <c r="C2521">
        <v>2009</v>
      </c>
      <c r="D2521">
        <v>6</v>
      </c>
      <c r="E2521">
        <v>142</v>
      </c>
      <c r="F2521" t="s">
        <v>49</v>
      </c>
      <c r="G2521">
        <v>3</v>
      </c>
      <c r="H2521" t="s">
        <v>12</v>
      </c>
      <c r="I2521">
        <v>1</v>
      </c>
      <c r="J2521">
        <v>4.3499999999999996</v>
      </c>
      <c r="K2521">
        <v>4.3499999999999996</v>
      </c>
      <c r="L2521">
        <f>VLOOKUP($E2521,'CFileFishery to ERA+'!$A$4:$J$198,4,FALSE)</f>
        <v>50</v>
      </c>
      <c r="M2521" t="str">
        <f>VLOOKUP($E2521,'CFileFishery to ERA+'!$A$4:$J$198,5,FALSE)</f>
        <v>WCVI AABM S</v>
      </c>
      <c r="N2521" t="str">
        <f>VLOOKUP($E2521,'CFileFishery to ERA+'!$A$4:$J$198,6,FALSE)</f>
        <v>CA</v>
      </c>
      <c r="O2521">
        <f>VLOOKUP($E2521,'CFileFishery to ERA+'!$A$4:$J$198,7,FALSE)</f>
        <v>31</v>
      </c>
      <c r="P2521" t="str">
        <f>VLOOKUP($E2521,'CFileFishery to ERA+'!$A$4:$J$198,8,FALSE)</f>
        <v>S</v>
      </c>
      <c r="Q2521" t="str">
        <f>VLOOKUP($E2521,'CFileFishery to ERA+'!$A$4:$J$198,9,FALSE)</f>
        <v>WCVI AABM Sport</v>
      </c>
      <c r="R2521" t="str">
        <f>VLOOKUP($E2521,'CFileFishery to ERA+'!$A$4:$J$198,10,FALSE)</f>
        <v>AABM</v>
      </c>
    </row>
    <row r="2522" spans="1:18" x14ac:dyDescent="0.25">
      <c r="A2522" t="s">
        <v>158</v>
      </c>
      <c r="B2522" t="s">
        <v>159</v>
      </c>
      <c r="C2522">
        <v>2009</v>
      </c>
      <c r="D2522">
        <v>6</v>
      </c>
      <c r="E2522">
        <v>142</v>
      </c>
      <c r="F2522" t="s">
        <v>49</v>
      </c>
      <c r="G2522">
        <v>4</v>
      </c>
      <c r="H2522" t="s">
        <v>12</v>
      </c>
      <c r="I2522">
        <v>1</v>
      </c>
      <c r="J2522">
        <v>4.3499999999999996</v>
      </c>
      <c r="K2522">
        <v>4.41</v>
      </c>
      <c r="L2522">
        <f>VLOOKUP($E2522,'CFileFishery to ERA+'!$A$4:$J$198,4,FALSE)</f>
        <v>50</v>
      </c>
      <c r="M2522" t="str">
        <f>VLOOKUP($E2522,'CFileFishery to ERA+'!$A$4:$J$198,5,FALSE)</f>
        <v>WCVI AABM S</v>
      </c>
      <c r="N2522" t="str">
        <f>VLOOKUP($E2522,'CFileFishery to ERA+'!$A$4:$J$198,6,FALSE)</f>
        <v>CA</v>
      </c>
      <c r="O2522">
        <f>VLOOKUP($E2522,'CFileFishery to ERA+'!$A$4:$J$198,7,FALSE)</f>
        <v>31</v>
      </c>
      <c r="P2522" t="str">
        <f>VLOOKUP($E2522,'CFileFishery to ERA+'!$A$4:$J$198,8,FALSE)</f>
        <v>S</v>
      </c>
      <c r="Q2522" t="str">
        <f>VLOOKUP($E2522,'CFileFishery to ERA+'!$A$4:$J$198,9,FALSE)</f>
        <v>WCVI AABM Sport</v>
      </c>
      <c r="R2522" t="str">
        <f>VLOOKUP($E2522,'CFileFishery to ERA+'!$A$4:$J$198,10,FALSE)</f>
        <v>AABM</v>
      </c>
    </row>
    <row r="2523" spans="1:18" x14ac:dyDescent="0.25">
      <c r="A2523" t="s">
        <v>158</v>
      </c>
      <c r="B2523" t="s">
        <v>159</v>
      </c>
      <c r="C2523">
        <v>2009</v>
      </c>
      <c r="D2523">
        <v>6</v>
      </c>
      <c r="E2523">
        <v>146</v>
      </c>
      <c r="F2523" t="s">
        <v>75</v>
      </c>
      <c r="G2523">
        <v>4</v>
      </c>
      <c r="H2523" t="s">
        <v>12</v>
      </c>
      <c r="I2523">
        <v>1</v>
      </c>
      <c r="J2523">
        <v>10.74</v>
      </c>
      <c r="K2523">
        <v>10.89</v>
      </c>
      <c r="L2523">
        <f>VLOOKUP($E2523,'CFileFishery to ERA+'!$A$4:$J$198,4,FALSE)</f>
        <v>65</v>
      </c>
      <c r="M2523" t="str">
        <f>VLOOKUP($E2523,'CFileFishery to ERA+'!$A$4:$J$198,5,FALSE)</f>
        <v>BC JF S</v>
      </c>
      <c r="N2523" t="str">
        <f>VLOOKUP($E2523,'CFileFishery to ERA+'!$A$4:$J$198,6,FALSE)</f>
        <v>CA</v>
      </c>
      <c r="O2523">
        <f>VLOOKUP($E2523,'CFileFishery to ERA+'!$A$4:$J$198,7,FALSE)</f>
        <v>36</v>
      </c>
      <c r="P2523" t="str">
        <f>VLOOKUP($E2523,'CFileFishery to ERA+'!$A$4:$J$198,8,FALSE)</f>
        <v>S</v>
      </c>
      <c r="Q2523" t="str">
        <f>VLOOKUP($E2523,'CFileFishery to ERA+'!$A$4:$J$198,9,FALSE)</f>
        <v>Canadian Juan De Fuca Sport</v>
      </c>
      <c r="R2523" t="str">
        <f>VLOOKUP($E2523,'CFileFishery to ERA+'!$A$4:$J$198,10,FALSE)</f>
        <v>ISBM</v>
      </c>
    </row>
    <row r="2524" spans="1:18" x14ac:dyDescent="0.25">
      <c r="A2524" t="s">
        <v>158</v>
      </c>
      <c r="B2524" t="s">
        <v>159</v>
      </c>
      <c r="C2524">
        <v>2009</v>
      </c>
      <c r="D2524">
        <v>7</v>
      </c>
      <c r="E2524">
        <v>18</v>
      </c>
      <c r="F2524" t="s">
        <v>23</v>
      </c>
      <c r="G2524">
        <v>3</v>
      </c>
      <c r="H2524" t="s">
        <v>12</v>
      </c>
      <c r="I2524">
        <v>1</v>
      </c>
      <c r="J2524">
        <v>2.94</v>
      </c>
      <c r="K2524">
        <v>2.94</v>
      </c>
      <c r="L2524">
        <f>VLOOKUP($E2524,'CFileFishery to ERA+'!$A$4:$J$198,4,FALSE)</f>
        <v>4</v>
      </c>
      <c r="M2524" t="str">
        <f>VLOOKUP($E2524,'CFileFishery to ERA+'!$A$4:$J$198,5,FALSE)</f>
        <v>AK JLO T</v>
      </c>
      <c r="N2524" t="str">
        <f>VLOOKUP($E2524,'CFileFishery to ERA+'!$A$4:$J$198,6,FALSE)</f>
        <v>US</v>
      </c>
      <c r="O2524">
        <f>VLOOKUP($E2524,'CFileFishery to ERA+'!$A$4:$J$198,7,FALSE)</f>
        <v>999</v>
      </c>
      <c r="P2524" t="str">
        <f>VLOOKUP($E2524,'CFileFishery to ERA+'!$A$4:$J$198,8,FALSE)</f>
        <v>T</v>
      </c>
      <c r="Q2524" t="str">
        <f>VLOOKUP($E2524,'CFileFishery to ERA+'!$A$4:$J$198,9,FALSE)</f>
        <v>SEAK Troll</v>
      </c>
      <c r="R2524" t="str">
        <f>VLOOKUP($E2524,'CFileFishery to ERA+'!$A$4:$J$198,10,FALSE)</f>
        <v>AABM</v>
      </c>
    </row>
    <row r="2525" spans="1:18" x14ac:dyDescent="0.25">
      <c r="A2525" t="s">
        <v>158</v>
      </c>
      <c r="B2525" t="s">
        <v>159</v>
      </c>
      <c r="C2525">
        <v>2009</v>
      </c>
      <c r="D2525">
        <v>7</v>
      </c>
      <c r="E2525">
        <v>18</v>
      </c>
      <c r="F2525" t="s">
        <v>23</v>
      </c>
      <c r="G2525">
        <v>4</v>
      </c>
      <c r="H2525" t="s">
        <v>12</v>
      </c>
      <c r="I2525">
        <v>2</v>
      </c>
      <c r="J2525">
        <v>5.88</v>
      </c>
      <c r="K2525">
        <v>5.96</v>
      </c>
      <c r="L2525">
        <f>VLOOKUP($E2525,'CFileFishery to ERA+'!$A$4:$J$198,4,FALSE)</f>
        <v>4</v>
      </c>
      <c r="M2525" t="str">
        <f>VLOOKUP($E2525,'CFileFishery to ERA+'!$A$4:$J$198,5,FALSE)</f>
        <v>AK JLO T</v>
      </c>
      <c r="N2525" t="str">
        <f>VLOOKUP($E2525,'CFileFishery to ERA+'!$A$4:$J$198,6,FALSE)</f>
        <v>US</v>
      </c>
      <c r="O2525">
        <f>VLOOKUP($E2525,'CFileFishery to ERA+'!$A$4:$J$198,7,FALSE)</f>
        <v>999</v>
      </c>
      <c r="P2525" t="str">
        <f>VLOOKUP($E2525,'CFileFishery to ERA+'!$A$4:$J$198,8,FALSE)</f>
        <v>T</v>
      </c>
      <c r="Q2525" t="str">
        <f>VLOOKUP($E2525,'CFileFishery to ERA+'!$A$4:$J$198,9,FALSE)</f>
        <v>SEAK Troll</v>
      </c>
      <c r="R2525" t="str">
        <f>VLOOKUP($E2525,'CFileFishery to ERA+'!$A$4:$J$198,10,FALSE)</f>
        <v>AABM</v>
      </c>
    </row>
    <row r="2526" spans="1:18" x14ac:dyDescent="0.25">
      <c r="A2526" t="s">
        <v>158</v>
      </c>
      <c r="B2526" t="s">
        <v>159</v>
      </c>
      <c r="C2526">
        <v>2009</v>
      </c>
      <c r="D2526">
        <v>7</v>
      </c>
      <c r="E2526">
        <v>19</v>
      </c>
      <c r="F2526" t="s">
        <v>24</v>
      </c>
      <c r="G2526">
        <v>4</v>
      </c>
      <c r="H2526" t="s">
        <v>12</v>
      </c>
      <c r="I2526">
        <v>1</v>
      </c>
      <c r="J2526">
        <v>3.65</v>
      </c>
      <c r="K2526">
        <v>3.7</v>
      </c>
      <c r="L2526">
        <f>VLOOKUP($E2526,'CFileFishery to ERA+'!$A$4:$J$198,4,FALSE)</f>
        <v>5</v>
      </c>
      <c r="M2526" t="str">
        <f>VLOOKUP($E2526,'CFileFishery to ERA+'!$A$4:$J$198,5,FALSE)</f>
        <v>AK JLI T</v>
      </c>
      <c r="N2526" t="str">
        <f>VLOOKUP($E2526,'CFileFishery to ERA+'!$A$4:$J$198,6,FALSE)</f>
        <v>US</v>
      </c>
      <c r="O2526">
        <f>VLOOKUP($E2526,'CFileFishery to ERA+'!$A$4:$J$198,7,FALSE)</f>
        <v>999</v>
      </c>
      <c r="P2526" t="str">
        <f>VLOOKUP($E2526,'CFileFishery to ERA+'!$A$4:$J$198,8,FALSE)</f>
        <v>T</v>
      </c>
      <c r="Q2526" t="str">
        <f>VLOOKUP($E2526,'CFileFishery to ERA+'!$A$4:$J$198,9,FALSE)</f>
        <v>SEAK Troll</v>
      </c>
      <c r="R2526" t="str">
        <f>VLOOKUP($E2526,'CFileFishery to ERA+'!$A$4:$J$198,10,FALSE)</f>
        <v>AABM</v>
      </c>
    </row>
    <row r="2527" spans="1:18" x14ac:dyDescent="0.25">
      <c r="A2527" t="s">
        <v>158</v>
      </c>
      <c r="B2527" t="s">
        <v>159</v>
      </c>
      <c r="C2527">
        <v>2009</v>
      </c>
      <c r="D2527">
        <v>7</v>
      </c>
      <c r="E2527">
        <v>30</v>
      </c>
      <c r="F2527" t="s">
        <v>25</v>
      </c>
      <c r="G2527">
        <v>4</v>
      </c>
      <c r="H2527" t="s">
        <v>12</v>
      </c>
      <c r="I2527">
        <v>1</v>
      </c>
      <c r="J2527">
        <v>3.09</v>
      </c>
      <c r="K2527">
        <v>3.13</v>
      </c>
      <c r="L2527">
        <f>VLOOKUP($E2527,'CFileFishery to ERA+'!$A$4:$J$198,4,FALSE)</f>
        <v>8</v>
      </c>
      <c r="M2527" t="str">
        <f>VLOOKUP($E2527,'CFileFishery to ERA+'!$A$4:$J$198,5,FALSE)</f>
        <v>NORTH T</v>
      </c>
      <c r="N2527" t="str">
        <f>VLOOKUP($E2527,'CFileFishery to ERA+'!$A$4:$J$198,6,FALSE)</f>
        <v>CA</v>
      </c>
      <c r="O2527">
        <f>VLOOKUP($E2527,'CFileFishery to ERA+'!$A$4:$J$198,7,FALSE)</f>
        <v>1</v>
      </c>
      <c r="P2527" t="str">
        <f>VLOOKUP($E2527,'CFileFishery to ERA+'!$A$4:$J$198,8,FALSE)</f>
        <v>T</v>
      </c>
      <c r="Q2527" t="str">
        <f>VLOOKUP($E2527,'CFileFishery to ERA+'!$A$4:$J$198,9,FALSE)</f>
        <v>NBC Troll</v>
      </c>
      <c r="R2527" t="str">
        <f>VLOOKUP($E2527,'CFileFishery to ERA+'!$A$4:$J$198,10,FALSE)</f>
        <v>AABM</v>
      </c>
    </row>
    <row r="2528" spans="1:18" x14ac:dyDescent="0.25">
      <c r="A2528" t="s">
        <v>158</v>
      </c>
      <c r="B2528" t="s">
        <v>159</v>
      </c>
      <c r="C2528">
        <v>2009</v>
      </c>
      <c r="D2528">
        <v>7</v>
      </c>
      <c r="E2528">
        <v>92</v>
      </c>
      <c r="F2528" t="s">
        <v>66</v>
      </c>
      <c r="G2528">
        <v>3</v>
      </c>
      <c r="H2528" t="s">
        <v>12</v>
      </c>
      <c r="I2528">
        <v>2</v>
      </c>
      <c r="J2528">
        <v>12.08</v>
      </c>
      <c r="K2528">
        <v>12.1</v>
      </c>
      <c r="L2528">
        <f>VLOOKUP($E2528,'CFileFishery to ERA+'!$A$4:$J$198,4,FALSE)</f>
        <v>51</v>
      </c>
      <c r="M2528" t="str">
        <f>VLOOKUP($E2528,'CFileFishery to ERA+'!$A$4:$J$198,5,FALSE)</f>
        <v>WCVI ISBM S</v>
      </c>
      <c r="N2528" t="str">
        <f>VLOOKUP($E2528,'CFileFishery to ERA+'!$A$4:$J$198,6,FALSE)</f>
        <v>CA</v>
      </c>
      <c r="O2528">
        <f>VLOOKUP($E2528,'CFileFishery to ERA+'!$A$4:$J$198,7,FALSE)</f>
        <v>32</v>
      </c>
      <c r="P2528" t="str">
        <f>VLOOKUP($E2528,'CFileFishery to ERA+'!$A$4:$J$198,8,FALSE)</f>
        <v>S</v>
      </c>
      <c r="Q2528" t="str">
        <f>VLOOKUP($E2528,'CFileFishery to ERA+'!$A$4:$J$198,9,FALSE)</f>
        <v>WCVI ISBM Sport</v>
      </c>
      <c r="R2528" t="str">
        <f>VLOOKUP($E2528,'CFileFishery to ERA+'!$A$4:$J$198,10,FALSE)</f>
        <v>ISBM</v>
      </c>
    </row>
    <row r="2529" spans="1:18" x14ac:dyDescent="0.25">
      <c r="A2529" t="s">
        <v>158</v>
      </c>
      <c r="B2529" t="s">
        <v>159</v>
      </c>
      <c r="C2529">
        <v>2009</v>
      </c>
      <c r="D2529">
        <v>7</v>
      </c>
      <c r="E2529">
        <v>92</v>
      </c>
      <c r="F2529" t="s">
        <v>66</v>
      </c>
      <c r="G2529">
        <v>4</v>
      </c>
      <c r="H2529" t="s">
        <v>12</v>
      </c>
      <c r="I2529">
        <v>1</v>
      </c>
      <c r="J2529">
        <v>6.04</v>
      </c>
      <c r="K2529">
        <v>6.12</v>
      </c>
      <c r="L2529">
        <f>VLOOKUP($E2529,'CFileFishery to ERA+'!$A$4:$J$198,4,FALSE)</f>
        <v>51</v>
      </c>
      <c r="M2529" t="str">
        <f>VLOOKUP($E2529,'CFileFishery to ERA+'!$A$4:$J$198,5,FALSE)</f>
        <v>WCVI ISBM S</v>
      </c>
      <c r="N2529" t="str">
        <f>VLOOKUP($E2529,'CFileFishery to ERA+'!$A$4:$J$198,6,FALSE)</f>
        <v>CA</v>
      </c>
      <c r="O2529">
        <f>VLOOKUP($E2529,'CFileFishery to ERA+'!$A$4:$J$198,7,FALSE)</f>
        <v>32</v>
      </c>
      <c r="P2529" t="str">
        <f>VLOOKUP($E2529,'CFileFishery to ERA+'!$A$4:$J$198,8,FALSE)</f>
        <v>S</v>
      </c>
      <c r="Q2529" t="str">
        <f>VLOOKUP($E2529,'CFileFishery to ERA+'!$A$4:$J$198,9,FALSE)</f>
        <v>WCVI ISBM Sport</v>
      </c>
      <c r="R2529" t="str">
        <f>VLOOKUP($E2529,'CFileFishery to ERA+'!$A$4:$J$198,10,FALSE)</f>
        <v>ISBM</v>
      </c>
    </row>
    <row r="2530" spans="1:18" x14ac:dyDescent="0.25">
      <c r="A2530" t="s">
        <v>158</v>
      </c>
      <c r="B2530" t="s">
        <v>159</v>
      </c>
      <c r="C2530">
        <v>2009</v>
      </c>
      <c r="D2530">
        <v>7</v>
      </c>
      <c r="E2530">
        <v>104</v>
      </c>
      <c r="F2530" t="s">
        <v>113</v>
      </c>
      <c r="G2530">
        <v>3</v>
      </c>
      <c r="H2530" t="s">
        <v>12</v>
      </c>
      <c r="I2530">
        <v>27</v>
      </c>
      <c r="J2530">
        <v>39.229999999999997</v>
      </c>
      <c r="K2530">
        <v>39.31</v>
      </c>
      <c r="L2530">
        <f>VLOOKUP($E2530,'CFileFishery to ERA+'!$A$4:$J$198,4,FALSE)</f>
        <v>38</v>
      </c>
      <c r="M2530" t="str">
        <f>VLOOKUP($E2530,'CFileFishery to ERA+'!$A$4:$J$198,5,FALSE)</f>
        <v>TPS FN</v>
      </c>
      <c r="N2530" t="str">
        <f>VLOOKUP($E2530,'CFileFishery to ERA+'!$A$4:$J$198,6,FALSE)</f>
        <v>US</v>
      </c>
      <c r="O2530">
        <f>VLOOKUP($E2530,'CFileFishery to ERA+'!$A$4:$J$198,7,FALSE)</f>
        <v>999</v>
      </c>
      <c r="P2530" t="str">
        <f>VLOOKUP($E2530,'CFileFishery to ERA+'!$A$4:$J$198,8,FALSE)</f>
        <v>N</v>
      </c>
      <c r="Q2530" t="str">
        <f>VLOOKUP($E2530,'CFileFishery to ERA+'!$A$4:$J$198,9,FALSE)</f>
        <v>PGSD Net</v>
      </c>
      <c r="R2530" t="str">
        <f>VLOOKUP($E2530,'CFileFishery to ERA+'!$A$4:$J$198,10,FALSE)</f>
        <v>ISBM</v>
      </c>
    </row>
    <row r="2531" spans="1:18" x14ac:dyDescent="0.25">
      <c r="A2531" t="s">
        <v>158</v>
      </c>
      <c r="B2531" t="s">
        <v>159</v>
      </c>
      <c r="C2531">
        <v>2009</v>
      </c>
      <c r="D2531">
        <v>7</v>
      </c>
      <c r="E2531">
        <v>104</v>
      </c>
      <c r="F2531" t="s">
        <v>113</v>
      </c>
      <c r="G2531">
        <v>4</v>
      </c>
      <c r="H2531" t="s">
        <v>12</v>
      </c>
      <c r="I2531">
        <v>60</v>
      </c>
      <c r="J2531">
        <v>85.14</v>
      </c>
      <c r="K2531">
        <v>86.34</v>
      </c>
      <c r="L2531">
        <f>VLOOKUP($E2531,'CFileFishery to ERA+'!$A$4:$J$198,4,FALSE)</f>
        <v>38</v>
      </c>
      <c r="M2531" t="str">
        <f>VLOOKUP($E2531,'CFileFishery to ERA+'!$A$4:$J$198,5,FALSE)</f>
        <v>TPS FN</v>
      </c>
      <c r="N2531" t="str">
        <f>VLOOKUP($E2531,'CFileFishery to ERA+'!$A$4:$J$198,6,FALSE)</f>
        <v>US</v>
      </c>
      <c r="O2531">
        <f>VLOOKUP($E2531,'CFileFishery to ERA+'!$A$4:$J$198,7,FALSE)</f>
        <v>999</v>
      </c>
      <c r="P2531" t="str">
        <f>VLOOKUP($E2531,'CFileFishery to ERA+'!$A$4:$J$198,8,FALSE)</f>
        <v>N</v>
      </c>
      <c r="Q2531" t="str">
        <f>VLOOKUP($E2531,'CFileFishery to ERA+'!$A$4:$J$198,9,FALSE)</f>
        <v>PGSD Net</v>
      </c>
      <c r="R2531" t="str">
        <f>VLOOKUP($E2531,'CFileFishery to ERA+'!$A$4:$J$198,10,FALSE)</f>
        <v>ISBM</v>
      </c>
    </row>
    <row r="2532" spans="1:18" x14ac:dyDescent="0.25">
      <c r="A2532" t="s">
        <v>158</v>
      </c>
      <c r="B2532" t="s">
        <v>159</v>
      </c>
      <c r="C2532">
        <v>2009</v>
      </c>
      <c r="D2532">
        <v>7</v>
      </c>
      <c r="E2532">
        <v>104</v>
      </c>
      <c r="F2532" t="s">
        <v>113</v>
      </c>
      <c r="G2532">
        <v>5</v>
      </c>
      <c r="H2532" t="s">
        <v>12</v>
      </c>
      <c r="I2532">
        <v>15</v>
      </c>
      <c r="J2532">
        <v>21.39</v>
      </c>
      <c r="K2532">
        <v>21.42</v>
      </c>
      <c r="L2532">
        <f>VLOOKUP($E2532,'CFileFishery to ERA+'!$A$4:$J$198,4,FALSE)</f>
        <v>38</v>
      </c>
      <c r="M2532" t="str">
        <f>VLOOKUP($E2532,'CFileFishery to ERA+'!$A$4:$J$198,5,FALSE)</f>
        <v>TPS FN</v>
      </c>
      <c r="N2532" t="str">
        <f>VLOOKUP($E2532,'CFileFishery to ERA+'!$A$4:$J$198,6,FALSE)</f>
        <v>US</v>
      </c>
      <c r="O2532">
        <f>VLOOKUP($E2532,'CFileFishery to ERA+'!$A$4:$J$198,7,FALSE)</f>
        <v>999</v>
      </c>
      <c r="P2532" t="str">
        <f>VLOOKUP($E2532,'CFileFishery to ERA+'!$A$4:$J$198,8,FALSE)</f>
        <v>N</v>
      </c>
      <c r="Q2532" t="str">
        <f>VLOOKUP($E2532,'CFileFishery to ERA+'!$A$4:$J$198,9,FALSE)</f>
        <v>PGSD Net</v>
      </c>
      <c r="R2532" t="str">
        <f>VLOOKUP($E2532,'CFileFishery to ERA+'!$A$4:$J$198,10,FALSE)</f>
        <v>ISBM</v>
      </c>
    </row>
    <row r="2533" spans="1:18" x14ac:dyDescent="0.25">
      <c r="A2533" t="s">
        <v>158</v>
      </c>
      <c r="B2533" t="s">
        <v>159</v>
      </c>
      <c r="C2533">
        <v>2009</v>
      </c>
      <c r="D2533">
        <v>7</v>
      </c>
      <c r="E2533">
        <v>139</v>
      </c>
      <c r="F2533" t="s">
        <v>74</v>
      </c>
      <c r="G2533">
        <v>4</v>
      </c>
      <c r="H2533" t="s">
        <v>12</v>
      </c>
      <c r="I2533">
        <v>1</v>
      </c>
      <c r="J2533">
        <v>2</v>
      </c>
      <c r="K2533">
        <v>2.02</v>
      </c>
      <c r="L2533">
        <f>VLOOKUP($E2533,'CFileFishery to ERA+'!$A$4:$J$198,4,FALSE)</f>
        <v>63</v>
      </c>
      <c r="M2533" t="str">
        <f>VLOOKUP($E2533,'CFileFishery to ERA+'!$A$4:$J$198,5,FALSE)</f>
        <v>GEO ST S</v>
      </c>
      <c r="N2533" t="str">
        <f>VLOOKUP($E2533,'CFileFishery to ERA+'!$A$4:$J$198,6,FALSE)</f>
        <v>CA</v>
      </c>
      <c r="O2533">
        <f>VLOOKUP($E2533,'CFileFishery to ERA+'!$A$4:$J$198,7,FALSE)</f>
        <v>29</v>
      </c>
      <c r="P2533" t="str">
        <f>VLOOKUP($E2533,'CFileFishery to ERA+'!$A$4:$J$198,8,FALSE)</f>
        <v>S</v>
      </c>
      <c r="Q2533" t="str">
        <f>VLOOKUP($E2533,'CFileFishery to ERA+'!$A$4:$J$198,9,FALSE)</f>
        <v>South Georgia Strait Sport</v>
      </c>
      <c r="R2533" t="str">
        <f>VLOOKUP($E2533,'CFileFishery to ERA+'!$A$4:$J$198,10,FALSE)</f>
        <v>ISBM</v>
      </c>
    </row>
    <row r="2534" spans="1:18" x14ac:dyDescent="0.25">
      <c r="A2534" t="s">
        <v>158</v>
      </c>
      <c r="B2534" t="s">
        <v>159</v>
      </c>
      <c r="C2534">
        <v>2009</v>
      </c>
      <c r="D2534">
        <v>7</v>
      </c>
      <c r="E2534">
        <v>142</v>
      </c>
      <c r="F2534" t="s">
        <v>49</v>
      </c>
      <c r="G2534">
        <v>3</v>
      </c>
      <c r="H2534" t="s">
        <v>12</v>
      </c>
      <c r="I2534">
        <v>1</v>
      </c>
      <c r="J2534">
        <v>6.04</v>
      </c>
      <c r="K2534">
        <v>6.05</v>
      </c>
      <c r="L2534">
        <f>VLOOKUP($E2534,'CFileFishery to ERA+'!$A$4:$J$198,4,FALSE)</f>
        <v>50</v>
      </c>
      <c r="M2534" t="str">
        <f>VLOOKUP($E2534,'CFileFishery to ERA+'!$A$4:$J$198,5,FALSE)</f>
        <v>WCVI AABM S</v>
      </c>
      <c r="N2534" t="str">
        <f>VLOOKUP($E2534,'CFileFishery to ERA+'!$A$4:$J$198,6,FALSE)</f>
        <v>CA</v>
      </c>
      <c r="O2534">
        <f>VLOOKUP($E2534,'CFileFishery to ERA+'!$A$4:$J$198,7,FALSE)</f>
        <v>31</v>
      </c>
      <c r="P2534" t="str">
        <f>VLOOKUP($E2534,'CFileFishery to ERA+'!$A$4:$J$198,8,FALSE)</f>
        <v>S</v>
      </c>
      <c r="Q2534" t="str">
        <f>VLOOKUP($E2534,'CFileFishery to ERA+'!$A$4:$J$198,9,FALSE)</f>
        <v>WCVI AABM Sport</v>
      </c>
      <c r="R2534" t="str">
        <f>VLOOKUP($E2534,'CFileFishery to ERA+'!$A$4:$J$198,10,FALSE)</f>
        <v>AABM</v>
      </c>
    </row>
    <row r="2535" spans="1:18" x14ac:dyDescent="0.25">
      <c r="A2535" t="s">
        <v>158</v>
      </c>
      <c r="B2535" t="s">
        <v>159</v>
      </c>
      <c r="C2535">
        <v>2009</v>
      </c>
      <c r="D2535">
        <v>7</v>
      </c>
      <c r="E2535">
        <v>142</v>
      </c>
      <c r="F2535" t="s">
        <v>49</v>
      </c>
      <c r="G2535">
        <v>4</v>
      </c>
      <c r="H2535" t="s">
        <v>12</v>
      </c>
      <c r="I2535">
        <v>3</v>
      </c>
      <c r="J2535">
        <v>18.12</v>
      </c>
      <c r="K2535">
        <v>18.37</v>
      </c>
      <c r="L2535">
        <f>VLOOKUP($E2535,'CFileFishery to ERA+'!$A$4:$J$198,4,FALSE)</f>
        <v>50</v>
      </c>
      <c r="M2535" t="str">
        <f>VLOOKUP($E2535,'CFileFishery to ERA+'!$A$4:$J$198,5,FALSE)</f>
        <v>WCVI AABM S</v>
      </c>
      <c r="N2535" t="str">
        <f>VLOOKUP($E2535,'CFileFishery to ERA+'!$A$4:$J$198,6,FALSE)</f>
        <v>CA</v>
      </c>
      <c r="O2535">
        <f>VLOOKUP($E2535,'CFileFishery to ERA+'!$A$4:$J$198,7,FALSE)</f>
        <v>31</v>
      </c>
      <c r="P2535" t="str">
        <f>VLOOKUP($E2535,'CFileFishery to ERA+'!$A$4:$J$198,8,FALSE)</f>
        <v>S</v>
      </c>
      <c r="Q2535" t="str">
        <f>VLOOKUP($E2535,'CFileFishery to ERA+'!$A$4:$J$198,9,FALSE)</f>
        <v>WCVI AABM Sport</v>
      </c>
      <c r="R2535" t="str">
        <f>VLOOKUP($E2535,'CFileFishery to ERA+'!$A$4:$J$198,10,FALSE)</f>
        <v>AABM</v>
      </c>
    </row>
    <row r="2536" spans="1:18" x14ac:dyDescent="0.25">
      <c r="A2536" t="s">
        <v>158</v>
      </c>
      <c r="B2536" t="s">
        <v>159</v>
      </c>
      <c r="C2536">
        <v>2009</v>
      </c>
      <c r="D2536">
        <v>7</v>
      </c>
      <c r="E2536">
        <v>146</v>
      </c>
      <c r="F2536" t="s">
        <v>75</v>
      </c>
      <c r="G2536">
        <v>3</v>
      </c>
      <c r="H2536" t="s">
        <v>12</v>
      </c>
      <c r="I2536">
        <v>1</v>
      </c>
      <c r="J2536">
        <v>6.59</v>
      </c>
      <c r="K2536">
        <v>6.6</v>
      </c>
      <c r="L2536">
        <f>VLOOKUP($E2536,'CFileFishery to ERA+'!$A$4:$J$198,4,FALSE)</f>
        <v>65</v>
      </c>
      <c r="M2536" t="str">
        <f>VLOOKUP($E2536,'CFileFishery to ERA+'!$A$4:$J$198,5,FALSE)</f>
        <v>BC JF S</v>
      </c>
      <c r="N2536" t="str">
        <f>VLOOKUP($E2536,'CFileFishery to ERA+'!$A$4:$J$198,6,FALSE)</f>
        <v>CA</v>
      </c>
      <c r="O2536">
        <f>VLOOKUP($E2536,'CFileFishery to ERA+'!$A$4:$J$198,7,FALSE)</f>
        <v>36</v>
      </c>
      <c r="P2536" t="str">
        <f>VLOOKUP($E2536,'CFileFishery to ERA+'!$A$4:$J$198,8,FALSE)</f>
        <v>S</v>
      </c>
      <c r="Q2536" t="str">
        <f>VLOOKUP($E2536,'CFileFishery to ERA+'!$A$4:$J$198,9,FALSE)</f>
        <v>Canadian Juan De Fuca Sport</v>
      </c>
      <c r="R2536" t="str">
        <f>VLOOKUP($E2536,'CFileFishery to ERA+'!$A$4:$J$198,10,FALSE)</f>
        <v>ISBM</v>
      </c>
    </row>
    <row r="2537" spans="1:18" x14ac:dyDescent="0.25">
      <c r="A2537" t="s">
        <v>158</v>
      </c>
      <c r="B2537" t="s">
        <v>159</v>
      </c>
      <c r="C2537">
        <v>2009</v>
      </c>
      <c r="D2537">
        <v>7</v>
      </c>
      <c r="E2537">
        <v>150</v>
      </c>
      <c r="F2537" t="s">
        <v>76</v>
      </c>
      <c r="G2537">
        <v>3</v>
      </c>
      <c r="H2537" t="s">
        <v>12</v>
      </c>
      <c r="I2537">
        <v>1</v>
      </c>
      <c r="J2537">
        <v>3.22</v>
      </c>
      <c r="K2537">
        <v>3.22</v>
      </c>
      <c r="L2537">
        <f>VLOOKUP($E2537,'CFileFishery to ERA+'!$A$4:$J$198,4,FALSE)</f>
        <v>57</v>
      </c>
      <c r="M2537" t="str">
        <f>VLOOKUP($E2537,'CFileFishery to ERA+'!$A$4:$J$198,5,FALSE)</f>
        <v>PGSDN S</v>
      </c>
      <c r="N2537" t="str">
        <f>VLOOKUP($E2537,'CFileFishery to ERA+'!$A$4:$J$198,6,FALSE)</f>
        <v>US</v>
      </c>
      <c r="O2537">
        <f>VLOOKUP($E2537,'CFileFishery to ERA+'!$A$4:$J$198,7,FALSE)</f>
        <v>999</v>
      </c>
      <c r="P2537" t="str">
        <f>VLOOKUP($E2537,'CFileFishery to ERA+'!$A$4:$J$198,8,FALSE)</f>
        <v>S</v>
      </c>
      <c r="Q2537" t="str">
        <f>VLOOKUP($E2537,'CFileFishery to ERA+'!$A$4:$J$198,9,FALSE)</f>
        <v>PGSD Sport</v>
      </c>
      <c r="R2537" t="str">
        <f>VLOOKUP($E2537,'CFileFishery to ERA+'!$A$4:$J$198,10,FALSE)</f>
        <v>ISBM</v>
      </c>
    </row>
    <row r="2538" spans="1:18" x14ac:dyDescent="0.25">
      <c r="A2538" t="s">
        <v>158</v>
      </c>
      <c r="B2538" t="s">
        <v>159</v>
      </c>
      <c r="C2538">
        <v>2009</v>
      </c>
      <c r="D2538">
        <v>8</v>
      </c>
      <c r="E2538">
        <v>35</v>
      </c>
      <c r="F2538" t="s">
        <v>77</v>
      </c>
      <c r="G2538">
        <v>3</v>
      </c>
      <c r="H2538" t="s">
        <v>12</v>
      </c>
      <c r="I2538">
        <v>1</v>
      </c>
      <c r="J2538">
        <v>3.24</v>
      </c>
      <c r="K2538">
        <v>3.24</v>
      </c>
      <c r="L2538">
        <f>VLOOKUP($E2538,'CFileFishery to ERA+'!$A$4:$J$198,4,FALSE)</f>
        <v>12</v>
      </c>
      <c r="M2538" t="str">
        <f>VLOOKUP($E2538,'CFileFishery to ERA+'!$A$4:$J$198,5,FALSE)</f>
        <v>WCVI SUM T</v>
      </c>
      <c r="N2538" t="str">
        <f>VLOOKUP($E2538,'CFileFishery to ERA+'!$A$4:$J$198,6,FALSE)</f>
        <v>CA</v>
      </c>
      <c r="O2538">
        <f>VLOOKUP($E2538,'CFileFishery to ERA+'!$A$4:$J$198,7,FALSE)</f>
        <v>3</v>
      </c>
      <c r="P2538" t="str">
        <f>VLOOKUP($E2538,'CFileFishery to ERA+'!$A$4:$J$198,8,FALSE)</f>
        <v>T</v>
      </c>
      <c r="Q2538" t="str">
        <f>VLOOKUP($E2538,'CFileFishery to ERA+'!$A$4:$J$198,9,FALSE)</f>
        <v>WCVI Troll</v>
      </c>
      <c r="R2538" t="str">
        <f>VLOOKUP($E2538,'CFileFishery to ERA+'!$A$4:$J$198,10,FALSE)</f>
        <v>AABM</v>
      </c>
    </row>
    <row r="2539" spans="1:18" x14ac:dyDescent="0.25">
      <c r="A2539" t="s">
        <v>158</v>
      </c>
      <c r="B2539" t="s">
        <v>159</v>
      </c>
      <c r="C2539">
        <v>2009</v>
      </c>
      <c r="D2539">
        <v>8</v>
      </c>
      <c r="E2539">
        <v>92</v>
      </c>
      <c r="F2539" t="s">
        <v>66</v>
      </c>
      <c r="G2539">
        <v>3</v>
      </c>
      <c r="H2539" t="s">
        <v>12</v>
      </c>
      <c r="I2539">
        <v>1</v>
      </c>
      <c r="J2539">
        <v>7.48</v>
      </c>
      <c r="K2539">
        <v>7.49</v>
      </c>
      <c r="L2539">
        <f>VLOOKUP($E2539,'CFileFishery to ERA+'!$A$4:$J$198,4,FALSE)</f>
        <v>51</v>
      </c>
      <c r="M2539" t="str">
        <f>VLOOKUP($E2539,'CFileFishery to ERA+'!$A$4:$J$198,5,FALSE)</f>
        <v>WCVI ISBM S</v>
      </c>
      <c r="N2539" t="str">
        <f>VLOOKUP($E2539,'CFileFishery to ERA+'!$A$4:$J$198,6,FALSE)</f>
        <v>CA</v>
      </c>
      <c r="O2539">
        <f>VLOOKUP($E2539,'CFileFishery to ERA+'!$A$4:$J$198,7,FALSE)</f>
        <v>32</v>
      </c>
      <c r="P2539" t="str">
        <f>VLOOKUP($E2539,'CFileFishery to ERA+'!$A$4:$J$198,8,FALSE)</f>
        <v>S</v>
      </c>
      <c r="Q2539" t="str">
        <f>VLOOKUP($E2539,'CFileFishery to ERA+'!$A$4:$J$198,9,FALSE)</f>
        <v>WCVI ISBM Sport</v>
      </c>
      <c r="R2539" t="str">
        <f>VLOOKUP($E2539,'CFileFishery to ERA+'!$A$4:$J$198,10,FALSE)</f>
        <v>ISBM</v>
      </c>
    </row>
    <row r="2540" spans="1:18" x14ac:dyDescent="0.25">
      <c r="A2540" t="s">
        <v>158</v>
      </c>
      <c r="B2540" t="s">
        <v>159</v>
      </c>
      <c r="C2540">
        <v>2009</v>
      </c>
      <c r="D2540">
        <v>8</v>
      </c>
      <c r="E2540">
        <v>103</v>
      </c>
      <c r="F2540" t="s">
        <v>127</v>
      </c>
      <c r="G2540">
        <v>5</v>
      </c>
      <c r="H2540" t="s">
        <v>12</v>
      </c>
      <c r="I2540">
        <v>1</v>
      </c>
      <c r="J2540">
        <v>1</v>
      </c>
      <c r="K2540">
        <v>1</v>
      </c>
      <c r="L2540">
        <f>VLOOKUP($E2540,'CFileFishery to ERA+'!$A$4:$J$198,4,FALSE)</f>
        <v>29</v>
      </c>
      <c r="M2540" t="str">
        <f>VLOOKUP($E2540,'CFileFishery to ERA+'!$A$4:$J$198,5,FALSE)</f>
        <v>TPGSDO TERM N</v>
      </c>
      <c r="N2540" t="str">
        <f>VLOOKUP($E2540,'CFileFishery to ERA+'!$A$4:$J$198,6,FALSE)</f>
        <v>US</v>
      </c>
      <c r="O2540">
        <f>VLOOKUP($E2540,'CFileFishery to ERA+'!$A$4:$J$198,7,FALSE)</f>
        <v>999</v>
      </c>
      <c r="P2540" t="str">
        <f>VLOOKUP($E2540,'CFileFishery to ERA+'!$A$4:$J$198,8,FALSE)</f>
        <v>N</v>
      </c>
      <c r="Q2540" t="str">
        <f>VLOOKUP($E2540,'CFileFishery to ERA+'!$A$4:$J$198,9,FALSE)</f>
        <v>PGSD Net</v>
      </c>
      <c r="R2540" t="str">
        <f>VLOOKUP($E2540,'CFileFishery to ERA+'!$A$4:$J$198,10,FALSE)</f>
        <v>ISBM</v>
      </c>
    </row>
    <row r="2541" spans="1:18" x14ac:dyDescent="0.25">
      <c r="A2541" t="s">
        <v>158</v>
      </c>
      <c r="B2541" t="s">
        <v>159</v>
      </c>
      <c r="C2541">
        <v>2009</v>
      </c>
      <c r="D2541">
        <v>8</v>
      </c>
      <c r="E2541">
        <v>104</v>
      </c>
      <c r="F2541" t="s">
        <v>113</v>
      </c>
      <c r="G2541">
        <v>2</v>
      </c>
      <c r="H2541" t="s">
        <v>12</v>
      </c>
      <c r="I2541">
        <v>2</v>
      </c>
      <c r="J2541">
        <v>3.18</v>
      </c>
      <c r="K2541">
        <v>3.19</v>
      </c>
      <c r="L2541">
        <f>VLOOKUP($E2541,'CFileFishery to ERA+'!$A$4:$J$198,4,FALSE)</f>
        <v>38</v>
      </c>
      <c r="M2541" t="str">
        <f>VLOOKUP($E2541,'CFileFishery to ERA+'!$A$4:$J$198,5,FALSE)</f>
        <v>TPS FN</v>
      </c>
      <c r="N2541" t="str">
        <f>VLOOKUP($E2541,'CFileFishery to ERA+'!$A$4:$J$198,6,FALSE)</f>
        <v>US</v>
      </c>
      <c r="O2541">
        <f>VLOOKUP($E2541,'CFileFishery to ERA+'!$A$4:$J$198,7,FALSE)</f>
        <v>999</v>
      </c>
      <c r="P2541" t="str">
        <f>VLOOKUP($E2541,'CFileFishery to ERA+'!$A$4:$J$198,8,FALSE)</f>
        <v>N</v>
      </c>
      <c r="Q2541" t="str">
        <f>VLOOKUP($E2541,'CFileFishery to ERA+'!$A$4:$J$198,9,FALSE)</f>
        <v>PGSD Net</v>
      </c>
      <c r="R2541" t="str">
        <f>VLOOKUP($E2541,'CFileFishery to ERA+'!$A$4:$J$198,10,FALSE)</f>
        <v>ISBM</v>
      </c>
    </row>
    <row r="2542" spans="1:18" x14ac:dyDescent="0.25">
      <c r="A2542" t="s">
        <v>158</v>
      </c>
      <c r="B2542" t="s">
        <v>159</v>
      </c>
      <c r="C2542">
        <v>2009</v>
      </c>
      <c r="D2542">
        <v>8</v>
      </c>
      <c r="E2542">
        <v>104</v>
      </c>
      <c r="F2542" t="s">
        <v>113</v>
      </c>
      <c r="G2542">
        <v>3</v>
      </c>
      <c r="H2542" t="s">
        <v>12</v>
      </c>
      <c r="I2542">
        <v>31</v>
      </c>
      <c r="J2542">
        <v>48.95</v>
      </c>
      <c r="K2542">
        <v>49.05</v>
      </c>
      <c r="L2542">
        <f>VLOOKUP($E2542,'CFileFishery to ERA+'!$A$4:$J$198,4,FALSE)</f>
        <v>38</v>
      </c>
      <c r="M2542" t="str">
        <f>VLOOKUP($E2542,'CFileFishery to ERA+'!$A$4:$J$198,5,FALSE)</f>
        <v>TPS FN</v>
      </c>
      <c r="N2542" t="str">
        <f>VLOOKUP($E2542,'CFileFishery to ERA+'!$A$4:$J$198,6,FALSE)</f>
        <v>US</v>
      </c>
      <c r="O2542">
        <f>VLOOKUP($E2542,'CFileFishery to ERA+'!$A$4:$J$198,7,FALSE)</f>
        <v>999</v>
      </c>
      <c r="P2542" t="str">
        <f>VLOOKUP($E2542,'CFileFishery to ERA+'!$A$4:$J$198,8,FALSE)</f>
        <v>N</v>
      </c>
      <c r="Q2542" t="str">
        <f>VLOOKUP($E2542,'CFileFishery to ERA+'!$A$4:$J$198,9,FALSE)</f>
        <v>PGSD Net</v>
      </c>
      <c r="R2542" t="str">
        <f>VLOOKUP($E2542,'CFileFishery to ERA+'!$A$4:$J$198,10,FALSE)</f>
        <v>ISBM</v>
      </c>
    </row>
    <row r="2543" spans="1:18" x14ac:dyDescent="0.25">
      <c r="A2543" t="s">
        <v>158</v>
      </c>
      <c r="B2543" t="s">
        <v>159</v>
      </c>
      <c r="C2543">
        <v>2009</v>
      </c>
      <c r="D2543">
        <v>8</v>
      </c>
      <c r="E2543">
        <v>104</v>
      </c>
      <c r="F2543" t="s">
        <v>113</v>
      </c>
      <c r="G2543">
        <v>4</v>
      </c>
      <c r="H2543" t="s">
        <v>12</v>
      </c>
      <c r="I2543">
        <v>42</v>
      </c>
      <c r="J2543">
        <v>68.87</v>
      </c>
      <c r="K2543">
        <v>69.84</v>
      </c>
      <c r="L2543">
        <f>VLOOKUP($E2543,'CFileFishery to ERA+'!$A$4:$J$198,4,FALSE)</f>
        <v>38</v>
      </c>
      <c r="M2543" t="str">
        <f>VLOOKUP($E2543,'CFileFishery to ERA+'!$A$4:$J$198,5,FALSE)</f>
        <v>TPS FN</v>
      </c>
      <c r="N2543" t="str">
        <f>VLOOKUP($E2543,'CFileFishery to ERA+'!$A$4:$J$198,6,FALSE)</f>
        <v>US</v>
      </c>
      <c r="O2543">
        <f>VLOOKUP($E2543,'CFileFishery to ERA+'!$A$4:$J$198,7,FALSE)</f>
        <v>999</v>
      </c>
      <c r="P2543" t="str">
        <f>VLOOKUP($E2543,'CFileFishery to ERA+'!$A$4:$J$198,8,FALSE)</f>
        <v>N</v>
      </c>
      <c r="Q2543" t="str">
        <f>VLOOKUP($E2543,'CFileFishery to ERA+'!$A$4:$J$198,9,FALSE)</f>
        <v>PGSD Net</v>
      </c>
      <c r="R2543" t="str">
        <f>VLOOKUP($E2543,'CFileFishery to ERA+'!$A$4:$J$198,10,FALSE)</f>
        <v>ISBM</v>
      </c>
    </row>
    <row r="2544" spans="1:18" x14ac:dyDescent="0.25">
      <c r="A2544" t="s">
        <v>158</v>
      </c>
      <c r="B2544" t="s">
        <v>159</v>
      </c>
      <c r="C2544">
        <v>2009</v>
      </c>
      <c r="D2544">
        <v>8</v>
      </c>
      <c r="E2544">
        <v>104</v>
      </c>
      <c r="F2544" t="s">
        <v>113</v>
      </c>
      <c r="G2544">
        <v>5</v>
      </c>
      <c r="H2544" t="s">
        <v>12</v>
      </c>
      <c r="I2544">
        <v>3</v>
      </c>
      <c r="J2544">
        <v>4.84</v>
      </c>
      <c r="K2544">
        <v>4.84</v>
      </c>
      <c r="L2544">
        <f>VLOOKUP($E2544,'CFileFishery to ERA+'!$A$4:$J$198,4,FALSE)</f>
        <v>38</v>
      </c>
      <c r="M2544" t="str">
        <f>VLOOKUP($E2544,'CFileFishery to ERA+'!$A$4:$J$198,5,FALSE)</f>
        <v>TPS FN</v>
      </c>
      <c r="N2544" t="str">
        <f>VLOOKUP($E2544,'CFileFishery to ERA+'!$A$4:$J$198,6,FALSE)</f>
        <v>US</v>
      </c>
      <c r="O2544">
        <f>VLOOKUP($E2544,'CFileFishery to ERA+'!$A$4:$J$198,7,FALSE)</f>
        <v>999</v>
      </c>
      <c r="P2544" t="str">
        <f>VLOOKUP($E2544,'CFileFishery to ERA+'!$A$4:$J$198,8,FALSE)</f>
        <v>N</v>
      </c>
      <c r="Q2544" t="str">
        <f>VLOOKUP($E2544,'CFileFishery to ERA+'!$A$4:$J$198,9,FALSE)</f>
        <v>PGSD Net</v>
      </c>
      <c r="R2544" t="str">
        <f>VLOOKUP($E2544,'CFileFishery to ERA+'!$A$4:$J$198,10,FALSE)</f>
        <v>ISBM</v>
      </c>
    </row>
    <row r="2545" spans="1:18" x14ac:dyDescent="0.25">
      <c r="A2545" t="s">
        <v>158</v>
      </c>
      <c r="B2545" t="s">
        <v>159</v>
      </c>
      <c r="C2545">
        <v>2009</v>
      </c>
      <c r="D2545">
        <v>8</v>
      </c>
      <c r="E2545">
        <v>124</v>
      </c>
      <c r="F2545" t="s">
        <v>36</v>
      </c>
      <c r="G2545">
        <v>4</v>
      </c>
      <c r="H2545" t="s">
        <v>12</v>
      </c>
      <c r="I2545">
        <v>1</v>
      </c>
      <c r="J2545">
        <v>2.85</v>
      </c>
      <c r="K2545">
        <v>2.89</v>
      </c>
      <c r="L2545">
        <f>VLOOKUP($E2545,'CFileFishery to ERA+'!$A$4:$J$198,4,FALSE)</f>
        <v>44</v>
      </c>
      <c r="M2545" t="str">
        <f>VLOOKUP($E2545,'CFileFishery to ERA+'!$A$4:$J$198,5,FALSE)</f>
        <v>ALASKA S</v>
      </c>
      <c r="N2545" t="str">
        <f>VLOOKUP($E2545,'CFileFishery to ERA+'!$A$4:$J$198,6,FALSE)</f>
        <v>US</v>
      </c>
      <c r="O2545">
        <f>VLOOKUP($E2545,'CFileFishery to ERA+'!$A$4:$J$198,7,FALSE)</f>
        <v>999</v>
      </c>
      <c r="P2545" t="str">
        <f>VLOOKUP($E2545,'CFileFishery to ERA+'!$A$4:$J$198,8,FALSE)</f>
        <v>S</v>
      </c>
      <c r="Q2545" t="str">
        <f>VLOOKUP($E2545,'CFileFishery to ERA+'!$A$4:$J$198,9,FALSE)</f>
        <v>SEAK Sport</v>
      </c>
      <c r="R2545" t="str">
        <f>VLOOKUP($E2545,'CFileFishery to ERA+'!$A$4:$J$198,10,FALSE)</f>
        <v>AABM</v>
      </c>
    </row>
    <row r="2546" spans="1:18" x14ac:dyDescent="0.25">
      <c r="A2546" t="s">
        <v>158</v>
      </c>
      <c r="B2546" t="s">
        <v>159</v>
      </c>
      <c r="C2546">
        <v>2009</v>
      </c>
      <c r="D2546">
        <v>8</v>
      </c>
      <c r="E2546">
        <v>136</v>
      </c>
      <c r="F2546" t="s">
        <v>52</v>
      </c>
      <c r="G2546">
        <v>3</v>
      </c>
      <c r="H2546" t="s">
        <v>12</v>
      </c>
      <c r="I2546">
        <v>1</v>
      </c>
      <c r="J2546">
        <v>3.57</v>
      </c>
      <c r="K2546">
        <v>3.57</v>
      </c>
      <c r="L2546">
        <f>VLOOKUP($E2546,'CFileFishery to ERA+'!$A$4:$J$198,4,FALSE)</f>
        <v>63</v>
      </c>
      <c r="M2546" t="str">
        <f>VLOOKUP($E2546,'CFileFishery to ERA+'!$A$4:$J$198,5,FALSE)</f>
        <v>GEO ST S</v>
      </c>
      <c r="N2546" t="str">
        <f>VLOOKUP($E2546,'CFileFishery to ERA+'!$A$4:$J$198,6,FALSE)</f>
        <v>CA</v>
      </c>
      <c r="O2546">
        <f>VLOOKUP($E2546,'CFileFishery to ERA+'!$A$4:$J$198,7,FALSE)</f>
        <v>27</v>
      </c>
      <c r="P2546" t="str">
        <f>VLOOKUP($E2546,'CFileFishery to ERA+'!$A$4:$J$198,8,FALSE)</f>
        <v>S</v>
      </c>
      <c r="Q2546" t="str">
        <f>VLOOKUP($E2546,'CFileFishery to ERA+'!$A$4:$J$198,9,FALSE)</f>
        <v>North Georgia Strait Sport</v>
      </c>
      <c r="R2546" t="str">
        <f>VLOOKUP($E2546,'CFileFishery to ERA+'!$A$4:$J$198,10,FALSE)</f>
        <v>ISBM</v>
      </c>
    </row>
    <row r="2547" spans="1:18" x14ac:dyDescent="0.25">
      <c r="A2547" t="s">
        <v>158</v>
      </c>
      <c r="B2547" t="s">
        <v>159</v>
      </c>
      <c r="C2547">
        <v>2009</v>
      </c>
      <c r="D2547">
        <v>8</v>
      </c>
      <c r="E2547">
        <v>142</v>
      </c>
      <c r="F2547" t="s">
        <v>49</v>
      </c>
      <c r="G2547">
        <v>3</v>
      </c>
      <c r="H2547" t="s">
        <v>12</v>
      </c>
      <c r="I2547">
        <v>1</v>
      </c>
      <c r="J2547">
        <v>7.48</v>
      </c>
      <c r="K2547">
        <v>7.49</v>
      </c>
      <c r="L2547">
        <f>VLOOKUP($E2547,'CFileFishery to ERA+'!$A$4:$J$198,4,FALSE)</f>
        <v>50</v>
      </c>
      <c r="M2547" t="str">
        <f>VLOOKUP($E2547,'CFileFishery to ERA+'!$A$4:$J$198,5,FALSE)</f>
        <v>WCVI AABM S</v>
      </c>
      <c r="N2547" t="str">
        <f>VLOOKUP($E2547,'CFileFishery to ERA+'!$A$4:$J$198,6,FALSE)</f>
        <v>CA</v>
      </c>
      <c r="O2547">
        <f>VLOOKUP($E2547,'CFileFishery to ERA+'!$A$4:$J$198,7,FALSE)</f>
        <v>31</v>
      </c>
      <c r="P2547" t="str">
        <f>VLOOKUP($E2547,'CFileFishery to ERA+'!$A$4:$J$198,8,FALSE)</f>
        <v>S</v>
      </c>
      <c r="Q2547" t="str">
        <f>VLOOKUP($E2547,'CFileFishery to ERA+'!$A$4:$J$198,9,FALSE)</f>
        <v>WCVI AABM Sport</v>
      </c>
      <c r="R2547" t="str">
        <f>VLOOKUP($E2547,'CFileFishery to ERA+'!$A$4:$J$198,10,FALSE)</f>
        <v>AABM</v>
      </c>
    </row>
    <row r="2548" spans="1:18" x14ac:dyDescent="0.25">
      <c r="A2548" t="s">
        <v>158</v>
      </c>
      <c r="B2548" t="s">
        <v>159</v>
      </c>
      <c r="C2548">
        <v>2009</v>
      </c>
      <c r="D2548">
        <v>8</v>
      </c>
      <c r="E2548">
        <v>146</v>
      </c>
      <c r="F2548" t="s">
        <v>75</v>
      </c>
      <c r="G2548">
        <v>3</v>
      </c>
      <c r="H2548" t="s">
        <v>12</v>
      </c>
      <c r="I2548">
        <v>1</v>
      </c>
      <c r="J2548">
        <v>7.82</v>
      </c>
      <c r="K2548">
        <v>7.83</v>
      </c>
      <c r="L2548">
        <f>VLOOKUP($E2548,'CFileFishery to ERA+'!$A$4:$J$198,4,FALSE)</f>
        <v>65</v>
      </c>
      <c r="M2548" t="str">
        <f>VLOOKUP($E2548,'CFileFishery to ERA+'!$A$4:$J$198,5,FALSE)</f>
        <v>BC JF S</v>
      </c>
      <c r="N2548" t="str">
        <f>VLOOKUP($E2548,'CFileFishery to ERA+'!$A$4:$J$198,6,FALSE)</f>
        <v>CA</v>
      </c>
      <c r="O2548">
        <f>VLOOKUP($E2548,'CFileFishery to ERA+'!$A$4:$J$198,7,FALSE)</f>
        <v>36</v>
      </c>
      <c r="P2548" t="str">
        <f>VLOOKUP($E2548,'CFileFishery to ERA+'!$A$4:$J$198,8,FALSE)</f>
        <v>S</v>
      </c>
      <c r="Q2548" t="str">
        <f>VLOOKUP($E2548,'CFileFishery to ERA+'!$A$4:$J$198,9,FALSE)</f>
        <v>Canadian Juan De Fuca Sport</v>
      </c>
      <c r="R2548" t="str">
        <f>VLOOKUP($E2548,'CFileFishery to ERA+'!$A$4:$J$198,10,FALSE)</f>
        <v>ISBM</v>
      </c>
    </row>
    <row r="2549" spans="1:18" x14ac:dyDescent="0.25">
      <c r="A2549" t="s">
        <v>158</v>
      </c>
      <c r="B2549" t="s">
        <v>159</v>
      </c>
      <c r="C2549">
        <v>2009</v>
      </c>
      <c r="D2549">
        <v>8</v>
      </c>
      <c r="E2549">
        <v>150</v>
      </c>
      <c r="F2549" t="s">
        <v>76</v>
      </c>
      <c r="G2549">
        <v>3</v>
      </c>
      <c r="H2549" t="s">
        <v>12</v>
      </c>
      <c r="I2549">
        <v>1</v>
      </c>
      <c r="J2549">
        <v>3.99</v>
      </c>
      <c r="K2549">
        <v>3.99</v>
      </c>
      <c r="L2549">
        <f>VLOOKUP($E2549,'CFileFishery to ERA+'!$A$4:$J$198,4,FALSE)</f>
        <v>57</v>
      </c>
      <c r="M2549" t="str">
        <f>VLOOKUP($E2549,'CFileFishery to ERA+'!$A$4:$J$198,5,FALSE)</f>
        <v>PGSDN S</v>
      </c>
      <c r="N2549" t="str">
        <f>VLOOKUP($E2549,'CFileFishery to ERA+'!$A$4:$J$198,6,FALSE)</f>
        <v>US</v>
      </c>
      <c r="O2549">
        <f>VLOOKUP($E2549,'CFileFishery to ERA+'!$A$4:$J$198,7,FALSE)</f>
        <v>999</v>
      </c>
      <c r="P2549" t="str">
        <f>VLOOKUP($E2549,'CFileFishery to ERA+'!$A$4:$J$198,8,FALSE)</f>
        <v>S</v>
      </c>
      <c r="Q2549" t="str">
        <f>VLOOKUP($E2549,'CFileFishery to ERA+'!$A$4:$J$198,9,FALSE)</f>
        <v>PGSD Sport</v>
      </c>
      <c r="R2549" t="str">
        <f>VLOOKUP($E2549,'CFileFishery to ERA+'!$A$4:$J$198,10,FALSE)</f>
        <v>ISBM</v>
      </c>
    </row>
    <row r="2550" spans="1:18" x14ac:dyDescent="0.25">
      <c r="A2550" t="s">
        <v>158</v>
      </c>
      <c r="B2550" t="s">
        <v>159</v>
      </c>
      <c r="C2550">
        <v>2009</v>
      </c>
      <c r="D2550">
        <v>8</v>
      </c>
      <c r="E2550">
        <v>159</v>
      </c>
      <c r="F2550" t="s">
        <v>94</v>
      </c>
      <c r="G2550">
        <v>4</v>
      </c>
      <c r="H2550" t="s">
        <v>12</v>
      </c>
      <c r="I2550">
        <v>1</v>
      </c>
      <c r="J2550">
        <v>1.94</v>
      </c>
      <c r="K2550">
        <v>1.96</v>
      </c>
      <c r="L2550">
        <f>VLOOKUP($E2550,'CFileFishery to ERA+'!$A$4:$J$198,4,FALSE)</f>
        <v>59</v>
      </c>
      <c r="M2550" t="str">
        <f>VLOOKUP($E2550,'CFileFishery to ERA+'!$A$4:$J$198,5,FALSE)</f>
        <v>PGSDO S</v>
      </c>
      <c r="N2550" t="str">
        <f>VLOOKUP($E2550,'CFileFishery to ERA+'!$A$4:$J$198,6,FALSE)</f>
        <v>US</v>
      </c>
      <c r="O2550">
        <f>VLOOKUP($E2550,'CFileFishery to ERA+'!$A$4:$J$198,7,FALSE)</f>
        <v>999</v>
      </c>
      <c r="P2550" t="str">
        <f>VLOOKUP($E2550,'CFileFishery to ERA+'!$A$4:$J$198,8,FALSE)</f>
        <v>S</v>
      </c>
      <c r="Q2550" t="str">
        <f>VLOOKUP($E2550,'CFileFishery to ERA+'!$A$4:$J$198,9,FALSE)</f>
        <v>PGSD Sport</v>
      </c>
      <c r="R2550" t="str">
        <f>VLOOKUP($E2550,'CFileFishery to ERA+'!$A$4:$J$198,10,FALSE)</f>
        <v>ISBM</v>
      </c>
    </row>
    <row r="2551" spans="1:18" x14ac:dyDescent="0.25">
      <c r="A2551" t="s">
        <v>158</v>
      </c>
      <c r="B2551" t="s">
        <v>159</v>
      </c>
      <c r="C2551">
        <v>2009</v>
      </c>
      <c r="D2551">
        <v>9</v>
      </c>
      <c r="E2551">
        <v>104</v>
      </c>
      <c r="F2551" t="s">
        <v>113</v>
      </c>
      <c r="G2551">
        <v>3</v>
      </c>
      <c r="H2551" t="s">
        <v>12</v>
      </c>
      <c r="I2551">
        <v>2</v>
      </c>
      <c r="J2551">
        <v>4.4000000000000004</v>
      </c>
      <c r="K2551">
        <v>4.4000000000000004</v>
      </c>
      <c r="L2551">
        <f>VLOOKUP($E2551,'CFileFishery to ERA+'!$A$4:$J$198,4,FALSE)</f>
        <v>38</v>
      </c>
      <c r="M2551" t="str">
        <f>VLOOKUP($E2551,'CFileFishery to ERA+'!$A$4:$J$198,5,FALSE)</f>
        <v>TPS FN</v>
      </c>
      <c r="N2551" t="str">
        <f>VLOOKUP($E2551,'CFileFishery to ERA+'!$A$4:$J$198,6,FALSE)</f>
        <v>US</v>
      </c>
      <c r="O2551">
        <f>VLOOKUP($E2551,'CFileFishery to ERA+'!$A$4:$J$198,7,FALSE)</f>
        <v>999</v>
      </c>
      <c r="P2551" t="str">
        <f>VLOOKUP($E2551,'CFileFishery to ERA+'!$A$4:$J$198,8,FALSE)</f>
        <v>N</v>
      </c>
      <c r="Q2551" t="str">
        <f>VLOOKUP($E2551,'CFileFishery to ERA+'!$A$4:$J$198,9,FALSE)</f>
        <v>PGSD Net</v>
      </c>
      <c r="R2551" t="str">
        <f>VLOOKUP($E2551,'CFileFishery to ERA+'!$A$4:$J$198,10,FALSE)</f>
        <v>ISBM</v>
      </c>
    </row>
    <row r="2552" spans="1:18" x14ac:dyDescent="0.25">
      <c r="A2552" t="s">
        <v>158</v>
      </c>
      <c r="B2552" t="s">
        <v>159</v>
      </c>
      <c r="C2552">
        <v>2009</v>
      </c>
      <c r="D2552">
        <v>9</v>
      </c>
      <c r="E2552">
        <v>104</v>
      </c>
      <c r="F2552" t="s">
        <v>113</v>
      </c>
      <c r="G2552">
        <v>4</v>
      </c>
      <c r="H2552" t="s">
        <v>12</v>
      </c>
      <c r="I2552">
        <v>2</v>
      </c>
      <c r="J2552">
        <v>4.4400000000000004</v>
      </c>
      <c r="K2552">
        <v>4.5</v>
      </c>
      <c r="L2552">
        <f>VLOOKUP($E2552,'CFileFishery to ERA+'!$A$4:$J$198,4,FALSE)</f>
        <v>38</v>
      </c>
      <c r="M2552" t="str">
        <f>VLOOKUP($E2552,'CFileFishery to ERA+'!$A$4:$J$198,5,FALSE)</f>
        <v>TPS FN</v>
      </c>
      <c r="N2552" t="str">
        <f>VLOOKUP($E2552,'CFileFishery to ERA+'!$A$4:$J$198,6,FALSE)</f>
        <v>US</v>
      </c>
      <c r="O2552">
        <f>VLOOKUP($E2552,'CFileFishery to ERA+'!$A$4:$J$198,7,FALSE)</f>
        <v>999</v>
      </c>
      <c r="P2552" t="str">
        <f>VLOOKUP($E2552,'CFileFishery to ERA+'!$A$4:$J$198,8,FALSE)</f>
        <v>N</v>
      </c>
      <c r="Q2552" t="str">
        <f>VLOOKUP($E2552,'CFileFishery to ERA+'!$A$4:$J$198,9,FALSE)</f>
        <v>PGSD Net</v>
      </c>
      <c r="R2552" t="str">
        <f>VLOOKUP($E2552,'CFileFishery to ERA+'!$A$4:$J$198,10,FALSE)</f>
        <v>ISBM</v>
      </c>
    </row>
    <row r="2553" spans="1:18" x14ac:dyDescent="0.25">
      <c r="A2553" t="s">
        <v>158</v>
      </c>
      <c r="B2553" t="s">
        <v>159</v>
      </c>
      <c r="C2553">
        <v>2009</v>
      </c>
      <c r="D2553">
        <v>10</v>
      </c>
      <c r="E2553">
        <v>2</v>
      </c>
      <c r="F2553" t="s">
        <v>30</v>
      </c>
      <c r="G2553">
        <v>4</v>
      </c>
      <c r="H2553" t="s">
        <v>12</v>
      </c>
      <c r="I2553">
        <v>1</v>
      </c>
      <c r="J2553">
        <v>3.07</v>
      </c>
      <c r="K2553">
        <v>3.07</v>
      </c>
      <c r="L2553">
        <f>VLOOKUP($E2553,'CFileFishery to ERA+'!$A$4:$J$198,4,FALSE)</f>
        <v>1</v>
      </c>
      <c r="M2553" t="str">
        <f>VLOOKUP($E2553,'CFileFishery to ERA+'!$A$4:$J$198,5,FALSE)</f>
        <v>AK W/S T</v>
      </c>
      <c r="N2553" t="str">
        <f>VLOOKUP($E2553,'CFileFishery to ERA+'!$A$4:$J$198,6,FALSE)</f>
        <v>US</v>
      </c>
      <c r="O2553">
        <f>VLOOKUP($E2553,'CFileFishery to ERA+'!$A$4:$J$198,7,FALSE)</f>
        <v>999</v>
      </c>
      <c r="P2553" t="str">
        <f>VLOOKUP($E2553,'CFileFishery to ERA+'!$A$4:$J$198,8,FALSE)</f>
        <v>T</v>
      </c>
      <c r="Q2553" t="str">
        <f>VLOOKUP($E2553,'CFileFishery to ERA+'!$A$4:$J$198,9,FALSE)</f>
        <v>SEAK Troll</v>
      </c>
      <c r="R2553" t="str">
        <f>VLOOKUP($E2553,'CFileFishery to ERA+'!$A$4:$J$198,10,FALSE)</f>
        <v>AABM</v>
      </c>
    </row>
    <row r="2554" spans="1:18" x14ac:dyDescent="0.25">
      <c r="A2554" t="s">
        <v>158</v>
      </c>
      <c r="B2554" t="s">
        <v>159</v>
      </c>
      <c r="C2554">
        <v>2009</v>
      </c>
      <c r="D2554">
        <v>11</v>
      </c>
      <c r="E2554">
        <v>2</v>
      </c>
      <c r="F2554" t="s">
        <v>30</v>
      </c>
      <c r="G2554">
        <v>4</v>
      </c>
      <c r="H2554" t="s">
        <v>12</v>
      </c>
      <c r="I2554">
        <v>1</v>
      </c>
      <c r="J2554">
        <v>3.07</v>
      </c>
      <c r="K2554">
        <v>3.07</v>
      </c>
      <c r="L2554">
        <f>VLOOKUP($E2554,'CFileFishery to ERA+'!$A$4:$J$198,4,FALSE)</f>
        <v>1</v>
      </c>
      <c r="M2554" t="str">
        <f>VLOOKUP($E2554,'CFileFishery to ERA+'!$A$4:$J$198,5,FALSE)</f>
        <v>AK W/S T</v>
      </c>
      <c r="N2554" t="str">
        <f>VLOOKUP($E2554,'CFileFishery to ERA+'!$A$4:$J$198,6,FALSE)</f>
        <v>US</v>
      </c>
      <c r="O2554">
        <f>VLOOKUP($E2554,'CFileFishery to ERA+'!$A$4:$J$198,7,FALSE)</f>
        <v>999</v>
      </c>
      <c r="P2554" t="str">
        <f>VLOOKUP($E2554,'CFileFishery to ERA+'!$A$4:$J$198,8,FALSE)</f>
        <v>T</v>
      </c>
      <c r="Q2554" t="str">
        <f>VLOOKUP($E2554,'CFileFishery to ERA+'!$A$4:$J$198,9,FALSE)</f>
        <v>SEAK Troll</v>
      </c>
      <c r="R2554" t="str">
        <f>VLOOKUP($E2554,'CFileFishery to ERA+'!$A$4:$J$198,10,FALSE)</f>
        <v>AABM</v>
      </c>
    </row>
    <row r="2555" spans="1:18" x14ac:dyDescent="0.25">
      <c r="A2555" t="s">
        <v>158</v>
      </c>
      <c r="B2555" t="s">
        <v>159</v>
      </c>
      <c r="C2555">
        <v>2009</v>
      </c>
      <c r="D2555">
        <v>12</v>
      </c>
      <c r="E2555">
        <v>2</v>
      </c>
      <c r="F2555" t="s">
        <v>30</v>
      </c>
      <c r="G2555">
        <v>4</v>
      </c>
      <c r="H2555" t="s">
        <v>12</v>
      </c>
      <c r="I2555">
        <v>1</v>
      </c>
      <c r="J2555">
        <v>3.07</v>
      </c>
      <c r="K2555">
        <v>3.07</v>
      </c>
      <c r="L2555">
        <f>VLOOKUP($E2555,'CFileFishery to ERA+'!$A$4:$J$198,4,FALSE)</f>
        <v>1</v>
      </c>
      <c r="M2555" t="str">
        <f>VLOOKUP($E2555,'CFileFishery to ERA+'!$A$4:$J$198,5,FALSE)</f>
        <v>AK W/S T</v>
      </c>
      <c r="N2555" t="str">
        <f>VLOOKUP($E2555,'CFileFishery to ERA+'!$A$4:$J$198,6,FALSE)</f>
        <v>US</v>
      </c>
      <c r="O2555">
        <f>VLOOKUP($E2555,'CFileFishery to ERA+'!$A$4:$J$198,7,FALSE)</f>
        <v>999</v>
      </c>
      <c r="P2555" t="str">
        <f>VLOOKUP($E2555,'CFileFishery to ERA+'!$A$4:$J$198,8,FALSE)</f>
        <v>T</v>
      </c>
      <c r="Q2555" t="str">
        <f>VLOOKUP($E2555,'CFileFishery to ERA+'!$A$4:$J$198,9,FALSE)</f>
        <v>SEAK Troll</v>
      </c>
      <c r="R2555" t="str">
        <f>VLOOKUP($E2555,'CFileFishery to ERA+'!$A$4:$J$198,10,FALSE)</f>
        <v>AABM</v>
      </c>
    </row>
    <row r="2556" spans="1:18" x14ac:dyDescent="0.25">
      <c r="A2556" t="s">
        <v>158</v>
      </c>
      <c r="B2556" t="s">
        <v>159</v>
      </c>
      <c r="C2556">
        <v>2009</v>
      </c>
      <c r="D2556">
        <v>12</v>
      </c>
      <c r="E2556">
        <v>2</v>
      </c>
      <c r="F2556" t="s">
        <v>30</v>
      </c>
      <c r="G2556">
        <v>5</v>
      </c>
      <c r="H2556" t="s">
        <v>12</v>
      </c>
      <c r="I2556">
        <v>1</v>
      </c>
      <c r="J2556">
        <v>3.07</v>
      </c>
      <c r="K2556">
        <v>3.11</v>
      </c>
      <c r="L2556">
        <f>VLOOKUP($E2556,'CFileFishery to ERA+'!$A$4:$J$198,4,FALSE)</f>
        <v>1</v>
      </c>
      <c r="M2556" t="str">
        <f>VLOOKUP($E2556,'CFileFishery to ERA+'!$A$4:$J$198,5,FALSE)</f>
        <v>AK W/S T</v>
      </c>
      <c r="N2556" t="str">
        <f>VLOOKUP($E2556,'CFileFishery to ERA+'!$A$4:$J$198,6,FALSE)</f>
        <v>US</v>
      </c>
      <c r="O2556">
        <f>VLOOKUP($E2556,'CFileFishery to ERA+'!$A$4:$J$198,7,FALSE)</f>
        <v>999</v>
      </c>
      <c r="P2556" t="str">
        <f>VLOOKUP($E2556,'CFileFishery to ERA+'!$A$4:$J$198,8,FALSE)</f>
        <v>T</v>
      </c>
      <c r="Q2556" t="str">
        <f>VLOOKUP($E2556,'CFileFishery to ERA+'!$A$4:$J$198,9,FALSE)</f>
        <v>SEAK Troll</v>
      </c>
      <c r="R2556" t="str">
        <f>VLOOKUP($E2556,'CFileFishery to ERA+'!$A$4:$J$198,10,FALSE)</f>
        <v>AABM</v>
      </c>
    </row>
    <row r="2557" spans="1:18" x14ac:dyDescent="0.25">
      <c r="A2557" t="s">
        <v>158</v>
      </c>
      <c r="B2557" t="s">
        <v>159</v>
      </c>
      <c r="C2557">
        <v>2009</v>
      </c>
      <c r="D2557">
        <v>12</v>
      </c>
      <c r="E2557">
        <v>152</v>
      </c>
      <c r="F2557" t="s">
        <v>63</v>
      </c>
      <c r="G2557">
        <v>3</v>
      </c>
      <c r="H2557" t="s">
        <v>12</v>
      </c>
      <c r="I2557">
        <v>1</v>
      </c>
      <c r="J2557">
        <v>3.44</v>
      </c>
      <c r="K2557">
        <v>3.44</v>
      </c>
      <c r="L2557">
        <f>VLOOKUP($E2557,'CFileFishery to ERA+'!$A$4:$J$198,4,FALSE)</f>
        <v>57</v>
      </c>
      <c r="M2557" t="str">
        <f>VLOOKUP($E2557,'CFileFishery to ERA+'!$A$4:$J$198,5,FALSE)</f>
        <v>PGSDN S</v>
      </c>
      <c r="N2557" t="str">
        <f>VLOOKUP($E2557,'CFileFishery to ERA+'!$A$4:$J$198,6,FALSE)</f>
        <v>US</v>
      </c>
      <c r="O2557">
        <f>VLOOKUP($E2557,'CFileFishery to ERA+'!$A$4:$J$198,7,FALSE)</f>
        <v>999</v>
      </c>
      <c r="P2557" t="str">
        <f>VLOOKUP($E2557,'CFileFishery to ERA+'!$A$4:$J$198,8,FALSE)</f>
        <v>S</v>
      </c>
      <c r="Q2557" t="str">
        <f>VLOOKUP($E2557,'CFileFishery to ERA+'!$A$4:$J$198,9,FALSE)</f>
        <v>PGSD Sport</v>
      </c>
      <c r="R2557" t="str">
        <f>VLOOKUP($E2557,'CFileFishery to ERA+'!$A$4:$J$198,10,FALSE)</f>
        <v>ISBM</v>
      </c>
    </row>
    <row r="2558" spans="1:18" x14ac:dyDescent="0.25">
      <c r="A2558" t="s">
        <v>158</v>
      </c>
      <c r="B2558" t="s">
        <v>159</v>
      </c>
      <c r="C2558">
        <v>2010</v>
      </c>
      <c r="D2558">
        <v>1</v>
      </c>
      <c r="E2558">
        <v>6</v>
      </c>
      <c r="F2558" t="s">
        <v>11</v>
      </c>
      <c r="G2558">
        <v>5</v>
      </c>
      <c r="H2558" t="s">
        <v>12</v>
      </c>
      <c r="I2558">
        <v>1</v>
      </c>
      <c r="J2558">
        <v>2.8</v>
      </c>
      <c r="K2558">
        <v>2.83</v>
      </c>
      <c r="L2558">
        <f>VLOOKUP($E2558,'CFileFishery to ERA+'!$A$4:$J$198,4,FALSE)</f>
        <v>1</v>
      </c>
      <c r="M2558" t="str">
        <f>VLOOKUP($E2558,'CFileFishery to ERA+'!$A$4:$J$198,5,FALSE)</f>
        <v>AK W/S T</v>
      </c>
      <c r="N2558" t="str">
        <f>VLOOKUP($E2558,'CFileFishery to ERA+'!$A$4:$J$198,6,FALSE)</f>
        <v>US</v>
      </c>
      <c r="O2558">
        <f>VLOOKUP($E2558,'CFileFishery to ERA+'!$A$4:$J$198,7,FALSE)</f>
        <v>999</v>
      </c>
      <c r="P2558" t="str">
        <f>VLOOKUP($E2558,'CFileFishery to ERA+'!$A$4:$J$198,8,FALSE)</f>
        <v>T</v>
      </c>
      <c r="Q2558" t="str">
        <f>VLOOKUP($E2558,'CFileFishery to ERA+'!$A$4:$J$198,9,FALSE)</f>
        <v>SEAK Troll</v>
      </c>
      <c r="R2558" t="str">
        <f>VLOOKUP($E2558,'CFileFishery to ERA+'!$A$4:$J$198,10,FALSE)</f>
        <v>AABM</v>
      </c>
    </row>
    <row r="2559" spans="1:18" x14ac:dyDescent="0.25">
      <c r="A2559" t="s">
        <v>158</v>
      </c>
      <c r="B2559" t="s">
        <v>159</v>
      </c>
      <c r="C2559">
        <v>2010</v>
      </c>
      <c r="D2559">
        <v>2</v>
      </c>
      <c r="E2559">
        <v>6</v>
      </c>
      <c r="F2559" t="s">
        <v>11</v>
      </c>
      <c r="G2559">
        <v>4</v>
      </c>
      <c r="H2559" t="s">
        <v>12</v>
      </c>
      <c r="I2559">
        <v>1</v>
      </c>
      <c r="J2559">
        <v>2.8</v>
      </c>
      <c r="K2559">
        <v>2.8</v>
      </c>
      <c r="L2559">
        <f>VLOOKUP($E2559,'CFileFishery to ERA+'!$A$4:$J$198,4,FALSE)</f>
        <v>1</v>
      </c>
      <c r="M2559" t="str">
        <f>VLOOKUP($E2559,'CFileFishery to ERA+'!$A$4:$J$198,5,FALSE)</f>
        <v>AK W/S T</v>
      </c>
      <c r="N2559" t="str">
        <f>VLOOKUP($E2559,'CFileFishery to ERA+'!$A$4:$J$198,6,FALSE)</f>
        <v>US</v>
      </c>
      <c r="O2559">
        <f>VLOOKUP($E2559,'CFileFishery to ERA+'!$A$4:$J$198,7,FALSE)</f>
        <v>999</v>
      </c>
      <c r="P2559" t="str">
        <f>VLOOKUP($E2559,'CFileFishery to ERA+'!$A$4:$J$198,8,FALSE)</f>
        <v>T</v>
      </c>
      <c r="Q2559" t="str">
        <f>VLOOKUP($E2559,'CFileFishery to ERA+'!$A$4:$J$198,9,FALSE)</f>
        <v>SEAK Troll</v>
      </c>
      <c r="R2559" t="str">
        <f>VLOOKUP($E2559,'CFileFishery to ERA+'!$A$4:$J$198,10,FALSE)</f>
        <v>AABM</v>
      </c>
    </row>
    <row r="2560" spans="1:18" x14ac:dyDescent="0.25">
      <c r="A2560" t="s">
        <v>158</v>
      </c>
      <c r="B2560" t="s">
        <v>159</v>
      </c>
      <c r="C2560">
        <v>2010</v>
      </c>
      <c r="D2560">
        <v>2</v>
      </c>
      <c r="E2560">
        <v>6</v>
      </c>
      <c r="F2560" t="s">
        <v>11</v>
      </c>
      <c r="G2560">
        <v>5</v>
      </c>
      <c r="H2560" t="s">
        <v>12</v>
      </c>
      <c r="I2560">
        <v>1</v>
      </c>
      <c r="J2560">
        <v>2.8</v>
      </c>
      <c r="K2560">
        <v>2.83</v>
      </c>
      <c r="L2560">
        <f>VLOOKUP($E2560,'CFileFishery to ERA+'!$A$4:$J$198,4,FALSE)</f>
        <v>1</v>
      </c>
      <c r="M2560" t="str">
        <f>VLOOKUP($E2560,'CFileFishery to ERA+'!$A$4:$J$198,5,FALSE)</f>
        <v>AK W/S T</v>
      </c>
      <c r="N2560" t="str">
        <f>VLOOKUP($E2560,'CFileFishery to ERA+'!$A$4:$J$198,6,FALSE)</f>
        <v>US</v>
      </c>
      <c r="O2560">
        <f>VLOOKUP($E2560,'CFileFishery to ERA+'!$A$4:$J$198,7,FALSE)</f>
        <v>999</v>
      </c>
      <c r="P2560" t="str">
        <f>VLOOKUP($E2560,'CFileFishery to ERA+'!$A$4:$J$198,8,FALSE)</f>
        <v>T</v>
      </c>
      <c r="Q2560" t="str">
        <f>VLOOKUP($E2560,'CFileFishery to ERA+'!$A$4:$J$198,9,FALSE)</f>
        <v>SEAK Troll</v>
      </c>
      <c r="R2560" t="str">
        <f>VLOOKUP($E2560,'CFileFishery to ERA+'!$A$4:$J$198,10,FALSE)</f>
        <v>AABM</v>
      </c>
    </row>
    <row r="2561" spans="1:18" x14ac:dyDescent="0.25">
      <c r="A2561" t="s">
        <v>158</v>
      </c>
      <c r="B2561" t="s">
        <v>159</v>
      </c>
      <c r="C2561">
        <v>2010</v>
      </c>
      <c r="D2561">
        <v>2</v>
      </c>
      <c r="E2561">
        <v>41</v>
      </c>
      <c r="F2561" t="s">
        <v>70</v>
      </c>
      <c r="G2561">
        <v>3</v>
      </c>
      <c r="H2561" t="s">
        <v>12</v>
      </c>
      <c r="I2561">
        <v>1</v>
      </c>
      <c r="J2561">
        <v>1.21</v>
      </c>
      <c r="K2561">
        <v>1.21</v>
      </c>
      <c r="L2561">
        <f>VLOOKUP($E2561,'CFileFishery to ERA+'!$A$4:$J$198,4,FALSE)</f>
        <v>13</v>
      </c>
      <c r="M2561" t="str">
        <f>VLOOKUP($E2561,'CFileFishery to ERA+'!$A$4:$J$198,5,FALSE)</f>
        <v>N FALCON T</v>
      </c>
      <c r="N2561" t="str">
        <f>VLOOKUP($E2561,'CFileFishery to ERA+'!$A$4:$J$198,6,FALSE)</f>
        <v>US</v>
      </c>
      <c r="O2561">
        <f>VLOOKUP($E2561,'CFileFishery to ERA+'!$A$4:$J$198,7,FALSE)</f>
        <v>999</v>
      </c>
      <c r="P2561" t="str">
        <f>VLOOKUP($E2561,'CFileFishery to ERA+'!$A$4:$J$198,8,FALSE)</f>
        <v>T</v>
      </c>
      <c r="Q2561" t="str">
        <f>VLOOKUP($E2561,'CFileFishery to ERA+'!$A$4:$J$198,9,FALSE)</f>
        <v>WA Troll</v>
      </c>
      <c r="R2561" t="str">
        <f>VLOOKUP($E2561,'CFileFishery to ERA+'!$A$4:$J$198,10,FALSE)</f>
        <v>ISBM</v>
      </c>
    </row>
    <row r="2562" spans="1:18" x14ac:dyDescent="0.25">
      <c r="A2562" t="s">
        <v>158</v>
      </c>
      <c r="B2562" t="s">
        <v>159</v>
      </c>
      <c r="C2562">
        <v>2010</v>
      </c>
      <c r="D2562">
        <v>4</v>
      </c>
      <c r="E2562">
        <v>10</v>
      </c>
      <c r="F2562" t="s">
        <v>14</v>
      </c>
      <c r="G2562">
        <v>4</v>
      </c>
      <c r="H2562" t="s">
        <v>12</v>
      </c>
      <c r="I2562">
        <v>1</v>
      </c>
      <c r="J2562">
        <v>2.8</v>
      </c>
      <c r="K2562">
        <v>2.8</v>
      </c>
      <c r="L2562">
        <f>VLOOKUP($E2562,'CFileFishery to ERA+'!$A$4:$J$198,4,FALSE)</f>
        <v>1</v>
      </c>
      <c r="M2562" t="str">
        <f>VLOOKUP($E2562,'CFileFishery to ERA+'!$A$4:$J$198,5,FALSE)</f>
        <v>AK W/S T</v>
      </c>
      <c r="N2562" t="str">
        <f>VLOOKUP($E2562,'CFileFishery to ERA+'!$A$4:$J$198,6,FALSE)</f>
        <v>US</v>
      </c>
      <c r="O2562">
        <f>VLOOKUP($E2562,'CFileFishery to ERA+'!$A$4:$J$198,7,FALSE)</f>
        <v>999</v>
      </c>
      <c r="P2562" t="str">
        <f>VLOOKUP($E2562,'CFileFishery to ERA+'!$A$4:$J$198,8,FALSE)</f>
        <v>T</v>
      </c>
      <c r="Q2562" t="str">
        <f>VLOOKUP($E2562,'CFileFishery to ERA+'!$A$4:$J$198,9,FALSE)</f>
        <v>SEAK Troll</v>
      </c>
      <c r="R2562" t="str">
        <f>VLOOKUP($E2562,'CFileFishery to ERA+'!$A$4:$J$198,10,FALSE)</f>
        <v>AABM</v>
      </c>
    </row>
    <row r="2563" spans="1:18" x14ac:dyDescent="0.25">
      <c r="A2563" t="s">
        <v>158</v>
      </c>
      <c r="B2563" t="s">
        <v>159</v>
      </c>
      <c r="C2563">
        <v>2010</v>
      </c>
      <c r="D2563">
        <v>5</v>
      </c>
      <c r="E2563">
        <v>10</v>
      </c>
      <c r="F2563" t="s">
        <v>14</v>
      </c>
      <c r="G2563">
        <v>5</v>
      </c>
      <c r="H2563" t="s">
        <v>12</v>
      </c>
      <c r="I2563">
        <v>2</v>
      </c>
      <c r="J2563">
        <v>8.7200000000000006</v>
      </c>
      <c r="K2563">
        <v>8.84</v>
      </c>
      <c r="L2563">
        <f>VLOOKUP($E2563,'CFileFishery to ERA+'!$A$4:$J$198,4,FALSE)</f>
        <v>1</v>
      </c>
      <c r="M2563" t="str">
        <f>VLOOKUP($E2563,'CFileFishery to ERA+'!$A$4:$J$198,5,FALSE)</f>
        <v>AK W/S T</v>
      </c>
      <c r="N2563" t="str">
        <f>VLOOKUP($E2563,'CFileFishery to ERA+'!$A$4:$J$198,6,FALSE)</f>
        <v>US</v>
      </c>
      <c r="O2563">
        <f>VLOOKUP($E2563,'CFileFishery to ERA+'!$A$4:$J$198,7,FALSE)</f>
        <v>999</v>
      </c>
      <c r="P2563" t="str">
        <f>VLOOKUP($E2563,'CFileFishery to ERA+'!$A$4:$J$198,8,FALSE)</f>
        <v>T</v>
      </c>
      <c r="Q2563" t="str">
        <f>VLOOKUP($E2563,'CFileFishery to ERA+'!$A$4:$J$198,9,FALSE)</f>
        <v>SEAK Troll</v>
      </c>
      <c r="R2563" t="str">
        <f>VLOOKUP($E2563,'CFileFishery to ERA+'!$A$4:$J$198,10,FALSE)</f>
        <v>AABM</v>
      </c>
    </row>
    <row r="2564" spans="1:18" x14ac:dyDescent="0.25">
      <c r="A2564" t="s">
        <v>158</v>
      </c>
      <c r="B2564" t="s">
        <v>159</v>
      </c>
      <c r="C2564">
        <v>2010</v>
      </c>
      <c r="D2564">
        <v>5</v>
      </c>
      <c r="E2564">
        <v>34</v>
      </c>
      <c r="F2564" t="s">
        <v>54</v>
      </c>
      <c r="G2564">
        <v>3</v>
      </c>
      <c r="H2564" t="s">
        <v>12</v>
      </c>
      <c r="I2564">
        <v>1</v>
      </c>
      <c r="J2564">
        <v>5.48</v>
      </c>
      <c r="K2564">
        <v>5.5</v>
      </c>
      <c r="L2564">
        <f>VLOOKUP($E2564,'CFileFishery to ERA+'!$A$4:$J$198,4,FALSE)</f>
        <v>11</v>
      </c>
      <c r="M2564" t="str">
        <f>VLOOKUP($E2564,'CFileFishery to ERA+'!$A$4:$J$198,5,FALSE)</f>
        <v>WCVI SPR T</v>
      </c>
      <c r="N2564" t="str">
        <f>VLOOKUP($E2564,'CFileFishery to ERA+'!$A$4:$J$198,6,FALSE)</f>
        <v>CA</v>
      </c>
      <c r="O2564">
        <f>VLOOKUP($E2564,'CFileFishery to ERA+'!$A$4:$J$198,7,FALSE)</f>
        <v>3</v>
      </c>
      <c r="P2564" t="str">
        <f>VLOOKUP($E2564,'CFileFishery to ERA+'!$A$4:$J$198,8,FALSE)</f>
        <v>T</v>
      </c>
      <c r="Q2564" t="str">
        <f>VLOOKUP($E2564,'CFileFishery to ERA+'!$A$4:$J$198,9,FALSE)</f>
        <v>WCVI Troll</v>
      </c>
      <c r="R2564" t="str">
        <f>VLOOKUP($E2564,'CFileFishery to ERA+'!$A$4:$J$198,10,FALSE)</f>
        <v>AABM</v>
      </c>
    </row>
    <row r="2565" spans="1:18" x14ac:dyDescent="0.25">
      <c r="A2565" t="s">
        <v>158</v>
      </c>
      <c r="B2565" t="s">
        <v>159</v>
      </c>
      <c r="C2565">
        <v>2010</v>
      </c>
      <c r="D2565">
        <v>5</v>
      </c>
      <c r="E2565">
        <v>38</v>
      </c>
      <c r="F2565" t="s">
        <v>64</v>
      </c>
      <c r="G2565">
        <v>3</v>
      </c>
      <c r="H2565" t="s">
        <v>12</v>
      </c>
      <c r="I2565">
        <v>1</v>
      </c>
      <c r="J2565">
        <v>3.72</v>
      </c>
      <c r="K2565">
        <v>3.73</v>
      </c>
      <c r="L2565">
        <f>VLOOKUP($E2565,'CFileFishery to ERA+'!$A$4:$J$198,4,FALSE)</f>
        <v>11</v>
      </c>
      <c r="M2565" t="str">
        <f>VLOOKUP($E2565,'CFileFishery to ERA+'!$A$4:$J$198,5,FALSE)</f>
        <v>WCVI SPR T</v>
      </c>
      <c r="N2565" t="str">
        <f>VLOOKUP($E2565,'CFileFishery to ERA+'!$A$4:$J$198,6,FALSE)</f>
        <v>CA</v>
      </c>
      <c r="O2565">
        <f>VLOOKUP($E2565,'CFileFishery to ERA+'!$A$4:$J$198,7,FALSE)</f>
        <v>3</v>
      </c>
      <c r="P2565" t="str">
        <f>VLOOKUP($E2565,'CFileFishery to ERA+'!$A$4:$J$198,8,FALSE)</f>
        <v>T</v>
      </c>
      <c r="Q2565" t="str">
        <f>VLOOKUP($E2565,'CFileFishery to ERA+'!$A$4:$J$198,9,FALSE)</f>
        <v>WCVI Troll</v>
      </c>
      <c r="R2565" t="str">
        <f>VLOOKUP($E2565,'CFileFishery to ERA+'!$A$4:$J$198,10,FALSE)</f>
        <v>AABM</v>
      </c>
    </row>
    <row r="2566" spans="1:18" x14ac:dyDescent="0.25">
      <c r="A2566" t="s">
        <v>158</v>
      </c>
      <c r="B2566" t="s">
        <v>159</v>
      </c>
      <c r="C2566">
        <v>2010</v>
      </c>
      <c r="D2566">
        <v>5</v>
      </c>
      <c r="E2566">
        <v>124</v>
      </c>
      <c r="F2566" t="s">
        <v>36</v>
      </c>
      <c r="G2566">
        <v>5</v>
      </c>
      <c r="H2566" t="s">
        <v>12</v>
      </c>
      <c r="I2566">
        <v>1</v>
      </c>
      <c r="J2566">
        <v>1.01</v>
      </c>
      <c r="K2566">
        <v>1.02</v>
      </c>
      <c r="L2566">
        <f>VLOOKUP($E2566,'CFileFishery to ERA+'!$A$4:$J$198,4,FALSE)</f>
        <v>44</v>
      </c>
      <c r="M2566" t="str">
        <f>VLOOKUP($E2566,'CFileFishery to ERA+'!$A$4:$J$198,5,FALSE)</f>
        <v>ALASKA S</v>
      </c>
      <c r="N2566" t="str">
        <f>VLOOKUP($E2566,'CFileFishery to ERA+'!$A$4:$J$198,6,FALSE)</f>
        <v>US</v>
      </c>
      <c r="O2566">
        <f>VLOOKUP($E2566,'CFileFishery to ERA+'!$A$4:$J$198,7,FALSE)</f>
        <v>999</v>
      </c>
      <c r="P2566" t="str">
        <f>VLOOKUP($E2566,'CFileFishery to ERA+'!$A$4:$J$198,8,FALSE)</f>
        <v>S</v>
      </c>
      <c r="Q2566" t="str">
        <f>VLOOKUP($E2566,'CFileFishery to ERA+'!$A$4:$J$198,9,FALSE)</f>
        <v>SEAK Sport</v>
      </c>
      <c r="R2566" t="str">
        <f>VLOOKUP($E2566,'CFileFishery to ERA+'!$A$4:$J$198,10,FALSE)</f>
        <v>AABM</v>
      </c>
    </row>
    <row r="2567" spans="1:18" x14ac:dyDescent="0.25">
      <c r="A2567" t="s">
        <v>158</v>
      </c>
      <c r="B2567" t="s">
        <v>159</v>
      </c>
      <c r="C2567">
        <v>2010</v>
      </c>
      <c r="D2567">
        <v>5</v>
      </c>
      <c r="E2567">
        <v>146</v>
      </c>
      <c r="F2567" t="s">
        <v>75</v>
      </c>
      <c r="G2567">
        <v>3</v>
      </c>
      <c r="H2567" t="s">
        <v>12</v>
      </c>
      <c r="I2567">
        <v>1</v>
      </c>
      <c r="J2567">
        <v>3.52</v>
      </c>
      <c r="K2567">
        <v>3.53</v>
      </c>
      <c r="L2567">
        <f>VLOOKUP($E2567,'CFileFishery to ERA+'!$A$4:$J$198,4,FALSE)</f>
        <v>65</v>
      </c>
      <c r="M2567" t="str">
        <f>VLOOKUP($E2567,'CFileFishery to ERA+'!$A$4:$J$198,5,FALSE)</f>
        <v>BC JF S</v>
      </c>
      <c r="N2567" t="str">
        <f>VLOOKUP($E2567,'CFileFishery to ERA+'!$A$4:$J$198,6,FALSE)</f>
        <v>CA</v>
      </c>
      <c r="O2567">
        <f>VLOOKUP($E2567,'CFileFishery to ERA+'!$A$4:$J$198,7,FALSE)</f>
        <v>36</v>
      </c>
      <c r="P2567" t="str">
        <f>VLOOKUP($E2567,'CFileFishery to ERA+'!$A$4:$J$198,8,FALSE)</f>
        <v>S</v>
      </c>
      <c r="Q2567" t="str">
        <f>VLOOKUP($E2567,'CFileFishery to ERA+'!$A$4:$J$198,9,FALSE)</f>
        <v>Canadian Juan De Fuca Sport</v>
      </c>
      <c r="R2567" t="str">
        <f>VLOOKUP($E2567,'CFileFishery to ERA+'!$A$4:$J$198,10,FALSE)</f>
        <v>ISBM</v>
      </c>
    </row>
    <row r="2568" spans="1:18" x14ac:dyDescent="0.25">
      <c r="A2568" t="s">
        <v>158</v>
      </c>
      <c r="B2568" t="s">
        <v>159</v>
      </c>
      <c r="C2568">
        <v>2010</v>
      </c>
      <c r="D2568">
        <v>6</v>
      </c>
      <c r="E2568">
        <v>14</v>
      </c>
      <c r="F2568" t="s">
        <v>15</v>
      </c>
      <c r="G2568">
        <v>4</v>
      </c>
      <c r="H2568" t="s">
        <v>12</v>
      </c>
      <c r="I2568">
        <v>1</v>
      </c>
      <c r="J2568">
        <v>1.39</v>
      </c>
      <c r="K2568">
        <v>1.39</v>
      </c>
      <c r="L2568">
        <f>VLOOKUP($E2568,'CFileFishery to ERA+'!$A$4:$J$198,4,FALSE)</f>
        <v>2</v>
      </c>
      <c r="M2568" t="str">
        <f>VLOOKUP($E2568,'CFileFishery to ERA+'!$A$4:$J$198,5,FALSE)</f>
        <v>AK JNO T</v>
      </c>
      <c r="N2568" t="str">
        <f>VLOOKUP($E2568,'CFileFishery to ERA+'!$A$4:$J$198,6,FALSE)</f>
        <v>US</v>
      </c>
      <c r="O2568">
        <f>VLOOKUP($E2568,'CFileFishery to ERA+'!$A$4:$J$198,7,FALSE)</f>
        <v>999</v>
      </c>
      <c r="P2568" t="str">
        <f>VLOOKUP($E2568,'CFileFishery to ERA+'!$A$4:$J$198,8,FALSE)</f>
        <v>T</v>
      </c>
      <c r="Q2568" t="str">
        <f>VLOOKUP($E2568,'CFileFishery to ERA+'!$A$4:$J$198,9,FALSE)</f>
        <v>SEAK Troll</v>
      </c>
      <c r="R2568" t="str">
        <f>VLOOKUP($E2568,'CFileFishery to ERA+'!$A$4:$J$198,10,FALSE)</f>
        <v>AABM</v>
      </c>
    </row>
    <row r="2569" spans="1:18" x14ac:dyDescent="0.25">
      <c r="A2569" t="s">
        <v>158</v>
      </c>
      <c r="B2569" t="s">
        <v>159</v>
      </c>
      <c r="C2569">
        <v>2010</v>
      </c>
      <c r="D2569">
        <v>6</v>
      </c>
      <c r="E2569">
        <v>15</v>
      </c>
      <c r="F2569" t="s">
        <v>37</v>
      </c>
      <c r="G2569">
        <v>4</v>
      </c>
      <c r="H2569" t="s">
        <v>12</v>
      </c>
      <c r="I2569">
        <v>2</v>
      </c>
      <c r="J2569">
        <v>4.84</v>
      </c>
      <c r="K2569">
        <v>4.8499999999999996</v>
      </c>
      <c r="L2569">
        <f>VLOOKUP($E2569,'CFileFishery to ERA+'!$A$4:$J$198,4,FALSE)</f>
        <v>3</v>
      </c>
      <c r="M2569" t="str">
        <f>VLOOKUP($E2569,'CFileFishery to ERA+'!$A$4:$J$198,5,FALSE)</f>
        <v>AK JNI T</v>
      </c>
      <c r="N2569" t="str">
        <f>VLOOKUP($E2569,'CFileFishery to ERA+'!$A$4:$J$198,6,FALSE)</f>
        <v>US</v>
      </c>
      <c r="O2569">
        <f>VLOOKUP($E2569,'CFileFishery to ERA+'!$A$4:$J$198,7,FALSE)</f>
        <v>999</v>
      </c>
      <c r="P2569" t="str">
        <f>VLOOKUP($E2569,'CFileFishery to ERA+'!$A$4:$J$198,8,FALSE)</f>
        <v>T</v>
      </c>
      <c r="Q2569" t="str">
        <f>VLOOKUP($E2569,'CFileFishery to ERA+'!$A$4:$J$198,9,FALSE)</f>
        <v>SEAK Troll</v>
      </c>
      <c r="R2569" t="str">
        <f>VLOOKUP($E2569,'CFileFishery to ERA+'!$A$4:$J$198,10,FALSE)</f>
        <v>AABM</v>
      </c>
    </row>
    <row r="2570" spans="1:18" x14ac:dyDescent="0.25">
      <c r="A2570" t="s">
        <v>158</v>
      </c>
      <c r="B2570" t="s">
        <v>159</v>
      </c>
      <c r="C2570">
        <v>2010</v>
      </c>
      <c r="D2570">
        <v>6</v>
      </c>
      <c r="E2570">
        <v>16</v>
      </c>
      <c r="F2570" t="s">
        <v>16</v>
      </c>
      <c r="G2570">
        <v>4</v>
      </c>
      <c r="H2570" t="s">
        <v>12</v>
      </c>
      <c r="I2570">
        <v>1</v>
      </c>
      <c r="J2570">
        <v>1.36</v>
      </c>
      <c r="K2570">
        <v>1.36</v>
      </c>
      <c r="L2570">
        <f>VLOOKUP($E2570,'CFileFishery to ERA+'!$A$4:$J$198,4,FALSE)</f>
        <v>3</v>
      </c>
      <c r="M2570" t="str">
        <f>VLOOKUP($E2570,'CFileFishery to ERA+'!$A$4:$J$198,5,FALSE)</f>
        <v>AK JNI T</v>
      </c>
      <c r="N2570" t="str">
        <f>VLOOKUP($E2570,'CFileFishery to ERA+'!$A$4:$J$198,6,FALSE)</f>
        <v>US</v>
      </c>
      <c r="O2570">
        <f>VLOOKUP($E2570,'CFileFishery to ERA+'!$A$4:$J$198,7,FALSE)</f>
        <v>999</v>
      </c>
      <c r="P2570" t="str">
        <f>VLOOKUP($E2570,'CFileFishery to ERA+'!$A$4:$J$198,8,FALSE)</f>
        <v>T</v>
      </c>
      <c r="Q2570" t="str">
        <f>VLOOKUP($E2570,'CFileFishery to ERA+'!$A$4:$J$198,9,FALSE)</f>
        <v>SEAK Troll</v>
      </c>
      <c r="R2570" t="str">
        <f>VLOOKUP($E2570,'CFileFishery to ERA+'!$A$4:$J$198,10,FALSE)</f>
        <v>AABM</v>
      </c>
    </row>
    <row r="2571" spans="1:18" x14ac:dyDescent="0.25">
      <c r="A2571" t="s">
        <v>158</v>
      </c>
      <c r="B2571" t="s">
        <v>159</v>
      </c>
      <c r="C2571">
        <v>2010</v>
      </c>
      <c r="D2571">
        <v>6</v>
      </c>
      <c r="E2571">
        <v>29</v>
      </c>
      <c r="F2571" t="s">
        <v>17</v>
      </c>
      <c r="G2571">
        <v>3</v>
      </c>
      <c r="H2571" t="s">
        <v>12</v>
      </c>
      <c r="I2571">
        <v>1</v>
      </c>
      <c r="J2571">
        <v>2.77</v>
      </c>
      <c r="K2571">
        <v>2.78</v>
      </c>
      <c r="L2571">
        <f>VLOOKUP($E2571,'CFileFishery to ERA+'!$A$4:$J$198,4,FALSE)</f>
        <v>8</v>
      </c>
      <c r="M2571" t="str">
        <f>VLOOKUP($E2571,'CFileFishery to ERA+'!$A$4:$J$198,5,FALSE)</f>
        <v>NORTH T</v>
      </c>
      <c r="N2571" t="str">
        <f>VLOOKUP($E2571,'CFileFishery to ERA+'!$A$4:$J$198,6,FALSE)</f>
        <v>CA</v>
      </c>
      <c r="O2571">
        <f>VLOOKUP($E2571,'CFileFishery to ERA+'!$A$4:$J$198,7,FALSE)</f>
        <v>1</v>
      </c>
      <c r="P2571" t="str">
        <f>VLOOKUP($E2571,'CFileFishery to ERA+'!$A$4:$J$198,8,FALSE)</f>
        <v>T</v>
      </c>
      <c r="Q2571" t="str">
        <f>VLOOKUP($E2571,'CFileFishery to ERA+'!$A$4:$J$198,9,FALSE)</f>
        <v>NBC Troll</v>
      </c>
      <c r="R2571" t="str">
        <f>VLOOKUP($E2571,'CFileFishery to ERA+'!$A$4:$J$198,10,FALSE)</f>
        <v>AABM</v>
      </c>
    </row>
    <row r="2572" spans="1:18" x14ac:dyDescent="0.25">
      <c r="A2572" t="s">
        <v>158</v>
      </c>
      <c r="B2572" t="s">
        <v>159</v>
      </c>
      <c r="C2572">
        <v>2010</v>
      </c>
      <c r="D2572">
        <v>6</v>
      </c>
      <c r="E2572">
        <v>34</v>
      </c>
      <c r="F2572" t="s">
        <v>54</v>
      </c>
      <c r="G2572">
        <v>3</v>
      </c>
      <c r="H2572" t="s">
        <v>12</v>
      </c>
      <c r="I2572">
        <v>1</v>
      </c>
      <c r="J2572">
        <v>3.29</v>
      </c>
      <c r="K2572">
        <v>3.3</v>
      </c>
      <c r="L2572">
        <f>VLOOKUP($E2572,'CFileFishery to ERA+'!$A$4:$J$198,4,FALSE)</f>
        <v>11</v>
      </c>
      <c r="M2572" t="str">
        <f>VLOOKUP($E2572,'CFileFishery to ERA+'!$A$4:$J$198,5,FALSE)</f>
        <v>WCVI SPR T</v>
      </c>
      <c r="N2572" t="str">
        <f>VLOOKUP($E2572,'CFileFishery to ERA+'!$A$4:$J$198,6,FALSE)</f>
        <v>CA</v>
      </c>
      <c r="O2572">
        <f>VLOOKUP($E2572,'CFileFishery to ERA+'!$A$4:$J$198,7,FALSE)</f>
        <v>3</v>
      </c>
      <c r="P2572" t="str">
        <f>VLOOKUP($E2572,'CFileFishery to ERA+'!$A$4:$J$198,8,FALSE)</f>
        <v>T</v>
      </c>
      <c r="Q2572" t="str">
        <f>VLOOKUP($E2572,'CFileFishery to ERA+'!$A$4:$J$198,9,FALSE)</f>
        <v>WCVI Troll</v>
      </c>
      <c r="R2572" t="str">
        <f>VLOOKUP($E2572,'CFileFishery to ERA+'!$A$4:$J$198,10,FALSE)</f>
        <v>AABM</v>
      </c>
    </row>
    <row r="2573" spans="1:18" x14ac:dyDescent="0.25">
      <c r="A2573" t="s">
        <v>158</v>
      </c>
      <c r="B2573" t="s">
        <v>159</v>
      </c>
      <c r="C2573">
        <v>2010</v>
      </c>
      <c r="D2573">
        <v>6</v>
      </c>
      <c r="E2573">
        <v>38</v>
      </c>
      <c r="F2573" t="s">
        <v>64</v>
      </c>
      <c r="G2573">
        <v>3</v>
      </c>
      <c r="H2573" t="s">
        <v>12</v>
      </c>
      <c r="I2573">
        <v>1</v>
      </c>
      <c r="J2573">
        <v>6.52</v>
      </c>
      <c r="K2573">
        <v>6.54</v>
      </c>
      <c r="L2573">
        <f>VLOOKUP($E2573,'CFileFishery to ERA+'!$A$4:$J$198,4,FALSE)</f>
        <v>11</v>
      </c>
      <c r="M2573" t="str">
        <f>VLOOKUP($E2573,'CFileFishery to ERA+'!$A$4:$J$198,5,FALSE)</f>
        <v>WCVI SPR T</v>
      </c>
      <c r="N2573" t="str">
        <f>VLOOKUP($E2573,'CFileFishery to ERA+'!$A$4:$J$198,6,FALSE)</f>
        <v>CA</v>
      </c>
      <c r="O2573">
        <f>VLOOKUP($E2573,'CFileFishery to ERA+'!$A$4:$J$198,7,FALSE)</f>
        <v>3</v>
      </c>
      <c r="P2573" t="str">
        <f>VLOOKUP($E2573,'CFileFishery to ERA+'!$A$4:$J$198,8,FALSE)</f>
        <v>T</v>
      </c>
      <c r="Q2573" t="str">
        <f>VLOOKUP($E2573,'CFileFishery to ERA+'!$A$4:$J$198,9,FALSE)</f>
        <v>WCVI Troll</v>
      </c>
      <c r="R2573" t="str">
        <f>VLOOKUP($E2573,'CFileFishery to ERA+'!$A$4:$J$198,10,FALSE)</f>
        <v>AABM</v>
      </c>
    </row>
    <row r="2574" spans="1:18" x14ac:dyDescent="0.25">
      <c r="A2574" t="s">
        <v>158</v>
      </c>
      <c r="B2574" t="s">
        <v>159</v>
      </c>
      <c r="C2574">
        <v>2010</v>
      </c>
      <c r="D2574">
        <v>6</v>
      </c>
      <c r="E2574">
        <v>43</v>
      </c>
      <c r="F2574" t="s">
        <v>59</v>
      </c>
      <c r="G2574">
        <v>3</v>
      </c>
      <c r="H2574" t="s">
        <v>12</v>
      </c>
      <c r="I2574">
        <v>1</v>
      </c>
      <c r="J2574">
        <v>2.56</v>
      </c>
      <c r="K2574">
        <v>2.57</v>
      </c>
      <c r="L2574">
        <f>VLOOKUP($E2574,'CFileFishery to ERA+'!$A$4:$J$198,4,FALSE)</f>
        <v>13</v>
      </c>
      <c r="M2574" t="str">
        <f>VLOOKUP($E2574,'CFileFishery to ERA+'!$A$4:$J$198,5,FALSE)</f>
        <v>N FALCON T</v>
      </c>
      <c r="N2574" t="str">
        <f>VLOOKUP($E2574,'CFileFishery to ERA+'!$A$4:$J$198,6,FALSE)</f>
        <v>US</v>
      </c>
      <c r="O2574">
        <f>VLOOKUP($E2574,'CFileFishery to ERA+'!$A$4:$J$198,7,FALSE)</f>
        <v>999</v>
      </c>
      <c r="P2574" t="str">
        <f>VLOOKUP($E2574,'CFileFishery to ERA+'!$A$4:$J$198,8,FALSE)</f>
        <v>T</v>
      </c>
      <c r="Q2574" t="str">
        <f>VLOOKUP($E2574,'CFileFishery to ERA+'!$A$4:$J$198,9,FALSE)</f>
        <v>WA Troll</v>
      </c>
      <c r="R2574" t="str">
        <f>VLOOKUP($E2574,'CFileFishery to ERA+'!$A$4:$J$198,10,FALSE)</f>
        <v>ISBM</v>
      </c>
    </row>
    <row r="2575" spans="1:18" x14ac:dyDescent="0.25">
      <c r="A2575" t="s">
        <v>158</v>
      </c>
      <c r="B2575" t="s">
        <v>159</v>
      </c>
      <c r="C2575">
        <v>2010</v>
      </c>
      <c r="D2575">
        <v>6</v>
      </c>
      <c r="E2575">
        <v>129</v>
      </c>
      <c r="F2575" t="s">
        <v>38</v>
      </c>
      <c r="G2575">
        <v>3</v>
      </c>
      <c r="H2575" t="s">
        <v>12</v>
      </c>
      <c r="I2575">
        <v>1</v>
      </c>
      <c r="J2575">
        <v>8.57</v>
      </c>
      <c r="K2575">
        <v>8.6</v>
      </c>
      <c r="L2575">
        <f>VLOOKUP($E2575,'CFileFishery to ERA+'!$A$4:$J$198,4,FALSE)</f>
        <v>48</v>
      </c>
      <c r="M2575" t="str">
        <f>VLOOKUP($E2575,'CFileFishery to ERA+'!$A$4:$J$198,5,FALSE)</f>
        <v>NBC ISBM S</v>
      </c>
      <c r="N2575" t="str">
        <f>VLOOKUP($E2575,'CFileFishery to ERA+'!$A$4:$J$198,6,FALSE)</f>
        <v>CA</v>
      </c>
      <c r="O2575">
        <f>VLOOKUP($E2575,'CFileFishery to ERA+'!$A$4:$J$198,7,FALSE)</f>
        <v>21</v>
      </c>
      <c r="P2575" t="str">
        <f>VLOOKUP($E2575,'CFileFishery to ERA+'!$A$4:$J$198,8,FALSE)</f>
        <v>S</v>
      </c>
      <c r="Q2575" t="str">
        <f>VLOOKUP($E2575,'CFileFishery to ERA+'!$A$4:$J$198,9,FALSE)</f>
        <v>NBC ISBM Sport</v>
      </c>
      <c r="R2575" t="str">
        <f>VLOOKUP($E2575,'CFileFishery to ERA+'!$A$4:$J$198,10,FALSE)</f>
        <v>ISBM</v>
      </c>
    </row>
    <row r="2576" spans="1:18" x14ac:dyDescent="0.25">
      <c r="A2576" t="s">
        <v>158</v>
      </c>
      <c r="B2576" t="s">
        <v>159</v>
      </c>
      <c r="C2576">
        <v>2010</v>
      </c>
      <c r="D2576">
        <v>6</v>
      </c>
      <c r="E2576">
        <v>142</v>
      </c>
      <c r="F2576" t="s">
        <v>49</v>
      </c>
      <c r="G2576">
        <v>3</v>
      </c>
      <c r="H2576" t="s">
        <v>12</v>
      </c>
      <c r="I2576">
        <v>3</v>
      </c>
      <c r="J2576">
        <v>6.69</v>
      </c>
      <c r="K2576">
        <v>6.71</v>
      </c>
      <c r="L2576">
        <f>VLOOKUP($E2576,'CFileFishery to ERA+'!$A$4:$J$198,4,FALSE)</f>
        <v>50</v>
      </c>
      <c r="M2576" t="str">
        <f>VLOOKUP($E2576,'CFileFishery to ERA+'!$A$4:$J$198,5,FALSE)</f>
        <v>WCVI AABM S</v>
      </c>
      <c r="N2576" t="str">
        <f>VLOOKUP($E2576,'CFileFishery to ERA+'!$A$4:$J$198,6,FALSE)</f>
        <v>CA</v>
      </c>
      <c r="O2576">
        <f>VLOOKUP($E2576,'CFileFishery to ERA+'!$A$4:$J$198,7,FALSE)</f>
        <v>31</v>
      </c>
      <c r="P2576" t="str">
        <f>VLOOKUP($E2576,'CFileFishery to ERA+'!$A$4:$J$198,8,FALSE)</f>
        <v>S</v>
      </c>
      <c r="Q2576" t="str">
        <f>VLOOKUP($E2576,'CFileFishery to ERA+'!$A$4:$J$198,9,FALSE)</f>
        <v>WCVI AABM Sport</v>
      </c>
      <c r="R2576" t="str">
        <f>VLOOKUP($E2576,'CFileFishery to ERA+'!$A$4:$J$198,10,FALSE)</f>
        <v>AABM</v>
      </c>
    </row>
    <row r="2577" spans="1:18" x14ac:dyDescent="0.25">
      <c r="A2577" t="s">
        <v>158</v>
      </c>
      <c r="B2577" t="s">
        <v>159</v>
      </c>
      <c r="C2577">
        <v>2010</v>
      </c>
      <c r="D2577">
        <v>6</v>
      </c>
      <c r="E2577">
        <v>142</v>
      </c>
      <c r="F2577" t="s">
        <v>49</v>
      </c>
      <c r="G2577">
        <v>4</v>
      </c>
      <c r="H2577" t="s">
        <v>12</v>
      </c>
      <c r="I2577">
        <v>1</v>
      </c>
      <c r="J2577">
        <v>2.23</v>
      </c>
      <c r="K2577">
        <v>2.23</v>
      </c>
      <c r="L2577">
        <f>VLOOKUP($E2577,'CFileFishery to ERA+'!$A$4:$J$198,4,FALSE)</f>
        <v>50</v>
      </c>
      <c r="M2577" t="str">
        <f>VLOOKUP($E2577,'CFileFishery to ERA+'!$A$4:$J$198,5,FALSE)</f>
        <v>WCVI AABM S</v>
      </c>
      <c r="N2577" t="str">
        <f>VLOOKUP($E2577,'CFileFishery to ERA+'!$A$4:$J$198,6,FALSE)</f>
        <v>CA</v>
      </c>
      <c r="O2577">
        <f>VLOOKUP($E2577,'CFileFishery to ERA+'!$A$4:$J$198,7,FALSE)</f>
        <v>31</v>
      </c>
      <c r="P2577" t="str">
        <f>VLOOKUP($E2577,'CFileFishery to ERA+'!$A$4:$J$198,8,FALSE)</f>
        <v>S</v>
      </c>
      <c r="Q2577" t="str">
        <f>VLOOKUP($E2577,'CFileFishery to ERA+'!$A$4:$J$198,9,FALSE)</f>
        <v>WCVI AABM Sport</v>
      </c>
      <c r="R2577" t="str">
        <f>VLOOKUP($E2577,'CFileFishery to ERA+'!$A$4:$J$198,10,FALSE)</f>
        <v>AABM</v>
      </c>
    </row>
    <row r="2578" spans="1:18" x14ac:dyDescent="0.25">
      <c r="A2578" t="s">
        <v>158</v>
      </c>
      <c r="B2578" t="s">
        <v>159</v>
      </c>
      <c r="C2578">
        <v>2010</v>
      </c>
      <c r="D2578">
        <v>7</v>
      </c>
      <c r="E2578">
        <v>30</v>
      </c>
      <c r="F2578" t="s">
        <v>25</v>
      </c>
      <c r="G2578">
        <v>3</v>
      </c>
      <c r="H2578" t="s">
        <v>12</v>
      </c>
      <c r="I2578">
        <v>1</v>
      </c>
      <c r="J2578">
        <v>2.77</v>
      </c>
      <c r="K2578">
        <v>2.78</v>
      </c>
      <c r="L2578">
        <f>VLOOKUP($E2578,'CFileFishery to ERA+'!$A$4:$J$198,4,FALSE)</f>
        <v>8</v>
      </c>
      <c r="M2578" t="str">
        <f>VLOOKUP($E2578,'CFileFishery to ERA+'!$A$4:$J$198,5,FALSE)</f>
        <v>NORTH T</v>
      </c>
      <c r="N2578" t="str">
        <f>VLOOKUP($E2578,'CFileFishery to ERA+'!$A$4:$J$198,6,FALSE)</f>
        <v>CA</v>
      </c>
      <c r="O2578">
        <f>VLOOKUP($E2578,'CFileFishery to ERA+'!$A$4:$J$198,7,FALSE)</f>
        <v>1</v>
      </c>
      <c r="P2578" t="str">
        <f>VLOOKUP($E2578,'CFileFishery to ERA+'!$A$4:$J$198,8,FALSE)</f>
        <v>T</v>
      </c>
      <c r="Q2578" t="str">
        <f>VLOOKUP($E2578,'CFileFishery to ERA+'!$A$4:$J$198,9,FALSE)</f>
        <v>NBC Troll</v>
      </c>
      <c r="R2578" t="str">
        <f>VLOOKUP($E2578,'CFileFishery to ERA+'!$A$4:$J$198,10,FALSE)</f>
        <v>AABM</v>
      </c>
    </row>
    <row r="2579" spans="1:18" x14ac:dyDescent="0.25">
      <c r="A2579" t="s">
        <v>158</v>
      </c>
      <c r="B2579" t="s">
        <v>159</v>
      </c>
      <c r="C2579">
        <v>2010</v>
      </c>
      <c r="D2579">
        <v>7</v>
      </c>
      <c r="E2579">
        <v>30</v>
      </c>
      <c r="F2579" t="s">
        <v>25</v>
      </c>
      <c r="G2579">
        <v>5</v>
      </c>
      <c r="H2579" t="s">
        <v>12</v>
      </c>
      <c r="I2579">
        <v>1</v>
      </c>
      <c r="J2579">
        <v>2.77</v>
      </c>
      <c r="K2579">
        <v>2.8</v>
      </c>
      <c r="L2579">
        <f>VLOOKUP($E2579,'CFileFishery to ERA+'!$A$4:$J$198,4,FALSE)</f>
        <v>8</v>
      </c>
      <c r="M2579" t="str">
        <f>VLOOKUP($E2579,'CFileFishery to ERA+'!$A$4:$J$198,5,FALSE)</f>
        <v>NORTH T</v>
      </c>
      <c r="N2579" t="str">
        <f>VLOOKUP($E2579,'CFileFishery to ERA+'!$A$4:$J$198,6,FALSE)</f>
        <v>CA</v>
      </c>
      <c r="O2579">
        <f>VLOOKUP($E2579,'CFileFishery to ERA+'!$A$4:$J$198,7,FALSE)</f>
        <v>1</v>
      </c>
      <c r="P2579" t="str">
        <f>VLOOKUP($E2579,'CFileFishery to ERA+'!$A$4:$J$198,8,FALSE)</f>
        <v>T</v>
      </c>
      <c r="Q2579" t="str">
        <f>VLOOKUP($E2579,'CFileFishery to ERA+'!$A$4:$J$198,9,FALSE)</f>
        <v>NBC Troll</v>
      </c>
      <c r="R2579" t="str">
        <f>VLOOKUP($E2579,'CFileFishery to ERA+'!$A$4:$J$198,10,FALSE)</f>
        <v>AABM</v>
      </c>
    </row>
    <row r="2580" spans="1:18" x14ac:dyDescent="0.25">
      <c r="A2580" t="s">
        <v>158</v>
      </c>
      <c r="B2580" t="s">
        <v>159</v>
      </c>
      <c r="C2580">
        <v>2010</v>
      </c>
      <c r="D2580">
        <v>7</v>
      </c>
      <c r="E2580">
        <v>58</v>
      </c>
      <c r="F2580" t="s">
        <v>41</v>
      </c>
      <c r="G2580">
        <v>3</v>
      </c>
      <c r="H2580" t="s">
        <v>12</v>
      </c>
      <c r="I2580">
        <v>1</v>
      </c>
      <c r="J2580">
        <v>1.05</v>
      </c>
      <c r="K2580">
        <v>1.05</v>
      </c>
      <c r="L2580">
        <f>VLOOKUP($E2580,'CFileFishery to ERA+'!$A$4:$J$198,4,FALSE)</f>
        <v>17</v>
      </c>
      <c r="M2580" t="str">
        <f>VLOOKUP($E2580,'CFileFishery to ERA+'!$A$4:$J$198,5,FALSE)</f>
        <v>ALASKA N</v>
      </c>
      <c r="N2580" t="str">
        <f>VLOOKUP($E2580,'CFileFishery to ERA+'!$A$4:$J$198,6,FALSE)</f>
        <v>US</v>
      </c>
      <c r="O2580">
        <f>VLOOKUP($E2580,'CFileFishery to ERA+'!$A$4:$J$198,7,FALSE)</f>
        <v>999</v>
      </c>
      <c r="P2580" t="str">
        <f>VLOOKUP($E2580,'CFileFishery to ERA+'!$A$4:$J$198,8,FALSE)</f>
        <v>N</v>
      </c>
      <c r="Q2580" t="str">
        <f>VLOOKUP($E2580,'CFileFishery to ERA+'!$A$4:$J$198,9,FALSE)</f>
        <v>SEAK Net</v>
      </c>
      <c r="R2580" t="str">
        <f>VLOOKUP($E2580,'CFileFishery to ERA+'!$A$4:$J$198,10,FALSE)</f>
        <v>AABM</v>
      </c>
    </row>
    <row r="2581" spans="1:18" x14ac:dyDescent="0.25">
      <c r="A2581" t="s">
        <v>158</v>
      </c>
      <c r="B2581" t="s">
        <v>159</v>
      </c>
      <c r="C2581">
        <v>2010</v>
      </c>
      <c r="D2581">
        <v>7</v>
      </c>
      <c r="E2581">
        <v>59</v>
      </c>
      <c r="F2581" t="s">
        <v>44</v>
      </c>
      <c r="G2581">
        <v>3</v>
      </c>
      <c r="H2581" t="s">
        <v>12</v>
      </c>
      <c r="I2581">
        <v>1</v>
      </c>
      <c r="J2581">
        <v>2.48</v>
      </c>
      <c r="K2581">
        <v>2.48</v>
      </c>
      <c r="L2581">
        <f>VLOOKUP($E2581,'CFileFishery to ERA+'!$A$4:$J$198,4,FALSE)</f>
        <v>17</v>
      </c>
      <c r="M2581" t="str">
        <f>VLOOKUP($E2581,'CFileFishery to ERA+'!$A$4:$J$198,5,FALSE)</f>
        <v>ALASKA N</v>
      </c>
      <c r="N2581" t="str">
        <f>VLOOKUP($E2581,'CFileFishery to ERA+'!$A$4:$J$198,6,FALSE)</f>
        <v>US</v>
      </c>
      <c r="O2581">
        <f>VLOOKUP($E2581,'CFileFishery to ERA+'!$A$4:$J$198,7,FALSE)</f>
        <v>999</v>
      </c>
      <c r="P2581" t="str">
        <f>VLOOKUP($E2581,'CFileFishery to ERA+'!$A$4:$J$198,8,FALSE)</f>
        <v>N</v>
      </c>
      <c r="Q2581" t="str">
        <f>VLOOKUP($E2581,'CFileFishery to ERA+'!$A$4:$J$198,9,FALSE)</f>
        <v>SEAK Net</v>
      </c>
      <c r="R2581" t="str">
        <f>VLOOKUP($E2581,'CFileFishery to ERA+'!$A$4:$J$198,10,FALSE)</f>
        <v>AABM</v>
      </c>
    </row>
    <row r="2582" spans="1:18" x14ac:dyDescent="0.25">
      <c r="A2582" t="s">
        <v>158</v>
      </c>
      <c r="B2582" t="s">
        <v>159</v>
      </c>
      <c r="C2582">
        <v>2010</v>
      </c>
      <c r="D2582">
        <v>7</v>
      </c>
      <c r="E2582">
        <v>74</v>
      </c>
      <c r="F2582" t="s">
        <v>83</v>
      </c>
      <c r="G2582">
        <v>3</v>
      </c>
      <c r="H2582" t="s">
        <v>12</v>
      </c>
      <c r="I2582">
        <v>1</v>
      </c>
      <c r="J2582">
        <v>3.09</v>
      </c>
      <c r="K2582">
        <v>3.1</v>
      </c>
      <c r="L2582">
        <f>VLOOKUP($E2582,'CFileFishery to ERA+'!$A$4:$J$198,4,FALSE)</f>
        <v>18</v>
      </c>
      <c r="M2582" t="str">
        <f>VLOOKUP($E2582,'CFileFishery to ERA+'!$A$4:$J$198,5,FALSE)</f>
        <v>NORTH N</v>
      </c>
      <c r="N2582" t="str">
        <f>VLOOKUP($E2582,'CFileFishery to ERA+'!$A$4:$J$198,6,FALSE)</f>
        <v>CA</v>
      </c>
      <c r="O2582">
        <f>VLOOKUP($E2582,'CFileFishery to ERA+'!$A$4:$J$198,7,FALSE)</f>
        <v>6</v>
      </c>
      <c r="P2582" t="str">
        <f>VLOOKUP($E2582,'CFileFishery to ERA+'!$A$4:$J$198,8,FALSE)</f>
        <v>N</v>
      </c>
      <c r="Q2582" t="str">
        <f>VLOOKUP($E2582,'CFileFishery to ERA+'!$A$4:$J$198,9,FALSE)</f>
        <v>North Net</v>
      </c>
      <c r="R2582" t="str">
        <f>VLOOKUP($E2582,'CFileFishery to ERA+'!$A$4:$J$198,10,FALSE)</f>
        <v>ISBM</v>
      </c>
    </row>
    <row r="2583" spans="1:18" x14ac:dyDescent="0.25">
      <c r="A2583" t="s">
        <v>158</v>
      </c>
      <c r="B2583" t="s">
        <v>159</v>
      </c>
      <c r="C2583">
        <v>2010</v>
      </c>
      <c r="D2583">
        <v>7</v>
      </c>
      <c r="E2583">
        <v>103</v>
      </c>
      <c r="F2583" t="s">
        <v>127</v>
      </c>
      <c r="G2583">
        <v>3</v>
      </c>
      <c r="H2583" t="s">
        <v>12</v>
      </c>
      <c r="I2583">
        <v>2</v>
      </c>
      <c r="J2583">
        <v>2</v>
      </c>
      <c r="K2583">
        <v>2</v>
      </c>
      <c r="L2583">
        <f>VLOOKUP($E2583,'CFileFishery to ERA+'!$A$4:$J$198,4,FALSE)</f>
        <v>29</v>
      </c>
      <c r="M2583" t="str">
        <f>VLOOKUP($E2583,'CFileFishery to ERA+'!$A$4:$J$198,5,FALSE)</f>
        <v>TPGSDO TERM N</v>
      </c>
      <c r="N2583" t="str">
        <f>VLOOKUP($E2583,'CFileFishery to ERA+'!$A$4:$J$198,6,FALSE)</f>
        <v>US</v>
      </c>
      <c r="O2583">
        <f>VLOOKUP($E2583,'CFileFishery to ERA+'!$A$4:$J$198,7,FALSE)</f>
        <v>999</v>
      </c>
      <c r="P2583" t="str">
        <f>VLOOKUP($E2583,'CFileFishery to ERA+'!$A$4:$J$198,8,FALSE)</f>
        <v>N</v>
      </c>
      <c r="Q2583" t="str">
        <f>VLOOKUP($E2583,'CFileFishery to ERA+'!$A$4:$J$198,9,FALSE)</f>
        <v>PGSD Net</v>
      </c>
      <c r="R2583" t="str">
        <f>VLOOKUP($E2583,'CFileFishery to ERA+'!$A$4:$J$198,10,FALSE)</f>
        <v>ISBM</v>
      </c>
    </row>
    <row r="2584" spans="1:18" x14ac:dyDescent="0.25">
      <c r="A2584" t="s">
        <v>158</v>
      </c>
      <c r="B2584" t="s">
        <v>159</v>
      </c>
      <c r="C2584">
        <v>2010</v>
      </c>
      <c r="D2584">
        <v>7</v>
      </c>
      <c r="E2584">
        <v>104</v>
      </c>
      <c r="F2584" t="s">
        <v>113</v>
      </c>
      <c r="G2584">
        <v>3</v>
      </c>
      <c r="H2584" t="s">
        <v>12</v>
      </c>
      <c r="I2584">
        <v>4</v>
      </c>
      <c r="J2584">
        <v>4</v>
      </c>
      <c r="K2584">
        <v>4.01</v>
      </c>
      <c r="L2584">
        <f>VLOOKUP($E2584,'CFileFishery to ERA+'!$A$4:$J$198,4,FALSE)</f>
        <v>38</v>
      </c>
      <c r="M2584" t="str">
        <f>VLOOKUP($E2584,'CFileFishery to ERA+'!$A$4:$J$198,5,FALSE)</f>
        <v>TPS FN</v>
      </c>
      <c r="N2584" t="str">
        <f>VLOOKUP($E2584,'CFileFishery to ERA+'!$A$4:$J$198,6,FALSE)</f>
        <v>US</v>
      </c>
      <c r="O2584">
        <f>VLOOKUP($E2584,'CFileFishery to ERA+'!$A$4:$J$198,7,FALSE)</f>
        <v>999</v>
      </c>
      <c r="P2584" t="str">
        <f>VLOOKUP($E2584,'CFileFishery to ERA+'!$A$4:$J$198,8,FALSE)</f>
        <v>N</v>
      </c>
      <c r="Q2584" t="str">
        <f>VLOOKUP($E2584,'CFileFishery to ERA+'!$A$4:$J$198,9,FALSE)</f>
        <v>PGSD Net</v>
      </c>
      <c r="R2584" t="str">
        <f>VLOOKUP($E2584,'CFileFishery to ERA+'!$A$4:$J$198,10,FALSE)</f>
        <v>ISBM</v>
      </c>
    </row>
    <row r="2585" spans="1:18" x14ac:dyDescent="0.25">
      <c r="A2585" t="s">
        <v>158</v>
      </c>
      <c r="B2585" t="s">
        <v>159</v>
      </c>
      <c r="C2585">
        <v>2010</v>
      </c>
      <c r="D2585">
        <v>7</v>
      </c>
      <c r="E2585">
        <v>104</v>
      </c>
      <c r="F2585" t="s">
        <v>113</v>
      </c>
      <c r="G2585">
        <v>4</v>
      </c>
      <c r="H2585" t="s">
        <v>12</v>
      </c>
      <c r="I2585">
        <v>9</v>
      </c>
      <c r="J2585">
        <v>9</v>
      </c>
      <c r="K2585">
        <v>9.01</v>
      </c>
      <c r="L2585">
        <f>VLOOKUP($E2585,'CFileFishery to ERA+'!$A$4:$J$198,4,FALSE)</f>
        <v>38</v>
      </c>
      <c r="M2585" t="str">
        <f>VLOOKUP($E2585,'CFileFishery to ERA+'!$A$4:$J$198,5,FALSE)</f>
        <v>TPS FN</v>
      </c>
      <c r="N2585" t="str">
        <f>VLOOKUP($E2585,'CFileFishery to ERA+'!$A$4:$J$198,6,FALSE)</f>
        <v>US</v>
      </c>
      <c r="O2585">
        <f>VLOOKUP($E2585,'CFileFishery to ERA+'!$A$4:$J$198,7,FALSE)</f>
        <v>999</v>
      </c>
      <c r="P2585" t="str">
        <f>VLOOKUP($E2585,'CFileFishery to ERA+'!$A$4:$J$198,8,FALSE)</f>
        <v>N</v>
      </c>
      <c r="Q2585" t="str">
        <f>VLOOKUP($E2585,'CFileFishery to ERA+'!$A$4:$J$198,9,FALSE)</f>
        <v>PGSD Net</v>
      </c>
      <c r="R2585" t="str">
        <f>VLOOKUP($E2585,'CFileFishery to ERA+'!$A$4:$J$198,10,FALSE)</f>
        <v>ISBM</v>
      </c>
    </row>
    <row r="2586" spans="1:18" x14ac:dyDescent="0.25">
      <c r="A2586" t="s">
        <v>158</v>
      </c>
      <c r="B2586" t="s">
        <v>159</v>
      </c>
      <c r="C2586">
        <v>2010</v>
      </c>
      <c r="D2586">
        <v>7</v>
      </c>
      <c r="E2586">
        <v>104</v>
      </c>
      <c r="F2586" t="s">
        <v>113</v>
      </c>
      <c r="G2586">
        <v>5</v>
      </c>
      <c r="H2586" t="s">
        <v>12</v>
      </c>
      <c r="I2586">
        <v>2</v>
      </c>
      <c r="J2586">
        <v>2</v>
      </c>
      <c r="K2586">
        <v>2.02</v>
      </c>
      <c r="L2586">
        <f>VLOOKUP($E2586,'CFileFishery to ERA+'!$A$4:$J$198,4,FALSE)</f>
        <v>38</v>
      </c>
      <c r="M2586" t="str">
        <f>VLOOKUP($E2586,'CFileFishery to ERA+'!$A$4:$J$198,5,FALSE)</f>
        <v>TPS FN</v>
      </c>
      <c r="N2586" t="str">
        <f>VLOOKUP($E2586,'CFileFishery to ERA+'!$A$4:$J$198,6,FALSE)</f>
        <v>US</v>
      </c>
      <c r="O2586">
        <f>VLOOKUP($E2586,'CFileFishery to ERA+'!$A$4:$J$198,7,FALSE)</f>
        <v>999</v>
      </c>
      <c r="P2586" t="str">
        <f>VLOOKUP($E2586,'CFileFishery to ERA+'!$A$4:$J$198,8,FALSE)</f>
        <v>N</v>
      </c>
      <c r="Q2586" t="str">
        <f>VLOOKUP($E2586,'CFileFishery to ERA+'!$A$4:$J$198,9,FALSE)</f>
        <v>PGSD Net</v>
      </c>
      <c r="R2586" t="str">
        <f>VLOOKUP($E2586,'CFileFishery to ERA+'!$A$4:$J$198,10,FALSE)</f>
        <v>ISBM</v>
      </c>
    </row>
    <row r="2587" spans="1:18" x14ac:dyDescent="0.25">
      <c r="A2587" t="s">
        <v>158</v>
      </c>
      <c r="B2587" t="s">
        <v>159</v>
      </c>
      <c r="C2587">
        <v>2010</v>
      </c>
      <c r="D2587">
        <v>7</v>
      </c>
      <c r="E2587">
        <v>129</v>
      </c>
      <c r="F2587" t="s">
        <v>38</v>
      </c>
      <c r="G2587">
        <v>4</v>
      </c>
      <c r="H2587" t="s">
        <v>12</v>
      </c>
      <c r="I2587">
        <v>1</v>
      </c>
      <c r="J2587">
        <v>6.04</v>
      </c>
      <c r="K2587">
        <v>6.05</v>
      </c>
      <c r="L2587">
        <f>VLOOKUP($E2587,'CFileFishery to ERA+'!$A$4:$J$198,4,FALSE)</f>
        <v>48</v>
      </c>
      <c r="M2587" t="str">
        <f>VLOOKUP($E2587,'CFileFishery to ERA+'!$A$4:$J$198,5,FALSE)</f>
        <v>NBC ISBM S</v>
      </c>
      <c r="N2587" t="str">
        <f>VLOOKUP($E2587,'CFileFishery to ERA+'!$A$4:$J$198,6,FALSE)</f>
        <v>CA</v>
      </c>
      <c r="O2587">
        <f>VLOOKUP($E2587,'CFileFishery to ERA+'!$A$4:$J$198,7,FALSE)</f>
        <v>21</v>
      </c>
      <c r="P2587" t="str">
        <f>VLOOKUP($E2587,'CFileFishery to ERA+'!$A$4:$J$198,8,FALSE)</f>
        <v>S</v>
      </c>
      <c r="Q2587" t="str">
        <f>VLOOKUP($E2587,'CFileFishery to ERA+'!$A$4:$J$198,9,FALSE)</f>
        <v>NBC ISBM Sport</v>
      </c>
      <c r="R2587" t="str">
        <f>VLOOKUP($E2587,'CFileFishery to ERA+'!$A$4:$J$198,10,FALSE)</f>
        <v>ISBM</v>
      </c>
    </row>
    <row r="2588" spans="1:18" x14ac:dyDescent="0.25">
      <c r="A2588" t="s">
        <v>158</v>
      </c>
      <c r="B2588" t="s">
        <v>159</v>
      </c>
      <c r="C2588">
        <v>2010</v>
      </c>
      <c r="D2588">
        <v>7</v>
      </c>
      <c r="E2588">
        <v>132</v>
      </c>
      <c r="F2588" t="s">
        <v>21</v>
      </c>
      <c r="G2588">
        <v>3</v>
      </c>
      <c r="H2588" t="s">
        <v>12</v>
      </c>
      <c r="I2588">
        <v>1</v>
      </c>
      <c r="J2588">
        <v>2.98</v>
      </c>
      <c r="K2588">
        <v>2.99</v>
      </c>
      <c r="L2588">
        <f>VLOOKUP($E2588,'CFileFishery to ERA+'!$A$4:$J$198,4,FALSE)</f>
        <v>45</v>
      </c>
      <c r="M2588" t="str">
        <f>VLOOKUP($E2588,'CFileFishery to ERA+'!$A$4:$J$198,5,FALSE)</f>
        <v>CBC S</v>
      </c>
      <c r="N2588" t="str">
        <f>VLOOKUP($E2588,'CFileFishery to ERA+'!$A$4:$J$198,6,FALSE)</f>
        <v>CA</v>
      </c>
      <c r="O2588">
        <f>VLOOKUP($E2588,'CFileFishery to ERA+'!$A$4:$J$198,7,FALSE)</f>
        <v>24</v>
      </c>
      <c r="P2588" t="str">
        <f>VLOOKUP($E2588,'CFileFishery to ERA+'!$A$4:$J$198,8,FALSE)</f>
        <v>S</v>
      </c>
      <c r="Q2588" t="str">
        <f>VLOOKUP($E2588,'CFileFishery to ERA+'!$A$4:$J$198,9,FALSE)</f>
        <v>Central Sport</v>
      </c>
      <c r="R2588" t="str">
        <f>VLOOKUP($E2588,'CFileFishery to ERA+'!$A$4:$J$198,10,FALSE)</f>
        <v>ISBM</v>
      </c>
    </row>
    <row r="2589" spans="1:18" x14ac:dyDescent="0.25">
      <c r="A2589" t="s">
        <v>158</v>
      </c>
      <c r="B2589" t="s">
        <v>159</v>
      </c>
      <c r="C2589">
        <v>2010</v>
      </c>
      <c r="D2589">
        <v>7</v>
      </c>
      <c r="E2589">
        <v>142</v>
      </c>
      <c r="F2589" t="s">
        <v>49</v>
      </c>
      <c r="G2589">
        <v>3</v>
      </c>
      <c r="H2589" t="s">
        <v>12</v>
      </c>
      <c r="I2589">
        <v>2</v>
      </c>
      <c r="J2589">
        <v>5.9</v>
      </c>
      <c r="K2589">
        <v>5.92</v>
      </c>
      <c r="L2589">
        <f>VLOOKUP($E2589,'CFileFishery to ERA+'!$A$4:$J$198,4,FALSE)</f>
        <v>50</v>
      </c>
      <c r="M2589" t="str">
        <f>VLOOKUP($E2589,'CFileFishery to ERA+'!$A$4:$J$198,5,FALSE)</f>
        <v>WCVI AABM S</v>
      </c>
      <c r="N2589" t="str">
        <f>VLOOKUP($E2589,'CFileFishery to ERA+'!$A$4:$J$198,6,FALSE)</f>
        <v>CA</v>
      </c>
      <c r="O2589">
        <f>VLOOKUP($E2589,'CFileFishery to ERA+'!$A$4:$J$198,7,FALSE)</f>
        <v>31</v>
      </c>
      <c r="P2589" t="str">
        <f>VLOOKUP($E2589,'CFileFishery to ERA+'!$A$4:$J$198,8,FALSE)</f>
        <v>S</v>
      </c>
      <c r="Q2589" t="str">
        <f>VLOOKUP($E2589,'CFileFishery to ERA+'!$A$4:$J$198,9,FALSE)</f>
        <v>WCVI AABM Sport</v>
      </c>
      <c r="R2589" t="str">
        <f>VLOOKUP($E2589,'CFileFishery to ERA+'!$A$4:$J$198,10,FALSE)</f>
        <v>AABM</v>
      </c>
    </row>
    <row r="2590" spans="1:18" x14ac:dyDescent="0.25">
      <c r="A2590" t="s">
        <v>158</v>
      </c>
      <c r="B2590" t="s">
        <v>159</v>
      </c>
      <c r="C2590">
        <v>2010</v>
      </c>
      <c r="D2590">
        <v>7</v>
      </c>
      <c r="E2590">
        <v>142</v>
      </c>
      <c r="F2590" t="s">
        <v>49</v>
      </c>
      <c r="G2590">
        <v>4</v>
      </c>
      <c r="H2590" t="s">
        <v>12</v>
      </c>
      <c r="I2590">
        <v>1</v>
      </c>
      <c r="J2590">
        <v>2.95</v>
      </c>
      <c r="K2590">
        <v>2.95</v>
      </c>
      <c r="L2590">
        <f>VLOOKUP($E2590,'CFileFishery to ERA+'!$A$4:$J$198,4,FALSE)</f>
        <v>50</v>
      </c>
      <c r="M2590" t="str">
        <f>VLOOKUP($E2590,'CFileFishery to ERA+'!$A$4:$J$198,5,FALSE)</f>
        <v>WCVI AABM S</v>
      </c>
      <c r="N2590" t="str">
        <f>VLOOKUP($E2590,'CFileFishery to ERA+'!$A$4:$J$198,6,FALSE)</f>
        <v>CA</v>
      </c>
      <c r="O2590">
        <f>VLOOKUP($E2590,'CFileFishery to ERA+'!$A$4:$J$198,7,FALSE)</f>
        <v>31</v>
      </c>
      <c r="P2590" t="str">
        <f>VLOOKUP($E2590,'CFileFishery to ERA+'!$A$4:$J$198,8,FALSE)</f>
        <v>S</v>
      </c>
      <c r="Q2590" t="str">
        <f>VLOOKUP($E2590,'CFileFishery to ERA+'!$A$4:$J$198,9,FALSE)</f>
        <v>WCVI AABM Sport</v>
      </c>
      <c r="R2590" t="str">
        <f>VLOOKUP($E2590,'CFileFishery to ERA+'!$A$4:$J$198,10,FALSE)</f>
        <v>AABM</v>
      </c>
    </row>
    <row r="2591" spans="1:18" x14ac:dyDescent="0.25">
      <c r="A2591" t="s">
        <v>158</v>
      </c>
      <c r="B2591" t="s">
        <v>159</v>
      </c>
      <c r="C2591">
        <v>2010</v>
      </c>
      <c r="D2591">
        <v>7</v>
      </c>
      <c r="E2591">
        <v>146</v>
      </c>
      <c r="F2591" t="s">
        <v>75</v>
      </c>
      <c r="G2591">
        <v>3</v>
      </c>
      <c r="H2591" t="s">
        <v>12</v>
      </c>
      <c r="I2591">
        <v>1</v>
      </c>
      <c r="J2591">
        <v>4.45</v>
      </c>
      <c r="K2591">
        <v>4.46</v>
      </c>
      <c r="L2591">
        <f>VLOOKUP($E2591,'CFileFishery to ERA+'!$A$4:$J$198,4,FALSE)</f>
        <v>65</v>
      </c>
      <c r="M2591" t="str">
        <f>VLOOKUP($E2591,'CFileFishery to ERA+'!$A$4:$J$198,5,FALSE)</f>
        <v>BC JF S</v>
      </c>
      <c r="N2591" t="str">
        <f>VLOOKUP($E2591,'CFileFishery to ERA+'!$A$4:$J$198,6,FALSE)</f>
        <v>CA</v>
      </c>
      <c r="O2591">
        <f>VLOOKUP($E2591,'CFileFishery to ERA+'!$A$4:$J$198,7,FALSE)</f>
        <v>36</v>
      </c>
      <c r="P2591" t="str">
        <f>VLOOKUP($E2591,'CFileFishery to ERA+'!$A$4:$J$198,8,FALSE)</f>
        <v>S</v>
      </c>
      <c r="Q2591" t="str">
        <f>VLOOKUP($E2591,'CFileFishery to ERA+'!$A$4:$J$198,9,FALSE)</f>
        <v>Canadian Juan De Fuca Sport</v>
      </c>
      <c r="R2591" t="str">
        <f>VLOOKUP($E2591,'CFileFishery to ERA+'!$A$4:$J$198,10,FALSE)</f>
        <v>ISBM</v>
      </c>
    </row>
    <row r="2592" spans="1:18" x14ac:dyDescent="0.25">
      <c r="A2592" t="s">
        <v>158</v>
      </c>
      <c r="B2592" t="s">
        <v>159</v>
      </c>
      <c r="C2592">
        <v>2010</v>
      </c>
      <c r="D2592">
        <v>7</v>
      </c>
      <c r="E2592">
        <v>146</v>
      </c>
      <c r="F2592" t="s">
        <v>75</v>
      </c>
      <c r="G2592">
        <v>4</v>
      </c>
      <c r="H2592" t="s">
        <v>12</v>
      </c>
      <c r="I2592">
        <v>2</v>
      </c>
      <c r="J2592">
        <v>8.9</v>
      </c>
      <c r="K2592">
        <v>8.91</v>
      </c>
      <c r="L2592">
        <f>VLOOKUP($E2592,'CFileFishery to ERA+'!$A$4:$J$198,4,FALSE)</f>
        <v>65</v>
      </c>
      <c r="M2592" t="str">
        <f>VLOOKUP($E2592,'CFileFishery to ERA+'!$A$4:$J$198,5,FALSE)</f>
        <v>BC JF S</v>
      </c>
      <c r="N2592" t="str">
        <f>VLOOKUP($E2592,'CFileFishery to ERA+'!$A$4:$J$198,6,FALSE)</f>
        <v>CA</v>
      </c>
      <c r="O2592">
        <f>VLOOKUP($E2592,'CFileFishery to ERA+'!$A$4:$J$198,7,FALSE)</f>
        <v>36</v>
      </c>
      <c r="P2592" t="str">
        <f>VLOOKUP($E2592,'CFileFishery to ERA+'!$A$4:$J$198,8,FALSE)</f>
        <v>S</v>
      </c>
      <c r="Q2592" t="str">
        <f>VLOOKUP($E2592,'CFileFishery to ERA+'!$A$4:$J$198,9,FALSE)</f>
        <v>Canadian Juan De Fuca Sport</v>
      </c>
      <c r="R2592" t="str">
        <f>VLOOKUP($E2592,'CFileFishery to ERA+'!$A$4:$J$198,10,FALSE)</f>
        <v>ISBM</v>
      </c>
    </row>
    <row r="2593" spans="1:18" x14ac:dyDescent="0.25">
      <c r="A2593" t="s">
        <v>158</v>
      </c>
      <c r="B2593" t="s">
        <v>159</v>
      </c>
      <c r="C2593">
        <v>2010</v>
      </c>
      <c r="D2593">
        <v>7</v>
      </c>
      <c r="E2593">
        <v>150</v>
      </c>
      <c r="F2593" t="s">
        <v>76</v>
      </c>
      <c r="G2593">
        <v>3</v>
      </c>
      <c r="H2593" t="s">
        <v>12</v>
      </c>
      <c r="I2593">
        <v>1</v>
      </c>
      <c r="J2593">
        <v>2.66</v>
      </c>
      <c r="K2593">
        <v>2.67</v>
      </c>
      <c r="L2593">
        <f>VLOOKUP($E2593,'CFileFishery to ERA+'!$A$4:$J$198,4,FALSE)</f>
        <v>57</v>
      </c>
      <c r="M2593" t="str">
        <f>VLOOKUP($E2593,'CFileFishery to ERA+'!$A$4:$J$198,5,FALSE)</f>
        <v>PGSDN S</v>
      </c>
      <c r="N2593" t="str">
        <f>VLOOKUP($E2593,'CFileFishery to ERA+'!$A$4:$J$198,6,FALSE)</f>
        <v>US</v>
      </c>
      <c r="O2593">
        <f>VLOOKUP($E2593,'CFileFishery to ERA+'!$A$4:$J$198,7,FALSE)</f>
        <v>999</v>
      </c>
      <c r="P2593" t="str">
        <f>VLOOKUP($E2593,'CFileFishery to ERA+'!$A$4:$J$198,8,FALSE)</f>
        <v>S</v>
      </c>
      <c r="Q2593" t="str">
        <f>VLOOKUP($E2593,'CFileFishery to ERA+'!$A$4:$J$198,9,FALSE)</f>
        <v>PGSD Sport</v>
      </c>
      <c r="R2593" t="str">
        <f>VLOOKUP($E2593,'CFileFishery to ERA+'!$A$4:$J$198,10,FALSE)</f>
        <v>ISBM</v>
      </c>
    </row>
    <row r="2594" spans="1:18" x14ac:dyDescent="0.25">
      <c r="A2594" t="s">
        <v>158</v>
      </c>
      <c r="B2594" t="s">
        <v>159</v>
      </c>
      <c r="C2594">
        <v>2010</v>
      </c>
      <c r="D2594">
        <v>7</v>
      </c>
      <c r="E2594">
        <v>152</v>
      </c>
      <c r="F2594" t="s">
        <v>63</v>
      </c>
      <c r="G2594">
        <v>3</v>
      </c>
      <c r="H2594" t="s">
        <v>12</v>
      </c>
      <c r="I2594">
        <v>1</v>
      </c>
      <c r="J2594">
        <v>6.52</v>
      </c>
      <c r="K2594">
        <v>6.54</v>
      </c>
      <c r="L2594">
        <f>VLOOKUP($E2594,'CFileFishery to ERA+'!$A$4:$J$198,4,FALSE)</f>
        <v>57</v>
      </c>
      <c r="M2594" t="str">
        <f>VLOOKUP($E2594,'CFileFishery to ERA+'!$A$4:$J$198,5,FALSE)</f>
        <v>PGSDN S</v>
      </c>
      <c r="N2594" t="str">
        <f>VLOOKUP($E2594,'CFileFishery to ERA+'!$A$4:$J$198,6,FALSE)</f>
        <v>US</v>
      </c>
      <c r="O2594">
        <f>VLOOKUP($E2594,'CFileFishery to ERA+'!$A$4:$J$198,7,FALSE)</f>
        <v>999</v>
      </c>
      <c r="P2594" t="str">
        <f>VLOOKUP($E2594,'CFileFishery to ERA+'!$A$4:$J$198,8,FALSE)</f>
        <v>S</v>
      </c>
      <c r="Q2594" t="str">
        <f>VLOOKUP($E2594,'CFileFishery to ERA+'!$A$4:$J$198,9,FALSE)</f>
        <v>PGSD Sport</v>
      </c>
      <c r="R2594" t="str">
        <f>VLOOKUP($E2594,'CFileFishery to ERA+'!$A$4:$J$198,10,FALSE)</f>
        <v>ISBM</v>
      </c>
    </row>
    <row r="2595" spans="1:18" x14ac:dyDescent="0.25">
      <c r="A2595" t="s">
        <v>158</v>
      </c>
      <c r="B2595" t="s">
        <v>159</v>
      </c>
      <c r="C2595">
        <v>2010</v>
      </c>
      <c r="D2595">
        <v>7</v>
      </c>
      <c r="E2595">
        <v>152</v>
      </c>
      <c r="F2595" t="s">
        <v>63</v>
      </c>
      <c r="G2595">
        <v>4</v>
      </c>
      <c r="H2595" t="s">
        <v>12</v>
      </c>
      <c r="I2595">
        <v>1</v>
      </c>
      <c r="J2595">
        <v>6.52</v>
      </c>
      <c r="K2595">
        <v>6.53</v>
      </c>
      <c r="L2595">
        <f>VLOOKUP($E2595,'CFileFishery to ERA+'!$A$4:$J$198,4,FALSE)</f>
        <v>57</v>
      </c>
      <c r="M2595" t="str">
        <f>VLOOKUP($E2595,'CFileFishery to ERA+'!$A$4:$J$198,5,FALSE)</f>
        <v>PGSDN S</v>
      </c>
      <c r="N2595" t="str">
        <f>VLOOKUP($E2595,'CFileFishery to ERA+'!$A$4:$J$198,6,FALSE)</f>
        <v>US</v>
      </c>
      <c r="O2595">
        <f>VLOOKUP($E2595,'CFileFishery to ERA+'!$A$4:$J$198,7,FALSE)</f>
        <v>999</v>
      </c>
      <c r="P2595" t="str">
        <f>VLOOKUP($E2595,'CFileFishery to ERA+'!$A$4:$J$198,8,FALSE)</f>
        <v>S</v>
      </c>
      <c r="Q2595" t="str">
        <f>VLOOKUP($E2595,'CFileFishery to ERA+'!$A$4:$J$198,9,FALSE)</f>
        <v>PGSD Sport</v>
      </c>
      <c r="R2595" t="str">
        <f>VLOOKUP($E2595,'CFileFishery to ERA+'!$A$4:$J$198,10,FALSE)</f>
        <v>ISBM</v>
      </c>
    </row>
    <row r="2596" spans="1:18" x14ac:dyDescent="0.25">
      <c r="A2596" t="s">
        <v>158</v>
      </c>
      <c r="B2596" t="s">
        <v>159</v>
      </c>
      <c r="C2596">
        <v>2010</v>
      </c>
      <c r="D2596">
        <v>7</v>
      </c>
      <c r="E2596">
        <v>158</v>
      </c>
      <c r="F2596" t="s">
        <v>135</v>
      </c>
      <c r="G2596">
        <v>3</v>
      </c>
      <c r="H2596" t="s">
        <v>12</v>
      </c>
      <c r="I2596">
        <v>1</v>
      </c>
      <c r="J2596">
        <v>5.27</v>
      </c>
      <c r="K2596">
        <v>5.29</v>
      </c>
      <c r="L2596">
        <f>VLOOKUP($E2596,'CFileFishery to ERA+'!$A$4:$J$198,4,FALSE)</f>
        <v>75</v>
      </c>
      <c r="M2596" t="str">
        <f>VLOOKUP($E2596,'CFileFishery to ERA+'!$A$4:$J$198,5,FALSE)</f>
        <v>TPS FS</v>
      </c>
      <c r="N2596" t="str">
        <f>VLOOKUP($E2596,'CFileFishery to ERA+'!$A$4:$J$198,6,FALSE)</f>
        <v>US</v>
      </c>
      <c r="O2596">
        <f>VLOOKUP($E2596,'CFileFishery to ERA+'!$A$4:$J$198,7,FALSE)</f>
        <v>999</v>
      </c>
      <c r="P2596" t="str">
        <f>VLOOKUP($E2596,'CFileFishery to ERA+'!$A$4:$J$198,8,FALSE)</f>
        <v>S</v>
      </c>
      <c r="Q2596" t="str">
        <f>VLOOKUP($E2596,'CFileFishery to ERA+'!$A$4:$J$198,9,FALSE)</f>
        <v>PGSD Sport</v>
      </c>
      <c r="R2596" t="str">
        <f>VLOOKUP($E2596,'CFileFishery to ERA+'!$A$4:$J$198,10,FALSE)</f>
        <v>ISBM</v>
      </c>
    </row>
    <row r="2597" spans="1:18" x14ac:dyDescent="0.25">
      <c r="A2597" t="s">
        <v>158</v>
      </c>
      <c r="B2597" t="s">
        <v>159</v>
      </c>
      <c r="C2597">
        <v>2010</v>
      </c>
      <c r="D2597">
        <v>8</v>
      </c>
      <c r="E2597">
        <v>21</v>
      </c>
      <c r="F2597" t="s">
        <v>27</v>
      </c>
      <c r="G2597">
        <v>3</v>
      </c>
      <c r="H2597" t="s">
        <v>12</v>
      </c>
      <c r="I2597">
        <v>1</v>
      </c>
      <c r="J2597">
        <v>2.4900000000000002</v>
      </c>
      <c r="K2597">
        <v>2.4900000000000002</v>
      </c>
      <c r="L2597">
        <f>VLOOKUP($E2597,'CFileFishery to ERA+'!$A$4:$J$198,4,FALSE)</f>
        <v>6</v>
      </c>
      <c r="M2597" t="str">
        <f>VLOOKUP($E2597,'CFileFishery to ERA+'!$A$4:$J$198,5,FALSE)</f>
        <v>AK FALL T</v>
      </c>
      <c r="N2597" t="str">
        <f>VLOOKUP($E2597,'CFileFishery to ERA+'!$A$4:$J$198,6,FALSE)</f>
        <v>US</v>
      </c>
      <c r="O2597">
        <f>VLOOKUP($E2597,'CFileFishery to ERA+'!$A$4:$J$198,7,FALSE)</f>
        <v>999</v>
      </c>
      <c r="P2597" t="str">
        <f>VLOOKUP($E2597,'CFileFishery to ERA+'!$A$4:$J$198,8,FALSE)</f>
        <v>T</v>
      </c>
      <c r="Q2597" t="str">
        <f>VLOOKUP($E2597,'CFileFishery to ERA+'!$A$4:$J$198,9,FALSE)</f>
        <v>SEAK Troll</v>
      </c>
      <c r="R2597" t="str">
        <f>VLOOKUP($E2597,'CFileFishery to ERA+'!$A$4:$J$198,10,FALSE)</f>
        <v>AABM</v>
      </c>
    </row>
    <row r="2598" spans="1:18" x14ac:dyDescent="0.25">
      <c r="A2598" t="s">
        <v>158</v>
      </c>
      <c r="B2598" t="s">
        <v>159</v>
      </c>
      <c r="C2598">
        <v>2010</v>
      </c>
      <c r="D2598">
        <v>8</v>
      </c>
      <c r="E2598">
        <v>35</v>
      </c>
      <c r="F2598" t="s">
        <v>77</v>
      </c>
      <c r="G2598">
        <v>3</v>
      </c>
      <c r="H2598" t="s">
        <v>12</v>
      </c>
      <c r="I2598">
        <v>2</v>
      </c>
      <c r="J2598">
        <v>6.66</v>
      </c>
      <c r="K2598">
        <v>6.68</v>
      </c>
      <c r="L2598">
        <f>VLOOKUP($E2598,'CFileFishery to ERA+'!$A$4:$J$198,4,FALSE)</f>
        <v>12</v>
      </c>
      <c r="M2598" t="str">
        <f>VLOOKUP($E2598,'CFileFishery to ERA+'!$A$4:$J$198,5,FALSE)</f>
        <v>WCVI SUM T</v>
      </c>
      <c r="N2598" t="str">
        <f>VLOOKUP($E2598,'CFileFishery to ERA+'!$A$4:$J$198,6,FALSE)</f>
        <v>CA</v>
      </c>
      <c r="O2598">
        <f>VLOOKUP($E2598,'CFileFishery to ERA+'!$A$4:$J$198,7,FALSE)</f>
        <v>3</v>
      </c>
      <c r="P2598" t="str">
        <f>VLOOKUP($E2598,'CFileFishery to ERA+'!$A$4:$J$198,8,FALSE)</f>
        <v>T</v>
      </c>
      <c r="Q2598" t="str">
        <f>VLOOKUP($E2598,'CFileFishery to ERA+'!$A$4:$J$198,9,FALSE)</f>
        <v>WCVI Troll</v>
      </c>
      <c r="R2598" t="str">
        <f>VLOOKUP($E2598,'CFileFishery to ERA+'!$A$4:$J$198,10,FALSE)</f>
        <v>AABM</v>
      </c>
    </row>
    <row r="2599" spans="1:18" x14ac:dyDescent="0.25">
      <c r="A2599" t="s">
        <v>158</v>
      </c>
      <c r="B2599" t="s">
        <v>159</v>
      </c>
      <c r="C2599">
        <v>2010</v>
      </c>
      <c r="D2599">
        <v>8</v>
      </c>
      <c r="E2599">
        <v>39</v>
      </c>
      <c r="F2599" t="s">
        <v>50</v>
      </c>
      <c r="G2599">
        <v>3</v>
      </c>
      <c r="H2599" t="s">
        <v>12</v>
      </c>
      <c r="I2599">
        <v>1</v>
      </c>
      <c r="J2599">
        <v>4.53</v>
      </c>
      <c r="K2599">
        <v>4.54</v>
      </c>
      <c r="L2599">
        <f>VLOOKUP($E2599,'CFileFishery to ERA+'!$A$4:$J$198,4,FALSE)</f>
        <v>12</v>
      </c>
      <c r="M2599" t="str">
        <f>VLOOKUP($E2599,'CFileFishery to ERA+'!$A$4:$J$198,5,FALSE)</f>
        <v>WCVI SUM T</v>
      </c>
      <c r="N2599" t="str">
        <f>VLOOKUP($E2599,'CFileFishery to ERA+'!$A$4:$J$198,6,FALSE)</f>
        <v>CA</v>
      </c>
      <c r="O2599">
        <f>VLOOKUP($E2599,'CFileFishery to ERA+'!$A$4:$J$198,7,FALSE)</f>
        <v>3</v>
      </c>
      <c r="P2599" t="str">
        <f>VLOOKUP($E2599,'CFileFishery to ERA+'!$A$4:$J$198,8,FALSE)</f>
        <v>T</v>
      </c>
      <c r="Q2599" t="str">
        <f>VLOOKUP($E2599,'CFileFishery to ERA+'!$A$4:$J$198,9,FALSE)</f>
        <v>WCVI Troll</v>
      </c>
      <c r="R2599" t="str">
        <f>VLOOKUP($E2599,'CFileFishery to ERA+'!$A$4:$J$198,10,FALSE)</f>
        <v>AABM</v>
      </c>
    </row>
    <row r="2600" spans="1:18" x14ac:dyDescent="0.25">
      <c r="A2600" t="s">
        <v>158</v>
      </c>
      <c r="B2600" t="s">
        <v>159</v>
      </c>
      <c r="C2600">
        <v>2010</v>
      </c>
      <c r="D2600">
        <v>8</v>
      </c>
      <c r="E2600">
        <v>104</v>
      </c>
      <c r="F2600" t="s">
        <v>113</v>
      </c>
      <c r="G2600">
        <v>3</v>
      </c>
      <c r="H2600" t="s">
        <v>12</v>
      </c>
      <c r="I2600">
        <v>8</v>
      </c>
      <c r="J2600">
        <v>8.7899999999999991</v>
      </c>
      <c r="K2600">
        <v>8.82</v>
      </c>
      <c r="L2600">
        <f>VLOOKUP($E2600,'CFileFishery to ERA+'!$A$4:$J$198,4,FALSE)</f>
        <v>38</v>
      </c>
      <c r="M2600" t="str">
        <f>VLOOKUP($E2600,'CFileFishery to ERA+'!$A$4:$J$198,5,FALSE)</f>
        <v>TPS FN</v>
      </c>
      <c r="N2600" t="str">
        <f>VLOOKUP($E2600,'CFileFishery to ERA+'!$A$4:$J$198,6,FALSE)</f>
        <v>US</v>
      </c>
      <c r="O2600">
        <f>VLOOKUP($E2600,'CFileFishery to ERA+'!$A$4:$J$198,7,FALSE)</f>
        <v>999</v>
      </c>
      <c r="P2600" t="str">
        <f>VLOOKUP($E2600,'CFileFishery to ERA+'!$A$4:$J$198,8,FALSE)</f>
        <v>N</v>
      </c>
      <c r="Q2600" t="str">
        <f>VLOOKUP($E2600,'CFileFishery to ERA+'!$A$4:$J$198,9,FALSE)</f>
        <v>PGSD Net</v>
      </c>
      <c r="R2600" t="str">
        <f>VLOOKUP($E2600,'CFileFishery to ERA+'!$A$4:$J$198,10,FALSE)</f>
        <v>ISBM</v>
      </c>
    </row>
    <row r="2601" spans="1:18" x14ac:dyDescent="0.25">
      <c r="A2601" t="s">
        <v>158</v>
      </c>
      <c r="B2601" t="s">
        <v>159</v>
      </c>
      <c r="C2601">
        <v>2010</v>
      </c>
      <c r="D2601">
        <v>8</v>
      </c>
      <c r="E2601">
        <v>104</v>
      </c>
      <c r="F2601" t="s">
        <v>113</v>
      </c>
      <c r="G2601">
        <v>4</v>
      </c>
      <c r="H2601" t="s">
        <v>12</v>
      </c>
      <c r="I2601">
        <v>12</v>
      </c>
      <c r="J2601">
        <v>13.07</v>
      </c>
      <c r="K2601">
        <v>13.09</v>
      </c>
      <c r="L2601">
        <f>VLOOKUP($E2601,'CFileFishery to ERA+'!$A$4:$J$198,4,FALSE)</f>
        <v>38</v>
      </c>
      <c r="M2601" t="str">
        <f>VLOOKUP($E2601,'CFileFishery to ERA+'!$A$4:$J$198,5,FALSE)</f>
        <v>TPS FN</v>
      </c>
      <c r="N2601" t="str">
        <f>VLOOKUP($E2601,'CFileFishery to ERA+'!$A$4:$J$198,6,FALSE)</f>
        <v>US</v>
      </c>
      <c r="O2601">
        <f>VLOOKUP($E2601,'CFileFishery to ERA+'!$A$4:$J$198,7,FALSE)</f>
        <v>999</v>
      </c>
      <c r="P2601" t="str">
        <f>VLOOKUP($E2601,'CFileFishery to ERA+'!$A$4:$J$198,8,FALSE)</f>
        <v>N</v>
      </c>
      <c r="Q2601" t="str">
        <f>VLOOKUP($E2601,'CFileFishery to ERA+'!$A$4:$J$198,9,FALSE)</f>
        <v>PGSD Net</v>
      </c>
      <c r="R2601" t="str">
        <f>VLOOKUP($E2601,'CFileFishery to ERA+'!$A$4:$J$198,10,FALSE)</f>
        <v>ISBM</v>
      </c>
    </row>
    <row r="2602" spans="1:18" x14ac:dyDescent="0.25">
      <c r="A2602" t="s">
        <v>158</v>
      </c>
      <c r="B2602" t="s">
        <v>159</v>
      </c>
      <c r="C2602">
        <v>2010</v>
      </c>
      <c r="D2602">
        <v>8</v>
      </c>
      <c r="E2602">
        <v>104</v>
      </c>
      <c r="F2602" t="s">
        <v>113</v>
      </c>
      <c r="G2602">
        <v>5</v>
      </c>
      <c r="H2602" t="s">
        <v>12</v>
      </c>
      <c r="I2602">
        <v>1</v>
      </c>
      <c r="J2602">
        <v>1</v>
      </c>
      <c r="K2602">
        <v>1.01</v>
      </c>
      <c r="L2602">
        <f>VLOOKUP($E2602,'CFileFishery to ERA+'!$A$4:$J$198,4,FALSE)</f>
        <v>38</v>
      </c>
      <c r="M2602" t="str">
        <f>VLOOKUP($E2602,'CFileFishery to ERA+'!$A$4:$J$198,5,FALSE)</f>
        <v>TPS FN</v>
      </c>
      <c r="N2602" t="str">
        <f>VLOOKUP($E2602,'CFileFishery to ERA+'!$A$4:$J$198,6,FALSE)</f>
        <v>US</v>
      </c>
      <c r="O2602">
        <f>VLOOKUP($E2602,'CFileFishery to ERA+'!$A$4:$J$198,7,FALSE)</f>
        <v>999</v>
      </c>
      <c r="P2602" t="str">
        <f>VLOOKUP($E2602,'CFileFishery to ERA+'!$A$4:$J$198,8,FALSE)</f>
        <v>N</v>
      </c>
      <c r="Q2602" t="str">
        <f>VLOOKUP($E2602,'CFileFishery to ERA+'!$A$4:$J$198,9,FALSE)</f>
        <v>PGSD Net</v>
      </c>
      <c r="R2602" t="str">
        <f>VLOOKUP($E2602,'CFileFishery to ERA+'!$A$4:$J$198,10,FALSE)</f>
        <v>ISBM</v>
      </c>
    </row>
    <row r="2603" spans="1:18" x14ac:dyDescent="0.25">
      <c r="A2603" t="s">
        <v>158</v>
      </c>
      <c r="B2603" t="s">
        <v>159</v>
      </c>
      <c r="C2603">
        <v>2010</v>
      </c>
      <c r="D2603">
        <v>8</v>
      </c>
      <c r="E2603">
        <v>142</v>
      </c>
      <c r="F2603" t="s">
        <v>49</v>
      </c>
      <c r="G2603">
        <v>3</v>
      </c>
      <c r="H2603" t="s">
        <v>12</v>
      </c>
      <c r="I2603">
        <v>1</v>
      </c>
      <c r="J2603">
        <v>3.05</v>
      </c>
      <c r="K2603">
        <v>3.06</v>
      </c>
      <c r="L2603">
        <f>VLOOKUP($E2603,'CFileFishery to ERA+'!$A$4:$J$198,4,FALSE)</f>
        <v>50</v>
      </c>
      <c r="M2603" t="str">
        <f>VLOOKUP($E2603,'CFileFishery to ERA+'!$A$4:$J$198,5,FALSE)</f>
        <v>WCVI AABM S</v>
      </c>
      <c r="N2603" t="str">
        <f>VLOOKUP($E2603,'CFileFishery to ERA+'!$A$4:$J$198,6,FALSE)</f>
        <v>CA</v>
      </c>
      <c r="O2603">
        <f>VLOOKUP($E2603,'CFileFishery to ERA+'!$A$4:$J$198,7,FALSE)</f>
        <v>31</v>
      </c>
      <c r="P2603" t="str">
        <f>VLOOKUP($E2603,'CFileFishery to ERA+'!$A$4:$J$198,8,FALSE)</f>
        <v>S</v>
      </c>
      <c r="Q2603" t="str">
        <f>VLOOKUP($E2603,'CFileFishery to ERA+'!$A$4:$J$198,9,FALSE)</f>
        <v>WCVI AABM Sport</v>
      </c>
      <c r="R2603" t="str">
        <f>VLOOKUP($E2603,'CFileFishery to ERA+'!$A$4:$J$198,10,FALSE)</f>
        <v>AABM</v>
      </c>
    </row>
    <row r="2604" spans="1:18" x14ac:dyDescent="0.25">
      <c r="A2604" t="s">
        <v>158</v>
      </c>
      <c r="B2604" t="s">
        <v>159</v>
      </c>
      <c r="C2604">
        <v>2010</v>
      </c>
      <c r="D2604">
        <v>9</v>
      </c>
      <c r="E2604">
        <v>104</v>
      </c>
      <c r="F2604" t="s">
        <v>113</v>
      </c>
      <c r="G2604">
        <v>3</v>
      </c>
      <c r="H2604" t="s">
        <v>12</v>
      </c>
      <c r="I2604">
        <v>2</v>
      </c>
      <c r="J2604">
        <v>2.16</v>
      </c>
      <c r="K2604">
        <v>2.16</v>
      </c>
      <c r="L2604">
        <f>VLOOKUP($E2604,'CFileFishery to ERA+'!$A$4:$J$198,4,FALSE)</f>
        <v>38</v>
      </c>
      <c r="M2604" t="str">
        <f>VLOOKUP($E2604,'CFileFishery to ERA+'!$A$4:$J$198,5,FALSE)</f>
        <v>TPS FN</v>
      </c>
      <c r="N2604" t="str">
        <f>VLOOKUP($E2604,'CFileFishery to ERA+'!$A$4:$J$198,6,FALSE)</f>
        <v>US</v>
      </c>
      <c r="O2604">
        <f>VLOOKUP($E2604,'CFileFishery to ERA+'!$A$4:$J$198,7,FALSE)</f>
        <v>999</v>
      </c>
      <c r="P2604" t="str">
        <f>VLOOKUP($E2604,'CFileFishery to ERA+'!$A$4:$J$198,8,FALSE)</f>
        <v>N</v>
      </c>
      <c r="Q2604" t="str">
        <f>VLOOKUP($E2604,'CFileFishery to ERA+'!$A$4:$J$198,9,FALSE)</f>
        <v>PGSD Net</v>
      </c>
      <c r="R2604" t="str">
        <f>VLOOKUP($E2604,'CFileFishery to ERA+'!$A$4:$J$198,10,FALSE)</f>
        <v>ISBM</v>
      </c>
    </row>
    <row r="2605" spans="1:18" x14ac:dyDescent="0.25">
      <c r="A2605" t="s">
        <v>158</v>
      </c>
      <c r="B2605" t="s">
        <v>159</v>
      </c>
      <c r="C2605">
        <v>2010</v>
      </c>
      <c r="D2605">
        <v>10</v>
      </c>
      <c r="E2605">
        <v>2</v>
      </c>
      <c r="F2605" t="s">
        <v>30</v>
      </c>
      <c r="G2605">
        <v>4</v>
      </c>
      <c r="H2605" t="s">
        <v>12</v>
      </c>
      <c r="I2605">
        <v>1</v>
      </c>
      <c r="J2605">
        <v>4.3499999999999996</v>
      </c>
      <c r="K2605">
        <v>4.3600000000000003</v>
      </c>
      <c r="L2605">
        <f>VLOOKUP($E2605,'CFileFishery to ERA+'!$A$4:$J$198,4,FALSE)</f>
        <v>1</v>
      </c>
      <c r="M2605" t="str">
        <f>VLOOKUP($E2605,'CFileFishery to ERA+'!$A$4:$J$198,5,FALSE)</f>
        <v>AK W/S T</v>
      </c>
      <c r="N2605" t="str">
        <f>VLOOKUP($E2605,'CFileFishery to ERA+'!$A$4:$J$198,6,FALSE)</f>
        <v>US</v>
      </c>
      <c r="O2605">
        <f>VLOOKUP($E2605,'CFileFishery to ERA+'!$A$4:$J$198,7,FALSE)</f>
        <v>999</v>
      </c>
      <c r="P2605" t="str">
        <f>VLOOKUP($E2605,'CFileFishery to ERA+'!$A$4:$J$198,8,FALSE)</f>
        <v>T</v>
      </c>
      <c r="Q2605" t="str">
        <f>VLOOKUP($E2605,'CFileFishery to ERA+'!$A$4:$J$198,9,FALSE)</f>
        <v>SEAK Troll</v>
      </c>
      <c r="R2605" t="str">
        <f>VLOOKUP($E2605,'CFileFishery to ERA+'!$A$4:$J$198,10,FALSE)</f>
        <v>AABM</v>
      </c>
    </row>
    <row r="2606" spans="1:18" x14ac:dyDescent="0.25">
      <c r="A2606" t="s">
        <v>158</v>
      </c>
      <c r="B2606" t="s">
        <v>159</v>
      </c>
      <c r="C2606">
        <v>2010</v>
      </c>
      <c r="D2606">
        <v>10</v>
      </c>
      <c r="E2606">
        <v>32</v>
      </c>
      <c r="F2606" t="s">
        <v>102</v>
      </c>
      <c r="G2606">
        <v>4</v>
      </c>
      <c r="H2606" t="s">
        <v>12</v>
      </c>
      <c r="I2606">
        <v>1</v>
      </c>
      <c r="J2606">
        <v>4.3899999999999997</v>
      </c>
      <c r="K2606">
        <v>4.4000000000000004</v>
      </c>
      <c r="L2606">
        <f>VLOOKUP($E2606,'CFileFishery to ERA+'!$A$4:$J$198,4,FALSE)</f>
        <v>10</v>
      </c>
      <c r="M2606" t="str">
        <f>VLOOKUP($E2606,'CFileFishery to ERA+'!$A$4:$J$198,5,FALSE)</f>
        <v>WCVI F/W T</v>
      </c>
      <c r="N2606" t="str">
        <f>VLOOKUP($E2606,'CFileFishery to ERA+'!$A$4:$J$198,6,FALSE)</f>
        <v>CA</v>
      </c>
      <c r="O2606">
        <f>VLOOKUP($E2606,'CFileFishery to ERA+'!$A$4:$J$198,7,FALSE)</f>
        <v>3</v>
      </c>
      <c r="P2606" t="str">
        <f>VLOOKUP($E2606,'CFileFishery to ERA+'!$A$4:$J$198,8,FALSE)</f>
        <v>T</v>
      </c>
      <c r="Q2606" t="str">
        <f>VLOOKUP($E2606,'CFileFishery to ERA+'!$A$4:$J$198,9,FALSE)</f>
        <v>WCVI Troll</v>
      </c>
      <c r="R2606" t="str">
        <f>VLOOKUP($E2606,'CFileFishery to ERA+'!$A$4:$J$198,10,FALSE)</f>
        <v>AABM</v>
      </c>
    </row>
    <row r="2607" spans="1:18" x14ac:dyDescent="0.25">
      <c r="A2607" t="s">
        <v>158</v>
      </c>
      <c r="B2607" t="s">
        <v>159</v>
      </c>
      <c r="C2607">
        <v>2010</v>
      </c>
      <c r="D2607">
        <v>11</v>
      </c>
      <c r="E2607">
        <v>1</v>
      </c>
      <c r="F2607" t="s">
        <v>71</v>
      </c>
      <c r="G2607">
        <v>4</v>
      </c>
      <c r="H2607" t="s">
        <v>12</v>
      </c>
      <c r="I2607">
        <v>1</v>
      </c>
      <c r="J2607">
        <v>3.1</v>
      </c>
      <c r="K2607">
        <v>3.11</v>
      </c>
      <c r="L2607">
        <f>VLOOKUP($E2607,'CFileFishery to ERA+'!$A$4:$J$198,4,FALSE)</f>
        <v>1</v>
      </c>
      <c r="M2607" t="str">
        <f>VLOOKUP($E2607,'CFileFishery to ERA+'!$A$4:$J$198,5,FALSE)</f>
        <v>AK W/S T</v>
      </c>
      <c r="N2607" t="str">
        <f>VLOOKUP($E2607,'CFileFishery to ERA+'!$A$4:$J$198,6,FALSE)</f>
        <v>US</v>
      </c>
      <c r="O2607">
        <f>VLOOKUP($E2607,'CFileFishery to ERA+'!$A$4:$J$198,7,FALSE)</f>
        <v>999</v>
      </c>
      <c r="P2607" t="str">
        <f>VLOOKUP($E2607,'CFileFishery to ERA+'!$A$4:$J$198,8,FALSE)</f>
        <v>T</v>
      </c>
      <c r="Q2607" t="str">
        <f>VLOOKUP($E2607,'CFileFishery to ERA+'!$A$4:$J$198,9,FALSE)</f>
        <v>SEAK Troll</v>
      </c>
      <c r="R2607" t="str">
        <f>VLOOKUP($E2607,'CFileFishery to ERA+'!$A$4:$J$198,10,FALSE)</f>
        <v>AABM</v>
      </c>
    </row>
    <row r="2608" spans="1:18" x14ac:dyDescent="0.25">
      <c r="A2608" t="s">
        <v>158</v>
      </c>
      <c r="B2608" t="s">
        <v>159</v>
      </c>
      <c r="C2608">
        <v>2010</v>
      </c>
      <c r="D2608">
        <v>11</v>
      </c>
      <c r="E2608">
        <v>2</v>
      </c>
      <c r="F2608" t="s">
        <v>30</v>
      </c>
      <c r="G2608">
        <v>5</v>
      </c>
      <c r="H2608" t="s">
        <v>12</v>
      </c>
      <c r="I2608">
        <v>1</v>
      </c>
      <c r="J2608">
        <v>4.3499999999999996</v>
      </c>
      <c r="K2608">
        <v>4.3499999999999996</v>
      </c>
      <c r="L2608">
        <f>VLOOKUP($E2608,'CFileFishery to ERA+'!$A$4:$J$198,4,FALSE)</f>
        <v>1</v>
      </c>
      <c r="M2608" t="str">
        <f>VLOOKUP($E2608,'CFileFishery to ERA+'!$A$4:$J$198,5,FALSE)</f>
        <v>AK W/S T</v>
      </c>
      <c r="N2608" t="str">
        <f>VLOOKUP($E2608,'CFileFishery to ERA+'!$A$4:$J$198,6,FALSE)</f>
        <v>US</v>
      </c>
      <c r="O2608">
        <f>VLOOKUP($E2608,'CFileFishery to ERA+'!$A$4:$J$198,7,FALSE)</f>
        <v>999</v>
      </c>
      <c r="P2608" t="str">
        <f>VLOOKUP($E2608,'CFileFishery to ERA+'!$A$4:$J$198,8,FALSE)</f>
        <v>T</v>
      </c>
      <c r="Q2608" t="str">
        <f>VLOOKUP($E2608,'CFileFishery to ERA+'!$A$4:$J$198,9,FALSE)</f>
        <v>SEAK Troll</v>
      </c>
      <c r="R2608" t="str">
        <f>VLOOKUP($E2608,'CFileFishery to ERA+'!$A$4:$J$198,10,FALSE)</f>
        <v>AABM</v>
      </c>
    </row>
    <row r="2609" spans="1:18" x14ac:dyDescent="0.25">
      <c r="A2609" t="s">
        <v>158</v>
      </c>
      <c r="B2609" t="s">
        <v>159</v>
      </c>
      <c r="C2609">
        <v>2010</v>
      </c>
      <c r="D2609">
        <v>12</v>
      </c>
      <c r="E2609">
        <v>129</v>
      </c>
      <c r="F2609" t="s">
        <v>38</v>
      </c>
      <c r="G2609">
        <v>3</v>
      </c>
      <c r="H2609" t="s">
        <v>12</v>
      </c>
      <c r="I2609">
        <v>1</v>
      </c>
      <c r="J2609">
        <v>3</v>
      </c>
      <c r="K2609">
        <v>3.01</v>
      </c>
      <c r="L2609">
        <f>VLOOKUP($E2609,'CFileFishery to ERA+'!$A$4:$J$198,4,FALSE)</f>
        <v>48</v>
      </c>
      <c r="M2609" t="str">
        <f>VLOOKUP($E2609,'CFileFishery to ERA+'!$A$4:$J$198,5,FALSE)</f>
        <v>NBC ISBM S</v>
      </c>
      <c r="N2609" t="str">
        <f>VLOOKUP($E2609,'CFileFishery to ERA+'!$A$4:$J$198,6,FALSE)</f>
        <v>CA</v>
      </c>
      <c r="O2609">
        <f>VLOOKUP($E2609,'CFileFishery to ERA+'!$A$4:$J$198,7,FALSE)</f>
        <v>21</v>
      </c>
      <c r="P2609" t="str">
        <f>VLOOKUP($E2609,'CFileFishery to ERA+'!$A$4:$J$198,8,FALSE)</f>
        <v>S</v>
      </c>
      <c r="Q2609" t="str">
        <f>VLOOKUP($E2609,'CFileFishery to ERA+'!$A$4:$J$198,9,FALSE)</f>
        <v>NBC ISBM Sport</v>
      </c>
      <c r="R2609" t="str">
        <f>VLOOKUP($E2609,'CFileFishery to ERA+'!$A$4:$J$198,10,FALSE)</f>
        <v>ISBM</v>
      </c>
    </row>
    <row r="2610" spans="1:18" x14ac:dyDescent="0.25">
      <c r="A2610" t="s">
        <v>158</v>
      </c>
      <c r="B2610" t="s">
        <v>159</v>
      </c>
      <c r="C2610">
        <v>2010</v>
      </c>
      <c r="D2610">
        <v>12</v>
      </c>
      <c r="E2610">
        <v>142</v>
      </c>
      <c r="F2610" t="s">
        <v>49</v>
      </c>
      <c r="G2610">
        <v>3</v>
      </c>
      <c r="H2610" t="s">
        <v>12</v>
      </c>
      <c r="I2610">
        <v>1</v>
      </c>
      <c r="J2610">
        <v>2.85</v>
      </c>
      <c r="K2610">
        <v>2.86</v>
      </c>
      <c r="L2610">
        <f>VLOOKUP($E2610,'CFileFishery to ERA+'!$A$4:$J$198,4,FALSE)</f>
        <v>50</v>
      </c>
      <c r="M2610" t="str">
        <f>VLOOKUP($E2610,'CFileFishery to ERA+'!$A$4:$J$198,5,FALSE)</f>
        <v>WCVI AABM S</v>
      </c>
      <c r="N2610" t="str">
        <f>VLOOKUP($E2610,'CFileFishery to ERA+'!$A$4:$J$198,6,FALSE)</f>
        <v>CA</v>
      </c>
      <c r="O2610">
        <f>VLOOKUP($E2610,'CFileFishery to ERA+'!$A$4:$J$198,7,FALSE)</f>
        <v>31</v>
      </c>
      <c r="P2610" t="str">
        <f>VLOOKUP($E2610,'CFileFishery to ERA+'!$A$4:$J$198,8,FALSE)</f>
        <v>S</v>
      </c>
      <c r="Q2610" t="str">
        <f>VLOOKUP($E2610,'CFileFishery to ERA+'!$A$4:$J$198,9,FALSE)</f>
        <v>WCVI AABM Sport</v>
      </c>
      <c r="R2610" t="str">
        <f>VLOOKUP($E2610,'CFileFishery to ERA+'!$A$4:$J$198,10,FALSE)</f>
        <v>AABM</v>
      </c>
    </row>
    <row r="2611" spans="1:18" x14ac:dyDescent="0.25">
      <c r="A2611" t="s">
        <v>158</v>
      </c>
      <c r="B2611" t="s">
        <v>159</v>
      </c>
      <c r="C2611">
        <v>2011</v>
      </c>
      <c r="D2611">
        <v>2</v>
      </c>
      <c r="E2611">
        <v>146</v>
      </c>
      <c r="F2611" t="s">
        <v>75</v>
      </c>
      <c r="G2611">
        <v>4</v>
      </c>
      <c r="H2611" t="s">
        <v>12</v>
      </c>
      <c r="I2611">
        <v>1</v>
      </c>
      <c r="J2611">
        <v>6.82</v>
      </c>
      <c r="K2611">
        <v>6.84</v>
      </c>
      <c r="L2611">
        <f>VLOOKUP($E2611,'CFileFishery to ERA+'!$A$4:$J$198,4,FALSE)</f>
        <v>65</v>
      </c>
      <c r="M2611" t="str">
        <f>VLOOKUP($E2611,'CFileFishery to ERA+'!$A$4:$J$198,5,FALSE)</f>
        <v>BC JF S</v>
      </c>
      <c r="N2611" t="str">
        <f>VLOOKUP($E2611,'CFileFishery to ERA+'!$A$4:$J$198,6,FALSE)</f>
        <v>CA</v>
      </c>
      <c r="O2611">
        <f>VLOOKUP($E2611,'CFileFishery to ERA+'!$A$4:$J$198,7,FALSE)</f>
        <v>36</v>
      </c>
      <c r="P2611" t="str">
        <f>VLOOKUP($E2611,'CFileFishery to ERA+'!$A$4:$J$198,8,FALSE)</f>
        <v>S</v>
      </c>
      <c r="Q2611" t="str">
        <f>VLOOKUP($E2611,'CFileFishery to ERA+'!$A$4:$J$198,9,FALSE)</f>
        <v>Canadian Juan De Fuca Sport</v>
      </c>
      <c r="R2611" t="str">
        <f>VLOOKUP($E2611,'CFileFishery to ERA+'!$A$4:$J$198,10,FALSE)</f>
        <v>ISBM</v>
      </c>
    </row>
    <row r="2612" spans="1:18" x14ac:dyDescent="0.25">
      <c r="A2612" t="s">
        <v>158</v>
      </c>
      <c r="B2612" t="s">
        <v>159</v>
      </c>
      <c r="C2612">
        <v>2011</v>
      </c>
      <c r="D2612">
        <v>3</v>
      </c>
      <c r="E2612">
        <v>7</v>
      </c>
      <c r="F2612" t="s">
        <v>32</v>
      </c>
      <c r="G2612">
        <v>4</v>
      </c>
      <c r="H2612" t="s">
        <v>12</v>
      </c>
      <c r="I2612">
        <v>1</v>
      </c>
      <c r="J2612">
        <v>1.99</v>
      </c>
      <c r="K2612">
        <v>1.99</v>
      </c>
      <c r="L2612">
        <f>VLOOKUP($E2612,'CFileFishery to ERA+'!$A$4:$J$198,4,FALSE)</f>
        <v>1</v>
      </c>
      <c r="M2612" t="str">
        <f>VLOOKUP($E2612,'CFileFishery to ERA+'!$A$4:$J$198,5,FALSE)</f>
        <v>AK W/S T</v>
      </c>
      <c r="N2612" t="str">
        <f>VLOOKUP($E2612,'CFileFishery to ERA+'!$A$4:$J$198,6,FALSE)</f>
        <v>US</v>
      </c>
      <c r="O2612">
        <f>VLOOKUP($E2612,'CFileFishery to ERA+'!$A$4:$J$198,7,FALSE)</f>
        <v>999</v>
      </c>
      <c r="P2612" t="str">
        <f>VLOOKUP($E2612,'CFileFishery to ERA+'!$A$4:$J$198,8,FALSE)</f>
        <v>T</v>
      </c>
      <c r="Q2612" t="str">
        <f>VLOOKUP($E2612,'CFileFishery to ERA+'!$A$4:$J$198,9,FALSE)</f>
        <v>SEAK Troll</v>
      </c>
      <c r="R2612" t="str">
        <f>VLOOKUP($E2612,'CFileFishery to ERA+'!$A$4:$J$198,10,FALSE)</f>
        <v>AABM</v>
      </c>
    </row>
    <row r="2613" spans="1:18" x14ac:dyDescent="0.25">
      <c r="A2613" t="s">
        <v>158</v>
      </c>
      <c r="B2613" t="s">
        <v>159</v>
      </c>
      <c r="C2613">
        <v>2011</v>
      </c>
      <c r="D2613">
        <v>3</v>
      </c>
      <c r="E2613">
        <v>41</v>
      </c>
      <c r="F2613" t="s">
        <v>70</v>
      </c>
      <c r="G2613">
        <v>4</v>
      </c>
      <c r="H2613" t="s">
        <v>12</v>
      </c>
      <c r="I2613">
        <v>1</v>
      </c>
      <c r="J2613">
        <v>4.53</v>
      </c>
      <c r="K2613">
        <v>4.54</v>
      </c>
      <c r="L2613">
        <f>VLOOKUP($E2613,'CFileFishery to ERA+'!$A$4:$J$198,4,FALSE)</f>
        <v>13</v>
      </c>
      <c r="M2613" t="str">
        <f>VLOOKUP($E2613,'CFileFishery to ERA+'!$A$4:$J$198,5,FALSE)</f>
        <v>N FALCON T</v>
      </c>
      <c r="N2613" t="str">
        <f>VLOOKUP($E2613,'CFileFishery to ERA+'!$A$4:$J$198,6,FALSE)</f>
        <v>US</v>
      </c>
      <c r="O2613">
        <f>VLOOKUP($E2613,'CFileFishery to ERA+'!$A$4:$J$198,7,FALSE)</f>
        <v>999</v>
      </c>
      <c r="P2613" t="str">
        <f>VLOOKUP($E2613,'CFileFishery to ERA+'!$A$4:$J$198,8,FALSE)</f>
        <v>T</v>
      </c>
      <c r="Q2613" t="str">
        <f>VLOOKUP($E2613,'CFileFishery to ERA+'!$A$4:$J$198,9,FALSE)</f>
        <v>WA Troll</v>
      </c>
      <c r="R2613" t="str">
        <f>VLOOKUP($E2613,'CFileFishery to ERA+'!$A$4:$J$198,10,FALSE)</f>
        <v>ISBM</v>
      </c>
    </row>
    <row r="2614" spans="1:18" x14ac:dyDescent="0.25">
      <c r="A2614" t="s">
        <v>158</v>
      </c>
      <c r="B2614" t="s">
        <v>159</v>
      </c>
      <c r="C2614">
        <v>2011</v>
      </c>
      <c r="D2614">
        <v>4</v>
      </c>
      <c r="E2614">
        <v>142</v>
      </c>
      <c r="F2614" t="s">
        <v>49</v>
      </c>
      <c r="G2614">
        <v>4</v>
      </c>
      <c r="H2614" t="s">
        <v>12</v>
      </c>
      <c r="I2614">
        <v>1</v>
      </c>
      <c r="J2614">
        <v>6.39</v>
      </c>
      <c r="K2614">
        <v>6.41</v>
      </c>
      <c r="L2614">
        <f>VLOOKUP($E2614,'CFileFishery to ERA+'!$A$4:$J$198,4,FALSE)</f>
        <v>50</v>
      </c>
      <c r="M2614" t="str">
        <f>VLOOKUP($E2614,'CFileFishery to ERA+'!$A$4:$J$198,5,FALSE)</f>
        <v>WCVI AABM S</v>
      </c>
      <c r="N2614" t="str">
        <f>VLOOKUP($E2614,'CFileFishery to ERA+'!$A$4:$J$198,6,FALSE)</f>
        <v>CA</v>
      </c>
      <c r="O2614">
        <f>VLOOKUP($E2614,'CFileFishery to ERA+'!$A$4:$J$198,7,FALSE)</f>
        <v>31</v>
      </c>
      <c r="P2614" t="str">
        <f>VLOOKUP($E2614,'CFileFishery to ERA+'!$A$4:$J$198,8,FALSE)</f>
        <v>S</v>
      </c>
      <c r="Q2614" t="str">
        <f>VLOOKUP($E2614,'CFileFishery to ERA+'!$A$4:$J$198,9,FALSE)</f>
        <v>WCVI AABM Sport</v>
      </c>
      <c r="R2614" t="str">
        <f>VLOOKUP($E2614,'CFileFishery to ERA+'!$A$4:$J$198,10,FALSE)</f>
        <v>AABM</v>
      </c>
    </row>
    <row r="2615" spans="1:18" x14ac:dyDescent="0.25">
      <c r="A2615" t="s">
        <v>158</v>
      </c>
      <c r="B2615" t="s">
        <v>159</v>
      </c>
      <c r="C2615">
        <v>2011</v>
      </c>
      <c r="D2615">
        <v>5</v>
      </c>
      <c r="E2615">
        <v>10</v>
      </c>
      <c r="F2615" t="s">
        <v>14</v>
      </c>
      <c r="G2615">
        <v>4</v>
      </c>
      <c r="H2615" t="s">
        <v>12</v>
      </c>
      <c r="I2615">
        <v>1</v>
      </c>
      <c r="J2615">
        <v>3.01</v>
      </c>
      <c r="K2615">
        <v>3.02</v>
      </c>
      <c r="L2615">
        <f>VLOOKUP($E2615,'CFileFishery to ERA+'!$A$4:$J$198,4,FALSE)</f>
        <v>1</v>
      </c>
      <c r="M2615" t="str">
        <f>VLOOKUP($E2615,'CFileFishery to ERA+'!$A$4:$J$198,5,FALSE)</f>
        <v>AK W/S T</v>
      </c>
      <c r="N2615" t="str">
        <f>VLOOKUP($E2615,'CFileFishery to ERA+'!$A$4:$J$198,6,FALSE)</f>
        <v>US</v>
      </c>
      <c r="O2615">
        <f>VLOOKUP($E2615,'CFileFishery to ERA+'!$A$4:$J$198,7,FALSE)</f>
        <v>999</v>
      </c>
      <c r="P2615" t="str">
        <f>VLOOKUP($E2615,'CFileFishery to ERA+'!$A$4:$J$198,8,FALSE)</f>
        <v>T</v>
      </c>
      <c r="Q2615" t="str">
        <f>VLOOKUP($E2615,'CFileFishery to ERA+'!$A$4:$J$198,9,FALSE)</f>
        <v>SEAK Troll</v>
      </c>
      <c r="R2615" t="str">
        <f>VLOOKUP($E2615,'CFileFishery to ERA+'!$A$4:$J$198,10,FALSE)</f>
        <v>AABM</v>
      </c>
    </row>
    <row r="2616" spans="1:18" x14ac:dyDescent="0.25">
      <c r="A2616" t="s">
        <v>158</v>
      </c>
      <c r="B2616" t="s">
        <v>159</v>
      </c>
      <c r="C2616">
        <v>2011</v>
      </c>
      <c r="D2616">
        <v>5</v>
      </c>
      <c r="E2616">
        <v>11</v>
      </c>
      <c r="F2616" t="s">
        <v>34</v>
      </c>
      <c r="G2616">
        <v>4</v>
      </c>
      <c r="H2616" t="s">
        <v>12</v>
      </c>
      <c r="I2616">
        <v>3</v>
      </c>
      <c r="J2616">
        <v>4.17</v>
      </c>
      <c r="K2616">
        <v>4.18</v>
      </c>
      <c r="L2616">
        <f>VLOOKUP($E2616,'CFileFishery to ERA+'!$A$4:$J$198,4,FALSE)</f>
        <v>1</v>
      </c>
      <c r="M2616" t="str">
        <f>VLOOKUP($E2616,'CFileFishery to ERA+'!$A$4:$J$198,5,FALSE)</f>
        <v>AK W/S T</v>
      </c>
      <c r="N2616" t="str">
        <f>VLOOKUP($E2616,'CFileFishery to ERA+'!$A$4:$J$198,6,FALSE)</f>
        <v>US</v>
      </c>
      <c r="O2616">
        <f>VLOOKUP($E2616,'CFileFishery to ERA+'!$A$4:$J$198,7,FALSE)</f>
        <v>999</v>
      </c>
      <c r="P2616" t="str">
        <f>VLOOKUP($E2616,'CFileFishery to ERA+'!$A$4:$J$198,8,FALSE)</f>
        <v>T</v>
      </c>
      <c r="Q2616" t="str">
        <f>VLOOKUP($E2616,'CFileFishery to ERA+'!$A$4:$J$198,9,FALSE)</f>
        <v>SEAK Troll</v>
      </c>
      <c r="R2616" t="str">
        <f>VLOOKUP($E2616,'CFileFishery to ERA+'!$A$4:$J$198,10,FALSE)</f>
        <v>AABM</v>
      </c>
    </row>
    <row r="2617" spans="1:18" x14ac:dyDescent="0.25">
      <c r="A2617" t="s">
        <v>158</v>
      </c>
      <c r="B2617" t="s">
        <v>159</v>
      </c>
      <c r="C2617">
        <v>2011</v>
      </c>
      <c r="D2617">
        <v>5</v>
      </c>
      <c r="E2617">
        <v>12</v>
      </c>
      <c r="F2617" t="s">
        <v>35</v>
      </c>
      <c r="G2617">
        <v>4</v>
      </c>
      <c r="H2617" t="s">
        <v>12</v>
      </c>
      <c r="I2617">
        <v>1</v>
      </c>
      <c r="J2617">
        <v>1.31</v>
      </c>
      <c r="K2617">
        <v>1.31</v>
      </c>
      <c r="L2617">
        <f>VLOOKUP($E2617,'CFileFishery to ERA+'!$A$4:$J$198,4,FALSE)</f>
        <v>1</v>
      </c>
      <c r="M2617" t="str">
        <f>VLOOKUP($E2617,'CFileFishery to ERA+'!$A$4:$J$198,5,FALSE)</f>
        <v>AK W/S T</v>
      </c>
      <c r="N2617" t="str">
        <f>VLOOKUP($E2617,'CFileFishery to ERA+'!$A$4:$J$198,6,FALSE)</f>
        <v>US</v>
      </c>
      <c r="O2617">
        <f>VLOOKUP($E2617,'CFileFishery to ERA+'!$A$4:$J$198,7,FALSE)</f>
        <v>999</v>
      </c>
      <c r="P2617" t="str">
        <f>VLOOKUP($E2617,'CFileFishery to ERA+'!$A$4:$J$198,8,FALSE)</f>
        <v>T</v>
      </c>
      <c r="Q2617" t="str">
        <f>VLOOKUP($E2617,'CFileFishery to ERA+'!$A$4:$J$198,9,FALSE)</f>
        <v>SEAK Troll</v>
      </c>
      <c r="R2617" t="str">
        <f>VLOOKUP($E2617,'CFileFishery to ERA+'!$A$4:$J$198,10,FALSE)</f>
        <v>AABM</v>
      </c>
    </row>
    <row r="2618" spans="1:18" x14ac:dyDescent="0.25">
      <c r="A2618" t="s">
        <v>158</v>
      </c>
      <c r="B2618" t="s">
        <v>159</v>
      </c>
      <c r="C2618">
        <v>2011</v>
      </c>
      <c r="D2618">
        <v>5</v>
      </c>
      <c r="E2618">
        <v>34</v>
      </c>
      <c r="F2618" t="s">
        <v>54</v>
      </c>
      <c r="G2618">
        <v>4</v>
      </c>
      <c r="H2618" t="s">
        <v>12</v>
      </c>
      <c r="I2618">
        <v>1</v>
      </c>
      <c r="J2618">
        <v>5.36</v>
      </c>
      <c r="K2618">
        <v>5.38</v>
      </c>
      <c r="L2618">
        <f>VLOOKUP($E2618,'CFileFishery to ERA+'!$A$4:$J$198,4,FALSE)</f>
        <v>11</v>
      </c>
      <c r="M2618" t="str">
        <f>VLOOKUP($E2618,'CFileFishery to ERA+'!$A$4:$J$198,5,FALSE)</f>
        <v>WCVI SPR T</v>
      </c>
      <c r="N2618" t="str">
        <f>VLOOKUP($E2618,'CFileFishery to ERA+'!$A$4:$J$198,6,FALSE)</f>
        <v>CA</v>
      </c>
      <c r="O2618">
        <f>VLOOKUP($E2618,'CFileFishery to ERA+'!$A$4:$J$198,7,FALSE)</f>
        <v>3</v>
      </c>
      <c r="P2618" t="str">
        <f>VLOOKUP($E2618,'CFileFishery to ERA+'!$A$4:$J$198,8,FALSE)</f>
        <v>T</v>
      </c>
      <c r="Q2618" t="str">
        <f>VLOOKUP($E2618,'CFileFishery to ERA+'!$A$4:$J$198,9,FALSE)</f>
        <v>WCVI Troll</v>
      </c>
      <c r="R2618" t="str">
        <f>VLOOKUP($E2618,'CFileFishery to ERA+'!$A$4:$J$198,10,FALSE)</f>
        <v>AABM</v>
      </c>
    </row>
    <row r="2619" spans="1:18" x14ac:dyDescent="0.25">
      <c r="A2619" t="s">
        <v>158</v>
      </c>
      <c r="B2619" t="s">
        <v>159</v>
      </c>
      <c r="C2619">
        <v>2011</v>
      </c>
      <c r="D2619">
        <v>5</v>
      </c>
      <c r="E2619">
        <v>38</v>
      </c>
      <c r="F2619" t="s">
        <v>64</v>
      </c>
      <c r="G2619">
        <v>3</v>
      </c>
      <c r="H2619" t="s">
        <v>12</v>
      </c>
      <c r="I2619">
        <v>1</v>
      </c>
      <c r="J2619">
        <v>4.24</v>
      </c>
      <c r="K2619">
        <v>4.26</v>
      </c>
      <c r="L2619">
        <f>VLOOKUP($E2619,'CFileFishery to ERA+'!$A$4:$J$198,4,FALSE)</f>
        <v>11</v>
      </c>
      <c r="M2619" t="str">
        <f>VLOOKUP($E2619,'CFileFishery to ERA+'!$A$4:$J$198,5,FALSE)</f>
        <v>WCVI SPR T</v>
      </c>
      <c r="N2619" t="str">
        <f>VLOOKUP($E2619,'CFileFishery to ERA+'!$A$4:$J$198,6,FALSE)</f>
        <v>CA</v>
      </c>
      <c r="O2619">
        <f>VLOOKUP($E2619,'CFileFishery to ERA+'!$A$4:$J$198,7,FALSE)</f>
        <v>3</v>
      </c>
      <c r="P2619" t="str">
        <f>VLOOKUP($E2619,'CFileFishery to ERA+'!$A$4:$J$198,8,FALSE)</f>
        <v>T</v>
      </c>
      <c r="Q2619" t="str">
        <f>VLOOKUP($E2619,'CFileFishery to ERA+'!$A$4:$J$198,9,FALSE)</f>
        <v>WCVI Troll</v>
      </c>
      <c r="R2619" t="str">
        <f>VLOOKUP($E2619,'CFileFishery to ERA+'!$A$4:$J$198,10,FALSE)</f>
        <v>AABM</v>
      </c>
    </row>
    <row r="2620" spans="1:18" x14ac:dyDescent="0.25">
      <c r="A2620" t="s">
        <v>158</v>
      </c>
      <c r="B2620" t="s">
        <v>159</v>
      </c>
      <c r="C2620">
        <v>2011</v>
      </c>
      <c r="D2620">
        <v>5</v>
      </c>
      <c r="E2620">
        <v>38</v>
      </c>
      <c r="F2620" t="s">
        <v>64</v>
      </c>
      <c r="G2620">
        <v>4</v>
      </c>
      <c r="H2620" t="s">
        <v>12</v>
      </c>
      <c r="I2620">
        <v>1</v>
      </c>
      <c r="J2620">
        <v>4.24</v>
      </c>
      <c r="K2620">
        <v>4.25</v>
      </c>
      <c r="L2620">
        <f>VLOOKUP($E2620,'CFileFishery to ERA+'!$A$4:$J$198,4,FALSE)</f>
        <v>11</v>
      </c>
      <c r="M2620" t="str">
        <f>VLOOKUP($E2620,'CFileFishery to ERA+'!$A$4:$J$198,5,FALSE)</f>
        <v>WCVI SPR T</v>
      </c>
      <c r="N2620" t="str">
        <f>VLOOKUP($E2620,'CFileFishery to ERA+'!$A$4:$J$198,6,FALSE)</f>
        <v>CA</v>
      </c>
      <c r="O2620">
        <f>VLOOKUP($E2620,'CFileFishery to ERA+'!$A$4:$J$198,7,FALSE)</f>
        <v>3</v>
      </c>
      <c r="P2620" t="str">
        <f>VLOOKUP($E2620,'CFileFishery to ERA+'!$A$4:$J$198,8,FALSE)</f>
        <v>T</v>
      </c>
      <c r="Q2620" t="str">
        <f>VLOOKUP($E2620,'CFileFishery to ERA+'!$A$4:$J$198,9,FALSE)</f>
        <v>WCVI Troll</v>
      </c>
      <c r="R2620" t="str">
        <f>VLOOKUP($E2620,'CFileFishery to ERA+'!$A$4:$J$198,10,FALSE)</f>
        <v>AABM</v>
      </c>
    </row>
    <row r="2621" spans="1:18" x14ac:dyDescent="0.25">
      <c r="A2621" t="s">
        <v>158</v>
      </c>
      <c r="B2621" t="s">
        <v>159</v>
      </c>
      <c r="C2621">
        <v>2011</v>
      </c>
      <c r="D2621">
        <v>6</v>
      </c>
      <c r="E2621">
        <v>14</v>
      </c>
      <c r="F2621" t="s">
        <v>15</v>
      </c>
      <c r="G2621">
        <v>4</v>
      </c>
      <c r="H2621" t="s">
        <v>12</v>
      </c>
      <c r="I2621">
        <v>1</v>
      </c>
      <c r="J2621">
        <v>2.3199999999999998</v>
      </c>
      <c r="K2621">
        <v>2.3199999999999998</v>
      </c>
      <c r="L2621">
        <f>VLOOKUP($E2621,'CFileFishery to ERA+'!$A$4:$J$198,4,FALSE)</f>
        <v>2</v>
      </c>
      <c r="M2621" t="str">
        <f>VLOOKUP($E2621,'CFileFishery to ERA+'!$A$4:$J$198,5,FALSE)</f>
        <v>AK JNO T</v>
      </c>
      <c r="N2621" t="str">
        <f>VLOOKUP($E2621,'CFileFishery to ERA+'!$A$4:$J$198,6,FALSE)</f>
        <v>US</v>
      </c>
      <c r="O2621">
        <f>VLOOKUP($E2621,'CFileFishery to ERA+'!$A$4:$J$198,7,FALSE)</f>
        <v>999</v>
      </c>
      <c r="P2621" t="str">
        <f>VLOOKUP($E2621,'CFileFishery to ERA+'!$A$4:$J$198,8,FALSE)</f>
        <v>T</v>
      </c>
      <c r="Q2621" t="str">
        <f>VLOOKUP($E2621,'CFileFishery to ERA+'!$A$4:$J$198,9,FALSE)</f>
        <v>SEAK Troll</v>
      </c>
      <c r="R2621" t="str">
        <f>VLOOKUP($E2621,'CFileFishery to ERA+'!$A$4:$J$198,10,FALSE)</f>
        <v>AABM</v>
      </c>
    </row>
    <row r="2622" spans="1:18" x14ac:dyDescent="0.25">
      <c r="A2622" t="s">
        <v>158</v>
      </c>
      <c r="B2622" t="s">
        <v>159</v>
      </c>
      <c r="C2622">
        <v>2011</v>
      </c>
      <c r="D2622">
        <v>6</v>
      </c>
      <c r="E2622">
        <v>34</v>
      </c>
      <c r="F2622" t="s">
        <v>54</v>
      </c>
      <c r="G2622">
        <v>4</v>
      </c>
      <c r="H2622" t="s">
        <v>12</v>
      </c>
      <c r="I2622">
        <v>1</v>
      </c>
      <c r="J2622">
        <v>7.75</v>
      </c>
      <c r="K2622">
        <v>7.78</v>
      </c>
      <c r="L2622">
        <f>VLOOKUP($E2622,'CFileFishery to ERA+'!$A$4:$J$198,4,FALSE)</f>
        <v>11</v>
      </c>
      <c r="M2622" t="str">
        <f>VLOOKUP($E2622,'CFileFishery to ERA+'!$A$4:$J$198,5,FALSE)</f>
        <v>WCVI SPR T</v>
      </c>
      <c r="N2622" t="str">
        <f>VLOOKUP($E2622,'CFileFishery to ERA+'!$A$4:$J$198,6,FALSE)</f>
        <v>CA</v>
      </c>
      <c r="O2622">
        <f>VLOOKUP($E2622,'CFileFishery to ERA+'!$A$4:$J$198,7,FALSE)</f>
        <v>3</v>
      </c>
      <c r="P2622" t="str">
        <f>VLOOKUP($E2622,'CFileFishery to ERA+'!$A$4:$J$198,8,FALSE)</f>
        <v>T</v>
      </c>
      <c r="Q2622" t="str">
        <f>VLOOKUP($E2622,'CFileFishery to ERA+'!$A$4:$J$198,9,FALSE)</f>
        <v>WCVI Troll</v>
      </c>
      <c r="R2622" t="str">
        <f>VLOOKUP($E2622,'CFileFishery to ERA+'!$A$4:$J$198,10,FALSE)</f>
        <v>AABM</v>
      </c>
    </row>
    <row r="2623" spans="1:18" x14ac:dyDescent="0.25">
      <c r="A2623" t="s">
        <v>158</v>
      </c>
      <c r="B2623" t="s">
        <v>159</v>
      </c>
      <c r="C2623">
        <v>2011</v>
      </c>
      <c r="D2623">
        <v>6</v>
      </c>
      <c r="E2623">
        <v>38</v>
      </c>
      <c r="F2623" t="s">
        <v>64</v>
      </c>
      <c r="G2623">
        <v>3</v>
      </c>
      <c r="H2623" t="s">
        <v>12</v>
      </c>
      <c r="I2623">
        <v>1</v>
      </c>
      <c r="J2623">
        <v>4.3099999999999996</v>
      </c>
      <c r="K2623">
        <v>4.33</v>
      </c>
      <c r="L2623">
        <f>VLOOKUP($E2623,'CFileFishery to ERA+'!$A$4:$J$198,4,FALSE)</f>
        <v>11</v>
      </c>
      <c r="M2623" t="str">
        <f>VLOOKUP($E2623,'CFileFishery to ERA+'!$A$4:$J$198,5,FALSE)</f>
        <v>WCVI SPR T</v>
      </c>
      <c r="N2623" t="str">
        <f>VLOOKUP($E2623,'CFileFishery to ERA+'!$A$4:$J$198,6,FALSE)</f>
        <v>CA</v>
      </c>
      <c r="O2623">
        <f>VLOOKUP($E2623,'CFileFishery to ERA+'!$A$4:$J$198,7,FALSE)</f>
        <v>3</v>
      </c>
      <c r="P2623" t="str">
        <f>VLOOKUP($E2623,'CFileFishery to ERA+'!$A$4:$J$198,8,FALSE)</f>
        <v>T</v>
      </c>
      <c r="Q2623" t="str">
        <f>VLOOKUP($E2623,'CFileFishery to ERA+'!$A$4:$J$198,9,FALSE)</f>
        <v>WCVI Troll</v>
      </c>
      <c r="R2623" t="str">
        <f>VLOOKUP($E2623,'CFileFishery to ERA+'!$A$4:$J$198,10,FALSE)</f>
        <v>AABM</v>
      </c>
    </row>
    <row r="2624" spans="1:18" x14ac:dyDescent="0.25">
      <c r="A2624" t="s">
        <v>158</v>
      </c>
      <c r="B2624" t="s">
        <v>159</v>
      </c>
      <c r="C2624">
        <v>2011</v>
      </c>
      <c r="D2624">
        <v>6</v>
      </c>
      <c r="E2624">
        <v>103</v>
      </c>
      <c r="F2624" t="s">
        <v>127</v>
      </c>
      <c r="G2624">
        <v>4</v>
      </c>
      <c r="H2624" t="s">
        <v>12</v>
      </c>
      <c r="I2624">
        <v>1</v>
      </c>
      <c r="J2624">
        <v>1</v>
      </c>
      <c r="K2624">
        <v>1</v>
      </c>
      <c r="L2624">
        <f>VLOOKUP($E2624,'CFileFishery to ERA+'!$A$4:$J$198,4,FALSE)</f>
        <v>29</v>
      </c>
      <c r="M2624" t="str">
        <f>VLOOKUP($E2624,'CFileFishery to ERA+'!$A$4:$J$198,5,FALSE)</f>
        <v>TPGSDO TERM N</v>
      </c>
      <c r="N2624" t="str">
        <f>VLOOKUP($E2624,'CFileFishery to ERA+'!$A$4:$J$198,6,FALSE)</f>
        <v>US</v>
      </c>
      <c r="O2624">
        <f>VLOOKUP($E2624,'CFileFishery to ERA+'!$A$4:$J$198,7,FALSE)</f>
        <v>999</v>
      </c>
      <c r="P2624" t="str">
        <f>VLOOKUP($E2624,'CFileFishery to ERA+'!$A$4:$J$198,8,FALSE)</f>
        <v>N</v>
      </c>
      <c r="Q2624" t="str">
        <f>VLOOKUP($E2624,'CFileFishery to ERA+'!$A$4:$J$198,9,FALSE)</f>
        <v>PGSD Net</v>
      </c>
      <c r="R2624" t="str">
        <f>VLOOKUP($E2624,'CFileFishery to ERA+'!$A$4:$J$198,10,FALSE)</f>
        <v>ISBM</v>
      </c>
    </row>
    <row r="2625" spans="1:18" x14ac:dyDescent="0.25">
      <c r="A2625" t="s">
        <v>158</v>
      </c>
      <c r="B2625" t="s">
        <v>159</v>
      </c>
      <c r="C2625">
        <v>2011</v>
      </c>
      <c r="D2625">
        <v>6</v>
      </c>
      <c r="E2625">
        <v>124</v>
      </c>
      <c r="F2625" t="s">
        <v>36</v>
      </c>
      <c r="G2625">
        <v>4</v>
      </c>
      <c r="H2625" t="s">
        <v>12</v>
      </c>
      <c r="I2625">
        <v>1</v>
      </c>
      <c r="J2625">
        <v>2.81</v>
      </c>
      <c r="K2625">
        <v>2.82</v>
      </c>
      <c r="L2625">
        <f>VLOOKUP($E2625,'CFileFishery to ERA+'!$A$4:$J$198,4,FALSE)</f>
        <v>44</v>
      </c>
      <c r="M2625" t="str">
        <f>VLOOKUP($E2625,'CFileFishery to ERA+'!$A$4:$J$198,5,FALSE)</f>
        <v>ALASKA S</v>
      </c>
      <c r="N2625" t="str">
        <f>VLOOKUP($E2625,'CFileFishery to ERA+'!$A$4:$J$198,6,FALSE)</f>
        <v>US</v>
      </c>
      <c r="O2625">
        <f>VLOOKUP($E2625,'CFileFishery to ERA+'!$A$4:$J$198,7,FALSE)</f>
        <v>999</v>
      </c>
      <c r="P2625" t="str">
        <f>VLOOKUP($E2625,'CFileFishery to ERA+'!$A$4:$J$198,8,FALSE)</f>
        <v>S</v>
      </c>
      <c r="Q2625" t="str">
        <f>VLOOKUP($E2625,'CFileFishery to ERA+'!$A$4:$J$198,9,FALSE)</f>
        <v>SEAK Sport</v>
      </c>
      <c r="R2625" t="str">
        <f>VLOOKUP($E2625,'CFileFishery to ERA+'!$A$4:$J$198,10,FALSE)</f>
        <v>AABM</v>
      </c>
    </row>
    <row r="2626" spans="1:18" x14ac:dyDescent="0.25">
      <c r="A2626" t="s">
        <v>158</v>
      </c>
      <c r="B2626" t="s">
        <v>159</v>
      </c>
      <c r="C2626">
        <v>2011</v>
      </c>
      <c r="D2626">
        <v>6</v>
      </c>
      <c r="E2626">
        <v>136</v>
      </c>
      <c r="F2626" t="s">
        <v>52</v>
      </c>
      <c r="G2626">
        <v>4</v>
      </c>
      <c r="H2626" t="s">
        <v>12</v>
      </c>
      <c r="I2626">
        <v>1</v>
      </c>
      <c r="J2626">
        <v>2</v>
      </c>
      <c r="K2626">
        <v>2</v>
      </c>
      <c r="L2626">
        <f>VLOOKUP($E2626,'CFileFishery to ERA+'!$A$4:$J$198,4,FALSE)</f>
        <v>63</v>
      </c>
      <c r="M2626" t="str">
        <f>VLOOKUP($E2626,'CFileFishery to ERA+'!$A$4:$J$198,5,FALSE)</f>
        <v>GEO ST S</v>
      </c>
      <c r="N2626" t="str">
        <f>VLOOKUP($E2626,'CFileFishery to ERA+'!$A$4:$J$198,6,FALSE)</f>
        <v>CA</v>
      </c>
      <c r="O2626">
        <f>VLOOKUP($E2626,'CFileFishery to ERA+'!$A$4:$J$198,7,FALSE)</f>
        <v>27</v>
      </c>
      <c r="P2626" t="str">
        <f>VLOOKUP($E2626,'CFileFishery to ERA+'!$A$4:$J$198,8,FALSE)</f>
        <v>S</v>
      </c>
      <c r="Q2626" t="str">
        <f>VLOOKUP($E2626,'CFileFishery to ERA+'!$A$4:$J$198,9,FALSE)</f>
        <v>North Georgia Strait Sport</v>
      </c>
      <c r="R2626" t="str">
        <f>VLOOKUP($E2626,'CFileFishery to ERA+'!$A$4:$J$198,10,FALSE)</f>
        <v>ISBM</v>
      </c>
    </row>
    <row r="2627" spans="1:18" x14ac:dyDescent="0.25">
      <c r="A2627" t="s">
        <v>158</v>
      </c>
      <c r="B2627" t="s">
        <v>159</v>
      </c>
      <c r="C2627">
        <v>2011</v>
      </c>
      <c r="D2627">
        <v>7</v>
      </c>
      <c r="E2627">
        <v>18</v>
      </c>
      <c r="F2627" t="s">
        <v>23</v>
      </c>
      <c r="G2627">
        <v>4</v>
      </c>
      <c r="H2627" t="s">
        <v>12</v>
      </c>
      <c r="I2627">
        <v>1</v>
      </c>
      <c r="J2627">
        <v>3.42</v>
      </c>
      <c r="K2627">
        <v>3.43</v>
      </c>
      <c r="L2627">
        <f>VLOOKUP($E2627,'CFileFishery to ERA+'!$A$4:$J$198,4,FALSE)</f>
        <v>4</v>
      </c>
      <c r="M2627" t="str">
        <f>VLOOKUP($E2627,'CFileFishery to ERA+'!$A$4:$J$198,5,FALSE)</f>
        <v>AK JLO T</v>
      </c>
      <c r="N2627" t="str">
        <f>VLOOKUP($E2627,'CFileFishery to ERA+'!$A$4:$J$198,6,FALSE)</f>
        <v>US</v>
      </c>
      <c r="O2627">
        <f>VLOOKUP($E2627,'CFileFishery to ERA+'!$A$4:$J$198,7,FALSE)</f>
        <v>999</v>
      </c>
      <c r="P2627" t="str">
        <f>VLOOKUP($E2627,'CFileFishery to ERA+'!$A$4:$J$198,8,FALSE)</f>
        <v>T</v>
      </c>
      <c r="Q2627" t="str">
        <f>VLOOKUP($E2627,'CFileFishery to ERA+'!$A$4:$J$198,9,FALSE)</f>
        <v>SEAK Troll</v>
      </c>
      <c r="R2627" t="str">
        <f>VLOOKUP($E2627,'CFileFishery to ERA+'!$A$4:$J$198,10,FALSE)</f>
        <v>AABM</v>
      </c>
    </row>
    <row r="2628" spans="1:18" x14ac:dyDescent="0.25">
      <c r="A2628" t="s">
        <v>158</v>
      </c>
      <c r="B2628" t="s">
        <v>159</v>
      </c>
      <c r="C2628">
        <v>2011</v>
      </c>
      <c r="D2628">
        <v>7</v>
      </c>
      <c r="E2628">
        <v>35</v>
      </c>
      <c r="F2628" t="s">
        <v>77</v>
      </c>
      <c r="G2628">
        <v>4</v>
      </c>
      <c r="H2628" t="s">
        <v>12</v>
      </c>
      <c r="I2628">
        <v>2</v>
      </c>
      <c r="J2628">
        <v>7.84</v>
      </c>
      <c r="K2628">
        <v>7.87</v>
      </c>
      <c r="L2628">
        <f>VLOOKUP($E2628,'CFileFishery to ERA+'!$A$4:$J$198,4,FALSE)</f>
        <v>12</v>
      </c>
      <c r="M2628" t="str">
        <f>VLOOKUP($E2628,'CFileFishery to ERA+'!$A$4:$J$198,5,FALSE)</f>
        <v>WCVI SUM T</v>
      </c>
      <c r="N2628" t="str">
        <f>VLOOKUP($E2628,'CFileFishery to ERA+'!$A$4:$J$198,6,FALSE)</f>
        <v>CA</v>
      </c>
      <c r="O2628">
        <f>VLOOKUP($E2628,'CFileFishery to ERA+'!$A$4:$J$198,7,FALSE)</f>
        <v>3</v>
      </c>
      <c r="P2628" t="str">
        <f>VLOOKUP($E2628,'CFileFishery to ERA+'!$A$4:$J$198,8,FALSE)</f>
        <v>T</v>
      </c>
      <c r="Q2628" t="str">
        <f>VLOOKUP($E2628,'CFileFishery to ERA+'!$A$4:$J$198,9,FALSE)</f>
        <v>WCVI Troll</v>
      </c>
      <c r="R2628" t="str">
        <f>VLOOKUP($E2628,'CFileFishery to ERA+'!$A$4:$J$198,10,FALSE)</f>
        <v>AABM</v>
      </c>
    </row>
    <row r="2629" spans="1:18" x14ac:dyDescent="0.25">
      <c r="A2629" t="s">
        <v>158</v>
      </c>
      <c r="B2629" t="s">
        <v>159</v>
      </c>
      <c r="C2629">
        <v>2011</v>
      </c>
      <c r="D2629">
        <v>7</v>
      </c>
      <c r="E2629">
        <v>43</v>
      </c>
      <c r="F2629" t="s">
        <v>59</v>
      </c>
      <c r="G2629">
        <v>3</v>
      </c>
      <c r="H2629" t="s">
        <v>12</v>
      </c>
      <c r="I2629">
        <v>1</v>
      </c>
      <c r="J2629">
        <v>2.0299999999999998</v>
      </c>
      <c r="K2629">
        <v>2.04</v>
      </c>
      <c r="L2629">
        <f>VLOOKUP($E2629,'CFileFishery to ERA+'!$A$4:$J$198,4,FALSE)</f>
        <v>13</v>
      </c>
      <c r="M2629" t="str">
        <f>VLOOKUP($E2629,'CFileFishery to ERA+'!$A$4:$J$198,5,FALSE)</f>
        <v>N FALCON T</v>
      </c>
      <c r="N2629" t="str">
        <f>VLOOKUP($E2629,'CFileFishery to ERA+'!$A$4:$J$198,6,FALSE)</f>
        <v>US</v>
      </c>
      <c r="O2629">
        <f>VLOOKUP($E2629,'CFileFishery to ERA+'!$A$4:$J$198,7,FALSE)</f>
        <v>999</v>
      </c>
      <c r="P2629" t="str">
        <f>VLOOKUP($E2629,'CFileFishery to ERA+'!$A$4:$J$198,8,FALSE)</f>
        <v>T</v>
      </c>
      <c r="Q2629" t="str">
        <f>VLOOKUP($E2629,'CFileFishery to ERA+'!$A$4:$J$198,9,FALSE)</f>
        <v>WA Troll</v>
      </c>
      <c r="R2629" t="str">
        <f>VLOOKUP($E2629,'CFileFishery to ERA+'!$A$4:$J$198,10,FALSE)</f>
        <v>ISBM</v>
      </c>
    </row>
    <row r="2630" spans="1:18" x14ac:dyDescent="0.25">
      <c r="A2630" t="s">
        <v>158</v>
      </c>
      <c r="B2630" t="s">
        <v>159</v>
      </c>
      <c r="C2630">
        <v>2011</v>
      </c>
      <c r="D2630">
        <v>7</v>
      </c>
      <c r="E2630">
        <v>104</v>
      </c>
      <c r="F2630" t="s">
        <v>113</v>
      </c>
      <c r="G2630">
        <v>4</v>
      </c>
      <c r="H2630" t="s">
        <v>12</v>
      </c>
      <c r="I2630">
        <v>1</v>
      </c>
      <c r="J2630">
        <v>1.19</v>
      </c>
      <c r="K2630">
        <v>1.19</v>
      </c>
      <c r="L2630">
        <f>VLOOKUP($E2630,'CFileFishery to ERA+'!$A$4:$J$198,4,FALSE)</f>
        <v>38</v>
      </c>
      <c r="M2630" t="str">
        <f>VLOOKUP($E2630,'CFileFishery to ERA+'!$A$4:$J$198,5,FALSE)</f>
        <v>TPS FN</v>
      </c>
      <c r="N2630" t="str">
        <f>VLOOKUP($E2630,'CFileFishery to ERA+'!$A$4:$J$198,6,FALSE)</f>
        <v>US</v>
      </c>
      <c r="O2630">
        <f>VLOOKUP($E2630,'CFileFishery to ERA+'!$A$4:$J$198,7,FALSE)</f>
        <v>999</v>
      </c>
      <c r="P2630" t="str">
        <f>VLOOKUP($E2630,'CFileFishery to ERA+'!$A$4:$J$198,8,FALSE)</f>
        <v>N</v>
      </c>
      <c r="Q2630" t="str">
        <f>VLOOKUP($E2630,'CFileFishery to ERA+'!$A$4:$J$198,9,FALSE)</f>
        <v>PGSD Net</v>
      </c>
      <c r="R2630" t="str">
        <f>VLOOKUP($E2630,'CFileFishery to ERA+'!$A$4:$J$198,10,FALSE)</f>
        <v>ISBM</v>
      </c>
    </row>
    <row r="2631" spans="1:18" x14ac:dyDescent="0.25">
      <c r="A2631" t="s">
        <v>158</v>
      </c>
      <c r="B2631" t="s">
        <v>159</v>
      </c>
      <c r="C2631">
        <v>2011</v>
      </c>
      <c r="D2631">
        <v>7</v>
      </c>
      <c r="E2631">
        <v>132</v>
      </c>
      <c r="F2631" t="s">
        <v>21</v>
      </c>
      <c r="G2631">
        <v>4</v>
      </c>
      <c r="H2631" t="s">
        <v>12</v>
      </c>
      <c r="I2631">
        <v>1</v>
      </c>
      <c r="J2631">
        <v>4.0599999999999996</v>
      </c>
      <c r="K2631">
        <v>4.07</v>
      </c>
      <c r="L2631">
        <f>VLOOKUP($E2631,'CFileFishery to ERA+'!$A$4:$J$198,4,FALSE)</f>
        <v>45</v>
      </c>
      <c r="M2631" t="str">
        <f>VLOOKUP($E2631,'CFileFishery to ERA+'!$A$4:$J$198,5,FALSE)</f>
        <v>CBC S</v>
      </c>
      <c r="N2631" t="str">
        <f>VLOOKUP($E2631,'CFileFishery to ERA+'!$A$4:$J$198,6,FALSE)</f>
        <v>CA</v>
      </c>
      <c r="O2631">
        <f>VLOOKUP($E2631,'CFileFishery to ERA+'!$A$4:$J$198,7,FALSE)</f>
        <v>24</v>
      </c>
      <c r="P2631" t="str">
        <f>VLOOKUP($E2631,'CFileFishery to ERA+'!$A$4:$J$198,8,FALSE)</f>
        <v>S</v>
      </c>
      <c r="Q2631" t="str">
        <f>VLOOKUP($E2631,'CFileFishery to ERA+'!$A$4:$J$198,9,FALSE)</f>
        <v>Central Sport</v>
      </c>
      <c r="R2631" t="str">
        <f>VLOOKUP($E2631,'CFileFishery to ERA+'!$A$4:$J$198,10,FALSE)</f>
        <v>ISBM</v>
      </c>
    </row>
    <row r="2632" spans="1:18" x14ac:dyDescent="0.25">
      <c r="A2632" t="s">
        <v>158</v>
      </c>
      <c r="B2632" t="s">
        <v>159</v>
      </c>
      <c r="C2632">
        <v>2011</v>
      </c>
      <c r="D2632">
        <v>7</v>
      </c>
      <c r="E2632">
        <v>136</v>
      </c>
      <c r="F2632" t="s">
        <v>52</v>
      </c>
      <c r="G2632">
        <v>4</v>
      </c>
      <c r="H2632" t="s">
        <v>12</v>
      </c>
      <c r="I2632">
        <v>1</v>
      </c>
      <c r="J2632">
        <v>2</v>
      </c>
      <c r="K2632">
        <v>2</v>
      </c>
      <c r="L2632">
        <f>VLOOKUP($E2632,'CFileFishery to ERA+'!$A$4:$J$198,4,FALSE)</f>
        <v>63</v>
      </c>
      <c r="M2632" t="str">
        <f>VLOOKUP($E2632,'CFileFishery to ERA+'!$A$4:$J$198,5,FALSE)</f>
        <v>GEO ST S</v>
      </c>
      <c r="N2632" t="str">
        <f>VLOOKUP($E2632,'CFileFishery to ERA+'!$A$4:$J$198,6,FALSE)</f>
        <v>CA</v>
      </c>
      <c r="O2632">
        <f>VLOOKUP($E2632,'CFileFishery to ERA+'!$A$4:$J$198,7,FALSE)</f>
        <v>27</v>
      </c>
      <c r="P2632" t="str">
        <f>VLOOKUP($E2632,'CFileFishery to ERA+'!$A$4:$J$198,8,FALSE)</f>
        <v>S</v>
      </c>
      <c r="Q2632" t="str">
        <f>VLOOKUP($E2632,'CFileFishery to ERA+'!$A$4:$J$198,9,FALSE)</f>
        <v>North Georgia Strait Sport</v>
      </c>
      <c r="R2632" t="str">
        <f>VLOOKUP($E2632,'CFileFishery to ERA+'!$A$4:$J$198,10,FALSE)</f>
        <v>ISBM</v>
      </c>
    </row>
    <row r="2633" spans="1:18" x14ac:dyDescent="0.25">
      <c r="A2633" t="s">
        <v>158</v>
      </c>
      <c r="B2633" t="s">
        <v>159</v>
      </c>
      <c r="C2633">
        <v>2011</v>
      </c>
      <c r="D2633">
        <v>7</v>
      </c>
      <c r="E2633">
        <v>142</v>
      </c>
      <c r="F2633" t="s">
        <v>49</v>
      </c>
      <c r="G2633">
        <v>4</v>
      </c>
      <c r="H2633" t="s">
        <v>12</v>
      </c>
      <c r="I2633">
        <v>1</v>
      </c>
      <c r="J2633">
        <v>5.33</v>
      </c>
      <c r="K2633">
        <v>5.35</v>
      </c>
      <c r="L2633">
        <f>VLOOKUP($E2633,'CFileFishery to ERA+'!$A$4:$J$198,4,FALSE)</f>
        <v>50</v>
      </c>
      <c r="M2633" t="str">
        <f>VLOOKUP($E2633,'CFileFishery to ERA+'!$A$4:$J$198,5,FALSE)</f>
        <v>WCVI AABM S</v>
      </c>
      <c r="N2633" t="str">
        <f>VLOOKUP($E2633,'CFileFishery to ERA+'!$A$4:$J$198,6,FALSE)</f>
        <v>CA</v>
      </c>
      <c r="O2633">
        <f>VLOOKUP($E2633,'CFileFishery to ERA+'!$A$4:$J$198,7,FALSE)</f>
        <v>31</v>
      </c>
      <c r="P2633" t="str">
        <f>VLOOKUP($E2633,'CFileFishery to ERA+'!$A$4:$J$198,8,FALSE)</f>
        <v>S</v>
      </c>
      <c r="Q2633" t="str">
        <f>VLOOKUP($E2633,'CFileFishery to ERA+'!$A$4:$J$198,9,FALSE)</f>
        <v>WCVI AABM Sport</v>
      </c>
      <c r="R2633" t="str">
        <f>VLOOKUP($E2633,'CFileFishery to ERA+'!$A$4:$J$198,10,FALSE)</f>
        <v>AABM</v>
      </c>
    </row>
    <row r="2634" spans="1:18" x14ac:dyDescent="0.25">
      <c r="A2634" t="s">
        <v>158</v>
      </c>
      <c r="B2634" t="s">
        <v>159</v>
      </c>
      <c r="C2634">
        <v>2011</v>
      </c>
      <c r="D2634">
        <v>7</v>
      </c>
      <c r="E2634">
        <v>146</v>
      </c>
      <c r="F2634" t="s">
        <v>75</v>
      </c>
      <c r="G2634">
        <v>3</v>
      </c>
      <c r="H2634" t="s">
        <v>12</v>
      </c>
      <c r="I2634">
        <v>1</v>
      </c>
      <c r="J2634">
        <v>3.97</v>
      </c>
      <c r="K2634">
        <v>3.99</v>
      </c>
      <c r="L2634">
        <f>VLOOKUP($E2634,'CFileFishery to ERA+'!$A$4:$J$198,4,FALSE)</f>
        <v>65</v>
      </c>
      <c r="M2634" t="str">
        <f>VLOOKUP($E2634,'CFileFishery to ERA+'!$A$4:$J$198,5,FALSE)</f>
        <v>BC JF S</v>
      </c>
      <c r="N2634" t="str">
        <f>VLOOKUP($E2634,'CFileFishery to ERA+'!$A$4:$J$198,6,FALSE)</f>
        <v>CA</v>
      </c>
      <c r="O2634">
        <f>VLOOKUP($E2634,'CFileFishery to ERA+'!$A$4:$J$198,7,FALSE)</f>
        <v>36</v>
      </c>
      <c r="P2634" t="str">
        <f>VLOOKUP($E2634,'CFileFishery to ERA+'!$A$4:$J$198,8,FALSE)</f>
        <v>S</v>
      </c>
      <c r="Q2634" t="str">
        <f>VLOOKUP($E2634,'CFileFishery to ERA+'!$A$4:$J$198,9,FALSE)</f>
        <v>Canadian Juan De Fuca Sport</v>
      </c>
      <c r="R2634" t="str">
        <f>VLOOKUP($E2634,'CFileFishery to ERA+'!$A$4:$J$198,10,FALSE)</f>
        <v>ISBM</v>
      </c>
    </row>
    <row r="2635" spans="1:18" x14ac:dyDescent="0.25">
      <c r="A2635" t="s">
        <v>158</v>
      </c>
      <c r="B2635" t="s">
        <v>159</v>
      </c>
      <c r="C2635">
        <v>2011</v>
      </c>
      <c r="D2635">
        <v>7</v>
      </c>
      <c r="E2635">
        <v>146</v>
      </c>
      <c r="F2635" t="s">
        <v>75</v>
      </c>
      <c r="G2635">
        <v>4</v>
      </c>
      <c r="H2635" t="s">
        <v>12</v>
      </c>
      <c r="I2635">
        <v>1</v>
      </c>
      <c r="J2635">
        <v>3.97</v>
      </c>
      <c r="K2635">
        <v>3.98</v>
      </c>
      <c r="L2635">
        <f>VLOOKUP($E2635,'CFileFishery to ERA+'!$A$4:$J$198,4,FALSE)</f>
        <v>65</v>
      </c>
      <c r="M2635" t="str">
        <f>VLOOKUP($E2635,'CFileFishery to ERA+'!$A$4:$J$198,5,FALSE)</f>
        <v>BC JF S</v>
      </c>
      <c r="N2635" t="str">
        <f>VLOOKUP($E2635,'CFileFishery to ERA+'!$A$4:$J$198,6,FALSE)</f>
        <v>CA</v>
      </c>
      <c r="O2635">
        <f>VLOOKUP($E2635,'CFileFishery to ERA+'!$A$4:$J$198,7,FALSE)</f>
        <v>36</v>
      </c>
      <c r="P2635" t="str">
        <f>VLOOKUP($E2635,'CFileFishery to ERA+'!$A$4:$J$198,8,FALSE)</f>
        <v>S</v>
      </c>
      <c r="Q2635" t="str">
        <f>VLOOKUP($E2635,'CFileFishery to ERA+'!$A$4:$J$198,9,FALSE)</f>
        <v>Canadian Juan De Fuca Sport</v>
      </c>
      <c r="R2635" t="str">
        <f>VLOOKUP($E2635,'CFileFishery to ERA+'!$A$4:$J$198,10,FALSE)</f>
        <v>ISBM</v>
      </c>
    </row>
    <row r="2636" spans="1:18" x14ac:dyDescent="0.25">
      <c r="A2636" t="s">
        <v>158</v>
      </c>
      <c r="B2636" t="s">
        <v>159</v>
      </c>
      <c r="C2636">
        <v>2011</v>
      </c>
      <c r="D2636">
        <v>7</v>
      </c>
      <c r="E2636">
        <v>150</v>
      </c>
      <c r="F2636" t="s">
        <v>76</v>
      </c>
      <c r="G2636">
        <v>3</v>
      </c>
      <c r="H2636" t="s">
        <v>12</v>
      </c>
      <c r="I2636">
        <v>1</v>
      </c>
      <c r="J2636">
        <v>3.28</v>
      </c>
      <c r="K2636">
        <v>3.3</v>
      </c>
      <c r="L2636">
        <f>VLOOKUP($E2636,'CFileFishery to ERA+'!$A$4:$J$198,4,FALSE)</f>
        <v>57</v>
      </c>
      <c r="M2636" t="str">
        <f>VLOOKUP($E2636,'CFileFishery to ERA+'!$A$4:$J$198,5,FALSE)</f>
        <v>PGSDN S</v>
      </c>
      <c r="N2636" t="str">
        <f>VLOOKUP($E2636,'CFileFishery to ERA+'!$A$4:$J$198,6,FALSE)</f>
        <v>US</v>
      </c>
      <c r="O2636">
        <f>VLOOKUP($E2636,'CFileFishery to ERA+'!$A$4:$J$198,7,FALSE)</f>
        <v>999</v>
      </c>
      <c r="P2636" t="str">
        <f>VLOOKUP($E2636,'CFileFishery to ERA+'!$A$4:$J$198,8,FALSE)</f>
        <v>S</v>
      </c>
      <c r="Q2636" t="str">
        <f>VLOOKUP($E2636,'CFileFishery to ERA+'!$A$4:$J$198,9,FALSE)</f>
        <v>PGSD Sport</v>
      </c>
      <c r="R2636" t="str">
        <f>VLOOKUP($E2636,'CFileFishery to ERA+'!$A$4:$J$198,10,FALSE)</f>
        <v>ISBM</v>
      </c>
    </row>
    <row r="2637" spans="1:18" x14ac:dyDescent="0.25">
      <c r="A2637" t="s">
        <v>158</v>
      </c>
      <c r="B2637" t="s">
        <v>159</v>
      </c>
      <c r="C2637">
        <v>2011</v>
      </c>
      <c r="D2637">
        <v>7</v>
      </c>
      <c r="E2637">
        <v>151</v>
      </c>
      <c r="F2637" t="s">
        <v>84</v>
      </c>
      <c r="G2637">
        <v>2</v>
      </c>
      <c r="H2637" t="s">
        <v>12</v>
      </c>
      <c r="I2637">
        <v>1</v>
      </c>
      <c r="J2637">
        <v>3.32</v>
      </c>
      <c r="K2637">
        <v>3.36</v>
      </c>
      <c r="L2637">
        <f>VLOOKUP($E2637,'CFileFishery to ERA+'!$A$4:$J$198,4,FALSE)</f>
        <v>57</v>
      </c>
      <c r="M2637" t="str">
        <f>VLOOKUP($E2637,'CFileFishery to ERA+'!$A$4:$J$198,5,FALSE)</f>
        <v>PGSDN S</v>
      </c>
      <c r="N2637" t="str">
        <f>VLOOKUP($E2637,'CFileFishery to ERA+'!$A$4:$J$198,6,FALSE)</f>
        <v>US</v>
      </c>
      <c r="O2637">
        <f>VLOOKUP($E2637,'CFileFishery to ERA+'!$A$4:$J$198,7,FALSE)</f>
        <v>999</v>
      </c>
      <c r="P2637" t="str">
        <f>VLOOKUP($E2637,'CFileFishery to ERA+'!$A$4:$J$198,8,FALSE)</f>
        <v>S</v>
      </c>
      <c r="Q2637" t="str">
        <f>VLOOKUP($E2637,'CFileFishery to ERA+'!$A$4:$J$198,9,FALSE)</f>
        <v>PGSD Sport</v>
      </c>
      <c r="R2637" t="str">
        <f>VLOOKUP($E2637,'CFileFishery to ERA+'!$A$4:$J$198,10,FALSE)</f>
        <v>ISBM</v>
      </c>
    </row>
    <row r="2638" spans="1:18" x14ac:dyDescent="0.25">
      <c r="A2638" t="s">
        <v>158</v>
      </c>
      <c r="B2638" t="s">
        <v>159</v>
      </c>
      <c r="C2638">
        <v>2011</v>
      </c>
      <c r="D2638">
        <v>7</v>
      </c>
      <c r="E2638">
        <v>151</v>
      </c>
      <c r="F2638" t="s">
        <v>84</v>
      </c>
      <c r="G2638">
        <v>3</v>
      </c>
      <c r="H2638" t="s">
        <v>12</v>
      </c>
      <c r="I2638">
        <v>1</v>
      </c>
      <c r="J2638">
        <v>3.32</v>
      </c>
      <c r="K2638">
        <v>3.34</v>
      </c>
      <c r="L2638">
        <f>VLOOKUP($E2638,'CFileFishery to ERA+'!$A$4:$J$198,4,FALSE)</f>
        <v>57</v>
      </c>
      <c r="M2638" t="str">
        <f>VLOOKUP($E2638,'CFileFishery to ERA+'!$A$4:$J$198,5,FALSE)</f>
        <v>PGSDN S</v>
      </c>
      <c r="N2638" t="str">
        <f>VLOOKUP($E2638,'CFileFishery to ERA+'!$A$4:$J$198,6,FALSE)</f>
        <v>US</v>
      </c>
      <c r="O2638">
        <f>VLOOKUP($E2638,'CFileFishery to ERA+'!$A$4:$J$198,7,FALSE)</f>
        <v>999</v>
      </c>
      <c r="P2638" t="str">
        <f>VLOOKUP($E2638,'CFileFishery to ERA+'!$A$4:$J$198,8,FALSE)</f>
        <v>S</v>
      </c>
      <c r="Q2638" t="str">
        <f>VLOOKUP($E2638,'CFileFishery to ERA+'!$A$4:$J$198,9,FALSE)</f>
        <v>PGSD Sport</v>
      </c>
      <c r="R2638" t="str">
        <f>VLOOKUP($E2638,'CFileFishery to ERA+'!$A$4:$J$198,10,FALSE)</f>
        <v>ISBM</v>
      </c>
    </row>
    <row r="2639" spans="1:18" x14ac:dyDescent="0.25">
      <c r="A2639" t="s">
        <v>158</v>
      </c>
      <c r="B2639" t="s">
        <v>159</v>
      </c>
      <c r="C2639">
        <v>2011</v>
      </c>
      <c r="D2639">
        <v>7</v>
      </c>
      <c r="E2639">
        <v>151</v>
      </c>
      <c r="F2639" t="s">
        <v>84</v>
      </c>
      <c r="G2639">
        <v>4</v>
      </c>
      <c r="H2639" t="s">
        <v>12</v>
      </c>
      <c r="I2639">
        <v>1</v>
      </c>
      <c r="J2639">
        <v>3.32</v>
      </c>
      <c r="K2639">
        <v>3.33</v>
      </c>
      <c r="L2639">
        <f>VLOOKUP($E2639,'CFileFishery to ERA+'!$A$4:$J$198,4,FALSE)</f>
        <v>57</v>
      </c>
      <c r="M2639" t="str">
        <f>VLOOKUP($E2639,'CFileFishery to ERA+'!$A$4:$J$198,5,FALSE)</f>
        <v>PGSDN S</v>
      </c>
      <c r="N2639" t="str">
        <f>VLOOKUP($E2639,'CFileFishery to ERA+'!$A$4:$J$198,6,FALSE)</f>
        <v>US</v>
      </c>
      <c r="O2639">
        <f>VLOOKUP($E2639,'CFileFishery to ERA+'!$A$4:$J$198,7,FALSE)</f>
        <v>999</v>
      </c>
      <c r="P2639" t="str">
        <f>VLOOKUP($E2639,'CFileFishery to ERA+'!$A$4:$J$198,8,FALSE)</f>
        <v>S</v>
      </c>
      <c r="Q2639" t="str">
        <f>VLOOKUP($E2639,'CFileFishery to ERA+'!$A$4:$J$198,9,FALSE)</f>
        <v>PGSD Sport</v>
      </c>
      <c r="R2639" t="str">
        <f>VLOOKUP($E2639,'CFileFishery to ERA+'!$A$4:$J$198,10,FALSE)</f>
        <v>ISBM</v>
      </c>
    </row>
    <row r="2640" spans="1:18" x14ac:dyDescent="0.25">
      <c r="A2640" t="s">
        <v>158</v>
      </c>
      <c r="B2640" t="s">
        <v>159</v>
      </c>
      <c r="C2640">
        <v>2011</v>
      </c>
      <c r="D2640">
        <v>7</v>
      </c>
      <c r="E2640">
        <v>157</v>
      </c>
      <c r="F2640" t="s">
        <v>79</v>
      </c>
      <c r="G2640">
        <v>3</v>
      </c>
      <c r="H2640" t="s">
        <v>12</v>
      </c>
      <c r="I2640">
        <v>1</v>
      </c>
      <c r="J2640">
        <v>5.25</v>
      </c>
      <c r="K2640">
        <v>5.28</v>
      </c>
      <c r="L2640">
        <f>VLOOKUP($E2640,'CFileFishery to ERA+'!$A$4:$J$198,4,FALSE)</f>
        <v>59</v>
      </c>
      <c r="M2640" t="str">
        <f>VLOOKUP($E2640,'CFileFishery to ERA+'!$A$4:$J$198,5,FALSE)</f>
        <v>PGSDO S</v>
      </c>
      <c r="N2640" t="str">
        <f>VLOOKUP($E2640,'CFileFishery to ERA+'!$A$4:$J$198,6,FALSE)</f>
        <v>US</v>
      </c>
      <c r="O2640">
        <f>VLOOKUP($E2640,'CFileFishery to ERA+'!$A$4:$J$198,7,FALSE)</f>
        <v>999</v>
      </c>
      <c r="P2640" t="str">
        <f>VLOOKUP($E2640,'CFileFishery to ERA+'!$A$4:$J$198,8,FALSE)</f>
        <v>S</v>
      </c>
      <c r="Q2640" t="str">
        <f>VLOOKUP($E2640,'CFileFishery to ERA+'!$A$4:$J$198,9,FALSE)</f>
        <v>PGSD Sport</v>
      </c>
      <c r="R2640" t="str">
        <f>VLOOKUP($E2640,'CFileFishery to ERA+'!$A$4:$J$198,10,FALSE)</f>
        <v>ISBM</v>
      </c>
    </row>
    <row r="2641" spans="1:18" x14ac:dyDescent="0.25">
      <c r="A2641" t="s">
        <v>158</v>
      </c>
      <c r="B2641" t="s">
        <v>159</v>
      </c>
      <c r="C2641">
        <v>2011</v>
      </c>
      <c r="D2641">
        <v>7</v>
      </c>
      <c r="E2641">
        <v>157</v>
      </c>
      <c r="F2641" t="s">
        <v>79</v>
      </c>
      <c r="G2641">
        <v>4</v>
      </c>
      <c r="H2641" t="s">
        <v>12</v>
      </c>
      <c r="I2641">
        <v>1</v>
      </c>
      <c r="J2641">
        <v>5.25</v>
      </c>
      <c r="K2641">
        <v>5.27</v>
      </c>
      <c r="L2641">
        <f>VLOOKUP($E2641,'CFileFishery to ERA+'!$A$4:$J$198,4,FALSE)</f>
        <v>59</v>
      </c>
      <c r="M2641" t="str">
        <f>VLOOKUP($E2641,'CFileFishery to ERA+'!$A$4:$J$198,5,FALSE)</f>
        <v>PGSDO S</v>
      </c>
      <c r="N2641" t="str">
        <f>VLOOKUP($E2641,'CFileFishery to ERA+'!$A$4:$J$198,6,FALSE)</f>
        <v>US</v>
      </c>
      <c r="O2641">
        <f>VLOOKUP($E2641,'CFileFishery to ERA+'!$A$4:$J$198,7,FALSE)</f>
        <v>999</v>
      </c>
      <c r="P2641" t="str">
        <f>VLOOKUP($E2641,'CFileFishery to ERA+'!$A$4:$J$198,8,FALSE)</f>
        <v>S</v>
      </c>
      <c r="Q2641" t="str">
        <f>VLOOKUP($E2641,'CFileFishery to ERA+'!$A$4:$J$198,9,FALSE)</f>
        <v>PGSD Sport</v>
      </c>
      <c r="R2641" t="str">
        <f>VLOOKUP($E2641,'CFileFishery to ERA+'!$A$4:$J$198,10,FALSE)</f>
        <v>ISBM</v>
      </c>
    </row>
    <row r="2642" spans="1:18" x14ac:dyDescent="0.25">
      <c r="A2642" t="s">
        <v>158</v>
      </c>
      <c r="B2642" t="s">
        <v>159</v>
      </c>
      <c r="C2642">
        <v>2011</v>
      </c>
      <c r="D2642">
        <v>8</v>
      </c>
      <c r="E2642">
        <v>92</v>
      </c>
      <c r="F2642" t="s">
        <v>66</v>
      </c>
      <c r="G2642">
        <v>3</v>
      </c>
      <c r="H2642" t="s">
        <v>12</v>
      </c>
      <c r="I2642">
        <v>1</v>
      </c>
      <c r="J2642">
        <v>5.41</v>
      </c>
      <c r="K2642">
        <v>5.44</v>
      </c>
      <c r="L2642">
        <f>VLOOKUP($E2642,'CFileFishery to ERA+'!$A$4:$J$198,4,FALSE)</f>
        <v>51</v>
      </c>
      <c r="M2642" t="str">
        <f>VLOOKUP($E2642,'CFileFishery to ERA+'!$A$4:$J$198,5,FALSE)</f>
        <v>WCVI ISBM S</v>
      </c>
      <c r="N2642" t="str">
        <f>VLOOKUP($E2642,'CFileFishery to ERA+'!$A$4:$J$198,6,FALSE)</f>
        <v>CA</v>
      </c>
      <c r="O2642">
        <f>VLOOKUP($E2642,'CFileFishery to ERA+'!$A$4:$J$198,7,FALSE)</f>
        <v>32</v>
      </c>
      <c r="P2642" t="str">
        <f>VLOOKUP($E2642,'CFileFishery to ERA+'!$A$4:$J$198,8,FALSE)</f>
        <v>S</v>
      </c>
      <c r="Q2642" t="str">
        <f>VLOOKUP($E2642,'CFileFishery to ERA+'!$A$4:$J$198,9,FALSE)</f>
        <v>WCVI ISBM Sport</v>
      </c>
      <c r="R2642" t="str">
        <f>VLOOKUP($E2642,'CFileFishery to ERA+'!$A$4:$J$198,10,FALSE)</f>
        <v>ISBM</v>
      </c>
    </row>
    <row r="2643" spans="1:18" x14ac:dyDescent="0.25">
      <c r="A2643" t="s">
        <v>158</v>
      </c>
      <c r="B2643" t="s">
        <v>159</v>
      </c>
      <c r="C2643">
        <v>2011</v>
      </c>
      <c r="D2643">
        <v>8</v>
      </c>
      <c r="E2643">
        <v>101</v>
      </c>
      <c r="F2643" t="s">
        <v>67</v>
      </c>
      <c r="G2643">
        <v>4</v>
      </c>
      <c r="H2643" t="s">
        <v>12</v>
      </c>
      <c r="I2643">
        <v>3</v>
      </c>
      <c r="J2643">
        <v>7.14</v>
      </c>
      <c r="K2643">
        <v>7.16</v>
      </c>
      <c r="L2643">
        <f>VLOOKUP($E2643,'CFileFishery to ERA+'!$A$4:$J$198,4,FALSE)</f>
        <v>38</v>
      </c>
      <c r="M2643" t="str">
        <f>VLOOKUP($E2643,'CFileFishery to ERA+'!$A$4:$J$198,5,FALSE)</f>
        <v>TPS FN</v>
      </c>
      <c r="N2643" t="str">
        <f>VLOOKUP($E2643,'CFileFishery to ERA+'!$A$4:$J$198,6,FALSE)</f>
        <v>US</v>
      </c>
      <c r="O2643">
        <f>VLOOKUP($E2643,'CFileFishery to ERA+'!$A$4:$J$198,7,FALSE)</f>
        <v>999</v>
      </c>
      <c r="P2643" t="str">
        <f>VLOOKUP($E2643,'CFileFishery to ERA+'!$A$4:$J$198,8,FALSE)</f>
        <v>N</v>
      </c>
      <c r="Q2643" t="str">
        <f>VLOOKUP($E2643,'CFileFishery to ERA+'!$A$4:$J$198,9,FALSE)</f>
        <v>PGSD Net</v>
      </c>
      <c r="R2643" t="str">
        <f>VLOOKUP($E2643,'CFileFishery to ERA+'!$A$4:$J$198,10,FALSE)</f>
        <v>ISBM</v>
      </c>
    </row>
    <row r="2644" spans="1:18" x14ac:dyDescent="0.25">
      <c r="A2644" t="s">
        <v>158</v>
      </c>
      <c r="B2644" t="s">
        <v>159</v>
      </c>
      <c r="C2644">
        <v>2011</v>
      </c>
      <c r="D2644">
        <v>8</v>
      </c>
      <c r="E2644">
        <v>103</v>
      </c>
      <c r="F2644" t="s">
        <v>127</v>
      </c>
      <c r="G2644">
        <v>4</v>
      </c>
      <c r="H2644" t="s">
        <v>12</v>
      </c>
      <c r="I2644">
        <v>1</v>
      </c>
      <c r="J2644">
        <v>1.62</v>
      </c>
      <c r="K2644">
        <v>1.62</v>
      </c>
      <c r="L2644">
        <f>VLOOKUP($E2644,'CFileFishery to ERA+'!$A$4:$J$198,4,FALSE)</f>
        <v>29</v>
      </c>
      <c r="M2644" t="str">
        <f>VLOOKUP($E2644,'CFileFishery to ERA+'!$A$4:$J$198,5,FALSE)</f>
        <v>TPGSDO TERM N</v>
      </c>
      <c r="N2644" t="str">
        <f>VLOOKUP($E2644,'CFileFishery to ERA+'!$A$4:$J$198,6,FALSE)</f>
        <v>US</v>
      </c>
      <c r="O2644">
        <f>VLOOKUP($E2644,'CFileFishery to ERA+'!$A$4:$J$198,7,FALSE)</f>
        <v>999</v>
      </c>
      <c r="P2644" t="str">
        <f>VLOOKUP($E2644,'CFileFishery to ERA+'!$A$4:$J$198,8,FALSE)</f>
        <v>N</v>
      </c>
      <c r="Q2644" t="str">
        <f>VLOOKUP($E2644,'CFileFishery to ERA+'!$A$4:$J$198,9,FALSE)</f>
        <v>PGSD Net</v>
      </c>
      <c r="R2644" t="str">
        <f>VLOOKUP($E2644,'CFileFishery to ERA+'!$A$4:$J$198,10,FALSE)</f>
        <v>ISBM</v>
      </c>
    </row>
    <row r="2645" spans="1:18" x14ac:dyDescent="0.25">
      <c r="A2645" t="s">
        <v>158</v>
      </c>
      <c r="B2645" t="s">
        <v>159</v>
      </c>
      <c r="C2645">
        <v>2011</v>
      </c>
      <c r="D2645">
        <v>8</v>
      </c>
      <c r="E2645">
        <v>104</v>
      </c>
      <c r="F2645" t="s">
        <v>113</v>
      </c>
      <c r="G2645">
        <v>2</v>
      </c>
      <c r="H2645" t="s">
        <v>12</v>
      </c>
      <c r="I2645">
        <v>2</v>
      </c>
      <c r="J2645">
        <v>4.74</v>
      </c>
      <c r="K2645">
        <v>4.79</v>
      </c>
      <c r="L2645">
        <f>VLOOKUP($E2645,'CFileFishery to ERA+'!$A$4:$J$198,4,FALSE)</f>
        <v>38</v>
      </c>
      <c r="M2645" t="str">
        <f>VLOOKUP($E2645,'CFileFishery to ERA+'!$A$4:$J$198,5,FALSE)</f>
        <v>TPS FN</v>
      </c>
      <c r="N2645" t="str">
        <f>VLOOKUP($E2645,'CFileFishery to ERA+'!$A$4:$J$198,6,FALSE)</f>
        <v>US</v>
      </c>
      <c r="O2645">
        <f>VLOOKUP($E2645,'CFileFishery to ERA+'!$A$4:$J$198,7,FALSE)</f>
        <v>999</v>
      </c>
      <c r="P2645" t="str">
        <f>VLOOKUP($E2645,'CFileFishery to ERA+'!$A$4:$J$198,8,FALSE)</f>
        <v>N</v>
      </c>
      <c r="Q2645" t="str">
        <f>VLOOKUP($E2645,'CFileFishery to ERA+'!$A$4:$J$198,9,FALSE)</f>
        <v>PGSD Net</v>
      </c>
      <c r="R2645" t="str">
        <f>VLOOKUP($E2645,'CFileFishery to ERA+'!$A$4:$J$198,10,FALSE)</f>
        <v>ISBM</v>
      </c>
    </row>
    <row r="2646" spans="1:18" x14ac:dyDescent="0.25">
      <c r="A2646" t="s">
        <v>158</v>
      </c>
      <c r="B2646" t="s">
        <v>159</v>
      </c>
      <c r="C2646">
        <v>2011</v>
      </c>
      <c r="D2646">
        <v>8</v>
      </c>
      <c r="E2646">
        <v>104</v>
      </c>
      <c r="F2646" t="s">
        <v>113</v>
      </c>
      <c r="G2646">
        <v>3</v>
      </c>
      <c r="H2646" t="s">
        <v>12</v>
      </c>
      <c r="I2646">
        <v>7</v>
      </c>
      <c r="J2646">
        <v>16.170000000000002</v>
      </c>
      <c r="K2646">
        <v>16.260000000000002</v>
      </c>
      <c r="L2646">
        <f>VLOOKUP($E2646,'CFileFishery to ERA+'!$A$4:$J$198,4,FALSE)</f>
        <v>38</v>
      </c>
      <c r="M2646" t="str">
        <f>VLOOKUP($E2646,'CFileFishery to ERA+'!$A$4:$J$198,5,FALSE)</f>
        <v>TPS FN</v>
      </c>
      <c r="N2646" t="str">
        <f>VLOOKUP($E2646,'CFileFishery to ERA+'!$A$4:$J$198,6,FALSE)</f>
        <v>US</v>
      </c>
      <c r="O2646">
        <f>VLOOKUP($E2646,'CFileFishery to ERA+'!$A$4:$J$198,7,FALSE)</f>
        <v>999</v>
      </c>
      <c r="P2646" t="str">
        <f>VLOOKUP($E2646,'CFileFishery to ERA+'!$A$4:$J$198,8,FALSE)</f>
        <v>N</v>
      </c>
      <c r="Q2646" t="str">
        <f>VLOOKUP($E2646,'CFileFishery to ERA+'!$A$4:$J$198,9,FALSE)</f>
        <v>PGSD Net</v>
      </c>
      <c r="R2646" t="str">
        <f>VLOOKUP($E2646,'CFileFishery to ERA+'!$A$4:$J$198,10,FALSE)</f>
        <v>ISBM</v>
      </c>
    </row>
    <row r="2647" spans="1:18" x14ac:dyDescent="0.25">
      <c r="A2647" t="s">
        <v>158</v>
      </c>
      <c r="B2647" t="s">
        <v>159</v>
      </c>
      <c r="C2647">
        <v>2011</v>
      </c>
      <c r="D2647">
        <v>8</v>
      </c>
      <c r="E2647">
        <v>104</v>
      </c>
      <c r="F2647" t="s">
        <v>113</v>
      </c>
      <c r="G2647">
        <v>4</v>
      </c>
      <c r="H2647" t="s">
        <v>12</v>
      </c>
      <c r="I2647">
        <v>8</v>
      </c>
      <c r="J2647">
        <v>12.91</v>
      </c>
      <c r="K2647">
        <v>12.96</v>
      </c>
      <c r="L2647">
        <f>VLOOKUP($E2647,'CFileFishery to ERA+'!$A$4:$J$198,4,FALSE)</f>
        <v>38</v>
      </c>
      <c r="M2647" t="str">
        <f>VLOOKUP($E2647,'CFileFishery to ERA+'!$A$4:$J$198,5,FALSE)</f>
        <v>TPS FN</v>
      </c>
      <c r="N2647" t="str">
        <f>VLOOKUP($E2647,'CFileFishery to ERA+'!$A$4:$J$198,6,FALSE)</f>
        <v>US</v>
      </c>
      <c r="O2647">
        <f>VLOOKUP($E2647,'CFileFishery to ERA+'!$A$4:$J$198,7,FALSE)</f>
        <v>999</v>
      </c>
      <c r="P2647" t="str">
        <f>VLOOKUP($E2647,'CFileFishery to ERA+'!$A$4:$J$198,8,FALSE)</f>
        <v>N</v>
      </c>
      <c r="Q2647" t="str">
        <f>VLOOKUP($E2647,'CFileFishery to ERA+'!$A$4:$J$198,9,FALSE)</f>
        <v>PGSD Net</v>
      </c>
      <c r="R2647" t="str">
        <f>VLOOKUP($E2647,'CFileFishery to ERA+'!$A$4:$J$198,10,FALSE)</f>
        <v>ISBM</v>
      </c>
    </row>
    <row r="2648" spans="1:18" x14ac:dyDescent="0.25">
      <c r="A2648" t="s">
        <v>158</v>
      </c>
      <c r="B2648" t="s">
        <v>159</v>
      </c>
      <c r="C2648">
        <v>2011</v>
      </c>
      <c r="D2648">
        <v>8</v>
      </c>
      <c r="E2648">
        <v>142</v>
      </c>
      <c r="F2648" t="s">
        <v>49</v>
      </c>
      <c r="G2648">
        <v>4</v>
      </c>
      <c r="H2648" t="s">
        <v>12</v>
      </c>
      <c r="I2648">
        <v>3</v>
      </c>
      <c r="J2648">
        <v>16.23</v>
      </c>
      <c r="K2648">
        <v>16.29</v>
      </c>
      <c r="L2648">
        <f>VLOOKUP($E2648,'CFileFishery to ERA+'!$A$4:$J$198,4,FALSE)</f>
        <v>50</v>
      </c>
      <c r="M2648" t="str">
        <f>VLOOKUP($E2648,'CFileFishery to ERA+'!$A$4:$J$198,5,FALSE)</f>
        <v>WCVI AABM S</v>
      </c>
      <c r="N2648" t="str">
        <f>VLOOKUP($E2648,'CFileFishery to ERA+'!$A$4:$J$198,6,FALSE)</f>
        <v>CA</v>
      </c>
      <c r="O2648">
        <f>VLOOKUP($E2648,'CFileFishery to ERA+'!$A$4:$J$198,7,FALSE)</f>
        <v>31</v>
      </c>
      <c r="P2648" t="str">
        <f>VLOOKUP($E2648,'CFileFishery to ERA+'!$A$4:$J$198,8,FALSE)</f>
        <v>S</v>
      </c>
      <c r="Q2648" t="str">
        <f>VLOOKUP($E2648,'CFileFishery to ERA+'!$A$4:$J$198,9,FALSE)</f>
        <v>WCVI AABM Sport</v>
      </c>
      <c r="R2648" t="str">
        <f>VLOOKUP($E2648,'CFileFishery to ERA+'!$A$4:$J$198,10,FALSE)</f>
        <v>AABM</v>
      </c>
    </row>
    <row r="2649" spans="1:18" x14ac:dyDescent="0.25">
      <c r="A2649" t="s">
        <v>158</v>
      </c>
      <c r="B2649" t="s">
        <v>159</v>
      </c>
      <c r="C2649">
        <v>2011</v>
      </c>
      <c r="D2649">
        <v>8</v>
      </c>
      <c r="E2649">
        <v>146</v>
      </c>
      <c r="F2649" t="s">
        <v>75</v>
      </c>
      <c r="G2649">
        <v>4</v>
      </c>
      <c r="H2649" t="s">
        <v>12</v>
      </c>
      <c r="I2649">
        <v>2</v>
      </c>
      <c r="J2649">
        <v>8.66</v>
      </c>
      <c r="K2649">
        <v>8.69</v>
      </c>
      <c r="L2649">
        <f>VLOOKUP($E2649,'CFileFishery to ERA+'!$A$4:$J$198,4,FALSE)</f>
        <v>65</v>
      </c>
      <c r="M2649" t="str">
        <f>VLOOKUP($E2649,'CFileFishery to ERA+'!$A$4:$J$198,5,FALSE)</f>
        <v>BC JF S</v>
      </c>
      <c r="N2649" t="str">
        <f>VLOOKUP($E2649,'CFileFishery to ERA+'!$A$4:$J$198,6,FALSE)</f>
        <v>CA</v>
      </c>
      <c r="O2649">
        <f>VLOOKUP($E2649,'CFileFishery to ERA+'!$A$4:$J$198,7,FALSE)</f>
        <v>36</v>
      </c>
      <c r="P2649" t="str">
        <f>VLOOKUP($E2649,'CFileFishery to ERA+'!$A$4:$J$198,8,FALSE)</f>
        <v>S</v>
      </c>
      <c r="Q2649" t="str">
        <f>VLOOKUP($E2649,'CFileFishery to ERA+'!$A$4:$J$198,9,FALSE)</f>
        <v>Canadian Juan De Fuca Sport</v>
      </c>
      <c r="R2649" t="str">
        <f>VLOOKUP($E2649,'CFileFishery to ERA+'!$A$4:$J$198,10,FALSE)</f>
        <v>ISBM</v>
      </c>
    </row>
    <row r="2650" spans="1:18" x14ac:dyDescent="0.25">
      <c r="A2650" t="s">
        <v>158</v>
      </c>
      <c r="B2650" t="s">
        <v>159</v>
      </c>
      <c r="C2650">
        <v>2011</v>
      </c>
      <c r="D2650">
        <v>8</v>
      </c>
      <c r="E2650">
        <v>150</v>
      </c>
      <c r="F2650" t="s">
        <v>76</v>
      </c>
      <c r="G2650">
        <v>3</v>
      </c>
      <c r="H2650" t="s">
        <v>12</v>
      </c>
      <c r="I2650">
        <v>1</v>
      </c>
      <c r="J2650">
        <v>2.87</v>
      </c>
      <c r="K2650">
        <v>2.88</v>
      </c>
      <c r="L2650">
        <f>VLOOKUP($E2650,'CFileFishery to ERA+'!$A$4:$J$198,4,FALSE)</f>
        <v>57</v>
      </c>
      <c r="M2650" t="str">
        <f>VLOOKUP($E2650,'CFileFishery to ERA+'!$A$4:$J$198,5,FALSE)</f>
        <v>PGSDN S</v>
      </c>
      <c r="N2650" t="str">
        <f>VLOOKUP($E2650,'CFileFishery to ERA+'!$A$4:$J$198,6,FALSE)</f>
        <v>US</v>
      </c>
      <c r="O2650">
        <f>VLOOKUP($E2650,'CFileFishery to ERA+'!$A$4:$J$198,7,FALSE)</f>
        <v>999</v>
      </c>
      <c r="P2650" t="str">
        <f>VLOOKUP($E2650,'CFileFishery to ERA+'!$A$4:$J$198,8,FALSE)</f>
        <v>S</v>
      </c>
      <c r="Q2650" t="str">
        <f>VLOOKUP($E2650,'CFileFishery to ERA+'!$A$4:$J$198,9,FALSE)</f>
        <v>PGSD Sport</v>
      </c>
      <c r="R2650" t="str">
        <f>VLOOKUP($E2650,'CFileFishery to ERA+'!$A$4:$J$198,10,FALSE)</f>
        <v>ISBM</v>
      </c>
    </row>
    <row r="2651" spans="1:18" x14ac:dyDescent="0.25">
      <c r="A2651" t="s">
        <v>158</v>
      </c>
      <c r="B2651" t="s">
        <v>159</v>
      </c>
      <c r="C2651">
        <v>2011</v>
      </c>
      <c r="D2651">
        <v>8</v>
      </c>
      <c r="E2651">
        <v>150</v>
      </c>
      <c r="F2651" t="s">
        <v>76</v>
      </c>
      <c r="G2651">
        <v>4</v>
      </c>
      <c r="H2651" t="s">
        <v>12</v>
      </c>
      <c r="I2651">
        <v>1</v>
      </c>
      <c r="J2651">
        <v>2.87</v>
      </c>
      <c r="K2651">
        <v>2.88</v>
      </c>
      <c r="L2651">
        <f>VLOOKUP($E2651,'CFileFishery to ERA+'!$A$4:$J$198,4,FALSE)</f>
        <v>57</v>
      </c>
      <c r="M2651" t="str">
        <f>VLOOKUP($E2651,'CFileFishery to ERA+'!$A$4:$J$198,5,FALSE)</f>
        <v>PGSDN S</v>
      </c>
      <c r="N2651" t="str">
        <f>VLOOKUP($E2651,'CFileFishery to ERA+'!$A$4:$J$198,6,FALSE)</f>
        <v>US</v>
      </c>
      <c r="O2651">
        <f>VLOOKUP($E2651,'CFileFishery to ERA+'!$A$4:$J$198,7,FALSE)</f>
        <v>999</v>
      </c>
      <c r="P2651" t="str">
        <f>VLOOKUP($E2651,'CFileFishery to ERA+'!$A$4:$J$198,8,FALSE)</f>
        <v>S</v>
      </c>
      <c r="Q2651" t="str">
        <f>VLOOKUP($E2651,'CFileFishery to ERA+'!$A$4:$J$198,9,FALSE)</f>
        <v>PGSD Sport</v>
      </c>
      <c r="R2651" t="str">
        <f>VLOOKUP($E2651,'CFileFishery to ERA+'!$A$4:$J$198,10,FALSE)</f>
        <v>ISBM</v>
      </c>
    </row>
    <row r="2652" spans="1:18" x14ac:dyDescent="0.25">
      <c r="A2652" t="s">
        <v>158</v>
      </c>
      <c r="B2652" t="s">
        <v>159</v>
      </c>
      <c r="C2652">
        <v>2011</v>
      </c>
      <c r="D2652">
        <v>8</v>
      </c>
      <c r="E2652">
        <v>159</v>
      </c>
      <c r="F2652" t="s">
        <v>94</v>
      </c>
      <c r="G2652">
        <v>3</v>
      </c>
      <c r="H2652" t="s">
        <v>12</v>
      </c>
      <c r="I2652">
        <v>1</v>
      </c>
      <c r="J2652">
        <v>3.64</v>
      </c>
      <c r="K2652">
        <v>3.66</v>
      </c>
      <c r="L2652">
        <f>VLOOKUP($E2652,'CFileFishery to ERA+'!$A$4:$J$198,4,FALSE)</f>
        <v>59</v>
      </c>
      <c r="M2652" t="str">
        <f>VLOOKUP($E2652,'CFileFishery to ERA+'!$A$4:$J$198,5,FALSE)</f>
        <v>PGSDO S</v>
      </c>
      <c r="N2652" t="str">
        <f>VLOOKUP($E2652,'CFileFishery to ERA+'!$A$4:$J$198,6,FALSE)</f>
        <v>US</v>
      </c>
      <c r="O2652">
        <f>VLOOKUP($E2652,'CFileFishery to ERA+'!$A$4:$J$198,7,FALSE)</f>
        <v>999</v>
      </c>
      <c r="P2652" t="str">
        <f>VLOOKUP($E2652,'CFileFishery to ERA+'!$A$4:$J$198,8,FALSE)</f>
        <v>S</v>
      </c>
      <c r="Q2652" t="str">
        <f>VLOOKUP($E2652,'CFileFishery to ERA+'!$A$4:$J$198,9,FALSE)</f>
        <v>PGSD Sport</v>
      </c>
      <c r="R2652" t="str">
        <f>VLOOKUP($E2652,'CFileFishery to ERA+'!$A$4:$J$198,10,FALSE)</f>
        <v>ISBM</v>
      </c>
    </row>
    <row r="2653" spans="1:18" x14ac:dyDescent="0.25">
      <c r="A2653" t="s">
        <v>158</v>
      </c>
      <c r="B2653" t="s">
        <v>159</v>
      </c>
      <c r="C2653">
        <v>2011</v>
      </c>
      <c r="D2653">
        <v>9</v>
      </c>
      <c r="E2653">
        <v>104</v>
      </c>
      <c r="F2653" t="s">
        <v>113</v>
      </c>
      <c r="G2653">
        <v>3</v>
      </c>
      <c r="H2653" t="s">
        <v>12</v>
      </c>
      <c r="I2653">
        <v>5</v>
      </c>
      <c r="J2653">
        <v>30.27</v>
      </c>
      <c r="K2653">
        <v>30.45</v>
      </c>
      <c r="L2653">
        <f>VLOOKUP($E2653,'CFileFishery to ERA+'!$A$4:$J$198,4,FALSE)</f>
        <v>38</v>
      </c>
      <c r="M2653" t="str">
        <f>VLOOKUP($E2653,'CFileFishery to ERA+'!$A$4:$J$198,5,FALSE)</f>
        <v>TPS FN</v>
      </c>
      <c r="N2653" t="str">
        <f>VLOOKUP($E2653,'CFileFishery to ERA+'!$A$4:$J$198,6,FALSE)</f>
        <v>US</v>
      </c>
      <c r="O2653">
        <f>VLOOKUP($E2653,'CFileFishery to ERA+'!$A$4:$J$198,7,FALSE)</f>
        <v>999</v>
      </c>
      <c r="P2653" t="str">
        <f>VLOOKUP($E2653,'CFileFishery to ERA+'!$A$4:$J$198,8,FALSE)</f>
        <v>N</v>
      </c>
      <c r="Q2653" t="str">
        <f>VLOOKUP($E2653,'CFileFishery to ERA+'!$A$4:$J$198,9,FALSE)</f>
        <v>PGSD Net</v>
      </c>
      <c r="R2653" t="str">
        <f>VLOOKUP($E2653,'CFileFishery to ERA+'!$A$4:$J$198,10,FALSE)</f>
        <v>ISBM</v>
      </c>
    </row>
    <row r="2654" spans="1:18" x14ac:dyDescent="0.25">
      <c r="A2654" t="s">
        <v>158</v>
      </c>
      <c r="B2654" t="s">
        <v>159</v>
      </c>
      <c r="C2654">
        <v>2011</v>
      </c>
      <c r="D2654">
        <v>9</v>
      </c>
      <c r="E2654">
        <v>104</v>
      </c>
      <c r="F2654" t="s">
        <v>113</v>
      </c>
      <c r="G2654">
        <v>4</v>
      </c>
      <c r="H2654" t="s">
        <v>12</v>
      </c>
      <c r="I2654">
        <v>5</v>
      </c>
      <c r="J2654">
        <v>29.91</v>
      </c>
      <c r="K2654">
        <v>30.03</v>
      </c>
      <c r="L2654">
        <f>VLOOKUP($E2654,'CFileFishery to ERA+'!$A$4:$J$198,4,FALSE)</f>
        <v>38</v>
      </c>
      <c r="M2654" t="str">
        <f>VLOOKUP($E2654,'CFileFishery to ERA+'!$A$4:$J$198,5,FALSE)</f>
        <v>TPS FN</v>
      </c>
      <c r="N2654" t="str">
        <f>VLOOKUP($E2654,'CFileFishery to ERA+'!$A$4:$J$198,6,FALSE)</f>
        <v>US</v>
      </c>
      <c r="O2654">
        <f>VLOOKUP($E2654,'CFileFishery to ERA+'!$A$4:$J$198,7,FALSE)</f>
        <v>999</v>
      </c>
      <c r="P2654" t="str">
        <f>VLOOKUP($E2654,'CFileFishery to ERA+'!$A$4:$J$198,8,FALSE)</f>
        <v>N</v>
      </c>
      <c r="Q2654" t="str">
        <f>VLOOKUP($E2654,'CFileFishery to ERA+'!$A$4:$J$198,9,FALSE)</f>
        <v>PGSD Net</v>
      </c>
      <c r="R2654" t="str">
        <f>VLOOKUP($E2654,'CFileFishery to ERA+'!$A$4:$J$198,10,FALSE)</f>
        <v>ISBM</v>
      </c>
    </row>
    <row r="2655" spans="1:18" x14ac:dyDescent="0.25">
      <c r="A2655" t="s">
        <v>158</v>
      </c>
      <c r="B2655" t="s">
        <v>159</v>
      </c>
      <c r="C2655">
        <v>2011</v>
      </c>
      <c r="D2655">
        <v>9</v>
      </c>
      <c r="E2655">
        <v>136</v>
      </c>
      <c r="F2655" t="s">
        <v>52</v>
      </c>
      <c r="G2655">
        <v>4</v>
      </c>
      <c r="H2655" t="s">
        <v>12</v>
      </c>
      <c r="I2655">
        <v>1</v>
      </c>
      <c r="J2655">
        <v>2</v>
      </c>
      <c r="K2655">
        <v>2</v>
      </c>
      <c r="L2655">
        <f>VLOOKUP($E2655,'CFileFishery to ERA+'!$A$4:$J$198,4,FALSE)</f>
        <v>63</v>
      </c>
      <c r="M2655" t="str">
        <f>VLOOKUP($E2655,'CFileFishery to ERA+'!$A$4:$J$198,5,FALSE)</f>
        <v>GEO ST S</v>
      </c>
      <c r="N2655" t="str">
        <f>VLOOKUP($E2655,'CFileFishery to ERA+'!$A$4:$J$198,6,FALSE)</f>
        <v>CA</v>
      </c>
      <c r="O2655">
        <f>VLOOKUP($E2655,'CFileFishery to ERA+'!$A$4:$J$198,7,FALSE)</f>
        <v>27</v>
      </c>
      <c r="P2655" t="str">
        <f>VLOOKUP($E2655,'CFileFishery to ERA+'!$A$4:$J$198,8,FALSE)</f>
        <v>S</v>
      </c>
      <c r="Q2655" t="str">
        <f>VLOOKUP($E2655,'CFileFishery to ERA+'!$A$4:$J$198,9,FALSE)</f>
        <v>North Georgia Strait Sport</v>
      </c>
      <c r="R2655" t="str">
        <f>VLOOKUP($E2655,'CFileFishery to ERA+'!$A$4:$J$198,10,FALSE)</f>
        <v>ISBM</v>
      </c>
    </row>
    <row r="2656" spans="1:18" x14ac:dyDescent="0.25">
      <c r="A2656" t="s">
        <v>158</v>
      </c>
      <c r="B2656" t="s">
        <v>159</v>
      </c>
      <c r="C2656">
        <v>2011</v>
      </c>
      <c r="D2656">
        <v>10</v>
      </c>
      <c r="E2656">
        <v>2</v>
      </c>
      <c r="F2656" t="s">
        <v>30</v>
      </c>
      <c r="G2656">
        <v>4</v>
      </c>
      <c r="H2656" t="s">
        <v>12</v>
      </c>
      <c r="I2656">
        <v>4</v>
      </c>
      <c r="J2656">
        <v>17.68</v>
      </c>
      <c r="K2656">
        <v>17.78</v>
      </c>
      <c r="L2656">
        <f>VLOOKUP($E2656,'CFileFishery to ERA+'!$A$4:$J$198,4,FALSE)</f>
        <v>1</v>
      </c>
      <c r="M2656" t="str">
        <f>VLOOKUP($E2656,'CFileFishery to ERA+'!$A$4:$J$198,5,FALSE)</f>
        <v>AK W/S T</v>
      </c>
      <c r="N2656" t="str">
        <f>VLOOKUP($E2656,'CFileFishery to ERA+'!$A$4:$J$198,6,FALSE)</f>
        <v>US</v>
      </c>
      <c r="O2656">
        <f>VLOOKUP($E2656,'CFileFishery to ERA+'!$A$4:$J$198,7,FALSE)</f>
        <v>999</v>
      </c>
      <c r="P2656" t="str">
        <f>VLOOKUP($E2656,'CFileFishery to ERA+'!$A$4:$J$198,8,FALSE)</f>
        <v>T</v>
      </c>
      <c r="Q2656" t="str">
        <f>VLOOKUP($E2656,'CFileFishery to ERA+'!$A$4:$J$198,9,FALSE)</f>
        <v>SEAK Troll</v>
      </c>
      <c r="R2656" t="str">
        <f>VLOOKUP($E2656,'CFileFishery to ERA+'!$A$4:$J$198,10,FALSE)</f>
        <v>AABM</v>
      </c>
    </row>
    <row r="2657" spans="1:18" x14ac:dyDescent="0.25">
      <c r="A2657" t="s">
        <v>158</v>
      </c>
      <c r="B2657" t="s">
        <v>159</v>
      </c>
      <c r="C2657">
        <v>2011</v>
      </c>
      <c r="D2657">
        <v>10</v>
      </c>
      <c r="E2657">
        <v>104</v>
      </c>
      <c r="F2657" t="s">
        <v>113</v>
      </c>
      <c r="G2657">
        <v>4</v>
      </c>
      <c r="H2657" t="s">
        <v>12</v>
      </c>
      <c r="I2657">
        <v>2</v>
      </c>
      <c r="J2657">
        <v>2</v>
      </c>
      <c r="K2657">
        <v>2</v>
      </c>
      <c r="L2657">
        <f>VLOOKUP($E2657,'CFileFishery to ERA+'!$A$4:$J$198,4,FALSE)</f>
        <v>38</v>
      </c>
      <c r="M2657" t="str">
        <f>VLOOKUP($E2657,'CFileFishery to ERA+'!$A$4:$J$198,5,FALSE)</f>
        <v>TPS FN</v>
      </c>
      <c r="N2657" t="str">
        <f>VLOOKUP($E2657,'CFileFishery to ERA+'!$A$4:$J$198,6,FALSE)</f>
        <v>US</v>
      </c>
      <c r="O2657">
        <f>VLOOKUP($E2657,'CFileFishery to ERA+'!$A$4:$J$198,7,FALSE)</f>
        <v>999</v>
      </c>
      <c r="P2657" t="str">
        <f>VLOOKUP($E2657,'CFileFishery to ERA+'!$A$4:$J$198,8,FALSE)</f>
        <v>N</v>
      </c>
      <c r="Q2657" t="str">
        <f>VLOOKUP($E2657,'CFileFishery to ERA+'!$A$4:$J$198,9,FALSE)</f>
        <v>PGSD Net</v>
      </c>
      <c r="R2657" t="str">
        <f>VLOOKUP($E2657,'CFileFishery to ERA+'!$A$4:$J$198,10,FALSE)</f>
        <v>ISBM</v>
      </c>
    </row>
    <row r="2658" spans="1:18" x14ac:dyDescent="0.25">
      <c r="A2658" t="s">
        <v>158</v>
      </c>
      <c r="B2658" t="s">
        <v>159</v>
      </c>
      <c r="C2658">
        <v>2011</v>
      </c>
      <c r="D2658">
        <v>11</v>
      </c>
      <c r="E2658">
        <v>2</v>
      </c>
      <c r="F2658" t="s">
        <v>30</v>
      </c>
      <c r="G2658">
        <v>5</v>
      </c>
      <c r="H2658" t="s">
        <v>12</v>
      </c>
      <c r="I2658">
        <v>1</v>
      </c>
      <c r="J2658">
        <v>4.42</v>
      </c>
      <c r="K2658">
        <v>4.43</v>
      </c>
      <c r="L2658">
        <f>VLOOKUP($E2658,'CFileFishery to ERA+'!$A$4:$J$198,4,FALSE)</f>
        <v>1</v>
      </c>
      <c r="M2658" t="str">
        <f>VLOOKUP($E2658,'CFileFishery to ERA+'!$A$4:$J$198,5,FALSE)</f>
        <v>AK W/S T</v>
      </c>
      <c r="N2658" t="str">
        <f>VLOOKUP($E2658,'CFileFishery to ERA+'!$A$4:$J$198,6,FALSE)</f>
        <v>US</v>
      </c>
      <c r="O2658">
        <f>VLOOKUP($E2658,'CFileFishery to ERA+'!$A$4:$J$198,7,FALSE)</f>
        <v>999</v>
      </c>
      <c r="P2658" t="str">
        <f>VLOOKUP($E2658,'CFileFishery to ERA+'!$A$4:$J$198,8,FALSE)</f>
        <v>T</v>
      </c>
      <c r="Q2658" t="str">
        <f>VLOOKUP($E2658,'CFileFishery to ERA+'!$A$4:$J$198,9,FALSE)</f>
        <v>SEAK Troll</v>
      </c>
      <c r="R2658" t="str">
        <f>VLOOKUP($E2658,'CFileFishery to ERA+'!$A$4:$J$198,10,FALSE)</f>
        <v>AABM</v>
      </c>
    </row>
    <row r="2659" spans="1:18" x14ac:dyDescent="0.25">
      <c r="A2659" t="s">
        <v>158</v>
      </c>
      <c r="B2659" t="s">
        <v>159</v>
      </c>
      <c r="C2659">
        <v>2012</v>
      </c>
      <c r="D2659">
        <v>2</v>
      </c>
      <c r="E2659">
        <v>152</v>
      </c>
      <c r="F2659" t="s">
        <v>63</v>
      </c>
      <c r="G2659">
        <v>4</v>
      </c>
      <c r="H2659" t="s">
        <v>12</v>
      </c>
      <c r="I2659">
        <v>1</v>
      </c>
      <c r="J2659">
        <v>2.72</v>
      </c>
      <c r="K2659">
        <v>2.73</v>
      </c>
      <c r="L2659">
        <f>VLOOKUP($E2659,'CFileFishery to ERA+'!$A$4:$J$198,4,FALSE)</f>
        <v>57</v>
      </c>
      <c r="M2659" t="str">
        <f>VLOOKUP($E2659,'CFileFishery to ERA+'!$A$4:$J$198,5,FALSE)</f>
        <v>PGSDN S</v>
      </c>
      <c r="N2659" t="str">
        <f>VLOOKUP($E2659,'CFileFishery to ERA+'!$A$4:$J$198,6,FALSE)</f>
        <v>US</v>
      </c>
      <c r="O2659">
        <f>VLOOKUP($E2659,'CFileFishery to ERA+'!$A$4:$J$198,7,FALSE)</f>
        <v>999</v>
      </c>
      <c r="P2659" t="str">
        <f>VLOOKUP($E2659,'CFileFishery to ERA+'!$A$4:$J$198,8,FALSE)</f>
        <v>S</v>
      </c>
      <c r="Q2659" t="str">
        <f>VLOOKUP($E2659,'CFileFishery to ERA+'!$A$4:$J$198,9,FALSE)</f>
        <v>PGSD Sport</v>
      </c>
      <c r="R2659" t="str">
        <f>VLOOKUP($E2659,'CFileFishery to ERA+'!$A$4:$J$198,10,FALSE)</f>
        <v>ISBM</v>
      </c>
    </row>
    <row r="2660" spans="1:18" x14ac:dyDescent="0.25">
      <c r="A2660" t="s">
        <v>158</v>
      </c>
      <c r="B2660" t="s">
        <v>159</v>
      </c>
      <c r="C2660">
        <v>2012</v>
      </c>
      <c r="D2660">
        <v>3</v>
      </c>
      <c r="E2660">
        <v>7</v>
      </c>
      <c r="F2660" t="s">
        <v>32</v>
      </c>
      <c r="G2660">
        <v>4</v>
      </c>
      <c r="H2660" t="s">
        <v>12</v>
      </c>
      <c r="I2660">
        <v>1</v>
      </c>
      <c r="J2660">
        <v>2.66</v>
      </c>
      <c r="K2660">
        <v>2.67</v>
      </c>
      <c r="L2660">
        <f>VLOOKUP($E2660,'CFileFishery to ERA+'!$A$4:$J$198,4,FALSE)</f>
        <v>1</v>
      </c>
      <c r="M2660" t="str">
        <f>VLOOKUP($E2660,'CFileFishery to ERA+'!$A$4:$J$198,5,FALSE)</f>
        <v>AK W/S T</v>
      </c>
      <c r="N2660" t="str">
        <f>VLOOKUP($E2660,'CFileFishery to ERA+'!$A$4:$J$198,6,FALSE)</f>
        <v>US</v>
      </c>
      <c r="O2660">
        <f>VLOOKUP($E2660,'CFileFishery to ERA+'!$A$4:$J$198,7,FALSE)</f>
        <v>999</v>
      </c>
      <c r="P2660" t="str">
        <f>VLOOKUP($E2660,'CFileFishery to ERA+'!$A$4:$J$198,8,FALSE)</f>
        <v>T</v>
      </c>
      <c r="Q2660" t="str">
        <f>VLOOKUP($E2660,'CFileFishery to ERA+'!$A$4:$J$198,9,FALSE)</f>
        <v>SEAK Troll</v>
      </c>
      <c r="R2660" t="str">
        <f>VLOOKUP($E2660,'CFileFishery to ERA+'!$A$4:$J$198,10,FALSE)</f>
        <v>AABM</v>
      </c>
    </row>
    <row r="2661" spans="1:18" x14ac:dyDescent="0.25">
      <c r="A2661" t="s">
        <v>158</v>
      </c>
      <c r="B2661" t="s">
        <v>159</v>
      </c>
      <c r="C2661">
        <v>2012</v>
      </c>
      <c r="D2661">
        <v>3</v>
      </c>
      <c r="E2661">
        <v>142</v>
      </c>
      <c r="F2661" t="s">
        <v>49</v>
      </c>
      <c r="G2661">
        <v>5</v>
      </c>
      <c r="H2661" t="s">
        <v>12</v>
      </c>
      <c r="I2661">
        <v>1</v>
      </c>
      <c r="J2661">
        <v>3.34</v>
      </c>
      <c r="K2661">
        <v>3.35</v>
      </c>
      <c r="L2661">
        <f>VLOOKUP($E2661,'CFileFishery to ERA+'!$A$4:$J$198,4,FALSE)</f>
        <v>50</v>
      </c>
      <c r="M2661" t="str">
        <f>VLOOKUP($E2661,'CFileFishery to ERA+'!$A$4:$J$198,5,FALSE)</f>
        <v>WCVI AABM S</v>
      </c>
      <c r="N2661" t="str">
        <f>VLOOKUP($E2661,'CFileFishery to ERA+'!$A$4:$J$198,6,FALSE)</f>
        <v>CA</v>
      </c>
      <c r="O2661">
        <f>VLOOKUP($E2661,'CFileFishery to ERA+'!$A$4:$J$198,7,FALSE)</f>
        <v>31</v>
      </c>
      <c r="P2661" t="str">
        <f>VLOOKUP($E2661,'CFileFishery to ERA+'!$A$4:$J$198,8,FALSE)</f>
        <v>S</v>
      </c>
      <c r="Q2661" t="str">
        <f>VLOOKUP($E2661,'CFileFishery to ERA+'!$A$4:$J$198,9,FALSE)</f>
        <v>WCVI AABM Sport</v>
      </c>
      <c r="R2661" t="str">
        <f>VLOOKUP($E2661,'CFileFishery to ERA+'!$A$4:$J$198,10,FALSE)</f>
        <v>AABM</v>
      </c>
    </row>
    <row r="2662" spans="1:18" x14ac:dyDescent="0.25">
      <c r="A2662" t="s">
        <v>158</v>
      </c>
      <c r="B2662" t="s">
        <v>159</v>
      </c>
      <c r="C2662">
        <v>2012</v>
      </c>
      <c r="D2662">
        <v>4</v>
      </c>
      <c r="E2662">
        <v>7</v>
      </c>
      <c r="F2662" t="s">
        <v>32</v>
      </c>
      <c r="G2662">
        <v>4</v>
      </c>
      <c r="H2662" t="s">
        <v>12</v>
      </c>
      <c r="I2662">
        <v>1</v>
      </c>
      <c r="J2662">
        <v>2.66</v>
      </c>
      <c r="K2662">
        <v>2.67</v>
      </c>
      <c r="L2662">
        <f>VLOOKUP($E2662,'CFileFishery to ERA+'!$A$4:$J$198,4,FALSE)</f>
        <v>1</v>
      </c>
      <c r="M2662" t="str">
        <f>VLOOKUP($E2662,'CFileFishery to ERA+'!$A$4:$J$198,5,FALSE)</f>
        <v>AK W/S T</v>
      </c>
      <c r="N2662" t="str">
        <f>VLOOKUP($E2662,'CFileFishery to ERA+'!$A$4:$J$198,6,FALSE)</f>
        <v>US</v>
      </c>
      <c r="O2662">
        <f>VLOOKUP($E2662,'CFileFishery to ERA+'!$A$4:$J$198,7,FALSE)</f>
        <v>999</v>
      </c>
      <c r="P2662" t="str">
        <f>VLOOKUP($E2662,'CFileFishery to ERA+'!$A$4:$J$198,8,FALSE)</f>
        <v>T</v>
      </c>
      <c r="Q2662" t="str">
        <f>VLOOKUP($E2662,'CFileFishery to ERA+'!$A$4:$J$198,9,FALSE)</f>
        <v>SEAK Troll</v>
      </c>
      <c r="R2662" t="str">
        <f>VLOOKUP($E2662,'CFileFishery to ERA+'!$A$4:$J$198,10,FALSE)</f>
        <v>AABM</v>
      </c>
    </row>
    <row r="2663" spans="1:18" x14ac:dyDescent="0.25">
      <c r="A2663" t="s">
        <v>158</v>
      </c>
      <c r="B2663" t="s">
        <v>159</v>
      </c>
      <c r="C2663">
        <v>2012</v>
      </c>
      <c r="D2663">
        <v>5</v>
      </c>
      <c r="E2663">
        <v>11</v>
      </c>
      <c r="F2663" t="s">
        <v>34</v>
      </c>
      <c r="G2663">
        <v>4</v>
      </c>
      <c r="H2663" t="s">
        <v>12</v>
      </c>
      <c r="I2663">
        <v>1</v>
      </c>
      <c r="J2663">
        <v>1.08</v>
      </c>
      <c r="K2663">
        <v>1.08</v>
      </c>
      <c r="L2663">
        <f>VLOOKUP($E2663,'CFileFishery to ERA+'!$A$4:$J$198,4,FALSE)</f>
        <v>1</v>
      </c>
      <c r="M2663" t="str">
        <f>VLOOKUP($E2663,'CFileFishery to ERA+'!$A$4:$J$198,5,FALSE)</f>
        <v>AK W/S T</v>
      </c>
      <c r="N2663" t="str">
        <f>VLOOKUP($E2663,'CFileFishery to ERA+'!$A$4:$J$198,6,FALSE)</f>
        <v>US</v>
      </c>
      <c r="O2663">
        <f>VLOOKUP($E2663,'CFileFishery to ERA+'!$A$4:$J$198,7,FALSE)</f>
        <v>999</v>
      </c>
      <c r="P2663" t="str">
        <f>VLOOKUP($E2663,'CFileFishery to ERA+'!$A$4:$J$198,8,FALSE)</f>
        <v>T</v>
      </c>
      <c r="Q2663" t="str">
        <f>VLOOKUP($E2663,'CFileFishery to ERA+'!$A$4:$J$198,9,FALSE)</f>
        <v>SEAK Troll</v>
      </c>
      <c r="R2663" t="str">
        <f>VLOOKUP($E2663,'CFileFishery to ERA+'!$A$4:$J$198,10,FALSE)</f>
        <v>AABM</v>
      </c>
    </row>
    <row r="2664" spans="1:18" x14ac:dyDescent="0.25">
      <c r="A2664" t="s">
        <v>158</v>
      </c>
      <c r="B2664" t="s">
        <v>159</v>
      </c>
      <c r="C2664">
        <v>2012</v>
      </c>
      <c r="D2664">
        <v>6</v>
      </c>
      <c r="E2664">
        <v>14</v>
      </c>
      <c r="F2664" t="s">
        <v>15</v>
      </c>
      <c r="G2664">
        <v>4</v>
      </c>
      <c r="H2664" t="s">
        <v>12</v>
      </c>
      <c r="I2664">
        <v>1</v>
      </c>
      <c r="J2664">
        <v>3.11</v>
      </c>
      <c r="K2664">
        <v>3.12</v>
      </c>
      <c r="L2664">
        <f>VLOOKUP($E2664,'CFileFishery to ERA+'!$A$4:$J$198,4,FALSE)</f>
        <v>2</v>
      </c>
      <c r="M2664" t="str">
        <f>VLOOKUP($E2664,'CFileFishery to ERA+'!$A$4:$J$198,5,FALSE)</f>
        <v>AK JNO T</v>
      </c>
      <c r="N2664" t="str">
        <f>VLOOKUP($E2664,'CFileFishery to ERA+'!$A$4:$J$198,6,FALSE)</f>
        <v>US</v>
      </c>
      <c r="O2664">
        <f>VLOOKUP($E2664,'CFileFishery to ERA+'!$A$4:$J$198,7,FALSE)</f>
        <v>999</v>
      </c>
      <c r="P2664" t="str">
        <f>VLOOKUP($E2664,'CFileFishery to ERA+'!$A$4:$J$198,8,FALSE)</f>
        <v>T</v>
      </c>
      <c r="Q2664" t="str">
        <f>VLOOKUP($E2664,'CFileFishery to ERA+'!$A$4:$J$198,9,FALSE)</f>
        <v>SEAK Troll</v>
      </c>
      <c r="R2664" t="str">
        <f>VLOOKUP($E2664,'CFileFishery to ERA+'!$A$4:$J$198,10,FALSE)</f>
        <v>AABM</v>
      </c>
    </row>
    <row r="2665" spans="1:18" x14ac:dyDescent="0.25">
      <c r="A2665" t="s">
        <v>158</v>
      </c>
      <c r="B2665" t="s">
        <v>159</v>
      </c>
      <c r="C2665">
        <v>2012</v>
      </c>
      <c r="D2665">
        <v>6</v>
      </c>
      <c r="E2665">
        <v>29</v>
      </c>
      <c r="F2665" t="s">
        <v>17</v>
      </c>
      <c r="G2665">
        <v>4</v>
      </c>
      <c r="H2665" t="s">
        <v>12</v>
      </c>
      <c r="I2665">
        <v>2</v>
      </c>
      <c r="J2665">
        <v>5.26</v>
      </c>
      <c r="K2665">
        <v>5.29</v>
      </c>
      <c r="L2665">
        <f>VLOOKUP($E2665,'CFileFishery to ERA+'!$A$4:$J$198,4,FALSE)</f>
        <v>8</v>
      </c>
      <c r="M2665" t="str">
        <f>VLOOKUP($E2665,'CFileFishery to ERA+'!$A$4:$J$198,5,FALSE)</f>
        <v>NORTH T</v>
      </c>
      <c r="N2665" t="str">
        <f>VLOOKUP($E2665,'CFileFishery to ERA+'!$A$4:$J$198,6,FALSE)</f>
        <v>CA</v>
      </c>
      <c r="O2665">
        <f>VLOOKUP($E2665,'CFileFishery to ERA+'!$A$4:$J$198,7,FALSE)</f>
        <v>1</v>
      </c>
      <c r="P2665" t="str">
        <f>VLOOKUP($E2665,'CFileFishery to ERA+'!$A$4:$J$198,8,FALSE)</f>
        <v>T</v>
      </c>
      <c r="Q2665" t="str">
        <f>VLOOKUP($E2665,'CFileFishery to ERA+'!$A$4:$J$198,9,FALSE)</f>
        <v>NBC Troll</v>
      </c>
      <c r="R2665" t="str">
        <f>VLOOKUP($E2665,'CFileFishery to ERA+'!$A$4:$J$198,10,FALSE)</f>
        <v>AABM</v>
      </c>
    </row>
    <row r="2666" spans="1:18" x14ac:dyDescent="0.25">
      <c r="A2666" t="s">
        <v>158</v>
      </c>
      <c r="B2666" t="s">
        <v>159</v>
      </c>
      <c r="C2666">
        <v>2012</v>
      </c>
      <c r="D2666">
        <v>6</v>
      </c>
      <c r="E2666">
        <v>128</v>
      </c>
      <c r="F2666" t="s">
        <v>20</v>
      </c>
      <c r="G2666">
        <v>5</v>
      </c>
      <c r="H2666" t="s">
        <v>12</v>
      </c>
      <c r="I2666">
        <v>1</v>
      </c>
      <c r="J2666">
        <v>1.75</v>
      </c>
      <c r="K2666">
        <v>1.75</v>
      </c>
      <c r="L2666">
        <f>VLOOKUP($E2666,'CFileFishery to ERA+'!$A$4:$J$198,4,FALSE)</f>
        <v>47</v>
      </c>
      <c r="M2666" t="str">
        <f>VLOOKUP($E2666,'CFileFishery to ERA+'!$A$4:$J$198,5,FALSE)</f>
        <v>NBC AABM S</v>
      </c>
      <c r="N2666" t="str">
        <f>VLOOKUP($E2666,'CFileFishery to ERA+'!$A$4:$J$198,6,FALSE)</f>
        <v>CA</v>
      </c>
      <c r="O2666">
        <f>VLOOKUP($E2666,'CFileFishery to ERA+'!$A$4:$J$198,7,FALSE)</f>
        <v>20</v>
      </c>
      <c r="P2666" t="str">
        <f>VLOOKUP($E2666,'CFileFishery to ERA+'!$A$4:$J$198,8,FALSE)</f>
        <v>S</v>
      </c>
      <c r="Q2666" t="str">
        <f>VLOOKUP($E2666,'CFileFishery to ERA+'!$A$4:$J$198,9,FALSE)</f>
        <v>NBC AABM Sport</v>
      </c>
      <c r="R2666" t="str">
        <f>VLOOKUP($E2666,'CFileFishery to ERA+'!$A$4:$J$198,10,FALSE)</f>
        <v>AABM</v>
      </c>
    </row>
    <row r="2667" spans="1:18" x14ac:dyDescent="0.25">
      <c r="A2667" t="s">
        <v>158</v>
      </c>
      <c r="B2667" t="s">
        <v>159</v>
      </c>
      <c r="C2667">
        <v>2012</v>
      </c>
      <c r="D2667">
        <v>6</v>
      </c>
      <c r="E2667">
        <v>135</v>
      </c>
      <c r="F2667" t="s">
        <v>39</v>
      </c>
      <c r="G2667">
        <v>5</v>
      </c>
      <c r="H2667" t="s">
        <v>12</v>
      </c>
      <c r="I2667">
        <v>1</v>
      </c>
      <c r="J2667">
        <v>4.41</v>
      </c>
      <c r="K2667">
        <v>4.42</v>
      </c>
      <c r="L2667">
        <f>VLOOKUP($E2667,'CFileFishery to ERA+'!$A$4:$J$198,4,FALSE)</f>
        <v>61</v>
      </c>
      <c r="M2667" t="str">
        <f>VLOOKUP($E2667,'CFileFishery to ERA+'!$A$4:$J$198,5,FALSE)</f>
        <v>JNST S</v>
      </c>
      <c r="N2667" t="str">
        <f>VLOOKUP($E2667,'CFileFishery to ERA+'!$A$4:$J$198,6,FALSE)</f>
        <v>CA</v>
      </c>
      <c r="O2667">
        <f>VLOOKUP($E2667,'CFileFishery to ERA+'!$A$4:$J$198,7,FALSE)</f>
        <v>26</v>
      </c>
      <c r="P2667" t="str">
        <f>VLOOKUP($E2667,'CFileFishery to ERA+'!$A$4:$J$198,8,FALSE)</f>
        <v>S</v>
      </c>
      <c r="Q2667" t="str">
        <f>VLOOKUP($E2667,'CFileFishery to ERA+'!$A$4:$J$198,9,FALSE)</f>
        <v>Johnstone Strait Sport</v>
      </c>
      <c r="R2667" t="str">
        <f>VLOOKUP($E2667,'CFileFishery to ERA+'!$A$4:$J$198,10,FALSE)</f>
        <v>ISBM</v>
      </c>
    </row>
    <row r="2668" spans="1:18" x14ac:dyDescent="0.25">
      <c r="A2668" t="s">
        <v>158</v>
      </c>
      <c r="B2668" t="s">
        <v>159</v>
      </c>
      <c r="C2668">
        <v>2012</v>
      </c>
      <c r="D2668">
        <v>6</v>
      </c>
      <c r="E2668">
        <v>142</v>
      </c>
      <c r="F2668" t="s">
        <v>49</v>
      </c>
      <c r="G2668">
        <v>4</v>
      </c>
      <c r="H2668" t="s">
        <v>12</v>
      </c>
      <c r="I2668">
        <v>1</v>
      </c>
      <c r="J2668">
        <v>3.05</v>
      </c>
      <c r="K2668">
        <v>3.06</v>
      </c>
      <c r="L2668">
        <f>VLOOKUP($E2668,'CFileFishery to ERA+'!$A$4:$J$198,4,FALSE)</f>
        <v>50</v>
      </c>
      <c r="M2668" t="str">
        <f>VLOOKUP($E2668,'CFileFishery to ERA+'!$A$4:$J$198,5,FALSE)</f>
        <v>WCVI AABM S</v>
      </c>
      <c r="N2668" t="str">
        <f>VLOOKUP($E2668,'CFileFishery to ERA+'!$A$4:$J$198,6,FALSE)</f>
        <v>CA</v>
      </c>
      <c r="O2668">
        <f>VLOOKUP($E2668,'CFileFishery to ERA+'!$A$4:$J$198,7,FALSE)</f>
        <v>31</v>
      </c>
      <c r="P2668" t="str">
        <f>VLOOKUP($E2668,'CFileFishery to ERA+'!$A$4:$J$198,8,FALSE)</f>
        <v>S</v>
      </c>
      <c r="Q2668" t="str">
        <f>VLOOKUP($E2668,'CFileFishery to ERA+'!$A$4:$J$198,9,FALSE)</f>
        <v>WCVI AABM Sport</v>
      </c>
      <c r="R2668" t="str">
        <f>VLOOKUP($E2668,'CFileFishery to ERA+'!$A$4:$J$198,10,FALSE)</f>
        <v>AABM</v>
      </c>
    </row>
    <row r="2669" spans="1:18" x14ac:dyDescent="0.25">
      <c r="A2669" t="s">
        <v>158</v>
      </c>
      <c r="B2669" t="s">
        <v>159</v>
      </c>
      <c r="C2669">
        <v>2012</v>
      </c>
      <c r="D2669">
        <v>6</v>
      </c>
      <c r="E2669">
        <v>146</v>
      </c>
      <c r="F2669" t="s">
        <v>75</v>
      </c>
      <c r="G2669">
        <v>4</v>
      </c>
      <c r="H2669" t="s">
        <v>12</v>
      </c>
      <c r="I2669">
        <v>1</v>
      </c>
      <c r="J2669">
        <v>4.6900000000000004</v>
      </c>
      <c r="K2669">
        <v>4.71</v>
      </c>
      <c r="L2669">
        <f>VLOOKUP($E2669,'CFileFishery to ERA+'!$A$4:$J$198,4,FALSE)</f>
        <v>65</v>
      </c>
      <c r="M2669" t="str">
        <f>VLOOKUP($E2669,'CFileFishery to ERA+'!$A$4:$J$198,5,FALSE)</f>
        <v>BC JF S</v>
      </c>
      <c r="N2669" t="str">
        <f>VLOOKUP($E2669,'CFileFishery to ERA+'!$A$4:$J$198,6,FALSE)</f>
        <v>CA</v>
      </c>
      <c r="O2669">
        <f>VLOOKUP($E2669,'CFileFishery to ERA+'!$A$4:$J$198,7,FALSE)</f>
        <v>36</v>
      </c>
      <c r="P2669" t="str">
        <f>VLOOKUP($E2669,'CFileFishery to ERA+'!$A$4:$J$198,8,FALSE)</f>
        <v>S</v>
      </c>
      <c r="Q2669" t="str">
        <f>VLOOKUP($E2669,'CFileFishery to ERA+'!$A$4:$J$198,9,FALSE)</f>
        <v>Canadian Juan De Fuca Sport</v>
      </c>
      <c r="R2669" t="str">
        <f>VLOOKUP($E2669,'CFileFishery to ERA+'!$A$4:$J$198,10,FALSE)</f>
        <v>ISBM</v>
      </c>
    </row>
    <row r="2670" spans="1:18" x14ac:dyDescent="0.25">
      <c r="A2670" t="s">
        <v>158</v>
      </c>
      <c r="B2670" t="s">
        <v>159</v>
      </c>
      <c r="C2670">
        <v>2012</v>
      </c>
      <c r="D2670">
        <v>7</v>
      </c>
      <c r="E2670">
        <v>18</v>
      </c>
      <c r="F2670" t="s">
        <v>23</v>
      </c>
      <c r="G2670">
        <v>4</v>
      </c>
      <c r="H2670" t="s">
        <v>12</v>
      </c>
      <c r="I2670">
        <v>1</v>
      </c>
      <c r="J2670">
        <v>2.65</v>
      </c>
      <c r="K2670">
        <v>2.66</v>
      </c>
      <c r="L2670">
        <f>VLOOKUP($E2670,'CFileFishery to ERA+'!$A$4:$J$198,4,FALSE)</f>
        <v>4</v>
      </c>
      <c r="M2670" t="str">
        <f>VLOOKUP($E2670,'CFileFishery to ERA+'!$A$4:$J$198,5,FALSE)</f>
        <v>AK JLO T</v>
      </c>
      <c r="N2670" t="str">
        <f>VLOOKUP($E2670,'CFileFishery to ERA+'!$A$4:$J$198,6,FALSE)</f>
        <v>US</v>
      </c>
      <c r="O2670">
        <f>VLOOKUP($E2670,'CFileFishery to ERA+'!$A$4:$J$198,7,FALSE)</f>
        <v>999</v>
      </c>
      <c r="P2670" t="str">
        <f>VLOOKUP($E2670,'CFileFishery to ERA+'!$A$4:$J$198,8,FALSE)</f>
        <v>T</v>
      </c>
      <c r="Q2670" t="str">
        <f>VLOOKUP($E2670,'CFileFishery to ERA+'!$A$4:$J$198,9,FALSE)</f>
        <v>SEAK Troll</v>
      </c>
      <c r="R2670" t="str">
        <f>VLOOKUP($E2670,'CFileFishery to ERA+'!$A$4:$J$198,10,FALSE)</f>
        <v>AABM</v>
      </c>
    </row>
    <row r="2671" spans="1:18" x14ac:dyDescent="0.25">
      <c r="A2671" t="s">
        <v>158</v>
      </c>
      <c r="B2671" t="s">
        <v>159</v>
      </c>
      <c r="C2671">
        <v>2012</v>
      </c>
      <c r="D2671">
        <v>7</v>
      </c>
      <c r="E2671">
        <v>30</v>
      </c>
      <c r="F2671" t="s">
        <v>25</v>
      </c>
      <c r="G2671">
        <v>4</v>
      </c>
      <c r="H2671" t="s">
        <v>12</v>
      </c>
      <c r="I2671">
        <v>1</v>
      </c>
      <c r="J2671">
        <v>2.63</v>
      </c>
      <c r="K2671">
        <v>2.64</v>
      </c>
      <c r="L2671">
        <f>VLOOKUP($E2671,'CFileFishery to ERA+'!$A$4:$J$198,4,FALSE)</f>
        <v>8</v>
      </c>
      <c r="M2671" t="str">
        <f>VLOOKUP($E2671,'CFileFishery to ERA+'!$A$4:$J$198,5,FALSE)</f>
        <v>NORTH T</v>
      </c>
      <c r="N2671" t="str">
        <f>VLOOKUP($E2671,'CFileFishery to ERA+'!$A$4:$J$198,6,FALSE)</f>
        <v>CA</v>
      </c>
      <c r="O2671">
        <f>VLOOKUP($E2671,'CFileFishery to ERA+'!$A$4:$J$198,7,FALSE)</f>
        <v>1</v>
      </c>
      <c r="P2671" t="str">
        <f>VLOOKUP($E2671,'CFileFishery to ERA+'!$A$4:$J$198,8,FALSE)</f>
        <v>T</v>
      </c>
      <c r="Q2671" t="str">
        <f>VLOOKUP($E2671,'CFileFishery to ERA+'!$A$4:$J$198,9,FALSE)</f>
        <v>NBC Troll</v>
      </c>
      <c r="R2671" t="str">
        <f>VLOOKUP($E2671,'CFileFishery to ERA+'!$A$4:$J$198,10,FALSE)</f>
        <v>AABM</v>
      </c>
    </row>
    <row r="2672" spans="1:18" x14ac:dyDescent="0.25">
      <c r="A2672" t="s">
        <v>158</v>
      </c>
      <c r="B2672" t="s">
        <v>159</v>
      </c>
      <c r="C2672">
        <v>2012</v>
      </c>
      <c r="D2672">
        <v>7</v>
      </c>
      <c r="E2672">
        <v>59</v>
      </c>
      <c r="F2672" t="s">
        <v>44</v>
      </c>
      <c r="G2672">
        <v>3</v>
      </c>
      <c r="H2672" t="s">
        <v>12</v>
      </c>
      <c r="I2672">
        <v>1</v>
      </c>
      <c r="J2672">
        <v>1</v>
      </c>
      <c r="K2672">
        <v>1.01</v>
      </c>
      <c r="L2672">
        <f>VLOOKUP($E2672,'CFileFishery to ERA+'!$A$4:$J$198,4,FALSE)</f>
        <v>17</v>
      </c>
      <c r="M2672" t="str">
        <f>VLOOKUP($E2672,'CFileFishery to ERA+'!$A$4:$J$198,5,FALSE)</f>
        <v>ALASKA N</v>
      </c>
      <c r="N2672" t="str">
        <f>VLOOKUP($E2672,'CFileFishery to ERA+'!$A$4:$J$198,6,FALSE)</f>
        <v>US</v>
      </c>
      <c r="O2672">
        <f>VLOOKUP($E2672,'CFileFishery to ERA+'!$A$4:$J$198,7,FALSE)</f>
        <v>999</v>
      </c>
      <c r="P2672" t="str">
        <f>VLOOKUP($E2672,'CFileFishery to ERA+'!$A$4:$J$198,8,FALSE)</f>
        <v>N</v>
      </c>
      <c r="Q2672" t="str">
        <f>VLOOKUP($E2672,'CFileFishery to ERA+'!$A$4:$J$198,9,FALSE)</f>
        <v>SEAK Net</v>
      </c>
      <c r="R2672" t="str">
        <f>VLOOKUP($E2672,'CFileFishery to ERA+'!$A$4:$J$198,10,FALSE)</f>
        <v>AABM</v>
      </c>
    </row>
    <row r="2673" spans="1:18" x14ac:dyDescent="0.25">
      <c r="A2673" t="s">
        <v>158</v>
      </c>
      <c r="B2673" t="s">
        <v>159</v>
      </c>
      <c r="C2673">
        <v>2012</v>
      </c>
      <c r="D2673">
        <v>7</v>
      </c>
      <c r="E2673">
        <v>64</v>
      </c>
      <c r="F2673" t="s">
        <v>48</v>
      </c>
      <c r="G2673">
        <v>3</v>
      </c>
      <c r="H2673" t="s">
        <v>12</v>
      </c>
      <c r="I2673">
        <v>1</v>
      </c>
      <c r="J2673">
        <v>1</v>
      </c>
      <c r="K2673">
        <v>1.01</v>
      </c>
      <c r="L2673">
        <f>VLOOKUP($E2673,'CFileFishery to ERA+'!$A$4:$J$198,4,FALSE)</f>
        <v>17</v>
      </c>
      <c r="M2673" t="str">
        <f>VLOOKUP($E2673,'CFileFishery to ERA+'!$A$4:$J$198,5,FALSE)</f>
        <v>ALASKA N</v>
      </c>
      <c r="N2673" t="str">
        <f>VLOOKUP($E2673,'CFileFishery to ERA+'!$A$4:$J$198,6,FALSE)</f>
        <v>US</v>
      </c>
      <c r="O2673">
        <f>VLOOKUP($E2673,'CFileFishery to ERA+'!$A$4:$J$198,7,FALSE)</f>
        <v>999</v>
      </c>
      <c r="P2673" t="str">
        <f>VLOOKUP($E2673,'CFileFishery to ERA+'!$A$4:$J$198,8,FALSE)</f>
        <v>N</v>
      </c>
      <c r="Q2673" t="str">
        <f>VLOOKUP($E2673,'CFileFishery to ERA+'!$A$4:$J$198,9,FALSE)</f>
        <v>SEAK Net</v>
      </c>
      <c r="R2673" t="str">
        <f>VLOOKUP($E2673,'CFileFishery to ERA+'!$A$4:$J$198,10,FALSE)</f>
        <v>AABM</v>
      </c>
    </row>
    <row r="2674" spans="1:18" x14ac:dyDescent="0.25">
      <c r="A2674" t="s">
        <v>158</v>
      </c>
      <c r="B2674" t="s">
        <v>159</v>
      </c>
      <c r="C2674">
        <v>2012</v>
      </c>
      <c r="D2674">
        <v>7</v>
      </c>
      <c r="E2674">
        <v>104</v>
      </c>
      <c r="F2674" t="s">
        <v>113</v>
      </c>
      <c r="G2674">
        <v>3</v>
      </c>
      <c r="H2674" t="s">
        <v>12</v>
      </c>
      <c r="I2674">
        <v>1</v>
      </c>
      <c r="J2674">
        <v>1.86</v>
      </c>
      <c r="K2674">
        <v>1.88</v>
      </c>
      <c r="L2674">
        <f>VLOOKUP($E2674,'CFileFishery to ERA+'!$A$4:$J$198,4,FALSE)</f>
        <v>38</v>
      </c>
      <c r="M2674" t="str">
        <f>VLOOKUP($E2674,'CFileFishery to ERA+'!$A$4:$J$198,5,FALSE)</f>
        <v>TPS FN</v>
      </c>
      <c r="N2674" t="str">
        <f>VLOOKUP($E2674,'CFileFishery to ERA+'!$A$4:$J$198,6,FALSE)</f>
        <v>US</v>
      </c>
      <c r="O2674">
        <f>VLOOKUP($E2674,'CFileFishery to ERA+'!$A$4:$J$198,7,FALSE)</f>
        <v>999</v>
      </c>
      <c r="P2674" t="str">
        <f>VLOOKUP($E2674,'CFileFishery to ERA+'!$A$4:$J$198,8,FALSE)</f>
        <v>N</v>
      </c>
      <c r="Q2674" t="str">
        <f>VLOOKUP($E2674,'CFileFishery to ERA+'!$A$4:$J$198,9,FALSE)</f>
        <v>PGSD Net</v>
      </c>
      <c r="R2674" t="str">
        <f>VLOOKUP($E2674,'CFileFishery to ERA+'!$A$4:$J$198,10,FALSE)</f>
        <v>ISBM</v>
      </c>
    </row>
    <row r="2675" spans="1:18" x14ac:dyDescent="0.25">
      <c r="A2675" t="s">
        <v>158</v>
      </c>
      <c r="B2675" t="s">
        <v>159</v>
      </c>
      <c r="C2675">
        <v>2012</v>
      </c>
      <c r="D2675">
        <v>7</v>
      </c>
      <c r="E2675">
        <v>104</v>
      </c>
      <c r="F2675" t="s">
        <v>113</v>
      </c>
      <c r="G2675">
        <v>4</v>
      </c>
      <c r="H2675" t="s">
        <v>12</v>
      </c>
      <c r="I2675">
        <v>4</v>
      </c>
      <c r="J2675">
        <v>4.95</v>
      </c>
      <c r="K2675">
        <v>4.9800000000000004</v>
      </c>
      <c r="L2675">
        <f>VLOOKUP($E2675,'CFileFishery to ERA+'!$A$4:$J$198,4,FALSE)</f>
        <v>38</v>
      </c>
      <c r="M2675" t="str">
        <f>VLOOKUP($E2675,'CFileFishery to ERA+'!$A$4:$J$198,5,FALSE)</f>
        <v>TPS FN</v>
      </c>
      <c r="N2675" t="str">
        <f>VLOOKUP($E2675,'CFileFishery to ERA+'!$A$4:$J$198,6,FALSE)</f>
        <v>US</v>
      </c>
      <c r="O2675">
        <f>VLOOKUP($E2675,'CFileFishery to ERA+'!$A$4:$J$198,7,FALSE)</f>
        <v>999</v>
      </c>
      <c r="P2675" t="str">
        <f>VLOOKUP($E2675,'CFileFishery to ERA+'!$A$4:$J$198,8,FALSE)</f>
        <v>N</v>
      </c>
      <c r="Q2675" t="str">
        <f>VLOOKUP($E2675,'CFileFishery to ERA+'!$A$4:$J$198,9,FALSE)</f>
        <v>PGSD Net</v>
      </c>
      <c r="R2675" t="str">
        <f>VLOOKUP($E2675,'CFileFishery to ERA+'!$A$4:$J$198,10,FALSE)</f>
        <v>ISBM</v>
      </c>
    </row>
    <row r="2676" spans="1:18" x14ac:dyDescent="0.25">
      <c r="A2676" t="s">
        <v>158</v>
      </c>
      <c r="B2676" t="s">
        <v>159</v>
      </c>
      <c r="C2676">
        <v>2012</v>
      </c>
      <c r="D2676">
        <v>7</v>
      </c>
      <c r="E2676">
        <v>142</v>
      </c>
      <c r="F2676" t="s">
        <v>49</v>
      </c>
      <c r="G2676">
        <v>3</v>
      </c>
      <c r="H2676" t="s">
        <v>12</v>
      </c>
      <c r="I2676">
        <v>1</v>
      </c>
      <c r="J2676">
        <v>4.76</v>
      </c>
      <c r="K2676">
        <v>4.8099999999999996</v>
      </c>
      <c r="L2676">
        <f>VLOOKUP($E2676,'CFileFishery to ERA+'!$A$4:$J$198,4,FALSE)</f>
        <v>50</v>
      </c>
      <c r="M2676" t="str">
        <f>VLOOKUP($E2676,'CFileFishery to ERA+'!$A$4:$J$198,5,FALSE)</f>
        <v>WCVI AABM S</v>
      </c>
      <c r="N2676" t="str">
        <f>VLOOKUP($E2676,'CFileFishery to ERA+'!$A$4:$J$198,6,FALSE)</f>
        <v>CA</v>
      </c>
      <c r="O2676">
        <f>VLOOKUP($E2676,'CFileFishery to ERA+'!$A$4:$J$198,7,FALSE)</f>
        <v>31</v>
      </c>
      <c r="P2676" t="str">
        <f>VLOOKUP($E2676,'CFileFishery to ERA+'!$A$4:$J$198,8,FALSE)</f>
        <v>S</v>
      </c>
      <c r="Q2676" t="str">
        <f>VLOOKUP($E2676,'CFileFishery to ERA+'!$A$4:$J$198,9,FALSE)</f>
        <v>WCVI AABM Sport</v>
      </c>
      <c r="R2676" t="str">
        <f>VLOOKUP($E2676,'CFileFishery to ERA+'!$A$4:$J$198,10,FALSE)</f>
        <v>AABM</v>
      </c>
    </row>
    <row r="2677" spans="1:18" x14ac:dyDescent="0.25">
      <c r="A2677" t="s">
        <v>158</v>
      </c>
      <c r="B2677" t="s">
        <v>159</v>
      </c>
      <c r="C2677">
        <v>2012</v>
      </c>
      <c r="D2677">
        <v>7</v>
      </c>
      <c r="E2677">
        <v>167</v>
      </c>
      <c r="F2677" t="s">
        <v>82</v>
      </c>
      <c r="G2677">
        <v>3</v>
      </c>
      <c r="H2677" t="s">
        <v>12</v>
      </c>
      <c r="I2677">
        <v>1</v>
      </c>
      <c r="J2677">
        <v>1.83</v>
      </c>
      <c r="K2677">
        <v>1.85</v>
      </c>
      <c r="L2677">
        <f>VLOOKUP($E2677,'CFileFishery to ERA+'!$A$4:$J$198,4,FALSE)</f>
        <v>53</v>
      </c>
      <c r="M2677" t="str">
        <f>VLOOKUP($E2677,'CFileFishery to ERA+'!$A$4:$J$198,5,FALSE)</f>
        <v>N FALCON S</v>
      </c>
      <c r="N2677" t="str">
        <f>VLOOKUP($E2677,'CFileFishery to ERA+'!$A$4:$J$198,6,FALSE)</f>
        <v>US</v>
      </c>
      <c r="O2677">
        <f>VLOOKUP($E2677,'CFileFishery to ERA+'!$A$4:$J$198,7,FALSE)</f>
        <v>999</v>
      </c>
      <c r="P2677" t="str">
        <f>VLOOKUP($E2677,'CFileFishery to ERA+'!$A$4:$J$198,8,FALSE)</f>
        <v>S</v>
      </c>
      <c r="Q2677" t="str">
        <f>VLOOKUP($E2677,'CFileFishery to ERA+'!$A$4:$J$198,9,FALSE)</f>
        <v>WA Sport</v>
      </c>
      <c r="R2677" t="str">
        <f>VLOOKUP($E2677,'CFileFishery to ERA+'!$A$4:$J$198,10,FALSE)</f>
        <v>ISBM</v>
      </c>
    </row>
    <row r="2678" spans="1:18" x14ac:dyDescent="0.25">
      <c r="A2678" t="s">
        <v>158</v>
      </c>
      <c r="B2678" t="s">
        <v>159</v>
      </c>
      <c r="C2678">
        <v>2012</v>
      </c>
      <c r="D2678">
        <v>8</v>
      </c>
      <c r="E2678">
        <v>21</v>
      </c>
      <c r="F2678" t="s">
        <v>27</v>
      </c>
      <c r="G2678">
        <v>4</v>
      </c>
      <c r="H2678" t="s">
        <v>12</v>
      </c>
      <c r="I2678">
        <v>1</v>
      </c>
      <c r="J2678">
        <v>3.08</v>
      </c>
      <c r="K2678">
        <v>3.09</v>
      </c>
      <c r="L2678">
        <f>VLOOKUP($E2678,'CFileFishery to ERA+'!$A$4:$J$198,4,FALSE)</f>
        <v>6</v>
      </c>
      <c r="M2678" t="str">
        <f>VLOOKUP($E2678,'CFileFishery to ERA+'!$A$4:$J$198,5,FALSE)</f>
        <v>AK FALL T</v>
      </c>
      <c r="N2678" t="str">
        <f>VLOOKUP($E2678,'CFileFishery to ERA+'!$A$4:$J$198,6,FALSE)</f>
        <v>US</v>
      </c>
      <c r="O2678">
        <f>VLOOKUP($E2678,'CFileFishery to ERA+'!$A$4:$J$198,7,FALSE)</f>
        <v>999</v>
      </c>
      <c r="P2678" t="str">
        <f>VLOOKUP($E2678,'CFileFishery to ERA+'!$A$4:$J$198,8,FALSE)</f>
        <v>T</v>
      </c>
      <c r="Q2678" t="str">
        <f>VLOOKUP($E2678,'CFileFishery to ERA+'!$A$4:$J$198,9,FALSE)</f>
        <v>SEAK Troll</v>
      </c>
      <c r="R2678" t="str">
        <f>VLOOKUP($E2678,'CFileFishery to ERA+'!$A$4:$J$198,10,FALSE)</f>
        <v>AABM</v>
      </c>
    </row>
    <row r="2679" spans="1:18" x14ac:dyDescent="0.25">
      <c r="A2679" t="s">
        <v>158</v>
      </c>
      <c r="B2679" t="s">
        <v>159</v>
      </c>
      <c r="C2679">
        <v>2012</v>
      </c>
      <c r="D2679">
        <v>8</v>
      </c>
      <c r="E2679">
        <v>22</v>
      </c>
      <c r="F2679" t="s">
        <v>28</v>
      </c>
      <c r="G2679">
        <v>3</v>
      </c>
      <c r="H2679" t="s">
        <v>12</v>
      </c>
      <c r="I2679">
        <v>1</v>
      </c>
      <c r="J2679">
        <v>3.55</v>
      </c>
      <c r="K2679">
        <v>3.59</v>
      </c>
      <c r="L2679">
        <f>VLOOKUP($E2679,'CFileFishery to ERA+'!$A$4:$J$198,4,FALSE)</f>
        <v>6</v>
      </c>
      <c r="M2679" t="str">
        <f>VLOOKUP($E2679,'CFileFishery to ERA+'!$A$4:$J$198,5,FALSE)</f>
        <v>AK FALL T</v>
      </c>
      <c r="N2679" t="str">
        <f>VLOOKUP($E2679,'CFileFishery to ERA+'!$A$4:$J$198,6,FALSE)</f>
        <v>US</v>
      </c>
      <c r="O2679">
        <f>VLOOKUP($E2679,'CFileFishery to ERA+'!$A$4:$J$198,7,FALSE)</f>
        <v>999</v>
      </c>
      <c r="P2679" t="str">
        <f>VLOOKUP($E2679,'CFileFishery to ERA+'!$A$4:$J$198,8,FALSE)</f>
        <v>T</v>
      </c>
      <c r="Q2679" t="str">
        <f>VLOOKUP($E2679,'CFileFishery to ERA+'!$A$4:$J$198,9,FALSE)</f>
        <v>SEAK Troll</v>
      </c>
      <c r="R2679" t="str">
        <f>VLOOKUP($E2679,'CFileFishery to ERA+'!$A$4:$J$198,10,FALSE)</f>
        <v>AABM</v>
      </c>
    </row>
    <row r="2680" spans="1:18" x14ac:dyDescent="0.25">
      <c r="A2680" t="s">
        <v>158</v>
      </c>
      <c r="B2680" t="s">
        <v>159</v>
      </c>
      <c r="C2680">
        <v>2012</v>
      </c>
      <c r="D2680">
        <v>8</v>
      </c>
      <c r="E2680">
        <v>35</v>
      </c>
      <c r="F2680" t="s">
        <v>77</v>
      </c>
      <c r="G2680">
        <v>3</v>
      </c>
      <c r="H2680" t="s">
        <v>12</v>
      </c>
      <c r="I2680">
        <v>1</v>
      </c>
      <c r="J2680">
        <v>1</v>
      </c>
      <c r="K2680">
        <v>1.01</v>
      </c>
      <c r="L2680">
        <f>VLOOKUP($E2680,'CFileFishery to ERA+'!$A$4:$J$198,4,FALSE)</f>
        <v>12</v>
      </c>
      <c r="M2680" t="str">
        <f>VLOOKUP($E2680,'CFileFishery to ERA+'!$A$4:$J$198,5,FALSE)</f>
        <v>WCVI SUM T</v>
      </c>
      <c r="N2680" t="str">
        <f>VLOOKUP($E2680,'CFileFishery to ERA+'!$A$4:$J$198,6,FALSE)</f>
        <v>CA</v>
      </c>
      <c r="O2680">
        <f>VLOOKUP($E2680,'CFileFishery to ERA+'!$A$4:$J$198,7,FALSE)</f>
        <v>3</v>
      </c>
      <c r="P2680" t="str">
        <f>VLOOKUP($E2680,'CFileFishery to ERA+'!$A$4:$J$198,8,FALSE)</f>
        <v>T</v>
      </c>
      <c r="Q2680" t="str">
        <f>VLOOKUP($E2680,'CFileFishery to ERA+'!$A$4:$J$198,9,FALSE)</f>
        <v>WCVI Troll</v>
      </c>
      <c r="R2680" t="str">
        <f>VLOOKUP($E2680,'CFileFishery to ERA+'!$A$4:$J$198,10,FALSE)</f>
        <v>AABM</v>
      </c>
    </row>
    <row r="2681" spans="1:18" x14ac:dyDescent="0.25">
      <c r="A2681" t="s">
        <v>158</v>
      </c>
      <c r="B2681" t="s">
        <v>159</v>
      </c>
      <c r="C2681">
        <v>2012</v>
      </c>
      <c r="D2681">
        <v>8</v>
      </c>
      <c r="E2681">
        <v>39</v>
      </c>
      <c r="F2681" t="s">
        <v>50</v>
      </c>
      <c r="G2681">
        <v>3</v>
      </c>
      <c r="H2681" t="s">
        <v>12</v>
      </c>
      <c r="I2681">
        <v>2</v>
      </c>
      <c r="J2681">
        <v>2.65</v>
      </c>
      <c r="K2681">
        <v>2.68</v>
      </c>
      <c r="L2681">
        <f>VLOOKUP($E2681,'CFileFishery to ERA+'!$A$4:$J$198,4,FALSE)</f>
        <v>12</v>
      </c>
      <c r="M2681" t="str">
        <f>VLOOKUP($E2681,'CFileFishery to ERA+'!$A$4:$J$198,5,FALSE)</f>
        <v>WCVI SUM T</v>
      </c>
      <c r="N2681" t="str">
        <f>VLOOKUP($E2681,'CFileFishery to ERA+'!$A$4:$J$198,6,FALSE)</f>
        <v>CA</v>
      </c>
      <c r="O2681">
        <f>VLOOKUP($E2681,'CFileFishery to ERA+'!$A$4:$J$198,7,FALSE)</f>
        <v>3</v>
      </c>
      <c r="P2681" t="str">
        <f>VLOOKUP($E2681,'CFileFishery to ERA+'!$A$4:$J$198,8,FALSE)</f>
        <v>T</v>
      </c>
      <c r="Q2681" t="str">
        <f>VLOOKUP($E2681,'CFileFishery to ERA+'!$A$4:$J$198,9,FALSE)</f>
        <v>WCVI Troll</v>
      </c>
      <c r="R2681" t="str">
        <f>VLOOKUP($E2681,'CFileFishery to ERA+'!$A$4:$J$198,10,FALSE)</f>
        <v>AABM</v>
      </c>
    </row>
    <row r="2682" spans="1:18" x14ac:dyDescent="0.25">
      <c r="A2682" t="s">
        <v>158</v>
      </c>
      <c r="B2682" t="s">
        <v>159</v>
      </c>
      <c r="C2682">
        <v>2012</v>
      </c>
      <c r="D2682">
        <v>8</v>
      </c>
      <c r="E2682">
        <v>64</v>
      </c>
      <c r="F2682" t="s">
        <v>48</v>
      </c>
      <c r="G2682">
        <v>3</v>
      </c>
      <c r="H2682" t="s">
        <v>12</v>
      </c>
      <c r="I2682">
        <v>1</v>
      </c>
      <c r="J2682">
        <v>4.13</v>
      </c>
      <c r="K2682">
        <v>4.18</v>
      </c>
      <c r="L2682">
        <f>VLOOKUP($E2682,'CFileFishery to ERA+'!$A$4:$J$198,4,FALSE)</f>
        <v>17</v>
      </c>
      <c r="M2682" t="str">
        <f>VLOOKUP($E2682,'CFileFishery to ERA+'!$A$4:$J$198,5,FALSE)</f>
        <v>ALASKA N</v>
      </c>
      <c r="N2682" t="str">
        <f>VLOOKUP($E2682,'CFileFishery to ERA+'!$A$4:$J$198,6,FALSE)</f>
        <v>US</v>
      </c>
      <c r="O2682">
        <f>VLOOKUP($E2682,'CFileFishery to ERA+'!$A$4:$J$198,7,FALSE)</f>
        <v>999</v>
      </c>
      <c r="P2682" t="str">
        <f>VLOOKUP($E2682,'CFileFishery to ERA+'!$A$4:$J$198,8,FALSE)</f>
        <v>N</v>
      </c>
      <c r="Q2682" t="str">
        <f>VLOOKUP($E2682,'CFileFishery to ERA+'!$A$4:$J$198,9,FALSE)</f>
        <v>SEAK Net</v>
      </c>
      <c r="R2682" t="str">
        <f>VLOOKUP($E2682,'CFileFishery to ERA+'!$A$4:$J$198,10,FALSE)</f>
        <v>AABM</v>
      </c>
    </row>
    <row r="2683" spans="1:18" x14ac:dyDescent="0.25">
      <c r="A2683" t="s">
        <v>158</v>
      </c>
      <c r="B2683" t="s">
        <v>159</v>
      </c>
      <c r="C2683">
        <v>2012</v>
      </c>
      <c r="D2683">
        <v>8</v>
      </c>
      <c r="E2683">
        <v>94</v>
      </c>
      <c r="F2683" t="s">
        <v>126</v>
      </c>
      <c r="G2683">
        <v>3</v>
      </c>
      <c r="H2683" t="s">
        <v>12</v>
      </c>
      <c r="I2683">
        <v>1</v>
      </c>
      <c r="J2683">
        <v>1</v>
      </c>
      <c r="K2683">
        <v>1.01</v>
      </c>
      <c r="L2683">
        <f>VLOOKUP($E2683,'CFileFishery to ERA+'!$A$4:$J$198,4,FALSE)</f>
        <v>38</v>
      </c>
      <c r="M2683" t="str">
        <f>VLOOKUP($E2683,'CFileFishery to ERA+'!$A$4:$J$198,5,FALSE)</f>
        <v>TPS FN</v>
      </c>
      <c r="N2683" t="str">
        <f>VLOOKUP($E2683,'CFileFishery to ERA+'!$A$4:$J$198,6,FALSE)</f>
        <v>US</v>
      </c>
      <c r="O2683">
        <f>VLOOKUP($E2683,'CFileFishery to ERA+'!$A$4:$J$198,7,FALSE)</f>
        <v>999</v>
      </c>
      <c r="P2683" t="str">
        <f>VLOOKUP($E2683,'CFileFishery to ERA+'!$A$4:$J$198,8,FALSE)</f>
        <v>N</v>
      </c>
      <c r="Q2683" t="str">
        <f>VLOOKUP($E2683,'CFileFishery to ERA+'!$A$4:$J$198,9,FALSE)</f>
        <v>PGSD Net</v>
      </c>
      <c r="R2683" t="str">
        <f>VLOOKUP($E2683,'CFileFishery to ERA+'!$A$4:$J$198,10,FALSE)</f>
        <v>ISBM</v>
      </c>
    </row>
    <row r="2684" spans="1:18" x14ac:dyDescent="0.25">
      <c r="A2684" t="s">
        <v>158</v>
      </c>
      <c r="B2684" t="s">
        <v>159</v>
      </c>
      <c r="C2684">
        <v>2012</v>
      </c>
      <c r="D2684">
        <v>8</v>
      </c>
      <c r="E2684">
        <v>104</v>
      </c>
      <c r="F2684" t="s">
        <v>113</v>
      </c>
      <c r="G2684">
        <v>3</v>
      </c>
      <c r="H2684" t="s">
        <v>12</v>
      </c>
      <c r="I2684">
        <v>2</v>
      </c>
      <c r="J2684">
        <v>2</v>
      </c>
      <c r="K2684">
        <v>2.02</v>
      </c>
      <c r="L2684">
        <f>VLOOKUP($E2684,'CFileFishery to ERA+'!$A$4:$J$198,4,FALSE)</f>
        <v>38</v>
      </c>
      <c r="M2684" t="str">
        <f>VLOOKUP($E2684,'CFileFishery to ERA+'!$A$4:$J$198,5,FALSE)</f>
        <v>TPS FN</v>
      </c>
      <c r="N2684" t="str">
        <f>VLOOKUP($E2684,'CFileFishery to ERA+'!$A$4:$J$198,6,FALSE)</f>
        <v>US</v>
      </c>
      <c r="O2684">
        <f>VLOOKUP($E2684,'CFileFishery to ERA+'!$A$4:$J$198,7,FALSE)</f>
        <v>999</v>
      </c>
      <c r="P2684" t="str">
        <f>VLOOKUP($E2684,'CFileFishery to ERA+'!$A$4:$J$198,8,FALSE)</f>
        <v>N</v>
      </c>
      <c r="Q2684" t="str">
        <f>VLOOKUP($E2684,'CFileFishery to ERA+'!$A$4:$J$198,9,FALSE)</f>
        <v>PGSD Net</v>
      </c>
      <c r="R2684" t="str">
        <f>VLOOKUP($E2684,'CFileFishery to ERA+'!$A$4:$J$198,10,FALSE)</f>
        <v>ISBM</v>
      </c>
    </row>
    <row r="2685" spans="1:18" x14ac:dyDescent="0.25">
      <c r="A2685" t="s">
        <v>158</v>
      </c>
      <c r="B2685" t="s">
        <v>159</v>
      </c>
      <c r="C2685">
        <v>2012</v>
      </c>
      <c r="D2685">
        <v>8</v>
      </c>
      <c r="E2685">
        <v>104</v>
      </c>
      <c r="F2685" t="s">
        <v>113</v>
      </c>
      <c r="G2685">
        <v>4</v>
      </c>
      <c r="H2685" t="s">
        <v>12</v>
      </c>
      <c r="I2685">
        <v>3</v>
      </c>
      <c r="J2685">
        <v>3</v>
      </c>
      <c r="K2685">
        <v>3.01</v>
      </c>
      <c r="L2685">
        <f>VLOOKUP($E2685,'CFileFishery to ERA+'!$A$4:$J$198,4,FALSE)</f>
        <v>38</v>
      </c>
      <c r="M2685" t="str">
        <f>VLOOKUP($E2685,'CFileFishery to ERA+'!$A$4:$J$198,5,FALSE)</f>
        <v>TPS FN</v>
      </c>
      <c r="N2685" t="str">
        <f>VLOOKUP($E2685,'CFileFishery to ERA+'!$A$4:$J$198,6,FALSE)</f>
        <v>US</v>
      </c>
      <c r="O2685">
        <f>VLOOKUP($E2685,'CFileFishery to ERA+'!$A$4:$J$198,7,FALSE)</f>
        <v>999</v>
      </c>
      <c r="P2685" t="str">
        <f>VLOOKUP($E2685,'CFileFishery to ERA+'!$A$4:$J$198,8,FALSE)</f>
        <v>N</v>
      </c>
      <c r="Q2685" t="str">
        <f>VLOOKUP($E2685,'CFileFishery to ERA+'!$A$4:$J$198,9,FALSE)</f>
        <v>PGSD Net</v>
      </c>
      <c r="R2685" t="str">
        <f>VLOOKUP($E2685,'CFileFishery to ERA+'!$A$4:$J$198,10,FALSE)</f>
        <v>ISBM</v>
      </c>
    </row>
    <row r="2686" spans="1:18" x14ac:dyDescent="0.25">
      <c r="A2686" t="s">
        <v>158</v>
      </c>
      <c r="B2686" t="s">
        <v>159</v>
      </c>
      <c r="C2686">
        <v>2012</v>
      </c>
      <c r="D2686">
        <v>8</v>
      </c>
      <c r="E2686">
        <v>104</v>
      </c>
      <c r="F2686" t="s">
        <v>113</v>
      </c>
      <c r="G2686">
        <v>5</v>
      </c>
      <c r="H2686" t="s">
        <v>12</v>
      </c>
      <c r="I2686">
        <v>1</v>
      </c>
      <c r="J2686">
        <v>1</v>
      </c>
      <c r="K2686">
        <v>1</v>
      </c>
      <c r="L2686">
        <f>VLOOKUP($E2686,'CFileFishery to ERA+'!$A$4:$J$198,4,FALSE)</f>
        <v>38</v>
      </c>
      <c r="M2686" t="str">
        <f>VLOOKUP($E2686,'CFileFishery to ERA+'!$A$4:$J$198,5,FALSE)</f>
        <v>TPS FN</v>
      </c>
      <c r="N2686" t="str">
        <f>VLOOKUP($E2686,'CFileFishery to ERA+'!$A$4:$J$198,6,FALSE)</f>
        <v>US</v>
      </c>
      <c r="O2686">
        <f>VLOOKUP($E2686,'CFileFishery to ERA+'!$A$4:$J$198,7,FALSE)</f>
        <v>999</v>
      </c>
      <c r="P2686" t="str">
        <f>VLOOKUP($E2686,'CFileFishery to ERA+'!$A$4:$J$198,8,FALSE)</f>
        <v>N</v>
      </c>
      <c r="Q2686" t="str">
        <f>VLOOKUP($E2686,'CFileFishery to ERA+'!$A$4:$J$198,9,FALSE)</f>
        <v>PGSD Net</v>
      </c>
      <c r="R2686" t="str">
        <f>VLOOKUP($E2686,'CFileFishery to ERA+'!$A$4:$J$198,10,FALSE)</f>
        <v>ISBM</v>
      </c>
    </row>
    <row r="2687" spans="1:18" x14ac:dyDescent="0.25">
      <c r="A2687" t="s">
        <v>158</v>
      </c>
      <c r="B2687" t="s">
        <v>159</v>
      </c>
      <c r="C2687">
        <v>2012</v>
      </c>
      <c r="D2687">
        <v>8</v>
      </c>
      <c r="E2687">
        <v>146</v>
      </c>
      <c r="F2687" t="s">
        <v>75</v>
      </c>
      <c r="G2687">
        <v>4</v>
      </c>
      <c r="H2687" t="s">
        <v>12</v>
      </c>
      <c r="I2687">
        <v>1</v>
      </c>
      <c r="J2687">
        <v>5.23</v>
      </c>
      <c r="K2687">
        <v>5.26</v>
      </c>
      <c r="L2687">
        <f>VLOOKUP($E2687,'CFileFishery to ERA+'!$A$4:$J$198,4,FALSE)</f>
        <v>65</v>
      </c>
      <c r="M2687" t="str">
        <f>VLOOKUP($E2687,'CFileFishery to ERA+'!$A$4:$J$198,5,FALSE)</f>
        <v>BC JF S</v>
      </c>
      <c r="N2687" t="str">
        <f>VLOOKUP($E2687,'CFileFishery to ERA+'!$A$4:$J$198,6,FALSE)</f>
        <v>CA</v>
      </c>
      <c r="O2687">
        <f>VLOOKUP($E2687,'CFileFishery to ERA+'!$A$4:$J$198,7,FALSE)</f>
        <v>36</v>
      </c>
      <c r="P2687" t="str">
        <f>VLOOKUP($E2687,'CFileFishery to ERA+'!$A$4:$J$198,8,FALSE)</f>
        <v>S</v>
      </c>
      <c r="Q2687" t="str">
        <f>VLOOKUP($E2687,'CFileFishery to ERA+'!$A$4:$J$198,9,FALSE)</f>
        <v>Canadian Juan De Fuca Sport</v>
      </c>
      <c r="R2687" t="str">
        <f>VLOOKUP($E2687,'CFileFishery to ERA+'!$A$4:$J$198,10,FALSE)</f>
        <v>ISBM</v>
      </c>
    </row>
    <row r="2688" spans="1:18" x14ac:dyDescent="0.25">
      <c r="A2688" t="s">
        <v>158</v>
      </c>
      <c r="B2688" t="s">
        <v>159</v>
      </c>
      <c r="C2688">
        <v>2012</v>
      </c>
      <c r="D2688">
        <v>9</v>
      </c>
      <c r="E2688">
        <v>35</v>
      </c>
      <c r="F2688" t="s">
        <v>77</v>
      </c>
      <c r="G2688">
        <v>3</v>
      </c>
      <c r="H2688" t="s">
        <v>12</v>
      </c>
      <c r="I2688">
        <v>5</v>
      </c>
      <c r="J2688">
        <v>8.3000000000000007</v>
      </c>
      <c r="K2688">
        <v>8.4</v>
      </c>
      <c r="L2688">
        <f>VLOOKUP($E2688,'CFileFishery to ERA+'!$A$4:$J$198,4,FALSE)</f>
        <v>12</v>
      </c>
      <c r="M2688" t="str">
        <f>VLOOKUP($E2688,'CFileFishery to ERA+'!$A$4:$J$198,5,FALSE)</f>
        <v>WCVI SUM T</v>
      </c>
      <c r="N2688" t="str">
        <f>VLOOKUP($E2688,'CFileFishery to ERA+'!$A$4:$J$198,6,FALSE)</f>
        <v>CA</v>
      </c>
      <c r="O2688">
        <f>VLOOKUP($E2688,'CFileFishery to ERA+'!$A$4:$J$198,7,FALSE)</f>
        <v>3</v>
      </c>
      <c r="P2688" t="str">
        <f>VLOOKUP($E2688,'CFileFishery to ERA+'!$A$4:$J$198,8,FALSE)</f>
        <v>T</v>
      </c>
      <c r="Q2688" t="str">
        <f>VLOOKUP($E2688,'CFileFishery to ERA+'!$A$4:$J$198,9,FALSE)</f>
        <v>WCVI Troll</v>
      </c>
      <c r="R2688" t="str">
        <f>VLOOKUP($E2688,'CFileFishery to ERA+'!$A$4:$J$198,10,FALSE)</f>
        <v>AABM</v>
      </c>
    </row>
    <row r="2689" spans="1:18" x14ac:dyDescent="0.25">
      <c r="A2689" t="s">
        <v>158</v>
      </c>
      <c r="B2689" t="s">
        <v>159</v>
      </c>
      <c r="C2689">
        <v>2012</v>
      </c>
      <c r="D2689">
        <v>9</v>
      </c>
      <c r="E2689">
        <v>39</v>
      </c>
      <c r="F2689" t="s">
        <v>50</v>
      </c>
      <c r="G2689">
        <v>3</v>
      </c>
      <c r="H2689" t="s">
        <v>12</v>
      </c>
      <c r="I2689">
        <v>2</v>
      </c>
      <c r="J2689">
        <v>4.95</v>
      </c>
      <c r="K2689">
        <v>5.01</v>
      </c>
      <c r="L2689">
        <f>VLOOKUP($E2689,'CFileFishery to ERA+'!$A$4:$J$198,4,FALSE)</f>
        <v>12</v>
      </c>
      <c r="M2689" t="str">
        <f>VLOOKUP($E2689,'CFileFishery to ERA+'!$A$4:$J$198,5,FALSE)</f>
        <v>WCVI SUM T</v>
      </c>
      <c r="N2689" t="str">
        <f>VLOOKUP($E2689,'CFileFishery to ERA+'!$A$4:$J$198,6,FALSE)</f>
        <v>CA</v>
      </c>
      <c r="O2689">
        <f>VLOOKUP($E2689,'CFileFishery to ERA+'!$A$4:$J$198,7,FALSE)</f>
        <v>3</v>
      </c>
      <c r="P2689" t="str">
        <f>VLOOKUP($E2689,'CFileFishery to ERA+'!$A$4:$J$198,8,FALSE)</f>
        <v>T</v>
      </c>
      <c r="Q2689" t="str">
        <f>VLOOKUP($E2689,'CFileFishery to ERA+'!$A$4:$J$198,9,FALSE)</f>
        <v>WCVI Troll</v>
      </c>
      <c r="R2689" t="str">
        <f>VLOOKUP($E2689,'CFileFishery to ERA+'!$A$4:$J$198,10,FALSE)</f>
        <v>AABM</v>
      </c>
    </row>
    <row r="2690" spans="1:18" x14ac:dyDescent="0.25">
      <c r="A2690" t="s">
        <v>158</v>
      </c>
      <c r="B2690" t="s">
        <v>159</v>
      </c>
      <c r="C2690">
        <v>2012</v>
      </c>
      <c r="D2690">
        <v>9</v>
      </c>
      <c r="E2690">
        <v>104</v>
      </c>
      <c r="F2690" t="s">
        <v>113</v>
      </c>
      <c r="G2690">
        <v>4</v>
      </c>
      <c r="H2690" t="s">
        <v>12</v>
      </c>
      <c r="I2690">
        <v>1</v>
      </c>
      <c r="J2690">
        <v>1.28</v>
      </c>
      <c r="K2690">
        <v>1.28</v>
      </c>
      <c r="L2690">
        <f>VLOOKUP($E2690,'CFileFishery to ERA+'!$A$4:$J$198,4,FALSE)</f>
        <v>38</v>
      </c>
      <c r="M2690" t="str">
        <f>VLOOKUP($E2690,'CFileFishery to ERA+'!$A$4:$J$198,5,FALSE)</f>
        <v>TPS FN</v>
      </c>
      <c r="N2690" t="str">
        <f>VLOOKUP($E2690,'CFileFishery to ERA+'!$A$4:$J$198,6,FALSE)</f>
        <v>US</v>
      </c>
      <c r="O2690">
        <f>VLOOKUP($E2690,'CFileFishery to ERA+'!$A$4:$J$198,7,FALSE)</f>
        <v>999</v>
      </c>
      <c r="P2690" t="str">
        <f>VLOOKUP($E2690,'CFileFishery to ERA+'!$A$4:$J$198,8,FALSE)</f>
        <v>N</v>
      </c>
      <c r="Q2690" t="str">
        <f>VLOOKUP($E2690,'CFileFishery to ERA+'!$A$4:$J$198,9,FALSE)</f>
        <v>PGSD Net</v>
      </c>
      <c r="R2690" t="str">
        <f>VLOOKUP($E2690,'CFileFishery to ERA+'!$A$4:$J$198,10,FALSE)</f>
        <v>ISBM</v>
      </c>
    </row>
    <row r="2691" spans="1:18" x14ac:dyDescent="0.25">
      <c r="A2691" t="s">
        <v>158</v>
      </c>
      <c r="B2691" t="s">
        <v>159</v>
      </c>
      <c r="C2691">
        <v>2012</v>
      </c>
      <c r="D2691">
        <v>11</v>
      </c>
      <c r="E2691">
        <v>2</v>
      </c>
      <c r="F2691" t="s">
        <v>30</v>
      </c>
      <c r="G2691">
        <v>4</v>
      </c>
      <c r="H2691" t="s">
        <v>12</v>
      </c>
      <c r="I2691">
        <v>1</v>
      </c>
      <c r="J2691">
        <v>4.37</v>
      </c>
      <c r="K2691">
        <v>4.42</v>
      </c>
      <c r="L2691">
        <f>VLOOKUP($E2691,'CFileFishery to ERA+'!$A$4:$J$198,4,FALSE)</f>
        <v>1</v>
      </c>
      <c r="M2691" t="str">
        <f>VLOOKUP($E2691,'CFileFishery to ERA+'!$A$4:$J$198,5,FALSE)</f>
        <v>AK W/S T</v>
      </c>
      <c r="N2691" t="str">
        <f>VLOOKUP($E2691,'CFileFishery to ERA+'!$A$4:$J$198,6,FALSE)</f>
        <v>US</v>
      </c>
      <c r="O2691">
        <f>VLOOKUP($E2691,'CFileFishery to ERA+'!$A$4:$J$198,7,FALSE)</f>
        <v>999</v>
      </c>
      <c r="P2691" t="str">
        <f>VLOOKUP($E2691,'CFileFishery to ERA+'!$A$4:$J$198,8,FALSE)</f>
        <v>T</v>
      </c>
      <c r="Q2691" t="str">
        <f>VLOOKUP($E2691,'CFileFishery to ERA+'!$A$4:$J$198,9,FALSE)</f>
        <v>SEAK Troll</v>
      </c>
      <c r="R2691" t="str">
        <f>VLOOKUP($E2691,'CFileFishery to ERA+'!$A$4:$J$198,10,FALSE)</f>
        <v>AABM</v>
      </c>
    </row>
    <row r="2692" spans="1:18" x14ac:dyDescent="0.25">
      <c r="A2692" t="s">
        <v>158</v>
      </c>
      <c r="B2692" t="s">
        <v>159</v>
      </c>
      <c r="C2692">
        <v>2013</v>
      </c>
      <c r="D2692">
        <v>2</v>
      </c>
      <c r="E2692">
        <v>33</v>
      </c>
      <c r="F2692" t="s">
        <v>47</v>
      </c>
      <c r="G2692">
        <v>4</v>
      </c>
      <c r="H2692" t="s">
        <v>12</v>
      </c>
      <c r="I2692">
        <v>1</v>
      </c>
      <c r="J2692">
        <v>2.78</v>
      </c>
      <c r="K2692">
        <v>2.81</v>
      </c>
      <c r="L2692">
        <f>VLOOKUP($E2692,'CFileFishery to ERA+'!$A$4:$J$198,4,FALSE)</f>
        <v>10</v>
      </c>
      <c r="M2692" t="str">
        <f>VLOOKUP($E2692,'CFileFishery to ERA+'!$A$4:$J$198,5,FALSE)</f>
        <v>WCVI F/W T</v>
      </c>
      <c r="N2692" t="str">
        <f>VLOOKUP($E2692,'CFileFishery to ERA+'!$A$4:$J$198,6,FALSE)</f>
        <v>CA</v>
      </c>
      <c r="O2692">
        <f>VLOOKUP($E2692,'CFileFishery to ERA+'!$A$4:$J$198,7,FALSE)</f>
        <v>3</v>
      </c>
      <c r="P2692" t="str">
        <f>VLOOKUP($E2692,'CFileFishery to ERA+'!$A$4:$J$198,8,FALSE)</f>
        <v>T</v>
      </c>
      <c r="Q2692" t="str">
        <f>VLOOKUP($E2692,'CFileFishery to ERA+'!$A$4:$J$198,9,FALSE)</f>
        <v>WCVI Troll</v>
      </c>
      <c r="R2692" t="str">
        <f>VLOOKUP($E2692,'CFileFishery to ERA+'!$A$4:$J$198,10,FALSE)</f>
        <v>AABM</v>
      </c>
    </row>
    <row r="2693" spans="1:18" x14ac:dyDescent="0.25">
      <c r="A2693" t="s">
        <v>158</v>
      </c>
      <c r="B2693" t="s">
        <v>159</v>
      </c>
      <c r="C2693">
        <v>2013</v>
      </c>
      <c r="D2693">
        <v>3</v>
      </c>
      <c r="E2693">
        <v>129</v>
      </c>
      <c r="F2693" t="s">
        <v>38</v>
      </c>
      <c r="G2693">
        <v>4</v>
      </c>
      <c r="H2693" t="s">
        <v>12</v>
      </c>
      <c r="I2693">
        <v>1</v>
      </c>
      <c r="J2693">
        <v>1.76</v>
      </c>
      <c r="K2693">
        <v>1.78</v>
      </c>
      <c r="L2693">
        <f>VLOOKUP($E2693,'CFileFishery to ERA+'!$A$4:$J$198,4,FALSE)</f>
        <v>48</v>
      </c>
      <c r="M2693" t="str">
        <f>VLOOKUP($E2693,'CFileFishery to ERA+'!$A$4:$J$198,5,FALSE)</f>
        <v>NBC ISBM S</v>
      </c>
      <c r="N2693" t="str">
        <f>VLOOKUP($E2693,'CFileFishery to ERA+'!$A$4:$J$198,6,FALSE)</f>
        <v>CA</v>
      </c>
      <c r="O2693">
        <f>VLOOKUP($E2693,'CFileFishery to ERA+'!$A$4:$J$198,7,FALSE)</f>
        <v>21</v>
      </c>
      <c r="P2693" t="str">
        <f>VLOOKUP($E2693,'CFileFishery to ERA+'!$A$4:$J$198,8,FALSE)</f>
        <v>S</v>
      </c>
      <c r="Q2693" t="str">
        <f>VLOOKUP($E2693,'CFileFishery to ERA+'!$A$4:$J$198,9,FALSE)</f>
        <v>NBC ISBM Sport</v>
      </c>
      <c r="R2693" t="str">
        <f>VLOOKUP($E2693,'CFileFishery to ERA+'!$A$4:$J$198,10,FALSE)</f>
        <v>ISBM</v>
      </c>
    </row>
    <row r="2694" spans="1:18" x14ac:dyDescent="0.25">
      <c r="A2694" t="s">
        <v>158</v>
      </c>
      <c r="B2694" t="s">
        <v>159</v>
      </c>
      <c r="C2694">
        <v>2013</v>
      </c>
      <c r="D2694">
        <v>5</v>
      </c>
      <c r="E2694">
        <v>10</v>
      </c>
      <c r="F2694" t="s">
        <v>14</v>
      </c>
      <c r="G2694">
        <v>5</v>
      </c>
      <c r="H2694" t="s">
        <v>12</v>
      </c>
      <c r="I2694">
        <v>1</v>
      </c>
      <c r="J2694">
        <v>5</v>
      </c>
      <c r="K2694">
        <v>5.03</v>
      </c>
      <c r="L2694">
        <f>VLOOKUP($E2694,'CFileFishery to ERA+'!$A$4:$J$198,4,FALSE)</f>
        <v>1</v>
      </c>
      <c r="M2694" t="str">
        <f>VLOOKUP($E2694,'CFileFishery to ERA+'!$A$4:$J$198,5,FALSE)</f>
        <v>AK W/S T</v>
      </c>
      <c r="N2694" t="str">
        <f>VLOOKUP($E2694,'CFileFishery to ERA+'!$A$4:$J$198,6,FALSE)</f>
        <v>US</v>
      </c>
      <c r="O2694">
        <f>VLOOKUP($E2694,'CFileFishery to ERA+'!$A$4:$J$198,7,FALSE)</f>
        <v>999</v>
      </c>
      <c r="P2694" t="str">
        <f>VLOOKUP($E2694,'CFileFishery to ERA+'!$A$4:$J$198,8,FALSE)</f>
        <v>T</v>
      </c>
      <c r="Q2694" t="str">
        <f>VLOOKUP($E2694,'CFileFishery to ERA+'!$A$4:$J$198,9,FALSE)</f>
        <v>SEAK Troll</v>
      </c>
      <c r="R2694" t="str">
        <f>VLOOKUP($E2694,'CFileFishery to ERA+'!$A$4:$J$198,10,FALSE)</f>
        <v>AABM</v>
      </c>
    </row>
    <row r="2695" spans="1:18" x14ac:dyDescent="0.25">
      <c r="A2695" t="s">
        <v>158</v>
      </c>
      <c r="B2695" t="s">
        <v>159</v>
      </c>
      <c r="C2695">
        <v>2013</v>
      </c>
      <c r="D2695">
        <v>5</v>
      </c>
      <c r="E2695">
        <v>12</v>
      </c>
      <c r="F2695" t="s">
        <v>35</v>
      </c>
      <c r="G2695">
        <v>5</v>
      </c>
      <c r="H2695" t="s">
        <v>12</v>
      </c>
      <c r="I2695">
        <v>1</v>
      </c>
      <c r="J2695">
        <v>1.03</v>
      </c>
      <c r="K2695">
        <v>1.03</v>
      </c>
      <c r="L2695">
        <f>VLOOKUP($E2695,'CFileFishery to ERA+'!$A$4:$J$198,4,FALSE)</f>
        <v>1</v>
      </c>
      <c r="M2695" t="str">
        <f>VLOOKUP($E2695,'CFileFishery to ERA+'!$A$4:$J$198,5,FALSE)</f>
        <v>AK W/S T</v>
      </c>
      <c r="N2695" t="str">
        <f>VLOOKUP($E2695,'CFileFishery to ERA+'!$A$4:$J$198,6,FALSE)</f>
        <v>US</v>
      </c>
      <c r="O2695">
        <f>VLOOKUP($E2695,'CFileFishery to ERA+'!$A$4:$J$198,7,FALSE)</f>
        <v>999</v>
      </c>
      <c r="P2695" t="str">
        <f>VLOOKUP($E2695,'CFileFishery to ERA+'!$A$4:$J$198,8,FALSE)</f>
        <v>T</v>
      </c>
      <c r="Q2695" t="str">
        <f>VLOOKUP($E2695,'CFileFishery to ERA+'!$A$4:$J$198,9,FALSE)</f>
        <v>SEAK Troll</v>
      </c>
      <c r="R2695" t="str">
        <f>VLOOKUP($E2695,'CFileFishery to ERA+'!$A$4:$J$198,10,FALSE)</f>
        <v>AABM</v>
      </c>
    </row>
    <row r="2696" spans="1:18" x14ac:dyDescent="0.25">
      <c r="A2696" t="s">
        <v>158</v>
      </c>
      <c r="B2696" t="s">
        <v>159</v>
      </c>
      <c r="C2696">
        <v>2013</v>
      </c>
      <c r="D2696">
        <v>6</v>
      </c>
      <c r="E2696">
        <v>14</v>
      </c>
      <c r="F2696" t="s">
        <v>15</v>
      </c>
      <c r="G2696">
        <v>4</v>
      </c>
      <c r="H2696" t="s">
        <v>12</v>
      </c>
      <c r="I2696">
        <v>1</v>
      </c>
      <c r="J2696">
        <v>1.99</v>
      </c>
      <c r="K2696">
        <v>2.0099999999999998</v>
      </c>
      <c r="L2696">
        <f>VLOOKUP($E2696,'CFileFishery to ERA+'!$A$4:$J$198,4,FALSE)</f>
        <v>2</v>
      </c>
      <c r="M2696" t="str">
        <f>VLOOKUP($E2696,'CFileFishery to ERA+'!$A$4:$J$198,5,FALSE)</f>
        <v>AK JNO T</v>
      </c>
      <c r="N2696" t="str">
        <f>VLOOKUP($E2696,'CFileFishery to ERA+'!$A$4:$J$198,6,FALSE)</f>
        <v>US</v>
      </c>
      <c r="O2696">
        <f>VLOOKUP($E2696,'CFileFishery to ERA+'!$A$4:$J$198,7,FALSE)</f>
        <v>999</v>
      </c>
      <c r="P2696" t="str">
        <f>VLOOKUP($E2696,'CFileFishery to ERA+'!$A$4:$J$198,8,FALSE)</f>
        <v>T</v>
      </c>
      <c r="Q2696" t="str">
        <f>VLOOKUP($E2696,'CFileFishery to ERA+'!$A$4:$J$198,9,FALSE)</f>
        <v>SEAK Troll</v>
      </c>
      <c r="R2696" t="str">
        <f>VLOOKUP($E2696,'CFileFishery to ERA+'!$A$4:$J$198,10,FALSE)</f>
        <v>AABM</v>
      </c>
    </row>
    <row r="2697" spans="1:18" x14ac:dyDescent="0.25">
      <c r="A2697" t="s">
        <v>158</v>
      </c>
      <c r="B2697" t="s">
        <v>159</v>
      </c>
      <c r="C2697">
        <v>2013</v>
      </c>
      <c r="D2697">
        <v>6</v>
      </c>
      <c r="E2697">
        <v>29</v>
      </c>
      <c r="F2697" t="s">
        <v>17</v>
      </c>
      <c r="G2697">
        <v>4</v>
      </c>
      <c r="H2697" t="s">
        <v>12</v>
      </c>
      <c r="I2697">
        <v>2</v>
      </c>
      <c r="J2697">
        <v>6.04</v>
      </c>
      <c r="K2697">
        <v>6.11</v>
      </c>
      <c r="L2697">
        <f>VLOOKUP($E2697,'CFileFishery to ERA+'!$A$4:$J$198,4,FALSE)</f>
        <v>8</v>
      </c>
      <c r="M2697" t="str">
        <f>VLOOKUP($E2697,'CFileFishery to ERA+'!$A$4:$J$198,5,FALSE)</f>
        <v>NORTH T</v>
      </c>
      <c r="N2697" t="str">
        <f>VLOOKUP($E2697,'CFileFishery to ERA+'!$A$4:$J$198,6,FALSE)</f>
        <v>CA</v>
      </c>
      <c r="O2697">
        <f>VLOOKUP($E2697,'CFileFishery to ERA+'!$A$4:$J$198,7,FALSE)</f>
        <v>1</v>
      </c>
      <c r="P2697" t="str">
        <f>VLOOKUP($E2697,'CFileFishery to ERA+'!$A$4:$J$198,8,FALSE)</f>
        <v>T</v>
      </c>
      <c r="Q2697" t="str">
        <f>VLOOKUP($E2697,'CFileFishery to ERA+'!$A$4:$J$198,9,FALSE)</f>
        <v>NBC Troll</v>
      </c>
      <c r="R2697" t="str">
        <f>VLOOKUP($E2697,'CFileFishery to ERA+'!$A$4:$J$198,10,FALSE)</f>
        <v>AABM</v>
      </c>
    </row>
    <row r="2698" spans="1:18" x14ac:dyDescent="0.25">
      <c r="A2698" t="s">
        <v>158</v>
      </c>
      <c r="B2698" t="s">
        <v>159</v>
      </c>
      <c r="C2698">
        <v>2013</v>
      </c>
      <c r="D2698">
        <v>6</v>
      </c>
      <c r="E2698">
        <v>43</v>
      </c>
      <c r="F2698" t="s">
        <v>59</v>
      </c>
      <c r="G2698">
        <v>4</v>
      </c>
      <c r="H2698" t="s">
        <v>12</v>
      </c>
      <c r="I2698">
        <v>1</v>
      </c>
      <c r="J2698">
        <v>2.92</v>
      </c>
      <c r="K2698">
        <v>2.95</v>
      </c>
      <c r="L2698">
        <f>VLOOKUP($E2698,'CFileFishery to ERA+'!$A$4:$J$198,4,FALSE)</f>
        <v>13</v>
      </c>
      <c r="M2698" t="str">
        <f>VLOOKUP($E2698,'CFileFishery to ERA+'!$A$4:$J$198,5,FALSE)</f>
        <v>N FALCON T</v>
      </c>
      <c r="N2698" t="str">
        <f>VLOOKUP($E2698,'CFileFishery to ERA+'!$A$4:$J$198,6,FALSE)</f>
        <v>US</v>
      </c>
      <c r="O2698">
        <f>VLOOKUP($E2698,'CFileFishery to ERA+'!$A$4:$J$198,7,FALSE)</f>
        <v>999</v>
      </c>
      <c r="P2698" t="str">
        <f>VLOOKUP($E2698,'CFileFishery to ERA+'!$A$4:$J$198,8,FALSE)</f>
        <v>T</v>
      </c>
      <c r="Q2698" t="str">
        <f>VLOOKUP($E2698,'CFileFishery to ERA+'!$A$4:$J$198,9,FALSE)</f>
        <v>WA Troll</v>
      </c>
      <c r="R2698" t="str">
        <f>VLOOKUP($E2698,'CFileFishery to ERA+'!$A$4:$J$198,10,FALSE)</f>
        <v>ISBM</v>
      </c>
    </row>
    <row r="2699" spans="1:18" x14ac:dyDescent="0.25">
      <c r="A2699" t="s">
        <v>158</v>
      </c>
      <c r="B2699" t="s">
        <v>159</v>
      </c>
      <c r="C2699">
        <v>2013</v>
      </c>
      <c r="D2699">
        <v>6</v>
      </c>
      <c r="E2699">
        <v>129</v>
      </c>
      <c r="F2699" t="s">
        <v>38</v>
      </c>
      <c r="G2699">
        <v>3</v>
      </c>
      <c r="H2699" t="s">
        <v>12</v>
      </c>
      <c r="I2699">
        <v>1</v>
      </c>
      <c r="J2699">
        <v>1.63</v>
      </c>
      <c r="K2699">
        <v>1.64</v>
      </c>
      <c r="L2699">
        <f>VLOOKUP($E2699,'CFileFishery to ERA+'!$A$4:$J$198,4,FALSE)</f>
        <v>48</v>
      </c>
      <c r="M2699" t="str">
        <f>VLOOKUP($E2699,'CFileFishery to ERA+'!$A$4:$J$198,5,FALSE)</f>
        <v>NBC ISBM S</v>
      </c>
      <c r="N2699" t="str">
        <f>VLOOKUP($E2699,'CFileFishery to ERA+'!$A$4:$J$198,6,FALSE)</f>
        <v>CA</v>
      </c>
      <c r="O2699">
        <f>VLOOKUP($E2699,'CFileFishery to ERA+'!$A$4:$J$198,7,FALSE)</f>
        <v>21</v>
      </c>
      <c r="P2699" t="str">
        <f>VLOOKUP($E2699,'CFileFishery to ERA+'!$A$4:$J$198,8,FALSE)</f>
        <v>S</v>
      </c>
      <c r="Q2699" t="str">
        <f>VLOOKUP($E2699,'CFileFishery to ERA+'!$A$4:$J$198,9,FALSE)</f>
        <v>NBC ISBM Sport</v>
      </c>
      <c r="R2699" t="str">
        <f>VLOOKUP($E2699,'CFileFishery to ERA+'!$A$4:$J$198,10,FALSE)</f>
        <v>ISBM</v>
      </c>
    </row>
    <row r="2700" spans="1:18" x14ac:dyDescent="0.25">
      <c r="A2700" t="s">
        <v>158</v>
      </c>
      <c r="B2700" t="s">
        <v>159</v>
      </c>
      <c r="C2700">
        <v>2013</v>
      </c>
      <c r="D2700">
        <v>6</v>
      </c>
      <c r="E2700">
        <v>142</v>
      </c>
      <c r="F2700" t="s">
        <v>49</v>
      </c>
      <c r="G2700">
        <v>4</v>
      </c>
      <c r="H2700" t="s">
        <v>12</v>
      </c>
      <c r="I2700">
        <v>3</v>
      </c>
      <c r="J2700">
        <v>17.97</v>
      </c>
      <c r="K2700">
        <v>18.18</v>
      </c>
      <c r="L2700">
        <f>VLOOKUP($E2700,'CFileFishery to ERA+'!$A$4:$J$198,4,FALSE)</f>
        <v>50</v>
      </c>
      <c r="M2700" t="str">
        <f>VLOOKUP($E2700,'CFileFishery to ERA+'!$A$4:$J$198,5,FALSE)</f>
        <v>WCVI AABM S</v>
      </c>
      <c r="N2700" t="str">
        <f>VLOOKUP($E2700,'CFileFishery to ERA+'!$A$4:$J$198,6,FALSE)</f>
        <v>CA</v>
      </c>
      <c r="O2700">
        <f>VLOOKUP($E2700,'CFileFishery to ERA+'!$A$4:$J$198,7,FALSE)</f>
        <v>31</v>
      </c>
      <c r="P2700" t="str">
        <f>VLOOKUP($E2700,'CFileFishery to ERA+'!$A$4:$J$198,8,FALSE)</f>
        <v>S</v>
      </c>
      <c r="Q2700" t="str">
        <f>VLOOKUP($E2700,'CFileFishery to ERA+'!$A$4:$J$198,9,FALSE)</f>
        <v>WCVI AABM Sport</v>
      </c>
      <c r="R2700" t="str">
        <f>VLOOKUP($E2700,'CFileFishery to ERA+'!$A$4:$J$198,10,FALSE)</f>
        <v>AABM</v>
      </c>
    </row>
    <row r="2701" spans="1:18" x14ac:dyDescent="0.25">
      <c r="A2701" t="s">
        <v>158</v>
      </c>
      <c r="B2701" t="s">
        <v>159</v>
      </c>
      <c r="C2701">
        <v>2013</v>
      </c>
      <c r="D2701">
        <v>7</v>
      </c>
      <c r="E2701">
        <v>58</v>
      </c>
      <c r="F2701" t="s">
        <v>41</v>
      </c>
      <c r="G2701">
        <v>3</v>
      </c>
      <c r="H2701" t="s">
        <v>12</v>
      </c>
      <c r="I2701">
        <v>1</v>
      </c>
      <c r="J2701">
        <v>2.38</v>
      </c>
      <c r="K2701">
        <v>2.4</v>
      </c>
      <c r="L2701">
        <f>VLOOKUP($E2701,'CFileFishery to ERA+'!$A$4:$J$198,4,FALSE)</f>
        <v>17</v>
      </c>
      <c r="M2701" t="str">
        <f>VLOOKUP($E2701,'CFileFishery to ERA+'!$A$4:$J$198,5,FALSE)</f>
        <v>ALASKA N</v>
      </c>
      <c r="N2701" t="str">
        <f>VLOOKUP($E2701,'CFileFishery to ERA+'!$A$4:$J$198,6,FALSE)</f>
        <v>US</v>
      </c>
      <c r="O2701">
        <f>VLOOKUP($E2701,'CFileFishery to ERA+'!$A$4:$J$198,7,FALSE)</f>
        <v>999</v>
      </c>
      <c r="P2701" t="str">
        <f>VLOOKUP($E2701,'CFileFishery to ERA+'!$A$4:$J$198,8,FALSE)</f>
        <v>N</v>
      </c>
      <c r="Q2701" t="str">
        <f>VLOOKUP($E2701,'CFileFishery to ERA+'!$A$4:$J$198,9,FALSE)</f>
        <v>SEAK Net</v>
      </c>
      <c r="R2701" t="str">
        <f>VLOOKUP($E2701,'CFileFishery to ERA+'!$A$4:$J$198,10,FALSE)</f>
        <v>AABM</v>
      </c>
    </row>
    <row r="2702" spans="1:18" x14ac:dyDescent="0.25">
      <c r="A2702" t="s">
        <v>158</v>
      </c>
      <c r="B2702" t="s">
        <v>159</v>
      </c>
      <c r="C2702">
        <v>2013</v>
      </c>
      <c r="D2702">
        <v>7</v>
      </c>
      <c r="E2702">
        <v>94</v>
      </c>
      <c r="F2702" t="s">
        <v>126</v>
      </c>
      <c r="G2702">
        <v>3</v>
      </c>
      <c r="H2702" t="s">
        <v>12</v>
      </c>
      <c r="I2702">
        <v>1</v>
      </c>
      <c r="J2702">
        <v>1</v>
      </c>
      <c r="K2702">
        <v>1</v>
      </c>
      <c r="L2702">
        <f>VLOOKUP($E2702,'CFileFishery to ERA+'!$A$4:$J$198,4,FALSE)</f>
        <v>38</v>
      </c>
      <c r="M2702" t="str">
        <f>VLOOKUP($E2702,'CFileFishery to ERA+'!$A$4:$J$198,5,FALSE)</f>
        <v>TPS FN</v>
      </c>
      <c r="N2702" t="str">
        <f>VLOOKUP($E2702,'CFileFishery to ERA+'!$A$4:$J$198,6,FALSE)</f>
        <v>US</v>
      </c>
      <c r="O2702">
        <f>VLOOKUP($E2702,'CFileFishery to ERA+'!$A$4:$J$198,7,FALSE)</f>
        <v>999</v>
      </c>
      <c r="P2702" t="str">
        <f>VLOOKUP($E2702,'CFileFishery to ERA+'!$A$4:$J$198,8,FALSE)</f>
        <v>N</v>
      </c>
      <c r="Q2702" t="str">
        <f>VLOOKUP($E2702,'CFileFishery to ERA+'!$A$4:$J$198,9,FALSE)</f>
        <v>PGSD Net</v>
      </c>
      <c r="R2702" t="str">
        <f>VLOOKUP($E2702,'CFileFishery to ERA+'!$A$4:$J$198,10,FALSE)</f>
        <v>ISBM</v>
      </c>
    </row>
    <row r="2703" spans="1:18" x14ac:dyDescent="0.25">
      <c r="A2703" t="s">
        <v>158</v>
      </c>
      <c r="B2703" t="s">
        <v>159</v>
      </c>
      <c r="C2703">
        <v>2013</v>
      </c>
      <c r="D2703">
        <v>7</v>
      </c>
      <c r="E2703">
        <v>94</v>
      </c>
      <c r="F2703" t="s">
        <v>126</v>
      </c>
      <c r="G2703">
        <v>4</v>
      </c>
      <c r="H2703" t="s">
        <v>12</v>
      </c>
      <c r="I2703">
        <v>1</v>
      </c>
      <c r="J2703">
        <v>1</v>
      </c>
      <c r="K2703">
        <v>1.01</v>
      </c>
      <c r="L2703">
        <f>VLOOKUP($E2703,'CFileFishery to ERA+'!$A$4:$J$198,4,FALSE)</f>
        <v>38</v>
      </c>
      <c r="M2703" t="str">
        <f>VLOOKUP($E2703,'CFileFishery to ERA+'!$A$4:$J$198,5,FALSE)</f>
        <v>TPS FN</v>
      </c>
      <c r="N2703" t="str">
        <f>VLOOKUP($E2703,'CFileFishery to ERA+'!$A$4:$J$198,6,FALSE)</f>
        <v>US</v>
      </c>
      <c r="O2703">
        <f>VLOOKUP($E2703,'CFileFishery to ERA+'!$A$4:$J$198,7,FALSE)</f>
        <v>999</v>
      </c>
      <c r="P2703" t="str">
        <f>VLOOKUP($E2703,'CFileFishery to ERA+'!$A$4:$J$198,8,FALSE)</f>
        <v>N</v>
      </c>
      <c r="Q2703" t="str">
        <f>VLOOKUP($E2703,'CFileFishery to ERA+'!$A$4:$J$198,9,FALSE)</f>
        <v>PGSD Net</v>
      </c>
      <c r="R2703" t="str">
        <f>VLOOKUP($E2703,'CFileFishery to ERA+'!$A$4:$J$198,10,FALSE)</f>
        <v>ISBM</v>
      </c>
    </row>
    <row r="2704" spans="1:18" x14ac:dyDescent="0.25">
      <c r="A2704" t="s">
        <v>158</v>
      </c>
      <c r="B2704" t="s">
        <v>159</v>
      </c>
      <c r="C2704">
        <v>2013</v>
      </c>
      <c r="D2704">
        <v>7</v>
      </c>
      <c r="E2704">
        <v>104</v>
      </c>
      <c r="F2704" t="s">
        <v>113</v>
      </c>
      <c r="G2704">
        <v>4</v>
      </c>
      <c r="H2704" t="s">
        <v>12</v>
      </c>
      <c r="I2704">
        <v>5</v>
      </c>
      <c r="J2704">
        <v>7.45</v>
      </c>
      <c r="K2704">
        <v>7.54</v>
      </c>
      <c r="L2704">
        <f>VLOOKUP($E2704,'CFileFishery to ERA+'!$A$4:$J$198,4,FALSE)</f>
        <v>38</v>
      </c>
      <c r="M2704" t="str">
        <f>VLOOKUP($E2704,'CFileFishery to ERA+'!$A$4:$J$198,5,FALSE)</f>
        <v>TPS FN</v>
      </c>
      <c r="N2704" t="str">
        <f>VLOOKUP($E2704,'CFileFishery to ERA+'!$A$4:$J$198,6,FALSE)</f>
        <v>US</v>
      </c>
      <c r="O2704">
        <f>VLOOKUP($E2704,'CFileFishery to ERA+'!$A$4:$J$198,7,FALSE)</f>
        <v>999</v>
      </c>
      <c r="P2704" t="str">
        <f>VLOOKUP($E2704,'CFileFishery to ERA+'!$A$4:$J$198,8,FALSE)</f>
        <v>N</v>
      </c>
      <c r="Q2704" t="str">
        <f>VLOOKUP($E2704,'CFileFishery to ERA+'!$A$4:$J$198,9,FALSE)</f>
        <v>PGSD Net</v>
      </c>
      <c r="R2704" t="str">
        <f>VLOOKUP($E2704,'CFileFishery to ERA+'!$A$4:$J$198,10,FALSE)</f>
        <v>ISBM</v>
      </c>
    </row>
    <row r="2705" spans="1:18" x14ac:dyDescent="0.25">
      <c r="A2705" t="s">
        <v>158</v>
      </c>
      <c r="B2705" t="s">
        <v>159</v>
      </c>
      <c r="C2705">
        <v>2013</v>
      </c>
      <c r="D2705">
        <v>7</v>
      </c>
      <c r="E2705">
        <v>135</v>
      </c>
      <c r="F2705" t="s">
        <v>39</v>
      </c>
      <c r="G2705">
        <v>3</v>
      </c>
      <c r="H2705" t="s">
        <v>12</v>
      </c>
      <c r="I2705">
        <v>1</v>
      </c>
      <c r="J2705">
        <v>1.17</v>
      </c>
      <c r="K2705">
        <v>1.18</v>
      </c>
      <c r="L2705">
        <f>VLOOKUP($E2705,'CFileFishery to ERA+'!$A$4:$J$198,4,FALSE)</f>
        <v>61</v>
      </c>
      <c r="M2705" t="str">
        <f>VLOOKUP($E2705,'CFileFishery to ERA+'!$A$4:$J$198,5,FALSE)</f>
        <v>JNST S</v>
      </c>
      <c r="N2705" t="str">
        <f>VLOOKUP($E2705,'CFileFishery to ERA+'!$A$4:$J$198,6,FALSE)</f>
        <v>CA</v>
      </c>
      <c r="O2705">
        <f>VLOOKUP($E2705,'CFileFishery to ERA+'!$A$4:$J$198,7,FALSE)</f>
        <v>26</v>
      </c>
      <c r="P2705" t="str">
        <f>VLOOKUP($E2705,'CFileFishery to ERA+'!$A$4:$J$198,8,FALSE)</f>
        <v>S</v>
      </c>
      <c r="Q2705" t="str">
        <f>VLOOKUP($E2705,'CFileFishery to ERA+'!$A$4:$J$198,9,FALSE)</f>
        <v>Johnstone Strait Sport</v>
      </c>
      <c r="R2705" t="str">
        <f>VLOOKUP($E2705,'CFileFishery to ERA+'!$A$4:$J$198,10,FALSE)</f>
        <v>ISBM</v>
      </c>
    </row>
    <row r="2706" spans="1:18" x14ac:dyDescent="0.25">
      <c r="A2706" t="s">
        <v>158</v>
      </c>
      <c r="B2706" t="s">
        <v>159</v>
      </c>
      <c r="C2706">
        <v>2013</v>
      </c>
      <c r="D2706">
        <v>7</v>
      </c>
      <c r="E2706">
        <v>135</v>
      </c>
      <c r="F2706" t="s">
        <v>39</v>
      </c>
      <c r="G2706">
        <v>4</v>
      </c>
      <c r="H2706" t="s">
        <v>12</v>
      </c>
      <c r="I2706">
        <v>3</v>
      </c>
      <c r="J2706">
        <v>3.51</v>
      </c>
      <c r="K2706">
        <v>3.55</v>
      </c>
      <c r="L2706">
        <f>VLOOKUP($E2706,'CFileFishery to ERA+'!$A$4:$J$198,4,FALSE)</f>
        <v>61</v>
      </c>
      <c r="M2706" t="str">
        <f>VLOOKUP($E2706,'CFileFishery to ERA+'!$A$4:$J$198,5,FALSE)</f>
        <v>JNST S</v>
      </c>
      <c r="N2706" t="str">
        <f>VLOOKUP($E2706,'CFileFishery to ERA+'!$A$4:$J$198,6,FALSE)</f>
        <v>CA</v>
      </c>
      <c r="O2706">
        <f>VLOOKUP($E2706,'CFileFishery to ERA+'!$A$4:$J$198,7,FALSE)</f>
        <v>26</v>
      </c>
      <c r="P2706" t="str">
        <f>VLOOKUP($E2706,'CFileFishery to ERA+'!$A$4:$J$198,8,FALSE)</f>
        <v>S</v>
      </c>
      <c r="Q2706" t="str">
        <f>VLOOKUP($E2706,'CFileFishery to ERA+'!$A$4:$J$198,9,FALSE)</f>
        <v>Johnstone Strait Sport</v>
      </c>
      <c r="R2706" t="str">
        <f>VLOOKUP($E2706,'CFileFishery to ERA+'!$A$4:$J$198,10,FALSE)</f>
        <v>ISBM</v>
      </c>
    </row>
    <row r="2707" spans="1:18" x14ac:dyDescent="0.25">
      <c r="A2707" t="s">
        <v>158</v>
      </c>
      <c r="B2707" t="s">
        <v>159</v>
      </c>
      <c r="C2707">
        <v>2013</v>
      </c>
      <c r="D2707">
        <v>7</v>
      </c>
      <c r="E2707">
        <v>135</v>
      </c>
      <c r="F2707" t="s">
        <v>39</v>
      </c>
      <c r="G2707">
        <v>5</v>
      </c>
      <c r="H2707" t="s">
        <v>12</v>
      </c>
      <c r="I2707">
        <v>1</v>
      </c>
      <c r="J2707">
        <v>1.17</v>
      </c>
      <c r="K2707">
        <v>1.17</v>
      </c>
      <c r="L2707">
        <f>VLOOKUP($E2707,'CFileFishery to ERA+'!$A$4:$J$198,4,FALSE)</f>
        <v>61</v>
      </c>
      <c r="M2707" t="str">
        <f>VLOOKUP($E2707,'CFileFishery to ERA+'!$A$4:$J$198,5,FALSE)</f>
        <v>JNST S</v>
      </c>
      <c r="N2707" t="str">
        <f>VLOOKUP($E2707,'CFileFishery to ERA+'!$A$4:$J$198,6,FALSE)</f>
        <v>CA</v>
      </c>
      <c r="O2707">
        <f>VLOOKUP($E2707,'CFileFishery to ERA+'!$A$4:$J$198,7,FALSE)</f>
        <v>26</v>
      </c>
      <c r="P2707" t="str">
        <f>VLOOKUP($E2707,'CFileFishery to ERA+'!$A$4:$J$198,8,FALSE)</f>
        <v>S</v>
      </c>
      <c r="Q2707" t="str">
        <f>VLOOKUP($E2707,'CFileFishery to ERA+'!$A$4:$J$198,9,FALSE)</f>
        <v>Johnstone Strait Sport</v>
      </c>
      <c r="R2707" t="str">
        <f>VLOOKUP($E2707,'CFileFishery to ERA+'!$A$4:$J$198,10,FALSE)</f>
        <v>ISBM</v>
      </c>
    </row>
    <row r="2708" spans="1:18" x14ac:dyDescent="0.25">
      <c r="A2708" t="s">
        <v>158</v>
      </c>
      <c r="B2708" t="s">
        <v>159</v>
      </c>
      <c r="C2708">
        <v>2013</v>
      </c>
      <c r="D2708">
        <v>7</v>
      </c>
      <c r="E2708">
        <v>139</v>
      </c>
      <c r="F2708" t="s">
        <v>74</v>
      </c>
      <c r="G2708">
        <v>3</v>
      </c>
      <c r="H2708" t="s">
        <v>12</v>
      </c>
      <c r="I2708">
        <v>1</v>
      </c>
      <c r="J2708">
        <v>2.06</v>
      </c>
      <c r="K2708">
        <v>2.0699999999999998</v>
      </c>
      <c r="L2708">
        <f>VLOOKUP($E2708,'CFileFishery to ERA+'!$A$4:$J$198,4,FALSE)</f>
        <v>63</v>
      </c>
      <c r="M2708" t="str">
        <f>VLOOKUP($E2708,'CFileFishery to ERA+'!$A$4:$J$198,5,FALSE)</f>
        <v>GEO ST S</v>
      </c>
      <c r="N2708" t="str">
        <f>VLOOKUP($E2708,'CFileFishery to ERA+'!$A$4:$J$198,6,FALSE)</f>
        <v>CA</v>
      </c>
      <c r="O2708">
        <f>VLOOKUP($E2708,'CFileFishery to ERA+'!$A$4:$J$198,7,FALSE)</f>
        <v>29</v>
      </c>
      <c r="P2708" t="str">
        <f>VLOOKUP($E2708,'CFileFishery to ERA+'!$A$4:$J$198,8,FALSE)</f>
        <v>S</v>
      </c>
      <c r="Q2708" t="str">
        <f>VLOOKUP($E2708,'CFileFishery to ERA+'!$A$4:$J$198,9,FALSE)</f>
        <v>South Georgia Strait Sport</v>
      </c>
      <c r="R2708" t="str">
        <f>VLOOKUP($E2708,'CFileFishery to ERA+'!$A$4:$J$198,10,FALSE)</f>
        <v>ISBM</v>
      </c>
    </row>
    <row r="2709" spans="1:18" x14ac:dyDescent="0.25">
      <c r="A2709" t="s">
        <v>158</v>
      </c>
      <c r="B2709" t="s">
        <v>159</v>
      </c>
      <c r="C2709">
        <v>2013</v>
      </c>
      <c r="D2709">
        <v>7</v>
      </c>
      <c r="E2709">
        <v>142</v>
      </c>
      <c r="F2709" t="s">
        <v>49</v>
      </c>
      <c r="G2709">
        <v>4</v>
      </c>
      <c r="H2709" t="s">
        <v>12</v>
      </c>
      <c r="I2709">
        <v>2</v>
      </c>
      <c r="J2709">
        <v>7.84</v>
      </c>
      <c r="K2709">
        <v>7.93</v>
      </c>
      <c r="L2709">
        <f>VLOOKUP($E2709,'CFileFishery to ERA+'!$A$4:$J$198,4,FALSE)</f>
        <v>50</v>
      </c>
      <c r="M2709" t="str">
        <f>VLOOKUP($E2709,'CFileFishery to ERA+'!$A$4:$J$198,5,FALSE)</f>
        <v>WCVI AABM S</v>
      </c>
      <c r="N2709" t="str">
        <f>VLOOKUP($E2709,'CFileFishery to ERA+'!$A$4:$J$198,6,FALSE)</f>
        <v>CA</v>
      </c>
      <c r="O2709">
        <f>VLOOKUP($E2709,'CFileFishery to ERA+'!$A$4:$J$198,7,FALSE)</f>
        <v>31</v>
      </c>
      <c r="P2709" t="str">
        <f>VLOOKUP($E2709,'CFileFishery to ERA+'!$A$4:$J$198,8,FALSE)</f>
        <v>S</v>
      </c>
      <c r="Q2709" t="str">
        <f>VLOOKUP($E2709,'CFileFishery to ERA+'!$A$4:$J$198,9,FALSE)</f>
        <v>WCVI AABM Sport</v>
      </c>
      <c r="R2709" t="str">
        <f>VLOOKUP($E2709,'CFileFishery to ERA+'!$A$4:$J$198,10,FALSE)</f>
        <v>AABM</v>
      </c>
    </row>
    <row r="2710" spans="1:18" x14ac:dyDescent="0.25">
      <c r="A2710" t="s">
        <v>158</v>
      </c>
      <c r="B2710" t="s">
        <v>159</v>
      </c>
      <c r="C2710">
        <v>2013</v>
      </c>
      <c r="D2710">
        <v>7</v>
      </c>
      <c r="E2710">
        <v>146</v>
      </c>
      <c r="F2710" t="s">
        <v>75</v>
      </c>
      <c r="G2710">
        <v>5</v>
      </c>
      <c r="H2710" t="s">
        <v>12</v>
      </c>
      <c r="I2710">
        <v>1</v>
      </c>
      <c r="J2710">
        <v>8.56</v>
      </c>
      <c r="K2710">
        <v>8.61</v>
      </c>
      <c r="L2710">
        <f>VLOOKUP($E2710,'CFileFishery to ERA+'!$A$4:$J$198,4,FALSE)</f>
        <v>65</v>
      </c>
      <c r="M2710" t="str">
        <f>VLOOKUP($E2710,'CFileFishery to ERA+'!$A$4:$J$198,5,FALSE)</f>
        <v>BC JF S</v>
      </c>
      <c r="N2710" t="str">
        <f>VLOOKUP($E2710,'CFileFishery to ERA+'!$A$4:$J$198,6,FALSE)</f>
        <v>CA</v>
      </c>
      <c r="O2710">
        <f>VLOOKUP($E2710,'CFileFishery to ERA+'!$A$4:$J$198,7,FALSE)</f>
        <v>36</v>
      </c>
      <c r="P2710" t="str">
        <f>VLOOKUP($E2710,'CFileFishery to ERA+'!$A$4:$J$198,8,FALSE)</f>
        <v>S</v>
      </c>
      <c r="Q2710" t="str">
        <f>VLOOKUP($E2710,'CFileFishery to ERA+'!$A$4:$J$198,9,FALSE)</f>
        <v>Canadian Juan De Fuca Sport</v>
      </c>
      <c r="R2710" t="str">
        <f>VLOOKUP($E2710,'CFileFishery to ERA+'!$A$4:$J$198,10,FALSE)</f>
        <v>ISBM</v>
      </c>
    </row>
    <row r="2711" spans="1:18" x14ac:dyDescent="0.25">
      <c r="A2711" t="s">
        <v>158</v>
      </c>
      <c r="B2711" t="s">
        <v>159</v>
      </c>
      <c r="C2711">
        <v>2013</v>
      </c>
      <c r="D2711">
        <v>7</v>
      </c>
      <c r="E2711">
        <v>150</v>
      </c>
      <c r="F2711" t="s">
        <v>76</v>
      </c>
      <c r="G2711">
        <v>3</v>
      </c>
      <c r="H2711" t="s">
        <v>12</v>
      </c>
      <c r="I2711">
        <v>1</v>
      </c>
      <c r="J2711">
        <v>2.66</v>
      </c>
      <c r="K2711">
        <v>2.68</v>
      </c>
      <c r="L2711">
        <f>VLOOKUP($E2711,'CFileFishery to ERA+'!$A$4:$J$198,4,FALSE)</f>
        <v>57</v>
      </c>
      <c r="M2711" t="str">
        <f>VLOOKUP($E2711,'CFileFishery to ERA+'!$A$4:$J$198,5,FALSE)</f>
        <v>PGSDN S</v>
      </c>
      <c r="N2711" t="str">
        <f>VLOOKUP($E2711,'CFileFishery to ERA+'!$A$4:$J$198,6,FALSE)</f>
        <v>US</v>
      </c>
      <c r="O2711">
        <f>VLOOKUP($E2711,'CFileFishery to ERA+'!$A$4:$J$198,7,FALSE)</f>
        <v>999</v>
      </c>
      <c r="P2711" t="str">
        <f>VLOOKUP($E2711,'CFileFishery to ERA+'!$A$4:$J$198,8,FALSE)</f>
        <v>S</v>
      </c>
      <c r="Q2711" t="str">
        <f>VLOOKUP($E2711,'CFileFishery to ERA+'!$A$4:$J$198,9,FALSE)</f>
        <v>PGSD Sport</v>
      </c>
      <c r="R2711" t="str">
        <f>VLOOKUP($E2711,'CFileFishery to ERA+'!$A$4:$J$198,10,FALSE)</f>
        <v>ISBM</v>
      </c>
    </row>
    <row r="2712" spans="1:18" x14ac:dyDescent="0.25">
      <c r="A2712" t="s">
        <v>158</v>
      </c>
      <c r="B2712" t="s">
        <v>159</v>
      </c>
      <c r="C2712">
        <v>2013</v>
      </c>
      <c r="D2712">
        <v>7</v>
      </c>
      <c r="E2712">
        <v>150</v>
      </c>
      <c r="F2712" t="s">
        <v>76</v>
      </c>
      <c r="G2712">
        <v>4</v>
      </c>
      <c r="H2712" t="s">
        <v>12</v>
      </c>
      <c r="I2712">
        <v>1</v>
      </c>
      <c r="J2712">
        <v>2.66</v>
      </c>
      <c r="K2712">
        <v>2.69</v>
      </c>
      <c r="L2712">
        <f>VLOOKUP($E2712,'CFileFishery to ERA+'!$A$4:$J$198,4,FALSE)</f>
        <v>57</v>
      </c>
      <c r="M2712" t="str">
        <f>VLOOKUP($E2712,'CFileFishery to ERA+'!$A$4:$J$198,5,FALSE)</f>
        <v>PGSDN S</v>
      </c>
      <c r="N2712" t="str">
        <f>VLOOKUP($E2712,'CFileFishery to ERA+'!$A$4:$J$198,6,FALSE)</f>
        <v>US</v>
      </c>
      <c r="O2712">
        <f>VLOOKUP($E2712,'CFileFishery to ERA+'!$A$4:$J$198,7,FALSE)</f>
        <v>999</v>
      </c>
      <c r="P2712" t="str">
        <f>VLOOKUP($E2712,'CFileFishery to ERA+'!$A$4:$J$198,8,FALSE)</f>
        <v>S</v>
      </c>
      <c r="Q2712" t="str">
        <f>VLOOKUP($E2712,'CFileFishery to ERA+'!$A$4:$J$198,9,FALSE)</f>
        <v>PGSD Sport</v>
      </c>
      <c r="R2712" t="str">
        <f>VLOOKUP($E2712,'CFileFishery to ERA+'!$A$4:$J$198,10,FALSE)</f>
        <v>ISBM</v>
      </c>
    </row>
    <row r="2713" spans="1:18" x14ac:dyDescent="0.25">
      <c r="A2713" t="s">
        <v>158</v>
      </c>
      <c r="B2713" t="s">
        <v>159</v>
      </c>
      <c r="C2713">
        <v>2013</v>
      </c>
      <c r="D2713">
        <v>7</v>
      </c>
      <c r="E2713">
        <v>151</v>
      </c>
      <c r="F2713" t="s">
        <v>84</v>
      </c>
      <c r="G2713">
        <v>3</v>
      </c>
      <c r="H2713" t="s">
        <v>12</v>
      </c>
      <c r="I2713">
        <v>1</v>
      </c>
      <c r="J2713">
        <v>2.13</v>
      </c>
      <c r="K2713">
        <v>2.14</v>
      </c>
      <c r="L2713">
        <f>VLOOKUP($E2713,'CFileFishery to ERA+'!$A$4:$J$198,4,FALSE)</f>
        <v>57</v>
      </c>
      <c r="M2713" t="str">
        <f>VLOOKUP($E2713,'CFileFishery to ERA+'!$A$4:$J$198,5,FALSE)</f>
        <v>PGSDN S</v>
      </c>
      <c r="N2713" t="str">
        <f>VLOOKUP($E2713,'CFileFishery to ERA+'!$A$4:$J$198,6,FALSE)</f>
        <v>US</v>
      </c>
      <c r="O2713">
        <f>VLOOKUP($E2713,'CFileFishery to ERA+'!$A$4:$J$198,7,FALSE)</f>
        <v>999</v>
      </c>
      <c r="P2713" t="str">
        <f>VLOOKUP($E2713,'CFileFishery to ERA+'!$A$4:$J$198,8,FALSE)</f>
        <v>S</v>
      </c>
      <c r="Q2713" t="str">
        <f>VLOOKUP($E2713,'CFileFishery to ERA+'!$A$4:$J$198,9,FALSE)</f>
        <v>PGSD Sport</v>
      </c>
      <c r="R2713" t="str">
        <f>VLOOKUP($E2713,'CFileFishery to ERA+'!$A$4:$J$198,10,FALSE)</f>
        <v>ISBM</v>
      </c>
    </row>
    <row r="2714" spans="1:18" x14ac:dyDescent="0.25">
      <c r="A2714" t="s">
        <v>158</v>
      </c>
      <c r="B2714" t="s">
        <v>159</v>
      </c>
      <c r="C2714">
        <v>2013</v>
      </c>
      <c r="D2714">
        <v>8</v>
      </c>
      <c r="E2714">
        <v>66</v>
      </c>
      <c r="F2714" t="s">
        <v>72</v>
      </c>
      <c r="G2714">
        <v>2</v>
      </c>
      <c r="H2714" t="s">
        <v>12</v>
      </c>
      <c r="I2714">
        <v>1</v>
      </c>
      <c r="J2714">
        <v>1</v>
      </c>
      <c r="K2714">
        <v>1</v>
      </c>
      <c r="L2714">
        <f>VLOOKUP($E2714,'CFileFishery to ERA+'!$A$4:$J$198,4,FALSE)</f>
        <v>17</v>
      </c>
      <c r="M2714" t="str">
        <f>VLOOKUP($E2714,'CFileFishery to ERA+'!$A$4:$J$198,5,FALSE)</f>
        <v>ALASKA N</v>
      </c>
      <c r="N2714" t="str">
        <f>VLOOKUP($E2714,'CFileFishery to ERA+'!$A$4:$J$198,6,FALSE)</f>
        <v>US</v>
      </c>
      <c r="O2714">
        <f>VLOOKUP($E2714,'CFileFishery to ERA+'!$A$4:$J$198,7,FALSE)</f>
        <v>999</v>
      </c>
      <c r="P2714" t="str">
        <f>VLOOKUP($E2714,'CFileFishery to ERA+'!$A$4:$J$198,8,FALSE)</f>
        <v>N</v>
      </c>
      <c r="Q2714" t="str">
        <f>VLOOKUP($E2714,'CFileFishery to ERA+'!$A$4:$J$198,9,FALSE)</f>
        <v>SEAK Net</v>
      </c>
      <c r="R2714" t="str">
        <f>VLOOKUP($E2714,'CFileFishery to ERA+'!$A$4:$J$198,10,FALSE)</f>
        <v>AABM</v>
      </c>
    </row>
    <row r="2715" spans="1:18" x14ac:dyDescent="0.25">
      <c r="A2715" t="s">
        <v>158</v>
      </c>
      <c r="B2715" t="s">
        <v>159</v>
      </c>
      <c r="C2715">
        <v>2013</v>
      </c>
      <c r="D2715">
        <v>8</v>
      </c>
      <c r="E2715">
        <v>104</v>
      </c>
      <c r="F2715" t="s">
        <v>113</v>
      </c>
      <c r="G2715">
        <v>3</v>
      </c>
      <c r="H2715" t="s">
        <v>12</v>
      </c>
      <c r="I2715">
        <v>2</v>
      </c>
      <c r="J2715">
        <v>3.39</v>
      </c>
      <c r="K2715">
        <v>3.42</v>
      </c>
      <c r="L2715">
        <f>VLOOKUP($E2715,'CFileFishery to ERA+'!$A$4:$J$198,4,FALSE)</f>
        <v>38</v>
      </c>
      <c r="M2715" t="str">
        <f>VLOOKUP($E2715,'CFileFishery to ERA+'!$A$4:$J$198,5,FALSE)</f>
        <v>TPS FN</v>
      </c>
      <c r="N2715" t="str">
        <f>VLOOKUP($E2715,'CFileFishery to ERA+'!$A$4:$J$198,6,FALSE)</f>
        <v>US</v>
      </c>
      <c r="O2715">
        <f>VLOOKUP($E2715,'CFileFishery to ERA+'!$A$4:$J$198,7,FALSE)</f>
        <v>999</v>
      </c>
      <c r="P2715" t="str">
        <f>VLOOKUP($E2715,'CFileFishery to ERA+'!$A$4:$J$198,8,FALSE)</f>
        <v>N</v>
      </c>
      <c r="Q2715" t="str">
        <f>VLOOKUP($E2715,'CFileFishery to ERA+'!$A$4:$J$198,9,FALSE)</f>
        <v>PGSD Net</v>
      </c>
      <c r="R2715" t="str">
        <f>VLOOKUP($E2715,'CFileFishery to ERA+'!$A$4:$J$198,10,FALSE)</f>
        <v>ISBM</v>
      </c>
    </row>
    <row r="2716" spans="1:18" x14ac:dyDescent="0.25">
      <c r="A2716" t="s">
        <v>158</v>
      </c>
      <c r="B2716" t="s">
        <v>159</v>
      </c>
      <c r="C2716">
        <v>2013</v>
      </c>
      <c r="D2716">
        <v>8</v>
      </c>
      <c r="E2716">
        <v>104</v>
      </c>
      <c r="F2716" t="s">
        <v>113</v>
      </c>
      <c r="G2716">
        <v>4</v>
      </c>
      <c r="H2716" t="s">
        <v>12</v>
      </c>
      <c r="I2716">
        <v>3</v>
      </c>
      <c r="J2716">
        <v>4.4800000000000004</v>
      </c>
      <c r="K2716">
        <v>4.53</v>
      </c>
      <c r="L2716">
        <f>VLOOKUP($E2716,'CFileFishery to ERA+'!$A$4:$J$198,4,FALSE)</f>
        <v>38</v>
      </c>
      <c r="M2716" t="str">
        <f>VLOOKUP($E2716,'CFileFishery to ERA+'!$A$4:$J$198,5,FALSE)</f>
        <v>TPS FN</v>
      </c>
      <c r="N2716" t="str">
        <f>VLOOKUP($E2716,'CFileFishery to ERA+'!$A$4:$J$198,6,FALSE)</f>
        <v>US</v>
      </c>
      <c r="O2716">
        <f>VLOOKUP($E2716,'CFileFishery to ERA+'!$A$4:$J$198,7,FALSE)</f>
        <v>999</v>
      </c>
      <c r="P2716" t="str">
        <f>VLOOKUP($E2716,'CFileFishery to ERA+'!$A$4:$J$198,8,FALSE)</f>
        <v>N</v>
      </c>
      <c r="Q2716" t="str">
        <f>VLOOKUP($E2716,'CFileFishery to ERA+'!$A$4:$J$198,9,FALSE)</f>
        <v>PGSD Net</v>
      </c>
      <c r="R2716" t="str">
        <f>VLOOKUP($E2716,'CFileFishery to ERA+'!$A$4:$J$198,10,FALSE)</f>
        <v>ISBM</v>
      </c>
    </row>
    <row r="2717" spans="1:18" x14ac:dyDescent="0.25">
      <c r="A2717" t="s">
        <v>158</v>
      </c>
      <c r="B2717" t="s">
        <v>159</v>
      </c>
      <c r="C2717">
        <v>2013</v>
      </c>
      <c r="D2717">
        <v>8</v>
      </c>
      <c r="E2717">
        <v>104</v>
      </c>
      <c r="F2717" t="s">
        <v>113</v>
      </c>
      <c r="G2717">
        <v>5</v>
      </c>
      <c r="H2717" t="s">
        <v>12</v>
      </c>
      <c r="I2717">
        <v>1</v>
      </c>
      <c r="J2717">
        <v>1.65</v>
      </c>
      <c r="K2717">
        <v>1.66</v>
      </c>
      <c r="L2717">
        <f>VLOOKUP($E2717,'CFileFishery to ERA+'!$A$4:$J$198,4,FALSE)</f>
        <v>38</v>
      </c>
      <c r="M2717" t="str">
        <f>VLOOKUP($E2717,'CFileFishery to ERA+'!$A$4:$J$198,5,FALSE)</f>
        <v>TPS FN</v>
      </c>
      <c r="N2717" t="str">
        <f>VLOOKUP($E2717,'CFileFishery to ERA+'!$A$4:$J$198,6,FALSE)</f>
        <v>US</v>
      </c>
      <c r="O2717">
        <f>VLOOKUP($E2717,'CFileFishery to ERA+'!$A$4:$J$198,7,FALSE)</f>
        <v>999</v>
      </c>
      <c r="P2717" t="str">
        <f>VLOOKUP($E2717,'CFileFishery to ERA+'!$A$4:$J$198,8,FALSE)</f>
        <v>N</v>
      </c>
      <c r="Q2717" t="str">
        <f>VLOOKUP($E2717,'CFileFishery to ERA+'!$A$4:$J$198,9,FALSE)</f>
        <v>PGSD Net</v>
      </c>
      <c r="R2717" t="str">
        <f>VLOOKUP($E2717,'CFileFishery to ERA+'!$A$4:$J$198,10,FALSE)</f>
        <v>ISBM</v>
      </c>
    </row>
    <row r="2718" spans="1:18" x14ac:dyDescent="0.25">
      <c r="A2718" t="s">
        <v>158</v>
      </c>
      <c r="B2718" t="s">
        <v>159</v>
      </c>
      <c r="C2718">
        <v>2013</v>
      </c>
      <c r="D2718">
        <v>9</v>
      </c>
      <c r="E2718">
        <v>104</v>
      </c>
      <c r="F2718" t="s">
        <v>113</v>
      </c>
      <c r="G2718">
        <v>3</v>
      </c>
      <c r="H2718" t="s">
        <v>12</v>
      </c>
      <c r="I2718">
        <v>8</v>
      </c>
      <c r="J2718">
        <v>22.71</v>
      </c>
      <c r="K2718">
        <v>22.91</v>
      </c>
      <c r="L2718">
        <f>VLOOKUP($E2718,'CFileFishery to ERA+'!$A$4:$J$198,4,FALSE)</f>
        <v>38</v>
      </c>
      <c r="M2718" t="str">
        <f>VLOOKUP($E2718,'CFileFishery to ERA+'!$A$4:$J$198,5,FALSE)</f>
        <v>TPS FN</v>
      </c>
      <c r="N2718" t="str">
        <f>VLOOKUP($E2718,'CFileFishery to ERA+'!$A$4:$J$198,6,FALSE)</f>
        <v>US</v>
      </c>
      <c r="O2718">
        <f>VLOOKUP($E2718,'CFileFishery to ERA+'!$A$4:$J$198,7,FALSE)</f>
        <v>999</v>
      </c>
      <c r="P2718" t="str">
        <f>VLOOKUP($E2718,'CFileFishery to ERA+'!$A$4:$J$198,8,FALSE)</f>
        <v>N</v>
      </c>
      <c r="Q2718" t="str">
        <f>VLOOKUP($E2718,'CFileFishery to ERA+'!$A$4:$J$198,9,FALSE)</f>
        <v>PGSD Net</v>
      </c>
      <c r="R2718" t="str">
        <f>VLOOKUP($E2718,'CFileFishery to ERA+'!$A$4:$J$198,10,FALSE)</f>
        <v>ISBM</v>
      </c>
    </row>
    <row r="2719" spans="1:18" x14ac:dyDescent="0.25">
      <c r="A2719" t="s">
        <v>158</v>
      </c>
      <c r="B2719" t="s">
        <v>159</v>
      </c>
      <c r="C2719">
        <v>2013</v>
      </c>
      <c r="D2719">
        <v>9</v>
      </c>
      <c r="E2719">
        <v>104</v>
      </c>
      <c r="F2719" t="s">
        <v>113</v>
      </c>
      <c r="G2719">
        <v>5</v>
      </c>
      <c r="H2719" t="s">
        <v>12</v>
      </c>
      <c r="I2719">
        <v>2</v>
      </c>
      <c r="J2719">
        <v>6.06</v>
      </c>
      <c r="K2719">
        <v>6.09</v>
      </c>
      <c r="L2719">
        <f>VLOOKUP($E2719,'CFileFishery to ERA+'!$A$4:$J$198,4,FALSE)</f>
        <v>38</v>
      </c>
      <c r="M2719" t="str">
        <f>VLOOKUP($E2719,'CFileFishery to ERA+'!$A$4:$J$198,5,FALSE)</f>
        <v>TPS FN</v>
      </c>
      <c r="N2719" t="str">
        <f>VLOOKUP($E2719,'CFileFishery to ERA+'!$A$4:$J$198,6,FALSE)</f>
        <v>US</v>
      </c>
      <c r="O2719">
        <f>VLOOKUP($E2719,'CFileFishery to ERA+'!$A$4:$J$198,7,FALSE)</f>
        <v>999</v>
      </c>
      <c r="P2719" t="str">
        <f>VLOOKUP($E2719,'CFileFishery to ERA+'!$A$4:$J$198,8,FALSE)</f>
        <v>N</v>
      </c>
      <c r="Q2719" t="str">
        <f>VLOOKUP($E2719,'CFileFishery to ERA+'!$A$4:$J$198,9,FALSE)</f>
        <v>PGSD Net</v>
      </c>
      <c r="R2719" t="str">
        <f>VLOOKUP($E2719,'CFileFishery to ERA+'!$A$4:$J$198,10,FALSE)</f>
        <v>ISBM</v>
      </c>
    </row>
    <row r="2720" spans="1:18" x14ac:dyDescent="0.25">
      <c r="A2720" t="s">
        <v>158</v>
      </c>
      <c r="B2720" t="s">
        <v>159</v>
      </c>
      <c r="C2720">
        <v>2013</v>
      </c>
      <c r="D2720">
        <v>10</v>
      </c>
      <c r="E2720">
        <v>2</v>
      </c>
      <c r="F2720" t="s">
        <v>30</v>
      </c>
      <c r="G2720">
        <v>4</v>
      </c>
      <c r="H2720" t="s">
        <v>12</v>
      </c>
      <c r="I2720">
        <v>2</v>
      </c>
      <c r="J2720">
        <v>7.7</v>
      </c>
      <c r="K2720">
        <v>7.76</v>
      </c>
      <c r="L2720">
        <f>VLOOKUP($E2720,'CFileFishery to ERA+'!$A$4:$J$198,4,FALSE)</f>
        <v>1</v>
      </c>
      <c r="M2720" t="str">
        <f>VLOOKUP($E2720,'CFileFishery to ERA+'!$A$4:$J$198,5,FALSE)</f>
        <v>AK W/S T</v>
      </c>
      <c r="N2720" t="str">
        <f>VLOOKUP($E2720,'CFileFishery to ERA+'!$A$4:$J$198,6,FALSE)</f>
        <v>US</v>
      </c>
      <c r="O2720">
        <f>VLOOKUP($E2720,'CFileFishery to ERA+'!$A$4:$J$198,7,FALSE)</f>
        <v>999</v>
      </c>
      <c r="P2720" t="str">
        <f>VLOOKUP($E2720,'CFileFishery to ERA+'!$A$4:$J$198,8,FALSE)</f>
        <v>T</v>
      </c>
      <c r="Q2720" t="str">
        <f>VLOOKUP($E2720,'CFileFishery to ERA+'!$A$4:$J$198,9,FALSE)</f>
        <v>SEAK Troll</v>
      </c>
      <c r="R2720" t="str">
        <f>VLOOKUP($E2720,'CFileFishery to ERA+'!$A$4:$J$198,10,FALSE)</f>
        <v>AABM</v>
      </c>
    </row>
    <row r="2721" spans="1:18" x14ac:dyDescent="0.25">
      <c r="A2721" t="s">
        <v>158</v>
      </c>
      <c r="B2721" t="s">
        <v>159</v>
      </c>
      <c r="C2721">
        <v>2013</v>
      </c>
      <c r="D2721">
        <v>10</v>
      </c>
      <c r="E2721">
        <v>2</v>
      </c>
      <c r="F2721" t="s">
        <v>30</v>
      </c>
      <c r="G2721">
        <v>5</v>
      </c>
      <c r="H2721" t="s">
        <v>12</v>
      </c>
      <c r="I2721">
        <v>1</v>
      </c>
      <c r="J2721">
        <v>3.85</v>
      </c>
      <c r="K2721">
        <v>3.89</v>
      </c>
      <c r="L2721">
        <f>VLOOKUP($E2721,'CFileFishery to ERA+'!$A$4:$J$198,4,FALSE)</f>
        <v>1</v>
      </c>
      <c r="M2721" t="str">
        <f>VLOOKUP($E2721,'CFileFishery to ERA+'!$A$4:$J$198,5,FALSE)</f>
        <v>AK W/S T</v>
      </c>
      <c r="N2721" t="str">
        <f>VLOOKUP($E2721,'CFileFishery to ERA+'!$A$4:$J$198,6,FALSE)</f>
        <v>US</v>
      </c>
      <c r="O2721">
        <f>VLOOKUP($E2721,'CFileFishery to ERA+'!$A$4:$J$198,7,FALSE)</f>
        <v>999</v>
      </c>
      <c r="P2721" t="str">
        <f>VLOOKUP($E2721,'CFileFishery to ERA+'!$A$4:$J$198,8,FALSE)</f>
        <v>T</v>
      </c>
      <c r="Q2721" t="str">
        <f>VLOOKUP($E2721,'CFileFishery to ERA+'!$A$4:$J$198,9,FALSE)</f>
        <v>SEAK Troll</v>
      </c>
      <c r="R2721" t="str">
        <f>VLOOKUP($E2721,'CFileFishery to ERA+'!$A$4:$J$198,10,FALSE)</f>
        <v>AABM</v>
      </c>
    </row>
    <row r="2722" spans="1:18" x14ac:dyDescent="0.25">
      <c r="A2722" t="s">
        <v>158</v>
      </c>
      <c r="B2722" t="s">
        <v>159</v>
      </c>
      <c r="C2722">
        <v>2013</v>
      </c>
      <c r="D2722">
        <v>11</v>
      </c>
      <c r="E2722">
        <v>2</v>
      </c>
      <c r="F2722" t="s">
        <v>30</v>
      </c>
      <c r="G2722">
        <v>4</v>
      </c>
      <c r="H2722" t="s">
        <v>12</v>
      </c>
      <c r="I2722">
        <v>2</v>
      </c>
      <c r="J2722">
        <v>7.7</v>
      </c>
      <c r="K2722">
        <v>7.76</v>
      </c>
      <c r="L2722">
        <f>VLOOKUP($E2722,'CFileFishery to ERA+'!$A$4:$J$198,4,FALSE)</f>
        <v>1</v>
      </c>
      <c r="M2722" t="str">
        <f>VLOOKUP($E2722,'CFileFishery to ERA+'!$A$4:$J$198,5,FALSE)</f>
        <v>AK W/S T</v>
      </c>
      <c r="N2722" t="str">
        <f>VLOOKUP($E2722,'CFileFishery to ERA+'!$A$4:$J$198,6,FALSE)</f>
        <v>US</v>
      </c>
      <c r="O2722">
        <f>VLOOKUP($E2722,'CFileFishery to ERA+'!$A$4:$J$198,7,FALSE)</f>
        <v>999</v>
      </c>
      <c r="P2722" t="str">
        <f>VLOOKUP($E2722,'CFileFishery to ERA+'!$A$4:$J$198,8,FALSE)</f>
        <v>T</v>
      </c>
      <c r="Q2722" t="str">
        <f>VLOOKUP($E2722,'CFileFishery to ERA+'!$A$4:$J$198,9,FALSE)</f>
        <v>SEAK Troll</v>
      </c>
      <c r="R2722" t="str">
        <f>VLOOKUP($E2722,'CFileFishery to ERA+'!$A$4:$J$198,10,FALSE)</f>
        <v>AABM</v>
      </c>
    </row>
    <row r="2723" spans="1:18" x14ac:dyDescent="0.25">
      <c r="A2723" t="s">
        <v>158</v>
      </c>
      <c r="B2723" t="s">
        <v>159</v>
      </c>
      <c r="C2723">
        <v>2014</v>
      </c>
      <c r="D2723">
        <v>1</v>
      </c>
      <c r="E2723">
        <v>5</v>
      </c>
      <c r="F2723" t="s">
        <v>31</v>
      </c>
      <c r="G2723">
        <v>4</v>
      </c>
      <c r="H2723" t="s">
        <v>12</v>
      </c>
      <c r="I2723">
        <v>1</v>
      </c>
      <c r="J2723">
        <v>4.1100000000000003</v>
      </c>
      <c r="K2723">
        <v>4.1399999999999997</v>
      </c>
      <c r="L2723">
        <f>VLOOKUP($E2723,'CFileFishery to ERA+'!$A$4:$J$198,4,FALSE)</f>
        <v>1</v>
      </c>
      <c r="M2723" t="str">
        <f>VLOOKUP($E2723,'CFileFishery to ERA+'!$A$4:$J$198,5,FALSE)</f>
        <v>AK W/S T</v>
      </c>
      <c r="N2723" t="str">
        <f>VLOOKUP($E2723,'CFileFishery to ERA+'!$A$4:$J$198,6,FALSE)</f>
        <v>US</v>
      </c>
      <c r="O2723">
        <f>VLOOKUP($E2723,'CFileFishery to ERA+'!$A$4:$J$198,7,FALSE)</f>
        <v>999</v>
      </c>
      <c r="P2723" t="str">
        <f>VLOOKUP($E2723,'CFileFishery to ERA+'!$A$4:$J$198,8,FALSE)</f>
        <v>T</v>
      </c>
      <c r="Q2723" t="str">
        <f>VLOOKUP($E2723,'CFileFishery to ERA+'!$A$4:$J$198,9,FALSE)</f>
        <v>SEAK Troll</v>
      </c>
      <c r="R2723" t="str">
        <f>VLOOKUP($E2723,'CFileFishery to ERA+'!$A$4:$J$198,10,FALSE)</f>
        <v>AABM</v>
      </c>
    </row>
    <row r="2724" spans="1:18" x14ac:dyDescent="0.25">
      <c r="A2724" t="s">
        <v>158</v>
      </c>
      <c r="B2724" t="s">
        <v>159</v>
      </c>
      <c r="C2724">
        <v>2014</v>
      </c>
      <c r="D2724">
        <v>1</v>
      </c>
      <c r="E2724">
        <v>152</v>
      </c>
      <c r="F2724" t="s">
        <v>63</v>
      </c>
      <c r="G2724">
        <v>4</v>
      </c>
      <c r="H2724" t="s">
        <v>12</v>
      </c>
      <c r="I2724">
        <v>1</v>
      </c>
      <c r="J2724">
        <v>4.57</v>
      </c>
      <c r="K2724">
        <v>4.6100000000000003</v>
      </c>
      <c r="L2724">
        <f>VLOOKUP($E2724,'CFileFishery to ERA+'!$A$4:$J$198,4,FALSE)</f>
        <v>57</v>
      </c>
      <c r="M2724" t="str">
        <f>VLOOKUP($E2724,'CFileFishery to ERA+'!$A$4:$J$198,5,FALSE)</f>
        <v>PGSDN S</v>
      </c>
      <c r="N2724" t="str">
        <f>VLOOKUP($E2724,'CFileFishery to ERA+'!$A$4:$J$198,6,FALSE)</f>
        <v>US</v>
      </c>
      <c r="O2724">
        <f>VLOOKUP($E2724,'CFileFishery to ERA+'!$A$4:$J$198,7,FALSE)</f>
        <v>999</v>
      </c>
      <c r="P2724" t="str">
        <f>VLOOKUP($E2724,'CFileFishery to ERA+'!$A$4:$J$198,8,FALSE)</f>
        <v>S</v>
      </c>
      <c r="Q2724" t="str">
        <f>VLOOKUP($E2724,'CFileFishery to ERA+'!$A$4:$J$198,9,FALSE)</f>
        <v>PGSD Sport</v>
      </c>
      <c r="R2724" t="str">
        <f>VLOOKUP($E2724,'CFileFishery to ERA+'!$A$4:$J$198,10,FALSE)</f>
        <v>ISBM</v>
      </c>
    </row>
    <row r="2725" spans="1:18" x14ac:dyDescent="0.25">
      <c r="A2725" t="s">
        <v>158</v>
      </c>
      <c r="B2725" t="s">
        <v>159</v>
      </c>
      <c r="C2725">
        <v>2014</v>
      </c>
      <c r="D2725">
        <v>3</v>
      </c>
      <c r="E2725">
        <v>6</v>
      </c>
      <c r="F2725" t="s">
        <v>11</v>
      </c>
      <c r="G2725">
        <v>4</v>
      </c>
      <c r="H2725" t="s">
        <v>12</v>
      </c>
      <c r="I2725">
        <v>1</v>
      </c>
      <c r="J2725">
        <v>4.18</v>
      </c>
      <c r="K2725">
        <v>4.21</v>
      </c>
      <c r="L2725">
        <f>VLOOKUP($E2725,'CFileFishery to ERA+'!$A$4:$J$198,4,FALSE)</f>
        <v>1</v>
      </c>
      <c r="M2725" t="str">
        <f>VLOOKUP($E2725,'CFileFishery to ERA+'!$A$4:$J$198,5,FALSE)</f>
        <v>AK W/S T</v>
      </c>
      <c r="N2725" t="str">
        <f>VLOOKUP($E2725,'CFileFishery to ERA+'!$A$4:$J$198,6,FALSE)</f>
        <v>US</v>
      </c>
      <c r="O2725">
        <f>VLOOKUP($E2725,'CFileFishery to ERA+'!$A$4:$J$198,7,FALSE)</f>
        <v>999</v>
      </c>
      <c r="P2725" t="str">
        <f>VLOOKUP($E2725,'CFileFishery to ERA+'!$A$4:$J$198,8,FALSE)</f>
        <v>T</v>
      </c>
      <c r="Q2725" t="str">
        <f>VLOOKUP($E2725,'CFileFishery to ERA+'!$A$4:$J$198,9,FALSE)</f>
        <v>SEAK Troll</v>
      </c>
      <c r="R2725" t="str">
        <f>VLOOKUP($E2725,'CFileFishery to ERA+'!$A$4:$J$198,10,FALSE)</f>
        <v>AABM</v>
      </c>
    </row>
    <row r="2726" spans="1:18" x14ac:dyDescent="0.25">
      <c r="A2726" t="s">
        <v>158</v>
      </c>
      <c r="B2726" t="s">
        <v>159</v>
      </c>
      <c r="C2726">
        <v>2014</v>
      </c>
      <c r="D2726">
        <v>4</v>
      </c>
      <c r="E2726">
        <v>6</v>
      </c>
      <c r="F2726" t="s">
        <v>11</v>
      </c>
      <c r="G2726">
        <v>4</v>
      </c>
      <c r="H2726" t="s">
        <v>12</v>
      </c>
      <c r="I2726">
        <v>1</v>
      </c>
      <c r="J2726">
        <v>4.18</v>
      </c>
      <c r="K2726">
        <v>4.21</v>
      </c>
      <c r="L2726">
        <f>VLOOKUP($E2726,'CFileFishery to ERA+'!$A$4:$J$198,4,FALSE)</f>
        <v>1</v>
      </c>
      <c r="M2726" t="str">
        <f>VLOOKUP($E2726,'CFileFishery to ERA+'!$A$4:$J$198,5,FALSE)</f>
        <v>AK W/S T</v>
      </c>
      <c r="N2726" t="str">
        <f>VLOOKUP($E2726,'CFileFishery to ERA+'!$A$4:$J$198,6,FALSE)</f>
        <v>US</v>
      </c>
      <c r="O2726">
        <f>VLOOKUP($E2726,'CFileFishery to ERA+'!$A$4:$J$198,7,FALSE)</f>
        <v>999</v>
      </c>
      <c r="P2726" t="str">
        <f>VLOOKUP($E2726,'CFileFishery to ERA+'!$A$4:$J$198,8,FALSE)</f>
        <v>T</v>
      </c>
      <c r="Q2726" t="str">
        <f>VLOOKUP($E2726,'CFileFishery to ERA+'!$A$4:$J$198,9,FALSE)</f>
        <v>SEAK Troll</v>
      </c>
      <c r="R2726" t="str">
        <f>VLOOKUP($E2726,'CFileFishery to ERA+'!$A$4:$J$198,10,FALSE)</f>
        <v>AABM</v>
      </c>
    </row>
    <row r="2727" spans="1:18" x14ac:dyDescent="0.25">
      <c r="A2727" t="s">
        <v>158</v>
      </c>
      <c r="B2727" t="s">
        <v>159</v>
      </c>
      <c r="C2727">
        <v>2014</v>
      </c>
      <c r="D2727">
        <v>5</v>
      </c>
      <c r="E2727">
        <v>10</v>
      </c>
      <c r="F2727" t="s">
        <v>14</v>
      </c>
      <c r="G2727">
        <v>4</v>
      </c>
      <c r="H2727" t="s">
        <v>12</v>
      </c>
      <c r="I2727">
        <v>1</v>
      </c>
      <c r="J2727">
        <v>3.16</v>
      </c>
      <c r="K2727">
        <v>3.18</v>
      </c>
      <c r="L2727">
        <f>VLOOKUP($E2727,'CFileFishery to ERA+'!$A$4:$J$198,4,FALSE)</f>
        <v>1</v>
      </c>
      <c r="M2727" t="str">
        <f>VLOOKUP($E2727,'CFileFishery to ERA+'!$A$4:$J$198,5,FALSE)</f>
        <v>AK W/S T</v>
      </c>
      <c r="N2727" t="str">
        <f>VLOOKUP($E2727,'CFileFishery to ERA+'!$A$4:$J$198,6,FALSE)</f>
        <v>US</v>
      </c>
      <c r="O2727">
        <f>VLOOKUP($E2727,'CFileFishery to ERA+'!$A$4:$J$198,7,FALSE)</f>
        <v>999</v>
      </c>
      <c r="P2727" t="str">
        <f>VLOOKUP($E2727,'CFileFishery to ERA+'!$A$4:$J$198,8,FALSE)</f>
        <v>T</v>
      </c>
      <c r="Q2727" t="str">
        <f>VLOOKUP($E2727,'CFileFishery to ERA+'!$A$4:$J$198,9,FALSE)</f>
        <v>SEAK Troll</v>
      </c>
      <c r="R2727" t="str">
        <f>VLOOKUP($E2727,'CFileFishery to ERA+'!$A$4:$J$198,10,FALSE)</f>
        <v>AABM</v>
      </c>
    </row>
    <row r="2728" spans="1:18" x14ac:dyDescent="0.25">
      <c r="A2728" t="s">
        <v>158</v>
      </c>
      <c r="B2728" t="s">
        <v>159</v>
      </c>
      <c r="C2728">
        <v>2014</v>
      </c>
      <c r="D2728">
        <v>5</v>
      </c>
      <c r="E2728">
        <v>34</v>
      </c>
      <c r="F2728" t="s">
        <v>54</v>
      </c>
      <c r="G2728">
        <v>3</v>
      </c>
      <c r="H2728" t="s">
        <v>12</v>
      </c>
      <c r="I2728">
        <v>1</v>
      </c>
      <c r="J2728">
        <v>3.84</v>
      </c>
      <c r="K2728">
        <v>3.87</v>
      </c>
      <c r="L2728">
        <f>VLOOKUP($E2728,'CFileFishery to ERA+'!$A$4:$J$198,4,FALSE)</f>
        <v>11</v>
      </c>
      <c r="M2728" t="str">
        <f>VLOOKUP($E2728,'CFileFishery to ERA+'!$A$4:$J$198,5,FALSE)</f>
        <v>WCVI SPR T</v>
      </c>
      <c r="N2728" t="str">
        <f>VLOOKUP($E2728,'CFileFishery to ERA+'!$A$4:$J$198,6,FALSE)</f>
        <v>CA</v>
      </c>
      <c r="O2728">
        <f>VLOOKUP($E2728,'CFileFishery to ERA+'!$A$4:$J$198,7,FALSE)</f>
        <v>3</v>
      </c>
      <c r="P2728" t="str">
        <f>VLOOKUP($E2728,'CFileFishery to ERA+'!$A$4:$J$198,8,FALSE)</f>
        <v>T</v>
      </c>
      <c r="Q2728" t="str">
        <f>VLOOKUP($E2728,'CFileFishery to ERA+'!$A$4:$J$198,9,FALSE)</f>
        <v>WCVI Troll</v>
      </c>
      <c r="R2728" t="str">
        <f>VLOOKUP($E2728,'CFileFishery to ERA+'!$A$4:$J$198,10,FALSE)</f>
        <v>AABM</v>
      </c>
    </row>
    <row r="2729" spans="1:18" x14ac:dyDescent="0.25">
      <c r="A2729" t="s">
        <v>158</v>
      </c>
      <c r="B2729" t="s">
        <v>159</v>
      </c>
      <c r="C2729">
        <v>2014</v>
      </c>
      <c r="D2729">
        <v>5</v>
      </c>
      <c r="E2729">
        <v>34</v>
      </c>
      <c r="F2729" t="s">
        <v>54</v>
      </c>
      <c r="G2729">
        <v>4</v>
      </c>
      <c r="H2729" t="s">
        <v>12</v>
      </c>
      <c r="I2729">
        <v>4</v>
      </c>
      <c r="J2729">
        <v>15.36</v>
      </c>
      <c r="K2729">
        <v>15.49</v>
      </c>
      <c r="L2729">
        <f>VLOOKUP($E2729,'CFileFishery to ERA+'!$A$4:$J$198,4,FALSE)</f>
        <v>11</v>
      </c>
      <c r="M2729" t="str">
        <f>VLOOKUP($E2729,'CFileFishery to ERA+'!$A$4:$J$198,5,FALSE)</f>
        <v>WCVI SPR T</v>
      </c>
      <c r="N2729" t="str">
        <f>VLOOKUP($E2729,'CFileFishery to ERA+'!$A$4:$J$198,6,FALSE)</f>
        <v>CA</v>
      </c>
      <c r="O2729">
        <f>VLOOKUP($E2729,'CFileFishery to ERA+'!$A$4:$J$198,7,FALSE)</f>
        <v>3</v>
      </c>
      <c r="P2729" t="str">
        <f>VLOOKUP($E2729,'CFileFishery to ERA+'!$A$4:$J$198,8,FALSE)</f>
        <v>T</v>
      </c>
      <c r="Q2729" t="str">
        <f>VLOOKUP($E2729,'CFileFishery to ERA+'!$A$4:$J$198,9,FALSE)</f>
        <v>WCVI Troll</v>
      </c>
      <c r="R2729" t="str">
        <f>VLOOKUP($E2729,'CFileFishery to ERA+'!$A$4:$J$198,10,FALSE)</f>
        <v>AABM</v>
      </c>
    </row>
    <row r="2730" spans="1:18" x14ac:dyDescent="0.25">
      <c r="A2730" t="s">
        <v>158</v>
      </c>
      <c r="B2730" t="s">
        <v>159</v>
      </c>
      <c r="C2730">
        <v>2014</v>
      </c>
      <c r="D2730">
        <v>5</v>
      </c>
      <c r="E2730">
        <v>43</v>
      </c>
      <c r="F2730" t="s">
        <v>59</v>
      </c>
      <c r="G2730">
        <v>4</v>
      </c>
      <c r="H2730" t="s">
        <v>12</v>
      </c>
      <c r="I2730">
        <v>1</v>
      </c>
      <c r="J2730">
        <v>2.63</v>
      </c>
      <c r="K2730">
        <v>2.65</v>
      </c>
      <c r="L2730">
        <f>VLOOKUP($E2730,'CFileFishery to ERA+'!$A$4:$J$198,4,FALSE)</f>
        <v>13</v>
      </c>
      <c r="M2730" t="str">
        <f>VLOOKUP($E2730,'CFileFishery to ERA+'!$A$4:$J$198,5,FALSE)</f>
        <v>N FALCON T</v>
      </c>
      <c r="N2730" t="str">
        <f>VLOOKUP($E2730,'CFileFishery to ERA+'!$A$4:$J$198,6,FALSE)</f>
        <v>US</v>
      </c>
      <c r="O2730">
        <f>VLOOKUP($E2730,'CFileFishery to ERA+'!$A$4:$J$198,7,FALSE)</f>
        <v>999</v>
      </c>
      <c r="P2730" t="str">
        <f>VLOOKUP($E2730,'CFileFishery to ERA+'!$A$4:$J$198,8,FALSE)</f>
        <v>T</v>
      </c>
      <c r="Q2730" t="str">
        <f>VLOOKUP($E2730,'CFileFishery to ERA+'!$A$4:$J$198,9,FALSE)</f>
        <v>WA Troll</v>
      </c>
      <c r="R2730" t="str">
        <f>VLOOKUP($E2730,'CFileFishery to ERA+'!$A$4:$J$198,10,FALSE)</f>
        <v>ISBM</v>
      </c>
    </row>
    <row r="2731" spans="1:18" x14ac:dyDescent="0.25">
      <c r="A2731" t="s">
        <v>158</v>
      </c>
      <c r="B2731" t="s">
        <v>159</v>
      </c>
      <c r="C2731">
        <v>2014</v>
      </c>
      <c r="D2731">
        <v>6</v>
      </c>
      <c r="E2731">
        <v>59</v>
      </c>
      <c r="F2731" t="s">
        <v>44</v>
      </c>
      <c r="G2731">
        <v>3</v>
      </c>
      <c r="H2731" t="s">
        <v>12</v>
      </c>
      <c r="I2731">
        <v>1</v>
      </c>
      <c r="J2731">
        <v>1.91</v>
      </c>
      <c r="K2731">
        <v>1.92</v>
      </c>
      <c r="L2731">
        <f>VLOOKUP($E2731,'CFileFishery to ERA+'!$A$4:$J$198,4,FALSE)</f>
        <v>17</v>
      </c>
      <c r="M2731" t="str">
        <f>VLOOKUP($E2731,'CFileFishery to ERA+'!$A$4:$J$198,5,FALSE)</f>
        <v>ALASKA N</v>
      </c>
      <c r="N2731" t="str">
        <f>VLOOKUP($E2731,'CFileFishery to ERA+'!$A$4:$J$198,6,FALSE)</f>
        <v>US</v>
      </c>
      <c r="O2731">
        <f>VLOOKUP($E2731,'CFileFishery to ERA+'!$A$4:$J$198,7,FALSE)</f>
        <v>999</v>
      </c>
      <c r="P2731" t="str">
        <f>VLOOKUP($E2731,'CFileFishery to ERA+'!$A$4:$J$198,8,FALSE)</f>
        <v>N</v>
      </c>
      <c r="Q2731" t="str">
        <f>VLOOKUP($E2731,'CFileFishery to ERA+'!$A$4:$J$198,9,FALSE)</f>
        <v>SEAK Net</v>
      </c>
      <c r="R2731" t="str">
        <f>VLOOKUP($E2731,'CFileFishery to ERA+'!$A$4:$J$198,10,FALSE)</f>
        <v>AABM</v>
      </c>
    </row>
    <row r="2732" spans="1:18" x14ac:dyDescent="0.25">
      <c r="A2732" t="s">
        <v>158</v>
      </c>
      <c r="B2732" t="s">
        <v>159</v>
      </c>
      <c r="C2732">
        <v>2014</v>
      </c>
      <c r="D2732">
        <v>6</v>
      </c>
      <c r="E2732">
        <v>132</v>
      </c>
      <c r="F2732" t="s">
        <v>21</v>
      </c>
      <c r="G2732">
        <v>3</v>
      </c>
      <c r="H2732" t="s">
        <v>12</v>
      </c>
      <c r="I2732">
        <v>1</v>
      </c>
      <c r="J2732">
        <v>5.07</v>
      </c>
      <c r="K2732">
        <v>5.1100000000000003</v>
      </c>
      <c r="L2732">
        <f>VLOOKUP($E2732,'CFileFishery to ERA+'!$A$4:$J$198,4,FALSE)</f>
        <v>45</v>
      </c>
      <c r="M2732" t="str">
        <f>VLOOKUP($E2732,'CFileFishery to ERA+'!$A$4:$J$198,5,FALSE)</f>
        <v>CBC S</v>
      </c>
      <c r="N2732" t="str">
        <f>VLOOKUP($E2732,'CFileFishery to ERA+'!$A$4:$J$198,6,FALSE)</f>
        <v>CA</v>
      </c>
      <c r="O2732">
        <f>VLOOKUP($E2732,'CFileFishery to ERA+'!$A$4:$J$198,7,FALSE)</f>
        <v>24</v>
      </c>
      <c r="P2732" t="str">
        <f>VLOOKUP($E2732,'CFileFishery to ERA+'!$A$4:$J$198,8,FALSE)</f>
        <v>S</v>
      </c>
      <c r="Q2732" t="str">
        <f>VLOOKUP($E2732,'CFileFishery to ERA+'!$A$4:$J$198,9,FALSE)</f>
        <v>Central Sport</v>
      </c>
      <c r="R2732" t="str">
        <f>VLOOKUP($E2732,'CFileFishery to ERA+'!$A$4:$J$198,10,FALSE)</f>
        <v>ISBM</v>
      </c>
    </row>
    <row r="2733" spans="1:18" x14ac:dyDescent="0.25">
      <c r="A2733" t="s">
        <v>158</v>
      </c>
      <c r="B2733" t="s">
        <v>159</v>
      </c>
      <c r="C2733">
        <v>2014</v>
      </c>
      <c r="D2733">
        <v>6</v>
      </c>
      <c r="E2733">
        <v>142</v>
      </c>
      <c r="F2733" t="s">
        <v>49</v>
      </c>
      <c r="G2733">
        <v>3</v>
      </c>
      <c r="H2733" t="s">
        <v>12</v>
      </c>
      <c r="I2733">
        <v>1</v>
      </c>
      <c r="J2733">
        <v>6.37</v>
      </c>
      <c r="K2733">
        <v>6.42</v>
      </c>
      <c r="L2733">
        <f>VLOOKUP($E2733,'CFileFishery to ERA+'!$A$4:$J$198,4,FALSE)</f>
        <v>50</v>
      </c>
      <c r="M2733" t="str">
        <f>VLOOKUP($E2733,'CFileFishery to ERA+'!$A$4:$J$198,5,FALSE)</f>
        <v>WCVI AABM S</v>
      </c>
      <c r="N2733" t="str">
        <f>VLOOKUP($E2733,'CFileFishery to ERA+'!$A$4:$J$198,6,FALSE)</f>
        <v>CA</v>
      </c>
      <c r="O2733">
        <f>VLOOKUP($E2733,'CFileFishery to ERA+'!$A$4:$J$198,7,FALSE)</f>
        <v>31</v>
      </c>
      <c r="P2733" t="str">
        <f>VLOOKUP($E2733,'CFileFishery to ERA+'!$A$4:$J$198,8,FALSE)</f>
        <v>S</v>
      </c>
      <c r="Q2733" t="str">
        <f>VLOOKUP($E2733,'CFileFishery to ERA+'!$A$4:$J$198,9,FALSE)</f>
        <v>WCVI AABM Sport</v>
      </c>
      <c r="R2733" t="str">
        <f>VLOOKUP($E2733,'CFileFishery to ERA+'!$A$4:$J$198,10,FALSE)</f>
        <v>AABM</v>
      </c>
    </row>
    <row r="2734" spans="1:18" x14ac:dyDescent="0.25">
      <c r="A2734" t="s">
        <v>158</v>
      </c>
      <c r="B2734" t="s">
        <v>159</v>
      </c>
      <c r="C2734">
        <v>2014</v>
      </c>
      <c r="D2734">
        <v>7</v>
      </c>
      <c r="E2734">
        <v>18</v>
      </c>
      <c r="F2734" t="s">
        <v>23</v>
      </c>
      <c r="G2734">
        <v>3</v>
      </c>
      <c r="H2734" t="s">
        <v>12</v>
      </c>
      <c r="I2734">
        <v>1</v>
      </c>
      <c r="J2734">
        <v>5.24</v>
      </c>
      <c r="K2734">
        <v>5.28</v>
      </c>
      <c r="L2734">
        <f>VLOOKUP($E2734,'CFileFishery to ERA+'!$A$4:$J$198,4,FALSE)</f>
        <v>4</v>
      </c>
      <c r="M2734" t="str">
        <f>VLOOKUP($E2734,'CFileFishery to ERA+'!$A$4:$J$198,5,FALSE)</f>
        <v>AK JLO T</v>
      </c>
      <c r="N2734" t="str">
        <f>VLOOKUP($E2734,'CFileFishery to ERA+'!$A$4:$J$198,6,FALSE)</f>
        <v>US</v>
      </c>
      <c r="O2734">
        <f>VLOOKUP($E2734,'CFileFishery to ERA+'!$A$4:$J$198,7,FALSE)</f>
        <v>999</v>
      </c>
      <c r="P2734" t="str">
        <f>VLOOKUP($E2734,'CFileFishery to ERA+'!$A$4:$J$198,8,FALSE)</f>
        <v>T</v>
      </c>
      <c r="Q2734" t="str">
        <f>VLOOKUP($E2734,'CFileFishery to ERA+'!$A$4:$J$198,9,FALSE)</f>
        <v>SEAK Troll</v>
      </c>
      <c r="R2734" t="str">
        <f>VLOOKUP($E2734,'CFileFishery to ERA+'!$A$4:$J$198,10,FALSE)</f>
        <v>AABM</v>
      </c>
    </row>
    <row r="2735" spans="1:18" x14ac:dyDescent="0.25">
      <c r="A2735" t="s">
        <v>158</v>
      </c>
      <c r="B2735" t="s">
        <v>159</v>
      </c>
      <c r="C2735">
        <v>2014</v>
      </c>
      <c r="D2735">
        <v>7</v>
      </c>
      <c r="E2735">
        <v>18</v>
      </c>
      <c r="F2735" t="s">
        <v>23</v>
      </c>
      <c r="G2735">
        <v>4</v>
      </c>
      <c r="H2735" t="s">
        <v>12</v>
      </c>
      <c r="I2735">
        <v>1</v>
      </c>
      <c r="J2735">
        <v>5.24</v>
      </c>
      <c r="K2735">
        <v>5.28</v>
      </c>
      <c r="L2735">
        <f>VLOOKUP($E2735,'CFileFishery to ERA+'!$A$4:$J$198,4,FALSE)</f>
        <v>4</v>
      </c>
      <c r="M2735" t="str">
        <f>VLOOKUP($E2735,'CFileFishery to ERA+'!$A$4:$J$198,5,FALSE)</f>
        <v>AK JLO T</v>
      </c>
      <c r="N2735" t="str">
        <f>VLOOKUP($E2735,'CFileFishery to ERA+'!$A$4:$J$198,6,FALSE)</f>
        <v>US</v>
      </c>
      <c r="O2735">
        <f>VLOOKUP($E2735,'CFileFishery to ERA+'!$A$4:$J$198,7,FALSE)</f>
        <v>999</v>
      </c>
      <c r="P2735" t="str">
        <f>VLOOKUP($E2735,'CFileFishery to ERA+'!$A$4:$J$198,8,FALSE)</f>
        <v>T</v>
      </c>
      <c r="Q2735" t="str">
        <f>VLOOKUP($E2735,'CFileFishery to ERA+'!$A$4:$J$198,9,FALSE)</f>
        <v>SEAK Troll</v>
      </c>
      <c r="R2735" t="str">
        <f>VLOOKUP($E2735,'CFileFishery to ERA+'!$A$4:$J$198,10,FALSE)</f>
        <v>AABM</v>
      </c>
    </row>
    <row r="2736" spans="1:18" x14ac:dyDescent="0.25">
      <c r="A2736" t="s">
        <v>158</v>
      </c>
      <c r="B2736" t="s">
        <v>159</v>
      </c>
      <c r="C2736">
        <v>2014</v>
      </c>
      <c r="D2736">
        <v>7</v>
      </c>
      <c r="E2736">
        <v>35</v>
      </c>
      <c r="F2736" t="s">
        <v>77</v>
      </c>
      <c r="G2736">
        <v>4</v>
      </c>
      <c r="H2736" t="s">
        <v>12</v>
      </c>
      <c r="I2736">
        <v>1</v>
      </c>
      <c r="J2736">
        <v>4.8600000000000003</v>
      </c>
      <c r="K2736">
        <v>4.9000000000000004</v>
      </c>
      <c r="L2736">
        <f>VLOOKUP($E2736,'CFileFishery to ERA+'!$A$4:$J$198,4,FALSE)</f>
        <v>12</v>
      </c>
      <c r="M2736" t="str">
        <f>VLOOKUP($E2736,'CFileFishery to ERA+'!$A$4:$J$198,5,FALSE)</f>
        <v>WCVI SUM T</v>
      </c>
      <c r="N2736" t="str">
        <f>VLOOKUP($E2736,'CFileFishery to ERA+'!$A$4:$J$198,6,FALSE)</f>
        <v>CA</v>
      </c>
      <c r="O2736">
        <f>VLOOKUP($E2736,'CFileFishery to ERA+'!$A$4:$J$198,7,FALSE)</f>
        <v>3</v>
      </c>
      <c r="P2736" t="str">
        <f>VLOOKUP($E2736,'CFileFishery to ERA+'!$A$4:$J$198,8,FALSE)</f>
        <v>T</v>
      </c>
      <c r="Q2736" t="str">
        <f>VLOOKUP($E2736,'CFileFishery to ERA+'!$A$4:$J$198,9,FALSE)</f>
        <v>WCVI Troll</v>
      </c>
      <c r="R2736" t="str">
        <f>VLOOKUP($E2736,'CFileFishery to ERA+'!$A$4:$J$198,10,FALSE)</f>
        <v>AABM</v>
      </c>
    </row>
    <row r="2737" spans="1:18" x14ac:dyDescent="0.25">
      <c r="A2737" t="s">
        <v>158</v>
      </c>
      <c r="B2737" t="s">
        <v>159</v>
      </c>
      <c r="C2737">
        <v>2014</v>
      </c>
      <c r="D2737">
        <v>7</v>
      </c>
      <c r="E2737">
        <v>39</v>
      </c>
      <c r="F2737" t="s">
        <v>50</v>
      </c>
      <c r="G2737">
        <v>3</v>
      </c>
      <c r="H2737" t="s">
        <v>12</v>
      </c>
      <c r="I2737">
        <v>1</v>
      </c>
      <c r="J2737">
        <v>2.14</v>
      </c>
      <c r="K2737">
        <v>2.15</v>
      </c>
      <c r="L2737">
        <f>VLOOKUP($E2737,'CFileFishery to ERA+'!$A$4:$J$198,4,FALSE)</f>
        <v>12</v>
      </c>
      <c r="M2737" t="str">
        <f>VLOOKUP($E2737,'CFileFishery to ERA+'!$A$4:$J$198,5,FALSE)</f>
        <v>WCVI SUM T</v>
      </c>
      <c r="N2737" t="str">
        <f>VLOOKUP($E2737,'CFileFishery to ERA+'!$A$4:$J$198,6,FALSE)</f>
        <v>CA</v>
      </c>
      <c r="O2737">
        <f>VLOOKUP($E2737,'CFileFishery to ERA+'!$A$4:$J$198,7,FALSE)</f>
        <v>3</v>
      </c>
      <c r="P2737" t="str">
        <f>VLOOKUP($E2737,'CFileFishery to ERA+'!$A$4:$J$198,8,FALSE)</f>
        <v>T</v>
      </c>
      <c r="Q2737" t="str">
        <f>VLOOKUP($E2737,'CFileFishery to ERA+'!$A$4:$J$198,9,FALSE)</f>
        <v>WCVI Troll</v>
      </c>
      <c r="R2737" t="str">
        <f>VLOOKUP($E2737,'CFileFishery to ERA+'!$A$4:$J$198,10,FALSE)</f>
        <v>AABM</v>
      </c>
    </row>
    <row r="2738" spans="1:18" x14ac:dyDescent="0.25">
      <c r="A2738" t="s">
        <v>158</v>
      </c>
      <c r="B2738" t="s">
        <v>159</v>
      </c>
      <c r="C2738">
        <v>2014</v>
      </c>
      <c r="D2738">
        <v>7</v>
      </c>
      <c r="E2738">
        <v>104</v>
      </c>
      <c r="F2738" t="s">
        <v>113</v>
      </c>
      <c r="G2738">
        <v>3</v>
      </c>
      <c r="H2738" t="s">
        <v>12</v>
      </c>
      <c r="I2738">
        <v>3</v>
      </c>
      <c r="J2738">
        <v>3.48</v>
      </c>
      <c r="K2738">
        <v>3.5</v>
      </c>
      <c r="L2738">
        <f>VLOOKUP($E2738,'CFileFishery to ERA+'!$A$4:$J$198,4,FALSE)</f>
        <v>38</v>
      </c>
      <c r="M2738" t="str">
        <f>VLOOKUP($E2738,'CFileFishery to ERA+'!$A$4:$J$198,5,FALSE)</f>
        <v>TPS FN</v>
      </c>
      <c r="N2738" t="str">
        <f>VLOOKUP($E2738,'CFileFishery to ERA+'!$A$4:$J$198,6,FALSE)</f>
        <v>US</v>
      </c>
      <c r="O2738">
        <f>VLOOKUP($E2738,'CFileFishery to ERA+'!$A$4:$J$198,7,FALSE)</f>
        <v>999</v>
      </c>
      <c r="P2738" t="str">
        <f>VLOOKUP($E2738,'CFileFishery to ERA+'!$A$4:$J$198,8,FALSE)</f>
        <v>N</v>
      </c>
      <c r="Q2738" t="str">
        <f>VLOOKUP($E2738,'CFileFishery to ERA+'!$A$4:$J$198,9,FALSE)</f>
        <v>PGSD Net</v>
      </c>
      <c r="R2738" t="str">
        <f>VLOOKUP($E2738,'CFileFishery to ERA+'!$A$4:$J$198,10,FALSE)</f>
        <v>ISBM</v>
      </c>
    </row>
    <row r="2739" spans="1:18" x14ac:dyDescent="0.25">
      <c r="A2739" t="s">
        <v>158</v>
      </c>
      <c r="B2739" t="s">
        <v>159</v>
      </c>
      <c r="C2739">
        <v>2014</v>
      </c>
      <c r="D2739">
        <v>7</v>
      </c>
      <c r="E2739">
        <v>104</v>
      </c>
      <c r="F2739" t="s">
        <v>113</v>
      </c>
      <c r="G2739">
        <v>4</v>
      </c>
      <c r="H2739" t="s">
        <v>12</v>
      </c>
      <c r="I2739">
        <v>1</v>
      </c>
      <c r="J2739">
        <v>1.24</v>
      </c>
      <c r="K2739">
        <v>1.25</v>
      </c>
      <c r="L2739">
        <f>VLOOKUP($E2739,'CFileFishery to ERA+'!$A$4:$J$198,4,FALSE)</f>
        <v>38</v>
      </c>
      <c r="M2739" t="str">
        <f>VLOOKUP($E2739,'CFileFishery to ERA+'!$A$4:$J$198,5,FALSE)</f>
        <v>TPS FN</v>
      </c>
      <c r="N2739" t="str">
        <f>VLOOKUP($E2739,'CFileFishery to ERA+'!$A$4:$J$198,6,FALSE)</f>
        <v>US</v>
      </c>
      <c r="O2739">
        <f>VLOOKUP($E2739,'CFileFishery to ERA+'!$A$4:$J$198,7,FALSE)</f>
        <v>999</v>
      </c>
      <c r="P2739" t="str">
        <f>VLOOKUP($E2739,'CFileFishery to ERA+'!$A$4:$J$198,8,FALSE)</f>
        <v>N</v>
      </c>
      <c r="Q2739" t="str">
        <f>VLOOKUP($E2739,'CFileFishery to ERA+'!$A$4:$J$198,9,FALSE)</f>
        <v>PGSD Net</v>
      </c>
      <c r="R2739" t="str">
        <f>VLOOKUP($E2739,'CFileFishery to ERA+'!$A$4:$J$198,10,FALSE)</f>
        <v>ISBM</v>
      </c>
    </row>
    <row r="2740" spans="1:18" x14ac:dyDescent="0.25">
      <c r="A2740" t="s">
        <v>158</v>
      </c>
      <c r="B2740" t="s">
        <v>159</v>
      </c>
      <c r="C2740">
        <v>2014</v>
      </c>
      <c r="D2740">
        <v>7</v>
      </c>
      <c r="E2740">
        <v>104</v>
      </c>
      <c r="F2740" t="s">
        <v>113</v>
      </c>
      <c r="G2740">
        <v>5</v>
      </c>
      <c r="H2740" t="s">
        <v>12</v>
      </c>
      <c r="I2740">
        <v>2</v>
      </c>
      <c r="J2740">
        <v>2</v>
      </c>
      <c r="K2740">
        <v>2.02</v>
      </c>
      <c r="L2740">
        <f>VLOOKUP($E2740,'CFileFishery to ERA+'!$A$4:$J$198,4,FALSE)</f>
        <v>38</v>
      </c>
      <c r="M2740" t="str">
        <f>VLOOKUP($E2740,'CFileFishery to ERA+'!$A$4:$J$198,5,FALSE)</f>
        <v>TPS FN</v>
      </c>
      <c r="N2740" t="str">
        <f>VLOOKUP($E2740,'CFileFishery to ERA+'!$A$4:$J$198,6,FALSE)</f>
        <v>US</v>
      </c>
      <c r="O2740">
        <f>VLOOKUP($E2740,'CFileFishery to ERA+'!$A$4:$J$198,7,FALSE)</f>
        <v>999</v>
      </c>
      <c r="P2740" t="str">
        <f>VLOOKUP($E2740,'CFileFishery to ERA+'!$A$4:$J$198,8,FALSE)</f>
        <v>N</v>
      </c>
      <c r="Q2740" t="str">
        <f>VLOOKUP($E2740,'CFileFishery to ERA+'!$A$4:$J$198,9,FALSE)</f>
        <v>PGSD Net</v>
      </c>
      <c r="R2740" t="str">
        <f>VLOOKUP($E2740,'CFileFishery to ERA+'!$A$4:$J$198,10,FALSE)</f>
        <v>ISBM</v>
      </c>
    </row>
    <row r="2741" spans="1:18" x14ac:dyDescent="0.25">
      <c r="A2741" t="s">
        <v>158</v>
      </c>
      <c r="B2741" t="s">
        <v>159</v>
      </c>
      <c r="C2741">
        <v>2014</v>
      </c>
      <c r="D2741">
        <v>7</v>
      </c>
      <c r="E2741">
        <v>132</v>
      </c>
      <c r="F2741" t="s">
        <v>21</v>
      </c>
      <c r="G2741">
        <v>3</v>
      </c>
      <c r="H2741" t="s">
        <v>12</v>
      </c>
      <c r="I2741">
        <v>1</v>
      </c>
      <c r="J2741">
        <v>1.61</v>
      </c>
      <c r="K2741">
        <v>1.62</v>
      </c>
      <c r="L2741">
        <f>VLOOKUP($E2741,'CFileFishery to ERA+'!$A$4:$J$198,4,FALSE)</f>
        <v>45</v>
      </c>
      <c r="M2741" t="str">
        <f>VLOOKUP($E2741,'CFileFishery to ERA+'!$A$4:$J$198,5,FALSE)</f>
        <v>CBC S</v>
      </c>
      <c r="N2741" t="str">
        <f>VLOOKUP($E2741,'CFileFishery to ERA+'!$A$4:$J$198,6,FALSE)</f>
        <v>CA</v>
      </c>
      <c r="O2741">
        <f>VLOOKUP($E2741,'CFileFishery to ERA+'!$A$4:$J$198,7,FALSE)</f>
        <v>24</v>
      </c>
      <c r="P2741" t="str">
        <f>VLOOKUP($E2741,'CFileFishery to ERA+'!$A$4:$J$198,8,FALSE)</f>
        <v>S</v>
      </c>
      <c r="Q2741" t="str">
        <f>VLOOKUP($E2741,'CFileFishery to ERA+'!$A$4:$J$198,9,FALSE)</f>
        <v>Central Sport</v>
      </c>
      <c r="R2741" t="str">
        <f>VLOOKUP($E2741,'CFileFishery to ERA+'!$A$4:$J$198,10,FALSE)</f>
        <v>ISBM</v>
      </c>
    </row>
    <row r="2742" spans="1:18" x14ac:dyDescent="0.25">
      <c r="A2742" t="s">
        <v>158</v>
      </c>
      <c r="B2742" t="s">
        <v>159</v>
      </c>
      <c r="C2742">
        <v>2014</v>
      </c>
      <c r="D2742">
        <v>7</v>
      </c>
      <c r="E2742">
        <v>136</v>
      </c>
      <c r="F2742" t="s">
        <v>52</v>
      </c>
      <c r="G2742">
        <v>3</v>
      </c>
      <c r="H2742" t="s">
        <v>12</v>
      </c>
      <c r="I2742">
        <v>1</v>
      </c>
      <c r="J2742">
        <v>4</v>
      </c>
      <c r="K2742">
        <v>4.03</v>
      </c>
      <c r="L2742">
        <f>VLOOKUP($E2742,'CFileFishery to ERA+'!$A$4:$J$198,4,FALSE)</f>
        <v>63</v>
      </c>
      <c r="M2742" t="str">
        <f>VLOOKUP($E2742,'CFileFishery to ERA+'!$A$4:$J$198,5,FALSE)</f>
        <v>GEO ST S</v>
      </c>
      <c r="N2742" t="str">
        <f>VLOOKUP($E2742,'CFileFishery to ERA+'!$A$4:$J$198,6,FALSE)</f>
        <v>CA</v>
      </c>
      <c r="O2742">
        <f>VLOOKUP($E2742,'CFileFishery to ERA+'!$A$4:$J$198,7,FALSE)</f>
        <v>27</v>
      </c>
      <c r="P2742" t="str">
        <f>VLOOKUP($E2742,'CFileFishery to ERA+'!$A$4:$J$198,8,FALSE)</f>
        <v>S</v>
      </c>
      <c r="Q2742" t="str">
        <f>VLOOKUP($E2742,'CFileFishery to ERA+'!$A$4:$J$198,9,FALSE)</f>
        <v>North Georgia Strait Sport</v>
      </c>
      <c r="R2742" t="str">
        <f>VLOOKUP($E2742,'CFileFishery to ERA+'!$A$4:$J$198,10,FALSE)</f>
        <v>ISBM</v>
      </c>
    </row>
    <row r="2743" spans="1:18" x14ac:dyDescent="0.25">
      <c r="A2743" t="s">
        <v>158</v>
      </c>
      <c r="B2743" t="s">
        <v>159</v>
      </c>
      <c r="C2743">
        <v>2014</v>
      </c>
      <c r="D2743">
        <v>7</v>
      </c>
      <c r="E2743">
        <v>146</v>
      </c>
      <c r="F2743" t="s">
        <v>75</v>
      </c>
      <c r="G2743">
        <v>3</v>
      </c>
      <c r="H2743" t="s">
        <v>12</v>
      </c>
      <c r="I2743">
        <v>1</v>
      </c>
      <c r="J2743">
        <v>3.99</v>
      </c>
      <c r="K2743">
        <v>4.0199999999999996</v>
      </c>
      <c r="L2743">
        <f>VLOOKUP($E2743,'CFileFishery to ERA+'!$A$4:$J$198,4,FALSE)</f>
        <v>65</v>
      </c>
      <c r="M2743" t="str">
        <f>VLOOKUP($E2743,'CFileFishery to ERA+'!$A$4:$J$198,5,FALSE)</f>
        <v>BC JF S</v>
      </c>
      <c r="N2743" t="str">
        <f>VLOOKUP($E2743,'CFileFishery to ERA+'!$A$4:$J$198,6,FALSE)</f>
        <v>CA</v>
      </c>
      <c r="O2743">
        <f>VLOOKUP($E2743,'CFileFishery to ERA+'!$A$4:$J$198,7,FALSE)</f>
        <v>36</v>
      </c>
      <c r="P2743" t="str">
        <f>VLOOKUP($E2743,'CFileFishery to ERA+'!$A$4:$J$198,8,FALSE)</f>
        <v>S</v>
      </c>
      <c r="Q2743" t="str">
        <f>VLOOKUP($E2743,'CFileFishery to ERA+'!$A$4:$J$198,9,FALSE)</f>
        <v>Canadian Juan De Fuca Sport</v>
      </c>
      <c r="R2743" t="str">
        <f>VLOOKUP($E2743,'CFileFishery to ERA+'!$A$4:$J$198,10,FALSE)</f>
        <v>ISBM</v>
      </c>
    </row>
    <row r="2744" spans="1:18" x14ac:dyDescent="0.25">
      <c r="A2744" t="s">
        <v>158</v>
      </c>
      <c r="B2744" t="s">
        <v>159</v>
      </c>
      <c r="C2744">
        <v>2014</v>
      </c>
      <c r="D2744">
        <v>7</v>
      </c>
      <c r="E2744">
        <v>146</v>
      </c>
      <c r="F2744" t="s">
        <v>75</v>
      </c>
      <c r="G2744">
        <v>4</v>
      </c>
      <c r="H2744" t="s">
        <v>12</v>
      </c>
      <c r="I2744">
        <v>1</v>
      </c>
      <c r="J2744">
        <v>3.99</v>
      </c>
      <c r="K2744">
        <v>4.0199999999999996</v>
      </c>
      <c r="L2744">
        <f>VLOOKUP($E2744,'CFileFishery to ERA+'!$A$4:$J$198,4,FALSE)</f>
        <v>65</v>
      </c>
      <c r="M2744" t="str">
        <f>VLOOKUP($E2744,'CFileFishery to ERA+'!$A$4:$J$198,5,FALSE)</f>
        <v>BC JF S</v>
      </c>
      <c r="N2744" t="str">
        <f>VLOOKUP($E2744,'CFileFishery to ERA+'!$A$4:$J$198,6,FALSE)</f>
        <v>CA</v>
      </c>
      <c r="O2744">
        <f>VLOOKUP($E2744,'CFileFishery to ERA+'!$A$4:$J$198,7,FALSE)</f>
        <v>36</v>
      </c>
      <c r="P2744" t="str">
        <f>VLOOKUP($E2744,'CFileFishery to ERA+'!$A$4:$J$198,8,FALSE)</f>
        <v>S</v>
      </c>
      <c r="Q2744" t="str">
        <f>VLOOKUP($E2744,'CFileFishery to ERA+'!$A$4:$J$198,9,FALSE)</f>
        <v>Canadian Juan De Fuca Sport</v>
      </c>
      <c r="R2744" t="str">
        <f>VLOOKUP($E2744,'CFileFishery to ERA+'!$A$4:$J$198,10,FALSE)</f>
        <v>ISBM</v>
      </c>
    </row>
    <row r="2745" spans="1:18" x14ac:dyDescent="0.25">
      <c r="A2745" t="s">
        <v>158</v>
      </c>
      <c r="B2745" t="s">
        <v>159</v>
      </c>
      <c r="C2745">
        <v>2014</v>
      </c>
      <c r="D2745">
        <v>7</v>
      </c>
      <c r="E2745">
        <v>146</v>
      </c>
      <c r="F2745" t="s">
        <v>75</v>
      </c>
      <c r="G2745">
        <v>5</v>
      </c>
      <c r="H2745" t="s">
        <v>12</v>
      </c>
      <c r="I2745">
        <v>1</v>
      </c>
      <c r="J2745">
        <v>3.99</v>
      </c>
      <c r="K2745">
        <v>4.03</v>
      </c>
      <c r="L2745">
        <f>VLOOKUP($E2745,'CFileFishery to ERA+'!$A$4:$J$198,4,FALSE)</f>
        <v>65</v>
      </c>
      <c r="M2745" t="str">
        <f>VLOOKUP($E2745,'CFileFishery to ERA+'!$A$4:$J$198,5,FALSE)</f>
        <v>BC JF S</v>
      </c>
      <c r="N2745" t="str">
        <f>VLOOKUP($E2745,'CFileFishery to ERA+'!$A$4:$J$198,6,FALSE)</f>
        <v>CA</v>
      </c>
      <c r="O2745">
        <f>VLOOKUP($E2745,'CFileFishery to ERA+'!$A$4:$J$198,7,FALSE)</f>
        <v>36</v>
      </c>
      <c r="P2745" t="str">
        <f>VLOOKUP($E2745,'CFileFishery to ERA+'!$A$4:$J$198,8,FALSE)</f>
        <v>S</v>
      </c>
      <c r="Q2745" t="str">
        <f>VLOOKUP($E2745,'CFileFishery to ERA+'!$A$4:$J$198,9,FALSE)</f>
        <v>Canadian Juan De Fuca Sport</v>
      </c>
      <c r="R2745" t="str">
        <f>VLOOKUP($E2745,'CFileFishery to ERA+'!$A$4:$J$198,10,FALSE)</f>
        <v>ISBM</v>
      </c>
    </row>
    <row r="2746" spans="1:18" x14ac:dyDescent="0.25">
      <c r="A2746" t="s">
        <v>158</v>
      </c>
      <c r="B2746" t="s">
        <v>159</v>
      </c>
      <c r="C2746">
        <v>2014</v>
      </c>
      <c r="D2746">
        <v>7</v>
      </c>
      <c r="E2746">
        <v>150</v>
      </c>
      <c r="F2746" t="s">
        <v>76</v>
      </c>
      <c r="G2746">
        <v>4</v>
      </c>
      <c r="H2746" t="s">
        <v>12</v>
      </c>
      <c r="I2746">
        <v>1</v>
      </c>
      <c r="J2746">
        <v>3.1</v>
      </c>
      <c r="K2746">
        <v>3.12</v>
      </c>
      <c r="L2746">
        <f>VLOOKUP($E2746,'CFileFishery to ERA+'!$A$4:$J$198,4,FALSE)</f>
        <v>57</v>
      </c>
      <c r="M2746" t="str">
        <f>VLOOKUP($E2746,'CFileFishery to ERA+'!$A$4:$J$198,5,FALSE)</f>
        <v>PGSDN S</v>
      </c>
      <c r="N2746" t="str">
        <f>VLOOKUP($E2746,'CFileFishery to ERA+'!$A$4:$J$198,6,FALSE)</f>
        <v>US</v>
      </c>
      <c r="O2746">
        <f>VLOOKUP($E2746,'CFileFishery to ERA+'!$A$4:$J$198,7,FALSE)</f>
        <v>999</v>
      </c>
      <c r="P2746" t="str">
        <f>VLOOKUP($E2746,'CFileFishery to ERA+'!$A$4:$J$198,8,FALSE)</f>
        <v>S</v>
      </c>
      <c r="Q2746" t="str">
        <f>VLOOKUP($E2746,'CFileFishery to ERA+'!$A$4:$J$198,9,FALSE)</f>
        <v>PGSD Sport</v>
      </c>
      <c r="R2746" t="str">
        <f>VLOOKUP($E2746,'CFileFishery to ERA+'!$A$4:$J$198,10,FALSE)</f>
        <v>ISBM</v>
      </c>
    </row>
    <row r="2747" spans="1:18" x14ac:dyDescent="0.25">
      <c r="A2747" t="s">
        <v>158</v>
      </c>
      <c r="B2747" t="s">
        <v>159</v>
      </c>
      <c r="C2747">
        <v>2014</v>
      </c>
      <c r="D2747">
        <v>7</v>
      </c>
      <c r="E2747">
        <v>157</v>
      </c>
      <c r="F2747" t="s">
        <v>79</v>
      </c>
      <c r="G2747">
        <v>4</v>
      </c>
      <c r="H2747" t="s">
        <v>12</v>
      </c>
      <c r="I2747">
        <v>1</v>
      </c>
      <c r="J2747">
        <v>3.99</v>
      </c>
      <c r="K2747">
        <v>4.0199999999999996</v>
      </c>
      <c r="L2747">
        <f>VLOOKUP($E2747,'CFileFishery to ERA+'!$A$4:$J$198,4,FALSE)</f>
        <v>59</v>
      </c>
      <c r="M2747" t="str">
        <f>VLOOKUP($E2747,'CFileFishery to ERA+'!$A$4:$J$198,5,FALSE)</f>
        <v>PGSDO S</v>
      </c>
      <c r="N2747" t="str">
        <f>VLOOKUP($E2747,'CFileFishery to ERA+'!$A$4:$J$198,6,FALSE)</f>
        <v>US</v>
      </c>
      <c r="O2747">
        <f>VLOOKUP($E2747,'CFileFishery to ERA+'!$A$4:$J$198,7,FALSE)</f>
        <v>999</v>
      </c>
      <c r="P2747" t="str">
        <f>VLOOKUP($E2747,'CFileFishery to ERA+'!$A$4:$J$198,8,FALSE)</f>
        <v>S</v>
      </c>
      <c r="Q2747" t="str">
        <f>VLOOKUP($E2747,'CFileFishery to ERA+'!$A$4:$J$198,9,FALSE)</f>
        <v>PGSD Sport</v>
      </c>
      <c r="R2747" t="str">
        <f>VLOOKUP($E2747,'CFileFishery to ERA+'!$A$4:$J$198,10,FALSE)</f>
        <v>ISBM</v>
      </c>
    </row>
    <row r="2748" spans="1:18" x14ac:dyDescent="0.25">
      <c r="A2748" t="s">
        <v>158</v>
      </c>
      <c r="B2748" t="s">
        <v>159</v>
      </c>
      <c r="C2748">
        <v>2014</v>
      </c>
      <c r="D2748">
        <v>8</v>
      </c>
      <c r="E2748">
        <v>22</v>
      </c>
      <c r="F2748" t="s">
        <v>28</v>
      </c>
      <c r="G2748">
        <v>4</v>
      </c>
      <c r="H2748" t="s">
        <v>12</v>
      </c>
      <c r="I2748">
        <v>1</v>
      </c>
      <c r="J2748">
        <v>3.7</v>
      </c>
      <c r="K2748">
        <v>3.73</v>
      </c>
      <c r="L2748">
        <f>VLOOKUP($E2748,'CFileFishery to ERA+'!$A$4:$J$198,4,FALSE)</f>
        <v>6</v>
      </c>
      <c r="M2748" t="str">
        <f>VLOOKUP($E2748,'CFileFishery to ERA+'!$A$4:$J$198,5,FALSE)</f>
        <v>AK FALL T</v>
      </c>
      <c r="N2748" t="str">
        <f>VLOOKUP($E2748,'CFileFishery to ERA+'!$A$4:$J$198,6,FALSE)</f>
        <v>US</v>
      </c>
      <c r="O2748">
        <f>VLOOKUP($E2748,'CFileFishery to ERA+'!$A$4:$J$198,7,FALSE)</f>
        <v>999</v>
      </c>
      <c r="P2748" t="str">
        <f>VLOOKUP($E2748,'CFileFishery to ERA+'!$A$4:$J$198,8,FALSE)</f>
        <v>T</v>
      </c>
      <c r="Q2748" t="str">
        <f>VLOOKUP($E2748,'CFileFishery to ERA+'!$A$4:$J$198,9,FALSE)</f>
        <v>SEAK Troll</v>
      </c>
      <c r="R2748" t="str">
        <f>VLOOKUP($E2748,'CFileFishery to ERA+'!$A$4:$J$198,10,FALSE)</f>
        <v>AABM</v>
      </c>
    </row>
    <row r="2749" spans="1:18" x14ac:dyDescent="0.25">
      <c r="A2749" t="s">
        <v>158</v>
      </c>
      <c r="B2749" t="s">
        <v>159</v>
      </c>
      <c r="C2749">
        <v>2014</v>
      </c>
      <c r="D2749">
        <v>8</v>
      </c>
      <c r="E2749">
        <v>64</v>
      </c>
      <c r="F2749" t="s">
        <v>48</v>
      </c>
      <c r="G2749">
        <v>3</v>
      </c>
      <c r="H2749" t="s">
        <v>12</v>
      </c>
      <c r="I2749">
        <v>1</v>
      </c>
      <c r="J2749">
        <v>1</v>
      </c>
      <c r="K2749">
        <v>1</v>
      </c>
      <c r="L2749">
        <f>VLOOKUP($E2749,'CFileFishery to ERA+'!$A$4:$J$198,4,FALSE)</f>
        <v>17</v>
      </c>
      <c r="M2749" t="str">
        <f>VLOOKUP($E2749,'CFileFishery to ERA+'!$A$4:$J$198,5,FALSE)</f>
        <v>ALASKA N</v>
      </c>
      <c r="N2749" t="str">
        <f>VLOOKUP($E2749,'CFileFishery to ERA+'!$A$4:$J$198,6,FALSE)</f>
        <v>US</v>
      </c>
      <c r="O2749">
        <f>VLOOKUP($E2749,'CFileFishery to ERA+'!$A$4:$J$198,7,FALSE)</f>
        <v>999</v>
      </c>
      <c r="P2749" t="str">
        <f>VLOOKUP($E2749,'CFileFishery to ERA+'!$A$4:$J$198,8,FALSE)</f>
        <v>N</v>
      </c>
      <c r="Q2749" t="str">
        <f>VLOOKUP($E2749,'CFileFishery to ERA+'!$A$4:$J$198,9,FALSE)</f>
        <v>SEAK Net</v>
      </c>
      <c r="R2749" t="str">
        <f>VLOOKUP($E2749,'CFileFishery to ERA+'!$A$4:$J$198,10,FALSE)</f>
        <v>AABM</v>
      </c>
    </row>
    <row r="2750" spans="1:18" x14ac:dyDescent="0.25">
      <c r="A2750" t="s">
        <v>158</v>
      </c>
      <c r="B2750" t="s">
        <v>159</v>
      </c>
      <c r="C2750">
        <v>2014</v>
      </c>
      <c r="D2750">
        <v>8</v>
      </c>
      <c r="E2750">
        <v>104</v>
      </c>
      <c r="F2750" t="s">
        <v>113</v>
      </c>
      <c r="G2750">
        <v>3</v>
      </c>
      <c r="H2750" t="s">
        <v>12</v>
      </c>
      <c r="I2750">
        <v>7</v>
      </c>
      <c r="J2750">
        <v>10.96</v>
      </c>
      <c r="K2750">
        <v>11.04</v>
      </c>
      <c r="L2750">
        <f>VLOOKUP($E2750,'CFileFishery to ERA+'!$A$4:$J$198,4,FALSE)</f>
        <v>38</v>
      </c>
      <c r="M2750" t="str">
        <f>VLOOKUP($E2750,'CFileFishery to ERA+'!$A$4:$J$198,5,FALSE)</f>
        <v>TPS FN</v>
      </c>
      <c r="N2750" t="str">
        <f>VLOOKUP($E2750,'CFileFishery to ERA+'!$A$4:$J$198,6,FALSE)</f>
        <v>US</v>
      </c>
      <c r="O2750">
        <f>VLOOKUP($E2750,'CFileFishery to ERA+'!$A$4:$J$198,7,FALSE)</f>
        <v>999</v>
      </c>
      <c r="P2750" t="str">
        <f>VLOOKUP($E2750,'CFileFishery to ERA+'!$A$4:$J$198,8,FALSE)</f>
        <v>N</v>
      </c>
      <c r="Q2750" t="str">
        <f>VLOOKUP($E2750,'CFileFishery to ERA+'!$A$4:$J$198,9,FALSE)</f>
        <v>PGSD Net</v>
      </c>
      <c r="R2750" t="str">
        <f>VLOOKUP($E2750,'CFileFishery to ERA+'!$A$4:$J$198,10,FALSE)</f>
        <v>ISBM</v>
      </c>
    </row>
    <row r="2751" spans="1:18" x14ac:dyDescent="0.25">
      <c r="A2751" t="s">
        <v>158</v>
      </c>
      <c r="B2751" t="s">
        <v>159</v>
      </c>
      <c r="C2751">
        <v>2014</v>
      </c>
      <c r="D2751">
        <v>8</v>
      </c>
      <c r="E2751">
        <v>104</v>
      </c>
      <c r="F2751" t="s">
        <v>113</v>
      </c>
      <c r="G2751">
        <v>4</v>
      </c>
      <c r="H2751" t="s">
        <v>12</v>
      </c>
      <c r="I2751">
        <v>2</v>
      </c>
      <c r="J2751">
        <v>3.26</v>
      </c>
      <c r="K2751">
        <v>3.28</v>
      </c>
      <c r="L2751">
        <f>VLOOKUP($E2751,'CFileFishery to ERA+'!$A$4:$J$198,4,FALSE)</f>
        <v>38</v>
      </c>
      <c r="M2751" t="str">
        <f>VLOOKUP($E2751,'CFileFishery to ERA+'!$A$4:$J$198,5,FALSE)</f>
        <v>TPS FN</v>
      </c>
      <c r="N2751" t="str">
        <f>VLOOKUP($E2751,'CFileFishery to ERA+'!$A$4:$J$198,6,FALSE)</f>
        <v>US</v>
      </c>
      <c r="O2751">
        <f>VLOOKUP($E2751,'CFileFishery to ERA+'!$A$4:$J$198,7,FALSE)</f>
        <v>999</v>
      </c>
      <c r="P2751" t="str">
        <f>VLOOKUP($E2751,'CFileFishery to ERA+'!$A$4:$J$198,8,FALSE)</f>
        <v>N</v>
      </c>
      <c r="Q2751" t="str">
        <f>VLOOKUP($E2751,'CFileFishery to ERA+'!$A$4:$J$198,9,FALSE)</f>
        <v>PGSD Net</v>
      </c>
      <c r="R2751" t="str">
        <f>VLOOKUP($E2751,'CFileFishery to ERA+'!$A$4:$J$198,10,FALSE)</f>
        <v>ISBM</v>
      </c>
    </row>
    <row r="2752" spans="1:18" x14ac:dyDescent="0.25">
      <c r="A2752" t="s">
        <v>158</v>
      </c>
      <c r="B2752" t="s">
        <v>159</v>
      </c>
      <c r="C2752">
        <v>2014</v>
      </c>
      <c r="D2752">
        <v>8</v>
      </c>
      <c r="E2752">
        <v>135</v>
      </c>
      <c r="F2752" t="s">
        <v>39</v>
      </c>
      <c r="G2752">
        <v>4</v>
      </c>
      <c r="H2752" t="s">
        <v>12</v>
      </c>
      <c r="I2752">
        <v>2</v>
      </c>
      <c r="J2752">
        <v>2.5</v>
      </c>
      <c r="K2752">
        <v>2.52</v>
      </c>
      <c r="L2752">
        <f>VLOOKUP($E2752,'CFileFishery to ERA+'!$A$4:$J$198,4,FALSE)</f>
        <v>61</v>
      </c>
      <c r="M2752" t="str">
        <f>VLOOKUP($E2752,'CFileFishery to ERA+'!$A$4:$J$198,5,FALSE)</f>
        <v>JNST S</v>
      </c>
      <c r="N2752" t="str">
        <f>VLOOKUP($E2752,'CFileFishery to ERA+'!$A$4:$J$198,6,FALSE)</f>
        <v>CA</v>
      </c>
      <c r="O2752">
        <f>VLOOKUP($E2752,'CFileFishery to ERA+'!$A$4:$J$198,7,FALSE)</f>
        <v>26</v>
      </c>
      <c r="P2752" t="str">
        <f>VLOOKUP($E2752,'CFileFishery to ERA+'!$A$4:$J$198,8,FALSE)</f>
        <v>S</v>
      </c>
      <c r="Q2752" t="str">
        <f>VLOOKUP($E2752,'CFileFishery to ERA+'!$A$4:$J$198,9,FALSE)</f>
        <v>Johnstone Strait Sport</v>
      </c>
      <c r="R2752" t="str">
        <f>VLOOKUP($E2752,'CFileFishery to ERA+'!$A$4:$J$198,10,FALSE)</f>
        <v>ISBM</v>
      </c>
    </row>
    <row r="2753" spans="1:18" x14ac:dyDescent="0.25">
      <c r="A2753" t="s">
        <v>158</v>
      </c>
      <c r="B2753" t="s">
        <v>159</v>
      </c>
      <c r="C2753">
        <v>2014</v>
      </c>
      <c r="D2753">
        <v>8</v>
      </c>
      <c r="E2753">
        <v>135</v>
      </c>
      <c r="F2753" t="s">
        <v>39</v>
      </c>
      <c r="G2753">
        <v>5</v>
      </c>
      <c r="H2753" t="s">
        <v>12</v>
      </c>
      <c r="I2753">
        <v>1</v>
      </c>
      <c r="J2753">
        <v>1.25</v>
      </c>
      <c r="K2753">
        <v>1.26</v>
      </c>
      <c r="L2753">
        <f>VLOOKUP($E2753,'CFileFishery to ERA+'!$A$4:$J$198,4,FALSE)</f>
        <v>61</v>
      </c>
      <c r="M2753" t="str">
        <f>VLOOKUP($E2753,'CFileFishery to ERA+'!$A$4:$J$198,5,FALSE)</f>
        <v>JNST S</v>
      </c>
      <c r="N2753" t="str">
        <f>VLOOKUP($E2753,'CFileFishery to ERA+'!$A$4:$J$198,6,FALSE)</f>
        <v>CA</v>
      </c>
      <c r="O2753">
        <f>VLOOKUP($E2753,'CFileFishery to ERA+'!$A$4:$J$198,7,FALSE)</f>
        <v>26</v>
      </c>
      <c r="P2753" t="str">
        <f>VLOOKUP($E2753,'CFileFishery to ERA+'!$A$4:$J$198,8,FALSE)</f>
        <v>S</v>
      </c>
      <c r="Q2753" t="str">
        <f>VLOOKUP($E2753,'CFileFishery to ERA+'!$A$4:$J$198,9,FALSE)</f>
        <v>Johnstone Strait Sport</v>
      </c>
      <c r="R2753" t="str">
        <f>VLOOKUP($E2753,'CFileFishery to ERA+'!$A$4:$J$198,10,FALSE)</f>
        <v>ISBM</v>
      </c>
    </row>
    <row r="2754" spans="1:18" x14ac:dyDescent="0.25">
      <c r="A2754" t="s">
        <v>158</v>
      </c>
      <c r="B2754" t="s">
        <v>159</v>
      </c>
      <c r="C2754">
        <v>2014</v>
      </c>
      <c r="D2754">
        <v>8</v>
      </c>
      <c r="E2754">
        <v>136</v>
      </c>
      <c r="F2754" t="s">
        <v>52</v>
      </c>
      <c r="G2754">
        <v>4</v>
      </c>
      <c r="H2754" t="s">
        <v>12</v>
      </c>
      <c r="I2754">
        <v>1</v>
      </c>
      <c r="J2754">
        <v>28.91</v>
      </c>
      <c r="K2754">
        <v>29.16</v>
      </c>
      <c r="L2754">
        <f>VLOOKUP($E2754,'CFileFishery to ERA+'!$A$4:$J$198,4,FALSE)</f>
        <v>63</v>
      </c>
      <c r="M2754" t="str">
        <f>VLOOKUP($E2754,'CFileFishery to ERA+'!$A$4:$J$198,5,FALSE)</f>
        <v>GEO ST S</v>
      </c>
      <c r="N2754" t="str">
        <f>VLOOKUP($E2754,'CFileFishery to ERA+'!$A$4:$J$198,6,FALSE)</f>
        <v>CA</v>
      </c>
      <c r="O2754">
        <f>VLOOKUP($E2754,'CFileFishery to ERA+'!$A$4:$J$198,7,FALSE)</f>
        <v>27</v>
      </c>
      <c r="P2754" t="str">
        <f>VLOOKUP($E2754,'CFileFishery to ERA+'!$A$4:$J$198,8,FALSE)</f>
        <v>S</v>
      </c>
      <c r="Q2754" t="str">
        <f>VLOOKUP($E2754,'CFileFishery to ERA+'!$A$4:$J$198,9,FALSE)</f>
        <v>North Georgia Strait Sport</v>
      </c>
      <c r="R2754" t="str">
        <f>VLOOKUP($E2754,'CFileFishery to ERA+'!$A$4:$J$198,10,FALSE)</f>
        <v>ISBM</v>
      </c>
    </row>
    <row r="2755" spans="1:18" x14ac:dyDescent="0.25">
      <c r="A2755" t="s">
        <v>158</v>
      </c>
      <c r="B2755" t="s">
        <v>159</v>
      </c>
      <c r="C2755">
        <v>2014</v>
      </c>
      <c r="D2755">
        <v>9</v>
      </c>
      <c r="E2755">
        <v>58</v>
      </c>
      <c r="F2755" t="s">
        <v>41</v>
      </c>
      <c r="G2755">
        <v>3</v>
      </c>
      <c r="H2755" t="s">
        <v>12</v>
      </c>
      <c r="I2755">
        <v>2</v>
      </c>
      <c r="J2755">
        <v>3</v>
      </c>
      <c r="K2755">
        <v>3.02</v>
      </c>
      <c r="L2755">
        <f>VLOOKUP($E2755,'CFileFishery to ERA+'!$A$4:$J$198,4,FALSE)</f>
        <v>17</v>
      </c>
      <c r="M2755" t="str">
        <f>VLOOKUP($E2755,'CFileFishery to ERA+'!$A$4:$J$198,5,FALSE)</f>
        <v>ALASKA N</v>
      </c>
      <c r="N2755" t="str">
        <f>VLOOKUP($E2755,'CFileFishery to ERA+'!$A$4:$J$198,6,FALSE)</f>
        <v>US</v>
      </c>
      <c r="O2755">
        <f>VLOOKUP($E2755,'CFileFishery to ERA+'!$A$4:$J$198,7,FALSE)</f>
        <v>999</v>
      </c>
      <c r="P2755" t="str">
        <f>VLOOKUP($E2755,'CFileFishery to ERA+'!$A$4:$J$198,8,FALSE)</f>
        <v>N</v>
      </c>
      <c r="Q2755" t="str">
        <f>VLOOKUP($E2755,'CFileFishery to ERA+'!$A$4:$J$198,9,FALSE)</f>
        <v>SEAK Net</v>
      </c>
      <c r="R2755" t="str">
        <f>VLOOKUP($E2755,'CFileFishery to ERA+'!$A$4:$J$198,10,FALSE)</f>
        <v>AABM</v>
      </c>
    </row>
    <row r="2756" spans="1:18" x14ac:dyDescent="0.25">
      <c r="A2756" t="s">
        <v>158</v>
      </c>
      <c r="B2756" t="s">
        <v>159</v>
      </c>
      <c r="C2756">
        <v>2014</v>
      </c>
      <c r="D2756">
        <v>9</v>
      </c>
      <c r="E2756">
        <v>101</v>
      </c>
      <c r="F2756" t="s">
        <v>67</v>
      </c>
      <c r="G2756">
        <v>4</v>
      </c>
      <c r="H2756" t="s">
        <v>12</v>
      </c>
      <c r="I2756">
        <v>1</v>
      </c>
      <c r="J2756">
        <v>2.13</v>
      </c>
      <c r="K2756">
        <v>2.14</v>
      </c>
      <c r="L2756">
        <f>VLOOKUP($E2756,'CFileFishery to ERA+'!$A$4:$J$198,4,FALSE)</f>
        <v>38</v>
      </c>
      <c r="M2756" t="str">
        <f>VLOOKUP($E2756,'CFileFishery to ERA+'!$A$4:$J$198,5,FALSE)</f>
        <v>TPS FN</v>
      </c>
      <c r="N2756" t="str">
        <f>VLOOKUP($E2756,'CFileFishery to ERA+'!$A$4:$J$198,6,FALSE)</f>
        <v>US</v>
      </c>
      <c r="O2756">
        <f>VLOOKUP($E2756,'CFileFishery to ERA+'!$A$4:$J$198,7,FALSE)</f>
        <v>999</v>
      </c>
      <c r="P2756" t="str">
        <f>VLOOKUP($E2756,'CFileFishery to ERA+'!$A$4:$J$198,8,FALSE)</f>
        <v>N</v>
      </c>
      <c r="Q2756" t="str">
        <f>VLOOKUP($E2756,'CFileFishery to ERA+'!$A$4:$J$198,9,FALSE)</f>
        <v>PGSD Net</v>
      </c>
      <c r="R2756" t="str">
        <f>VLOOKUP($E2756,'CFileFishery to ERA+'!$A$4:$J$198,10,FALSE)</f>
        <v>ISBM</v>
      </c>
    </row>
    <row r="2757" spans="1:18" x14ac:dyDescent="0.25">
      <c r="A2757" t="s">
        <v>158</v>
      </c>
      <c r="B2757" t="s">
        <v>159</v>
      </c>
      <c r="C2757">
        <v>2014</v>
      </c>
      <c r="D2757">
        <v>10</v>
      </c>
      <c r="E2757">
        <v>2</v>
      </c>
      <c r="F2757" t="s">
        <v>30</v>
      </c>
      <c r="G2757">
        <v>4</v>
      </c>
      <c r="H2757" t="s">
        <v>12</v>
      </c>
      <c r="I2757">
        <v>5</v>
      </c>
      <c r="J2757">
        <v>20.55</v>
      </c>
      <c r="K2757">
        <v>20.71</v>
      </c>
      <c r="L2757">
        <f>VLOOKUP($E2757,'CFileFishery to ERA+'!$A$4:$J$198,4,FALSE)</f>
        <v>1</v>
      </c>
      <c r="M2757" t="str">
        <f>VLOOKUP($E2757,'CFileFishery to ERA+'!$A$4:$J$198,5,FALSE)</f>
        <v>AK W/S T</v>
      </c>
      <c r="N2757" t="str">
        <f>VLOOKUP($E2757,'CFileFishery to ERA+'!$A$4:$J$198,6,FALSE)</f>
        <v>US</v>
      </c>
      <c r="O2757">
        <f>VLOOKUP($E2757,'CFileFishery to ERA+'!$A$4:$J$198,7,FALSE)</f>
        <v>999</v>
      </c>
      <c r="P2757" t="str">
        <f>VLOOKUP($E2757,'CFileFishery to ERA+'!$A$4:$J$198,8,FALSE)</f>
        <v>T</v>
      </c>
      <c r="Q2757" t="str">
        <f>VLOOKUP($E2757,'CFileFishery to ERA+'!$A$4:$J$198,9,FALSE)</f>
        <v>SEAK Troll</v>
      </c>
      <c r="R2757" t="str">
        <f>VLOOKUP($E2757,'CFileFishery to ERA+'!$A$4:$J$198,10,FALSE)</f>
        <v>AABM</v>
      </c>
    </row>
    <row r="2758" spans="1:18" x14ac:dyDescent="0.25">
      <c r="A2758" t="s">
        <v>158</v>
      </c>
      <c r="B2758" t="s">
        <v>159</v>
      </c>
      <c r="C2758">
        <v>2014</v>
      </c>
      <c r="D2758">
        <v>11</v>
      </c>
      <c r="E2758">
        <v>2</v>
      </c>
      <c r="F2758" t="s">
        <v>30</v>
      </c>
      <c r="G2758">
        <v>4</v>
      </c>
      <c r="H2758" t="s">
        <v>12</v>
      </c>
      <c r="I2758">
        <v>1</v>
      </c>
      <c r="J2758">
        <v>4.1100000000000003</v>
      </c>
      <c r="K2758">
        <v>4.1399999999999997</v>
      </c>
      <c r="L2758">
        <f>VLOOKUP($E2758,'CFileFishery to ERA+'!$A$4:$J$198,4,FALSE)</f>
        <v>1</v>
      </c>
      <c r="M2758" t="str">
        <f>VLOOKUP($E2758,'CFileFishery to ERA+'!$A$4:$J$198,5,FALSE)</f>
        <v>AK W/S T</v>
      </c>
      <c r="N2758" t="str">
        <f>VLOOKUP($E2758,'CFileFishery to ERA+'!$A$4:$J$198,6,FALSE)</f>
        <v>US</v>
      </c>
      <c r="O2758">
        <f>VLOOKUP($E2758,'CFileFishery to ERA+'!$A$4:$J$198,7,FALSE)</f>
        <v>999</v>
      </c>
      <c r="P2758" t="str">
        <f>VLOOKUP($E2758,'CFileFishery to ERA+'!$A$4:$J$198,8,FALSE)</f>
        <v>T</v>
      </c>
      <c r="Q2758" t="str">
        <f>VLOOKUP($E2758,'CFileFishery to ERA+'!$A$4:$J$198,9,FALSE)</f>
        <v>SEAK Troll</v>
      </c>
      <c r="R2758" t="str">
        <f>VLOOKUP($E2758,'CFileFishery to ERA+'!$A$4:$J$198,10,FALSE)</f>
        <v>AABM</v>
      </c>
    </row>
    <row r="2759" spans="1:18" x14ac:dyDescent="0.25">
      <c r="A2759" t="s">
        <v>158</v>
      </c>
      <c r="B2759" t="s">
        <v>159</v>
      </c>
      <c r="C2759">
        <v>2014</v>
      </c>
      <c r="D2759">
        <v>11</v>
      </c>
      <c r="E2759">
        <v>3</v>
      </c>
      <c r="F2759" t="s">
        <v>53</v>
      </c>
      <c r="G2759">
        <v>4</v>
      </c>
      <c r="H2759" t="s">
        <v>12</v>
      </c>
      <c r="I2759">
        <v>1</v>
      </c>
      <c r="J2759">
        <v>2.56</v>
      </c>
      <c r="K2759">
        <v>2.58</v>
      </c>
      <c r="L2759">
        <f>VLOOKUP($E2759,'CFileFishery to ERA+'!$A$4:$J$198,4,FALSE)</f>
        <v>1</v>
      </c>
      <c r="M2759" t="str">
        <f>VLOOKUP($E2759,'CFileFishery to ERA+'!$A$4:$J$198,5,FALSE)</f>
        <v>AK W/S T</v>
      </c>
      <c r="N2759" t="str">
        <f>VLOOKUP($E2759,'CFileFishery to ERA+'!$A$4:$J$198,6,FALSE)</f>
        <v>US</v>
      </c>
      <c r="O2759">
        <f>VLOOKUP($E2759,'CFileFishery to ERA+'!$A$4:$J$198,7,FALSE)</f>
        <v>999</v>
      </c>
      <c r="P2759" t="str">
        <f>VLOOKUP($E2759,'CFileFishery to ERA+'!$A$4:$J$198,8,FALSE)</f>
        <v>T</v>
      </c>
      <c r="Q2759" t="str">
        <f>VLOOKUP($E2759,'CFileFishery to ERA+'!$A$4:$J$198,9,FALSE)</f>
        <v>SEAK Troll</v>
      </c>
      <c r="R2759" t="str">
        <f>VLOOKUP($E2759,'CFileFishery to ERA+'!$A$4:$J$198,10,FALSE)</f>
        <v>AABM</v>
      </c>
    </row>
    <row r="2760" spans="1:18" x14ac:dyDescent="0.25">
      <c r="A2760" t="s">
        <v>158</v>
      </c>
      <c r="B2760" t="s">
        <v>159</v>
      </c>
      <c r="C2760">
        <v>2015</v>
      </c>
      <c r="D2760">
        <v>1</v>
      </c>
      <c r="E2760">
        <v>6</v>
      </c>
      <c r="F2760" t="s">
        <v>11</v>
      </c>
      <c r="G2760">
        <v>4</v>
      </c>
      <c r="H2760" t="s">
        <v>12</v>
      </c>
      <c r="I2760">
        <v>1</v>
      </c>
      <c r="J2760">
        <v>2.96</v>
      </c>
      <c r="K2760">
        <v>2.98</v>
      </c>
      <c r="L2760">
        <f>VLOOKUP($E2760,'CFileFishery to ERA+'!$A$4:$J$198,4,FALSE)</f>
        <v>1</v>
      </c>
      <c r="M2760" t="str">
        <f>VLOOKUP($E2760,'CFileFishery to ERA+'!$A$4:$J$198,5,FALSE)</f>
        <v>AK W/S T</v>
      </c>
      <c r="N2760" t="str">
        <f>VLOOKUP($E2760,'CFileFishery to ERA+'!$A$4:$J$198,6,FALSE)</f>
        <v>US</v>
      </c>
      <c r="O2760">
        <f>VLOOKUP($E2760,'CFileFishery to ERA+'!$A$4:$J$198,7,FALSE)</f>
        <v>999</v>
      </c>
      <c r="P2760" t="str">
        <f>VLOOKUP($E2760,'CFileFishery to ERA+'!$A$4:$J$198,8,FALSE)</f>
        <v>T</v>
      </c>
      <c r="Q2760" t="str">
        <f>VLOOKUP($E2760,'CFileFishery to ERA+'!$A$4:$J$198,9,FALSE)</f>
        <v>SEAK Troll</v>
      </c>
      <c r="R2760" t="str">
        <f>VLOOKUP($E2760,'CFileFishery to ERA+'!$A$4:$J$198,10,FALSE)</f>
        <v>AABM</v>
      </c>
    </row>
    <row r="2761" spans="1:18" x14ac:dyDescent="0.25">
      <c r="A2761" t="s">
        <v>158</v>
      </c>
      <c r="B2761" t="s">
        <v>159</v>
      </c>
      <c r="C2761">
        <v>2015</v>
      </c>
      <c r="D2761">
        <v>1</v>
      </c>
      <c r="E2761">
        <v>7</v>
      </c>
      <c r="F2761" t="s">
        <v>32</v>
      </c>
      <c r="G2761">
        <v>4</v>
      </c>
      <c r="H2761" t="s">
        <v>12</v>
      </c>
      <c r="I2761">
        <v>1</v>
      </c>
      <c r="J2761">
        <v>2.88</v>
      </c>
      <c r="K2761">
        <v>2.9</v>
      </c>
      <c r="L2761">
        <f>VLOOKUP($E2761,'CFileFishery to ERA+'!$A$4:$J$198,4,FALSE)</f>
        <v>1</v>
      </c>
      <c r="M2761" t="str">
        <f>VLOOKUP($E2761,'CFileFishery to ERA+'!$A$4:$J$198,5,FALSE)</f>
        <v>AK W/S T</v>
      </c>
      <c r="N2761" t="str">
        <f>VLOOKUP($E2761,'CFileFishery to ERA+'!$A$4:$J$198,6,FALSE)</f>
        <v>US</v>
      </c>
      <c r="O2761">
        <f>VLOOKUP($E2761,'CFileFishery to ERA+'!$A$4:$J$198,7,FALSE)</f>
        <v>999</v>
      </c>
      <c r="P2761" t="str">
        <f>VLOOKUP($E2761,'CFileFishery to ERA+'!$A$4:$J$198,8,FALSE)</f>
        <v>T</v>
      </c>
      <c r="Q2761" t="str">
        <f>VLOOKUP($E2761,'CFileFishery to ERA+'!$A$4:$J$198,9,FALSE)</f>
        <v>SEAK Troll</v>
      </c>
      <c r="R2761" t="str">
        <f>VLOOKUP($E2761,'CFileFishery to ERA+'!$A$4:$J$198,10,FALSE)</f>
        <v>AABM</v>
      </c>
    </row>
    <row r="2762" spans="1:18" x14ac:dyDescent="0.25">
      <c r="A2762" t="s">
        <v>158</v>
      </c>
      <c r="B2762" t="s">
        <v>159</v>
      </c>
      <c r="C2762">
        <v>2015</v>
      </c>
      <c r="D2762">
        <v>2</v>
      </c>
      <c r="E2762">
        <v>6</v>
      </c>
      <c r="F2762" t="s">
        <v>11</v>
      </c>
      <c r="G2762">
        <v>4</v>
      </c>
      <c r="H2762" t="s">
        <v>12</v>
      </c>
      <c r="I2762">
        <v>1</v>
      </c>
      <c r="J2762">
        <v>2.96</v>
      </c>
      <c r="K2762">
        <v>2.98</v>
      </c>
      <c r="L2762">
        <f>VLOOKUP($E2762,'CFileFishery to ERA+'!$A$4:$J$198,4,FALSE)</f>
        <v>1</v>
      </c>
      <c r="M2762" t="str">
        <f>VLOOKUP($E2762,'CFileFishery to ERA+'!$A$4:$J$198,5,FALSE)</f>
        <v>AK W/S T</v>
      </c>
      <c r="N2762" t="str">
        <f>VLOOKUP($E2762,'CFileFishery to ERA+'!$A$4:$J$198,6,FALSE)</f>
        <v>US</v>
      </c>
      <c r="O2762">
        <f>VLOOKUP($E2762,'CFileFishery to ERA+'!$A$4:$J$198,7,FALSE)</f>
        <v>999</v>
      </c>
      <c r="P2762" t="str">
        <f>VLOOKUP($E2762,'CFileFishery to ERA+'!$A$4:$J$198,8,FALSE)</f>
        <v>T</v>
      </c>
      <c r="Q2762" t="str">
        <f>VLOOKUP($E2762,'CFileFishery to ERA+'!$A$4:$J$198,9,FALSE)</f>
        <v>SEAK Troll</v>
      </c>
      <c r="R2762" t="str">
        <f>VLOOKUP($E2762,'CFileFishery to ERA+'!$A$4:$J$198,10,FALSE)</f>
        <v>AABM</v>
      </c>
    </row>
    <row r="2763" spans="1:18" x14ac:dyDescent="0.25">
      <c r="A2763" t="s">
        <v>158</v>
      </c>
      <c r="B2763" t="s">
        <v>159</v>
      </c>
      <c r="C2763">
        <v>2015</v>
      </c>
      <c r="D2763">
        <v>3</v>
      </c>
      <c r="E2763">
        <v>5</v>
      </c>
      <c r="F2763" t="s">
        <v>31</v>
      </c>
      <c r="G2763">
        <v>4</v>
      </c>
      <c r="H2763" t="s">
        <v>12</v>
      </c>
      <c r="I2763">
        <v>1</v>
      </c>
      <c r="J2763">
        <v>7.99</v>
      </c>
      <c r="K2763">
        <v>8.0500000000000007</v>
      </c>
      <c r="L2763">
        <f>VLOOKUP($E2763,'CFileFishery to ERA+'!$A$4:$J$198,4,FALSE)</f>
        <v>1</v>
      </c>
      <c r="M2763" t="str">
        <f>VLOOKUP($E2763,'CFileFishery to ERA+'!$A$4:$J$198,5,FALSE)</f>
        <v>AK W/S T</v>
      </c>
      <c r="N2763" t="str">
        <f>VLOOKUP($E2763,'CFileFishery to ERA+'!$A$4:$J$198,6,FALSE)</f>
        <v>US</v>
      </c>
      <c r="O2763">
        <f>VLOOKUP($E2763,'CFileFishery to ERA+'!$A$4:$J$198,7,FALSE)</f>
        <v>999</v>
      </c>
      <c r="P2763" t="str">
        <f>VLOOKUP($E2763,'CFileFishery to ERA+'!$A$4:$J$198,8,FALSE)</f>
        <v>T</v>
      </c>
      <c r="Q2763" t="str">
        <f>VLOOKUP($E2763,'CFileFishery to ERA+'!$A$4:$J$198,9,FALSE)</f>
        <v>SEAK Troll</v>
      </c>
      <c r="R2763" t="str">
        <f>VLOOKUP($E2763,'CFileFishery to ERA+'!$A$4:$J$198,10,FALSE)</f>
        <v>AABM</v>
      </c>
    </row>
    <row r="2764" spans="1:18" x14ac:dyDescent="0.25">
      <c r="A2764" t="s">
        <v>158</v>
      </c>
      <c r="B2764" t="s">
        <v>159</v>
      </c>
      <c r="C2764">
        <v>2015</v>
      </c>
      <c r="D2764">
        <v>3</v>
      </c>
      <c r="E2764">
        <v>6</v>
      </c>
      <c r="F2764" t="s">
        <v>11</v>
      </c>
      <c r="G2764">
        <v>4</v>
      </c>
      <c r="H2764" t="s">
        <v>12</v>
      </c>
      <c r="I2764">
        <v>1</v>
      </c>
      <c r="J2764">
        <v>2.96</v>
      </c>
      <c r="K2764">
        <v>2.98</v>
      </c>
      <c r="L2764">
        <f>VLOOKUP($E2764,'CFileFishery to ERA+'!$A$4:$J$198,4,FALSE)</f>
        <v>1</v>
      </c>
      <c r="M2764" t="str">
        <f>VLOOKUP($E2764,'CFileFishery to ERA+'!$A$4:$J$198,5,FALSE)</f>
        <v>AK W/S T</v>
      </c>
      <c r="N2764" t="str">
        <f>VLOOKUP($E2764,'CFileFishery to ERA+'!$A$4:$J$198,6,FALSE)</f>
        <v>US</v>
      </c>
      <c r="O2764">
        <f>VLOOKUP($E2764,'CFileFishery to ERA+'!$A$4:$J$198,7,FALSE)</f>
        <v>999</v>
      </c>
      <c r="P2764" t="str">
        <f>VLOOKUP($E2764,'CFileFishery to ERA+'!$A$4:$J$198,8,FALSE)</f>
        <v>T</v>
      </c>
      <c r="Q2764" t="str">
        <f>VLOOKUP($E2764,'CFileFishery to ERA+'!$A$4:$J$198,9,FALSE)</f>
        <v>SEAK Troll</v>
      </c>
      <c r="R2764" t="str">
        <f>VLOOKUP($E2764,'CFileFishery to ERA+'!$A$4:$J$198,10,FALSE)</f>
        <v>AABM</v>
      </c>
    </row>
    <row r="2765" spans="1:18" x14ac:dyDescent="0.25">
      <c r="A2765" t="s">
        <v>158</v>
      </c>
      <c r="B2765" t="s">
        <v>159</v>
      </c>
      <c r="C2765">
        <v>2015</v>
      </c>
      <c r="D2765">
        <v>4</v>
      </c>
      <c r="E2765">
        <v>151</v>
      </c>
      <c r="F2765" t="s">
        <v>84</v>
      </c>
      <c r="G2765">
        <v>4</v>
      </c>
      <c r="H2765" t="s">
        <v>12</v>
      </c>
      <c r="I2765">
        <v>1</v>
      </c>
      <c r="J2765">
        <v>1.94</v>
      </c>
      <c r="K2765">
        <v>1.95</v>
      </c>
      <c r="L2765">
        <f>VLOOKUP($E2765,'CFileFishery to ERA+'!$A$4:$J$198,4,FALSE)</f>
        <v>57</v>
      </c>
      <c r="M2765" t="str">
        <f>VLOOKUP($E2765,'CFileFishery to ERA+'!$A$4:$J$198,5,FALSE)</f>
        <v>PGSDN S</v>
      </c>
      <c r="N2765" t="str">
        <f>VLOOKUP($E2765,'CFileFishery to ERA+'!$A$4:$J$198,6,FALSE)</f>
        <v>US</v>
      </c>
      <c r="O2765">
        <f>VLOOKUP($E2765,'CFileFishery to ERA+'!$A$4:$J$198,7,FALSE)</f>
        <v>999</v>
      </c>
      <c r="P2765" t="str">
        <f>VLOOKUP($E2765,'CFileFishery to ERA+'!$A$4:$J$198,8,FALSE)</f>
        <v>S</v>
      </c>
      <c r="Q2765" t="str">
        <f>VLOOKUP($E2765,'CFileFishery to ERA+'!$A$4:$J$198,9,FALSE)</f>
        <v>PGSD Sport</v>
      </c>
      <c r="R2765" t="str">
        <f>VLOOKUP($E2765,'CFileFishery to ERA+'!$A$4:$J$198,10,FALSE)</f>
        <v>ISBM</v>
      </c>
    </row>
    <row r="2766" spans="1:18" x14ac:dyDescent="0.25">
      <c r="A2766" t="s">
        <v>158</v>
      </c>
      <c r="B2766" t="s">
        <v>159</v>
      </c>
      <c r="C2766">
        <v>2015</v>
      </c>
      <c r="D2766">
        <v>4</v>
      </c>
      <c r="E2766">
        <v>159</v>
      </c>
      <c r="F2766" t="s">
        <v>94</v>
      </c>
      <c r="G2766">
        <v>3</v>
      </c>
      <c r="H2766" t="s">
        <v>12</v>
      </c>
      <c r="I2766">
        <v>1</v>
      </c>
      <c r="J2766">
        <v>3.16</v>
      </c>
      <c r="K2766">
        <v>3.16</v>
      </c>
      <c r="L2766">
        <f>VLOOKUP($E2766,'CFileFishery to ERA+'!$A$4:$J$198,4,FALSE)</f>
        <v>59</v>
      </c>
      <c r="M2766" t="str">
        <f>VLOOKUP($E2766,'CFileFishery to ERA+'!$A$4:$J$198,5,FALSE)</f>
        <v>PGSDO S</v>
      </c>
      <c r="N2766" t="str">
        <f>VLOOKUP($E2766,'CFileFishery to ERA+'!$A$4:$J$198,6,FALSE)</f>
        <v>US</v>
      </c>
      <c r="O2766">
        <f>VLOOKUP($E2766,'CFileFishery to ERA+'!$A$4:$J$198,7,FALSE)</f>
        <v>999</v>
      </c>
      <c r="P2766" t="str">
        <f>VLOOKUP($E2766,'CFileFishery to ERA+'!$A$4:$J$198,8,FALSE)</f>
        <v>S</v>
      </c>
      <c r="Q2766" t="str">
        <f>VLOOKUP($E2766,'CFileFishery to ERA+'!$A$4:$J$198,9,FALSE)</f>
        <v>PGSD Sport</v>
      </c>
      <c r="R2766" t="str">
        <f>VLOOKUP($E2766,'CFileFishery to ERA+'!$A$4:$J$198,10,FALSE)</f>
        <v>ISBM</v>
      </c>
    </row>
    <row r="2767" spans="1:18" x14ac:dyDescent="0.25">
      <c r="A2767" t="s">
        <v>158</v>
      </c>
      <c r="B2767" t="s">
        <v>159</v>
      </c>
      <c r="C2767">
        <v>2015</v>
      </c>
      <c r="D2767">
        <v>5</v>
      </c>
      <c r="E2767">
        <v>11</v>
      </c>
      <c r="F2767" t="s">
        <v>34</v>
      </c>
      <c r="G2767">
        <v>4</v>
      </c>
      <c r="H2767" t="s">
        <v>12</v>
      </c>
      <c r="I2767">
        <v>1</v>
      </c>
      <c r="J2767">
        <v>1.91</v>
      </c>
      <c r="K2767">
        <v>1.92</v>
      </c>
      <c r="L2767">
        <f>VLOOKUP($E2767,'CFileFishery to ERA+'!$A$4:$J$198,4,FALSE)</f>
        <v>1</v>
      </c>
      <c r="M2767" t="str">
        <f>VLOOKUP($E2767,'CFileFishery to ERA+'!$A$4:$J$198,5,FALSE)</f>
        <v>AK W/S T</v>
      </c>
      <c r="N2767" t="str">
        <f>VLOOKUP($E2767,'CFileFishery to ERA+'!$A$4:$J$198,6,FALSE)</f>
        <v>US</v>
      </c>
      <c r="O2767">
        <f>VLOOKUP($E2767,'CFileFishery to ERA+'!$A$4:$J$198,7,FALSE)</f>
        <v>999</v>
      </c>
      <c r="P2767" t="str">
        <f>VLOOKUP($E2767,'CFileFishery to ERA+'!$A$4:$J$198,8,FALSE)</f>
        <v>T</v>
      </c>
      <c r="Q2767" t="str">
        <f>VLOOKUP($E2767,'CFileFishery to ERA+'!$A$4:$J$198,9,FALSE)</f>
        <v>SEAK Troll</v>
      </c>
      <c r="R2767" t="str">
        <f>VLOOKUP($E2767,'CFileFishery to ERA+'!$A$4:$J$198,10,FALSE)</f>
        <v>AABM</v>
      </c>
    </row>
    <row r="2768" spans="1:18" x14ac:dyDescent="0.25">
      <c r="A2768" t="s">
        <v>158</v>
      </c>
      <c r="B2768" t="s">
        <v>159</v>
      </c>
      <c r="C2768">
        <v>2015</v>
      </c>
      <c r="D2768">
        <v>5</v>
      </c>
      <c r="E2768">
        <v>12</v>
      </c>
      <c r="F2768" t="s">
        <v>35</v>
      </c>
      <c r="G2768">
        <v>4</v>
      </c>
      <c r="H2768" t="s">
        <v>12</v>
      </c>
      <c r="I2768">
        <v>1</v>
      </c>
      <c r="J2768">
        <v>1.27</v>
      </c>
      <c r="K2768">
        <v>1.28</v>
      </c>
      <c r="L2768">
        <f>VLOOKUP($E2768,'CFileFishery to ERA+'!$A$4:$J$198,4,FALSE)</f>
        <v>1</v>
      </c>
      <c r="M2768" t="str">
        <f>VLOOKUP($E2768,'CFileFishery to ERA+'!$A$4:$J$198,5,FALSE)</f>
        <v>AK W/S T</v>
      </c>
      <c r="N2768" t="str">
        <f>VLOOKUP($E2768,'CFileFishery to ERA+'!$A$4:$J$198,6,FALSE)</f>
        <v>US</v>
      </c>
      <c r="O2768">
        <f>VLOOKUP($E2768,'CFileFishery to ERA+'!$A$4:$J$198,7,FALSE)</f>
        <v>999</v>
      </c>
      <c r="P2768" t="str">
        <f>VLOOKUP($E2768,'CFileFishery to ERA+'!$A$4:$J$198,8,FALSE)</f>
        <v>T</v>
      </c>
      <c r="Q2768" t="str">
        <f>VLOOKUP($E2768,'CFileFishery to ERA+'!$A$4:$J$198,9,FALSE)</f>
        <v>SEAK Troll</v>
      </c>
      <c r="R2768" t="str">
        <f>VLOOKUP($E2768,'CFileFishery to ERA+'!$A$4:$J$198,10,FALSE)</f>
        <v>AABM</v>
      </c>
    </row>
    <row r="2769" spans="1:18" x14ac:dyDescent="0.25">
      <c r="A2769" t="s">
        <v>158</v>
      </c>
      <c r="B2769" t="s">
        <v>159</v>
      </c>
      <c r="C2769">
        <v>2015</v>
      </c>
      <c r="D2769">
        <v>5</v>
      </c>
      <c r="E2769">
        <v>33</v>
      </c>
      <c r="F2769" t="s">
        <v>47</v>
      </c>
      <c r="G2769">
        <v>4</v>
      </c>
      <c r="H2769" t="s">
        <v>12</v>
      </c>
      <c r="I2769">
        <v>2</v>
      </c>
      <c r="J2769">
        <v>5.3</v>
      </c>
      <c r="K2769">
        <v>5.34</v>
      </c>
      <c r="L2769">
        <f>VLOOKUP($E2769,'CFileFishery to ERA+'!$A$4:$J$198,4,FALSE)</f>
        <v>10</v>
      </c>
      <c r="M2769" t="str">
        <f>VLOOKUP($E2769,'CFileFishery to ERA+'!$A$4:$J$198,5,FALSE)</f>
        <v>WCVI F/W T</v>
      </c>
      <c r="N2769" t="str">
        <f>VLOOKUP($E2769,'CFileFishery to ERA+'!$A$4:$J$198,6,FALSE)</f>
        <v>CA</v>
      </c>
      <c r="O2769">
        <f>VLOOKUP($E2769,'CFileFishery to ERA+'!$A$4:$J$198,7,FALSE)</f>
        <v>3</v>
      </c>
      <c r="P2769" t="str">
        <f>VLOOKUP($E2769,'CFileFishery to ERA+'!$A$4:$J$198,8,FALSE)</f>
        <v>T</v>
      </c>
      <c r="Q2769" t="str">
        <f>VLOOKUP($E2769,'CFileFishery to ERA+'!$A$4:$J$198,9,FALSE)</f>
        <v>WCVI Troll</v>
      </c>
      <c r="R2769" t="str">
        <f>VLOOKUP($E2769,'CFileFishery to ERA+'!$A$4:$J$198,10,FALSE)</f>
        <v>AABM</v>
      </c>
    </row>
    <row r="2770" spans="1:18" x14ac:dyDescent="0.25">
      <c r="A2770" t="s">
        <v>158</v>
      </c>
      <c r="B2770" t="s">
        <v>159</v>
      </c>
      <c r="C2770">
        <v>2015</v>
      </c>
      <c r="D2770">
        <v>5</v>
      </c>
      <c r="E2770">
        <v>34</v>
      </c>
      <c r="F2770" t="s">
        <v>54</v>
      </c>
      <c r="G2770">
        <v>4</v>
      </c>
      <c r="H2770" t="s">
        <v>12</v>
      </c>
      <c r="I2770">
        <v>1</v>
      </c>
      <c r="J2770">
        <v>2.65</v>
      </c>
      <c r="K2770">
        <v>2.67</v>
      </c>
      <c r="L2770">
        <f>VLOOKUP($E2770,'CFileFishery to ERA+'!$A$4:$J$198,4,FALSE)</f>
        <v>11</v>
      </c>
      <c r="M2770" t="str">
        <f>VLOOKUP($E2770,'CFileFishery to ERA+'!$A$4:$J$198,5,FALSE)</f>
        <v>WCVI SPR T</v>
      </c>
      <c r="N2770" t="str">
        <f>VLOOKUP($E2770,'CFileFishery to ERA+'!$A$4:$J$198,6,FALSE)</f>
        <v>CA</v>
      </c>
      <c r="O2770">
        <f>VLOOKUP($E2770,'CFileFishery to ERA+'!$A$4:$J$198,7,FALSE)</f>
        <v>3</v>
      </c>
      <c r="P2770" t="str">
        <f>VLOOKUP($E2770,'CFileFishery to ERA+'!$A$4:$J$198,8,FALSE)</f>
        <v>T</v>
      </c>
      <c r="Q2770" t="str">
        <f>VLOOKUP($E2770,'CFileFishery to ERA+'!$A$4:$J$198,9,FALSE)</f>
        <v>WCVI Troll</v>
      </c>
      <c r="R2770" t="str">
        <f>VLOOKUP($E2770,'CFileFishery to ERA+'!$A$4:$J$198,10,FALSE)</f>
        <v>AABM</v>
      </c>
    </row>
    <row r="2771" spans="1:18" x14ac:dyDescent="0.25">
      <c r="A2771" t="s">
        <v>158</v>
      </c>
      <c r="B2771" t="s">
        <v>159</v>
      </c>
      <c r="C2771">
        <v>2015</v>
      </c>
      <c r="D2771">
        <v>5</v>
      </c>
      <c r="E2771">
        <v>43</v>
      </c>
      <c r="F2771" t="s">
        <v>59</v>
      </c>
      <c r="G2771">
        <v>4</v>
      </c>
      <c r="H2771" t="s">
        <v>12</v>
      </c>
      <c r="I2771">
        <v>1</v>
      </c>
      <c r="J2771">
        <v>3.37</v>
      </c>
      <c r="K2771">
        <v>3.39</v>
      </c>
      <c r="L2771">
        <f>VLOOKUP($E2771,'CFileFishery to ERA+'!$A$4:$J$198,4,FALSE)</f>
        <v>13</v>
      </c>
      <c r="M2771" t="str">
        <f>VLOOKUP($E2771,'CFileFishery to ERA+'!$A$4:$J$198,5,FALSE)</f>
        <v>N FALCON T</v>
      </c>
      <c r="N2771" t="str">
        <f>VLOOKUP($E2771,'CFileFishery to ERA+'!$A$4:$J$198,6,FALSE)</f>
        <v>US</v>
      </c>
      <c r="O2771">
        <f>VLOOKUP($E2771,'CFileFishery to ERA+'!$A$4:$J$198,7,FALSE)</f>
        <v>999</v>
      </c>
      <c r="P2771" t="str">
        <f>VLOOKUP($E2771,'CFileFishery to ERA+'!$A$4:$J$198,8,FALSE)</f>
        <v>T</v>
      </c>
      <c r="Q2771" t="str">
        <f>VLOOKUP($E2771,'CFileFishery to ERA+'!$A$4:$J$198,9,FALSE)</f>
        <v>WA Troll</v>
      </c>
      <c r="R2771" t="str">
        <f>VLOOKUP($E2771,'CFileFishery to ERA+'!$A$4:$J$198,10,FALSE)</f>
        <v>ISBM</v>
      </c>
    </row>
    <row r="2772" spans="1:18" x14ac:dyDescent="0.25">
      <c r="A2772" t="s">
        <v>158</v>
      </c>
      <c r="B2772" t="s">
        <v>159</v>
      </c>
      <c r="C2772">
        <v>2015</v>
      </c>
      <c r="D2772">
        <v>6</v>
      </c>
      <c r="E2772">
        <v>14</v>
      </c>
      <c r="F2772" t="s">
        <v>15</v>
      </c>
      <c r="G2772">
        <v>4</v>
      </c>
      <c r="H2772" t="s">
        <v>12</v>
      </c>
      <c r="I2772">
        <v>1</v>
      </c>
      <c r="J2772">
        <v>2.94</v>
      </c>
      <c r="K2772">
        <v>2.96</v>
      </c>
      <c r="L2772">
        <f>VLOOKUP($E2772,'CFileFishery to ERA+'!$A$4:$J$198,4,FALSE)</f>
        <v>2</v>
      </c>
      <c r="M2772" t="str">
        <f>VLOOKUP($E2772,'CFileFishery to ERA+'!$A$4:$J$198,5,FALSE)</f>
        <v>AK JNO T</v>
      </c>
      <c r="N2772" t="str">
        <f>VLOOKUP($E2772,'CFileFishery to ERA+'!$A$4:$J$198,6,FALSE)</f>
        <v>US</v>
      </c>
      <c r="O2772">
        <f>VLOOKUP($E2772,'CFileFishery to ERA+'!$A$4:$J$198,7,FALSE)</f>
        <v>999</v>
      </c>
      <c r="P2772" t="str">
        <f>VLOOKUP($E2772,'CFileFishery to ERA+'!$A$4:$J$198,8,FALSE)</f>
        <v>T</v>
      </c>
      <c r="Q2772" t="str">
        <f>VLOOKUP($E2772,'CFileFishery to ERA+'!$A$4:$J$198,9,FALSE)</f>
        <v>SEAK Troll</v>
      </c>
      <c r="R2772" t="str">
        <f>VLOOKUP($E2772,'CFileFishery to ERA+'!$A$4:$J$198,10,FALSE)</f>
        <v>AABM</v>
      </c>
    </row>
    <row r="2773" spans="1:18" x14ac:dyDescent="0.25">
      <c r="A2773" t="s">
        <v>158</v>
      </c>
      <c r="B2773" t="s">
        <v>159</v>
      </c>
      <c r="C2773">
        <v>2015</v>
      </c>
      <c r="D2773">
        <v>6</v>
      </c>
      <c r="E2773">
        <v>14</v>
      </c>
      <c r="F2773" t="s">
        <v>15</v>
      </c>
      <c r="G2773">
        <v>5</v>
      </c>
      <c r="H2773" t="s">
        <v>12</v>
      </c>
      <c r="I2773">
        <v>1</v>
      </c>
      <c r="J2773">
        <v>2.52</v>
      </c>
      <c r="K2773">
        <v>2.54</v>
      </c>
      <c r="L2773">
        <f>VLOOKUP($E2773,'CFileFishery to ERA+'!$A$4:$J$198,4,FALSE)</f>
        <v>2</v>
      </c>
      <c r="M2773" t="str">
        <f>VLOOKUP($E2773,'CFileFishery to ERA+'!$A$4:$J$198,5,FALSE)</f>
        <v>AK JNO T</v>
      </c>
      <c r="N2773" t="str">
        <f>VLOOKUP($E2773,'CFileFishery to ERA+'!$A$4:$J$198,6,FALSE)</f>
        <v>US</v>
      </c>
      <c r="O2773">
        <f>VLOOKUP($E2773,'CFileFishery to ERA+'!$A$4:$J$198,7,FALSE)</f>
        <v>999</v>
      </c>
      <c r="P2773" t="str">
        <f>VLOOKUP($E2773,'CFileFishery to ERA+'!$A$4:$J$198,8,FALSE)</f>
        <v>T</v>
      </c>
      <c r="Q2773" t="str">
        <f>VLOOKUP($E2773,'CFileFishery to ERA+'!$A$4:$J$198,9,FALSE)</f>
        <v>SEAK Troll</v>
      </c>
      <c r="R2773" t="str">
        <f>VLOOKUP($E2773,'CFileFishery to ERA+'!$A$4:$J$198,10,FALSE)</f>
        <v>AABM</v>
      </c>
    </row>
    <row r="2774" spans="1:18" x14ac:dyDescent="0.25">
      <c r="A2774" t="s">
        <v>158</v>
      </c>
      <c r="B2774" t="s">
        <v>159</v>
      </c>
      <c r="C2774">
        <v>2015</v>
      </c>
      <c r="D2774">
        <v>6</v>
      </c>
      <c r="E2774">
        <v>15</v>
      </c>
      <c r="F2774" t="s">
        <v>37</v>
      </c>
      <c r="G2774">
        <v>4</v>
      </c>
      <c r="H2774" t="s">
        <v>12</v>
      </c>
      <c r="I2774">
        <v>1</v>
      </c>
      <c r="J2774">
        <v>1.64</v>
      </c>
      <c r="K2774">
        <v>1.65</v>
      </c>
      <c r="L2774">
        <f>VLOOKUP($E2774,'CFileFishery to ERA+'!$A$4:$J$198,4,FALSE)</f>
        <v>3</v>
      </c>
      <c r="M2774" t="str">
        <f>VLOOKUP($E2774,'CFileFishery to ERA+'!$A$4:$J$198,5,FALSE)</f>
        <v>AK JNI T</v>
      </c>
      <c r="N2774" t="str">
        <f>VLOOKUP($E2774,'CFileFishery to ERA+'!$A$4:$J$198,6,FALSE)</f>
        <v>US</v>
      </c>
      <c r="O2774">
        <f>VLOOKUP($E2774,'CFileFishery to ERA+'!$A$4:$J$198,7,FALSE)</f>
        <v>999</v>
      </c>
      <c r="P2774" t="str">
        <f>VLOOKUP($E2774,'CFileFishery to ERA+'!$A$4:$J$198,8,FALSE)</f>
        <v>T</v>
      </c>
      <c r="Q2774" t="str">
        <f>VLOOKUP($E2774,'CFileFishery to ERA+'!$A$4:$J$198,9,FALSE)</f>
        <v>SEAK Troll</v>
      </c>
      <c r="R2774" t="str">
        <f>VLOOKUP($E2774,'CFileFishery to ERA+'!$A$4:$J$198,10,FALSE)</f>
        <v>AABM</v>
      </c>
    </row>
    <row r="2775" spans="1:18" x14ac:dyDescent="0.25">
      <c r="A2775" t="s">
        <v>158</v>
      </c>
      <c r="B2775" t="s">
        <v>159</v>
      </c>
      <c r="C2775">
        <v>2015</v>
      </c>
      <c r="D2775">
        <v>6</v>
      </c>
      <c r="E2775">
        <v>16</v>
      </c>
      <c r="F2775" t="s">
        <v>16</v>
      </c>
      <c r="G2775">
        <v>4</v>
      </c>
      <c r="H2775" t="s">
        <v>12</v>
      </c>
      <c r="I2775">
        <v>3</v>
      </c>
      <c r="J2775">
        <v>4.0999999999999996</v>
      </c>
      <c r="K2775">
        <v>4.13</v>
      </c>
      <c r="L2775">
        <f>VLOOKUP($E2775,'CFileFishery to ERA+'!$A$4:$J$198,4,FALSE)</f>
        <v>3</v>
      </c>
      <c r="M2775" t="str">
        <f>VLOOKUP($E2775,'CFileFishery to ERA+'!$A$4:$J$198,5,FALSE)</f>
        <v>AK JNI T</v>
      </c>
      <c r="N2775" t="str">
        <f>VLOOKUP($E2775,'CFileFishery to ERA+'!$A$4:$J$198,6,FALSE)</f>
        <v>US</v>
      </c>
      <c r="O2775">
        <f>VLOOKUP($E2775,'CFileFishery to ERA+'!$A$4:$J$198,7,FALSE)</f>
        <v>999</v>
      </c>
      <c r="P2775" t="str">
        <f>VLOOKUP($E2775,'CFileFishery to ERA+'!$A$4:$J$198,8,FALSE)</f>
        <v>T</v>
      </c>
      <c r="Q2775" t="str">
        <f>VLOOKUP($E2775,'CFileFishery to ERA+'!$A$4:$J$198,9,FALSE)</f>
        <v>SEAK Troll</v>
      </c>
      <c r="R2775" t="str">
        <f>VLOOKUP($E2775,'CFileFishery to ERA+'!$A$4:$J$198,10,FALSE)</f>
        <v>AABM</v>
      </c>
    </row>
    <row r="2776" spans="1:18" x14ac:dyDescent="0.25">
      <c r="A2776" t="s">
        <v>158</v>
      </c>
      <c r="B2776" t="s">
        <v>159</v>
      </c>
      <c r="C2776">
        <v>2015</v>
      </c>
      <c r="D2776">
        <v>6</v>
      </c>
      <c r="E2776">
        <v>29</v>
      </c>
      <c r="F2776" t="s">
        <v>17</v>
      </c>
      <c r="G2776">
        <v>4</v>
      </c>
      <c r="H2776" t="s">
        <v>12</v>
      </c>
      <c r="I2776">
        <v>1</v>
      </c>
      <c r="J2776">
        <v>3.08</v>
      </c>
      <c r="K2776">
        <v>3.1</v>
      </c>
      <c r="L2776">
        <f>VLOOKUP($E2776,'CFileFishery to ERA+'!$A$4:$J$198,4,FALSE)</f>
        <v>8</v>
      </c>
      <c r="M2776" t="str">
        <f>VLOOKUP($E2776,'CFileFishery to ERA+'!$A$4:$J$198,5,FALSE)</f>
        <v>NORTH T</v>
      </c>
      <c r="N2776" t="str">
        <f>VLOOKUP($E2776,'CFileFishery to ERA+'!$A$4:$J$198,6,FALSE)</f>
        <v>CA</v>
      </c>
      <c r="O2776">
        <f>VLOOKUP($E2776,'CFileFishery to ERA+'!$A$4:$J$198,7,FALSE)</f>
        <v>1</v>
      </c>
      <c r="P2776" t="str">
        <f>VLOOKUP($E2776,'CFileFishery to ERA+'!$A$4:$J$198,8,FALSE)</f>
        <v>T</v>
      </c>
      <c r="Q2776" t="str">
        <f>VLOOKUP($E2776,'CFileFishery to ERA+'!$A$4:$J$198,9,FALSE)</f>
        <v>NBC Troll</v>
      </c>
      <c r="R2776" t="str">
        <f>VLOOKUP($E2776,'CFileFishery to ERA+'!$A$4:$J$198,10,FALSE)</f>
        <v>AABM</v>
      </c>
    </row>
    <row r="2777" spans="1:18" x14ac:dyDescent="0.25">
      <c r="A2777" t="s">
        <v>158</v>
      </c>
      <c r="B2777" t="s">
        <v>159</v>
      </c>
      <c r="C2777">
        <v>2015</v>
      </c>
      <c r="D2777">
        <v>6</v>
      </c>
      <c r="E2777">
        <v>43</v>
      </c>
      <c r="F2777" t="s">
        <v>59</v>
      </c>
      <c r="G2777">
        <v>3</v>
      </c>
      <c r="H2777" t="s">
        <v>12</v>
      </c>
      <c r="I2777">
        <v>1</v>
      </c>
      <c r="J2777">
        <v>1.97</v>
      </c>
      <c r="K2777">
        <v>1.97</v>
      </c>
      <c r="L2777">
        <f>VLOOKUP($E2777,'CFileFishery to ERA+'!$A$4:$J$198,4,FALSE)</f>
        <v>13</v>
      </c>
      <c r="M2777" t="str">
        <f>VLOOKUP($E2777,'CFileFishery to ERA+'!$A$4:$J$198,5,FALSE)</f>
        <v>N FALCON T</v>
      </c>
      <c r="N2777" t="str">
        <f>VLOOKUP($E2777,'CFileFishery to ERA+'!$A$4:$J$198,6,FALSE)</f>
        <v>US</v>
      </c>
      <c r="O2777">
        <f>VLOOKUP($E2777,'CFileFishery to ERA+'!$A$4:$J$198,7,FALSE)</f>
        <v>999</v>
      </c>
      <c r="P2777" t="str">
        <f>VLOOKUP($E2777,'CFileFishery to ERA+'!$A$4:$J$198,8,FALSE)</f>
        <v>T</v>
      </c>
      <c r="Q2777" t="str">
        <f>VLOOKUP($E2777,'CFileFishery to ERA+'!$A$4:$J$198,9,FALSE)</f>
        <v>WA Troll</v>
      </c>
      <c r="R2777" t="str">
        <f>VLOOKUP($E2777,'CFileFishery to ERA+'!$A$4:$J$198,10,FALSE)</f>
        <v>ISBM</v>
      </c>
    </row>
    <row r="2778" spans="1:18" x14ac:dyDescent="0.25">
      <c r="A2778" t="s">
        <v>158</v>
      </c>
      <c r="B2778" t="s">
        <v>159</v>
      </c>
      <c r="C2778">
        <v>2015</v>
      </c>
      <c r="D2778">
        <v>6</v>
      </c>
      <c r="E2778">
        <v>43</v>
      </c>
      <c r="F2778" t="s">
        <v>59</v>
      </c>
      <c r="G2778">
        <v>4</v>
      </c>
      <c r="H2778" t="s">
        <v>12</v>
      </c>
      <c r="I2778">
        <v>1</v>
      </c>
      <c r="J2778">
        <v>3.28</v>
      </c>
      <c r="K2778">
        <v>3.3</v>
      </c>
      <c r="L2778">
        <f>VLOOKUP($E2778,'CFileFishery to ERA+'!$A$4:$J$198,4,FALSE)</f>
        <v>13</v>
      </c>
      <c r="M2778" t="str">
        <f>VLOOKUP($E2778,'CFileFishery to ERA+'!$A$4:$J$198,5,FALSE)</f>
        <v>N FALCON T</v>
      </c>
      <c r="N2778" t="str">
        <f>VLOOKUP($E2778,'CFileFishery to ERA+'!$A$4:$J$198,6,FALSE)</f>
        <v>US</v>
      </c>
      <c r="O2778">
        <f>VLOOKUP($E2778,'CFileFishery to ERA+'!$A$4:$J$198,7,FALSE)</f>
        <v>999</v>
      </c>
      <c r="P2778" t="str">
        <f>VLOOKUP($E2778,'CFileFishery to ERA+'!$A$4:$J$198,8,FALSE)</f>
        <v>T</v>
      </c>
      <c r="Q2778" t="str">
        <f>VLOOKUP($E2778,'CFileFishery to ERA+'!$A$4:$J$198,9,FALSE)</f>
        <v>WA Troll</v>
      </c>
      <c r="R2778" t="str">
        <f>VLOOKUP($E2778,'CFileFishery to ERA+'!$A$4:$J$198,10,FALSE)</f>
        <v>ISBM</v>
      </c>
    </row>
    <row r="2779" spans="1:18" x14ac:dyDescent="0.25">
      <c r="A2779" t="s">
        <v>158</v>
      </c>
      <c r="B2779" t="s">
        <v>159</v>
      </c>
      <c r="C2779">
        <v>2015</v>
      </c>
      <c r="D2779">
        <v>6</v>
      </c>
      <c r="E2779">
        <v>69</v>
      </c>
      <c r="F2779" t="s">
        <v>65</v>
      </c>
      <c r="G2779">
        <v>2</v>
      </c>
      <c r="H2779" t="s">
        <v>12</v>
      </c>
      <c r="I2779">
        <v>1</v>
      </c>
      <c r="J2779">
        <v>1</v>
      </c>
      <c r="K2779">
        <v>1</v>
      </c>
      <c r="L2779">
        <f>VLOOKUP($E2779,'CFileFishery to ERA+'!$A$4:$J$198,4,FALSE)</f>
        <v>17</v>
      </c>
      <c r="M2779" t="str">
        <f>VLOOKUP($E2779,'CFileFishery to ERA+'!$A$4:$J$198,5,FALSE)</f>
        <v>ALASKA N</v>
      </c>
      <c r="N2779" t="str">
        <f>VLOOKUP($E2779,'CFileFishery to ERA+'!$A$4:$J$198,6,FALSE)</f>
        <v>US</v>
      </c>
      <c r="O2779">
        <f>VLOOKUP($E2779,'CFileFishery to ERA+'!$A$4:$J$198,7,FALSE)</f>
        <v>999</v>
      </c>
      <c r="P2779" t="str">
        <f>VLOOKUP($E2779,'CFileFishery to ERA+'!$A$4:$J$198,8,FALSE)</f>
        <v>N</v>
      </c>
      <c r="Q2779" t="str">
        <f>VLOOKUP($E2779,'CFileFishery to ERA+'!$A$4:$J$198,9,FALSE)</f>
        <v>SEAK Net</v>
      </c>
      <c r="R2779" t="str">
        <f>VLOOKUP($E2779,'CFileFishery to ERA+'!$A$4:$J$198,10,FALSE)</f>
        <v>AABM</v>
      </c>
    </row>
    <row r="2780" spans="1:18" x14ac:dyDescent="0.25">
      <c r="A2780" t="s">
        <v>158</v>
      </c>
      <c r="B2780" t="s">
        <v>159</v>
      </c>
      <c r="C2780">
        <v>2015</v>
      </c>
      <c r="D2780">
        <v>6</v>
      </c>
      <c r="E2780">
        <v>124</v>
      </c>
      <c r="F2780" t="s">
        <v>36</v>
      </c>
      <c r="G2780">
        <v>4</v>
      </c>
      <c r="H2780" t="s">
        <v>12</v>
      </c>
      <c r="I2780">
        <v>1</v>
      </c>
      <c r="J2780">
        <v>4.09</v>
      </c>
      <c r="K2780">
        <v>4.12</v>
      </c>
      <c r="L2780">
        <f>VLOOKUP($E2780,'CFileFishery to ERA+'!$A$4:$J$198,4,FALSE)</f>
        <v>44</v>
      </c>
      <c r="M2780" t="str">
        <f>VLOOKUP($E2780,'CFileFishery to ERA+'!$A$4:$J$198,5,FALSE)</f>
        <v>ALASKA S</v>
      </c>
      <c r="N2780" t="str">
        <f>VLOOKUP($E2780,'CFileFishery to ERA+'!$A$4:$J$198,6,FALSE)</f>
        <v>US</v>
      </c>
      <c r="O2780">
        <f>VLOOKUP($E2780,'CFileFishery to ERA+'!$A$4:$J$198,7,FALSE)</f>
        <v>999</v>
      </c>
      <c r="P2780" t="str">
        <f>VLOOKUP($E2780,'CFileFishery to ERA+'!$A$4:$J$198,8,FALSE)</f>
        <v>S</v>
      </c>
      <c r="Q2780" t="str">
        <f>VLOOKUP($E2780,'CFileFishery to ERA+'!$A$4:$J$198,9,FALSE)</f>
        <v>SEAK Sport</v>
      </c>
      <c r="R2780" t="str">
        <f>VLOOKUP($E2780,'CFileFishery to ERA+'!$A$4:$J$198,10,FALSE)</f>
        <v>AABM</v>
      </c>
    </row>
    <row r="2781" spans="1:18" x14ac:dyDescent="0.25">
      <c r="A2781" t="s">
        <v>158</v>
      </c>
      <c r="B2781" t="s">
        <v>159</v>
      </c>
      <c r="C2781">
        <v>2015</v>
      </c>
      <c r="D2781">
        <v>6</v>
      </c>
      <c r="E2781">
        <v>128</v>
      </c>
      <c r="F2781" t="s">
        <v>20</v>
      </c>
      <c r="G2781">
        <v>4</v>
      </c>
      <c r="H2781" t="s">
        <v>12</v>
      </c>
      <c r="I2781">
        <v>1</v>
      </c>
      <c r="J2781">
        <v>1.75</v>
      </c>
      <c r="K2781">
        <v>1.76</v>
      </c>
      <c r="L2781">
        <f>VLOOKUP($E2781,'CFileFishery to ERA+'!$A$4:$J$198,4,FALSE)</f>
        <v>47</v>
      </c>
      <c r="M2781" t="str">
        <f>VLOOKUP($E2781,'CFileFishery to ERA+'!$A$4:$J$198,5,FALSE)</f>
        <v>NBC AABM S</v>
      </c>
      <c r="N2781" t="str">
        <f>VLOOKUP($E2781,'CFileFishery to ERA+'!$A$4:$J$198,6,FALSE)</f>
        <v>CA</v>
      </c>
      <c r="O2781">
        <f>VLOOKUP($E2781,'CFileFishery to ERA+'!$A$4:$J$198,7,FALSE)</f>
        <v>20</v>
      </c>
      <c r="P2781" t="str">
        <f>VLOOKUP($E2781,'CFileFishery to ERA+'!$A$4:$J$198,8,FALSE)</f>
        <v>S</v>
      </c>
      <c r="Q2781" t="str">
        <f>VLOOKUP($E2781,'CFileFishery to ERA+'!$A$4:$J$198,9,FALSE)</f>
        <v>NBC AABM Sport</v>
      </c>
      <c r="R2781" t="str">
        <f>VLOOKUP($E2781,'CFileFishery to ERA+'!$A$4:$J$198,10,FALSE)</f>
        <v>AABM</v>
      </c>
    </row>
    <row r="2782" spans="1:18" x14ac:dyDescent="0.25">
      <c r="A2782" t="s">
        <v>158</v>
      </c>
      <c r="B2782" t="s">
        <v>159</v>
      </c>
      <c r="C2782">
        <v>2015</v>
      </c>
      <c r="D2782">
        <v>6</v>
      </c>
      <c r="E2782">
        <v>129</v>
      </c>
      <c r="F2782" t="s">
        <v>38</v>
      </c>
      <c r="G2782">
        <v>3</v>
      </c>
      <c r="H2782" t="s">
        <v>12</v>
      </c>
      <c r="I2782">
        <v>1</v>
      </c>
      <c r="J2782">
        <v>3.69</v>
      </c>
      <c r="K2782">
        <v>3.69</v>
      </c>
      <c r="L2782">
        <f>VLOOKUP($E2782,'CFileFishery to ERA+'!$A$4:$J$198,4,FALSE)</f>
        <v>48</v>
      </c>
      <c r="M2782" t="str">
        <f>VLOOKUP($E2782,'CFileFishery to ERA+'!$A$4:$J$198,5,FALSE)</f>
        <v>NBC ISBM S</v>
      </c>
      <c r="N2782" t="str">
        <f>VLOOKUP($E2782,'CFileFishery to ERA+'!$A$4:$J$198,6,FALSE)</f>
        <v>CA</v>
      </c>
      <c r="O2782">
        <f>VLOOKUP($E2782,'CFileFishery to ERA+'!$A$4:$J$198,7,FALSE)</f>
        <v>21</v>
      </c>
      <c r="P2782" t="str">
        <f>VLOOKUP($E2782,'CFileFishery to ERA+'!$A$4:$J$198,8,FALSE)</f>
        <v>S</v>
      </c>
      <c r="Q2782" t="str">
        <f>VLOOKUP($E2782,'CFileFishery to ERA+'!$A$4:$J$198,9,FALSE)</f>
        <v>NBC ISBM Sport</v>
      </c>
      <c r="R2782" t="str">
        <f>VLOOKUP($E2782,'CFileFishery to ERA+'!$A$4:$J$198,10,FALSE)</f>
        <v>ISBM</v>
      </c>
    </row>
    <row r="2783" spans="1:18" x14ac:dyDescent="0.25">
      <c r="A2783" t="s">
        <v>158</v>
      </c>
      <c r="B2783" t="s">
        <v>159</v>
      </c>
      <c r="C2783">
        <v>2015</v>
      </c>
      <c r="D2783">
        <v>6</v>
      </c>
      <c r="E2783">
        <v>132</v>
      </c>
      <c r="F2783" t="s">
        <v>21</v>
      </c>
      <c r="G2783">
        <v>4</v>
      </c>
      <c r="H2783" t="s">
        <v>12</v>
      </c>
      <c r="I2783">
        <v>2</v>
      </c>
      <c r="J2783">
        <v>9.15</v>
      </c>
      <c r="K2783">
        <v>9.2200000000000006</v>
      </c>
      <c r="L2783">
        <f>VLOOKUP($E2783,'CFileFishery to ERA+'!$A$4:$J$198,4,FALSE)</f>
        <v>45</v>
      </c>
      <c r="M2783" t="str">
        <f>VLOOKUP($E2783,'CFileFishery to ERA+'!$A$4:$J$198,5,FALSE)</f>
        <v>CBC S</v>
      </c>
      <c r="N2783" t="str">
        <f>VLOOKUP($E2783,'CFileFishery to ERA+'!$A$4:$J$198,6,FALSE)</f>
        <v>CA</v>
      </c>
      <c r="O2783">
        <f>VLOOKUP($E2783,'CFileFishery to ERA+'!$A$4:$J$198,7,FALSE)</f>
        <v>24</v>
      </c>
      <c r="P2783" t="str">
        <f>VLOOKUP($E2783,'CFileFishery to ERA+'!$A$4:$J$198,8,FALSE)</f>
        <v>S</v>
      </c>
      <c r="Q2783" t="str">
        <f>VLOOKUP($E2783,'CFileFishery to ERA+'!$A$4:$J$198,9,FALSE)</f>
        <v>Central Sport</v>
      </c>
      <c r="R2783" t="str">
        <f>VLOOKUP($E2783,'CFileFishery to ERA+'!$A$4:$J$198,10,FALSE)</f>
        <v>ISBM</v>
      </c>
    </row>
    <row r="2784" spans="1:18" x14ac:dyDescent="0.25">
      <c r="A2784" t="s">
        <v>158</v>
      </c>
      <c r="B2784" t="s">
        <v>159</v>
      </c>
      <c r="C2784">
        <v>2015</v>
      </c>
      <c r="D2784">
        <v>6</v>
      </c>
      <c r="E2784">
        <v>136</v>
      </c>
      <c r="F2784" t="s">
        <v>52</v>
      </c>
      <c r="G2784">
        <v>4</v>
      </c>
      <c r="H2784" t="s">
        <v>12</v>
      </c>
      <c r="I2784">
        <v>2</v>
      </c>
      <c r="J2784">
        <v>11.24</v>
      </c>
      <c r="K2784">
        <v>11.33</v>
      </c>
      <c r="L2784">
        <f>VLOOKUP($E2784,'CFileFishery to ERA+'!$A$4:$J$198,4,FALSE)</f>
        <v>63</v>
      </c>
      <c r="M2784" t="str">
        <f>VLOOKUP($E2784,'CFileFishery to ERA+'!$A$4:$J$198,5,FALSE)</f>
        <v>GEO ST S</v>
      </c>
      <c r="N2784" t="str">
        <f>VLOOKUP($E2784,'CFileFishery to ERA+'!$A$4:$J$198,6,FALSE)</f>
        <v>CA</v>
      </c>
      <c r="O2784">
        <f>VLOOKUP($E2784,'CFileFishery to ERA+'!$A$4:$J$198,7,FALSE)</f>
        <v>27</v>
      </c>
      <c r="P2784" t="str">
        <f>VLOOKUP($E2784,'CFileFishery to ERA+'!$A$4:$J$198,8,FALSE)</f>
        <v>S</v>
      </c>
      <c r="Q2784" t="str">
        <f>VLOOKUP($E2784,'CFileFishery to ERA+'!$A$4:$J$198,9,FALSE)</f>
        <v>North Georgia Strait Sport</v>
      </c>
      <c r="R2784" t="str">
        <f>VLOOKUP($E2784,'CFileFishery to ERA+'!$A$4:$J$198,10,FALSE)</f>
        <v>ISBM</v>
      </c>
    </row>
    <row r="2785" spans="1:18" x14ac:dyDescent="0.25">
      <c r="A2785" t="s">
        <v>158</v>
      </c>
      <c r="B2785" t="s">
        <v>159</v>
      </c>
      <c r="C2785">
        <v>2015</v>
      </c>
      <c r="D2785">
        <v>6</v>
      </c>
      <c r="E2785">
        <v>142</v>
      </c>
      <c r="F2785" t="s">
        <v>49</v>
      </c>
      <c r="G2785">
        <v>4</v>
      </c>
      <c r="H2785" t="s">
        <v>12</v>
      </c>
      <c r="I2785">
        <v>4</v>
      </c>
      <c r="J2785">
        <v>20.239999999999998</v>
      </c>
      <c r="K2785">
        <v>20.399999999999999</v>
      </c>
      <c r="L2785">
        <f>VLOOKUP($E2785,'CFileFishery to ERA+'!$A$4:$J$198,4,FALSE)</f>
        <v>50</v>
      </c>
      <c r="M2785" t="str">
        <f>VLOOKUP($E2785,'CFileFishery to ERA+'!$A$4:$J$198,5,FALSE)</f>
        <v>WCVI AABM S</v>
      </c>
      <c r="N2785" t="str">
        <f>VLOOKUP($E2785,'CFileFishery to ERA+'!$A$4:$J$198,6,FALSE)</f>
        <v>CA</v>
      </c>
      <c r="O2785">
        <f>VLOOKUP($E2785,'CFileFishery to ERA+'!$A$4:$J$198,7,FALSE)</f>
        <v>31</v>
      </c>
      <c r="P2785" t="str">
        <f>VLOOKUP($E2785,'CFileFishery to ERA+'!$A$4:$J$198,8,FALSE)</f>
        <v>S</v>
      </c>
      <c r="Q2785" t="str">
        <f>VLOOKUP($E2785,'CFileFishery to ERA+'!$A$4:$J$198,9,FALSE)</f>
        <v>WCVI AABM Sport</v>
      </c>
      <c r="R2785" t="str">
        <f>VLOOKUP($E2785,'CFileFishery to ERA+'!$A$4:$J$198,10,FALSE)</f>
        <v>AABM</v>
      </c>
    </row>
    <row r="2786" spans="1:18" x14ac:dyDescent="0.25">
      <c r="A2786" t="s">
        <v>158</v>
      </c>
      <c r="B2786" t="s">
        <v>159</v>
      </c>
      <c r="C2786">
        <v>2015</v>
      </c>
      <c r="D2786">
        <v>7</v>
      </c>
      <c r="E2786">
        <v>17</v>
      </c>
      <c r="F2786" t="s">
        <v>40</v>
      </c>
      <c r="G2786">
        <v>4</v>
      </c>
      <c r="H2786" t="s">
        <v>12</v>
      </c>
      <c r="I2786">
        <v>3</v>
      </c>
      <c r="J2786">
        <v>5.91</v>
      </c>
      <c r="K2786">
        <v>5.95</v>
      </c>
      <c r="L2786">
        <f>VLOOKUP($E2786,'CFileFishery to ERA+'!$A$4:$J$198,4,FALSE)</f>
        <v>4</v>
      </c>
      <c r="M2786" t="str">
        <f>VLOOKUP($E2786,'CFileFishery to ERA+'!$A$4:$J$198,5,FALSE)</f>
        <v>AK JLO T</v>
      </c>
      <c r="N2786" t="str">
        <f>VLOOKUP($E2786,'CFileFishery to ERA+'!$A$4:$J$198,6,FALSE)</f>
        <v>US</v>
      </c>
      <c r="O2786">
        <f>VLOOKUP($E2786,'CFileFishery to ERA+'!$A$4:$J$198,7,FALSE)</f>
        <v>999</v>
      </c>
      <c r="P2786" t="str">
        <f>VLOOKUP($E2786,'CFileFishery to ERA+'!$A$4:$J$198,8,FALSE)</f>
        <v>T</v>
      </c>
      <c r="Q2786" t="str">
        <f>VLOOKUP($E2786,'CFileFishery to ERA+'!$A$4:$J$198,9,FALSE)</f>
        <v>SEAK Troll</v>
      </c>
      <c r="R2786" t="str">
        <f>VLOOKUP($E2786,'CFileFishery to ERA+'!$A$4:$J$198,10,FALSE)</f>
        <v>AABM</v>
      </c>
    </row>
    <row r="2787" spans="1:18" x14ac:dyDescent="0.25">
      <c r="A2787" t="s">
        <v>158</v>
      </c>
      <c r="B2787" t="s">
        <v>159</v>
      </c>
      <c r="C2787">
        <v>2015</v>
      </c>
      <c r="D2787">
        <v>7</v>
      </c>
      <c r="E2787">
        <v>18</v>
      </c>
      <c r="F2787" t="s">
        <v>23</v>
      </c>
      <c r="G2787">
        <v>4</v>
      </c>
      <c r="H2787" t="s">
        <v>12</v>
      </c>
      <c r="I2787">
        <v>2</v>
      </c>
      <c r="J2787">
        <v>6.72</v>
      </c>
      <c r="K2787">
        <v>6.77</v>
      </c>
      <c r="L2787">
        <f>VLOOKUP($E2787,'CFileFishery to ERA+'!$A$4:$J$198,4,FALSE)</f>
        <v>4</v>
      </c>
      <c r="M2787" t="str">
        <f>VLOOKUP($E2787,'CFileFishery to ERA+'!$A$4:$J$198,5,FALSE)</f>
        <v>AK JLO T</v>
      </c>
      <c r="N2787" t="str">
        <f>VLOOKUP($E2787,'CFileFishery to ERA+'!$A$4:$J$198,6,FALSE)</f>
        <v>US</v>
      </c>
      <c r="O2787">
        <f>VLOOKUP($E2787,'CFileFishery to ERA+'!$A$4:$J$198,7,FALSE)</f>
        <v>999</v>
      </c>
      <c r="P2787" t="str">
        <f>VLOOKUP($E2787,'CFileFishery to ERA+'!$A$4:$J$198,8,FALSE)</f>
        <v>T</v>
      </c>
      <c r="Q2787" t="str">
        <f>VLOOKUP($E2787,'CFileFishery to ERA+'!$A$4:$J$198,9,FALSE)</f>
        <v>SEAK Troll</v>
      </c>
      <c r="R2787" t="str">
        <f>VLOOKUP($E2787,'CFileFishery to ERA+'!$A$4:$J$198,10,FALSE)</f>
        <v>AABM</v>
      </c>
    </row>
    <row r="2788" spans="1:18" x14ac:dyDescent="0.25">
      <c r="A2788" t="s">
        <v>158</v>
      </c>
      <c r="B2788" t="s">
        <v>159</v>
      </c>
      <c r="C2788">
        <v>2015</v>
      </c>
      <c r="D2788">
        <v>7</v>
      </c>
      <c r="E2788">
        <v>19</v>
      </c>
      <c r="F2788" t="s">
        <v>24</v>
      </c>
      <c r="G2788">
        <v>4</v>
      </c>
      <c r="H2788" t="s">
        <v>12</v>
      </c>
      <c r="I2788">
        <v>2</v>
      </c>
      <c r="J2788">
        <v>3.98</v>
      </c>
      <c r="K2788">
        <v>4.01</v>
      </c>
      <c r="L2788">
        <f>VLOOKUP($E2788,'CFileFishery to ERA+'!$A$4:$J$198,4,FALSE)</f>
        <v>5</v>
      </c>
      <c r="M2788" t="str">
        <f>VLOOKUP($E2788,'CFileFishery to ERA+'!$A$4:$J$198,5,FALSE)</f>
        <v>AK JLI T</v>
      </c>
      <c r="N2788" t="str">
        <f>VLOOKUP($E2788,'CFileFishery to ERA+'!$A$4:$J$198,6,FALSE)</f>
        <v>US</v>
      </c>
      <c r="O2788">
        <f>VLOOKUP($E2788,'CFileFishery to ERA+'!$A$4:$J$198,7,FALSE)</f>
        <v>999</v>
      </c>
      <c r="P2788" t="str">
        <f>VLOOKUP($E2788,'CFileFishery to ERA+'!$A$4:$J$198,8,FALSE)</f>
        <v>T</v>
      </c>
      <c r="Q2788" t="str">
        <f>VLOOKUP($E2788,'CFileFishery to ERA+'!$A$4:$J$198,9,FALSE)</f>
        <v>SEAK Troll</v>
      </c>
      <c r="R2788" t="str">
        <f>VLOOKUP($E2788,'CFileFishery to ERA+'!$A$4:$J$198,10,FALSE)</f>
        <v>AABM</v>
      </c>
    </row>
    <row r="2789" spans="1:18" x14ac:dyDescent="0.25">
      <c r="A2789" t="s">
        <v>158</v>
      </c>
      <c r="B2789" t="s">
        <v>159</v>
      </c>
      <c r="C2789">
        <v>2015</v>
      </c>
      <c r="D2789">
        <v>7</v>
      </c>
      <c r="E2789">
        <v>30</v>
      </c>
      <c r="F2789" t="s">
        <v>25</v>
      </c>
      <c r="G2789">
        <v>4</v>
      </c>
      <c r="H2789" t="s">
        <v>12</v>
      </c>
      <c r="I2789">
        <v>1</v>
      </c>
      <c r="J2789">
        <v>3.08</v>
      </c>
      <c r="K2789">
        <v>3.1</v>
      </c>
      <c r="L2789">
        <f>VLOOKUP($E2789,'CFileFishery to ERA+'!$A$4:$J$198,4,FALSE)</f>
        <v>8</v>
      </c>
      <c r="M2789" t="str">
        <f>VLOOKUP($E2789,'CFileFishery to ERA+'!$A$4:$J$198,5,FALSE)</f>
        <v>NORTH T</v>
      </c>
      <c r="N2789" t="str">
        <f>VLOOKUP($E2789,'CFileFishery to ERA+'!$A$4:$J$198,6,FALSE)</f>
        <v>CA</v>
      </c>
      <c r="O2789">
        <f>VLOOKUP($E2789,'CFileFishery to ERA+'!$A$4:$J$198,7,FALSE)</f>
        <v>1</v>
      </c>
      <c r="P2789" t="str">
        <f>VLOOKUP($E2789,'CFileFishery to ERA+'!$A$4:$J$198,8,FALSE)</f>
        <v>T</v>
      </c>
      <c r="Q2789" t="str">
        <f>VLOOKUP($E2789,'CFileFishery to ERA+'!$A$4:$J$198,9,FALSE)</f>
        <v>NBC Troll</v>
      </c>
      <c r="R2789" t="str">
        <f>VLOOKUP($E2789,'CFileFishery to ERA+'!$A$4:$J$198,10,FALSE)</f>
        <v>AABM</v>
      </c>
    </row>
    <row r="2790" spans="1:18" x14ac:dyDescent="0.25">
      <c r="A2790" t="s">
        <v>158</v>
      </c>
      <c r="B2790" t="s">
        <v>159</v>
      </c>
      <c r="C2790">
        <v>2015</v>
      </c>
      <c r="D2790">
        <v>7</v>
      </c>
      <c r="E2790">
        <v>43</v>
      </c>
      <c r="F2790" t="s">
        <v>59</v>
      </c>
      <c r="G2790">
        <v>4</v>
      </c>
      <c r="H2790" t="s">
        <v>12</v>
      </c>
      <c r="I2790">
        <v>1</v>
      </c>
      <c r="J2790">
        <v>1.9</v>
      </c>
      <c r="K2790">
        <v>1.91</v>
      </c>
      <c r="L2790">
        <f>VLOOKUP($E2790,'CFileFishery to ERA+'!$A$4:$J$198,4,FALSE)</f>
        <v>13</v>
      </c>
      <c r="M2790" t="str">
        <f>VLOOKUP($E2790,'CFileFishery to ERA+'!$A$4:$J$198,5,FALSE)</f>
        <v>N FALCON T</v>
      </c>
      <c r="N2790" t="str">
        <f>VLOOKUP($E2790,'CFileFishery to ERA+'!$A$4:$J$198,6,FALSE)</f>
        <v>US</v>
      </c>
      <c r="O2790">
        <f>VLOOKUP($E2790,'CFileFishery to ERA+'!$A$4:$J$198,7,FALSE)</f>
        <v>999</v>
      </c>
      <c r="P2790" t="str">
        <f>VLOOKUP($E2790,'CFileFishery to ERA+'!$A$4:$J$198,8,FALSE)</f>
        <v>T</v>
      </c>
      <c r="Q2790" t="str">
        <f>VLOOKUP($E2790,'CFileFishery to ERA+'!$A$4:$J$198,9,FALSE)</f>
        <v>WA Troll</v>
      </c>
      <c r="R2790" t="str">
        <f>VLOOKUP($E2790,'CFileFishery to ERA+'!$A$4:$J$198,10,FALSE)</f>
        <v>ISBM</v>
      </c>
    </row>
    <row r="2791" spans="1:18" x14ac:dyDescent="0.25">
      <c r="A2791" t="s">
        <v>158</v>
      </c>
      <c r="B2791" t="s">
        <v>159</v>
      </c>
      <c r="C2791">
        <v>2015</v>
      </c>
      <c r="D2791">
        <v>7</v>
      </c>
      <c r="E2791">
        <v>92</v>
      </c>
      <c r="F2791" t="s">
        <v>66</v>
      </c>
      <c r="G2791">
        <v>4</v>
      </c>
      <c r="H2791" t="s">
        <v>12</v>
      </c>
      <c r="I2791">
        <v>1</v>
      </c>
      <c r="J2791">
        <v>4.51</v>
      </c>
      <c r="K2791">
        <v>4.54</v>
      </c>
      <c r="L2791">
        <f>VLOOKUP($E2791,'CFileFishery to ERA+'!$A$4:$J$198,4,FALSE)</f>
        <v>51</v>
      </c>
      <c r="M2791" t="str">
        <f>VLOOKUP($E2791,'CFileFishery to ERA+'!$A$4:$J$198,5,FALSE)</f>
        <v>WCVI ISBM S</v>
      </c>
      <c r="N2791" t="str">
        <f>VLOOKUP($E2791,'CFileFishery to ERA+'!$A$4:$J$198,6,FALSE)</f>
        <v>CA</v>
      </c>
      <c r="O2791">
        <f>VLOOKUP($E2791,'CFileFishery to ERA+'!$A$4:$J$198,7,FALSE)</f>
        <v>32</v>
      </c>
      <c r="P2791" t="str">
        <f>VLOOKUP($E2791,'CFileFishery to ERA+'!$A$4:$J$198,8,FALSE)</f>
        <v>S</v>
      </c>
      <c r="Q2791" t="str">
        <f>VLOOKUP($E2791,'CFileFishery to ERA+'!$A$4:$J$198,9,FALSE)</f>
        <v>WCVI ISBM Sport</v>
      </c>
      <c r="R2791" t="str">
        <f>VLOOKUP($E2791,'CFileFishery to ERA+'!$A$4:$J$198,10,FALSE)</f>
        <v>ISBM</v>
      </c>
    </row>
    <row r="2792" spans="1:18" x14ac:dyDescent="0.25">
      <c r="A2792" t="s">
        <v>158</v>
      </c>
      <c r="B2792" t="s">
        <v>159</v>
      </c>
      <c r="C2792">
        <v>2015</v>
      </c>
      <c r="D2792">
        <v>7</v>
      </c>
      <c r="E2792">
        <v>128</v>
      </c>
      <c r="F2792" t="s">
        <v>20</v>
      </c>
      <c r="G2792">
        <v>4</v>
      </c>
      <c r="H2792" t="s">
        <v>12</v>
      </c>
      <c r="I2792">
        <v>1</v>
      </c>
      <c r="J2792">
        <v>3.68</v>
      </c>
      <c r="K2792">
        <v>3.7</v>
      </c>
      <c r="L2792">
        <f>VLOOKUP($E2792,'CFileFishery to ERA+'!$A$4:$J$198,4,FALSE)</f>
        <v>47</v>
      </c>
      <c r="M2792" t="str">
        <f>VLOOKUP($E2792,'CFileFishery to ERA+'!$A$4:$J$198,5,FALSE)</f>
        <v>NBC AABM S</v>
      </c>
      <c r="N2792" t="str">
        <f>VLOOKUP($E2792,'CFileFishery to ERA+'!$A$4:$J$198,6,FALSE)</f>
        <v>CA</v>
      </c>
      <c r="O2792">
        <f>VLOOKUP($E2792,'CFileFishery to ERA+'!$A$4:$J$198,7,FALSE)</f>
        <v>20</v>
      </c>
      <c r="P2792" t="str">
        <f>VLOOKUP($E2792,'CFileFishery to ERA+'!$A$4:$J$198,8,FALSE)</f>
        <v>S</v>
      </c>
      <c r="Q2792" t="str">
        <f>VLOOKUP($E2792,'CFileFishery to ERA+'!$A$4:$J$198,9,FALSE)</f>
        <v>NBC AABM Sport</v>
      </c>
      <c r="R2792" t="str">
        <f>VLOOKUP($E2792,'CFileFishery to ERA+'!$A$4:$J$198,10,FALSE)</f>
        <v>AABM</v>
      </c>
    </row>
    <row r="2793" spans="1:18" x14ac:dyDescent="0.25">
      <c r="A2793" t="s">
        <v>158</v>
      </c>
      <c r="B2793" t="s">
        <v>159</v>
      </c>
      <c r="C2793">
        <v>2015</v>
      </c>
      <c r="D2793">
        <v>7</v>
      </c>
      <c r="E2793">
        <v>135</v>
      </c>
      <c r="F2793" t="s">
        <v>39</v>
      </c>
      <c r="G2793">
        <v>3</v>
      </c>
      <c r="H2793" t="s">
        <v>12</v>
      </c>
      <c r="I2793">
        <v>1</v>
      </c>
      <c r="J2793">
        <v>1.1200000000000001</v>
      </c>
      <c r="K2793">
        <v>1.1200000000000001</v>
      </c>
      <c r="L2793">
        <f>VLOOKUP($E2793,'CFileFishery to ERA+'!$A$4:$J$198,4,FALSE)</f>
        <v>61</v>
      </c>
      <c r="M2793" t="str">
        <f>VLOOKUP($E2793,'CFileFishery to ERA+'!$A$4:$J$198,5,FALSE)</f>
        <v>JNST S</v>
      </c>
      <c r="N2793" t="str">
        <f>VLOOKUP($E2793,'CFileFishery to ERA+'!$A$4:$J$198,6,FALSE)</f>
        <v>CA</v>
      </c>
      <c r="O2793">
        <f>VLOOKUP($E2793,'CFileFishery to ERA+'!$A$4:$J$198,7,FALSE)</f>
        <v>26</v>
      </c>
      <c r="P2793" t="str">
        <f>VLOOKUP($E2793,'CFileFishery to ERA+'!$A$4:$J$198,8,FALSE)</f>
        <v>S</v>
      </c>
      <c r="Q2793" t="str">
        <f>VLOOKUP($E2793,'CFileFishery to ERA+'!$A$4:$J$198,9,FALSE)</f>
        <v>Johnstone Strait Sport</v>
      </c>
      <c r="R2793" t="str">
        <f>VLOOKUP($E2793,'CFileFishery to ERA+'!$A$4:$J$198,10,FALSE)</f>
        <v>ISBM</v>
      </c>
    </row>
    <row r="2794" spans="1:18" x14ac:dyDescent="0.25">
      <c r="A2794" t="s">
        <v>158</v>
      </c>
      <c r="B2794" t="s">
        <v>159</v>
      </c>
      <c r="C2794">
        <v>2015</v>
      </c>
      <c r="D2794">
        <v>7</v>
      </c>
      <c r="E2794">
        <v>139</v>
      </c>
      <c r="F2794" t="s">
        <v>74</v>
      </c>
      <c r="G2794">
        <v>3</v>
      </c>
      <c r="H2794" t="s">
        <v>12</v>
      </c>
      <c r="I2794">
        <v>1</v>
      </c>
      <c r="J2794">
        <v>1</v>
      </c>
      <c r="K2794">
        <v>1</v>
      </c>
      <c r="L2794">
        <f>VLOOKUP($E2794,'CFileFishery to ERA+'!$A$4:$J$198,4,FALSE)</f>
        <v>63</v>
      </c>
      <c r="M2794" t="str">
        <f>VLOOKUP($E2794,'CFileFishery to ERA+'!$A$4:$J$198,5,FALSE)</f>
        <v>GEO ST S</v>
      </c>
      <c r="N2794" t="str">
        <f>VLOOKUP($E2794,'CFileFishery to ERA+'!$A$4:$J$198,6,FALSE)</f>
        <v>CA</v>
      </c>
      <c r="O2794">
        <f>VLOOKUP($E2794,'CFileFishery to ERA+'!$A$4:$J$198,7,FALSE)</f>
        <v>29</v>
      </c>
      <c r="P2794" t="str">
        <f>VLOOKUP($E2794,'CFileFishery to ERA+'!$A$4:$J$198,8,FALSE)</f>
        <v>S</v>
      </c>
      <c r="Q2794" t="str">
        <f>VLOOKUP($E2794,'CFileFishery to ERA+'!$A$4:$J$198,9,FALSE)</f>
        <v>South Georgia Strait Sport</v>
      </c>
      <c r="R2794" t="str">
        <f>VLOOKUP($E2794,'CFileFishery to ERA+'!$A$4:$J$198,10,FALSE)</f>
        <v>ISBM</v>
      </c>
    </row>
    <row r="2795" spans="1:18" x14ac:dyDescent="0.25">
      <c r="A2795" t="s">
        <v>158</v>
      </c>
      <c r="B2795" t="s">
        <v>159</v>
      </c>
      <c r="C2795">
        <v>2015</v>
      </c>
      <c r="D2795">
        <v>7</v>
      </c>
      <c r="E2795">
        <v>142</v>
      </c>
      <c r="F2795" t="s">
        <v>49</v>
      </c>
      <c r="G2795">
        <v>4</v>
      </c>
      <c r="H2795" t="s">
        <v>12</v>
      </c>
      <c r="I2795">
        <v>3</v>
      </c>
      <c r="J2795">
        <v>13.53</v>
      </c>
      <c r="K2795">
        <v>13.63</v>
      </c>
      <c r="L2795">
        <f>VLOOKUP($E2795,'CFileFishery to ERA+'!$A$4:$J$198,4,FALSE)</f>
        <v>50</v>
      </c>
      <c r="M2795" t="str">
        <f>VLOOKUP($E2795,'CFileFishery to ERA+'!$A$4:$J$198,5,FALSE)</f>
        <v>WCVI AABM S</v>
      </c>
      <c r="N2795" t="str">
        <f>VLOOKUP($E2795,'CFileFishery to ERA+'!$A$4:$J$198,6,FALSE)</f>
        <v>CA</v>
      </c>
      <c r="O2795">
        <f>VLOOKUP($E2795,'CFileFishery to ERA+'!$A$4:$J$198,7,FALSE)</f>
        <v>31</v>
      </c>
      <c r="P2795" t="str">
        <f>VLOOKUP($E2795,'CFileFishery to ERA+'!$A$4:$J$198,8,FALSE)</f>
        <v>S</v>
      </c>
      <c r="Q2795" t="str">
        <f>VLOOKUP($E2795,'CFileFishery to ERA+'!$A$4:$J$198,9,FALSE)</f>
        <v>WCVI AABM Sport</v>
      </c>
      <c r="R2795" t="str">
        <f>VLOOKUP($E2795,'CFileFishery to ERA+'!$A$4:$J$198,10,FALSE)</f>
        <v>AABM</v>
      </c>
    </row>
    <row r="2796" spans="1:18" x14ac:dyDescent="0.25">
      <c r="A2796" t="s">
        <v>158</v>
      </c>
      <c r="B2796" t="s">
        <v>159</v>
      </c>
      <c r="C2796">
        <v>2015</v>
      </c>
      <c r="D2796">
        <v>7</v>
      </c>
      <c r="E2796">
        <v>146</v>
      </c>
      <c r="F2796" t="s">
        <v>75</v>
      </c>
      <c r="G2796">
        <v>3</v>
      </c>
      <c r="H2796" t="s">
        <v>12</v>
      </c>
      <c r="I2796">
        <v>1</v>
      </c>
      <c r="J2796">
        <v>14.14</v>
      </c>
      <c r="K2796">
        <v>14.14</v>
      </c>
      <c r="L2796">
        <f>VLOOKUP($E2796,'CFileFishery to ERA+'!$A$4:$J$198,4,FALSE)</f>
        <v>65</v>
      </c>
      <c r="M2796" t="str">
        <f>VLOOKUP($E2796,'CFileFishery to ERA+'!$A$4:$J$198,5,FALSE)</f>
        <v>BC JF S</v>
      </c>
      <c r="N2796" t="str">
        <f>VLOOKUP($E2796,'CFileFishery to ERA+'!$A$4:$J$198,6,FALSE)</f>
        <v>CA</v>
      </c>
      <c r="O2796">
        <f>VLOOKUP($E2796,'CFileFishery to ERA+'!$A$4:$J$198,7,FALSE)</f>
        <v>36</v>
      </c>
      <c r="P2796" t="str">
        <f>VLOOKUP($E2796,'CFileFishery to ERA+'!$A$4:$J$198,8,FALSE)</f>
        <v>S</v>
      </c>
      <c r="Q2796" t="str">
        <f>VLOOKUP($E2796,'CFileFishery to ERA+'!$A$4:$J$198,9,FALSE)</f>
        <v>Canadian Juan De Fuca Sport</v>
      </c>
      <c r="R2796" t="str">
        <f>VLOOKUP($E2796,'CFileFishery to ERA+'!$A$4:$J$198,10,FALSE)</f>
        <v>ISBM</v>
      </c>
    </row>
    <row r="2797" spans="1:18" x14ac:dyDescent="0.25">
      <c r="A2797" t="s">
        <v>158</v>
      </c>
      <c r="B2797" t="s">
        <v>159</v>
      </c>
      <c r="C2797">
        <v>2015</v>
      </c>
      <c r="D2797">
        <v>7</v>
      </c>
      <c r="E2797">
        <v>146</v>
      </c>
      <c r="F2797" t="s">
        <v>75</v>
      </c>
      <c r="G2797">
        <v>4</v>
      </c>
      <c r="H2797" t="s">
        <v>12</v>
      </c>
      <c r="I2797">
        <v>1</v>
      </c>
      <c r="J2797">
        <v>14.14</v>
      </c>
      <c r="K2797">
        <v>14.25</v>
      </c>
      <c r="L2797">
        <f>VLOOKUP($E2797,'CFileFishery to ERA+'!$A$4:$J$198,4,FALSE)</f>
        <v>65</v>
      </c>
      <c r="M2797" t="str">
        <f>VLOOKUP($E2797,'CFileFishery to ERA+'!$A$4:$J$198,5,FALSE)</f>
        <v>BC JF S</v>
      </c>
      <c r="N2797" t="str">
        <f>VLOOKUP($E2797,'CFileFishery to ERA+'!$A$4:$J$198,6,FALSE)</f>
        <v>CA</v>
      </c>
      <c r="O2797">
        <f>VLOOKUP($E2797,'CFileFishery to ERA+'!$A$4:$J$198,7,FALSE)</f>
        <v>36</v>
      </c>
      <c r="P2797" t="str">
        <f>VLOOKUP($E2797,'CFileFishery to ERA+'!$A$4:$J$198,8,FALSE)</f>
        <v>S</v>
      </c>
      <c r="Q2797" t="str">
        <f>VLOOKUP($E2797,'CFileFishery to ERA+'!$A$4:$J$198,9,FALSE)</f>
        <v>Canadian Juan De Fuca Sport</v>
      </c>
      <c r="R2797" t="str">
        <f>VLOOKUP($E2797,'CFileFishery to ERA+'!$A$4:$J$198,10,FALSE)</f>
        <v>ISBM</v>
      </c>
    </row>
    <row r="2798" spans="1:18" x14ac:dyDescent="0.25">
      <c r="A2798" t="s">
        <v>158</v>
      </c>
      <c r="B2798" t="s">
        <v>159</v>
      </c>
      <c r="C2798">
        <v>2015</v>
      </c>
      <c r="D2798">
        <v>7</v>
      </c>
      <c r="E2798">
        <v>146</v>
      </c>
      <c r="F2798" t="s">
        <v>75</v>
      </c>
      <c r="G2798">
        <v>5</v>
      </c>
      <c r="H2798" t="s">
        <v>12</v>
      </c>
      <c r="I2798">
        <v>1</v>
      </c>
      <c r="J2798">
        <v>14.14</v>
      </c>
      <c r="K2798">
        <v>14.26</v>
      </c>
      <c r="L2798">
        <f>VLOOKUP($E2798,'CFileFishery to ERA+'!$A$4:$J$198,4,FALSE)</f>
        <v>65</v>
      </c>
      <c r="M2798" t="str">
        <f>VLOOKUP($E2798,'CFileFishery to ERA+'!$A$4:$J$198,5,FALSE)</f>
        <v>BC JF S</v>
      </c>
      <c r="N2798" t="str">
        <f>VLOOKUP($E2798,'CFileFishery to ERA+'!$A$4:$J$198,6,FALSE)</f>
        <v>CA</v>
      </c>
      <c r="O2798">
        <f>VLOOKUP($E2798,'CFileFishery to ERA+'!$A$4:$J$198,7,FALSE)</f>
        <v>36</v>
      </c>
      <c r="P2798" t="str">
        <f>VLOOKUP($E2798,'CFileFishery to ERA+'!$A$4:$J$198,8,FALSE)</f>
        <v>S</v>
      </c>
      <c r="Q2798" t="str">
        <f>VLOOKUP($E2798,'CFileFishery to ERA+'!$A$4:$J$198,9,FALSE)</f>
        <v>Canadian Juan De Fuca Sport</v>
      </c>
      <c r="R2798" t="str">
        <f>VLOOKUP($E2798,'CFileFishery to ERA+'!$A$4:$J$198,10,FALSE)</f>
        <v>ISBM</v>
      </c>
    </row>
    <row r="2799" spans="1:18" x14ac:dyDescent="0.25">
      <c r="A2799" t="s">
        <v>158</v>
      </c>
      <c r="B2799" t="s">
        <v>159</v>
      </c>
      <c r="C2799">
        <v>2015</v>
      </c>
      <c r="D2799">
        <v>7</v>
      </c>
      <c r="E2799">
        <v>150</v>
      </c>
      <c r="F2799" t="s">
        <v>76</v>
      </c>
      <c r="G2799">
        <v>3</v>
      </c>
      <c r="H2799" t="s">
        <v>12</v>
      </c>
      <c r="I2799">
        <v>2</v>
      </c>
      <c r="J2799">
        <v>12.22</v>
      </c>
      <c r="K2799">
        <v>12.22</v>
      </c>
      <c r="L2799">
        <f>VLOOKUP($E2799,'CFileFishery to ERA+'!$A$4:$J$198,4,FALSE)</f>
        <v>57</v>
      </c>
      <c r="M2799" t="str">
        <f>VLOOKUP($E2799,'CFileFishery to ERA+'!$A$4:$J$198,5,FALSE)</f>
        <v>PGSDN S</v>
      </c>
      <c r="N2799" t="str">
        <f>VLOOKUP($E2799,'CFileFishery to ERA+'!$A$4:$J$198,6,FALSE)</f>
        <v>US</v>
      </c>
      <c r="O2799">
        <f>VLOOKUP($E2799,'CFileFishery to ERA+'!$A$4:$J$198,7,FALSE)</f>
        <v>999</v>
      </c>
      <c r="P2799" t="str">
        <f>VLOOKUP($E2799,'CFileFishery to ERA+'!$A$4:$J$198,8,FALSE)</f>
        <v>S</v>
      </c>
      <c r="Q2799" t="str">
        <f>VLOOKUP($E2799,'CFileFishery to ERA+'!$A$4:$J$198,9,FALSE)</f>
        <v>PGSD Sport</v>
      </c>
      <c r="R2799" t="str">
        <f>VLOOKUP($E2799,'CFileFishery to ERA+'!$A$4:$J$198,10,FALSE)</f>
        <v>ISBM</v>
      </c>
    </row>
    <row r="2800" spans="1:18" x14ac:dyDescent="0.25">
      <c r="A2800" t="s">
        <v>158</v>
      </c>
      <c r="B2800" t="s">
        <v>159</v>
      </c>
      <c r="C2800">
        <v>2015</v>
      </c>
      <c r="D2800">
        <v>7</v>
      </c>
      <c r="E2800">
        <v>157</v>
      </c>
      <c r="F2800" t="s">
        <v>79</v>
      </c>
      <c r="G2800">
        <v>3</v>
      </c>
      <c r="H2800" t="s">
        <v>12</v>
      </c>
      <c r="I2800">
        <v>1</v>
      </c>
      <c r="J2800">
        <v>5.12</v>
      </c>
      <c r="K2800">
        <v>5.12</v>
      </c>
      <c r="L2800">
        <f>VLOOKUP($E2800,'CFileFishery to ERA+'!$A$4:$J$198,4,FALSE)</f>
        <v>59</v>
      </c>
      <c r="M2800" t="str">
        <f>VLOOKUP($E2800,'CFileFishery to ERA+'!$A$4:$J$198,5,FALSE)</f>
        <v>PGSDO S</v>
      </c>
      <c r="N2800" t="str">
        <f>VLOOKUP($E2800,'CFileFishery to ERA+'!$A$4:$J$198,6,FALSE)</f>
        <v>US</v>
      </c>
      <c r="O2800">
        <f>VLOOKUP($E2800,'CFileFishery to ERA+'!$A$4:$J$198,7,FALSE)</f>
        <v>999</v>
      </c>
      <c r="P2800" t="str">
        <f>VLOOKUP($E2800,'CFileFishery to ERA+'!$A$4:$J$198,8,FALSE)</f>
        <v>S</v>
      </c>
      <c r="Q2800" t="str">
        <f>VLOOKUP($E2800,'CFileFishery to ERA+'!$A$4:$J$198,9,FALSE)</f>
        <v>PGSD Sport</v>
      </c>
      <c r="R2800" t="str">
        <f>VLOOKUP($E2800,'CFileFishery to ERA+'!$A$4:$J$198,10,FALSE)</f>
        <v>ISBM</v>
      </c>
    </row>
    <row r="2801" spans="1:18" x14ac:dyDescent="0.25">
      <c r="A2801" t="s">
        <v>158</v>
      </c>
      <c r="B2801" t="s">
        <v>159</v>
      </c>
      <c r="C2801">
        <v>2015</v>
      </c>
      <c r="D2801">
        <v>8</v>
      </c>
      <c r="E2801">
        <v>94</v>
      </c>
      <c r="F2801" t="s">
        <v>126</v>
      </c>
      <c r="G2801">
        <v>2</v>
      </c>
      <c r="H2801" t="s">
        <v>12</v>
      </c>
      <c r="I2801">
        <v>1</v>
      </c>
      <c r="J2801">
        <v>1</v>
      </c>
      <c r="K2801">
        <v>1</v>
      </c>
      <c r="L2801">
        <f>VLOOKUP($E2801,'CFileFishery to ERA+'!$A$4:$J$198,4,FALSE)</f>
        <v>38</v>
      </c>
      <c r="M2801" t="str">
        <f>VLOOKUP($E2801,'CFileFishery to ERA+'!$A$4:$J$198,5,FALSE)</f>
        <v>TPS FN</v>
      </c>
      <c r="N2801" t="str">
        <f>VLOOKUP($E2801,'CFileFishery to ERA+'!$A$4:$J$198,6,FALSE)</f>
        <v>US</v>
      </c>
      <c r="O2801">
        <f>VLOOKUP($E2801,'CFileFishery to ERA+'!$A$4:$J$198,7,FALSE)</f>
        <v>999</v>
      </c>
      <c r="P2801" t="str">
        <f>VLOOKUP($E2801,'CFileFishery to ERA+'!$A$4:$J$198,8,FALSE)</f>
        <v>N</v>
      </c>
      <c r="Q2801" t="str">
        <f>VLOOKUP($E2801,'CFileFishery to ERA+'!$A$4:$J$198,9,FALSE)</f>
        <v>PGSD Net</v>
      </c>
      <c r="R2801" t="str">
        <f>VLOOKUP($E2801,'CFileFishery to ERA+'!$A$4:$J$198,10,FALSE)</f>
        <v>ISBM</v>
      </c>
    </row>
    <row r="2802" spans="1:18" x14ac:dyDescent="0.25">
      <c r="A2802" t="s">
        <v>158</v>
      </c>
      <c r="B2802" t="s">
        <v>159</v>
      </c>
      <c r="C2802">
        <v>2015</v>
      </c>
      <c r="D2802">
        <v>8</v>
      </c>
      <c r="E2802">
        <v>96</v>
      </c>
      <c r="F2802" t="s">
        <v>108</v>
      </c>
      <c r="G2802">
        <v>3</v>
      </c>
      <c r="H2802" t="s">
        <v>12</v>
      </c>
      <c r="I2802">
        <v>1</v>
      </c>
      <c r="J2802">
        <v>2.0699999999999998</v>
      </c>
      <c r="K2802">
        <v>2.0699999999999998</v>
      </c>
      <c r="L2802">
        <f>VLOOKUP($E2802,'CFileFishery to ERA+'!$A$4:$J$198,4,FALSE)</f>
        <v>26</v>
      </c>
      <c r="M2802" t="str">
        <f>VLOOKUP($E2802,'CFileFishery to ERA+'!$A$4:$J$198,5,FALSE)</f>
        <v>TPGSDN TERM N</v>
      </c>
      <c r="N2802" t="str">
        <f>VLOOKUP($E2802,'CFileFishery to ERA+'!$A$4:$J$198,6,FALSE)</f>
        <v>US</v>
      </c>
      <c r="O2802">
        <f>VLOOKUP($E2802,'CFileFishery to ERA+'!$A$4:$J$198,7,FALSE)</f>
        <v>999</v>
      </c>
      <c r="P2802" t="str">
        <f>VLOOKUP($E2802,'CFileFishery to ERA+'!$A$4:$J$198,8,FALSE)</f>
        <v>N</v>
      </c>
      <c r="Q2802" t="str">
        <f>VLOOKUP($E2802,'CFileFishery to ERA+'!$A$4:$J$198,9,FALSE)</f>
        <v>PGSD Net</v>
      </c>
      <c r="R2802" t="str">
        <f>VLOOKUP($E2802,'CFileFishery to ERA+'!$A$4:$J$198,10,FALSE)</f>
        <v>ISBM</v>
      </c>
    </row>
    <row r="2803" spans="1:18" x14ac:dyDescent="0.25">
      <c r="A2803" t="s">
        <v>158</v>
      </c>
      <c r="B2803" t="s">
        <v>159</v>
      </c>
      <c r="C2803">
        <v>2015</v>
      </c>
      <c r="D2803">
        <v>8</v>
      </c>
      <c r="E2803">
        <v>104</v>
      </c>
      <c r="F2803" t="s">
        <v>113</v>
      </c>
      <c r="G2803">
        <v>2</v>
      </c>
      <c r="H2803" t="s">
        <v>12</v>
      </c>
      <c r="I2803">
        <v>2</v>
      </c>
      <c r="J2803">
        <v>2.56</v>
      </c>
      <c r="K2803">
        <v>2.58</v>
      </c>
      <c r="L2803">
        <f>VLOOKUP($E2803,'CFileFishery to ERA+'!$A$4:$J$198,4,FALSE)</f>
        <v>38</v>
      </c>
      <c r="M2803" t="str">
        <f>VLOOKUP($E2803,'CFileFishery to ERA+'!$A$4:$J$198,5,FALSE)</f>
        <v>TPS FN</v>
      </c>
      <c r="N2803" t="str">
        <f>VLOOKUP($E2803,'CFileFishery to ERA+'!$A$4:$J$198,6,FALSE)</f>
        <v>US</v>
      </c>
      <c r="O2803">
        <f>VLOOKUP($E2803,'CFileFishery to ERA+'!$A$4:$J$198,7,FALSE)</f>
        <v>999</v>
      </c>
      <c r="P2803" t="str">
        <f>VLOOKUP($E2803,'CFileFishery to ERA+'!$A$4:$J$198,8,FALSE)</f>
        <v>N</v>
      </c>
      <c r="Q2803" t="str">
        <f>VLOOKUP($E2803,'CFileFishery to ERA+'!$A$4:$J$198,9,FALSE)</f>
        <v>PGSD Net</v>
      </c>
      <c r="R2803" t="str">
        <f>VLOOKUP($E2803,'CFileFishery to ERA+'!$A$4:$J$198,10,FALSE)</f>
        <v>ISBM</v>
      </c>
    </row>
    <row r="2804" spans="1:18" x14ac:dyDescent="0.25">
      <c r="A2804" t="s">
        <v>158</v>
      </c>
      <c r="B2804" t="s">
        <v>159</v>
      </c>
      <c r="C2804">
        <v>2015</v>
      </c>
      <c r="D2804">
        <v>8</v>
      </c>
      <c r="E2804">
        <v>104</v>
      </c>
      <c r="F2804" t="s">
        <v>113</v>
      </c>
      <c r="G2804">
        <v>3</v>
      </c>
      <c r="H2804" t="s">
        <v>12</v>
      </c>
      <c r="I2804">
        <v>8</v>
      </c>
      <c r="J2804">
        <v>9.68</v>
      </c>
      <c r="K2804">
        <v>9.68</v>
      </c>
      <c r="L2804">
        <f>VLOOKUP($E2804,'CFileFishery to ERA+'!$A$4:$J$198,4,FALSE)</f>
        <v>38</v>
      </c>
      <c r="M2804" t="str">
        <f>VLOOKUP($E2804,'CFileFishery to ERA+'!$A$4:$J$198,5,FALSE)</f>
        <v>TPS FN</v>
      </c>
      <c r="N2804" t="str">
        <f>VLOOKUP($E2804,'CFileFishery to ERA+'!$A$4:$J$198,6,FALSE)</f>
        <v>US</v>
      </c>
      <c r="O2804">
        <f>VLOOKUP($E2804,'CFileFishery to ERA+'!$A$4:$J$198,7,FALSE)</f>
        <v>999</v>
      </c>
      <c r="P2804" t="str">
        <f>VLOOKUP($E2804,'CFileFishery to ERA+'!$A$4:$J$198,8,FALSE)</f>
        <v>N</v>
      </c>
      <c r="Q2804" t="str">
        <f>VLOOKUP($E2804,'CFileFishery to ERA+'!$A$4:$J$198,9,FALSE)</f>
        <v>PGSD Net</v>
      </c>
      <c r="R2804" t="str">
        <f>VLOOKUP($E2804,'CFileFishery to ERA+'!$A$4:$J$198,10,FALSE)</f>
        <v>ISBM</v>
      </c>
    </row>
    <row r="2805" spans="1:18" x14ac:dyDescent="0.25">
      <c r="A2805" t="s">
        <v>158</v>
      </c>
      <c r="B2805" t="s">
        <v>159</v>
      </c>
      <c r="C2805">
        <v>2015</v>
      </c>
      <c r="D2805">
        <v>8</v>
      </c>
      <c r="E2805">
        <v>136</v>
      </c>
      <c r="F2805" t="s">
        <v>52</v>
      </c>
      <c r="G2805">
        <v>4</v>
      </c>
      <c r="H2805" t="s">
        <v>12</v>
      </c>
      <c r="I2805">
        <v>2</v>
      </c>
      <c r="J2805">
        <v>5.08</v>
      </c>
      <c r="K2805">
        <v>5.12</v>
      </c>
      <c r="L2805">
        <f>VLOOKUP($E2805,'CFileFishery to ERA+'!$A$4:$J$198,4,FALSE)</f>
        <v>63</v>
      </c>
      <c r="M2805" t="str">
        <f>VLOOKUP($E2805,'CFileFishery to ERA+'!$A$4:$J$198,5,FALSE)</f>
        <v>GEO ST S</v>
      </c>
      <c r="N2805" t="str">
        <f>VLOOKUP($E2805,'CFileFishery to ERA+'!$A$4:$J$198,6,FALSE)</f>
        <v>CA</v>
      </c>
      <c r="O2805">
        <f>VLOOKUP($E2805,'CFileFishery to ERA+'!$A$4:$J$198,7,FALSE)</f>
        <v>27</v>
      </c>
      <c r="P2805" t="str">
        <f>VLOOKUP($E2805,'CFileFishery to ERA+'!$A$4:$J$198,8,FALSE)</f>
        <v>S</v>
      </c>
      <c r="Q2805" t="str">
        <f>VLOOKUP($E2805,'CFileFishery to ERA+'!$A$4:$J$198,9,FALSE)</f>
        <v>North Georgia Strait Sport</v>
      </c>
      <c r="R2805" t="str">
        <f>VLOOKUP($E2805,'CFileFishery to ERA+'!$A$4:$J$198,10,FALSE)</f>
        <v>ISBM</v>
      </c>
    </row>
    <row r="2806" spans="1:18" x14ac:dyDescent="0.25">
      <c r="A2806" t="s">
        <v>158</v>
      </c>
      <c r="B2806" t="s">
        <v>159</v>
      </c>
      <c r="C2806">
        <v>2015</v>
      </c>
      <c r="D2806">
        <v>9</v>
      </c>
      <c r="E2806">
        <v>103</v>
      </c>
      <c r="F2806" t="s">
        <v>127</v>
      </c>
      <c r="G2806">
        <v>2</v>
      </c>
      <c r="H2806" t="s">
        <v>12</v>
      </c>
      <c r="I2806">
        <v>1</v>
      </c>
      <c r="J2806">
        <v>1</v>
      </c>
      <c r="K2806">
        <v>1</v>
      </c>
      <c r="L2806">
        <f>VLOOKUP($E2806,'CFileFishery to ERA+'!$A$4:$J$198,4,FALSE)</f>
        <v>29</v>
      </c>
      <c r="M2806" t="str">
        <f>VLOOKUP($E2806,'CFileFishery to ERA+'!$A$4:$J$198,5,FALSE)</f>
        <v>TPGSDO TERM N</v>
      </c>
      <c r="N2806" t="str">
        <f>VLOOKUP($E2806,'CFileFishery to ERA+'!$A$4:$J$198,6,FALSE)</f>
        <v>US</v>
      </c>
      <c r="O2806">
        <f>VLOOKUP($E2806,'CFileFishery to ERA+'!$A$4:$J$198,7,FALSE)</f>
        <v>999</v>
      </c>
      <c r="P2806" t="str">
        <f>VLOOKUP($E2806,'CFileFishery to ERA+'!$A$4:$J$198,8,FALSE)</f>
        <v>N</v>
      </c>
      <c r="Q2806" t="str">
        <f>VLOOKUP($E2806,'CFileFishery to ERA+'!$A$4:$J$198,9,FALSE)</f>
        <v>PGSD Net</v>
      </c>
      <c r="R2806" t="str">
        <f>VLOOKUP($E2806,'CFileFishery to ERA+'!$A$4:$J$198,10,FALSE)</f>
        <v>ISBM</v>
      </c>
    </row>
    <row r="2807" spans="1:18" x14ac:dyDescent="0.25">
      <c r="A2807" t="s">
        <v>158</v>
      </c>
      <c r="B2807" t="s">
        <v>159</v>
      </c>
      <c r="C2807">
        <v>2015</v>
      </c>
      <c r="D2807">
        <v>9</v>
      </c>
      <c r="E2807">
        <v>103</v>
      </c>
      <c r="F2807" t="s">
        <v>127</v>
      </c>
      <c r="G2807">
        <v>3</v>
      </c>
      <c r="H2807" t="s">
        <v>12</v>
      </c>
      <c r="I2807">
        <v>1</v>
      </c>
      <c r="J2807">
        <v>1</v>
      </c>
      <c r="K2807">
        <v>1</v>
      </c>
      <c r="L2807">
        <f>VLOOKUP($E2807,'CFileFishery to ERA+'!$A$4:$J$198,4,FALSE)</f>
        <v>29</v>
      </c>
      <c r="M2807" t="str">
        <f>VLOOKUP($E2807,'CFileFishery to ERA+'!$A$4:$J$198,5,FALSE)</f>
        <v>TPGSDO TERM N</v>
      </c>
      <c r="N2807" t="str">
        <f>VLOOKUP($E2807,'CFileFishery to ERA+'!$A$4:$J$198,6,FALSE)</f>
        <v>US</v>
      </c>
      <c r="O2807">
        <f>VLOOKUP($E2807,'CFileFishery to ERA+'!$A$4:$J$198,7,FALSE)</f>
        <v>999</v>
      </c>
      <c r="P2807" t="str">
        <f>VLOOKUP($E2807,'CFileFishery to ERA+'!$A$4:$J$198,8,FALSE)</f>
        <v>N</v>
      </c>
      <c r="Q2807" t="str">
        <f>VLOOKUP($E2807,'CFileFishery to ERA+'!$A$4:$J$198,9,FALSE)</f>
        <v>PGSD Net</v>
      </c>
      <c r="R2807" t="str">
        <f>VLOOKUP($E2807,'CFileFishery to ERA+'!$A$4:$J$198,10,FALSE)</f>
        <v>ISBM</v>
      </c>
    </row>
    <row r="2808" spans="1:18" x14ac:dyDescent="0.25">
      <c r="A2808" t="s">
        <v>158</v>
      </c>
      <c r="B2808" t="s">
        <v>159</v>
      </c>
      <c r="C2808">
        <v>2015</v>
      </c>
      <c r="D2808">
        <v>9</v>
      </c>
      <c r="E2808">
        <v>103</v>
      </c>
      <c r="F2808" t="s">
        <v>127</v>
      </c>
      <c r="G2808">
        <v>4</v>
      </c>
      <c r="H2808" t="s">
        <v>12</v>
      </c>
      <c r="I2808">
        <v>1</v>
      </c>
      <c r="J2808">
        <v>1</v>
      </c>
      <c r="K2808">
        <v>1</v>
      </c>
      <c r="L2808">
        <f>VLOOKUP($E2808,'CFileFishery to ERA+'!$A$4:$J$198,4,FALSE)</f>
        <v>29</v>
      </c>
      <c r="M2808" t="str">
        <f>VLOOKUP($E2808,'CFileFishery to ERA+'!$A$4:$J$198,5,FALSE)</f>
        <v>TPGSDO TERM N</v>
      </c>
      <c r="N2808" t="str">
        <f>VLOOKUP($E2808,'CFileFishery to ERA+'!$A$4:$J$198,6,FALSE)</f>
        <v>US</v>
      </c>
      <c r="O2808">
        <f>VLOOKUP($E2808,'CFileFishery to ERA+'!$A$4:$J$198,7,FALSE)</f>
        <v>999</v>
      </c>
      <c r="P2808" t="str">
        <f>VLOOKUP($E2808,'CFileFishery to ERA+'!$A$4:$J$198,8,FALSE)</f>
        <v>N</v>
      </c>
      <c r="Q2808" t="str">
        <f>VLOOKUP($E2808,'CFileFishery to ERA+'!$A$4:$J$198,9,FALSE)</f>
        <v>PGSD Net</v>
      </c>
      <c r="R2808" t="str">
        <f>VLOOKUP($E2808,'CFileFishery to ERA+'!$A$4:$J$198,10,FALSE)</f>
        <v>ISBM</v>
      </c>
    </row>
    <row r="2809" spans="1:18" x14ac:dyDescent="0.25">
      <c r="A2809" t="s">
        <v>158</v>
      </c>
      <c r="B2809" t="s">
        <v>159</v>
      </c>
      <c r="C2809">
        <v>2015</v>
      </c>
      <c r="D2809">
        <v>9</v>
      </c>
      <c r="E2809">
        <v>104</v>
      </c>
      <c r="F2809" t="s">
        <v>113</v>
      </c>
      <c r="G2809">
        <v>4</v>
      </c>
      <c r="H2809" t="s">
        <v>12</v>
      </c>
      <c r="I2809">
        <v>1</v>
      </c>
      <c r="J2809">
        <v>1.24</v>
      </c>
      <c r="K2809">
        <v>1.25</v>
      </c>
      <c r="L2809">
        <f>VLOOKUP($E2809,'CFileFishery to ERA+'!$A$4:$J$198,4,FALSE)</f>
        <v>38</v>
      </c>
      <c r="M2809" t="str">
        <f>VLOOKUP($E2809,'CFileFishery to ERA+'!$A$4:$J$198,5,FALSE)</f>
        <v>TPS FN</v>
      </c>
      <c r="N2809" t="str">
        <f>VLOOKUP($E2809,'CFileFishery to ERA+'!$A$4:$J$198,6,FALSE)</f>
        <v>US</v>
      </c>
      <c r="O2809">
        <f>VLOOKUP($E2809,'CFileFishery to ERA+'!$A$4:$J$198,7,FALSE)</f>
        <v>999</v>
      </c>
      <c r="P2809" t="str">
        <f>VLOOKUP($E2809,'CFileFishery to ERA+'!$A$4:$J$198,8,FALSE)</f>
        <v>N</v>
      </c>
      <c r="Q2809" t="str">
        <f>VLOOKUP($E2809,'CFileFishery to ERA+'!$A$4:$J$198,9,FALSE)</f>
        <v>PGSD Net</v>
      </c>
      <c r="R2809" t="str">
        <f>VLOOKUP($E2809,'CFileFishery to ERA+'!$A$4:$J$198,10,FALSE)</f>
        <v>ISBM</v>
      </c>
    </row>
    <row r="2810" spans="1:18" x14ac:dyDescent="0.25">
      <c r="A2810" t="s">
        <v>158</v>
      </c>
      <c r="B2810" t="s">
        <v>159</v>
      </c>
      <c r="C2810">
        <v>2015</v>
      </c>
      <c r="D2810">
        <v>10</v>
      </c>
      <c r="E2810">
        <v>2</v>
      </c>
      <c r="F2810" t="s">
        <v>30</v>
      </c>
      <c r="G2810">
        <v>4</v>
      </c>
      <c r="H2810" t="s">
        <v>12</v>
      </c>
      <c r="I2810">
        <v>5</v>
      </c>
      <c r="J2810">
        <v>14.6</v>
      </c>
      <c r="K2810">
        <v>14.6</v>
      </c>
      <c r="L2810">
        <f>VLOOKUP($E2810,'CFileFishery to ERA+'!$A$4:$J$198,4,FALSE)</f>
        <v>1</v>
      </c>
      <c r="M2810" t="str">
        <f>VLOOKUP($E2810,'CFileFishery to ERA+'!$A$4:$J$198,5,FALSE)</f>
        <v>AK W/S T</v>
      </c>
      <c r="N2810" t="str">
        <f>VLOOKUP($E2810,'CFileFishery to ERA+'!$A$4:$J$198,6,FALSE)</f>
        <v>US</v>
      </c>
      <c r="O2810">
        <f>VLOOKUP($E2810,'CFileFishery to ERA+'!$A$4:$J$198,7,FALSE)</f>
        <v>999</v>
      </c>
      <c r="P2810" t="str">
        <f>VLOOKUP($E2810,'CFileFishery to ERA+'!$A$4:$J$198,8,FALSE)</f>
        <v>T</v>
      </c>
      <c r="Q2810" t="str">
        <f>VLOOKUP($E2810,'CFileFishery to ERA+'!$A$4:$J$198,9,FALSE)</f>
        <v>SEAK Troll</v>
      </c>
      <c r="R2810" t="str">
        <f>VLOOKUP($E2810,'CFileFishery to ERA+'!$A$4:$J$198,10,FALSE)</f>
        <v>AABM</v>
      </c>
    </row>
    <row r="2811" spans="1:18" x14ac:dyDescent="0.25">
      <c r="A2811" t="s">
        <v>158</v>
      </c>
      <c r="B2811" t="s">
        <v>159</v>
      </c>
      <c r="C2811">
        <v>2015</v>
      </c>
      <c r="D2811">
        <v>10</v>
      </c>
      <c r="E2811">
        <v>2</v>
      </c>
      <c r="F2811" t="s">
        <v>30</v>
      </c>
      <c r="G2811">
        <v>5</v>
      </c>
      <c r="H2811" t="s">
        <v>12</v>
      </c>
      <c r="I2811">
        <v>3</v>
      </c>
      <c r="J2811">
        <v>8.76</v>
      </c>
      <c r="K2811">
        <v>8.83</v>
      </c>
      <c r="L2811">
        <f>VLOOKUP($E2811,'CFileFishery to ERA+'!$A$4:$J$198,4,FALSE)</f>
        <v>1</v>
      </c>
      <c r="M2811" t="str">
        <f>VLOOKUP($E2811,'CFileFishery to ERA+'!$A$4:$J$198,5,FALSE)</f>
        <v>AK W/S T</v>
      </c>
      <c r="N2811" t="str">
        <f>VLOOKUP($E2811,'CFileFishery to ERA+'!$A$4:$J$198,6,FALSE)</f>
        <v>US</v>
      </c>
      <c r="O2811">
        <f>VLOOKUP($E2811,'CFileFishery to ERA+'!$A$4:$J$198,7,FALSE)</f>
        <v>999</v>
      </c>
      <c r="P2811" t="str">
        <f>VLOOKUP($E2811,'CFileFishery to ERA+'!$A$4:$J$198,8,FALSE)</f>
        <v>T</v>
      </c>
      <c r="Q2811" t="str">
        <f>VLOOKUP($E2811,'CFileFishery to ERA+'!$A$4:$J$198,9,FALSE)</f>
        <v>SEAK Troll</v>
      </c>
      <c r="R2811" t="str">
        <f>VLOOKUP($E2811,'CFileFishery to ERA+'!$A$4:$J$198,10,FALSE)</f>
        <v>AABM</v>
      </c>
    </row>
    <row r="2812" spans="1:18" x14ac:dyDescent="0.25">
      <c r="A2812" t="s">
        <v>158</v>
      </c>
      <c r="B2812" t="s">
        <v>159</v>
      </c>
      <c r="C2812">
        <v>2015</v>
      </c>
      <c r="D2812">
        <v>10</v>
      </c>
      <c r="E2812">
        <v>36</v>
      </c>
      <c r="F2812" t="s">
        <v>100</v>
      </c>
      <c r="G2812">
        <v>4</v>
      </c>
      <c r="H2812" t="s">
        <v>12</v>
      </c>
      <c r="I2812">
        <v>1</v>
      </c>
      <c r="J2812">
        <v>2.99</v>
      </c>
      <c r="K2812">
        <v>2.99</v>
      </c>
      <c r="L2812">
        <f>VLOOKUP($E2812,'CFileFishery to ERA+'!$A$4:$J$198,4,FALSE)</f>
        <v>10</v>
      </c>
      <c r="M2812" t="str">
        <f>VLOOKUP($E2812,'CFileFishery to ERA+'!$A$4:$J$198,5,FALSE)</f>
        <v>WCVI F/W T</v>
      </c>
      <c r="N2812" t="str">
        <f>VLOOKUP($E2812,'CFileFishery to ERA+'!$A$4:$J$198,6,FALSE)</f>
        <v>CA</v>
      </c>
      <c r="O2812">
        <f>VLOOKUP($E2812,'CFileFishery to ERA+'!$A$4:$J$198,7,FALSE)</f>
        <v>3</v>
      </c>
      <c r="P2812" t="str">
        <f>VLOOKUP($E2812,'CFileFishery to ERA+'!$A$4:$J$198,8,FALSE)</f>
        <v>T</v>
      </c>
      <c r="Q2812" t="str">
        <f>VLOOKUP($E2812,'CFileFishery to ERA+'!$A$4:$J$198,9,FALSE)</f>
        <v>WCVI Troll</v>
      </c>
      <c r="R2812" t="str">
        <f>VLOOKUP($E2812,'CFileFishery to ERA+'!$A$4:$J$198,10,FALSE)</f>
        <v>AABM</v>
      </c>
    </row>
    <row r="2813" spans="1:18" x14ac:dyDescent="0.25">
      <c r="A2813" t="s">
        <v>158</v>
      </c>
      <c r="B2813" t="s">
        <v>159</v>
      </c>
      <c r="C2813">
        <v>2015</v>
      </c>
      <c r="D2813">
        <v>11</v>
      </c>
      <c r="E2813">
        <v>3</v>
      </c>
      <c r="F2813" t="s">
        <v>53</v>
      </c>
      <c r="G2813">
        <v>4</v>
      </c>
      <c r="H2813" t="s">
        <v>12</v>
      </c>
      <c r="I2813">
        <v>1</v>
      </c>
      <c r="J2813">
        <v>2.2200000000000002</v>
      </c>
      <c r="K2813">
        <v>2.2200000000000002</v>
      </c>
      <c r="L2813">
        <f>VLOOKUP($E2813,'CFileFishery to ERA+'!$A$4:$J$198,4,FALSE)</f>
        <v>1</v>
      </c>
      <c r="M2813" t="str">
        <f>VLOOKUP($E2813,'CFileFishery to ERA+'!$A$4:$J$198,5,FALSE)</f>
        <v>AK W/S T</v>
      </c>
      <c r="N2813" t="str">
        <f>VLOOKUP($E2813,'CFileFishery to ERA+'!$A$4:$J$198,6,FALSE)</f>
        <v>US</v>
      </c>
      <c r="O2813">
        <f>VLOOKUP($E2813,'CFileFishery to ERA+'!$A$4:$J$198,7,FALSE)</f>
        <v>999</v>
      </c>
      <c r="P2813" t="str">
        <f>VLOOKUP($E2813,'CFileFishery to ERA+'!$A$4:$J$198,8,FALSE)</f>
        <v>T</v>
      </c>
      <c r="Q2813" t="str">
        <f>VLOOKUP($E2813,'CFileFishery to ERA+'!$A$4:$J$198,9,FALSE)</f>
        <v>SEAK Troll</v>
      </c>
      <c r="R2813" t="str">
        <f>VLOOKUP($E2813,'CFileFishery to ERA+'!$A$4:$J$198,10,FALSE)</f>
        <v>AABM</v>
      </c>
    </row>
    <row r="2814" spans="1:18" x14ac:dyDescent="0.25">
      <c r="A2814" t="s">
        <v>158</v>
      </c>
      <c r="B2814" t="s">
        <v>159</v>
      </c>
      <c r="C2814">
        <v>2015</v>
      </c>
      <c r="D2814">
        <v>12</v>
      </c>
      <c r="E2814">
        <v>142</v>
      </c>
      <c r="F2814" t="s">
        <v>49</v>
      </c>
      <c r="G2814">
        <v>3</v>
      </c>
      <c r="H2814" t="s">
        <v>12</v>
      </c>
      <c r="I2814">
        <v>1</v>
      </c>
      <c r="J2814">
        <v>5.29</v>
      </c>
      <c r="K2814">
        <v>5.29</v>
      </c>
      <c r="L2814">
        <f>VLOOKUP($E2814,'CFileFishery to ERA+'!$A$4:$J$198,4,FALSE)</f>
        <v>50</v>
      </c>
      <c r="M2814" t="str">
        <f>VLOOKUP($E2814,'CFileFishery to ERA+'!$A$4:$J$198,5,FALSE)</f>
        <v>WCVI AABM S</v>
      </c>
      <c r="N2814" t="str">
        <f>VLOOKUP($E2814,'CFileFishery to ERA+'!$A$4:$J$198,6,FALSE)</f>
        <v>CA</v>
      </c>
      <c r="O2814">
        <f>VLOOKUP($E2814,'CFileFishery to ERA+'!$A$4:$J$198,7,FALSE)</f>
        <v>31</v>
      </c>
      <c r="P2814" t="str">
        <f>VLOOKUP($E2814,'CFileFishery to ERA+'!$A$4:$J$198,8,FALSE)</f>
        <v>S</v>
      </c>
      <c r="Q2814" t="str">
        <f>VLOOKUP($E2814,'CFileFishery to ERA+'!$A$4:$J$198,9,FALSE)</f>
        <v>WCVI AABM Sport</v>
      </c>
      <c r="R2814" t="str">
        <f>VLOOKUP($E2814,'CFileFishery to ERA+'!$A$4:$J$198,10,FALSE)</f>
        <v>AABM</v>
      </c>
    </row>
    <row r="2815" spans="1:18" x14ac:dyDescent="0.25">
      <c r="A2815" t="s">
        <v>158</v>
      </c>
      <c r="B2815" t="s">
        <v>159</v>
      </c>
      <c r="C2815">
        <v>2016</v>
      </c>
      <c r="D2815">
        <v>1</v>
      </c>
      <c r="E2815">
        <v>146</v>
      </c>
      <c r="F2815" t="s">
        <v>75</v>
      </c>
      <c r="G2815">
        <v>4</v>
      </c>
      <c r="H2815" t="s">
        <v>12</v>
      </c>
      <c r="I2815">
        <v>1</v>
      </c>
      <c r="J2815">
        <v>15.06</v>
      </c>
      <c r="K2815">
        <v>15.06</v>
      </c>
      <c r="L2815">
        <f>VLOOKUP($E2815,'CFileFishery to ERA+'!$A$4:$J$198,4,FALSE)</f>
        <v>65</v>
      </c>
      <c r="M2815" t="str">
        <f>VLOOKUP($E2815,'CFileFishery to ERA+'!$A$4:$J$198,5,FALSE)</f>
        <v>BC JF S</v>
      </c>
      <c r="N2815" t="str">
        <f>VLOOKUP($E2815,'CFileFishery to ERA+'!$A$4:$J$198,6,FALSE)</f>
        <v>CA</v>
      </c>
      <c r="O2815">
        <f>VLOOKUP($E2815,'CFileFishery to ERA+'!$A$4:$J$198,7,FALSE)</f>
        <v>36</v>
      </c>
      <c r="P2815" t="str">
        <f>VLOOKUP($E2815,'CFileFishery to ERA+'!$A$4:$J$198,8,FALSE)</f>
        <v>S</v>
      </c>
      <c r="Q2815" t="str">
        <f>VLOOKUP($E2815,'CFileFishery to ERA+'!$A$4:$J$198,9,FALSE)</f>
        <v>Canadian Juan De Fuca Sport</v>
      </c>
      <c r="R2815" t="str">
        <f>VLOOKUP($E2815,'CFileFishery to ERA+'!$A$4:$J$198,10,FALSE)</f>
        <v>ISBM</v>
      </c>
    </row>
    <row r="2816" spans="1:18" x14ac:dyDescent="0.25">
      <c r="A2816" t="s">
        <v>158</v>
      </c>
      <c r="B2816" t="s">
        <v>159</v>
      </c>
      <c r="C2816">
        <v>2016</v>
      </c>
      <c r="D2816">
        <v>1</v>
      </c>
      <c r="E2816">
        <v>152</v>
      </c>
      <c r="F2816" t="s">
        <v>63</v>
      </c>
      <c r="G2816">
        <v>4</v>
      </c>
      <c r="H2816" t="s">
        <v>12</v>
      </c>
      <c r="I2816">
        <v>1</v>
      </c>
      <c r="J2816">
        <v>4.96</v>
      </c>
      <c r="K2816">
        <v>4.96</v>
      </c>
      <c r="L2816">
        <f>VLOOKUP($E2816,'CFileFishery to ERA+'!$A$4:$J$198,4,FALSE)</f>
        <v>57</v>
      </c>
      <c r="M2816" t="str">
        <f>VLOOKUP($E2816,'CFileFishery to ERA+'!$A$4:$J$198,5,FALSE)</f>
        <v>PGSDN S</v>
      </c>
      <c r="N2816" t="str">
        <f>VLOOKUP($E2816,'CFileFishery to ERA+'!$A$4:$J$198,6,FALSE)</f>
        <v>US</v>
      </c>
      <c r="O2816">
        <f>VLOOKUP($E2816,'CFileFishery to ERA+'!$A$4:$J$198,7,FALSE)</f>
        <v>999</v>
      </c>
      <c r="P2816" t="str">
        <f>VLOOKUP($E2816,'CFileFishery to ERA+'!$A$4:$J$198,8,FALSE)</f>
        <v>S</v>
      </c>
      <c r="Q2816" t="str">
        <f>VLOOKUP($E2816,'CFileFishery to ERA+'!$A$4:$J$198,9,FALSE)</f>
        <v>PGSD Sport</v>
      </c>
      <c r="R2816" t="str">
        <f>VLOOKUP($E2816,'CFileFishery to ERA+'!$A$4:$J$198,10,FALSE)</f>
        <v>ISBM</v>
      </c>
    </row>
    <row r="2817" spans="1:18" x14ac:dyDescent="0.25">
      <c r="A2817" t="s">
        <v>158</v>
      </c>
      <c r="B2817" t="s">
        <v>159</v>
      </c>
      <c r="C2817">
        <v>2016</v>
      </c>
      <c r="D2817">
        <v>2</v>
      </c>
      <c r="E2817">
        <v>5</v>
      </c>
      <c r="F2817" t="s">
        <v>31</v>
      </c>
      <c r="G2817">
        <v>4</v>
      </c>
      <c r="H2817" t="s">
        <v>12</v>
      </c>
      <c r="I2817">
        <v>1</v>
      </c>
      <c r="J2817">
        <v>3.8</v>
      </c>
      <c r="K2817">
        <v>3.8</v>
      </c>
      <c r="L2817">
        <f>VLOOKUP($E2817,'CFileFishery to ERA+'!$A$4:$J$198,4,FALSE)</f>
        <v>1</v>
      </c>
      <c r="M2817" t="str">
        <f>VLOOKUP($E2817,'CFileFishery to ERA+'!$A$4:$J$198,5,FALSE)</f>
        <v>AK W/S T</v>
      </c>
      <c r="N2817" t="str">
        <f>VLOOKUP($E2817,'CFileFishery to ERA+'!$A$4:$J$198,6,FALSE)</f>
        <v>US</v>
      </c>
      <c r="O2817">
        <f>VLOOKUP($E2817,'CFileFishery to ERA+'!$A$4:$J$198,7,FALSE)</f>
        <v>999</v>
      </c>
      <c r="P2817" t="str">
        <f>VLOOKUP($E2817,'CFileFishery to ERA+'!$A$4:$J$198,8,FALSE)</f>
        <v>T</v>
      </c>
      <c r="Q2817" t="str">
        <f>VLOOKUP($E2817,'CFileFishery to ERA+'!$A$4:$J$198,9,FALSE)</f>
        <v>SEAK Troll</v>
      </c>
      <c r="R2817" t="str">
        <f>VLOOKUP($E2817,'CFileFishery to ERA+'!$A$4:$J$198,10,FALSE)</f>
        <v>AABM</v>
      </c>
    </row>
    <row r="2818" spans="1:18" x14ac:dyDescent="0.25">
      <c r="A2818" t="s">
        <v>158</v>
      </c>
      <c r="B2818" t="s">
        <v>159</v>
      </c>
      <c r="C2818">
        <v>2016</v>
      </c>
      <c r="D2818">
        <v>2</v>
      </c>
      <c r="E2818">
        <v>146</v>
      </c>
      <c r="F2818" t="s">
        <v>75</v>
      </c>
      <c r="G2818">
        <v>3</v>
      </c>
      <c r="H2818" t="s">
        <v>12</v>
      </c>
      <c r="I2818">
        <v>1</v>
      </c>
      <c r="J2818">
        <v>15.06</v>
      </c>
      <c r="K2818">
        <v>15.18</v>
      </c>
      <c r="L2818">
        <f>VLOOKUP($E2818,'CFileFishery to ERA+'!$A$4:$J$198,4,FALSE)</f>
        <v>65</v>
      </c>
      <c r="M2818" t="str">
        <f>VLOOKUP($E2818,'CFileFishery to ERA+'!$A$4:$J$198,5,FALSE)</f>
        <v>BC JF S</v>
      </c>
      <c r="N2818" t="str">
        <f>VLOOKUP($E2818,'CFileFishery to ERA+'!$A$4:$J$198,6,FALSE)</f>
        <v>CA</v>
      </c>
      <c r="O2818">
        <f>VLOOKUP($E2818,'CFileFishery to ERA+'!$A$4:$J$198,7,FALSE)</f>
        <v>36</v>
      </c>
      <c r="P2818" t="str">
        <f>VLOOKUP($E2818,'CFileFishery to ERA+'!$A$4:$J$198,8,FALSE)</f>
        <v>S</v>
      </c>
      <c r="Q2818" t="str">
        <f>VLOOKUP($E2818,'CFileFishery to ERA+'!$A$4:$J$198,9,FALSE)</f>
        <v>Canadian Juan De Fuca Sport</v>
      </c>
      <c r="R2818" t="str">
        <f>VLOOKUP($E2818,'CFileFishery to ERA+'!$A$4:$J$198,10,FALSE)</f>
        <v>ISBM</v>
      </c>
    </row>
    <row r="2819" spans="1:18" x14ac:dyDescent="0.25">
      <c r="A2819" t="s">
        <v>158</v>
      </c>
      <c r="B2819" t="s">
        <v>159</v>
      </c>
      <c r="C2819">
        <v>2016</v>
      </c>
      <c r="D2819">
        <v>3</v>
      </c>
      <c r="E2819">
        <v>6</v>
      </c>
      <c r="F2819" t="s">
        <v>11</v>
      </c>
      <c r="G2819">
        <v>4</v>
      </c>
      <c r="H2819" t="s">
        <v>12</v>
      </c>
      <c r="I2819">
        <v>1</v>
      </c>
      <c r="J2819">
        <v>2.39</v>
      </c>
      <c r="K2819">
        <v>2.39</v>
      </c>
      <c r="L2819">
        <f>VLOOKUP($E2819,'CFileFishery to ERA+'!$A$4:$J$198,4,FALSE)</f>
        <v>1</v>
      </c>
      <c r="M2819" t="str">
        <f>VLOOKUP($E2819,'CFileFishery to ERA+'!$A$4:$J$198,5,FALSE)</f>
        <v>AK W/S T</v>
      </c>
      <c r="N2819" t="str">
        <f>VLOOKUP($E2819,'CFileFishery to ERA+'!$A$4:$J$198,6,FALSE)</f>
        <v>US</v>
      </c>
      <c r="O2819">
        <f>VLOOKUP($E2819,'CFileFishery to ERA+'!$A$4:$J$198,7,FALSE)</f>
        <v>999</v>
      </c>
      <c r="P2819" t="str">
        <f>VLOOKUP($E2819,'CFileFishery to ERA+'!$A$4:$J$198,8,FALSE)</f>
        <v>T</v>
      </c>
      <c r="Q2819" t="str">
        <f>VLOOKUP($E2819,'CFileFishery to ERA+'!$A$4:$J$198,9,FALSE)</f>
        <v>SEAK Troll</v>
      </c>
      <c r="R2819" t="str">
        <f>VLOOKUP($E2819,'CFileFishery to ERA+'!$A$4:$J$198,10,FALSE)</f>
        <v>AABM</v>
      </c>
    </row>
    <row r="2820" spans="1:18" x14ac:dyDescent="0.25">
      <c r="A2820" t="s">
        <v>158</v>
      </c>
      <c r="B2820" t="s">
        <v>159</v>
      </c>
      <c r="C2820">
        <v>2016</v>
      </c>
      <c r="D2820">
        <v>3</v>
      </c>
      <c r="E2820">
        <v>155</v>
      </c>
      <c r="F2820" t="s">
        <v>103</v>
      </c>
      <c r="G2820">
        <v>3</v>
      </c>
      <c r="H2820" t="s">
        <v>12</v>
      </c>
      <c r="I2820">
        <v>1</v>
      </c>
      <c r="J2820">
        <v>3.24</v>
      </c>
      <c r="K2820">
        <v>3.26</v>
      </c>
      <c r="L2820">
        <f>VLOOKUP($E2820,'CFileFishery to ERA+'!$A$4:$J$198,4,FALSE)</f>
        <v>59</v>
      </c>
      <c r="M2820" t="str">
        <f>VLOOKUP($E2820,'CFileFishery to ERA+'!$A$4:$J$198,5,FALSE)</f>
        <v>PGSDO S</v>
      </c>
      <c r="N2820" t="str">
        <f>VLOOKUP($E2820,'CFileFishery to ERA+'!$A$4:$J$198,6,FALSE)</f>
        <v>US</v>
      </c>
      <c r="O2820">
        <f>VLOOKUP($E2820,'CFileFishery to ERA+'!$A$4:$J$198,7,FALSE)</f>
        <v>999</v>
      </c>
      <c r="P2820" t="str">
        <f>VLOOKUP($E2820,'CFileFishery to ERA+'!$A$4:$J$198,8,FALSE)</f>
        <v>S</v>
      </c>
      <c r="Q2820" t="str">
        <f>VLOOKUP($E2820,'CFileFishery to ERA+'!$A$4:$J$198,9,FALSE)</f>
        <v>PGSD Sport</v>
      </c>
      <c r="R2820" t="str">
        <f>VLOOKUP($E2820,'CFileFishery to ERA+'!$A$4:$J$198,10,FALSE)</f>
        <v>ISBM</v>
      </c>
    </row>
    <row r="2821" spans="1:18" x14ac:dyDescent="0.25">
      <c r="A2821" t="s">
        <v>158</v>
      </c>
      <c r="B2821" t="s">
        <v>159</v>
      </c>
      <c r="C2821">
        <v>2016</v>
      </c>
      <c r="D2821">
        <v>4</v>
      </c>
      <c r="E2821">
        <v>11</v>
      </c>
      <c r="F2821" t="s">
        <v>34</v>
      </c>
      <c r="G2821">
        <v>4</v>
      </c>
      <c r="H2821" t="s">
        <v>12</v>
      </c>
      <c r="I2821">
        <v>1</v>
      </c>
      <c r="J2821">
        <v>1.84</v>
      </c>
      <c r="K2821">
        <v>1.84</v>
      </c>
      <c r="L2821">
        <f>VLOOKUP($E2821,'CFileFishery to ERA+'!$A$4:$J$198,4,FALSE)</f>
        <v>1</v>
      </c>
      <c r="M2821" t="str">
        <f>VLOOKUP($E2821,'CFileFishery to ERA+'!$A$4:$J$198,5,FALSE)</f>
        <v>AK W/S T</v>
      </c>
      <c r="N2821" t="str">
        <f>VLOOKUP($E2821,'CFileFishery to ERA+'!$A$4:$J$198,6,FALSE)</f>
        <v>US</v>
      </c>
      <c r="O2821">
        <f>VLOOKUP($E2821,'CFileFishery to ERA+'!$A$4:$J$198,7,FALSE)</f>
        <v>999</v>
      </c>
      <c r="P2821" t="str">
        <f>VLOOKUP($E2821,'CFileFishery to ERA+'!$A$4:$J$198,8,FALSE)</f>
        <v>T</v>
      </c>
      <c r="Q2821" t="str">
        <f>VLOOKUP($E2821,'CFileFishery to ERA+'!$A$4:$J$198,9,FALSE)</f>
        <v>SEAK Troll</v>
      </c>
      <c r="R2821" t="str">
        <f>VLOOKUP($E2821,'CFileFishery to ERA+'!$A$4:$J$198,10,FALSE)</f>
        <v>AABM</v>
      </c>
    </row>
    <row r="2822" spans="1:18" x14ac:dyDescent="0.25">
      <c r="A2822" t="s">
        <v>158</v>
      </c>
      <c r="B2822" t="s">
        <v>159</v>
      </c>
      <c r="C2822">
        <v>2016</v>
      </c>
      <c r="D2822">
        <v>4</v>
      </c>
      <c r="E2822">
        <v>12</v>
      </c>
      <c r="F2822" t="s">
        <v>35</v>
      </c>
      <c r="G2822">
        <v>4</v>
      </c>
      <c r="H2822" t="s">
        <v>12</v>
      </c>
      <c r="I2822">
        <v>1</v>
      </c>
      <c r="J2822">
        <v>1.52</v>
      </c>
      <c r="K2822">
        <v>1.52</v>
      </c>
      <c r="L2822">
        <f>VLOOKUP($E2822,'CFileFishery to ERA+'!$A$4:$J$198,4,FALSE)</f>
        <v>1</v>
      </c>
      <c r="M2822" t="str">
        <f>VLOOKUP($E2822,'CFileFishery to ERA+'!$A$4:$J$198,5,FALSE)</f>
        <v>AK W/S T</v>
      </c>
      <c r="N2822" t="str">
        <f>VLOOKUP($E2822,'CFileFishery to ERA+'!$A$4:$J$198,6,FALSE)</f>
        <v>US</v>
      </c>
      <c r="O2822">
        <f>VLOOKUP($E2822,'CFileFishery to ERA+'!$A$4:$J$198,7,FALSE)</f>
        <v>999</v>
      </c>
      <c r="P2822" t="str">
        <f>VLOOKUP($E2822,'CFileFishery to ERA+'!$A$4:$J$198,8,FALSE)</f>
        <v>T</v>
      </c>
      <c r="Q2822" t="str">
        <f>VLOOKUP($E2822,'CFileFishery to ERA+'!$A$4:$J$198,9,FALSE)</f>
        <v>SEAK Troll</v>
      </c>
      <c r="R2822" t="str">
        <f>VLOOKUP($E2822,'CFileFishery to ERA+'!$A$4:$J$198,10,FALSE)</f>
        <v>AABM</v>
      </c>
    </row>
    <row r="2823" spans="1:18" x14ac:dyDescent="0.25">
      <c r="A2823" t="s">
        <v>158</v>
      </c>
      <c r="B2823" t="s">
        <v>159</v>
      </c>
      <c r="C2823">
        <v>2016</v>
      </c>
      <c r="D2823">
        <v>4</v>
      </c>
      <c r="E2823">
        <v>139</v>
      </c>
      <c r="F2823" t="s">
        <v>74</v>
      </c>
      <c r="G2823">
        <v>3</v>
      </c>
      <c r="H2823" t="s">
        <v>12</v>
      </c>
      <c r="I2823">
        <v>1</v>
      </c>
      <c r="J2823">
        <v>11.68</v>
      </c>
      <c r="K2823">
        <v>11.77</v>
      </c>
      <c r="L2823">
        <f>VLOOKUP($E2823,'CFileFishery to ERA+'!$A$4:$J$198,4,FALSE)</f>
        <v>63</v>
      </c>
      <c r="M2823" t="str">
        <f>VLOOKUP($E2823,'CFileFishery to ERA+'!$A$4:$J$198,5,FALSE)</f>
        <v>GEO ST S</v>
      </c>
      <c r="N2823" t="str">
        <f>VLOOKUP($E2823,'CFileFishery to ERA+'!$A$4:$J$198,6,FALSE)</f>
        <v>CA</v>
      </c>
      <c r="O2823">
        <f>VLOOKUP($E2823,'CFileFishery to ERA+'!$A$4:$J$198,7,FALSE)</f>
        <v>29</v>
      </c>
      <c r="P2823" t="str">
        <f>VLOOKUP($E2823,'CFileFishery to ERA+'!$A$4:$J$198,8,FALSE)</f>
        <v>S</v>
      </c>
      <c r="Q2823" t="str">
        <f>VLOOKUP($E2823,'CFileFishery to ERA+'!$A$4:$J$198,9,FALSE)</f>
        <v>South Georgia Strait Sport</v>
      </c>
      <c r="R2823" t="str">
        <f>VLOOKUP($E2823,'CFileFishery to ERA+'!$A$4:$J$198,10,FALSE)</f>
        <v>ISBM</v>
      </c>
    </row>
    <row r="2824" spans="1:18" x14ac:dyDescent="0.25">
      <c r="A2824" t="s">
        <v>158</v>
      </c>
      <c r="B2824" t="s">
        <v>159</v>
      </c>
      <c r="C2824">
        <v>2016</v>
      </c>
      <c r="D2824">
        <v>4</v>
      </c>
      <c r="E2824">
        <v>159</v>
      </c>
      <c r="F2824" t="s">
        <v>94</v>
      </c>
      <c r="G2824">
        <v>3</v>
      </c>
      <c r="H2824" t="s">
        <v>12</v>
      </c>
      <c r="I2824">
        <v>1</v>
      </c>
      <c r="J2824">
        <v>6.16</v>
      </c>
      <c r="K2824">
        <v>6.2</v>
      </c>
      <c r="L2824">
        <f>VLOOKUP($E2824,'CFileFishery to ERA+'!$A$4:$J$198,4,FALSE)</f>
        <v>59</v>
      </c>
      <c r="M2824" t="str">
        <f>VLOOKUP($E2824,'CFileFishery to ERA+'!$A$4:$J$198,5,FALSE)</f>
        <v>PGSDO S</v>
      </c>
      <c r="N2824" t="str">
        <f>VLOOKUP($E2824,'CFileFishery to ERA+'!$A$4:$J$198,6,FALSE)</f>
        <v>US</v>
      </c>
      <c r="O2824">
        <f>VLOOKUP($E2824,'CFileFishery to ERA+'!$A$4:$J$198,7,FALSE)</f>
        <v>999</v>
      </c>
      <c r="P2824" t="str">
        <f>VLOOKUP($E2824,'CFileFishery to ERA+'!$A$4:$J$198,8,FALSE)</f>
        <v>S</v>
      </c>
      <c r="Q2824" t="str">
        <f>VLOOKUP($E2824,'CFileFishery to ERA+'!$A$4:$J$198,9,FALSE)</f>
        <v>PGSD Sport</v>
      </c>
      <c r="R2824" t="str">
        <f>VLOOKUP($E2824,'CFileFishery to ERA+'!$A$4:$J$198,10,FALSE)</f>
        <v>ISBM</v>
      </c>
    </row>
    <row r="2825" spans="1:18" x14ac:dyDescent="0.25">
      <c r="A2825" t="s">
        <v>158</v>
      </c>
      <c r="B2825" t="s">
        <v>159</v>
      </c>
      <c r="C2825">
        <v>2016</v>
      </c>
      <c r="D2825">
        <v>5</v>
      </c>
      <c r="E2825">
        <v>9</v>
      </c>
      <c r="F2825" t="s">
        <v>33</v>
      </c>
      <c r="G2825">
        <v>3</v>
      </c>
      <c r="H2825" t="s">
        <v>12</v>
      </c>
      <c r="I2825">
        <v>1</v>
      </c>
      <c r="J2825">
        <v>1.18</v>
      </c>
      <c r="K2825">
        <v>1.18</v>
      </c>
      <c r="L2825">
        <f>VLOOKUP($E2825,'CFileFishery to ERA+'!$A$4:$J$198,4,FALSE)</f>
        <v>1</v>
      </c>
      <c r="M2825" t="str">
        <f>VLOOKUP($E2825,'CFileFishery to ERA+'!$A$4:$J$198,5,FALSE)</f>
        <v>AK W/S T</v>
      </c>
      <c r="N2825" t="str">
        <f>VLOOKUP($E2825,'CFileFishery to ERA+'!$A$4:$J$198,6,FALSE)</f>
        <v>US</v>
      </c>
      <c r="O2825">
        <f>VLOOKUP($E2825,'CFileFishery to ERA+'!$A$4:$J$198,7,FALSE)</f>
        <v>999</v>
      </c>
      <c r="P2825" t="str">
        <f>VLOOKUP($E2825,'CFileFishery to ERA+'!$A$4:$J$198,8,FALSE)</f>
        <v>T</v>
      </c>
      <c r="Q2825" t="str">
        <f>VLOOKUP($E2825,'CFileFishery to ERA+'!$A$4:$J$198,9,FALSE)</f>
        <v>SEAK Troll</v>
      </c>
      <c r="R2825" t="str">
        <f>VLOOKUP($E2825,'CFileFishery to ERA+'!$A$4:$J$198,10,FALSE)</f>
        <v>AABM</v>
      </c>
    </row>
    <row r="2826" spans="1:18" x14ac:dyDescent="0.25">
      <c r="A2826" t="s">
        <v>158</v>
      </c>
      <c r="B2826" t="s">
        <v>159</v>
      </c>
      <c r="C2826">
        <v>2016</v>
      </c>
      <c r="D2826">
        <v>5</v>
      </c>
      <c r="E2826">
        <v>9</v>
      </c>
      <c r="F2826" t="s">
        <v>33</v>
      </c>
      <c r="G2826">
        <v>4</v>
      </c>
      <c r="H2826" t="s">
        <v>12</v>
      </c>
      <c r="I2826">
        <v>1</v>
      </c>
      <c r="J2826">
        <v>1.18</v>
      </c>
      <c r="K2826">
        <v>1.18</v>
      </c>
      <c r="L2826">
        <f>VLOOKUP($E2826,'CFileFishery to ERA+'!$A$4:$J$198,4,FALSE)</f>
        <v>1</v>
      </c>
      <c r="M2826" t="str">
        <f>VLOOKUP($E2826,'CFileFishery to ERA+'!$A$4:$J$198,5,FALSE)</f>
        <v>AK W/S T</v>
      </c>
      <c r="N2826" t="str">
        <f>VLOOKUP($E2826,'CFileFishery to ERA+'!$A$4:$J$198,6,FALSE)</f>
        <v>US</v>
      </c>
      <c r="O2826">
        <f>VLOOKUP($E2826,'CFileFishery to ERA+'!$A$4:$J$198,7,FALSE)</f>
        <v>999</v>
      </c>
      <c r="P2826" t="str">
        <f>VLOOKUP($E2826,'CFileFishery to ERA+'!$A$4:$J$198,8,FALSE)</f>
        <v>T</v>
      </c>
      <c r="Q2826" t="str">
        <f>VLOOKUP($E2826,'CFileFishery to ERA+'!$A$4:$J$198,9,FALSE)</f>
        <v>SEAK Troll</v>
      </c>
      <c r="R2826" t="str">
        <f>VLOOKUP($E2826,'CFileFishery to ERA+'!$A$4:$J$198,10,FALSE)</f>
        <v>AABM</v>
      </c>
    </row>
    <row r="2827" spans="1:18" x14ac:dyDescent="0.25">
      <c r="A2827" t="s">
        <v>158</v>
      </c>
      <c r="B2827" t="s">
        <v>159</v>
      </c>
      <c r="C2827">
        <v>2016</v>
      </c>
      <c r="D2827">
        <v>5</v>
      </c>
      <c r="E2827">
        <v>11</v>
      </c>
      <c r="F2827" t="s">
        <v>34</v>
      </c>
      <c r="G2827">
        <v>3</v>
      </c>
      <c r="H2827" t="s">
        <v>12</v>
      </c>
      <c r="I2827">
        <v>1</v>
      </c>
      <c r="J2827">
        <v>1.79</v>
      </c>
      <c r="K2827">
        <v>1.8</v>
      </c>
      <c r="L2827">
        <f>VLOOKUP($E2827,'CFileFishery to ERA+'!$A$4:$J$198,4,FALSE)</f>
        <v>1</v>
      </c>
      <c r="M2827" t="str">
        <f>VLOOKUP($E2827,'CFileFishery to ERA+'!$A$4:$J$198,5,FALSE)</f>
        <v>AK W/S T</v>
      </c>
      <c r="N2827" t="str">
        <f>VLOOKUP($E2827,'CFileFishery to ERA+'!$A$4:$J$198,6,FALSE)</f>
        <v>US</v>
      </c>
      <c r="O2827">
        <f>VLOOKUP($E2827,'CFileFishery to ERA+'!$A$4:$J$198,7,FALSE)</f>
        <v>999</v>
      </c>
      <c r="P2827" t="str">
        <f>VLOOKUP($E2827,'CFileFishery to ERA+'!$A$4:$J$198,8,FALSE)</f>
        <v>T</v>
      </c>
      <c r="Q2827" t="str">
        <f>VLOOKUP($E2827,'CFileFishery to ERA+'!$A$4:$J$198,9,FALSE)</f>
        <v>SEAK Troll</v>
      </c>
      <c r="R2827" t="str">
        <f>VLOOKUP($E2827,'CFileFishery to ERA+'!$A$4:$J$198,10,FALSE)</f>
        <v>AABM</v>
      </c>
    </row>
    <row r="2828" spans="1:18" x14ac:dyDescent="0.25">
      <c r="A2828" t="s">
        <v>158</v>
      </c>
      <c r="B2828" t="s">
        <v>159</v>
      </c>
      <c r="C2828">
        <v>2016</v>
      </c>
      <c r="D2828">
        <v>5</v>
      </c>
      <c r="E2828">
        <v>12</v>
      </c>
      <c r="F2828" t="s">
        <v>35</v>
      </c>
      <c r="G2828">
        <v>4</v>
      </c>
      <c r="H2828" t="s">
        <v>12</v>
      </c>
      <c r="I2828">
        <v>1</v>
      </c>
      <c r="J2828">
        <v>1.52</v>
      </c>
      <c r="K2828">
        <v>1.52</v>
      </c>
      <c r="L2828">
        <f>VLOOKUP($E2828,'CFileFishery to ERA+'!$A$4:$J$198,4,FALSE)</f>
        <v>1</v>
      </c>
      <c r="M2828" t="str">
        <f>VLOOKUP($E2828,'CFileFishery to ERA+'!$A$4:$J$198,5,FALSE)</f>
        <v>AK W/S T</v>
      </c>
      <c r="N2828" t="str">
        <f>VLOOKUP($E2828,'CFileFishery to ERA+'!$A$4:$J$198,6,FALSE)</f>
        <v>US</v>
      </c>
      <c r="O2828">
        <f>VLOOKUP($E2828,'CFileFishery to ERA+'!$A$4:$J$198,7,FALSE)</f>
        <v>999</v>
      </c>
      <c r="P2828" t="str">
        <f>VLOOKUP($E2828,'CFileFishery to ERA+'!$A$4:$J$198,8,FALSE)</f>
        <v>T</v>
      </c>
      <c r="Q2828" t="str">
        <f>VLOOKUP($E2828,'CFileFishery to ERA+'!$A$4:$J$198,9,FALSE)</f>
        <v>SEAK Troll</v>
      </c>
      <c r="R2828" t="str">
        <f>VLOOKUP($E2828,'CFileFishery to ERA+'!$A$4:$J$198,10,FALSE)</f>
        <v>AABM</v>
      </c>
    </row>
    <row r="2829" spans="1:18" x14ac:dyDescent="0.25">
      <c r="A2829" t="s">
        <v>158</v>
      </c>
      <c r="B2829" t="s">
        <v>159</v>
      </c>
      <c r="C2829">
        <v>2016</v>
      </c>
      <c r="D2829">
        <v>5</v>
      </c>
      <c r="E2829">
        <v>34</v>
      </c>
      <c r="F2829" t="s">
        <v>54</v>
      </c>
      <c r="G2829">
        <v>3</v>
      </c>
      <c r="H2829" t="s">
        <v>12</v>
      </c>
      <c r="I2829">
        <v>1</v>
      </c>
      <c r="J2829">
        <v>3.23</v>
      </c>
      <c r="K2829">
        <v>3.25</v>
      </c>
      <c r="L2829">
        <f>VLOOKUP($E2829,'CFileFishery to ERA+'!$A$4:$J$198,4,FALSE)</f>
        <v>11</v>
      </c>
      <c r="M2829" t="str">
        <f>VLOOKUP($E2829,'CFileFishery to ERA+'!$A$4:$J$198,5,FALSE)</f>
        <v>WCVI SPR T</v>
      </c>
      <c r="N2829" t="str">
        <f>VLOOKUP($E2829,'CFileFishery to ERA+'!$A$4:$J$198,6,FALSE)</f>
        <v>CA</v>
      </c>
      <c r="O2829">
        <f>VLOOKUP($E2829,'CFileFishery to ERA+'!$A$4:$J$198,7,FALSE)</f>
        <v>3</v>
      </c>
      <c r="P2829" t="str">
        <f>VLOOKUP($E2829,'CFileFishery to ERA+'!$A$4:$J$198,8,FALSE)</f>
        <v>T</v>
      </c>
      <c r="Q2829" t="str">
        <f>VLOOKUP($E2829,'CFileFishery to ERA+'!$A$4:$J$198,9,FALSE)</f>
        <v>WCVI Troll</v>
      </c>
      <c r="R2829" t="str">
        <f>VLOOKUP($E2829,'CFileFishery to ERA+'!$A$4:$J$198,10,FALSE)</f>
        <v>AABM</v>
      </c>
    </row>
    <row r="2830" spans="1:18" x14ac:dyDescent="0.25">
      <c r="A2830" t="s">
        <v>158</v>
      </c>
      <c r="B2830" t="s">
        <v>159</v>
      </c>
      <c r="C2830">
        <v>2016</v>
      </c>
      <c r="D2830">
        <v>5</v>
      </c>
      <c r="E2830">
        <v>34</v>
      </c>
      <c r="F2830" t="s">
        <v>54</v>
      </c>
      <c r="G2830">
        <v>4</v>
      </c>
      <c r="H2830" t="s">
        <v>12</v>
      </c>
      <c r="I2830">
        <v>4</v>
      </c>
      <c r="J2830">
        <v>12.92</v>
      </c>
      <c r="K2830">
        <v>12.92</v>
      </c>
      <c r="L2830">
        <f>VLOOKUP($E2830,'CFileFishery to ERA+'!$A$4:$J$198,4,FALSE)</f>
        <v>11</v>
      </c>
      <c r="M2830" t="str">
        <f>VLOOKUP($E2830,'CFileFishery to ERA+'!$A$4:$J$198,5,FALSE)</f>
        <v>WCVI SPR T</v>
      </c>
      <c r="N2830" t="str">
        <f>VLOOKUP($E2830,'CFileFishery to ERA+'!$A$4:$J$198,6,FALSE)</f>
        <v>CA</v>
      </c>
      <c r="O2830">
        <f>VLOOKUP($E2830,'CFileFishery to ERA+'!$A$4:$J$198,7,FALSE)</f>
        <v>3</v>
      </c>
      <c r="P2830" t="str">
        <f>VLOOKUP($E2830,'CFileFishery to ERA+'!$A$4:$J$198,8,FALSE)</f>
        <v>T</v>
      </c>
      <c r="Q2830" t="str">
        <f>VLOOKUP($E2830,'CFileFishery to ERA+'!$A$4:$J$198,9,FALSE)</f>
        <v>WCVI Troll</v>
      </c>
      <c r="R2830" t="str">
        <f>VLOOKUP($E2830,'CFileFishery to ERA+'!$A$4:$J$198,10,FALSE)</f>
        <v>AABM</v>
      </c>
    </row>
    <row r="2831" spans="1:18" x14ac:dyDescent="0.25">
      <c r="A2831" t="s">
        <v>158</v>
      </c>
      <c r="B2831" t="s">
        <v>159</v>
      </c>
      <c r="C2831">
        <v>2016</v>
      </c>
      <c r="D2831">
        <v>5</v>
      </c>
      <c r="E2831">
        <v>46</v>
      </c>
      <c r="F2831" t="s">
        <v>57</v>
      </c>
      <c r="G2831">
        <v>4</v>
      </c>
      <c r="H2831" t="s">
        <v>12</v>
      </c>
      <c r="I2831">
        <v>1</v>
      </c>
      <c r="J2831">
        <v>2.2200000000000002</v>
      </c>
      <c r="K2831">
        <v>2.2200000000000002</v>
      </c>
      <c r="L2831">
        <f>VLOOKUP($E2831,'CFileFishery to ERA+'!$A$4:$J$198,4,FALSE)</f>
        <v>13</v>
      </c>
      <c r="M2831" t="str">
        <f>VLOOKUP($E2831,'CFileFishery to ERA+'!$A$4:$J$198,5,FALSE)</f>
        <v>N FALCON T</v>
      </c>
      <c r="N2831" t="str">
        <f>VLOOKUP($E2831,'CFileFishery to ERA+'!$A$4:$J$198,6,FALSE)</f>
        <v>US</v>
      </c>
      <c r="O2831">
        <f>VLOOKUP($E2831,'CFileFishery to ERA+'!$A$4:$J$198,7,FALSE)</f>
        <v>999</v>
      </c>
      <c r="P2831" t="str">
        <f>VLOOKUP($E2831,'CFileFishery to ERA+'!$A$4:$J$198,8,FALSE)</f>
        <v>T</v>
      </c>
      <c r="Q2831" t="str">
        <f>VLOOKUP($E2831,'CFileFishery to ERA+'!$A$4:$J$198,9,FALSE)</f>
        <v>WA Troll</v>
      </c>
      <c r="R2831" t="str">
        <f>VLOOKUP($E2831,'CFileFishery to ERA+'!$A$4:$J$198,10,FALSE)</f>
        <v>ISBM</v>
      </c>
    </row>
    <row r="2832" spans="1:18" x14ac:dyDescent="0.25">
      <c r="A2832" t="s">
        <v>158</v>
      </c>
      <c r="B2832" t="s">
        <v>159</v>
      </c>
      <c r="C2832">
        <v>2016</v>
      </c>
      <c r="D2832">
        <v>5</v>
      </c>
      <c r="E2832">
        <v>128</v>
      </c>
      <c r="F2832" t="s">
        <v>20</v>
      </c>
      <c r="G2832">
        <v>5</v>
      </c>
      <c r="H2832" t="s">
        <v>12</v>
      </c>
      <c r="I2832">
        <v>1</v>
      </c>
      <c r="J2832">
        <v>2.1</v>
      </c>
      <c r="K2832">
        <v>2.11</v>
      </c>
      <c r="L2832">
        <f>VLOOKUP($E2832,'CFileFishery to ERA+'!$A$4:$J$198,4,FALSE)</f>
        <v>47</v>
      </c>
      <c r="M2832" t="str">
        <f>VLOOKUP($E2832,'CFileFishery to ERA+'!$A$4:$J$198,5,FALSE)</f>
        <v>NBC AABM S</v>
      </c>
      <c r="N2832" t="str">
        <f>VLOOKUP($E2832,'CFileFishery to ERA+'!$A$4:$J$198,6,FALSE)</f>
        <v>CA</v>
      </c>
      <c r="O2832">
        <f>VLOOKUP($E2832,'CFileFishery to ERA+'!$A$4:$J$198,7,FALSE)</f>
        <v>20</v>
      </c>
      <c r="P2832" t="str">
        <f>VLOOKUP($E2832,'CFileFishery to ERA+'!$A$4:$J$198,8,FALSE)</f>
        <v>S</v>
      </c>
      <c r="Q2832" t="str">
        <f>VLOOKUP($E2832,'CFileFishery to ERA+'!$A$4:$J$198,9,FALSE)</f>
        <v>NBC AABM Sport</v>
      </c>
      <c r="R2832" t="str">
        <f>VLOOKUP($E2832,'CFileFishery to ERA+'!$A$4:$J$198,10,FALSE)</f>
        <v>AABM</v>
      </c>
    </row>
    <row r="2833" spans="1:18" x14ac:dyDescent="0.25">
      <c r="A2833" t="s">
        <v>158</v>
      </c>
      <c r="B2833" t="s">
        <v>159</v>
      </c>
      <c r="C2833">
        <v>2016</v>
      </c>
      <c r="D2833">
        <v>5</v>
      </c>
      <c r="E2833">
        <v>136</v>
      </c>
      <c r="F2833" t="s">
        <v>52</v>
      </c>
      <c r="G2833">
        <v>4</v>
      </c>
      <c r="H2833" t="s">
        <v>12</v>
      </c>
      <c r="I2833">
        <v>1</v>
      </c>
      <c r="J2833">
        <v>4</v>
      </c>
      <c r="K2833">
        <v>4</v>
      </c>
      <c r="L2833">
        <f>VLOOKUP($E2833,'CFileFishery to ERA+'!$A$4:$J$198,4,FALSE)</f>
        <v>63</v>
      </c>
      <c r="M2833" t="str">
        <f>VLOOKUP($E2833,'CFileFishery to ERA+'!$A$4:$J$198,5,FALSE)</f>
        <v>GEO ST S</v>
      </c>
      <c r="N2833" t="str">
        <f>VLOOKUP($E2833,'CFileFishery to ERA+'!$A$4:$J$198,6,FALSE)</f>
        <v>CA</v>
      </c>
      <c r="O2833">
        <f>VLOOKUP($E2833,'CFileFishery to ERA+'!$A$4:$J$198,7,FALSE)</f>
        <v>27</v>
      </c>
      <c r="P2833" t="str">
        <f>VLOOKUP($E2833,'CFileFishery to ERA+'!$A$4:$J$198,8,FALSE)</f>
        <v>S</v>
      </c>
      <c r="Q2833" t="str">
        <f>VLOOKUP($E2833,'CFileFishery to ERA+'!$A$4:$J$198,9,FALSE)</f>
        <v>North Georgia Strait Sport</v>
      </c>
      <c r="R2833" t="str">
        <f>VLOOKUP($E2833,'CFileFishery to ERA+'!$A$4:$J$198,10,FALSE)</f>
        <v>ISBM</v>
      </c>
    </row>
    <row r="2834" spans="1:18" x14ac:dyDescent="0.25">
      <c r="A2834" t="s">
        <v>158</v>
      </c>
      <c r="B2834" t="s">
        <v>159</v>
      </c>
      <c r="C2834">
        <v>2016</v>
      </c>
      <c r="D2834">
        <v>5</v>
      </c>
      <c r="E2834">
        <v>142</v>
      </c>
      <c r="F2834" t="s">
        <v>49</v>
      </c>
      <c r="G2834">
        <v>4</v>
      </c>
      <c r="H2834" t="s">
        <v>12</v>
      </c>
      <c r="I2834">
        <v>1</v>
      </c>
      <c r="J2834">
        <v>4.67</v>
      </c>
      <c r="K2834">
        <v>4.67</v>
      </c>
      <c r="L2834">
        <f>VLOOKUP($E2834,'CFileFishery to ERA+'!$A$4:$J$198,4,FALSE)</f>
        <v>50</v>
      </c>
      <c r="M2834" t="str">
        <f>VLOOKUP($E2834,'CFileFishery to ERA+'!$A$4:$J$198,5,FALSE)</f>
        <v>WCVI AABM S</v>
      </c>
      <c r="N2834" t="str">
        <f>VLOOKUP($E2834,'CFileFishery to ERA+'!$A$4:$J$198,6,FALSE)</f>
        <v>CA</v>
      </c>
      <c r="O2834">
        <f>VLOOKUP($E2834,'CFileFishery to ERA+'!$A$4:$J$198,7,FALSE)</f>
        <v>31</v>
      </c>
      <c r="P2834" t="str">
        <f>VLOOKUP($E2834,'CFileFishery to ERA+'!$A$4:$J$198,8,FALSE)</f>
        <v>S</v>
      </c>
      <c r="Q2834" t="str">
        <f>VLOOKUP($E2834,'CFileFishery to ERA+'!$A$4:$J$198,9,FALSE)</f>
        <v>WCVI AABM Sport</v>
      </c>
      <c r="R2834" t="str">
        <f>VLOOKUP($E2834,'CFileFishery to ERA+'!$A$4:$J$198,10,FALSE)</f>
        <v>AABM</v>
      </c>
    </row>
    <row r="2835" spans="1:18" x14ac:dyDescent="0.25">
      <c r="A2835" t="s">
        <v>158</v>
      </c>
      <c r="B2835" t="s">
        <v>159</v>
      </c>
      <c r="C2835">
        <v>2016</v>
      </c>
      <c r="D2835">
        <v>6</v>
      </c>
      <c r="E2835">
        <v>14</v>
      </c>
      <c r="F2835" t="s">
        <v>15</v>
      </c>
      <c r="G2835">
        <v>4</v>
      </c>
      <c r="H2835" t="s">
        <v>12</v>
      </c>
      <c r="I2835">
        <v>1</v>
      </c>
      <c r="J2835">
        <v>2.1800000000000002</v>
      </c>
      <c r="K2835">
        <v>2.1800000000000002</v>
      </c>
      <c r="L2835">
        <f>VLOOKUP($E2835,'CFileFishery to ERA+'!$A$4:$J$198,4,FALSE)</f>
        <v>2</v>
      </c>
      <c r="M2835" t="str">
        <f>VLOOKUP($E2835,'CFileFishery to ERA+'!$A$4:$J$198,5,FALSE)</f>
        <v>AK JNO T</v>
      </c>
      <c r="N2835" t="str">
        <f>VLOOKUP($E2835,'CFileFishery to ERA+'!$A$4:$J$198,6,FALSE)</f>
        <v>US</v>
      </c>
      <c r="O2835">
        <f>VLOOKUP($E2835,'CFileFishery to ERA+'!$A$4:$J$198,7,FALSE)</f>
        <v>999</v>
      </c>
      <c r="P2835" t="str">
        <f>VLOOKUP($E2835,'CFileFishery to ERA+'!$A$4:$J$198,8,FALSE)</f>
        <v>T</v>
      </c>
      <c r="Q2835" t="str">
        <f>VLOOKUP($E2835,'CFileFishery to ERA+'!$A$4:$J$198,9,FALSE)</f>
        <v>SEAK Troll</v>
      </c>
      <c r="R2835" t="str">
        <f>VLOOKUP($E2835,'CFileFishery to ERA+'!$A$4:$J$198,10,FALSE)</f>
        <v>AABM</v>
      </c>
    </row>
    <row r="2836" spans="1:18" x14ac:dyDescent="0.25">
      <c r="A2836" t="s">
        <v>158</v>
      </c>
      <c r="B2836" t="s">
        <v>159</v>
      </c>
      <c r="C2836">
        <v>2016</v>
      </c>
      <c r="D2836">
        <v>6</v>
      </c>
      <c r="E2836">
        <v>15</v>
      </c>
      <c r="F2836" t="s">
        <v>37</v>
      </c>
      <c r="G2836">
        <v>4</v>
      </c>
      <c r="H2836" t="s">
        <v>12</v>
      </c>
      <c r="I2836">
        <v>2</v>
      </c>
      <c r="J2836">
        <v>3.53</v>
      </c>
      <c r="K2836">
        <v>3.53</v>
      </c>
      <c r="L2836">
        <f>VLOOKUP($E2836,'CFileFishery to ERA+'!$A$4:$J$198,4,FALSE)</f>
        <v>3</v>
      </c>
      <c r="M2836" t="str">
        <f>VLOOKUP($E2836,'CFileFishery to ERA+'!$A$4:$J$198,5,FALSE)</f>
        <v>AK JNI T</v>
      </c>
      <c r="N2836" t="str">
        <f>VLOOKUP($E2836,'CFileFishery to ERA+'!$A$4:$J$198,6,FALSE)</f>
        <v>US</v>
      </c>
      <c r="O2836">
        <f>VLOOKUP($E2836,'CFileFishery to ERA+'!$A$4:$J$198,7,FALSE)</f>
        <v>999</v>
      </c>
      <c r="P2836" t="str">
        <f>VLOOKUP($E2836,'CFileFishery to ERA+'!$A$4:$J$198,8,FALSE)</f>
        <v>T</v>
      </c>
      <c r="Q2836" t="str">
        <f>VLOOKUP($E2836,'CFileFishery to ERA+'!$A$4:$J$198,9,FALSE)</f>
        <v>SEAK Troll</v>
      </c>
      <c r="R2836" t="str">
        <f>VLOOKUP($E2836,'CFileFishery to ERA+'!$A$4:$J$198,10,FALSE)</f>
        <v>AABM</v>
      </c>
    </row>
    <row r="2837" spans="1:18" x14ac:dyDescent="0.25">
      <c r="A2837" t="s">
        <v>158</v>
      </c>
      <c r="B2837" t="s">
        <v>159</v>
      </c>
      <c r="C2837">
        <v>2016</v>
      </c>
      <c r="D2837">
        <v>6</v>
      </c>
      <c r="E2837">
        <v>16</v>
      </c>
      <c r="F2837" t="s">
        <v>16</v>
      </c>
      <c r="G2837">
        <v>4</v>
      </c>
      <c r="H2837" t="s">
        <v>12</v>
      </c>
      <c r="I2837">
        <v>1</v>
      </c>
      <c r="J2837">
        <v>1.63</v>
      </c>
      <c r="K2837">
        <v>1.63</v>
      </c>
      <c r="L2837">
        <f>VLOOKUP($E2837,'CFileFishery to ERA+'!$A$4:$J$198,4,FALSE)</f>
        <v>3</v>
      </c>
      <c r="M2837" t="str">
        <f>VLOOKUP($E2837,'CFileFishery to ERA+'!$A$4:$J$198,5,FALSE)</f>
        <v>AK JNI T</v>
      </c>
      <c r="N2837" t="str">
        <f>VLOOKUP($E2837,'CFileFishery to ERA+'!$A$4:$J$198,6,FALSE)</f>
        <v>US</v>
      </c>
      <c r="O2837">
        <f>VLOOKUP($E2837,'CFileFishery to ERA+'!$A$4:$J$198,7,FALSE)</f>
        <v>999</v>
      </c>
      <c r="P2837" t="str">
        <f>VLOOKUP($E2837,'CFileFishery to ERA+'!$A$4:$J$198,8,FALSE)</f>
        <v>T</v>
      </c>
      <c r="Q2837" t="str">
        <f>VLOOKUP($E2837,'CFileFishery to ERA+'!$A$4:$J$198,9,FALSE)</f>
        <v>SEAK Troll</v>
      </c>
      <c r="R2837" t="str">
        <f>VLOOKUP($E2837,'CFileFishery to ERA+'!$A$4:$J$198,10,FALSE)</f>
        <v>AABM</v>
      </c>
    </row>
    <row r="2838" spans="1:18" x14ac:dyDescent="0.25">
      <c r="A2838" t="s">
        <v>158</v>
      </c>
      <c r="B2838" t="s">
        <v>159</v>
      </c>
      <c r="C2838">
        <v>2016</v>
      </c>
      <c r="D2838">
        <v>6</v>
      </c>
      <c r="E2838">
        <v>34</v>
      </c>
      <c r="F2838" t="s">
        <v>54</v>
      </c>
      <c r="G2838">
        <v>4</v>
      </c>
      <c r="H2838" t="s">
        <v>12</v>
      </c>
      <c r="I2838">
        <v>2</v>
      </c>
      <c r="J2838">
        <v>5.69</v>
      </c>
      <c r="K2838">
        <v>5.69</v>
      </c>
      <c r="L2838">
        <f>VLOOKUP($E2838,'CFileFishery to ERA+'!$A$4:$J$198,4,FALSE)</f>
        <v>11</v>
      </c>
      <c r="M2838" t="str">
        <f>VLOOKUP($E2838,'CFileFishery to ERA+'!$A$4:$J$198,5,FALSE)</f>
        <v>WCVI SPR T</v>
      </c>
      <c r="N2838" t="str">
        <f>VLOOKUP($E2838,'CFileFishery to ERA+'!$A$4:$J$198,6,FALSE)</f>
        <v>CA</v>
      </c>
      <c r="O2838">
        <f>VLOOKUP($E2838,'CFileFishery to ERA+'!$A$4:$J$198,7,FALSE)</f>
        <v>3</v>
      </c>
      <c r="P2838" t="str">
        <f>VLOOKUP($E2838,'CFileFishery to ERA+'!$A$4:$J$198,8,FALSE)</f>
        <v>T</v>
      </c>
      <c r="Q2838" t="str">
        <f>VLOOKUP($E2838,'CFileFishery to ERA+'!$A$4:$J$198,9,FALSE)</f>
        <v>WCVI Troll</v>
      </c>
      <c r="R2838" t="str">
        <f>VLOOKUP($E2838,'CFileFishery to ERA+'!$A$4:$J$198,10,FALSE)</f>
        <v>AABM</v>
      </c>
    </row>
    <row r="2839" spans="1:18" x14ac:dyDescent="0.25">
      <c r="A2839" t="s">
        <v>158</v>
      </c>
      <c r="B2839" t="s">
        <v>159</v>
      </c>
      <c r="C2839">
        <v>2016</v>
      </c>
      <c r="D2839">
        <v>6</v>
      </c>
      <c r="E2839">
        <v>43</v>
      </c>
      <c r="F2839" t="s">
        <v>59</v>
      </c>
      <c r="G2839">
        <v>4</v>
      </c>
      <c r="H2839" t="s">
        <v>12</v>
      </c>
      <c r="I2839">
        <v>1</v>
      </c>
      <c r="J2839">
        <v>2.11</v>
      </c>
      <c r="K2839">
        <v>2.11</v>
      </c>
      <c r="L2839">
        <f>VLOOKUP($E2839,'CFileFishery to ERA+'!$A$4:$J$198,4,FALSE)</f>
        <v>13</v>
      </c>
      <c r="M2839" t="str">
        <f>VLOOKUP($E2839,'CFileFishery to ERA+'!$A$4:$J$198,5,FALSE)</f>
        <v>N FALCON T</v>
      </c>
      <c r="N2839" t="str">
        <f>VLOOKUP($E2839,'CFileFishery to ERA+'!$A$4:$J$198,6,FALSE)</f>
        <v>US</v>
      </c>
      <c r="O2839">
        <f>VLOOKUP($E2839,'CFileFishery to ERA+'!$A$4:$J$198,7,FALSE)</f>
        <v>999</v>
      </c>
      <c r="P2839" t="str">
        <f>VLOOKUP($E2839,'CFileFishery to ERA+'!$A$4:$J$198,8,FALSE)</f>
        <v>T</v>
      </c>
      <c r="Q2839" t="str">
        <f>VLOOKUP($E2839,'CFileFishery to ERA+'!$A$4:$J$198,9,FALSE)</f>
        <v>WA Troll</v>
      </c>
      <c r="R2839" t="str">
        <f>VLOOKUP($E2839,'CFileFishery to ERA+'!$A$4:$J$198,10,FALSE)</f>
        <v>ISBM</v>
      </c>
    </row>
    <row r="2840" spans="1:18" x14ac:dyDescent="0.25">
      <c r="A2840" t="s">
        <v>158</v>
      </c>
      <c r="B2840" t="s">
        <v>159</v>
      </c>
      <c r="C2840">
        <v>2016</v>
      </c>
      <c r="D2840">
        <v>6</v>
      </c>
      <c r="E2840">
        <v>104</v>
      </c>
      <c r="F2840" t="s">
        <v>113</v>
      </c>
      <c r="G2840">
        <v>3</v>
      </c>
      <c r="H2840" t="s">
        <v>12</v>
      </c>
      <c r="I2840">
        <v>1</v>
      </c>
      <c r="J2840">
        <v>2.08</v>
      </c>
      <c r="K2840">
        <v>2.09</v>
      </c>
      <c r="L2840">
        <f>VLOOKUP($E2840,'CFileFishery to ERA+'!$A$4:$J$198,4,FALSE)</f>
        <v>38</v>
      </c>
      <c r="M2840" t="str">
        <f>VLOOKUP($E2840,'CFileFishery to ERA+'!$A$4:$J$198,5,FALSE)</f>
        <v>TPS FN</v>
      </c>
      <c r="N2840" t="str">
        <f>VLOOKUP($E2840,'CFileFishery to ERA+'!$A$4:$J$198,6,FALSE)</f>
        <v>US</v>
      </c>
      <c r="O2840">
        <f>VLOOKUP($E2840,'CFileFishery to ERA+'!$A$4:$J$198,7,FALSE)</f>
        <v>999</v>
      </c>
      <c r="P2840" t="str">
        <f>VLOOKUP($E2840,'CFileFishery to ERA+'!$A$4:$J$198,8,FALSE)</f>
        <v>N</v>
      </c>
      <c r="Q2840" t="str">
        <f>VLOOKUP($E2840,'CFileFishery to ERA+'!$A$4:$J$198,9,FALSE)</f>
        <v>PGSD Net</v>
      </c>
      <c r="R2840" t="str">
        <f>VLOOKUP($E2840,'CFileFishery to ERA+'!$A$4:$J$198,10,FALSE)</f>
        <v>ISBM</v>
      </c>
    </row>
    <row r="2841" spans="1:18" x14ac:dyDescent="0.25">
      <c r="A2841" t="s">
        <v>158</v>
      </c>
      <c r="B2841" t="s">
        <v>159</v>
      </c>
      <c r="C2841">
        <v>2016</v>
      </c>
      <c r="D2841">
        <v>6</v>
      </c>
      <c r="E2841">
        <v>128</v>
      </c>
      <c r="F2841" t="s">
        <v>20</v>
      </c>
      <c r="G2841">
        <v>3</v>
      </c>
      <c r="H2841" t="s">
        <v>12</v>
      </c>
      <c r="I2841">
        <v>1</v>
      </c>
      <c r="J2841">
        <v>3.91</v>
      </c>
      <c r="K2841">
        <v>3.94</v>
      </c>
      <c r="L2841">
        <f>VLOOKUP($E2841,'CFileFishery to ERA+'!$A$4:$J$198,4,FALSE)</f>
        <v>47</v>
      </c>
      <c r="M2841" t="str">
        <f>VLOOKUP($E2841,'CFileFishery to ERA+'!$A$4:$J$198,5,FALSE)</f>
        <v>NBC AABM S</v>
      </c>
      <c r="N2841" t="str">
        <f>VLOOKUP($E2841,'CFileFishery to ERA+'!$A$4:$J$198,6,FALSE)</f>
        <v>CA</v>
      </c>
      <c r="O2841">
        <f>VLOOKUP($E2841,'CFileFishery to ERA+'!$A$4:$J$198,7,FALSE)</f>
        <v>20</v>
      </c>
      <c r="P2841" t="str">
        <f>VLOOKUP($E2841,'CFileFishery to ERA+'!$A$4:$J$198,8,FALSE)</f>
        <v>S</v>
      </c>
      <c r="Q2841" t="str">
        <f>VLOOKUP($E2841,'CFileFishery to ERA+'!$A$4:$J$198,9,FALSE)</f>
        <v>NBC AABM Sport</v>
      </c>
      <c r="R2841" t="str">
        <f>VLOOKUP($E2841,'CFileFishery to ERA+'!$A$4:$J$198,10,FALSE)</f>
        <v>AABM</v>
      </c>
    </row>
    <row r="2842" spans="1:18" x14ac:dyDescent="0.25">
      <c r="A2842" t="s">
        <v>158</v>
      </c>
      <c r="B2842" t="s">
        <v>159</v>
      </c>
      <c r="C2842">
        <v>2016</v>
      </c>
      <c r="D2842">
        <v>6</v>
      </c>
      <c r="E2842">
        <v>128</v>
      </c>
      <c r="F2842" t="s">
        <v>20</v>
      </c>
      <c r="G2842">
        <v>4</v>
      </c>
      <c r="H2842" t="s">
        <v>12</v>
      </c>
      <c r="I2842">
        <v>1</v>
      </c>
      <c r="J2842">
        <v>3.91</v>
      </c>
      <c r="K2842">
        <v>3.91</v>
      </c>
      <c r="L2842">
        <f>VLOOKUP($E2842,'CFileFishery to ERA+'!$A$4:$J$198,4,FALSE)</f>
        <v>47</v>
      </c>
      <c r="M2842" t="str">
        <f>VLOOKUP($E2842,'CFileFishery to ERA+'!$A$4:$J$198,5,FALSE)</f>
        <v>NBC AABM S</v>
      </c>
      <c r="N2842" t="str">
        <f>VLOOKUP($E2842,'CFileFishery to ERA+'!$A$4:$J$198,6,FALSE)</f>
        <v>CA</v>
      </c>
      <c r="O2842">
        <f>VLOOKUP($E2842,'CFileFishery to ERA+'!$A$4:$J$198,7,FALSE)</f>
        <v>20</v>
      </c>
      <c r="P2842" t="str">
        <f>VLOOKUP($E2842,'CFileFishery to ERA+'!$A$4:$J$198,8,FALSE)</f>
        <v>S</v>
      </c>
      <c r="Q2842" t="str">
        <f>VLOOKUP($E2842,'CFileFishery to ERA+'!$A$4:$J$198,9,FALSE)</f>
        <v>NBC AABM Sport</v>
      </c>
      <c r="R2842" t="str">
        <f>VLOOKUP($E2842,'CFileFishery to ERA+'!$A$4:$J$198,10,FALSE)</f>
        <v>AABM</v>
      </c>
    </row>
    <row r="2843" spans="1:18" x14ac:dyDescent="0.25">
      <c r="A2843" t="s">
        <v>158</v>
      </c>
      <c r="B2843" t="s">
        <v>159</v>
      </c>
      <c r="C2843">
        <v>2016</v>
      </c>
      <c r="D2843">
        <v>6</v>
      </c>
      <c r="E2843">
        <v>129</v>
      </c>
      <c r="F2843" t="s">
        <v>38</v>
      </c>
      <c r="G2843">
        <v>3</v>
      </c>
      <c r="H2843" t="s">
        <v>12</v>
      </c>
      <c r="I2843">
        <v>2</v>
      </c>
      <c r="J2843">
        <v>10.14</v>
      </c>
      <c r="K2843">
        <v>10.220000000000001</v>
      </c>
      <c r="L2843">
        <f>VLOOKUP($E2843,'CFileFishery to ERA+'!$A$4:$J$198,4,FALSE)</f>
        <v>48</v>
      </c>
      <c r="M2843" t="str">
        <f>VLOOKUP($E2843,'CFileFishery to ERA+'!$A$4:$J$198,5,FALSE)</f>
        <v>NBC ISBM S</v>
      </c>
      <c r="N2843" t="str">
        <f>VLOOKUP($E2843,'CFileFishery to ERA+'!$A$4:$J$198,6,FALSE)</f>
        <v>CA</v>
      </c>
      <c r="O2843">
        <f>VLOOKUP($E2843,'CFileFishery to ERA+'!$A$4:$J$198,7,FALSE)</f>
        <v>21</v>
      </c>
      <c r="P2843" t="str">
        <f>VLOOKUP($E2843,'CFileFishery to ERA+'!$A$4:$J$198,8,FALSE)</f>
        <v>S</v>
      </c>
      <c r="Q2843" t="str">
        <f>VLOOKUP($E2843,'CFileFishery to ERA+'!$A$4:$J$198,9,FALSE)</f>
        <v>NBC ISBM Sport</v>
      </c>
      <c r="R2843" t="str">
        <f>VLOOKUP($E2843,'CFileFishery to ERA+'!$A$4:$J$198,10,FALSE)</f>
        <v>ISBM</v>
      </c>
    </row>
    <row r="2844" spans="1:18" x14ac:dyDescent="0.25">
      <c r="A2844" t="s">
        <v>158</v>
      </c>
      <c r="B2844" t="s">
        <v>159</v>
      </c>
      <c r="C2844">
        <v>2016</v>
      </c>
      <c r="D2844">
        <v>6</v>
      </c>
      <c r="E2844">
        <v>129</v>
      </c>
      <c r="F2844" t="s">
        <v>38</v>
      </c>
      <c r="G2844">
        <v>4</v>
      </c>
      <c r="H2844" t="s">
        <v>12</v>
      </c>
      <c r="I2844">
        <v>1</v>
      </c>
      <c r="J2844">
        <v>5.07</v>
      </c>
      <c r="K2844">
        <v>5.07</v>
      </c>
      <c r="L2844">
        <f>VLOOKUP($E2844,'CFileFishery to ERA+'!$A$4:$J$198,4,FALSE)</f>
        <v>48</v>
      </c>
      <c r="M2844" t="str">
        <f>VLOOKUP($E2844,'CFileFishery to ERA+'!$A$4:$J$198,5,FALSE)</f>
        <v>NBC ISBM S</v>
      </c>
      <c r="N2844" t="str">
        <f>VLOOKUP($E2844,'CFileFishery to ERA+'!$A$4:$J$198,6,FALSE)</f>
        <v>CA</v>
      </c>
      <c r="O2844">
        <f>VLOOKUP($E2844,'CFileFishery to ERA+'!$A$4:$J$198,7,FALSE)</f>
        <v>21</v>
      </c>
      <c r="P2844" t="str">
        <f>VLOOKUP($E2844,'CFileFishery to ERA+'!$A$4:$J$198,8,FALSE)</f>
        <v>S</v>
      </c>
      <c r="Q2844" t="str">
        <f>VLOOKUP($E2844,'CFileFishery to ERA+'!$A$4:$J$198,9,FALSE)</f>
        <v>NBC ISBM Sport</v>
      </c>
      <c r="R2844" t="str">
        <f>VLOOKUP($E2844,'CFileFishery to ERA+'!$A$4:$J$198,10,FALSE)</f>
        <v>ISBM</v>
      </c>
    </row>
    <row r="2845" spans="1:18" x14ac:dyDescent="0.25">
      <c r="A2845" t="s">
        <v>158</v>
      </c>
      <c r="B2845" t="s">
        <v>159</v>
      </c>
      <c r="C2845">
        <v>2016</v>
      </c>
      <c r="D2845">
        <v>6</v>
      </c>
      <c r="E2845">
        <v>132</v>
      </c>
      <c r="F2845" t="s">
        <v>21</v>
      </c>
      <c r="G2845">
        <v>3</v>
      </c>
      <c r="H2845" t="s">
        <v>12</v>
      </c>
      <c r="I2845">
        <v>2</v>
      </c>
      <c r="J2845">
        <v>5.38</v>
      </c>
      <c r="K2845">
        <v>5.42</v>
      </c>
      <c r="L2845">
        <f>VLOOKUP($E2845,'CFileFishery to ERA+'!$A$4:$J$198,4,FALSE)</f>
        <v>45</v>
      </c>
      <c r="M2845" t="str">
        <f>VLOOKUP($E2845,'CFileFishery to ERA+'!$A$4:$J$198,5,FALSE)</f>
        <v>CBC S</v>
      </c>
      <c r="N2845" t="str">
        <f>VLOOKUP($E2845,'CFileFishery to ERA+'!$A$4:$J$198,6,FALSE)</f>
        <v>CA</v>
      </c>
      <c r="O2845">
        <f>VLOOKUP($E2845,'CFileFishery to ERA+'!$A$4:$J$198,7,FALSE)</f>
        <v>24</v>
      </c>
      <c r="P2845" t="str">
        <f>VLOOKUP($E2845,'CFileFishery to ERA+'!$A$4:$J$198,8,FALSE)</f>
        <v>S</v>
      </c>
      <c r="Q2845" t="str">
        <f>VLOOKUP($E2845,'CFileFishery to ERA+'!$A$4:$J$198,9,FALSE)</f>
        <v>Central Sport</v>
      </c>
      <c r="R2845" t="str">
        <f>VLOOKUP($E2845,'CFileFishery to ERA+'!$A$4:$J$198,10,FALSE)</f>
        <v>ISBM</v>
      </c>
    </row>
    <row r="2846" spans="1:18" x14ac:dyDescent="0.25">
      <c r="A2846" t="s">
        <v>158</v>
      </c>
      <c r="B2846" t="s">
        <v>159</v>
      </c>
      <c r="C2846">
        <v>2016</v>
      </c>
      <c r="D2846">
        <v>6</v>
      </c>
      <c r="E2846">
        <v>135</v>
      </c>
      <c r="F2846" t="s">
        <v>39</v>
      </c>
      <c r="G2846">
        <v>4</v>
      </c>
      <c r="H2846" t="s">
        <v>12</v>
      </c>
      <c r="I2846">
        <v>3</v>
      </c>
      <c r="J2846">
        <v>27.78</v>
      </c>
      <c r="K2846">
        <v>27.78</v>
      </c>
      <c r="L2846">
        <f>VLOOKUP($E2846,'CFileFishery to ERA+'!$A$4:$J$198,4,FALSE)</f>
        <v>61</v>
      </c>
      <c r="M2846" t="str">
        <f>VLOOKUP($E2846,'CFileFishery to ERA+'!$A$4:$J$198,5,FALSE)</f>
        <v>JNST S</v>
      </c>
      <c r="N2846" t="str">
        <f>VLOOKUP($E2846,'CFileFishery to ERA+'!$A$4:$J$198,6,FALSE)</f>
        <v>CA</v>
      </c>
      <c r="O2846">
        <f>VLOOKUP($E2846,'CFileFishery to ERA+'!$A$4:$J$198,7,FALSE)</f>
        <v>26</v>
      </c>
      <c r="P2846" t="str">
        <f>VLOOKUP($E2846,'CFileFishery to ERA+'!$A$4:$J$198,8,FALSE)</f>
        <v>S</v>
      </c>
      <c r="Q2846" t="str">
        <f>VLOOKUP($E2846,'CFileFishery to ERA+'!$A$4:$J$198,9,FALSE)</f>
        <v>Johnstone Strait Sport</v>
      </c>
      <c r="R2846" t="str">
        <f>VLOOKUP($E2846,'CFileFishery to ERA+'!$A$4:$J$198,10,FALSE)</f>
        <v>ISBM</v>
      </c>
    </row>
    <row r="2847" spans="1:18" x14ac:dyDescent="0.25">
      <c r="A2847" t="s">
        <v>158</v>
      </c>
      <c r="B2847" t="s">
        <v>159</v>
      </c>
      <c r="C2847">
        <v>2016</v>
      </c>
      <c r="D2847">
        <v>6</v>
      </c>
      <c r="E2847">
        <v>136</v>
      </c>
      <c r="F2847" t="s">
        <v>52</v>
      </c>
      <c r="G2847">
        <v>4</v>
      </c>
      <c r="H2847" t="s">
        <v>12</v>
      </c>
      <c r="I2847">
        <v>2</v>
      </c>
      <c r="J2847">
        <v>7.08</v>
      </c>
      <c r="K2847">
        <v>7.08</v>
      </c>
      <c r="L2847">
        <f>VLOOKUP($E2847,'CFileFishery to ERA+'!$A$4:$J$198,4,FALSE)</f>
        <v>63</v>
      </c>
      <c r="M2847" t="str">
        <f>VLOOKUP($E2847,'CFileFishery to ERA+'!$A$4:$J$198,5,FALSE)</f>
        <v>GEO ST S</v>
      </c>
      <c r="N2847" t="str">
        <f>VLOOKUP($E2847,'CFileFishery to ERA+'!$A$4:$J$198,6,FALSE)</f>
        <v>CA</v>
      </c>
      <c r="O2847">
        <f>VLOOKUP($E2847,'CFileFishery to ERA+'!$A$4:$J$198,7,FALSE)</f>
        <v>27</v>
      </c>
      <c r="P2847" t="str">
        <f>VLOOKUP($E2847,'CFileFishery to ERA+'!$A$4:$J$198,8,FALSE)</f>
        <v>S</v>
      </c>
      <c r="Q2847" t="str">
        <f>VLOOKUP($E2847,'CFileFishery to ERA+'!$A$4:$J$198,9,FALSE)</f>
        <v>North Georgia Strait Sport</v>
      </c>
      <c r="R2847" t="str">
        <f>VLOOKUP($E2847,'CFileFishery to ERA+'!$A$4:$J$198,10,FALSE)</f>
        <v>ISBM</v>
      </c>
    </row>
    <row r="2848" spans="1:18" x14ac:dyDescent="0.25">
      <c r="A2848" t="s">
        <v>158</v>
      </c>
      <c r="B2848" t="s">
        <v>159</v>
      </c>
      <c r="C2848">
        <v>2016</v>
      </c>
      <c r="D2848">
        <v>6</v>
      </c>
      <c r="E2848">
        <v>139</v>
      </c>
      <c r="F2848" t="s">
        <v>74</v>
      </c>
      <c r="G2848">
        <v>3</v>
      </c>
      <c r="H2848" t="s">
        <v>12</v>
      </c>
      <c r="I2848">
        <v>2</v>
      </c>
      <c r="J2848">
        <v>9.66</v>
      </c>
      <c r="K2848">
        <v>9.73</v>
      </c>
      <c r="L2848">
        <f>VLOOKUP($E2848,'CFileFishery to ERA+'!$A$4:$J$198,4,FALSE)</f>
        <v>63</v>
      </c>
      <c r="M2848" t="str">
        <f>VLOOKUP($E2848,'CFileFishery to ERA+'!$A$4:$J$198,5,FALSE)</f>
        <v>GEO ST S</v>
      </c>
      <c r="N2848" t="str">
        <f>VLOOKUP($E2848,'CFileFishery to ERA+'!$A$4:$J$198,6,FALSE)</f>
        <v>CA</v>
      </c>
      <c r="O2848">
        <f>VLOOKUP($E2848,'CFileFishery to ERA+'!$A$4:$J$198,7,FALSE)</f>
        <v>29</v>
      </c>
      <c r="P2848" t="str">
        <f>VLOOKUP($E2848,'CFileFishery to ERA+'!$A$4:$J$198,8,FALSE)</f>
        <v>S</v>
      </c>
      <c r="Q2848" t="str">
        <f>VLOOKUP($E2848,'CFileFishery to ERA+'!$A$4:$J$198,9,FALSE)</f>
        <v>South Georgia Strait Sport</v>
      </c>
      <c r="R2848" t="str">
        <f>VLOOKUP($E2848,'CFileFishery to ERA+'!$A$4:$J$198,10,FALSE)</f>
        <v>ISBM</v>
      </c>
    </row>
    <row r="2849" spans="1:18" x14ac:dyDescent="0.25">
      <c r="A2849" t="s">
        <v>158</v>
      </c>
      <c r="B2849" t="s">
        <v>159</v>
      </c>
      <c r="C2849">
        <v>2016</v>
      </c>
      <c r="D2849">
        <v>6</v>
      </c>
      <c r="E2849">
        <v>142</v>
      </c>
      <c r="F2849" t="s">
        <v>49</v>
      </c>
      <c r="G2849">
        <v>4</v>
      </c>
      <c r="H2849" t="s">
        <v>12</v>
      </c>
      <c r="I2849">
        <v>1</v>
      </c>
      <c r="J2849">
        <v>9.4499999999999993</v>
      </c>
      <c r="K2849">
        <v>9.4499999999999993</v>
      </c>
      <c r="L2849">
        <f>VLOOKUP($E2849,'CFileFishery to ERA+'!$A$4:$J$198,4,FALSE)</f>
        <v>50</v>
      </c>
      <c r="M2849" t="str">
        <f>VLOOKUP($E2849,'CFileFishery to ERA+'!$A$4:$J$198,5,FALSE)</f>
        <v>WCVI AABM S</v>
      </c>
      <c r="N2849" t="str">
        <f>VLOOKUP($E2849,'CFileFishery to ERA+'!$A$4:$J$198,6,FALSE)</f>
        <v>CA</v>
      </c>
      <c r="O2849">
        <f>VLOOKUP($E2849,'CFileFishery to ERA+'!$A$4:$J$198,7,FALSE)</f>
        <v>31</v>
      </c>
      <c r="P2849" t="str">
        <f>VLOOKUP($E2849,'CFileFishery to ERA+'!$A$4:$J$198,8,FALSE)</f>
        <v>S</v>
      </c>
      <c r="Q2849" t="str">
        <f>VLOOKUP($E2849,'CFileFishery to ERA+'!$A$4:$J$198,9,FALSE)</f>
        <v>WCVI AABM Sport</v>
      </c>
      <c r="R2849" t="str">
        <f>VLOOKUP($E2849,'CFileFishery to ERA+'!$A$4:$J$198,10,FALSE)</f>
        <v>AABM</v>
      </c>
    </row>
    <row r="2850" spans="1:18" x14ac:dyDescent="0.25">
      <c r="A2850" t="s">
        <v>158</v>
      </c>
      <c r="B2850" t="s">
        <v>159</v>
      </c>
      <c r="C2850">
        <v>2016</v>
      </c>
      <c r="D2850">
        <v>6</v>
      </c>
      <c r="E2850">
        <v>142</v>
      </c>
      <c r="F2850" t="s">
        <v>49</v>
      </c>
      <c r="G2850">
        <v>5</v>
      </c>
      <c r="H2850" t="s">
        <v>12</v>
      </c>
      <c r="I2850">
        <v>1</v>
      </c>
      <c r="J2850">
        <v>9.4499999999999993</v>
      </c>
      <c r="K2850">
        <v>9.52</v>
      </c>
      <c r="L2850">
        <f>VLOOKUP($E2850,'CFileFishery to ERA+'!$A$4:$J$198,4,FALSE)</f>
        <v>50</v>
      </c>
      <c r="M2850" t="str">
        <f>VLOOKUP($E2850,'CFileFishery to ERA+'!$A$4:$J$198,5,FALSE)</f>
        <v>WCVI AABM S</v>
      </c>
      <c r="N2850" t="str">
        <f>VLOOKUP($E2850,'CFileFishery to ERA+'!$A$4:$J$198,6,FALSE)</f>
        <v>CA</v>
      </c>
      <c r="O2850">
        <f>VLOOKUP($E2850,'CFileFishery to ERA+'!$A$4:$J$198,7,FALSE)</f>
        <v>31</v>
      </c>
      <c r="P2850" t="str">
        <f>VLOOKUP($E2850,'CFileFishery to ERA+'!$A$4:$J$198,8,FALSE)</f>
        <v>S</v>
      </c>
      <c r="Q2850" t="str">
        <f>VLOOKUP($E2850,'CFileFishery to ERA+'!$A$4:$J$198,9,FALSE)</f>
        <v>WCVI AABM Sport</v>
      </c>
      <c r="R2850" t="str">
        <f>VLOOKUP($E2850,'CFileFishery to ERA+'!$A$4:$J$198,10,FALSE)</f>
        <v>AABM</v>
      </c>
    </row>
    <row r="2851" spans="1:18" x14ac:dyDescent="0.25">
      <c r="A2851" t="s">
        <v>158</v>
      </c>
      <c r="B2851" t="s">
        <v>159</v>
      </c>
      <c r="C2851">
        <v>2016</v>
      </c>
      <c r="D2851">
        <v>7</v>
      </c>
      <c r="E2851">
        <v>17</v>
      </c>
      <c r="F2851" t="s">
        <v>40</v>
      </c>
      <c r="G2851">
        <v>4</v>
      </c>
      <c r="H2851" t="s">
        <v>12</v>
      </c>
      <c r="I2851">
        <v>1</v>
      </c>
      <c r="J2851">
        <v>2.34</v>
      </c>
      <c r="K2851">
        <v>2.34</v>
      </c>
      <c r="L2851">
        <f>VLOOKUP($E2851,'CFileFishery to ERA+'!$A$4:$J$198,4,FALSE)</f>
        <v>4</v>
      </c>
      <c r="M2851" t="str">
        <f>VLOOKUP($E2851,'CFileFishery to ERA+'!$A$4:$J$198,5,FALSE)</f>
        <v>AK JLO T</v>
      </c>
      <c r="N2851" t="str">
        <f>VLOOKUP($E2851,'CFileFishery to ERA+'!$A$4:$J$198,6,FALSE)</f>
        <v>US</v>
      </c>
      <c r="O2851">
        <f>VLOOKUP($E2851,'CFileFishery to ERA+'!$A$4:$J$198,7,FALSE)</f>
        <v>999</v>
      </c>
      <c r="P2851" t="str">
        <f>VLOOKUP($E2851,'CFileFishery to ERA+'!$A$4:$J$198,8,FALSE)</f>
        <v>T</v>
      </c>
      <c r="Q2851" t="str">
        <f>VLOOKUP($E2851,'CFileFishery to ERA+'!$A$4:$J$198,9,FALSE)</f>
        <v>SEAK Troll</v>
      </c>
      <c r="R2851" t="str">
        <f>VLOOKUP($E2851,'CFileFishery to ERA+'!$A$4:$J$198,10,FALSE)</f>
        <v>AABM</v>
      </c>
    </row>
    <row r="2852" spans="1:18" x14ac:dyDescent="0.25">
      <c r="A2852" t="s">
        <v>158</v>
      </c>
      <c r="B2852" t="s">
        <v>159</v>
      </c>
      <c r="C2852">
        <v>2016</v>
      </c>
      <c r="D2852">
        <v>7</v>
      </c>
      <c r="E2852">
        <v>30</v>
      </c>
      <c r="F2852" t="s">
        <v>25</v>
      </c>
      <c r="G2852">
        <v>4</v>
      </c>
      <c r="H2852" t="s">
        <v>12</v>
      </c>
      <c r="I2852">
        <v>1</v>
      </c>
      <c r="J2852">
        <v>4.3899999999999997</v>
      </c>
      <c r="K2852">
        <v>4.3899999999999997</v>
      </c>
      <c r="L2852">
        <f>VLOOKUP($E2852,'CFileFishery to ERA+'!$A$4:$J$198,4,FALSE)</f>
        <v>8</v>
      </c>
      <c r="M2852" t="str">
        <f>VLOOKUP($E2852,'CFileFishery to ERA+'!$A$4:$J$198,5,FALSE)</f>
        <v>NORTH T</v>
      </c>
      <c r="N2852" t="str">
        <f>VLOOKUP($E2852,'CFileFishery to ERA+'!$A$4:$J$198,6,FALSE)</f>
        <v>CA</v>
      </c>
      <c r="O2852">
        <f>VLOOKUP($E2852,'CFileFishery to ERA+'!$A$4:$J$198,7,FALSE)</f>
        <v>1</v>
      </c>
      <c r="P2852" t="str">
        <f>VLOOKUP($E2852,'CFileFishery to ERA+'!$A$4:$J$198,8,FALSE)</f>
        <v>T</v>
      </c>
      <c r="Q2852" t="str">
        <f>VLOOKUP($E2852,'CFileFishery to ERA+'!$A$4:$J$198,9,FALSE)</f>
        <v>NBC Troll</v>
      </c>
      <c r="R2852" t="str">
        <f>VLOOKUP($E2852,'CFileFishery to ERA+'!$A$4:$J$198,10,FALSE)</f>
        <v>AABM</v>
      </c>
    </row>
    <row r="2853" spans="1:18" x14ac:dyDescent="0.25">
      <c r="A2853" t="s">
        <v>158</v>
      </c>
      <c r="B2853" t="s">
        <v>159</v>
      </c>
      <c r="C2853">
        <v>2016</v>
      </c>
      <c r="D2853">
        <v>7</v>
      </c>
      <c r="E2853">
        <v>43</v>
      </c>
      <c r="F2853" t="s">
        <v>59</v>
      </c>
      <c r="G2853">
        <v>4</v>
      </c>
      <c r="H2853" t="s">
        <v>12</v>
      </c>
      <c r="I2853">
        <v>1</v>
      </c>
      <c r="J2853">
        <v>1.77</v>
      </c>
      <c r="K2853">
        <v>1.77</v>
      </c>
      <c r="L2853">
        <f>VLOOKUP($E2853,'CFileFishery to ERA+'!$A$4:$J$198,4,FALSE)</f>
        <v>13</v>
      </c>
      <c r="M2853" t="str">
        <f>VLOOKUP($E2853,'CFileFishery to ERA+'!$A$4:$J$198,5,FALSE)</f>
        <v>N FALCON T</v>
      </c>
      <c r="N2853" t="str">
        <f>VLOOKUP($E2853,'CFileFishery to ERA+'!$A$4:$J$198,6,FALSE)</f>
        <v>US</v>
      </c>
      <c r="O2853">
        <f>VLOOKUP($E2853,'CFileFishery to ERA+'!$A$4:$J$198,7,FALSE)</f>
        <v>999</v>
      </c>
      <c r="P2853" t="str">
        <f>VLOOKUP($E2853,'CFileFishery to ERA+'!$A$4:$J$198,8,FALSE)</f>
        <v>T</v>
      </c>
      <c r="Q2853" t="str">
        <f>VLOOKUP($E2853,'CFileFishery to ERA+'!$A$4:$J$198,9,FALSE)</f>
        <v>WA Troll</v>
      </c>
      <c r="R2853" t="str">
        <f>VLOOKUP($E2853,'CFileFishery to ERA+'!$A$4:$J$198,10,FALSE)</f>
        <v>ISBM</v>
      </c>
    </row>
    <row r="2854" spans="1:18" x14ac:dyDescent="0.25">
      <c r="A2854" t="s">
        <v>158</v>
      </c>
      <c r="B2854" t="s">
        <v>159</v>
      </c>
      <c r="C2854">
        <v>2016</v>
      </c>
      <c r="D2854">
        <v>7</v>
      </c>
      <c r="E2854">
        <v>64</v>
      </c>
      <c r="F2854" t="s">
        <v>48</v>
      </c>
      <c r="G2854">
        <v>2</v>
      </c>
      <c r="H2854" t="s">
        <v>12</v>
      </c>
      <c r="I2854">
        <v>1</v>
      </c>
      <c r="J2854">
        <v>1</v>
      </c>
      <c r="K2854">
        <v>1</v>
      </c>
      <c r="L2854">
        <f>VLOOKUP($E2854,'CFileFishery to ERA+'!$A$4:$J$198,4,FALSE)</f>
        <v>17</v>
      </c>
      <c r="M2854" t="str">
        <f>VLOOKUP($E2854,'CFileFishery to ERA+'!$A$4:$J$198,5,FALSE)</f>
        <v>ALASKA N</v>
      </c>
      <c r="N2854" t="str">
        <f>VLOOKUP($E2854,'CFileFishery to ERA+'!$A$4:$J$198,6,FALSE)</f>
        <v>US</v>
      </c>
      <c r="O2854">
        <f>VLOOKUP($E2854,'CFileFishery to ERA+'!$A$4:$J$198,7,FALSE)</f>
        <v>999</v>
      </c>
      <c r="P2854" t="str">
        <f>VLOOKUP($E2854,'CFileFishery to ERA+'!$A$4:$J$198,8,FALSE)</f>
        <v>N</v>
      </c>
      <c r="Q2854" t="str">
        <f>VLOOKUP($E2854,'CFileFishery to ERA+'!$A$4:$J$198,9,FALSE)</f>
        <v>SEAK Net</v>
      </c>
      <c r="R2854" t="str">
        <f>VLOOKUP($E2854,'CFileFishery to ERA+'!$A$4:$J$198,10,FALSE)</f>
        <v>AABM</v>
      </c>
    </row>
    <row r="2855" spans="1:18" x14ac:dyDescent="0.25">
      <c r="A2855" t="s">
        <v>158</v>
      </c>
      <c r="B2855" t="s">
        <v>159</v>
      </c>
      <c r="C2855">
        <v>2016</v>
      </c>
      <c r="D2855">
        <v>7</v>
      </c>
      <c r="E2855">
        <v>65</v>
      </c>
      <c r="F2855" t="s">
        <v>51</v>
      </c>
      <c r="G2855">
        <v>3</v>
      </c>
      <c r="H2855" t="s">
        <v>12</v>
      </c>
      <c r="I2855">
        <v>1</v>
      </c>
      <c r="J2855">
        <v>8.2100000000000009</v>
      </c>
      <c r="K2855">
        <v>8.27</v>
      </c>
      <c r="L2855">
        <f>VLOOKUP($E2855,'CFileFishery to ERA+'!$A$4:$J$198,4,FALSE)</f>
        <v>17</v>
      </c>
      <c r="M2855" t="str">
        <f>VLOOKUP($E2855,'CFileFishery to ERA+'!$A$4:$J$198,5,FALSE)</f>
        <v>ALASKA N</v>
      </c>
      <c r="N2855" t="str">
        <f>VLOOKUP($E2855,'CFileFishery to ERA+'!$A$4:$J$198,6,FALSE)</f>
        <v>US</v>
      </c>
      <c r="O2855">
        <f>VLOOKUP($E2855,'CFileFishery to ERA+'!$A$4:$J$198,7,FALSE)</f>
        <v>999</v>
      </c>
      <c r="P2855" t="str">
        <f>VLOOKUP($E2855,'CFileFishery to ERA+'!$A$4:$J$198,8,FALSE)</f>
        <v>N</v>
      </c>
      <c r="Q2855" t="str">
        <f>VLOOKUP($E2855,'CFileFishery to ERA+'!$A$4:$J$198,9,FALSE)</f>
        <v>SEAK Net</v>
      </c>
      <c r="R2855" t="str">
        <f>VLOOKUP($E2855,'CFileFishery to ERA+'!$A$4:$J$198,10,FALSE)</f>
        <v>AABM</v>
      </c>
    </row>
    <row r="2856" spans="1:18" x14ac:dyDescent="0.25">
      <c r="A2856" t="s">
        <v>158</v>
      </c>
      <c r="B2856" t="s">
        <v>159</v>
      </c>
      <c r="C2856">
        <v>2016</v>
      </c>
      <c r="D2856">
        <v>7</v>
      </c>
      <c r="E2856">
        <v>104</v>
      </c>
      <c r="F2856" t="s">
        <v>113</v>
      </c>
      <c r="G2856">
        <v>4</v>
      </c>
      <c r="H2856" t="s">
        <v>12</v>
      </c>
      <c r="I2856">
        <v>1</v>
      </c>
      <c r="J2856">
        <v>1.99</v>
      </c>
      <c r="K2856">
        <v>1.99</v>
      </c>
      <c r="L2856">
        <f>VLOOKUP($E2856,'CFileFishery to ERA+'!$A$4:$J$198,4,FALSE)</f>
        <v>38</v>
      </c>
      <c r="M2856" t="str">
        <f>VLOOKUP($E2856,'CFileFishery to ERA+'!$A$4:$J$198,5,FALSE)</f>
        <v>TPS FN</v>
      </c>
      <c r="N2856" t="str">
        <f>VLOOKUP($E2856,'CFileFishery to ERA+'!$A$4:$J$198,6,FALSE)</f>
        <v>US</v>
      </c>
      <c r="O2856">
        <f>VLOOKUP($E2856,'CFileFishery to ERA+'!$A$4:$J$198,7,FALSE)</f>
        <v>999</v>
      </c>
      <c r="P2856" t="str">
        <f>VLOOKUP($E2856,'CFileFishery to ERA+'!$A$4:$J$198,8,FALSE)</f>
        <v>N</v>
      </c>
      <c r="Q2856" t="str">
        <f>VLOOKUP($E2856,'CFileFishery to ERA+'!$A$4:$J$198,9,FALSE)</f>
        <v>PGSD Net</v>
      </c>
      <c r="R2856" t="str">
        <f>VLOOKUP($E2856,'CFileFishery to ERA+'!$A$4:$J$198,10,FALSE)</f>
        <v>ISBM</v>
      </c>
    </row>
    <row r="2857" spans="1:18" x14ac:dyDescent="0.25">
      <c r="A2857" t="s">
        <v>158</v>
      </c>
      <c r="B2857" t="s">
        <v>159</v>
      </c>
      <c r="C2857">
        <v>2016</v>
      </c>
      <c r="D2857">
        <v>7</v>
      </c>
      <c r="E2857">
        <v>128</v>
      </c>
      <c r="F2857" t="s">
        <v>20</v>
      </c>
      <c r="G2857">
        <v>4</v>
      </c>
      <c r="H2857" t="s">
        <v>12</v>
      </c>
      <c r="I2857">
        <v>1</v>
      </c>
      <c r="J2857">
        <v>3.72</v>
      </c>
      <c r="K2857">
        <v>3.72</v>
      </c>
      <c r="L2857">
        <f>VLOOKUP($E2857,'CFileFishery to ERA+'!$A$4:$J$198,4,FALSE)</f>
        <v>47</v>
      </c>
      <c r="M2857" t="str">
        <f>VLOOKUP($E2857,'CFileFishery to ERA+'!$A$4:$J$198,5,FALSE)</f>
        <v>NBC AABM S</v>
      </c>
      <c r="N2857" t="str">
        <f>VLOOKUP($E2857,'CFileFishery to ERA+'!$A$4:$J$198,6,FALSE)</f>
        <v>CA</v>
      </c>
      <c r="O2857">
        <f>VLOOKUP($E2857,'CFileFishery to ERA+'!$A$4:$J$198,7,FALSE)</f>
        <v>20</v>
      </c>
      <c r="P2857" t="str">
        <f>VLOOKUP($E2857,'CFileFishery to ERA+'!$A$4:$J$198,8,FALSE)</f>
        <v>S</v>
      </c>
      <c r="Q2857" t="str">
        <f>VLOOKUP($E2857,'CFileFishery to ERA+'!$A$4:$J$198,9,FALSE)</f>
        <v>NBC AABM Sport</v>
      </c>
      <c r="R2857" t="str">
        <f>VLOOKUP($E2857,'CFileFishery to ERA+'!$A$4:$J$198,10,FALSE)</f>
        <v>AABM</v>
      </c>
    </row>
    <row r="2858" spans="1:18" x14ac:dyDescent="0.25">
      <c r="A2858" t="s">
        <v>158</v>
      </c>
      <c r="B2858" t="s">
        <v>159</v>
      </c>
      <c r="C2858">
        <v>2016</v>
      </c>
      <c r="D2858">
        <v>7</v>
      </c>
      <c r="E2858">
        <v>132</v>
      </c>
      <c r="F2858" t="s">
        <v>21</v>
      </c>
      <c r="G2858">
        <v>5</v>
      </c>
      <c r="H2858" t="s">
        <v>12</v>
      </c>
      <c r="I2858">
        <v>1</v>
      </c>
      <c r="J2858">
        <v>1</v>
      </c>
      <c r="K2858">
        <v>1</v>
      </c>
      <c r="L2858">
        <f>VLOOKUP($E2858,'CFileFishery to ERA+'!$A$4:$J$198,4,FALSE)</f>
        <v>45</v>
      </c>
      <c r="M2858" t="str">
        <f>VLOOKUP($E2858,'CFileFishery to ERA+'!$A$4:$J$198,5,FALSE)</f>
        <v>CBC S</v>
      </c>
      <c r="N2858" t="str">
        <f>VLOOKUP($E2858,'CFileFishery to ERA+'!$A$4:$J$198,6,FALSE)</f>
        <v>CA</v>
      </c>
      <c r="O2858">
        <f>VLOOKUP($E2858,'CFileFishery to ERA+'!$A$4:$J$198,7,FALSE)</f>
        <v>24</v>
      </c>
      <c r="P2858" t="str">
        <f>VLOOKUP($E2858,'CFileFishery to ERA+'!$A$4:$J$198,8,FALSE)</f>
        <v>S</v>
      </c>
      <c r="Q2858" t="str">
        <f>VLOOKUP($E2858,'CFileFishery to ERA+'!$A$4:$J$198,9,FALSE)</f>
        <v>Central Sport</v>
      </c>
      <c r="R2858" t="str">
        <f>VLOOKUP($E2858,'CFileFishery to ERA+'!$A$4:$J$198,10,FALSE)</f>
        <v>ISBM</v>
      </c>
    </row>
    <row r="2859" spans="1:18" x14ac:dyDescent="0.25">
      <c r="A2859" t="s">
        <v>158</v>
      </c>
      <c r="B2859" t="s">
        <v>159</v>
      </c>
      <c r="C2859">
        <v>2016</v>
      </c>
      <c r="D2859">
        <v>7</v>
      </c>
      <c r="E2859">
        <v>135</v>
      </c>
      <c r="F2859" t="s">
        <v>39</v>
      </c>
      <c r="G2859">
        <v>4</v>
      </c>
      <c r="H2859" t="s">
        <v>12</v>
      </c>
      <c r="I2859">
        <v>2</v>
      </c>
      <c r="J2859">
        <v>14.24</v>
      </c>
      <c r="K2859">
        <v>14.24</v>
      </c>
      <c r="L2859">
        <f>VLOOKUP($E2859,'CFileFishery to ERA+'!$A$4:$J$198,4,FALSE)</f>
        <v>61</v>
      </c>
      <c r="M2859" t="str">
        <f>VLOOKUP($E2859,'CFileFishery to ERA+'!$A$4:$J$198,5,FALSE)</f>
        <v>JNST S</v>
      </c>
      <c r="N2859" t="str">
        <f>VLOOKUP($E2859,'CFileFishery to ERA+'!$A$4:$J$198,6,FALSE)</f>
        <v>CA</v>
      </c>
      <c r="O2859">
        <f>VLOOKUP($E2859,'CFileFishery to ERA+'!$A$4:$J$198,7,FALSE)</f>
        <v>26</v>
      </c>
      <c r="P2859" t="str">
        <f>VLOOKUP($E2859,'CFileFishery to ERA+'!$A$4:$J$198,8,FALSE)</f>
        <v>S</v>
      </c>
      <c r="Q2859" t="str">
        <f>VLOOKUP($E2859,'CFileFishery to ERA+'!$A$4:$J$198,9,FALSE)</f>
        <v>Johnstone Strait Sport</v>
      </c>
      <c r="R2859" t="str">
        <f>VLOOKUP($E2859,'CFileFishery to ERA+'!$A$4:$J$198,10,FALSE)</f>
        <v>ISBM</v>
      </c>
    </row>
    <row r="2860" spans="1:18" x14ac:dyDescent="0.25">
      <c r="A2860" t="s">
        <v>158</v>
      </c>
      <c r="B2860" t="s">
        <v>159</v>
      </c>
      <c r="C2860">
        <v>2016</v>
      </c>
      <c r="D2860">
        <v>7</v>
      </c>
      <c r="E2860">
        <v>135</v>
      </c>
      <c r="F2860" t="s">
        <v>39</v>
      </c>
      <c r="G2860">
        <v>5</v>
      </c>
      <c r="H2860" t="s">
        <v>12</v>
      </c>
      <c r="I2860">
        <v>1</v>
      </c>
      <c r="J2860">
        <v>7.12</v>
      </c>
      <c r="K2860">
        <v>7.17</v>
      </c>
      <c r="L2860">
        <f>VLOOKUP($E2860,'CFileFishery to ERA+'!$A$4:$J$198,4,FALSE)</f>
        <v>61</v>
      </c>
      <c r="M2860" t="str">
        <f>VLOOKUP($E2860,'CFileFishery to ERA+'!$A$4:$J$198,5,FALSE)</f>
        <v>JNST S</v>
      </c>
      <c r="N2860" t="str">
        <f>VLOOKUP($E2860,'CFileFishery to ERA+'!$A$4:$J$198,6,FALSE)</f>
        <v>CA</v>
      </c>
      <c r="O2860">
        <f>VLOOKUP($E2860,'CFileFishery to ERA+'!$A$4:$J$198,7,FALSE)</f>
        <v>26</v>
      </c>
      <c r="P2860" t="str">
        <f>VLOOKUP($E2860,'CFileFishery to ERA+'!$A$4:$J$198,8,FALSE)</f>
        <v>S</v>
      </c>
      <c r="Q2860" t="str">
        <f>VLOOKUP($E2860,'CFileFishery to ERA+'!$A$4:$J$198,9,FALSE)</f>
        <v>Johnstone Strait Sport</v>
      </c>
      <c r="R2860" t="str">
        <f>VLOOKUP($E2860,'CFileFishery to ERA+'!$A$4:$J$198,10,FALSE)</f>
        <v>ISBM</v>
      </c>
    </row>
    <row r="2861" spans="1:18" x14ac:dyDescent="0.25">
      <c r="A2861" t="s">
        <v>158</v>
      </c>
      <c r="B2861" t="s">
        <v>159</v>
      </c>
      <c r="C2861">
        <v>2016</v>
      </c>
      <c r="D2861">
        <v>7</v>
      </c>
      <c r="E2861">
        <v>142</v>
      </c>
      <c r="F2861" t="s">
        <v>49</v>
      </c>
      <c r="G2861">
        <v>3</v>
      </c>
      <c r="H2861" t="s">
        <v>12</v>
      </c>
      <c r="I2861">
        <v>1</v>
      </c>
      <c r="J2861">
        <v>7.72</v>
      </c>
      <c r="K2861">
        <v>7.78</v>
      </c>
      <c r="L2861">
        <f>VLOOKUP($E2861,'CFileFishery to ERA+'!$A$4:$J$198,4,FALSE)</f>
        <v>50</v>
      </c>
      <c r="M2861" t="str">
        <f>VLOOKUP($E2861,'CFileFishery to ERA+'!$A$4:$J$198,5,FALSE)</f>
        <v>WCVI AABM S</v>
      </c>
      <c r="N2861" t="str">
        <f>VLOOKUP($E2861,'CFileFishery to ERA+'!$A$4:$J$198,6,FALSE)</f>
        <v>CA</v>
      </c>
      <c r="O2861">
        <f>VLOOKUP($E2861,'CFileFishery to ERA+'!$A$4:$J$198,7,FALSE)</f>
        <v>31</v>
      </c>
      <c r="P2861" t="str">
        <f>VLOOKUP($E2861,'CFileFishery to ERA+'!$A$4:$J$198,8,FALSE)</f>
        <v>S</v>
      </c>
      <c r="Q2861" t="str">
        <f>VLOOKUP($E2861,'CFileFishery to ERA+'!$A$4:$J$198,9,FALSE)</f>
        <v>WCVI AABM Sport</v>
      </c>
      <c r="R2861" t="str">
        <f>VLOOKUP($E2861,'CFileFishery to ERA+'!$A$4:$J$198,10,FALSE)</f>
        <v>AABM</v>
      </c>
    </row>
    <row r="2862" spans="1:18" x14ac:dyDescent="0.25">
      <c r="A2862" t="s">
        <v>158</v>
      </c>
      <c r="B2862" t="s">
        <v>159</v>
      </c>
      <c r="C2862">
        <v>2016</v>
      </c>
      <c r="D2862">
        <v>7</v>
      </c>
      <c r="E2862">
        <v>142</v>
      </c>
      <c r="F2862" t="s">
        <v>49</v>
      </c>
      <c r="G2862">
        <v>4</v>
      </c>
      <c r="H2862" t="s">
        <v>12</v>
      </c>
      <c r="I2862">
        <v>1</v>
      </c>
      <c r="J2862">
        <v>7.72</v>
      </c>
      <c r="K2862">
        <v>7.72</v>
      </c>
      <c r="L2862">
        <f>VLOOKUP($E2862,'CFileFishery to ERA+'!$A$4:$J$198,4,FALSE)</f>
        <v>50</v>
      </c>
      <c r="M2862" t="str">
        <f>VLOOKUP($E2862,'CFileFishery to ERA+'!$A$4:$J$198,5,FALSE)</f>
        <v>WCVI AABM S</v>
      </c>
      <c r="N2862" t="str">
        <f>VLOOKUP($E2862,'CFileFishery to ERA+'!$A$4:$J$198,6,FALSE)</f>
        <v>CA</v>
      </c>
      <c r="O2862">
        <f>VLOOKUP($E2862,'CFileFishery to ERA+'!$A$4:$J$198,7,FALSE)</f>
        <v>31</v>
      </c>
      <c r="P2862" t="str">
        <f>VLOOKUP($E2862,'CFileFishery to ERA+'!$A$4:$J$198,8,FALSE)</f>
        <v>S</v>
      </c>
      <c r="Q2862" t="str">
        <f>VLOOKUP($E2862,'CFileFishery to ERA+'!$A$4:$J$198,9,FALSE)</f>
        <v>WCVI AABM Sport</v>
      </c>
      <c r="R2862" t="str">
        <f>VLOOKUP($E2862,'CFileFishery to ERA+'!$A$4:$J$198,10,FALSE)</f>
        <v>AABM</v>
      </c>
    </row>
    <row r="2863" spans="1:18" x14ac:dyDescent="0.25">
      <c r="A2863" t="s">
        <v>158</v>
      </c>
      <c r="B2863" t="s">
        <v>159</v>
      </c>
      <c r="C2863">
        <v>2016</v>
      </c>
      <c r="D2863">
        <v>7</v>
      </c>
      <c r="E2863">
        <v>150</v>
      </c>
      <c r="F2863" t="s">
        <v>76</v>
      </c>
      <c r="G2863">
        <v>4</v>
      </c>
      <c r="H2863" t="s">
        <v>12</v>
      </c>
      <c r="I2863">
        <v>1</v>
      </c>
      <c r="J2863">
        <v>3.07</v>
      </c>
      <c r="K2863">
        <v>3.07</v>
      </c>
      <c r="L2863">
        <f>VLOOKUP($E2863,'CFileFishery to ERA+'!$A$4:$J$198,4,FALSE)</f>
        <v>57</v>
      </c>
      <c r="M2863" t="str">
        <f>VLOOKUP($E2863,'CFileFishery to ERA+'!$A$4:$J$198,5,FALSE)</f>
        <v>PGSDN S</v>
      </c>
      <c r="N2863" t="str">
        <f>VLOOKUP($E2863,'CFileFishery to ERA+'!$A$4:$J$198,6,FALSE)</f>
        <v>US</v>
      </c>
      <c r="O2863">
        <f>VLOOKUP($E2863,'CFileFishery to ERA+'!$A$4:$J$198,7,FALSE)</f>
        <v>999</v>
      </c>
      <c r="P2863" t="str">
        <f>VLOOKUP($E2863,'CFileFishery to ERA+'!$A$4:$J$198,8,FALSE)</f>
        <v>S</v>
      </c>
      <c r="Q2863" t="str">
        <f>VLOOKUP($E2863,'CFileFishery to ERA+'!$A$4:$J$198,9,FALSE)</f>
        <v>PGSD Sport</v>
      </c>
      <c r="R2863" t="str">
        <f>VLOOKUP($E2863,'CFileFishery to ERA+'!$A$4:$J$198,10,FALSE)</f>
        <v>ISBM</v>
      </c>
    </row>
    <row r="2864" spans="1:18" x14ac:dyDescent="0.25">
      <c r="A2864" t="s">
        <v>158</v>
      </c>
      <c r="B2864" t="s">
        <v>159</v>
      </c>
      <c r="C2864">
        <v>2016</v>
      </c>
      <c r="D2864">
        <v>7</v>
      </c>
      <c r="E2864">
        <v>151</v>
      </c>
      <c r="F2864" t="s">
        <v>84</v>
      </c>
      <c r="G2864">
        <v>3</v>
      </c>
      <c r="H2864" t="s">
        <v>12</v>
      </c>
      <c r="I2864">
        <v>2</v>
      </c>
      <c r="J2864">
        <v>11.04</v>
      </c>
      <c r="K2864">
        <v>11.12</v>
      </c>
      <c r="L2864">
        <f>VLOOKUP($E2864,'CFileFishery to ERA+'!$A$4:$J$198,4,FALSE)</f>
        <v>57</v>
      </c>
      <c r="M2864" t="str">
        <f>VLOOKUP($E2864,'CFileFishery to ERA+'!$A$4:$J$198,5,FALSE)</f>
        <v>PGSDN S</v>
      </c>
      <c r="N2864" t="str">
        <f>VLOOKUP($E2864,'CFileFishery to ERA+'!$A$4:$J$198,6,FALSE)</f>
        <v>US</v>
      </c>
      <c r="O2864">
        <f>VLOOKUP($E2864,'CFileFishery to ERA+'!$A$4:$J$198,7,FALSE)</f>
        <v>999</v>
      </c>
      <c r="P2864" t="str">
        <f>VLOOKUP($E2864,'CFileFishery to ERA+'!$A$4:$J$198,8,FALSE)</f>
        <v>S</v>
      </c>
      <c r="Q2864" t="str">
        <f>VLOOKUP($E2864,'CFileFishery to ERA+'!$A$4:$J$198,9,FALSE)</f>
        <v>PGSD Sport</v>
      </c>
      <c r="R2864" t="str">
        <f>VLOOKUP($E2864,'CFileFishery to ERA+'!$A$4:$J$198,10,FALSE)</f>
        <v>ISBM</v>
      </c>
    </row>
    <row r="2865" spans="1:18" x14ac:dyDescent="0.25">
      <c r="A2865" t="s">
        <v>158</v>
      </c>
      <c r="B2865" t="s">
        <v>159</v>
      </c>
      <c r="C2865">
        <v>2016</v>
      </c>
      <c r="D2865">
        <v>7</v>
      </c>
      <c r="E2865">
        <v>151</v>
      </c>
      <c r="F2865" t="s">
        <v>84</v>
      </c>
      <c r="G2865">
        <v>4</v>
      </c>
      <c r="H2865" t="s">
        <v>12</v>
      </c>
      <c r="I2865">
        <v>1</v>
      </c>
      <c r="J2865">
        <v>5.52</v>
      </c>
      <c r="K2865">
        <v>5.52</v>
      </c>
      <c r="L2865">
        <f>VLOOKUP($E2865,'CFileFishery to ERA+'!$A$4:$J$198,4,FALSE)</f>
        <v>57</v>
      </c>
      <c r="M2865" t="str">
        <f>VLOOKUP($E2865,'CFileFishery to ERA+'!$A$4:$J$198,5,FALSE)</f>
        <v>PGSDN S</v>
      </c>
      <c r="N2865" t="str">
        <f>VLOOKUP($E2865,'CFileFishery to ERA+'!$A$4:$J$198,6,FALSE)</f>
        <v>US</v>
      </c>
      <c r="O2865">
        <f>VLOOKUP($E2865,'CFileFishery to ERA+'!$A$4:$J$198,7,FALSE)</f>
        <v>999</v>
      </c>
      <c r="P2865" t="str">
        <f>VLOOKUP($E2865,'CFileFishery to ERA+'!$A$4:$J$198,8,FALSE)</f>
        <v>S</v>
      </c>
      <c r="Q2865" t="str">
        <f>VLOOKUP($E2865,'CFileFishery to ERA+'!$A$4:$J$198,9,FALSE)</f>
        <v>PGSD Sport</v>
      </c>
      <c r="R2865" t="str">
        <f>VLOOKUP($E2865,'CFileFishery to ERA+'!$A$4:$J$198,10,FALSE)</f>
        <v>ISBM</v>
      </c>
    </row>
    <row r="2866" spans="1:18" x14ac:dyDescent="0.25">
      <c r="A2866" t="s">
        <v>158</v>
      </c>
      <c r="B2866" t="s">
        <v>159</v>
      </c>
      <c r="C2866">
        <v>2016</v>
      </c>
      <c r="D2866">
        <v>7</v>
      </c>
      <c r="E2866">
        <v>167</v>
      </c>
      <c r="F2866" t="s">
        <v>82</v>
      </c>
      <c r="G2866">
        <v>4</v>
      </c>
      <c r="H2866" t="s">
        <v>12</v>
      </c>
      <c r="I2866">
        <v>1</v>
      </c>
      <c r="J2866">
        <v>6.19</v>
      </c>
      <c r="K2866">
        <v>6.19</v>
      </c>
      <c r="L2866">
        <f>VLOOKUP($E2866,'CFileFishery to ERA+'!$A$4:$J$198,4,FALSE)</f>
        <v>53</v>
      </c>
      <c r="M2866" t="str">
        <f>VLOOKUP($E2866,'CFileFishery to ERA+'!$A$4:$J$198,5,FALSE)</f>
        <v>N FALCON S</v>
      </c>
      <c r="N2866" t="str">
        <f>VLOOKUP($E2866,'CFileFishery to ERA+'!$A$4:$J$198,6,FALSE)</f>
        <v>US</v>
      </c>
      <c r="O2866">
        <f>VLOOKUP($E2866,'CFileFishery to ERA+'!$A$4:$J$198,7,FALSE)</f>
        <v>999</v>
      </c>
      <c r="P2866" t="str">
        <f>VLOOKUP($E2866,'CFileFishery to ERA+'!$A$4:$J$198,8,FALSE)</f>
        <v>S</v>
      </c>
      <c r="Q2866" t="str">
        <f>VLOOKUP($E2866,'CFileFishery to ERA+'!$A$4:$J$198,9,FALSE)</f>
        <v>WA Sport</v>
      </c>
      <c r="R2866" t="str">
        <f>VLOOKUP($E2866,'CFileFishery to ERA+'!$A$4:$J$198,10,FALSE)</f>
        <v>ISBM</v>
      </c>
    </row>
    <row r="2867" spans="1:18" x14ac:dyDescent="0.25">
      <c r="A2867" t="s">
        <v>158</v>
      </c>
      <c r="B2867" t="s">
        <v>159</v>
      </c>
      <c r="C2867">
        <v>2016</v>
      </c>
      <c r="D2867">
        <v>8</v>
      </c>
      <c r="E2867">
        <v>21</v>
      </c>
      <c r="F2867" t="s">
        <v>27</v>
      </c>
      <c r="G2867">
        <v>4</v>
      </c>
      <c r="H2867" t="s">
        <v>12</v>
      </c>
      <c r="I2867">
        <v>1</v>
      </c>
      <c r="J2867">
        <v>2.37</v>
      </c>
      <c r="K2867">
        <v>2.37</v>
      </c>
      <c r="L2867">
        <f>VLOOKUP($E2867,'CFileFishery to ERA+'!$A$4:$J$198,4,FALSE)</f>
        <v>6</v>
      </c>
      <c r="M2867" t="str">
        <f>VLOOKUP($E2867,'CFileFishery to ERA+'!$A$4:$J$198,5,FALSE)</f>
        <v>AK FALL T</v>
      </c>
      <c r="N2867" t="str">
        <f>VLOOKUP($E2867,'CFileFishery to ERA+'!$A$4:$J$198,6,FALSE)</f>
        <v>US</v>
      </c>
      <c r="O2867">
        <f>VLOOKUP($E2867,'CFileFishery to ERA+'!$A$4:$J$198,7,FALSE)</f>
        <v>999</v>
      </c>
      <c r="P2867" t="str">
        <f>VLOOKUP($E2867,'CFileFishery to ERA+'!$A$4:$J$198,8,FALSE)</f>
        <v>T</v>
      </c>
      <c r="Q2867" t="str">
        <f>VLOOKUP($E2867,'CFileFishery to ERA+'!$A$4:$J$198,9,FALSE)</f>
        <v>SEAK Troll</v>
      </c>
      <c r="R2867" t="str">
        <f>VLOOKUP($E2867,'CFileFishery to ERA+'!$A$4:$J$198,10,FALSE)</f>
        <v>AABM</v>
      </c>
    </row>
    <row r="2868" spans="1:18" x14ac:dyDescent="0.25">
      <c r="A2868" t="s">
        <v>158</v>
      </c>
      <c r="B2868" t="s">
        <v>159</v>
      </c>
      <c r="C2868">
        <v>2016</v>
      </c>
      <c r="D2868">
        <v>8</v>
      </c>
      <c r="E2868">
        <v>22</v>
      </c>
      <c r="F2868" t="s">
        <v>28</v>
      </c>
      <c r="G2868">
        <v>3</v>
      </c>
      <c r="H2868" t="s">
        <v>12</v>
      </c>
      <c r="I2868">
        <v>1</v>
      </c>
      <c r="J2868">
        <v>3.41</v>
      </c>
      <c r="K2868">
        <v>3.43</v>
      </c>
      <c r="L2868">
        <f>VLOOKUP($E2868,'CFileFishery to ERA+'!$A$4:$J$198,4,FALSE)</f>
        <v>6</v>
      </c>
      <c r="M2868" t="str">
        <f>VLOOKUP($E2868,'CFileFishery to ERA+'!$A$4:$J$198,5,FALSE)</f>
        <v>AK FALL T</v>
      </c>
      <c r="N2868" t="str">
        <f>VLOOKUP($E2868,'CFileFishery to ERA+'!$A$4:$J$198,6,FALSE)</f>
        <v>US</v>
      </c>
      <c r="O2868">
        <f>VLOOKUP($E2868,'CFileFishery to ERA+'!$A$4:$J$198,7,FALSE)</f>
        <v>999</v>
      </c>
      <c r="P2868" t="str">
        <f>VLOOKUP($E2868,'CFileFishery to ERA+'!$A$4:$J$198,8,FALSE)</f>
        <v>T</v>
      </c>
      <c r="Q2868" t="str">
        <f>VLOOKUP($E2868,'CFileFishery to ERA+'!$A$4:$J$198,9,FALSE)</f>
        <v>SEAK Troll</v>
      </c>
      <c r="R2868" t="str">
        <f>VLOOKUP($E2868,'CFileFishery to ERA+'!$A$4:$J$198,10,FALSE)</f>
        <v>AABM</v>
      </c>
    </row>
    <row r="2869" spans="1:18" x14ac:dyDescent="0.25">
      <c r="A2869" t="s">
        <v>158</v>
      </c>
      <c r="B2869" t="s">
        <v>159</v>
      </c>
      <c r="C2869">
        <v>2016</v>
      </c>
      <c r="D2869">
        <v>8</v>
      </c>
      <c r="E2869">
        <v>22</v>
      </c>
      <c r="F2869" t="s">
        <v>28</v>
      </c>
      <c r="G2869">
        <v>4</v>
      </c>
      <c r="H2869" t="s">
        <v>12</v>
      </c>
      <c r="I2869">
        <v>1</v>
      </c>
      <c r="J2869">
        <v>3.41</v>
      </c>
      <c r="K2869">
        <v>3.41</v>
      </c>
      <c r="L2869">
        <f>VLOOKUP($E2869,'CFileFishery to ERA+'!$A$4:$J$198,4,FALSE)</f>
        <v>6</v>
      </c>
      <c r="M2869" t="str">
        <f>VLOOKUP($E2869,'CFileFishery to ERA+'!$A$4:$J$198,5,FALSE)</f>
        <v>AK FALL T</v>
      </c>
      <c r="N2869" t="str">
        <f>VLOOKUP($E2869,'CFileFishery to ERA+'!$A$4:$J$198,6,FALSE)</f>
        <v>US</v>
      </c>
      <c r="O2869">
        <f>VLOOKUP($E2869,'CFileFishery to ERA+'!$A$4:$J$198,7,FALSE)</f>
        <v>999</v>
      </c>
      <c r="P2869" t="str">
        <f>VLOOKUP($E2869,'CFileFishery to ERA+'!$A$4:$J$198,8,FALSE)</f>
        <v>T</v>
      </c>
      <c r="Q2869" t="str">
        <f>VLOOKUP($E2869,'CFileFishery to ERA+'!$A$4:$J$198,9,FALSE)</f>
        <v>SEAK Troll</v>
      </c>
      <c r="R2869" t="str">
        <f>VLOOKUP($E2869,'CFileFishery to ERA+'!$A$4:$J$198,10,FALSE)</f>
        <v>AABM</v>
      </c>
    </row>
    <row r="2870" spans="1:18" x14ac:dyDescent="0.25">
      <c r="A2870" t="s">
        <v>158</v>
      </c>
      <c r="B2870" t="s">
        <v>159</v>
      </c>
      <c r="C2870">
        <v>2016</v>
      </c>
      <c r="D2870">
        <v>8</v>
      </c>
      <c r="E2870">
        <v>24</v>
      </c>
      <c r="F2870" t="s">
        <v>43</v>
      </c>
      <c r="G2870">
        <v>4</v>
      </c>
      <c r="H2870" t="s">
        <v>12</v>
      </c>
      <c r="I2870">
        <v>1</v>
      </c>
      <c r="J2870">
        <v>4.32</v>
      </c>
      <c r="K2870">
        <v>4.32</v>
      </c>
      <c r="L2870">
        <f>VLOOKUP($E2870,'CFileFishery to ERA+'!$A$4:$J$198,4,FALSE)</f>
        <v>6</v>
      </c>
      <c r="M2870" t="str">
        <f>VLOOKUP($E2870,'CFileFishery to ERA+'!$A$4:$J$198,5,FALSE)</f>
        <v>AK FALL T</v>
      </c>
      <c r="N2870" t="str">
        <f>VLOOKUP($E2870,'CFileFishery to ERA+'!$A$4:$J$198,6,FALSE)</f>
        <v>US</v>
      </c>
      <c r="O2870">
        <f>VLOOKUP($E2870,'CFileFishery to ERA+'!$A$4:$J$198,7,FALSE)</f>
        <v>999</v>
      </c>
      <c r="P2870" t="str">
        <f>VLOOKUP($E2870,'CFileFishery to ERA+'!$A$4:$J$198,8,FALSE)</f>
        <v>T</v>
      </c>
      <c r="Q2870" t="str">
        <f>VLOOKUP($E2870,'CFileFishery to ERA+'!$A$4:$J$198,9,FALSE)</f>
        <v>SEAK Troll</v>
      </c>
      <c r="R2870" t="str">
        <f>VLOOKUP($E2870,'CFileFishery to ERA+'!$A$4:$J$198,10,FALSE)</f>
        <v>AABM</v>
      </c>
    </row>
    <row r="2871" spans="1:18" x14ac:dyDescent="0.25">
      <c r="A2871" t="s">
        <v>158</v>
      </c>
      <c r="B2871" t="s">
        <v>159</v>
      </c>
      <c r="C2871">
        <v>2016</v>
      </c>
      <c r="D2871">
        <v>8</v>
      </c>
      <c r="E2871">
        <v>35</v>
      </c>
      <c r="F2871" t="s">
        <v>77</v>
      </c>
      <c r="G2871">
        <v>4</v>
      </c>
      <c r="H2871" t="s">
        <v>12</v>
      </c>
      <c r="I2871">
        <v>1</v>
      </c>
      <c r="J2871">
        <v>2.2200000000000002</v>
      </c>
      <c r="K2871">
        <v>2.2200000000000002</v>
      </c>
      <c r="L2871">
        <f>VLOOKUP($E2871,'CFileFishery to ERA+'!$A$4:$J$198,4,FALSE)</f>
        <v>12</v>
      </c>
      <c r="M2871" t="str">
        <f>VLOOKUP($E2871,'CFileFishery to ERA+'!$A$4:$J$198,5,FALSE)</f>
        <v>WCVI SUM T</v>
      </c>
      <c r="N2871" t="str">
        <f>VLOOKUP($E2871,'CFileFishery to ERA+'!$A$4:$J$198,6,FALSE)</f>
        <v>CA</v>
      </c>
      <c r="O2871">
        <f>VLOOKUP($E2871,'CFileFishery to ERA+'!$A$4:$J$198,7,FALSE)</f>
        <v>3</v>
      </c>
      <c r="P2871" t="str">
        <f>VLOOKUP($E2871,'CFileFishery to ERA+'!$A$4:$J$198,8,FALSE)</f>
        <v>T</v>
      </c>
      <c r="Q2871" t="str">
        <f>VLOOKUP($E2871,'CFileFishery to ERA+'!$A$4:$J$198,9,FALSE)</f>
        <v>WCVI Troll</v>
      </c>
      <c r="R2871" t="str">
        <f>VLOOKUP($E2871,'CFileFishery to ERA+'!$A$4:$J$198,10,FALSE)</f>
        <v>AABM</v>
      </c>
    </row>
    <row r="2872" spans="1:18" x14ac:dyDescent="0.25">
      <c r="A2872" t="s">
        <v>158</v>
      </c>
      <c r="B2872" t="s">
        <v>159</v>
      </c>
      <c r="C2872">
        <v>2016</v>
      </c>
      <c r="D2872">
        <v>8</v>
      </c>
      <c r="E2872">
        <v>48</v>
      </c>
      <c r="F2872" t="s">
        <v>81</v>
      </c>
      <c r="G2872">
        <v>3</v>
      </c>
      <c r="H2872" t="s">
        <v>12</v>
      </c>
      <c r="I2872">
        <v>1</v>
      </c>
      <c r="J2872">
        <v>1.43</v>
      </c>
      <c r="K2872">
        <v>1.44</v>
      </c>
      <c r="L2872">
        <f>VLOOKUP($E2872,'CFileFishery to ERA+'!$A$4:$J$198,4,FALSE)</f>
        <v>13</v>
      </c>
      <c r="M2872" t="str">
        <f>VLOOKUP($E2872,'CFileFishery to ERA+'!$A$4:$J$198,5,FALSE)</f>
        <v>N FALCON T</v>
      </c>
      <c r="N2872" t="str">
        <f>VLOOKUP($E2872,'CFileFishery to ERA+'!$A$4:$J$198,6,FALSE)</f>
        <v>US</v>
      </c>
      <c r="O2872">
        <f>VLOOKUP($E2872,'CFileFishery to ERA+'!$A$4:$J$198,7,FALSE)</f>
        <v>999</v>
      </c>
      <c r="P2872" t="str">
        <f>VLOOKUP($E2872,'CFileFishery to ERA+'!$A$4:$J$198,8,FALSE)</f>
        <v>T</v>
      </c>
      <c r="Q2872" t="str">
        <f>VLOOKUP($E2872,'CFileFishery to ERA+'!$A$4:$J$198,9,FALSE)</f>
        <v>WA Troll</v>
      </c>
      <c r="R2872" t="str">
        <f>VLOOKUP($E2872,'CFileFishery to ERA+'!$A$4:$J$198,10,FALSE)</f>
        <v>ISBM</v>
      </c>
    </row>
    <row r="2873" spans="1:18" x14ac:dyDescent="0.25">
      <c r="A2873" t="s">
        <v>158</v>
      </c>
      <c r="B2873" t="s">
        <v>159</v>
      </c>
      <c r="C2873">
        <v>2016</v>
      </c>
      <c r="D2873">
        <v>8</v>
      </c>
      <c r="E2873">
        <v>55</v>
      </c>
      <c r="F2873" t="s">
        <v>46</v>
      </c>
      <c r="G2873">
        <v>3</v>
      </c>
      <c r="H2873" t="s">
        <v>12</v>
      </c>
      <c r="I2873">
        <v>1</v>
      </c>
      <c r="J2873">
        <v>1.68</v>
      </c>
      <c r="K2873">
        <v>1.69</v>
      </c>
      <c r="L2873">
        <f>VLOOKUP($E2873,'CFileFishery to ERA+'!$A$4:$J$198,4,FALSE)</f>
        <v>17</v>
      </c>
      <c r="M2873" t="str">
        <f>VLOOKUP($E2873,'CFileFishery to ERA+'!$A$4:$J$198,5,FALSE)</f>
        <v>ALASKA N</v>
      </c>
      <c r="N2873" t="str">
        <f>VLOOKUP($E2873,'CFileFishery to ERA+'!$A$4:$J$198,6,FALSE)</f>
        <v>US</v>
      </c>
      <c r="O2873">
        <f>VLOOKUP($E2873,'CFileFishery to ERA+'!$A$4:$J$198,7,FALSE)</f>
        <v>999</v>
      </c>
      <c r="P2873" t="str">
        <f>VLOOKUP($E2873,'CFileFishery to ERA+'!$A$4:$J$198,8,FALSE)</f>
        <v>N</v>
      </c>
      <c r="Q2873" t="str">
        <f>VLOOKUP($E2873,'CFileFishery to ERA+'!$A$4:$J$198,9,FALSE)</f>
        <v>SEAK Net</v>
      </c>
      <c r="R2873" t="str">
        <f>VLOOKUP($E2873,'CFileFishery to ERA+'!$A$4:$J$198,10,FALSE)</f>
        <v>AABM</v>
      </c>
    </row>
    <row r="2874" spans="1:18" x14ac:dyDescent="0.25">
      <c r="A2874" t="s">
        <v>158</v>
      </c>
      <c r="B2874" t="s">
        <v>159</v>
      </c>
      <c r="C2874">
        <v>2016</v>
      </c>
      <c r="D2874">
        <v>8</v>
      </c>
      <c r="E2874">
        <v>58</v>
      </c>
      <c r="F2874" t="s">
        <v>41</v>
      </c>
      <c r="G2874">
        <v>3</v>
      </c>
      <c r="H2874" t="s">
        <v>12</v>
      </c>
      <c r="I2874">
        <v>1</v>
      </c>
      <c r="J2874">
        <v>1.1599999999999999</v>
      </c>
      <c r="K2874">
        <v>1.1599999999999999</v>
      </c>
      <c r="L2874">
        <f>VLOOKUP($E2874,'CFileFishery to ERA+'!$A$4:$J$198,4,FALSE)</f>
        <v>17</v>
      </c>
      <c r="M2874" t="str">
        <f>VLOOKUP($E2874,'CFileFishery to ERA+'!$A$4:$J$198,5,FALSE)</f>
        <v>ALASKA N</v>
      </c>
      <c r="N2874" t="str">
        <f>VLOOKUP($E2874,'CFileFishery to ERA+'!$A$4:$J$198,6,FALSE)</f>
        <v>US</v>
      </c>
      <c r="O2874">
        <f>VLOOKUP($E2874,'CFileFishery to ERA+'!$A$4:$J$198,7,FALSE)</f>
        <v>999</v>
      </c>
      <c r="P2874" t="str">
        <f>VLOOKUP($E2874,'CFileFishery to ERA+'!$A$4:$J$198,8,FALSE)</f>
        <v>N</v>
      </c>
      <c r="Q2874" t="str">
        <f>VLOOKUP($E2874,'CFileFishery to ERA+'!$A$4:$J$198,9,FALSE)</f>
        <v>SEAK Net</v>
      </c>
      <c r="R2874" t="str">
        <f>VLOOKUP($E2874,'CFileFishery to ERA+'!$A$4:$J$198,10,FALSE)</f>
        <v>AABM</v>
      </c>
    </row>
    <row r="2875" spans="1:18" x14ac:dyDescent="0.25">
      <c r="A2875" t="s">
        <v>158</v>
      </c>
      <c r="B2875" t="s">
        <v>159</v>
      </c>
      <c r="C2875">
        <v>2016</v>
      </c>
      <c r="D2875">
        <v>8</v>
      </c>
      <c r="E2875">
        <v>92</v>
      </c>
      <c r="F2875" t="s">
        <v>66</v>
      </c>
      <c r="G2875">
        <v>3</v>
      </c>
      <c r="H2875" t="s">
        <v>12</v>
      </c>
      <c r="I2875">
        <v>2</v>
      </c>
      <c r="J2875">
        <v>2.04</v>
      </c>
      <c r="K2875">
        <v>2.0499999999999998</v>
      </c>
      <c r="L2875">
        <f>VLOOKUP($E2875,'CFileFishery to ERA+'!$A$4:$J$198,4,FALSE)</f>
        <v>51</v>
      </c>
      <c r="M2875" t="str">
        <f>VLOOKUP($E2875,'CFileFishery to ERA+'!$A$4:$J$198,5,FALSE)</f>
        <v>WCVI ISBM S</v>
      </c>
      <c r="N2875" t="str">
        <f>VLOOKUP($E2875,'CFileFishery to ERA+'!$A$4:$J$198,6,FALSE)</f>
        <v>CA</v>
      </c>
      <c r="O2875">
        <f>VLOOKUP($E2875,'CFileFishery to ERA+'!$A$4:$J$198,7,FALSE)</f>
        <v>32</v>
      </c>
      <c r="P2875" t="str">
        <f>VLOOKUP($E2875,'CFileFishery to ERA+'!$A$4:$J$198,8,FALSE)</f>
        <v>S</v>
      </c>
      <c r="Q2875" t="str">
        <f>VLOOKUP($E2875,'CFileFishery to ERA+'!$A$4:$J$198,9,FALSE)</f>
        <v>WCVI ISBM Sport</v>
      </c>
      <c r="R2875" t="str">
        <f>VLOOKUP($E2875,'CFileFishery to ERA+'!$A$4:$J$198,10,FALSE)</f>
        <v>ISBM</v>
      </c>
    </row>
    <row r="2876" spans="1:18" x14ac:dyDescent="0.25">
      <c r="A2876" t="s">
        <v>158</v>
      </c>
      <c r="B2876" t="s">
        <v>159</v>
      </c>
      <c r="C2876">
        <v>2016</v>
      </c>
      <c r="D2876">
        <v>8</v>
      </c>
      <c r="E2876">
        <v>101</v>
      </c>
      <c r="F2876" t="s">
        <v>67</v>
      </c>
      <c r="G2876">
        <v>2</v>
      </c>
      <c r="H2876" t="s">
        <v>12</v>
      </c>
      <c r="I2876">
        <v>1</v>
      </c>
      <c r="J2876">
        <v>1.72</v>
      </c>
      <c r="K2876">
        <v>1.73</v>
      </c>
      <c r="L2876">
        <f>VLOOKUP($E2876,'CFileFishery to ERA+'!$A$4:$J$198,4,FALSE)</f>
        <v>38</v>
      </c>
      <c r="M2876" t="str">
        <f>VLOOKUP($E2876,'CFileFishery to ERA+'!$A$4:$J$198,5,FALSE)</f>
        <v>TPS FN</v>
      </c>
      <c r="N2876" t="str">
        <f>VLOOKUP($E2876,'CFileFishery to ERA+'!$A$4:$J$198,6,FALSE)</f>
        <v>US</v>
      </c>
      <c r="O2876">
        <f>VLOOKUP($E2876,'CFileFishery to ERA+'!$A$4:$J$198,7,FALSE)</f>
        <v>999</v>
      </c>
      <c r="P2876" t="str">
        <f>VLOOKUP($E2876,'CFileFishery to ERA+'!$A$4:$J$198,8,FALSE)</f>
        <v>N</v>
      </c>
      <c r="Q2876" t="str">
        <f>VLOOKUP($E2876,'CFileFishery to ERA+'!$A$4:$J$198,9,FALSE)</f>
        <v>PGSD Net</v>
      </c>
      <c r="R2876" t="str">
        <f>VLOOKUP($E2876,'CFileFishery to ERA+'!$A$4:$J$198,10,FALSE)</f>
        <v>ISBM</v>
      </c>
    </row>
    <row r="2877" spans="1:18" x14ac:dyDescent="0.25">
      <c r="A2877" t="s">
        <v>158</v>
      </c>
      <c r="B2877" t="s">
        <v>159</v>
      </c>
      <c r="C2877">
        <v>2016</v>
      </c>
      <c r="D2877">
        <v>8</v>
      </c>
      <c r="E2877">
        <v>104</v>
      </c>
      <c r="F2877" t="s">
        <v>113</v>
      </c>
      <c r="G2877">
        <v>2</v>
      </c>
      <c r="H2877" t="s">
        <v>12</v>
      </c>
      <c r="I2877">
        <v>3</v>
      </c>
      <c r="J2877">
        <v>3</v>
      </c>
      <c r="K2877">
        <v>3.02</v>
      </c>
      <c r="L2877">
        <f>VLOOKUP($E2877,'CFileFishery to ERA+'!$A$4:$J$198,4,FALSE)</f>
        <v>38</v>
      </c>
      <c r="M2877" t="str">
        <f>VLOOKUP($E2877,'CFileFishery to ERA+'!$A$4:$J$198,5,FALSE)</f>
        <v>TPS FN</v>
      </c>
      <c r="N2877" t="str">
        <f>VLOOKUP($E2877,'CFileFishery to ERA+'!$A$4:$J$198,6,FALSE)</f>
        <v>US</v>
      </c>
      <c r="O2877">
        <f>VLOOKUP($E2877,'CFileFishery to ERA+'!$A$4:$J$198,7,FALSE)</f>
        <v>999</v>
      </c>
      <c r="P2877" t="str">
        <f>VLOOKUP($E2877,'CFileFishery to ERA+'!$A$4:$J$198,8,FALSE)</f>
        <v>N</v>
      </c>
      <c r="Q2877" t="str">
        <f>VLOOKUP($E2877,'CFileFishery to ERA+'!$A$4:$J$198,9,FALSE)</f>
        <v>PGSD Net</v>
      </c>
      <c r="R2877" t="str">
        <f>VLOOKUP($E2877,'CFileFishery to ERA+'!$A$4:$J$198,10,FALSE)</f>
        <v>ISBM</v>
      </c>
    </row>
    <row r="2878" spans="1:18" x14ac:dyDescent="0.25">
      <c r="A2878" t="s">
        <v>158</v>
      </c>
      <c r="B2878" t="s">
        <v>159</v>
      </c>
      <c r="C2878">
        <v>2016</v>
      </c>
      <c r="D2878">
        <v>8</v>
      </c>
      <c r="E2878">
        <v>104</v>
      </c>
      <c r="F2878" t="s">
        <v>113</v>
      </c>
      <c r="G2878">
        <v>3</v>
      </c>
      <c r="H2878" t="s">
        <v>12</v>
      </c>
      <c r="I2878">
        <v>8</v>
      </c>
      <c r="J2878">
        <v>8</v>
      </c>
      <c r="K2878">
        <v>8.06</v>
      </c>
      <c r="L2878">
        <f>VLOOKUP($E2878,'CFileFishery to ERA+'!$A$4:$J$198,4,FALSE)</f>
        <v>38</v>
      </c>
      <c r="M2878" t="str">
        <f>VLOOKUP($E2878,'CFileFishery to ERA+'!$A$4:$J$198,5,FALSE)</f>
        <v>TPS FN</v>
      </c>
      <c r="N2878" t="str">
        <f>VLOOKUP($E2878,'CFileFishery to ERA+'!$A$4:$J$198,6,FALSE)</f>
        <v>US</v>
      </c>
      <c r="O2878">
        <f>VLOOKUP($E2878,'CFileFishery to ERA+'!$A$4:$J$198,7,FALSE)</f>
        <v>999</v>
      </c>
      <c r="P2878" t="str">
        <f>VLOOKUP($E2878,'CFileFishery to ERA+'!$A$4:$J$198,8,FALSE)</f>
        <v>N</v>
      </c>
      <c r="Q2878" t="str">
        <f>VLOOKUP($E2878,'CFileFishery to ERA+'!$A$4:$J$198,9,FALSE)</f>
        <v>PGSD Net</v>
      </c>
      <c r="R2878" t="str">
        <f>VLOOKUP($E2878,'CFileFishery to ERA+'!$A$4:$J$198,10,FALSE)</f>
        <v>ISBM</v>
      </c>
    </row>
    <row r="2879" spans="1:18" x14ac:dyDescent="0.25">
      <c r="A2879" t="s">
        <v>158</v>
      </c>
      <c r="B2879" t="s">
        <v>159</v>
      </c>
      <c r="C2879">
        <v>2016</v>
      </c>
      <c r="D2879">
        <v>8</v>
      </c>
      <c r="E2879">
        <v>104</v>
      </c>
      <c r="F2879" t="s">
        <v>113</v>
      </c>
      <c r="G2879">
        <v>4</v>
      </c>
      <c r="H2879" t="s">
        <v>12</v>
      </c>
      <c r="I2879">
        <v>5</v>
      </c>
      <c r="J2879">
        <v>5</v>
      </c>
      <c r="K2879">
        <v>5</v>
      </c>
      <c r="L2879">
        <f>VLOOKUP($E2879,'CFileFishery to ERA+'!$A$4:$J$198,4,FALSE)</f>
        <v>38</v>
      </c>
      <c r="M2879" t="str">
        <f>VLOOKUP($E2879,'CFileFishery to ERA+'!$A$4:$J$198,5,FALSE)</f>
        <v>TPS FN</v>
      </c>
      <c r="N2879" t="str">
        <f>VLOOKUP($E2879,'CFileFishery to ERA+'!$A$4:$J$198,6,FALSE)</f>
        <v>US</v>
      </c>
      <c r="O2879">
        <f>VLOOKUP($E2879,'CFileFishery to ERA+'!$A$4:$J$198,7,FALSE)</f>
        <v>999</v>
      </c>
      <c r="P2879" t="str">
        <f>VLOOKUP($E2879,'CFileFishery to ERA+'!$A$4:$J$198,8,FALSE)</f>
        <v>N</v>
      </c>
      <c r="Q2879" t="str">
        <f>VLOOKUP($E2879,'CFileFishery to ERA+'!$A$4:$J$198,9,FALSE)</f>
        <v>PGSD Net</v>
      </c>
      <c r="R2879" t="str">
        <f>VLOOKUP($E2879,'CFileFishery to ERA+'!$A$4:$J$198,10,FALSE)</f>
        <v>ISBM</v>
      </c>
    </row>
    <row r="2880" spans="1:18" x14ac:dyDescent="0.25">
      <c r="A2880" t="s">
        <v>158</v>
      </c>
      <c r="B2880" t="s">
        <v>159</v>
      </c>
      <c r="C2880">
        <v>2016</v>
      </c>
      <c r="D2880">
        <v>8</v>
      </c>
      <c r="E2880">
        <v>135</v>
      </c>
      <c r="F2880" t="s">
        <v>39</v>
      </c>
      <c r="G2880">
        <v>3</v>
      </c>
      <c r="H2880" t="s">
        <v>12</v>
      </c>
      <c r="I2880">
        <v>1</v>
      </c>
      <c r="J2880">
        <v>5.69</v>
      </c>
      <c r="K2880">
        <v>5.73</v>
      </c>
      <c r="L2880">
        <f>VLOOKUP($E2880,'CFileFishery to ERA+'!$A$4:$J$198,4,FALSE)</f>
        <v>61</v>
      </c>
      <c r="M2880" t="str">
        <f>VLOOKUP($E2880,'CFileFishery to ERA+'!$A$4:$J$198,5,FALSE)</f>
        <v>JNST S</v>
      </c>
      <c r="N2880" t="str">
        <f>VLOOKUP($E2880,'CFileFishery to ERA+'!$A$4:$J$198,6,FALSE)</f>
        <v>CA</v>
      </c>
      <c r="O2880">
        <f>VLOOKUP($E2880,'CFileFishery to ERA+'!$A$4:$J$198,7,FALSE)</f>
        <v>26</v>
      </c>
      <c r="P2880" t="str">
        <f>VLOOKUP($E2880,'CFileFishery to ERA+'!$A$4:$J$198,8,FALSE)</f>
        <v>S</v>
      </c>
      <c r="Q2880" t="str">
        <f>VLOOKUP($E2880,'CFileFishery to ERA+'!$A$4:$J$198,9,FALSE)</f>
        <v>Johnstone Strait Sport</v>
      </c>
      <c r="R2880" t="str">
        <f>VLOOKUP($E2880,'CFileFishery to ERA+'!$A$4:$J$198,10,FALSE)</f>
        <v>ISBM</v>
      </c>
    </row>
    <row r="2881" spans="1:18" x14ac:dyDescent="0.25">
      <c r="A2881" t="s">
        <v>158</v>
      </c>
      <c r="B2881" t="s">
        <v>159</v>
      </c>
      <c r="C2881">
        <v>2016</v>
      </c>
      <c r="D2881">
        <v>8</v>
      </c>
      <c r="E2881">
        <v>136</v>
      </c>
      <c r="F2881" t="s">
        <v>52</v>
      </c>
      <c r="G2881">
        <v>3</v>
      </c>
      <c r="H2881" t="s">
        <v>12</v>
      </c>
      <c r="I2881">
        <v>1</v>
      </c>
      <c r="J2881">
        <v>2.77</v>
      </c>
      <c r="K2881">
        <v>2.79</v>
      </c>
      <c r="L2881">
        <f>VLOOKUP($E2881,'CFileFishery to ERA+'!$A$4:$J$198,4,FALSE)</f>
        <v>63</v>
      </c>
      <c r="M2881" t="str">
        <f>VLOOKUP($E2881,'CFileFishery to ERA+'!$A$4:$J$198,5,FALSE)</f>
        <v>GEO ST S</v>
      </c>
      <c r="N2881" t="str">
        <f>VLOOKUP($E2881,'CFileFishery to ERA+'!$A$4:$J$198,6,FALSE)</f>
        <v>CA</v>
      </c>
      <c r="O2881">
        <f>VLOOKUP($E2881,'CFileFishery to ERA+'!$A$4:$J$198,7,FALSE)</f>
        <v>27</v>
      </c>
      <c r="P2881" t="str">
        <f>VLOOKUP($E2881,'CFileFishery to ERA+'!$A$4:$J$198,8,FALSE)</f>
        <v>S</v>
      </c>
      <c r="Q2881" t="str">
        <f>VLOOKUP($E2881,'CFileFishery to ERA+'!$A$4:$J$198,9,FALSE)</f>
        <v>North Georgia Strait Sport</v>
      </c>
      <c r="R2881" t="str">
        <f>VLOOKUP($E2881,'CFileFishery to ERA+'!$A$4:$J$198,10,FALSE)</f>
        <v>ISBM</v>
      </c>
    </row>
    <row r="2882" spans="1:18" x14ac:dyDescent="0.25">
      <c r="A2882" t="s">
        <v>158</v>
      </c>
      <c r="B2882" t="s">
        <v>159</v>
      </c>
      <c r="C2882">
        <v>2016</v>
      </c>
      <c r="D2882">
        <v>8</v>
      </c>
      <c r="E2882">
        <v>142</v>
      </c>
      <c r="F2882" t="s">
        <v>49</v>
      </c>
      <c r="G2882">
        <v>3</v>
      </c>
      <c r="H2882" t="s">
        <v>12</v>
      </c>
      <c r="I2882">
        <v>1</v>
      </c>
      <c r="J2882">
        <v>9.77</v>
      </c>
      <c r="K2882">
        <v>9.84</v>
      </c>
      <c r="L2882">
        <f>VLOOKUP($E2882,'CFileFishery to ERA+'!$A$4:$J$198,4,FALSE)</f>
        <v>50</v>
      </c>
      <c r="M2882" t="str">
        <f>VLOOKUP($E2882,'CFileFishery to ERA+'!$A$4:$J$198,5,FALSE)</f>
        <v>WCVI AABM S</v>
      </c>
      <c r="N2882" t="str">
        <f>VLOOKUP($E2882,'CFileFishery to ERA+'!$A$4:$J$198,6,FALSE)</f>
        <v>CA</v>
      </c>
      <c r="O2882">
        <f>VLOOKUP($E2882,'CFileFishery to ERA+'!$A$4:$J$198,7,FALSE)</f>
        <v>31</v>
      </c>
      <c r="P2882" t="str">
        <f>VLOOKUP($E2882,'CFileFishery to ERA+'!$A$4:$J$198,8,FALSE)</f>
        <v>S</v>
      </c>
      <c r="Q2882" t="str">
        <f>VLOOKUP($E2882,'CFileFishery to ERA+'!$A$4:$J$198,9,FALSE)</f>
        <v>WCVI AABM Sport</v>
      </c>
      <c r="R2882" t="str">
        <f>VLOOKUP($E2882,'CFileFishery to ERA+'!$A$4:$J$198,10,FALSE)</f>
        <v>AABM</v>
      </c>
    </row>
    <row r="2883" spans="1:18" x14ac:dyDescent="0.25">
      <c r="A2883" t="s">
        <v>158</v>
      </c>
      <c r="B2883" t="s">
        <v>159</v>
      </c>
      <c r="C2883">
        <v>2016</v>
      </c>
      <c r="D2883">
        <v>8</v>
      </c>
      <c r="E2883">
        <v>146</v>
      </c>
      <c r="F2883" t="s">
        <v>75</v>
      </c>
      <c r="G2883">
        <v>4</v>
      </c>
      <c r="H2883" t="s">
        <v>12</v>
      </c>
      <c r="I2883">
        <v>1</v>
      </c>
      <c r="J2883">
        <v>12.3</v>
      </c>
      <c r="K2883">
        <v>12.3</v>
      </c>
      <c r="L2883">
        <f>VLOOKUP($E2883,'CFileFishery to ERA+'!$A$4:$J$198,4,FALSE)</f>
        <v>65</v>
      </c>
      <c r="M2883" t="str">
        <f>VLOOKUP($E2883,'CFileFishery to ERA+'!$A$4:$J$198,5,FALSE)</f>
        <v>BC JF S</v>
      </c>
      <c r="N2883" t="str">
        <f>VLOOKUP($E2883,'CFileFishery to ERA+'!$A$4:$J$198,6,FALSE)</f>
        <v>CA</v>
      </c>
      <c r="O2883">
        <f>VLOOKUP($E2883,'CFileFishery to ERA+'!$A$4:$J$198,7,FALSE)</f>
        <v>36</v>
      </c>
      <c r="P2883" t="str">
        <f>VLOOKUP($E2883,'CFileFishery to ERA+'!$A$4:$J$198,8,FALSE)</f>
        <v>S</v>
      </c>
      <c r="Q2883" t="str">
        <f>VLOOKUP($E2883,'CFileFishery to ERA+'!$A$4:$J$198,9,FALSE)</f>
        <v>Canadian Juan De Fuca Sport</v>
      </c>
      <c r="R2883" t="str">
        <f>VLOOKUP($E2883,'CFileFishery to ERA+'!$A$4:$J$198,10,FALSE)</f>
        <v>ISBM</v>
      </c>
    </row>
    <row r="2884" spans="1:18" x14ac:dyDescent="0.25">
      <c r="A2884" t="s">
        <v>158</v>
      </c>
      <c r="B2884" t="s">
        <v>159</v>
      </c>
      <c r="C2884">
        <v>2016</v>
      </c>
      <c r="D2884">
        <v>8</v>
      </c>
      <c r="E2884">
        <v>167</v>
      </c>
      <c r="F2884" t="s">
        <v>82</v>
      </c>
      <c r="G2884">
        <v>3</v>
      </c>
      <c r="H2884" t="s">
        <v>12</v>
      </c>
      <c r="I2884">
        <v>1</v>
      </c>
      <c r="J2884">
        <v>2.12</v>
      </c>
      <c r="K2884">
        <v>2.13</v>
      </c>
      <c r="L2884">
        <f>VLOOKUP($E2884,'CFileFishery to ERA+'!$A$4:$J$198,4,FALSE)</f>
        <v>53</v>
      </c>
      <c r="M2884" t="str">
        <f>VLOOKUP($E2884,'CFileFishery to ERA+'!$A$4:$J$198,5,FALSE)</f>
        <v>N FALCON S</v>
      </c>
      <c r="N2884" t="str">
        <f>VLOOKUP($E2884,'CFileFishery to ERA+'!$A$4:$J$198,6,FALSE)</f>
        <v>US</v>
      </c>
      <c r="O2884">
        <f>VLOOKUP($E2884,'CFileFishery to ERA+'!$A$4:$J$198,7,FALSE)</f>
        <v>999</v>
      </c>
      <c r="P2884" t="str">
        <f>VLOOKUP($E2884,'CFileFishery to ERA+'!$A$4:$J$198,8,FALSE)</f>
        <v>S</v>
      </c>
      <c r="Q2884" t="str">
        <f>VLOOKUP($E2884,'CFileFishery to ERA+'!$A$4:$J$198,9,FALSE)</f>
        <v>WA Sport</v>
      </c>
      <c r="R2884" t="str">
        <f>VLOOKUP($E2884,'CFileFishery to ERA+'!$A$4:$J$198,10,FALSE)</f>
        <v>ISBM</v>
      </c>
    </row>
    <row r="2885" spans="1:18" x14ac:dyDescent="0.25">
      <c r="A2885" t="s">
        <v>158</v>
      </c>
      <c r="B2885" t="s">
        <v>159</v>
      </c>
      <c r="C2885">
        <v>2016</v>
      </c>
      <c r="D2885">
        <v>8</v>
      </c>
      <c r="E2885">
        <v>167</v>
      </c>
      <c r="F2885" t="s">
        <v>82</v>
      </c>
      <c r="G2885">
        <v>4</v>
      </c>
      <c r="H2885" t="s">
        <v>12</v>
      </c>
      <c r="I2885">
        <v>1</v>
      </c>
      <c r="J2885">
        <v>1.28</v>
      </c>
      <c r="K2885">
        <v>1.28</v>
      </c>
      <c r="L2885">
        <f>VLOOKUP($E2885,'CFileFishery to ERA+'!$A$4:$J$198,4,FALSE)</f>
        <v>53</v>
      </c>
      <c r="M2885" t="str">
        <f>VLOOKUP($E2885,'CFileFishery to ERA+'!$A$4:$J$198,5,FALSE)</f>
        <v>N FALCON S</v>
      </c>
      <c r="N2885" t="str">
        <f>VLOOKUP($E2885,'CFileFishery to ERA+'!$A$4:$J$198,6,FALSE)</f>
        <v>US</v>
      </c>
      <c r="O2885">
        <f>VLOOKUP($E2885,'CFileFishery to ERA+'!$A$4:$J$198,7,FALSE)</f>
        <v>999</v>
      </c>
      <c r="P2885" t="str">
        <f>VLOOKUP($E2885,'CFileFishery to ERA+'!$A$4:$J$198,8,FALSE)</f>
        <v>S</v>
      </c>
      <c r="Q2885" t="str">
        <f>VLOOKUP($E2885,'CFileFishery to ERA+'!$A$4:$J$198,9,FALSE)</f>
        <v>WA Sport</v>
      </c>
      <c r="R2885" t="str">
        <f>VLOOKUP($E2885,'CFileFishery to ERA+'!$A$4:$J$198,10,FALSE)</f>
        <v>ISBM</v>
      </c>
    </row>
    <row r="2886" spans="1:18" x14ac:dyDescent="0.25">
      <c r="A2886" t="s">
        <v>158</v>
      </c>
      <c r="B2886" t="s">
        <v>159</v>
      </c>
      <c r="C2886">
        <v>2016</v>
      </c>
      <c r="D2886">
        <v>9</v>
      </c>
      <c r="E2886">
        <v>104</v>
      </c>
      <c r="F2886" t="s">
        <v>113</v>
      </c>
      <c r="G2886">
        <v>2</v>
      </c>
      <c r="H2886" t="s">
        <v>12</v>
      </c>
      <c r="I2886">
        <v>1</v>
      </c>
      <c r="J2886">
        <v>1</v>
      </c>
      <c r="K2886">
        <v>1</v>
      </c>
      <c r="L2886">
        <f>VLOOKUP($E2886,'CFileFishery to ERA+'!$A$4:$J$198,4,FALSE)</f>
        <v>38</v>
      </c>
      <c r="M2886" t="str">
        <f>VLOOKUP($E2886,'CFileFishery to ERA+'!$A$4:$J$198,5,FALSE)</f>
        <v>TPS FN</v>
      </c>
      <c r="N2886" t="str">
        <f>VLOOKUP($E2886,'CFileFishery to ERA+'!$A$4:$J$198,6,FALSE)</f>
        <v>US</v>
      </c>
      <c r="O2886">
        <f>VLOOKUP($E2886,'CFileFishery to ERA+'!$A$4:$J$198,7,FALSE)</f>
        <v>999</v>
      </c>
      <c r="P2886" t="str">
        <f>VLOOKUP($E2886,'CFileFishery to ERA+'!$A$4:$J$198,8,FALSE)</f>
        <v>N</v>
      </c>
      <c r="Q2886" t="str">
        <f>VLOOKUP($E2886,'CFileFishery to ERA+'!$A$4:$J$198,9,FALSE)</f>
        <v>PGSD Net</v>
      </c>
      <c r="R2886" t="str">
        <f>VLOOKUP($E2886,'CFileFishery to ERA+'!$A$4:$J$198,10,FALSE)</f>
        <v>ISBM</v>
      </c>
    </row>
    <row r="2887" spans="1:18" x14ac:dyDescent="0.25">
      <c r="A2887" t="s">
        <v>158</v>
      </c>
      <c r="B2887" t="s">
        <v>159</v>
      </c>
      <c r="C2887">
        <v>2016</v>
      </c>
      <c r="D2887">
        <v>9</v>
      </c>
      <c r="E2887">
        <v>104</v>
      </c>
      <c r="F2887" t="s">
        <v>113</v>
      </c>
      <c r="G2887">
        <v>3</v>
      </c>
      <c r="H2887" t="s">
        <v>12</v>
      </c>
      <c r="I2887">
        <v>8</v>
      </c>
      <c r="J2887">
        <v>8</v>
      </c>
      <c r="K2887">
        <v>8.06</v>
      </c>
      <c r="L2887">
        <f>VLOOKUP($E2887,'CFileFishery to ERA+'!$A$4:$J$198,4,FALSE)</f>
        <v>38</v>
      </c>
      <c r="M2887" t="str">
        <f>VLOOKUP($E2887,'CFileFishery to ERA+'!$A$4:$J$198,5,FALSE)</f>
        <v>TPS FN</v>
      </c>
      <c r="N2887" t="str">
        <f>VLOOKUP($E2887,'CFileFishery to ERA+'!$A$4:$J$198,6,FALSE)</f>
        <v>US</v>
      </c>
      <c r="O2887">
        <f>VLOOKUP($E2887,'CFileFishery to ERA+'!$A$4:$J$198,7,FALSE)</f>
        <v>999</v>
      </c>
      <c r="P2887" t="str">
        <f>VLOOKUP($E2887,'CFileFishery to ERA+'!$A$4:$J$198,8,FALSE)</f>
        <v>N</v>
      </c>
      <c r="Q2887" t="str">
        <f>VLOOKUP($E2887,'CFileFishery to ERA+'!$A$4:$J$198,9,FALSE)</f>
        <v>PGSD Net</v>
      </c>
      <c r="R2887" t="str">
        <f>VLOOKUP($E2887,'CFileFishery to ERA+'!$A$4:$J$198,10,FALSE)</f>
        <v>ISBM</v>
      </c>
    </row>
    <row r="2888" spans="1:18" x14ac:dyDescent="0.25">
      <c r="A2888" t="s">
        <v>158</v>
      </c>
      <c r="B2888" t="s">
        <v>159</v>
      </c>
      <c r="C2888">
        <v>2016</v>
      </c>
      <c r="D2888">
        <v>9</v>
      </c>
      <c r="E2888">
        <v>104</v>
      </c>
      <c r="F2888" t="s">
        <v>113</v>
      </c>
      <c r="G2888">
        <v>4</v>
      </c>
      <c r="H2888" t="s">
        <v>12</v>
      </c>
      <c r="I2888">
        <v>1</v>
      </c>
      <c r="J2888">
        <v>1</v>
      </c>
      <c r="K2888">
        <v>1</v>
      </c>
      <c r="L2888">
        <f>VLOOKUP($E2888,'CFileFishery to ERA+'!$A$4:$J$198,4,FALSE)</f>
        <v>38</v>
      </c>
      <c r="M2888" t="str">
        <f>VLOOKUP($E2888,'CFileFishery to ERA+'!$A$4:$J$198,5,FALSE)</f>
        <v>TPS FN</v>
      </c>
      <c r="N2888" t="str">
        <f>VLOOKUP($E2888,'CFileFishery to ERA+'!$A$4:$J$198,6,FALSE)</f>
        <v>US</v>
      </c>
      <c r="O2888">
        <f>VLOOKUP($E2888,'CFileFishery to ERA+'!$A$4:$J$198,7,FALSE)</f>
        <v>999</v>
      </c>
      <c r="P2888" t="str">
        <f>VLOOKUP($E2888,'CFileFishery to ERA+'!$A$4:$J$198,8,FALSE)</f>
        <v>N</v>
      </c>
      <c r="Q2888" t="str">
        <f>VLOOKUP($E2888,'CFileFishery to ERA+'!$A$4:$J$198,9,FALSE)</f>
        <v>PGSD Net</v>
      </c>
      <c r="R2888" t="str">
        <f>VLOOKUP($E2888,'CFileFishery to ERA+'!$A$4:$J$198,10,FALSE)</f>
        <v>ISBM</v>
      </c>
    </row>
    <row r="2889" spans="1:18" x14ac:dyDescent="0.25">
      <c r="A2889" t="s">
        <v>158</v>
      </c>
      <c r="B2889" t="s">
        <v>159</v>
      </c>
      <c r="C2889">
        <v>2016</v>
      </c>
      <c r="D2889">
        <v>10</v>
      </c>
      <c r="E2889">
        <v>2</v>
      </c>
      <c r="F2889" t="s">
        <v>30</v>
      </c>
      <c r="G2889">
        <v>4</v>
      </c>
      <c r="H2889" t="s">
        <v>12</v>
      </c>
      <c r="I2889">
        <v>3</v>
      </c>
      <c r="J2889">
        <v>6.57</v>
      </c>
      <c r="K2889">
        <v>6.62</v>
      </c>
      <c r="L2889">
        <f>VLOOKUP($E2889,'CFileFishery to ERA+'!$A$4:$J$198,4,FALSE)</f>
        <v>1</v>
      </c>
      <c r="M2889" t="str">
        <f>VLOOKUP($E2889,'CFileFishery to ERA+'!$A$4:$J$198,5,FALSE)</f>
        <v>AK W/S T</v>
      </c>
      <c r="N2889" t="str">
        <f>VLOOKUP($E2889,'CFileFishery to ERA+'!$A$4:$J$198,6,FALSE)</f>
        <v>US</v>
      </c>
      <c r="O2889">
        <f>VLOOKUP($E2889,'CFileFishery to ERA+'!$A$4:$J$198,7,FALSE)</f>
        <v>999</v>
      </c>
      <c r="P2889" t="str">
        <f>VLOOKUP($E2889,'CFileFishery to ERA+'!$A$4:$J$198,8,FALSE)</f>
        <v>T</v>
      </c>
      <c r="Q2889" t="str">
        <f>VLOOKUP($E2889,'CFileFishery to ERA+'!$A$4:$J$198,9,FALSE)</f>
        <v>SEAK Troll</v>
      </c>
      <c r="R2889" t="str">
        <f>VLOOKUP($E2889,'CFileFishery to ERA+'!$A$4:$J$198,10,FALSE)</f>
        <v>AABM</v>
      </c>
    </row>
    <row r="2890" spans="1:18" x14ac:dyDescent="0.25">
      <c r="A2890" t="s">
        <v>158</v>
      </c>
      <c r="B2890" t="s">
        <v>159</v>
      </c>
      <c r="C2890">
        <v>2016</v>
      </c>
      <c r="D2890">
        <v>11</v>
      </c>
      <c r="E2890">
        <v>2</v>
      </c>
      <c r="F2890" t="s">
        <v>30</v>
      </c>
      <c r="G2890">
        <v>4</v>
      </c>
      <c r="H2890" t="s">
        <v>12</v>
      </c>
      <c r="I2890">
        <v>4</v>
      </c>
      <c r="J2890">
        <v>8.76</v>
      </c>
      <c r="K2890">
        <v>8.83</v>
      </c>
      <c r="L2890">
        <f>VLOOKUP($E2890,'CFileFishery to ERA+'!$A$4:$J$198,4,FALSE)</f>
        <v>1</v>
      </c>
      <c r="M2890" t="str">
        <f>VLOOKUP($E2890,'CFileFishery to ERA+'!$A$4:$J$198,5,FALSE)</f>
        <v>AK W/S T</v>
      </c>
      <c r="N2890" t="str">
        <f>VLOOKUP($E2890,'CFileFishery to ERA+'!$A$4:$J$198,6,FALSE)</f>
        <v>US</v>
      </c>
      <c r="O2890">
        <f>VLOOKUP($E2890,'CFileFishery to ERA+'!$A$4:$J$198,7,FALSE)</f>
        <v>999</v>
      </c>
      <c r="P2890" t="str">
        <f>VLOOKUP($E2890,'CFileFishery to ERA+'!$A$4:$J$198,8,FALSE)</f>
        <v>T</v>
      </c>
      <c r="Q2890" t="str">
        <f>VLOOKUP($E2890,'CFileFishery to ERA+'!$A$4:$J$198,9,FALSE)</f>
        <v>SEAK Troll</v>
      </c>
      <c r="R2890" t="str">
        <f>VLOOKUP($E2890,'CFileFishery to ERA+'!$A$4:$J$198,10,FALSE)</f>
        <v>AABM</v>
      </c>
    </row>
    <row r="2891" spans="1:18" x14ac:dyDescent="0.25">
      <c r="A2891" t="s">
        <v>158</v>
      </c>
      <c r="B2891" t="s">
        <v>159</v>
      </c>
      <c r="C2891">
        <v>2016</v>
      </c>
      <c r="D2891">
        <v>11</v>
      </c>
      <c r="E2891">
        <v>2</v>
      </c>
      <c r="F2891" t="s">
        <v>30</v>
      </c>
      <c r="G2891">
        <v>5</v>
      </c>
      <c r="H2891" t="s">
        <v>12</v>
      </c>
      <c r="I2891">
        <v>1</v>
      </c>
      <c r="J2891">
        <v>2.19</v>
      </c>
      <c r="K2891">
        <v>2.19</v>
      </c>
      <c r="L2891">
        <f>VLOOKUP($E2891,'CFileFishery to ERA+'!$A$4:$J$198,4,FALSE)</f>
        <v>1</v>
      </c>
      <c r="M2891" t="str">
        <f>VLOOKUP($E2891,'CFileFishery to ERA+'!$A$4:$J$198,5,FALSE)</f>
        <v>AK W/S T</v>
      </c>
      <c r="N2891" t="str">
        <f>VLOOKUP($E2891,'CFileFishery to ERA+'!$A$4:$J$198,6,FALSE)</f>
        <v>US</v>
      </c>
      <c r="O2891">
        <f>VLOOKUP($E2891,'CFileFishery to ERA+'!$A$4:$J$198,7,FALSE)</f>
        <v>999</v>
      </c>
      <c r="P2891" t="str">
        <f>VLOOKUP($E2891,'CFileFishery to ERA+'!$A$4:$J$198,8,FALSE)</f>
        <v>T</v>
      </c>
      <c r="Q2891" t="str">
        <f>VLOOKUP($E2891,'CFileFishery to ERA+'!$A$4:$J$198,9,FALSE)</f>
        <v>SEAK Troll</v>
      </c>
      <c r="R2891" t="str">
        <f>VLOOKUP($E2891,'CFileFishery to ERA+'!$A$4:$J$198,10,FALSE)</f>
        <v>AABM</v>
      </c>
    </row>
    <row r="2892" spans="1:18" x14ac:dyDescent="0.25">
      <c r="A2892" t="s">
        <v>158</v>
      </c>
      <c r="B2892" t="s">
        <v>159</v>
      </c>
      <c r="C2892">
        <v>2016</v>
      </c>
      <c r="D2892">
        <v>11</v>
      </c>
      <c r="E2892">
        <v>3</v>
      </c>
      <c r="F2892" t="s">
        <v>53</v>
      </c>
      <c r="G2892">
        <v>4</v>
      </c>
      <c r="H2892" t="s">
        <v>12</v>
      </c>
      <c r="I2892">
        <v>1</v>
      </c>
      <c r="J2892">
        <v>2.2400000000000002</v>
      </c>
      <c r="K2892">
        <v>2.25</v>
      </c>
      <c r="L2892">
        <f>VLOOKUP($E2892,'CFileFishery to ERA+'!$A$4:$J$198,4,FALSE)</f>
        <v>1</v>
      </c>
      <c r="M2892" t="str">
        <f>VLOOKUP($E2892,'CFileFishery to ERA+'!$A$4:$J$198,5,FALSE)</f>
        <v>AK W/S T</v>
      </c>
      <c r="N2892" t="str">
        <f>VLOOKUP($E2892,'CFileFishery to ERA+'!$A$4:$J$198,6,FALSE)</f>
        <v>US</v>
      </c>
      <c r="O2892">
        <f>VLOOKUP($E2892,'CFileFishery to ERA+'!$A$4:$J$198,7,FALSE)</f>
        <v>999</v>
      </c>
      <c r="P2892" t="str">
        <f>VLOOKUP($E2892,'CFileFishery to ERA+'!$A$4:$J$198,8,FALSE)</f>
        <v>T</v>
      </c>
      <c r="Q2892" t="str">
        <f>VLOOKUP($E2892,'CFileFishery to ERA+'!$A$4:$J$198,9,FALSE)</f>
        <v>SEAK Troll</v>
      </c>
      <c r="R2892" t="str">
        <f>VLOOKUP($E2892,'CFileFishery to ERA+'!$A$4:$J$198,10,FALSE)</f>
        <v>AABM</v>
      </c>
    </row>
    <row r="2893" spans="1:18" x14ac:dyDescent="0.25">
      <c r="A2893" t="s">
        <v>158</v>
      </c>
      <c r="B2893" t="s">
        <v>159</v>
      </c>
      <c r="C2893">
        <v>2016</v>
      </c>
      <c r="D2893">
        <v>12</v>
      </c>
      <c r="E2893">
        <v>2</v>
      </c>
      <c r="F2893" t="s">
        <v>30</v>
      </c>
      <c r="G2893">
        <v>4</v>
      </c>
      <c r="H2893" t="s">
        <v>12</v>
      </c>
      <c r="I2893">
        <v>2</v>
      </c>
      <c r="J2893">
        <v>4.38</v>
      </c>
      <c r="K2893">
        <v>4.41</v>
      </c>
      <c r="L2893">
        <f>VLOOKUP($E2893,'CFileFishery to ERA+'!$A$4:$J$198,4,FALSE)</f>
        <v>1</v>
      </c>
      <c r="M2893" t="str">
        <f>VLOOKUP($E2893,'CFileFishery to ERA+'!$A$4:$J$198,5,FALSE)</f>
        <v>AK W/S T</v>
      </c>
      <c r="N2893" t="str">
        <f>VLOOKUP($E2893,'CFileFishery to ERA+'!$A$4:$J$198,6,FALSE)</f>
        <v>US</v>
      </c>
      <c r="O2893">
        <f>VLOOKUP($E2893,'CFileFishery to ERA+'!$A$4:$J$198,7,FALSE)</f>
        <v>999</v>
      </c>
      <c r="P2893" t="str">
        <f>VLOOKUP($E2893,'CFileFishery to ERA+'!$A$4:$J$198,8,FALSE)</f>
        <v>T</v>
      </c>
      <c r="Q2893" t="str">
        <f>VLOOKUP($E2893,'CFileFishery to ERA+'!$A$4:$J$198,9,FALSE)</f>
        <v>SEAK Troll</v>
      </c>
      <c r="R2893" t="str">
        <f>VLOOKUP($E2893,'CFileFishery to ERA+'!$A$4:$J$198,10,FALSE)</f>
        <v>AABM</v>
      </c>
    </row>
    <row r="2894" spans="1:18" x14ac:dyDescent="0.25">
      <c r="A2894" t="s">
        <v>158</v>
      </c>
      <c r="B2894" t="s">
        <v>159</v>
      </c>
      <c r="C2894">
        <v>2017</v>
      </c>
      <c r="D2894">
        <v>1</v>
      </c>
      <c r="E2894">
        <v>155</v>
      </c>
      <c r="F2894" t="s">
        <v>103</v>
      </c>
      <c r="G2894">
        <v>3</v>
      </c>
      <c r="H2894" t="s">
        <v>12</v>
      </c>
      <c r="I2894">
        <v>1</v>
      </c>
      <c r="J2894">
        <v>5</v>
      </c>
      <c r="K2894">
        <v>5.03</v>
      </c>
      <c r="L2894">
        <f>VLOOKUP($E2894,'CFileFishery to ERA+'!$A$4:$J$198,4,FALSE)</f>
        <v>59</v>
      </c>
      <c r="M2894" t="str">
        <f>VLOOKUP($E2894,'CFileFishery to ERA+'!$A$4:$J$198,5,FALSE)</f>
        <v>PGSDO S</v>
      </c>
      <c r="N2894" t="str">
        <f>VLOOKUP($E2894,'CFileFishery to ERA+'!$A$4:$J$198,6,FALSE)</f>
        <v>US</v>
      </c>
      <c r="O2894">
        <f>VLOOKUP($E2894,'CFileFishery to ERA+'!$A$4:$J$198,7,FALSE)</f>
        <v>999</v>
      </c>
      <c r="P2894" t="str">
        <f>VLOOKUP($E2894,'CFileFishery to ERA+'!$A$4:$J$198,8,FALSE)</f>
        <v>S</v>
      </c>
      <c r="Q2894" t="str">
        <f>VLOOKUP($E2894,'CFileFishery to ERA+'!$A$4:$J$198,9,FALSE)</f>
        <v>PGSD Sport</v>
      </c>
      <c r="R2894" t="str">
        <f>VLOOKUP($E2894,'CFileFishery to ERA+'!$A$4:$J$198,10,FALSE)</f>
        <v>ISBM</v>
      </c>
    </row>
    <row r="2895" spans="1:18" x14ac:dyDescent="0.25">
      <c r="A2895" t="s">
        <v>158</v>
      </c>
      <c r="B2895" t="s">
        <v>159</v>
      </c>
      <c r="C2895">
        <v>2017</v>
      </c>
      <c r="D2895">
        <v>2</v>
      </c>
      <c r="E2895">
        <v>5</v>
      </c>
      <c r="F2895" t="s">
        <v>31</v>
      </c>
      <c r="G2895">
        <v>4</v>
      </c>
      <c r="H2895" t="s">
        <v>12</v>
      </c>
      <c r="I2895">
        <v>1</v>
      </c>
      <c r="J2895">
        <v>2.44</v>
      </c>
      <c r="K2895">
        <v>2.4500000000000002</v>
      </c>
      <c r="L2895">
        <f>VLOOKUP($E2895,'CFileFishery to ERA+'!$A$4:$J$198,4,FALSE)</f>
        <v>1</v>
      </c>
      <c r="M2895" t="str">
        <f>VLOOKUP($E2895,'CFileFishery to ERA+'!$A$4:$J$198,5,FALSE)</f>
        <v>AK W/S T</v>
      </c>
      <c r="N2895" t="str">
        <f>VLOOKUP($E2895,'CFileFishery to ERA+'!$A$4:$J$198,6,FALSE)</f>
        <v>US</v>
      </c>
      <c r="O2895">
        <f>VLOOKUP($E2895,'CFileFishery to ERA+'!$A$4:$J$198,7,FALSE)</f>
        <v>999</v>
      </c>
      <c r="P2895" t="str">
        <f>VLOOKUP($E2895,'CFileFishery to ERA+'!$A$4:$J$198,8,FALSE)</f>
        <v>T</v>
      </c>
      <c r="Q2895" t="str">
        <f>VLOOKUP($E2895,'CFileFishery to ERA+'!$A$4:$J$198,9,FALSE)</f>
        <v>SEAK Troll</v>
      </c>
      <c r="R2895" t="str">
        <f>VLOOKUP($E2895,'CFileFishery to ERA+'!$A$4:$J$198,10,FALSE)</f>
        <v>AABM</v>
      </c>
    </row>
    <row r="2896" spans="1:18" x14ac:dyDescent="0.25">
      <c r="A2896" t="s">
        <v>158</v>
      </c>
      <c r="B2896" t="s">
        <v>159</v>
      </c>
      <c r="C2896">
        <v>2017</v>
      </c>
      <c r="D2896">
        <v>2</v>
      </c>
      <c r="E2896">
        <v>6</v>
      </c>
      <c r="F2896" t="s">
        <v>11</v>
      </c>
      <c r="G2896">
        <v>4</v>
      </c>
      <c r="H2896" t="s">
        <v>12</v>
      </c>
      <c r="I2896">
        <v>1</v>
      </c>
      <c r="J2896">
        <v>1.68</v>
      </c>
      <c r="K2896">
        <v>1.69</v>
      </c>
      <c r="L2896">
        <f>VLOOKUP($E2896,'CFileFishery to ERA+'!$A$4:$J$198,4,FALSE)</f>
        <v>1</v>
      </c>
      <c r="M2896" t="str">
        <f>VLOOKUP($E2896,'CFileFishery to ERA+'!$A$4:$J$198,5,FALSE)</f>
        <v>AK W/S T</v>
      </c>
      <c r="N2896" t="str">
        <f>VLOOKUP($E2896,'CFileFishery to ERA+'!$A$4:$J$198,6,FALSE)</f>
        <v>US</v>
      </c>
      <c r="O2896">
        <f>VLOOKUP($E2896,'CFileFishery to ERA+'!$A$4:$J$198,7,FALSE)</f>
        <v>999</v>
      </c>
      <c r="P2896" t="str">
        <f>VLOOKUP($E2896,'CFileFishery to ERA+'!$A$4:$J$198,8,FALSE)</f>
        <v>T</v>
      </c>
      <c r="Q2896" t="str">
        <f>VLOOKUP($E2896,'CFileFishery to ERA+'!$A$4:$J$198,9,FALSE)</f>
        <v>SEAK Troll</v>
      </c>
      <c r="R2896" t="str">
        <f>VLOOKUP($E2896,'CFileFishery to ERA+'!$A$4:$J$198,10,FALSE)</f>
        <v>AABM</v>
      </c>
    </row>
    <row r="2897" spans="1:18" x14ac:dyDescent="0.25">
      <c r="A2897" t="s">
        <v>158</v>
      </c>
      <c r="B2897" t="s">
        <v>159</v>
      </c>
      <c r="C2897">
        <v>2017</v>
      </c>
      <c r="D2897">
        <v>2</v>
      </c>
      <c r="E2897">
        <v>7</v>
      </c>
      <c r="F2897" t="s">
        <v>32</v>
      </c>
      <c r="G2897">
        <v>4</v>
      </c>
      <c r="H2897" t="s">
        <v>12</v>
      </c>
      <c r="I2897">
        <v>1</v>
      </c>
      <c r="J2897">
        <v>2.94</v>
      </c>
      <c r="K2897">
        <v>2.96</v>
      </c>
      <c r="L2897">
        <f>VLOOKUP($E2897,'CFileFishery to ERA+'!$A$4:$J$198,4,FALSE)</f>
        <v>1</v>
      </c>
      <c r="M2897" t="str">
        <f>VLOOKUP($E2897,'CFileFishery to ERA+'!$A$4:$J$198,5,FALSE)</f>
        <v>AK W/S T</v>
      </c>
      <c r="N2897" t="str">
        <f>VLOOKUP($E2897,'CFileFishery to ERA+'!$A$4:$J$198,6,FALSE)</f>
        <v>US</v>
      </c>
      <c r="O2897">
        <f>VLOOKUP($E2897,'CFileFishery to ERA+'!$A$4:$J$198,7,FALSE)</f>
        <v>999</v>
      </c>
      <c r="P2897" t="str">
        <f>VLOOKUP($E2897,'CFileFishery to ERA+'!$A$4:$J$198,8,FALSE)</f>
        <v>T</v>
      </c>
      <c r="Q2897" t="str">
        <f>VLOOKUP($E2897,'CFileFishery to ERA+'!$A$4:$J$198,9,FALSE)</f>
        <v>SEAK Troll</v>
      </c>
      <c r="R2897" t="str">
        <f>VLOOKUP($E2897,'CFileFishery to ERA+'!$A$4:$J$198,10,FALSE)</f>
        <v>AABM</v>
      </c>
    </row>
    <row r="2898" spans="1:18" x14ac:dyDescent="0.25">
      <c r="A2898" t="s">
        <v>158</v>
      </c>
      <c r="B2898" t="s">
        <v>159</v>
      </c>
      <c r="C2898">
        <v>2017</v>
      </c>
      <c r="D2898">
        <v>3</v>
      </c>
      <c r="E2898">
        <v>37</v>
      </c>
      <c r="F2898" t="s">
        <v>106</v>
      </c>
      <c r="G2898">
        <v>4</v>
      </c>
      <c r="H2898" t="s">
        <v>12</v>
      </c>
      <c r="I2898">
        <v>1</v>
      </c>
      <c r="J2898">
        <v>1.94</v>
      </c>
      <c r="K2898">
        <v>1.95</v>
      </c>
      <c r="L2898">
        <f>VLOOKUP($E2898,'CFileFishery to ERA+'!$A$4:$J$198,4,FALSE)</f>
        <v>10</v>
      </c>
      <c r="M2898" t="str">
        <f>VLOOKUP($E2898,'CFileFishery to ERA+'!$A$4:$J$198,5,FALSE)</f>
        <v>WCVI F/W T</v>
      </c>
      <c r="N2898" t="str">
        <f>VLOOKUP($E2898,'CFileFishery to ERA+'!$A$4:$J$198,6,FALSE)</f>
        <v>CA</v>
      </c>
      <c r="O2898">
        <f>VLOOKUP($E2898,'CFileFishery to ERA+'!$A$4:$J$198,7,FALSE)</f>
        <v>3</v>
      </c>
      <c r="P2898" t="str">
        <f>VLOOKUP($E2898,'CFileFishery to ERA+'!$A$4:$J$198,8,FALSE)</f>
        <v>T</v>
      </c>
      <c r="Q2898" t="str">
        <f>VLOOKUP($E2898,'CFileFishery to ERA+'!$A$4:$J$198,9,FALSE)</f>
        <v>WCVI Troll</v>
      </c>
      <c r="R2898" t="str">
        <f>VLOOKUP($E2898,'CFileFishery to ERA+'!$A$4:$J$198,10,FALSE)</f>
        <v>AABM</v>
      </c>
    </row>
    <row r="2899" spans="1:18" x14ac:dyDescent="0.25">
      <c r="A2899" t="s">
        <v>158</v>
      </c>
      <c r="B2899" t="s">
        <v>159</v>
      </c>
      <c r="C2899">
        <v>2017</v>
      </c>
      <c r="D2899">
        <v>3</v>
      </c>
      <c r="E2899">
        <v>151</v>
      </c>
      <c r="F2899" t="s">
        <v>84</v>
      </c>
      <c r="G2899">
        <v>4</v>
      </c>
      <c r="H2899" t="s">
        <v>12</v>
      </c>
      <c r="I2899">
        <v>1</v>
      </c>
      <c r="J2899">
        <v>2.69</v>
      </c>
      <c r="K2899">
        <v>2.71</v>
      </c>
      <c r="L2899">
        <f>VLOOKUP($E2899,'CFileFishery to ERA+'!$A$4:$J$198,4,FALSE)</f>
        <v>57</v>
      </c>
      <c r="M2899" t="str">
        <f>VLOOKUP($E2899,'CFileFishery to ERA+'!$A$4:$J$198,5,FALSE)</f>
        <v>PGSDN S</v>
      </c>
      <c r="N2899" t="str">
        <f>VLOOKUP($E2899,'CFileFishery to ERA+'!$A$4:$J$198,6,FALSE)</f>
        <v>US</v>
      </c>
      <c r="O2899">
        <f>VLOOKUP($E2899,'CFileFishery to ERA+'!$A$4:$J$198,7,FALSE)</f>
        <v>999</v>
      </c>
      <c r="P2899" t="str">
        <f>VLOOKUP($E2899,'CFileFishery to ERA+'!$A$4:$J$198,8,FALSE)</f>
        <v>S</v>
      </c>
      <c r="Q2899" t="str">
        <f>VLOOKUP($E2899,'CFileFishery to ERA+'!$A$4:$J$198,9,FALSE)</f>
        <v>PGSD Sport</v>
      </c>
      <c r="R2899" t="str">
        <f>VLOOKUP($E2899,'CFileFishery to ERA+'!$A$4:$J$198,10,FALSE)</f>
        <v>ISBM</v>
      </c>
    </row>
    <row r="2900" spans="1:18" x14ac:dyDescent="0.25">
      <c r="A2900" t="s">
        <v>158</v>
      </c>
      <c r="B2900" t="s">
        <v>159</v>
      </c>
      <c r="C2900">
        <v>2017</v>
      </c>
      <c r="D2900">
        <v>3</v>
      </c>
      <c r="E2900">
        <v>159</v>
      </c>
      <c r="F2900" t="s">
        <v>94</v>
      </c>
      <c r="G2900">
        <v>3</v>
      </c>
      <c r="H2900" t="s">
        <v>12</v>
      </c>
      <c r="I2900">
        <v>1</v>
      </c>
      <c r="J2900">
        <v>6.08</v>
      </c>
      <c r="K2900">
        <v>6.12</v>
      </c>
      <c r="L2900">
        <f>VLOOKUP($E2900,'CFileFishery to ERA+'!$A$4:$J$198,4,FALSE)</f>
        <v>59</v>
      </c>
      <c r="M2900" t="str">
        <f>VLOOKUP($E2900,'CFileFishery to ERA+'!$A$4:$J$198,5,FALSE)</f>
        <v>PGSDO S</v>
      </c>
      <c r="N2900" t="str">
        <f>VLOOKUP($E2900,'CFileFishery to ERA+'!$A$4:$J$198,6,FALSE)</f>
        <v>US</v>
      </c>
      <c r="O2900">
        <f>VLOOKUP($E2900,'CFileFishery to ERA+'!$A$4:$J$198,7,FALSE)</f>
        <v>999</v>
      </c>
      <c r="P2900" t="str">
        <f>VLOOKUP($E2900,'CFileFishery to ERA+'!$A$4:$J$198,8,FALSE)</f>
        <v>S</v>
      </c>
      <c r="Q2900" t="str">
        <f>VLOOKUP($E2900,'CFileFishery to ERA+'!$A$4:$J$198,9,FALSE)</f>
        <v>PGSD Sport</v>
      </c>
      <c r="R2900" t="str">
        <f>VLOOKUP($E2900,'CFileFishery to ERA+'!$A$4:$J$198,10,FALSE)</f>
        <v>ISBM</v>
      </c>
    </row>
    <row r="2901" spans="1:18" x14ac:dyDescent="0.25">
      <c r="A2901" t="s">
        <v>158</v>
      </c>
      <c r="B2901" t="s">
        <v>159</v>
      </c>
      <c r="C2901">
        <v>2017</v>
      </c>
      <c r="D2901">
        <v>4</v>
      </c>
      <c r="E2901">
        <v>6</v>
      </c>
      <c r="F2901" t="s">
        <v>11</v>
      </c>
      <c r="G2901">
        <v>4</v>
      </c>
      <c r="H2901" t="s">
        <v>12</v>
      </c>
      <c r="I2901">
        <v>1</v>
      </c>
      <c r="J2901">
        <v>1.68</v>
      </c>
      <c r="K2901">
        <v>1.69</v>
      </c>
      <c r="L2901">
        <f>VLOOKUP($E2901,'CFileFishery to ERA+'!$A$4:$J$198,4,FALSE)</f>
        <v>1</v>
      </c>
      <c r="M2901" t="str">
        <f>VLOOKUP($E2901,'CFileFishery to ERA+'!$A$4:$J$198,5,FALSE)</f>
        <v>AK W/S T</v>
      </c>
      <c r="N2901" t="str">
        <f>VLOOKUP($E2901,'CFileFishery to ERA+'!$A$4:$J$198,6,FALSE)</f>
        <v>US</v>
      </c>
      <c r="O2901">
        <f>VLOOKUP($E2901,'CFileFishery to ERA+'!$A$4:$J$198,7,FALSE)</f>
        <v>999</v>
      </c>
      <c r="P2901" t="str">
        <f>VLOOKUP($E2901,'CFileFishery to ERA+'!$A$4:$J$198,8,FALSE)</f>
        <v>T</v>
      </c>
      <c r="Q2901" t="str">
        <f>VLOOKUP($E2901,'CFileFishery to ERA+'!$A$4:$J$198,9,FALSE)</f>
        <v>SEAK Troll</v>
      </c>
      <c r="R2901" t="str">
        <f>VLOOKUP($E2901,'CFileFishery to ERA+'!$A$4:$J$198,10,FALSE)</f>
        <v>AABM</v>
      </c>
    </row>
    <row r="2902" spans="1:18" x14ac:dyDescent="0.25">
      <c r="A2902" t="s">
        <v>158</v>
      </c>
      <c r="B2902" t="s">
        <v>159</v>
      </c>
      <c r="C2902">
        <v>2017</v>
      </c>
      <c r="D2902">
        <v>4</v>
      </c>
      <c r="E2902">
        <v>10</v>
      </c>
      <c r="F2902" t="s">
        <v>14</v>
      </c>
      <c r="G2902">
        <v>4</v>
      </c>
      <c r="H2902" t="s">
        <v>12</v>
      </c>
      <c r="I2902">
        <v>1</v>
      </c>
      <c r="J2902">
        <v>1.68</v>
      </c>
      <c r="K2902">
        <v>1.69</v>
      </c>
      <c r="L2902">
        <f>VLOOKUP($E2902,'CFileFishery to ERA+'!$A$4:$J$198,4,FALSE)</f>
        <v>1</v>
      </c>
      <c r="M2902" t="str">
        <f>VLOOKUP($E2902,'CFileFishery to ERA+'!$A$4:$J$198,5,FALSE)</f>
        <v>AK W/S T</v>
      </c>
      <c r="N2902" t="str">
        <f>VLOOKUP($E2902,'CFileFishery to ERA+'!$A$4:$J$198,6,FALSE)</f>
        <v>US</v>
      </c>
      <c r="O2902">
        <f>VLOOKUP($E2902,'CFileFishery to ERA+'!$A$4:$J$198,7,FALSE)</f>
        <v>999</v>
      </c>
      <c r="P2902" t="str">
        <f>VLOOKUP($E2902,'CFileFishery to ERA+'!$A$4:$J$198,8,FALSE)</f>
        <v>T</v>
      </c>
      <c r="Q2902" t="str">
        <f>VLOOKUP($E2902,'CFileFishery to ERA+'!$A$4:$J$198,9,FALSE)</f>
        <v>SEAK Troll</v>
      </c>
      <c r="R2902" t="str">
        <f>VLOOKUP($E2902,'CFileFishery to ERA+'!$A$4:$J$198,10,FALSE)</f>
        <v>AABM</v>
      </c>
    </row>
    <row r="2903" spans="1:18" x14ac:dyDescent="0.25">
      <c r="A2903" t="s">
        <v>158</v>
      </c>
      <c r="B2903" t="s">
        <v>159</v>
      </c>
      <c r="C2903">
        <v>2017</v>
      </c>
      <c r="D2903">
        <v>4</v>
      </c>
      <c r="E2903">
        <v>33</v>
      </c>
      <c r="F2903" t="s">
        <v>47</v>
      </c>
      <c r="G2903">
        <v>3</v>
      </c>
      <c r="H2903" t="s">
        <v>12</v>
      </c>
      <c r="I2903">
        <v>3</v>
      </c>
      <c r="J2903">
        <v>10.56</v>
      </c>
      <c r="K2903">
        <v>10.64</v>
      </c>
      <c r="L2903">
        <f>VLOOKUP($E2903,'CFileFishery to ERA+'!$A$4:$J$198,4,FALSE)</f>
        <v>10</v>
      </c>
      <c r="M2903" t="str">
        <f>VLOOKUP($E2903,'CFileFishery to ERA+'!$A$4:$J$198,5,FALSE)</f>
        <v>WCVI F/W T</v>
      </c>
      <c r="N2903" t="str">
        <f>VLOOKUP($E2903,'CFileFishery to ERA+'!$A$4:$J$198,6,FALSE)</f>
        <v>CA</v>
      </c>
      <c r="O2903">
        <f>VLOOKUP($E2903,'CFileFishery to ERA+'!$A$4:$J$198,7,FALSE)</f>
        <v>3</v>
      </c>
      <c r="P2903" t="str">
        <f>VLOOKUP($E2903,'CFileFishery to ERA+'!$A$4:$J$198,8,FALSE)</f>
        <v>T</v>
      </c>
      <c r="Q2903" t="str">
        <f>VLOOKUP($E2903,'CFileFishery to ERA+'!$A$4:$J$198,9,FALSE)</f>
        <v>WCVI Troll</v>
      </c>
      <c r="R2903" t="str">
        <f>VLOOKUP($E2903,'CFileFishery to ERA+'!$A$4:$J$198,10,FALSE)</f>
        <v>AABM</v>
      </c>
    </row>
    <row r="2904" spans="1:18" x14ac:dyDescent="0.25">
      <c r="A2904" t="s">
        <v>158</v>
      </c>
      <c r="B2904" t="s">
        <v>159</v>
      </c>
      <c r="C2904">
        <v>2017</v>
      </c>
      <c r="D2904">
        <v>4</v>
      </c>
      <c r="E2904">
        <v>139</v>
      </c>
      <c r="F2904" t="s">
        <v>74</v>
      </c>
      <c r="G2904">
        <v>4</v>
      </c>
      <c r="H2904" t="s">
        <v>12</v>
      </c>
      <c r="I2904">
        <v>1</v>
      </c>
      <c r="J2904">
        <v>18.87</v>
      </c>
      <c r="K2904">
        <v>19.02</v>
      </c>
      <c r="L2904">
        <f>VLOOKUP($E2904,'CFileFishery to ERA+'!$A$4:$J$198,4,FALSE)</f>
        <v>63</v>
      </c>
      <c r="M2904" t="str">
        <f>VLOOKUP($E2904,'CFileFishery to ERA+'!$A$4:$J$198,5,FALSE)</f>
        <v>GEO ST S</v>
      </c>
      <c r="N2904" t="str">
        <f>VLOOKUP($E2904,'CFileFishery to ERA+'!$A$4:$J$198,6,FALSE)</f>
        <v>CA</v>
      </c>
      <c r="O2904">
        <f>VLOOKUP($E2904,'CFileFishery to ERA+'!$A$4:$J$198,7,FALSE)</f>
        <v>29</v>
      </c>
      <c r="P2904" t="str">
        <f>VLOOKUP($E2904,'CFileFishery to ERA+'!$A$4:$J$198,8,FALSE)</f>
        <v>S</v>
      </c>
      <c r="Q2904" t="str">
        <f>VLOOKUP($E2904,'CFileFishery to ERA+'!$A$4:$J$198,9,FALSE)</f>
        <v>South Georgia Strait Sport</v>
      </c>
      <c r="R2904" t="str">
        <f>VLOOKUP($E2904,'CFileFishery to ERA+'!$A$4:$J$198,10,FALSE)</f>
        <v>ISBM</v>
      </c>
    </row>
    <row r="2905" spans="1:18" x14ac:dyDescent="0.25">
      <c r="A2905" t="s">
        <v>158</v>
      </c>
      <c r="B2905" t="s">
        <v>159</v>
      </c>
      <c r="C2905">
        <v>2017</v>
      </c>
      <c r="D2905">
        <v>4</v>
      </c>
      <c r="E2905">
        <v>142</v>
      </c>
      <c r="F2905" t="s">
        <v>49</v>
      </c>
      <c r="G2905">
        <v>3</v>
      </c>
      <c r="H2905" t="s">
        <v>12</v>
      </c>
      <c r="I2905">
        <v>2</v>
      </c>
      <c r="J2905">
        <v>14.46</v>
      </c>
      <c r="K2905">
        <v>14.57</v>
      </c>
      <c r="L2905">
        <f>VLOOKUP($E2905,'CFileFishery to ERA+'!$A$4:$J$198,4,FALSE)</f>
        <v>50</v>
      </c>
      <c r="M2905" t="str">
        <f>VLOOKUP($E2905,'CFileFishery to ERA+'!$A$4:$J$198,5,FALSE)</f>
        <v>WCVI AABM S</v>
      </c>
      <c r="N2905" t="str">
        <f>VLOOKUP($E2905,'CFileFishery to ERA+'!$A$4:$J$198,6,FALSE)</f>
        <v>CA</v>
      </c>
      <c r="O2905">
        <f>VLOOKUP($E2905,'CFileFishery to ERA+'!$A$4:$J$198,7,FALSE)</f>
        <v>31</v>
      </c>
      <c r="P2905" t="str">
        <f>VLOOKUP($E2905,'CFileFishery to ERA+'!$A$4:$J$198,8,FALSE)</f>
        <v>S</v>
      </c>
      <c r="Q2905" t="str">
        <f>VLOOKUP($E2905,'CFileFishery to ERA+'!$A$4:$J$198,9,FALSE)</f>
        <v>WCVI AABM Sport</v>
      </c>
      <c r="R2905" t="str">
        <f>VLOOKUP($E2905,'CFileFishery to ERA+'!$A$4:$J$198,10,FALSE)</f>
        <v>AABM</v>
      </c>
    </row>
    <row r="2906" spans="1:18" x14ac:dyDescent="0.25">
      <c r="A2906" t="s">
        <v>158</v>
      </c>
      <c r="B2906" t="s">
        <v>159</v>
      </c>
      <c r="C2906">
        <v>2017</v>
      </c>
      <c r="D2906">
        <v>4</v>
      </c>
      <c r="E2906">
        <v>150</v>
      </c>
      <c r="F2906" t="s">
        <v>76</v>
      </c>
      <c r="G2906">
        <v>3</v>
      </c>
      <c r="H2906" t="s">
        <v>12</v>
      </c>
      <c r="I2906">
        <v>1</v>
      </c>
      <c r="J2906">
        <v>2.71</v>
      </c>
      <c r="K2906">
        <v>2.73</v>
      </c>
      <c r="L2906">
        <f>VLOOKUP($E2906,'CFileFishery to ERA+'!$A$4:$J$198,4,FALSE)</f>
        <v>57</v>
      </c>
      <c r="M2906" t="str">
        <f>VLOOKUP($E2906,'CFileFishery to ERA+'!$A$4:$J$198,5,FALSE)</f>
        <v>PGSDN S</v>
      </c>
      <c r="N2906" t="str">
        <f>VLOOKUP($E2906,'CFileFishery to ERA+'!$A$4:$J$198,6,FALSE)</f>
        <v>US</v>
      </c>
      <c r="O2906">
        <f>VLOOKUP($E2906,'CFileFishery to ERA+'!$A$4:$J$198,7,FALSE)</f>
        <v>999</v>
      </c>
      <c r="P2906" t="str">
        <f>VLOOKUP($E2906,'CFileFishery to ERA+'!$A$4:$J$198,8,FALSE)</f>
        <v>S</v>
      </c>
      <c r="Q2906" t="str">
        <f>VLOOKUP($E2906,'CFileFishery to ERA+'!$A$4:$J$198,9,FALSE)</f>
        <v>PGSD Sport</v>
      </c>
      <c r="R2906" t="str">
        <f>VLOOKUP($E2906,'CFileFishery to ERA+'!$A$4:$J$198,10,FALSE)</f>
        <v>ISBM</v>
      </c>
    </row>
    <row r="2907" spans="1:18" x14ac:dyDescent="0.25">
      <c r="A2907" t="s">
        <v>158</v>
      </c>
      <c r="B2907" t="s">
        <v>159</v>
      </c>
      <c r="C2907">
        <v>2017</v>
      </c>
      <c r="D2907">
        <v>5</v>
      </c>
      <c r="E2907">
        <v>10</v>
      </c>
      <c r="F2907" t="s">
        <v>14</v>
      </c>
      <c r="G2907">
        <v>4</v>
      </c>
      <c r="H2907" t="s">
        <v>12</v>
      </c>
      <c r="I2907">
        <v>1</v>
      </c>
      <c r="J2907">
        <v>1.17</v>
      </c>
      <c r="K2907">
        <v>1.17</v>
      </c>
      <c r="L2907">
        <f>VLOOKUP($E2907,'CFileFishery to ERA+'!$A$4:$J$198,4,FALSE)</f>
        <v>1</v>
      </c>
      <c r="M2907" t="str">
        <f>VLOOKUP($E2907,'CFileFishery to ERA+'!$A$4:$J$198,5,FALSE)</f>
        <v>AK W/S T</v>
      </c>
      <c r="N2907" t="str">
        <f>VLOOKUP($E2907,'CFileFishery to ERA+'!$A$4:$J$198,6,FALSE)</f>
        <v>US</v>
      </c>
      <c r="O2907">
        <f>VLOOKUP($E2907,'CFileFishery to ERA+'!$A$4:$J$198,7,FALSE)</f>
        <v>999</v>
      </c>
      <c r="P2907" t="str">
        <f>VLOOKUP($E2907,'CFileFishery to ERA+'!$A$4:$J$198,8,FALSE)</f>
        <v>T</v>
      </c>
      <c r="Q2907" t="str">
        <f>VLOOKUP($E2907,'CFileFishery to ERA+'!$A$4:$J$198,9,FALSE)</f>
        <v>SEAK Troll</v>
      </c>
      <c r="R2907" t="str">
        <f>VLOOKUP($E2907,'CFileFishery to ERA+'!$A$4:$J$198,10,FALSE)</f>
        <v>AABM</v>
      </c>
    </row>
    <row r="2908" spans="1:18" x14ac:dyDescent="0.25">
      <c r="A2908" t="s">
        <v>158</v>
      </c>
      <c r="B2908" t="s">
        <v>159</v>
      </c>
      <c r="C2908">
        <v>2017</v>
      </c>
      <c r="D2908">
        <v>5</v>
      </c>
      <c r="E2908">
        <v>34</v>
      </c>
      <c r="F2908" t="s">
        <v>54</v>
      </c>
      <c r="G2908">
        <v>3</v>
      </c>
      <c r="H2908" t="s">
        <v>12</v>
      </c>
      <c r="I2908">
        <v>4</v>
      </c>
      <c r="J2908">
        <v>14.08</v>
      </c>
      <c r="K2908">
        <v>14.19</v>
      </c>
      <c r="L2908">
        <f>VLOOKUP($E2908,'CFileFishery to ERA+'!$A$4:$J$198,4,FALSE)</f>
        <v>11</v>
      </c>
      <c r="M2908" t="str">
        <f>VLOOKUP($E2908,'CFileFishery to ERA+'!$A$4:$J$198,5,FALSE)</f>
        <v>WCVI SPR T</v>
      </c>
      <c r="N2908" t="str">
        <f>VLOOKUP($E2908,'CFileFishery to ERA+'!$A$4:$J$198,6,FALSE)</f>
        <v>CA</v>
      </c>
      <c r="O2908">
        <f>VLOOKUP($E2908,'CFileFishery to ERA+'!$A$4:$J$198,7,FALSE)</f>
        <v>3</v>
      </c>
      <c r="P2908" t="str">
        <f>VLOOKUP($E2908,'CFileFishery to ERA+'!$A$4:$J$198,8,FALSE)</f>
        <v>T</v>
      </c>
      <c r="Q2908" t="str">
        <f>VLOOKUP($E2908,'CFileFishery to ERA+'!$A$4:$J$198,9,FALSE)</f>
        <v>WCVI Troll</v>
      </c>
      <c r="R2908" t="str">
        <f>VLOOKUP($E2908,'CFileFishery to ERA+'!$A$4:$J$198,10,FALSE)</f>
        <v>AABM</v>
      </c>
    </row>
    <row r="2909" spans="1:18" x14ac:dyDescent="0.25">
      <c r="A2909" t="s">
        <v>158</v>
      </c>
      <c r="B2909" t="s">
        <v>159</v>
      </c>
      <c r="C2909">
        <v>2017</v>
      </c>
      <c r="D2909">
        <v>5</v>
      </c>
      <c r="E2909">
        <v>34</v>
      </c>
      <c r="F2909" t="s">
        <v>54</v>
      </c>
      <c r="G2909">
        <v>4</v>
      </c>
      <c r="H2909" t="s">
        <v>12</v>
      </c>
      <c r="I2909">
        <v>4</v>
      </c>
      <c r="J2909">
        <v>13.23</v>
      </c>
      <c r="K2909">
        <v>13.33</v>
      </c>
      <c r="L2909">
        <f>VLOOKUP($E2909,'CFileFishery to ERA+'!$A$4:$J$198,4,FALSE)</f>
        <v>11</v>
      </c>
      <c r="M2909" t="str">
        <f>VLOOKUP($E2909,'CFileFishery to ERA+'!$A$4:$J$198,5,FALSE)</f>
        <v>WCVI SPR T</v>
      </c>
      <c r="N2909" t="str">
        <f>VLOOKUP($E2909,'CFileFishery to ERA+'!$A$4:$J$198,6,FALSE)</f>
        <v>CA</v>
      </c>
      <c r="O2909">
        <f>VLOOKUP($E2909,'CFileFishery to ERA+'!$A$4:$J$198,7,FALSE)</f>
        <v>3</v>
      </c>
      <c r="P2909" t="str">
        <f>VLOOKUP($E2909,'CFileFishery to ERA+'!$A$4:$J$198,8,FALSE)</f>
        <v>T</v>
      </c>
      <c r="Q2909" t="str">
        <f>VLOOKUP($E2909,'CFileFishery to ERA+'!$A$4:$J$198,9,FALSE)</f>
        <v>WCVI Troll</v>
      </c>
      <c r="R2909" t="str">
        <f>VLOOKUP($E2909,'CFileFishery to ERA+'!$A$4:$J$198,10,FALSE)</f>
        <v>AABM</v>
      </c>
    </row>
    <row r="2910" spans="1:18" x14ac:dyDescent="0.25">
      <c r="A2910" t="s">
        <v>158</v>
      </c>
      <c r="B2910" t="s">
        <v>159</v>
      </c>
      <c r="C2910">
        <v>2017</v>
      </c>
      <c r="D2910">
        <v>5</v>
      </c>
      <c r="E2910">
        <v>38</v>
      </c>
      <c r="F2910" t="s">
        <v>64</v>
      </c>
      <c r="G2910">
        <v>3</v>
      </c>
      <c r="H2910" t="s">
        <v>12</v>
      </c>
      <c r="I2910">
        <v>1</v>
      </c>
      <c r="J2910">
        <v>3.95</v>
      </c>
      <c r="K2910">
        <v>3.98</v>
      </c>
      <c r="L2910">
        <f>VLOOKUP($E2910,'CFileFishery to ERA+'!$A$4:$J$198,4,FALSE)</f>
        <v>11</v>
      </c>
      <c r="M2910" t="str">
        <f>VLOOKUP($E2910,'CFileFishery to ERA+'!$A$4:$J$198,5,FALSE)</f>
        <v>WCVI SPR T</v>
      </c>
      <c r="N2910" t="str">
        <f>VLOOKUP($E2910,'CFileFishery to ERA+'!$A$4:$J$198,6,FALSE)</f>
        <v>CA</v>
      </c>
      <c r="O2910">
        <f>VLOOKUP($E2910,'CFileFishery to ERA+'!$A$4:$J$198,7,FALSE)</f>
        <v>3</v>
      </c>
      <c r="P2910" t="str">
        <f>VLOOKUP($E2910,'CFileFishery to ERA+'!$A$4:$J$198,8,FALSE)</f>
        <v>T</v>
      </c>
      <c r="Q2910" t="str">
        <f>VLOOKUP($E2910,'CFileFishery to ERA+'!$A$4:$J$198,9,FALSE)</f>
        <v>WCVI Troll</v>
      </c>
      <c r="R2910" t="str">
        <f>VLOOKUP($E2910,'CFileFishery to ERA+'!$A$4:$J$198,10,FALSE)</f>
        <v>AABM</v>
      </c>
    </row>
    <row r="2911" spans="1:18" x14ac:dyDescent="0.25">
      <c r="A2911" t="s">
        <v>158</v>
      </c>
      <c r="B2911" t="s">
        <v>159</v>
      </c>
      <c r="C2911">
        <v>2017</v>
      </c>
      <c r="D2911">
        <v>5</v>
      </c>
      <c r="E2911">
        <v>146</v>
      </c>
      <c r="F2911" t="s">
        <v>75</v>
      </c>
      <c r="G2911">
        <v>3</v>
      </c>
      <c r="H2911" t="s">
        <v>12</v>
      </c>
      <c r="I2911">
        <v>1</v>
      </c>
      <c r="J2911">
        <v>9.4600000000000009</v>
      </c>
      <c r="K2911">
        <v>9.5299999999999994</v>
      </c>
      <c r="L2911">
        <f>VLOOKUP($E2911,'CFileFishery to ERA+'!$A$4:$J$198,4,FALSE)</f>
        <v>65</v>
      </c>
      <c r="M2911" t="str">
        <f>VLOOKUP($E2911,'CFileFishery to ERA+'!$A$4:$J$198,5,FALSE)</f>
        <v>BC JF S</v>
      </c>
      <c r="N2911" t="str">
        <f>VLOOKUP($E2911,'CFileFishery to ERA+'!$A$4:$J$198,6,FALSE)</f>
        <v>CA</v>
      </c>
      <c r="O2911">
        <f>VLOOKUP($E2911,'CFileFishery to ERA+'!$A$4:$J$198,7,FALSE)</f>
        <v>36</v>
      </c>
      <c r="P2911" t="str">
        <f>VLOOKUP($E2911,'CFileFishery to ERA+'!$A$4:$J$198,8,FALSE)</f>
        <v>S</v>
      </c>
      <c r="Q2911" t="str">
        <f>VLOOKUP($E2911,'CFileFishery to ERA+'!$A$4:$J$198,9,FALSE)</f>
        <v>Canadian Juan De Fuca Sport</v>
      </c>
      <c r="R2911" t="str">
        <f>VLOOKUP($E2911,'CFileFishery to ERA+'!$A$4:$J$198,10,FALSE)</f>
        <v>ISBM</v>
      </c>
    </row>
    <row r="2912" spans="1:18" x14ac:dyDescent="0.25">
      <c r="A2912" t="s">
        <v>158</v>
      </c>
      <c r="B2912" t="s">
        <v>159</v>
      </c>
      <c r="C2912">
        <v>2017</v>
      </c>
      <c r="D2912">
        <v>6</v>
      </c>
      <c r="E2912">
        <v>43</v>
      </c>
      <c r="F2912" t="s">
        <v>59</v>
      </c>
      <c r="G2912">
        <v>3</v>
      </c>
      <c r="H2912" t="s">
        <v>12</v>
      </c>
      <c r="I2912">
        <v>1</v>
      </c>
      <c r="J2912">
        <v>4.12</v>
      </c>
      <c r="K2912">
        <v>4.1500000000000004</v>
      </c>
      <c r="L2912">
        <f>VLOOKUP($E2912,'CFileFishery to ERA+'!$A$4:$J$198,4,FALSE)</f>
        <v>13</v>
      </c>
      <c r="M2912" t="str">
        <f>VLOOKUP($E2912,'CFileFishery to ERA+'!$A$4:$J$198,5,FALSE)</f>
        <v>N FALCON T</v>
      </c>
      <c r="N2912" t="str">
        <f>VLOOKUP($E2912,'CFileFishery to ERA+'!$A$4:$J$198,6,FALSE)</f>
        <v>US</v>
      </c>
      <c r="O2912">
        <f>VLOOKUP($E2912,'CFileFishery to ERA+'!$A$4:$J$198,7,FALSE)</f>
        <v>999</v>
      </c>
      <c r="P2912" t="str">
        <f>VLOOKUP($E2912,'CFileFishery to ERA+'!$A$4:$J$198,8,FALSE)</f>
        <v>T</v>
      </c>
      <c r="Q2912" t="str">
        <f>VLOOKUP($E2912,'CFileFishery to ERA+'!$A$4:$J$198,9,FALSE)</f>
        <v>WA Troll</v>
      </c>
      <c r="R2912" t="str">
        <f>VLOOKUP($E2912,'CFileFishery to ERA+'!$A$4:$J$198,10,FALSE)</f>
        <v>ISBM</v>
      </c>
    </row>
    <row r="2913" spans="1:18" x14ac:dyDescent="0.25">
      <c r="A2913" t="s">
        <v>158</v>
      </c>
      <c r="B2913" t="s">
        <v>159</v>
      </c>
      <c r="C2913">
        <v>2017</v>
      </c>
      <c r="D2913">
        <v>6</v>
      </c>
      <c r="E2913">
        <v>124</v>
      </c>
      <c r="F2913" t="s">
        <v>36</v>
      </c>
      <c r="G2913">
        <v>4</v>
      </c>
      <c r="H2913" t="s">
        <v>12</v>
      </c>
      <c r="I2913">
        <v>1</v>
      </c>
      <c r="J2913">
        <v>4.45</v>
      </c>
      <c r="K2913">
        <v>4.4800000000000004</v>
      </c>
      <c r="L2913">
        <f>VLOOKUP($E2913,'CFileFishery to ERA+'!$A$4:$J$198,4,FALSE)</f>
        <v>44</v>
      </c>
      <c r="M2913" t="str">
        <f>VLOOKUP($E2913,'CFileFishery to ERA+'!$A$4:$J$198,5,FALSE)</f>
        <v>ALASKA S</v>
      </c>
      <c r="N2913" t="str">
        <f>VLOOKUP($E2913,'CFileFishery to ERA+'!$A$4:$J$198,6,FALSE)</f>
        <v>US</v>
      </c>
      <c r="O2913">
        <f>VLOOKUP($E2913,'CFileFishery to ERA+'!$A$4:$J$198,7,FALSE)</f>
        <v>999</v>
      </c>
      <c r="P2913" t="str">
        <f>VLOOKUP($E2913,'CFileFishery to ERA+'!$A$4:$J$198,8,FALSE)</f>
        <v>S</v>
      </c>
      <c r="Q2913" t="str">
        <f>VLOOKUP($E2913,'CFileFishery to ERA+'!$A$4:$J$198,9,FALSE)</f>
        <v>SEAK Sport</v>
      </c>
      <c r="R2913" t="str">
        <f>VLOOKUP($E2913,'CFileFishery to ERA+'!$A$4:$J$198,10,FALSE)</f>
        <v>AABM</v>
      </c>
    </row>
    <row r="2914" spans="1:18" x14ac:dyDescent="0.25">
      <c r="A2914" t="s">
        <v>158</v>
      </c>
      <c r="B2914" t="s">
        <v>159</v>
      </c>
      <c r="C2914">
        <v>2017</v>
      </c>
      <c r="D2914">
        <v>6</v>
      </c>
      <c r="E2914">
        <v>129</v>
      </c>
      <c r="F2914" t="s">
        <v>38</v>
      </c>
      <c r="G2914">
        <v>3</v>
      </c>
      <c r="H2914" t="s">
        <v>12</v>
      </c>
      <c r="I2914">
        <v>1</v>
      </c>
      <c r="J2914">
        <v>5.4</v>
      </c>
      <c r="K2914">
        <v>5.44</v>
      </c>
      <c r="L2914">
        <f>VLOOKUP($E2914,'CFileFishery to ERA+'!$A$4:$J$198,4,FALSE)</f>
        <v>48</v>
      </c>
      <c r="M2914" t="str">
        <f>VLOOKUP($E2914,'CFileFishery to ERA+'!$A$4:$J$198,5,FALSE)</f>
        <v>NBC ISBM S</v>
      </c>
      <c r="N2914" t="str">
        <f>VLOOKUP($E2914,'CFileFishery to ERA+'!$A$4:$J$198,6,FALSE)</f>
        <v>CA</v>
      </c>
      <c r="O2914">
        <f>VLOOKUP($E2914,'CFileFishery to ERA+'!$A$4:$J$198,7,FALSE)</f>
        <v>21</v>
      </c>
      <c r="P2914" t="str">
        <f>VLOOKUP($E2914,'CFileFishery to ERA+'!$A$4:$J$198,8,FALSE)</f>
        <v>S</v>
      </c>
      <c r="Q2914" t="str">
        <f>VLOOKUP($E2914,'CFileFishery to ERA+'!$A$4:$J$198,9,FALSE)</f>
        <v>NBC ISBM Sport</v>
      </c>
      <c r="R2914" t="str">
        <f>VLOOKUP($E2914,'CFileFishery to ERA+'!$A$4:$J$198,10,FALSE)</f>
        <v>ISBM</v>
      </c>
    </row>
    <row r="2915" spans="1:18" x14ac:dyDescent="0.25">
      <c r="A2915" t="s">
        <v>158</v>
      </c>
      <c r="B2915" t="s">
        <v>159</v>
      </c>
      <c r="C2915">
        <v>2017</v>
      </c>
      <c r="D2915">
        <v>6</v>
      </c>
      <c r="E2915">
        <v>132</v>
      </c>
      <c r="F2915" t="s">
        <v>21</v>
      </c>
      <c r="G2915">
        <v>3</v>
      </c>
      <c r="H2915" t="s">
        <v>12</v>
      </c>
      <c r="I2915">
        <v>1</v>
      </c>
      <c r="J2915">
        <v>1.34</v>
      </c>
      <c r="K2915">
        <v>1.35</v>
      </c>
      <c r="L2915">
        <f>VLOOKUP($E2915,'CFileFishery to ERA+'!$A$4:$J$198,4,FALSE)</f>
        <v>45</v>
      </c>
      <c r="M2915" t="str">
        <f>VLOOKUP($E2915,'CFileFishery to ERA+'!$A$4:$J$198,5,FALSE)</f>
        <v>CBC S</v>
      </c>
      <c r="N2915" t="str">
        <f>VLOOKUP($E2915,'CFileFishery to ERA+'!$A$4:$J$198,6,FALSE)</f>
        <v>CA</v>
      </c>
      <c r="O2915">
        <f>VLOOKUP($E2915,'CFileFishery to ERA+'!$A$4:$J$198,7,FALSE)</f>
        <v>24</v>
      </c>
      <c r="P2915" t="str">
        <f>VLOOKUP($E2915,'CFileFishery to ERA+'!$A$4:$J$198,8,FALSE)</f>
        <v>S</v>
      </c>
      <c r="Q2915" t="str">
        <f>VLOOKUP($E2915,'CFileFishery to ERA+'!$A$4:$J$198,9,FALSE)</f>
        <v>Central Sport</v>
      </c>
      <c r="R2915" t="str">
        <f>VLOOKUP($E2915,'CFileFishery to ERA+'!$A$4:$J$198,10,FALSE)</f>
        <v>ISBM</v>
      </c>
    </row>
    <row r="2916" spans="1:18" x14ac:dyDescent="0.25">
      <c r="A2916" t="s">
        <v>158</v>
      </c>
      <c r="B2916" t="s">
        <v>159</v>
      </c>
      <c r="C2916">
        <v>2017</v>
      </c>
      <c r="D2916">
        <v>6</v>
      </c>
      <c r="E2916">
        <v>132</v>
      </c>
      <c r="F2916" t="s">
        <v>21</v>
      </c>
      <c r="G2916">
        <v>5</v>
      </c>
      <c r="H2916" t="s">
        <v>12</v>
      </c>
      <c r="I2916">
        <v>1</v>
      </c>
      <c r="J2916">
        <v>1.34</v>
      </c>
      <c r="K2916">
        <v>1.34</v>
      </c>
      <c r="L2916">
        <f>VLOOKUP($E2916,'CFileFishery to ERA+'!$A$4:$J$198,4,FALSE)</f>
        <v>45</v>
      </c>
      <c r="M2916" t="str">
        <f>VLOOKUP($E2916,'CFileFishery to ERA+'!$A$4:$J$198,5,FALSE)</f>
        <v>CBC S</v>
      </c>
      <c r="N2916" t="str">
        <f>VLOOKUP($E2916,'CFileFishery to ERA+'!$A$4:$J$198,6,FALSE)</f>
        <v>CA</v>
      </c>
      <c r="O2916">
        <f>VLOOKUP($E2916,'CFileFishery to ERA+'!$A$4:$J$198,7,FALSE)</f>
        <v>24</v>
      </c>
      <c r="P2916" t="str">
        <f>VLOOKUP($E2916,'CFileFishery to ERA+'!$A$4:$J$198,8,FALSE)</f>
        <v>S</v>
      </c>
      <c r="Q2916" t="str">
        <f>VLOOKUP($E2916,'CFileFishery to ERA+'!$A$4:$J$198,9,FALSE)</f>
        <v>Central Sport</v>
      </c>
      <c r="R2916" t="str">
        <f>VLOOKUP($E2916,'CFileFishery to ERA+'!$A$4:$J$198,10,FALSE)</f>
        <v>ISBM</v>
      </c>
    </row>
    <row r="2917" spans="1:18" x14ac:dyDescent="0.25">
      <c r="A2917" t="s">
        <v>158</v>
      </c>
      <c r="B2917" t="s">
        <v>159</v>
      </c>
      <c r="C2917">
        <v>2017</v>
      </c>
      <c r="D2917">
        <v>6</v>
      </c>
      <c r="E2917">
        <v>135</v>
      </c>
      <c r="F2917" t="s">
        <v>39</v>
      </c>
      <c r="G2917">
        <v>3</v>
      </c>
      <c r="H2917" t="s">
        <v>12</v>
      </c>
      <c r="I2917">
        <v>1</v>
      </c>
      <c r="J2917">
        <v>6.41</v>
      </c>
      <c r="K2917">
        <v>6.46</v>
      </c>
      <c r="L2917">
        <f>VLOOKUP($E2917,'CFileFishery to ERA+'!$A$4:$J$198,4,FALSE)</f>
        <v>61</v>
      </c>
      <c r="M2917" t="str">
        <f>VLOOKUP($E2917,'CFileFishery to ERA+'!$A$4:$J$198,5,FALSE)</f>
        <v>JNST S</v>
      </c>
      <c r="N2917" t="str">
        <f>VLOOKUP($E2917,'CFileFishery to ERA+'!$A$4:$J$198,6,FALSE)</f>
        <v>CA</v>
      </c>
      <c r="O2917">
        <f>VLOOKUP($E2917,'CFileFishery to ERA+'!$A$4:$J$198,7,FALSE)</f>
        <v>26</v>
      </c>
      <c r="P2917" t="str">
        <f>VLOOKUP($E2917,'CFileFishery to ERA+'!$A$4:$J$198,8,FALSE)</f>
        <v>S</v>
      </c>
      <c r="Q2917" t="str">
        <f>VLOOKUP($E2917,'CFileFishery to ERA+'!$A$4:$J$198,9,FALSE)</f>
        <v>Johnstone Strait Sport</v>
      </c>
      <c r="R2917" t="str">
        <f>VLOOKUP($E2917,'CFileFishery to ERA+'!$A$4:$J$198,10,FALSE)</f>
        <v>ISBM</v>
      </c>
    </row>
    <row r="2918" spans="1:18" x14ac:dyDescent="0.25">
      <c r="A2918" t="s">
        <v>158</v>
      </c>
      <c r="B2918" t="s">
        <v>159</v>
      </c>
      <c r="C2918">
        <v>2017</v>
      </c>
      <c r="D2918">
        <v>6</v>
      </c>
      <c r="E2918">
        <v>142</v>
      </c>
      <c r="F2918" t="s">
        <v>49</v>
      </c>
      <c r="G2918">
        <v>3</v>
      </c>
      <c r="H2918" t="s">
        <v>12</v>
      </c>
      <c r="I2918">
        <v>5</v>
      </c>
      <c r="J2918">
        <v>27.68</v>
      </c>
      <c r="K2918">
        <v>27.89</v>
      </c>
      <c r="L2918">
        <f>VLOOKUP($E2918,'CFileFishery to ERA+'!$A$4:$J$198,4,FALSE)</f>
        <v>50</v>
      </c>
      <c r="M2918" t="str">
        <f>VLOOKUP($E2918,'CFileFishery to ERA+'!$A$4:$J$198,5,FALSE)</f>
        <v>WCVI AABM S</v>
      </c>
      <c r="N2918" t="str">
        <f>VLOOKUP($E2918,'CFileFishery to ERA+'!$A$4:$J$198,6,FALSE)</f>
        <v>CA</v>
      </c>
      <c r="O2918">
        <f>VLOOKUP($E2918,'CFileFishery to ERA+'!$A$4:$J$198,7,FALSE)</f>
        <v>31</v>
      </c>
      <c r="P2918" t="str">
        <f>VLOOKUP($E2918,'CFileFishery to ERA+'!$A$4:$J$198,8,FALSE)</f>
        <v>S</v>
      </c>
      <c r="Q2918" t="str">
        <f>VLOOKUP($E2918,'CFileFishery to ERA+'!$A$4:$J$198,9,FALSE)</f>
        <v>WCVI AABM Sport</v>
      </c>
      <c r="R2918" t="str">
        <f>VLOOKUP($E2918,'CFileFishery to ERA+'!$A$4:$J$198,10,FALSE)</f>
        <v>AABM</v>
      </c>
    </row>
    <row r="2919" spans="1:18" x14ac:dyDescent="0.25">
      <c r="A2919" t="s">
        <v>158</v>
      </c>
      <c r="B2919" t="s">
        <v>159</v>
      </c>
      <c r="C2919">
        <v>2017</v>
      </c>
      <c r="D2919">
        <v>6</v>
      </c>
      <c r="E2919">
        <v>142</v>
      </c>
      <c r="F2919" t="s">
        <v>49</v>
      </c>
      <c r="G2919">
        <v>4</v>
      </c>
      <c r="H2919" t="s">
        <v>12</v>
      </c>
      <c r="I2919">
        <v>3</v>
      </c>
      <c r="J2919">
        <v>20.010000000000002</v>
      </c>
      <c r="K2919">
        <v>20.170000000000002</v>
      </c>
      <c r="L2919">
        <f>VLOOKUP($E2919,'CFileFishery to ERA+'!$A$4:$J$198,4,FALSE)</f>
        <v>50</v>
      </c>
      <c r="M2919" t="str">
        <f>VLOOKUP($E2919,'CFileFishery to ERA+'!$A$4:$J$198,5,FALSE)</f>
        <v>WCVI AABM S</v>
      </c>
      <c r="N2919" t="str">
        <f>VLOOKUP($E2919,'CFileFishery to ERA+'!$A$4:$J$198,6,FALSE)</f>
        <v>CA</v>
      </c>
      <c r="O2919">
        <f>VLOOKUP($E2919,'CFileFishery to ERA+'!$A$4:$J$198,7,FALSE)</f>
        <v>31</v>
      </c>
      <c r="P2919" t="str">
        <f>VLOOKUP($E2919,'CFileFishery to ERA+'!$A$4:$J$198,8,FALSE)</f>
        <v>S</v>
      </c>
      <c r="Q2919" t="str">
        <f>VLOOKUP($E2919,'CFileFishery to ERA+'!$A$4:$J$198,9,FALSE)</f>
        <v>WCVI AABM Sport</v>
      </c>
      <c r="R2919" t="str">
        <f>VLOOKUP($E2919,'CFileFishery to ERA+'!$A$4:$J$198,10,FALSE)</f>
        <v>AABM</v>
      </c>
    </row>
    <row r="2920" spans="1:18" x14ac:dyDescent="0.25">
      <c r="A2920" t="s">
        <v>158</v>
      </c>
      <c r="B2920" t="s">
        <v>159</v>
      </c>
      <c r="C2920">
        <v>2017</v>
      </c>
      <c r="D2920">
        <v>6</v>
      </c>
      <c r="E2920">
        <v>142</v>
      </c>
      <c r="F2920" t="s">
        <v>49</v>
      </c>
      <c r="G2920">
        <v>5</v>
      </c>
      <c r="H2920" t="s">
        <v>12</v>
      </c>
      <c r="I2920">
        <v>1</v>
      </c>
      <c r="J2920">
        <v>6.67</v>
      </c>
      <c r="K2920">
        <v>6.67</v>
      </c>
      <c r="L2920">
        <f>VLOOKUP($E2920,'CFileFishery to ERA+'!$A$4:$J$198,4,FALSE)</f>
        <v>50</v>
      </c>
      <c r="M2920" t="str">
        <f>VLOOKUP($E2920,'CFileFishery to ERA+'!$A$4:$J$198,5,FALSE)</f>
        <v>WCVI AABM S</v>
      </c>
      <c r="N2920" t="str">
        <f>VLOOKUP($E2920,'CFileFishery to ERA+'!$A$4:$J$198,6,FALSE)</f>
        <v>CA</v>
      </c>
      <c r="O2920">
        <f>VLOOKUP($E2920,'CFileFishery to ERA+'!$A$4:$J$198,7,FALSE)</f>
        <v>31</v>
      </c>
      <c r="P2920" t="str">
        <f>VLOOKUP($E2920,'CFileFishery to ERA+'!$A$4:$J$198,8,FALSE)</f>
        <v>S</v>
      </c>
      <c r="Q2920" t="str">
        <f>VLOOKUP($E2920,'CFileFishery to ERA+'!$A$4:$J$198,9,FALSE)</f>
        <v>WCVI AABM Sport</v>
      </c>
      <c r="R2920" t="str">
        <f>VLOOKUP($E2920,'CFileFishery to ERA+'!$A$4:$J$198,10,FALSE)</f>
        <v>AABM</v>
      </c>
    </row>
    <row r="2921" spans="1:18" x14ac:dyDescent="0.25">
      <c r="A2921" t="s">
        <v>158</v>
      </c>
      <c r="B2921" t="s">
        <v>159</v>
      </c>
      <c r="C2921">
        <v>2017</v>
      </c>
      <c r="D2921">
        <v>6</v>
      </c>
      <c r="E2921">
        <v>167</v>
      </c>
      <c r="F2921" t="s">
        <v>82</v>
      </c>
      <c r="G2921">
        <v>4</v>
      </c>
      <c r="H2921" t="s">
        <v>12</v>
      </c>
      <c r="I2921">
        <v>1</v>
      </c>
      <c r="J2921">
        <v>2.65</v>
      </c>
      <c r="K2921">
        <v>2.67</v>
      </c>
      <c r="L2921">
        <f>VLOOKUP($E2921,'CFileFishery to ERA+'!$A$4:$J$198,4,FALSE)</f>
        <v>53</v>
      </c>
      <c r="M2921" t="str">
        <f>VLOOKUP($E2921,'CFileFishery to ERA+'!$A$4:$J$198,5,FALSE)</f>
        <v>N FALCON S</v>
      </c>
      <c r="N2921" t="str">
        <f>VLOOKUP($E2921,'CFileFishery to ERA+'!$A$4:$J$198,6,FALSE)</f>
        <v>US</v>
      </c>
      <c r="O2921">
        <f>VLOOKUP($E2921,'CFileFishery to ERA+'!$A$4:$J$198,7,FALSE)</f>
        <v>999</v>
      </c>
      <c r="P2921" t="str">
        <f>VLOOKUP($E2921,'CFileFishery to ERA+'!$A$4:$J$198,8,FALSE)</f>
        <v>S</v>
      </c>
      <c r="Q2921" t="str">
        <f>VLOOKUP($E2921,'CFileFishery to ERA+'!$A$4:$J$198,9,FALSE)</f>
        <v>WA Sport</v>
      </c>
      <c r="R2921" t="str">
        <f>VLOOKUP($E2921,'CFileFishery to ERA+'!$A$4:$J$198,10,FALSE)</f>
        <v>ISBM</v>
      </c>
    </row>
    <row r="2922" spans="1:18" x14ac:dyDescent="0.25">
      <c r="A2922" t="s">
        <v>158</v>
      </c>
      <c r="B2922" t="s">
        <v>159</v>
      </c>
      <c r="C2922">
        <v>2017</v>
      </c>
      <c r="D2922">
        <v>7</v>
      </c>
      <c r="E2922">
        <v>18</v>
      </c>
      <c r="F2922" t="s">
        <v>23</v>
      </c>
      <c r="G2922">
        <v>4</v>
      </c>
      <c r="H2922" t="s">
        <v>12</v>
      </c>
      <c r="I2922">
        <v>1</v>
      </c>
      <c r="J2922">
        <v>2.59</v>
      </c>
      <c r="K2922">
        <v>2.61</v>
      </c>
      <c r="L2922">
        <f>VLOOKUP($E2922,'CFileFishery to ERA+'!$A$4:$J$198,4,FALSE)</f>
        <v>4</v>
      </c>
      <c r="M2922" t="str">
        <f>VLOOKUP($E2922,'CFileFishery to ERA+'!$A$4:$J$198,5,FALSE)</f>
        <v>AK JLO T</v>
      </c>
      <c r="N2922" t="str">
        <f>VLOOKUP($E2922,'CFileFishery to ERA+'!$A$4:$J$198,6,FALSE)</f>
        <v>US</v>
      </c>
      <c r="O2922">
        <f>VLOOKUP($E2922,'CFileFishery to ERA+'!$A$4:$J$198,7,FALSE)</f>
        <v>999</v>
      </c>
      <c r="P2922" t="str">
        <f>VLOOKUP($E2922,'CFileFishery to ERA+'!$A$4:$J$198,8,FALSE)</f>
        <v>T</v>
      </c>
      <c r="Q2922" t="str">
        <f>VLOOKUP($E2922,'CFileFishery to ERA+'!$A$4:$J$198,9,FALSE)</f>
        <v>SEAK Troll</v>
      </c>
      <c r="R2922" t="str">
        <f>VLOOKUP($E2922,'CFileFishery to ERA+'!$A$4:$J$198,10,FALSE)</f>
        <v>AABM</v>
      </c>
    </row>
    <row r="2923" spans="1:18" x14ac:dyDescent="0.25">
      <c r="A2923" t="s">
        <v>158</v>
      </c>
      <c r="B2923" t="s">
        <v>159</v>
      </c>
      <c r="C2923">
        <v>2017</v>
      </c>
      <c r="D2923">
        <v>7</v>
      </c>
      <c r="E2923">
        <v>30</v>
      </c>
      <c r="F2923" t="s">
        <v>25</v>
      </c>
      <c r="G2923">
        <v>4</v>
      </c>
      <c r="H2923" t="s">
        <v>12</v>
      </c>
      <c r="I2923">
        <v>1</v>
      </c>
      <c r="J2923">
        <v>3.71</v>
      </c>
      <c r="K2923">
        <v>3.73</v>
      </c>
      <c r="L2923">
        <f>VLOOKUP($E2923,'CFileFishery to ERA+'!$A$4:$J$198,4,FALSE)</f>
        <v>8</v>
      </c>
      <c r="M2923" t="str">
        <f>VLOOKUP($E2923,'CFileFishery to ERA+'!$A$4:$J$198,5,FALSE)</f>
        <v>NORTH T</v>
      </c>
      <c r="N2923" t="str">
        <f>VLOOKUP($E2923,'CFileFishery to ERA+'!$A$4:$J$198,6,FALSE)</f>
        <v>CA</v>
      </c>
      <c r="O2923">
        <f>VLOOKUP($E2923,'CFileFishery to ERA+'!$A$4:$J$198,7,FALSE)</f>
        <v>1</v>
      </c>
      <c r="P2923" t="str">
        <f>VLOOKUP($E2923,'CFileFishery to ERA+'!$A$4:$J$198,8,FALSE)</f>
        <v>T</v>
      </c>
      <c r="Q2923" t="str">
        <f>VLOOKUP($E2923,'CFileFishery to ERA+'!$A$4:$J$198,9,FALSE)</f>
        <v>NBC Troll</v>
      </c>
      <c r="R2923" t="str">
        <f>VLOOKUP($E2923,'CFileFishery to ERA+'!$A$4:$J$198,10,FALSE)</f>
        <v>AABM</v>
      </c>
    </row>
    <row r="2924" spans="1:18" x14ac:dyDescent="0.25">
      <c r="A2924" t="s">
        <v>158</v>
      </c>
      <c r="B2924" t="s">
        <v>159</v>
      </c>
      <c r="C2924">
        <v>2017</v>
      </c>
      <c r="D2924">
        <v>7</v>
      </c>
      <c r="E2924">
        <v>35</v>
      </c>
      <c r="F2924" t="s">
        <v>77</v>
      </c>
      <c r="G2924">
        <v>3</v>
      </c>
      <c r="H2924" t="s">
        <v>12</v>
      </c>
      <c r="I2924">
        <v>2</v>
      </c>
      <c r="J2924">
        <v>7.54</v>
      </c>
      <c r="K2924">
        <v>7.59</v>
      </c>
      <c r="L2924">
        <f>VLOOKUP($E2924,'CFileFishery to ERA+'!$A$4:$J$198,4,FALSE)</f>
        <v>12</v>
      </c>
      <c r="M2924" t="str">
        <f>VLOOKUP($E2924,'CFileFishery to ERA+'!$A$4:$J$198,5,FALSE)</f>
        <v>WCVI SUM T</v>
      </c>
      <c r="N2924" t="str">
        <f>VLOOKUP($E2924,'CFileFishery to ERA+'!$A$4:$J$198,6,FALSE)</f>
        <v>CA</v>
      </c>
      <c r="O2924">
        <f>VLOOKUP($E2924,'CFileFishery to ERA+'!$A$4:$J$198,7,FALSE)</f>
        <v>3</v>
      </c>
      <c r="P2924" t="str">
        <f>VLOOKUP($E2924,'CFileFishery to ERA+'!$A$4:$J$198,8,FALSE)</f>
        <v>T</v>
      </c>
      <c r="Q2924" t="str">
        <f>VLOOKUP($E2924,'CFileFishery to ERA+'!$A$4:$J$198,9,FALSE)</f>
        <v>WCVI Troll</v>
      </c>
      <c r="R2924" t="str">
        <f>VLOOKUP($E2924,'CFileFishery to ERA+'!$A$4:$J$198,10,FALSE)</f>
        <v>AABM</v>
      </c>
    </row>
    <row r="2925" spans="1:18" x14ac:dyDescent="0.25">
      <c r="A2925" t="s">
        <v>158</v>
      </c>
      <c r="B2925" t="s">
        <v>159</v>
      </c>
      <c r="C2925">
        <v>2017</v>
      </c>
      <c r="D2925">
        <v>7</v>
      </c>
      <c r="E2925">
        <v>43</v>
      </c>
      <c r="F2925" t="s">
        <v>59</v>
      </c>
      <c r="G2925">
        <v>3</v>
      </c>
      <c r="H2925" t="s">
        <v>12</v>
      </c>
      <c r="I2925">
        <v>1</v>
      </c>
      <c r="J2925">
        <v>1.18</v>
      </c>
      <c r="K2925">
        <v>1.18</v>
      </c>
      <c r="L2925">
        <f>VLOOKUP($E2925,'CFileFishery to ERA+'!$A$4:$J$198,4,FALSE)</f>
        <v>13</v>
      </c>
      <c r="M2925" t="str">
        <f>VLOOKUP($E2925,'CFileFishery to ERA+'!$A$4:$J$198,5,FALSE)</f>
        <v>N FALCON T</v>
      </c>
      <c r="N2925" t="str">
        <f>VLOOKUP($E2925,'CFileFishery to ERA+'!$A$4:$J$198,6,FALSE)</f>
        <v>US</v>
      </c>
      <c r="O2925">
        <f>VLOOKUP($E2925,'CFileFishery to ERA+'!$A$4:$J$198,7,FALSE)</f>
        <v>999</v>
      </c>
      <c r="P2925" t="str">
        <f>VLOOKUP($E2925,'CFileFishery to ERA+'!$A$4:$J$198,8,FALSE)</f>
        <v>T</v>
      </c>
      <c r="Q2925" t="str">
        <f>VLOOKUP($E2925,'CFileFishery to ERA+'!$A$4:$J$198,9,FALSE)</f>
        <v>WA Troll</v>
      </c>
      <c r="R2925" t="str">
        <f>VLOOKUP($E2925,'CFileFishery to ERA+'!$A$4:$J$198,10,FALSE)</f>
        <v>ISBM</v>
      </c>
    </row>
    <row r="2926" spans="1:18" x14ac:dyDescent="0.25">
      <c r="A2926" t="s">
        <v>158</v>
      </c>
      <c r="B2926" t="s">
        <v>159</v>
      </c>
      <c r="C2926">
        <v>2017</v>
      </c>
      <c r="D2926">
        <v>7</v>
      </c>
      <c r="E2926">
        <v>64</v>
      </c>
      <c r="F2926" t="s">
        <v>48</v>
      </c>
      <c r="G2926">
        <v>2</v>
      </c>
      <c r="H2926" t="s">
        <v>12</v>
      </c>
      <c r="I2926">
        <v>1</v>
      </c>
      <c r="J2926">
        <v>1</v>
      </c>
      <c r="K2926">
        <v>1</v>
      </c>
      <c r="L2926">
        <f>VLOOKUP($E2926,'CFileFishery to ERA+'!$A$4:$J$198,4,FALSE)</f>
        <v>17</v>
      </c>
      <c r="M2926" t="str">
        <f>VLOOKUP($E2926,'CFileFishery to ERA+'!$A$4:$J$198,5,FALSE)</f>
        <v>ALASKA N</v>
      </c>
      <c r="N2926" t="str">
        <f>VLOOKUP($E2926,'CFileFishery to ERA+'!$A$4:$J$198,6,FALSE)</f>
        <v>US</v>
      </c>
      <c r="O2926">
        <f>VLOOKUP($E2926,'CFileFishery to ERA+'!$A$4:$J$198,7,FALSE)</f>
        <v>999</v>
      </c>
      <c r="P2926" t="str">
        <f>VLOOKUP($E2926,'CFileFishery to ERA+'!$A$4:$J$198,8,FALSE)</f>
        <v>N</v>
      </c>
      <c r="Q2926" t="str">
        <f>VLOOKUP($E2926,'CFileFishery to ERA+'!$A$4:$J$198,9,FALSE)</f>
        <v>SEAK Net</v>
      </c>
      <c r="R2926" t="str">
        <f>VLOOKUP($E2926,'CFileFishery to ERA+'!$A$4:$J$198,10,FALSE)</f>
        <v>AABM</v>
      </c>
    </row>
    <row r="2927" spans="1:18" x14ac:dyDescent="0.25">
      <c r="A2927" t="s">
        <v>158</v>
      </c>
      <c r="B2927" t="s">
        <v>159</v>
      </c>
      <c r="C2927">
        <v>2017</v>
      </c>
      <c r="D2927">
        <v>7</v>
      </c>
      <c r="E2927">
        <v>64</v>
      </c>
      <c r="F2927" t="s">
        <v>48</v>
      </c>
      <c r="G2927">
        <v>3</v>
      </c>
      <c r="H2927" t="s">
        <v>12</v>
      </c>
      <c r="I2927">
        <v>1</v>
      </c>
      <c r="J2927">
        <v>2.98</v>
      </c>
      <c r="K2927">
        <v>3</v>
      </c>
      <c r="L2927">
        <f>VLOOKUP($E2927,'CFileFishery to ERA+'!$A$4:$J$198,4,FALSE)</f>
        <v>17</v>
      </c>
      <c r="M2927" t="str">
        <f>VLOOKUP($E2927,'CFileFishery to ERA+'!$A$4:$J$198,5,FALSE)</f>
        <v>ALASKA N</v>
      </c>
      <c r="N2927" t="str">
        <f>VLOOKUP($E2927,'CFileFishery to ERA+'!$A$4:$J$198,6,FALSE)</f>
        <v>US</v>
      </c>
      <c r="O2927">
        <f>VLOOKUP($E2927,'CFileFishery to ERA+'!$A$4:$J$198,7,FALSE)</f>
        <v>999</v>
      </c>
      <c r="P2927" t="str">
        <f>VLOOKUP($E2927,'CFileFishery to ERA+'!$A$4:$J$198,8,FALSE)</f>
        <v>N</v>
      </c>
      <c r="Q2927" t="str">
        <f>VLOOKUP($E2927,'CFileFishery to ERA+'!$A$4:$J$198,9,FALSE)</f>
        <v>SEAK Net</v>
      </c>
      <c r="R2927" t="str">
        <f>VLOOKUP($E2927,'CFileFishery to ERA+'!$A$4:$J$198,10,FALSE)</f>
        <v>AABM</v>
      </c>
    </row>
    <row r="2928" spans="1:18" x14ac:dyDescent="0.25">
      <c r="A2928" t="s">
        <v>158</v>
      </c>
      <c r="B2928" t="s">
        <v>159</v>
      </c>
      <c r="C2928">
        <v>2017</v>
      </c>
      <c r="D2928">
        <v>7</v>
      </c>
      <c r="E2928">
        <v>65</v>
      </c>
      <c r="F2928" t="s">
        <v>51</v>
      </c>
      <c r="G2928">
        <v>4</v>
      </c>
      <c r="H2928" t="s">
        <v>12</v>
      </c>
      <c r="I2928">
        <v>1</v>
      </c>
      <c r="J2928">
        <v>3.04</v>
      </c>
      <c r="K2928">
        <v>3.06</v>
      </c>
      <c r="L2928">
        <f>VLOOKUP($E2928,'CFileFishery to ERA+'!$A$4:$J$198,4,FALSE)</f>
        <v>17</v>
      </c>
      <c r="M2928" t="str">
        <f>VLOOKUP($E2928,'CFileFishery to ERA+'!$A$4:$J$198,5,FALSE)</f>
        <v>ALASKA N</v>
      </c>
      <c r="N2928" t="str">
        <f>VLOOKUP($E2928,'CFileFishery to ERA+'!$A$4:$J$198,6,FALSE)</f>
        <v>US</v>
      </c>
      <c r="O2928">
        <f>VLOOKUP($E2928,'CFileFishery to ERA+'!$A$4:$J$198,7,FALSE)</f>
        <v>999</v>
      </c>
      <c r="P2928" t="str">
        <f>VLOOKUP($E2928,'CFileFishery to ERA+'!$A$4:$J$198,8,FALSE)</f>
        <v>N</v>
      </c>
      <c r="Q2928" t="str">
        <f>VLOOKUP($E2928,'CFileFishery to ERA+'!$A$4:$J$198,9,FALSE)</f>
        <v>SEAK Net</v>
      </c>
      <c r="R2928" t="str">
        <f>VLOOKUP($E2928,'CFileFishery to ERA+'!$A$4:$J$198,10,FALSE)</f>
        <v>AABM</v>
      </c>
    </row>
    <row r="2929" spans="1:18" x14ac:dyDescent="0.25">
      <c r="A2929" t="s">
        <v>158</v>
      </c>
      <c r="B2929" t="s">
        <v>159</v>
      </c>
      <c r="C2929">
        <v>2017</v>
      </c>
      <c r="D2929">
        <v>7</v>
      </c>
      <c r="E2929">
        <v>92</v>
      </c>
      <c r="F2929" t="s">
        <v>66</v>
      </c>
      <c r="G2929">
        <v>4</v>
      </c>
      <c r="H2929" t="s">
        <v>12</v>
      </c>
      <c r="I2929">
        <v>1</v>
      </c>
      <c r="J2929">
        <v>1</v>
      </c>
      <c r="K2929">
        <v>1</v>
      </c>
      <c r="L2929">
        <f>VLOOKUP($E2929,'CFileFishery to ERA+'!$A$4:$J$198,4,FALSE)</f>
        <v>51</v>
      </c>
      <c r="M2929" t="str">
        <f>VLOOKUP($E2929,'CFileFishery to ERA+'!$A$4:$J$198,5,FALSE)</f>
        <v>WCVI ISBM S</v>
      </c>
      <c r="N2929" t="str">
        <f>VLOOKUP($E2929,'CFileFishery to ERA+'!$A$4:$J$198,6,FALSE)</f>
        <v>CA</v>
      </c>
      <c r="O2929">
        <f>VLOOKUP($E2929,'CFileFishery to ERA+'!$A$4:$J$198,7,FALSE)</f>
        <v>32</v>
      </c>
      <c r="P2929" t="str">
        <f>VLOOKUP($E2929,'CFileFishery to ERA+'!$A$4:$J$198,8,FALSE)</f>
        <v>S</v>
      </c>
      <c r="Q2929" t="str">
        <f>VLOOKUP($E2929,'CFileFishery to ERA+'!$A$4:$J$198,9,FALSE)</f>
        <v>WCVI ISBM Sport</v>
      </c>
      <c r="R2929" t="str">
        <f>VLOOKUP($E2929,'CFileFishery to ERA+'!$A$4:$J$198,10,FALSE)</f>
        <v>ISBM</v>
      </c>
    </row>
    <row r="2930" spans="1:18" x14ac:dyDescent="0.25">
      <c r="A2930" t="s">
        <v>158</v>
      </c>
      <c r="B2930" t="s">
        <v>159</v>
      </c>
      <c r="C2930">
        <v>2017</v>
      </c>
      <c r="D2930">
        <v>7</v>
      </c>
      <c r="E2930">
        <v>104</v>
      </c>
      <c r="F2930" t="s">
        <v>113</v>
      </c>
      <c r="G2930">
        <v>3</v>
      </c>
      <c r="H2930" t="s">
        <v>12</v>
      </c>
      <c r="I2930">
        <v>2</v>
      </c>
      <c r="J2930">
        <v>3.45</v>
      </c>
      <c r="K2930">
        <v>3.47</v>
      </c>
      <c r="L2930">
        <f>VLOOKUP($E2930,'CFileFishery to ERA+'!$A$4:$J$198,4,FALSE)</f>
        <v>38</v>
      </c>
      <c r="M2930" t="str">
        <f>VLOOKUP($E2930,'CFileFishery to ERA+'!$A$4:$J$198,5,FALSE)</f>
        <v>TPS FN</v>
      </c>
      <c r="N2930" t="str">
        <f>VLOOKUP($E2930,'CFileFishery to ERA+'!$A$4:$J$198,6,FALSE)</f>
        <v>US</v>
      </c>
      <c r="O2930">
        <f>VLOOKUP($E2930,'CFileFishery to ERA+'!$A$4:$J$198,7,FALSE)</f>
        <v>999</v>
      </c>
      <c r="P2930" t="str">
        <f>VLOOKUP($E2930,'CFileFishery to ERA+'!$A$4:$J$198,8,FALSE)</f>
        <v>N</v>
      </c>
      <c r="Q2930" t="str">
        <f>VLOOKUP($E2930,'CFileFishery to ERA+'!$A$4:$J$198,9,FALSE)</f>
        <v>PGSD Net</v>
      </c>
      <c r="R2930" t="str">
        <f>VLOOKUP($E2930,'CFileFishery to ERA+'!$A$4:$J$198,10,FALSE)</f>
        <v>ISBM</v>
      </c>
    </row>
    <row r="2931" spans="1:18" x14ac:dyDescent="0.25">
      <c r="A2931" t="s">
        <v>158</v>
      </c>
      <c r="B2931" t="s">
        <v>159</v>
      </c>
      <c r="C2931">
        <v>2017</v>
      </c>
      <c r="D2931">
        <v>7</v>
      </c>
      <c r="E2931">
        <v>104</v>
      </c>
      <c r="F2931" t="s">
        <v>113</v>
      </c>
      <c r="G2931">
        <v>4</v>
      </c>
      <c r="H2931" t="s">
        <v>12</v>
      </c>
      <c r="I2931">
        <v>1</v>
      </c>
      <c r="J2931">
        <v>1.1299999999999999</v>
      </c>
      <c r="K2931">
        <v>1.1299999999999999</v>
      </c>
      <c r="L2931">
        <f>VLOOKUP($E2931,'CFileFishery to ERA+'!$A$4:$J$198,4,FALSE)</f>
        <v>38</v>
      </c>
      <c r="M2931" t="str">
        <f>VLOOKUP($E2931,'CFileFishery to ERA+'!$A$4:$J$198,5,FALSE)</f>
        <v>TPS FN</v>
      </c>
      <c r="N2931" t="str">
        <f>VLOOKUP($E2931,'CFileFishery to ERA+'!$A$4:$J$198,6,FALSE)</f>
        <v>US</v>
      </c>
      <c r="O2931">
        <f>VLOOKUP($E2931,'CFileFishery to ERA+'!$A$4:$J$198,7,FALSE)</f>
        <v>999</v>
      </c>
      <c r="P2931" t="str">
        <f>VLOOKUP($E2931,'CFileFishery to ERA+'!$A$4:$J$198,8,FALSE)</f>
        <v>N</v>
      </c>
      <c r="Q2931" t="str">
        <f>VLOOKUP($E2931,'CFileFishery to ERA+'!$A$4:$J$198,9,FALSE)</f>
        <v>PGSD Net</v>
      </c>
      <c r="R2931" t="str">
        <f>VLOOKUP($E2931,'CFileFishery to ERA+'!$A$4:$J$198,10,FALSE)</f>
        <v>ISBM</v>
      </c>
    </row>
    <row r="2932" spans="1:18" x14ac:dyDescent="0.25">
      <c r="A2932" t="s">
        <v>158</v>
      </c>
      <c r="B2932" t="s">
        <v>159</v>
      </c>
      <c r="C2932">
        <v>2017</v>
      </c>
      <c r="D2932">
        <v>7</v>
      </c>
      <c r="E2932">
        <v>104</v>
      </c>
      <c r="F2932" t="s">
        <v>113</v>
      </c>
      <c r="G2932">
        <v>5</v>
      </c>
      <c r="H2932" t="s">
        <v>12</v>
      </c>
      <c r="I2932">
        <v>3</v>
      </c>
      <c r="J2932">
        <v>7.14</v>
      </c>
      <c r="K2932">
        <v>7.14</v>
      </c>
      <c r="L2932">
        <f>VLOOKUP($E2932,'CFileFishery to ERA+'!$A$4:$J$198,4,FALSE)</f>
        <v>38</v>
      </c>
      <c r="M2932" t="str">
        <f>VLOOKUP($E2932,'CFileFishery to ERA+'!$A$4:$J$198,5,FALSE)</f>
        <v>TPS FN</v>
      </c>
      <c r="N2932" t="str">
        <f>VLOOKUP($E2932,'CFileFishery to ERA+'!$A$4:$J$198,6,FALSE)</f>
        <v>US</v>
      </c>
      <c r="O2932">
        <f>VLOOKUP($E2932,'CFileFishery to ERA+'!$A$4:$J$198,7,FALSE)</f>
        <v>999</v>
      </c>
      <c r="P2932" t="str">
        <f>VLOOKUP($E2932,'CFileFishery to ERA+'!$A$4:$J$198,8,FALSE)</f>
        <v>N</v>
      </c>
      <c r="Q2932" t="str">
        <f>VLOOKUP($E2932,'CFileFishery to ERA+'!$A$4:$J$198,9,FALSE)</f>
        <v>PGSD Net</v>
      </c>
      <c r="R2932" t="str">
        <f>VLOOKUP($E2932,'CFileFishery to ERA+'!$A$4:$J$198,10,FALSE)</f>
        <v>ISBM</v>
      </c>
    </row>
    <row r="2933" spans="1:18" x14ac:dyDescent="0.25">
      <c r="A2933" t="s">
        <v>158</v>
      </c>
      <c r="B2933" t="s">
        <v>159</v>
      </c>
      <c r="C2933">
        <v>2017</v>
      </c>
      <c r="D2933">
        <v>7</v>
      </c>
      <c r="E2933">
        <v>108</v>
      </c>
      <c r="F2933" t="s">
        <v>130</v>
      </c>
      <c r="G2933">
        <v>4</v>
      </c>
      <c r="H2933" t="s">
        <v>12</v>
      </c>
      <c r="I2933">
        <v>1</v>
      </c>
      <c r="J2933">
        <v>6.81</v>
      </c>
      <c r="K2933">
        <v>6.86</v>
      </c>
      <c r="L2933">
        <f>VLOOKUP($E2933,'CFileFishery to ERA+'!$A$4:$J$198,4,FALSE)</f>
        <v>29</v>
      </c>
      <c r="M2933" t="str">
        <f>VLOOKUP($E2933,'CFileFishery to ERA+'!$A$4:$J$198,5,FALSE)</f>
        <v>TPGSDO TERM N</v>
      </c>
      <c r="N2933" t="str">
        <f>VLOOKUP($E2933,'CFileFishery to ERA+'!$A$4:$J$198,6,FALSE)</f>
        <v>US</v>
      </c>
      <c r="O2933">
        <f>VLOOKUP($E2933,'CFileFishery to ERA+'!$A$4:$J$198,7,FALSE)</f>
        <v>999</v>
      </c>
      <c r="P2933" t="str">
        <f>VLOOKUP($E2933,'CFileFishery to ERA+'!$A$4:$J$198,8,FALSE)</f>
        <v>N</v>
      </c>
      <c r="Q2933" t="str">
        <f>VLOOKUP($E2933,'CFileFishery to ERA+'!$A$4:$J$198,9,FALSE)</f>
        <v>PGSD Net</v>
      </c>
      <c r="R2933" t="str">
        <f>VLOOKUP($E2933,'CFileFishery to ERA+'!$A$4:$J$198,10,FALSE)</f>
        <v>ISBM</v>
      </c>
    </row>
    <row r="2934" spans="1:18" x14ac:dyDescent="0.25">
      <c r="A2934" t="s">
        <v>158</v>
      </c>
      <c r="B2934" t="s">
        <v>159</v>
      </c>
      <c r="C2934">
        <v>2017</v>
      </c>
      <c r="D2934">
        <v>7</v>
      </c>
      <c r="E2934">
        <v>128</v>
      </c>
      <c r="F2934" t="s">
        <v>20</v>
      </c>
      <c r="G2934">
        <v>3</v>
      </c>
      <c r="H2934" t="s">
        <v>12</v>
      </c>
      <c r="I2934">
        <v>1</v>
      </c>
      <c r="J2934">
        <v>5.64</v>
      </c>
      <c r="K2934">
        <v>5.68</v>
      </c>
      <c r="L2934">
        <f>VLOOKUP($E2934,'CFileFishery to ERA+'!$A$4:$J$198,4,FALSE)</f>
        <v>47</v>
      </c>
      <c r="M2934" t="str">
        <f>VLOOKUP($E2934,'CFileFishery to ERA+'!$A$4:$J$198,5,FALSE)</f>
        <v>NBC AABM S</v>
      </c>
      <c r="N2934" t="str">
        <f>VLOOKUP($E2934,'CFileFishery to ERA+'!$A$4:$J$198,6,FALSE)</f>
        <v>CA</v>
      </c>
      <c r="O2934">
        <f>VLOOKUP($E2934,'CFileFishery to ERA+'!$A$4:$J$198,7,FALSE)</f>
        <v>20</v>
      </c>
      <c r="P2934" t="str">
        <f>VLOOKUP($E2934,'CFileFishery to ERA+'!$A$4:$J$198,8,FALSE)</f>
        <v>S</v>
      </c>
      <c r="Q2934" t="str">
        <f>VLOOKUP($E2934,'CFileFishery to ERA+'!$A$4:$J$198,9,FALSE)</f>
        <v>NBC AABM Sport</v>
      </c>
      <c r="R2934" t="str">
        <f>VLOOKUP($E2934,'CFileFishery to ERA+'!$A$4:$J$198,10,FALSE)</f>
        <v>AABM</v>
      </c>
    </row>
    <row r="2935" spans="1:18" x14ac:dyDescent="0.25">
      <c r="A2935" t="s">
        <v>158</v>
      </c>
      <c r="B2935" t="s">
        <v>159</v>
      </c>
      <c r="C2935">
        <v>2017</v>
      </c>
      <c r="D2935">
        <v>7</v>
      </c>
      <c r="E2935">
        <v>128</v>
      </c>
      <c r="F2935" t="s">
        <v>20</v>
      </c>
      <c r="G2935">
        <v>4</v>
      </c>
      <c r="H2935" t="s">
        <v>12</v>
      </c>
      <c r="I2935">
        <v>1</v>
      </c>
      <c r="J2935">
        <v>10.69</v>
      </c>
      <c r="K2935">
        <v>10.77</v>
      </c>
      <c r="L2935">
        <f>VLOOKUP($E2935,'CFileFishery to ERA+'!$A$4:$J$198,4,FALSE)</f>
        <v>47</v>
      </c>
      <c r="M2935" t="str">
        <f>VLOOKUP($E2935,'CFileFishery to ERA+'!$A$4:$J$198,5,FALSE)</f>
        <v>NBC AABM S</v>
      </c>
      <c r="N2935" t="str">
        <f>VLOOKUP($E2935,'CFileFishery to ERA+'!$A$4:$J$198,6,FALSE)</f>
        <v>CA</v>
      </c>
      <c r="O2935">
        <f>VLOOKUP($E2935,'CFileFishery to ERA+'!$A$4:$J$198,7,FALSE)</f>
        <v>20</v>
      </c>
      <c r="P2935" t="str">
        <f>VLOOKUP($E2935,'CFileFishery to ERA+'!$A$4:$J$198,8,FALSE)</f>
        <v>S</v>
      </c>
      <c r="Q2935" t="str">
        <f>VLOOKUP($E2935,'CFileFishery to ERA+'!$A$4:$J$198,9,FALSE)</f>
        <v>NBC AABM Sport</v>
      </c>
      <c r="R2935" t="str">
        <f>VLOOKUP($E2935,'CFileFishery to ERA+'!$A$4:$J$198,10,FALSE)</f>
        <v>AABM</v>
      </c>
    </row>
    <row r="2936" spans="1:18" x14ac:dyDescent="0.25">
      <c r="A2936" t="s">
        <v>158</v>
      </c>
      <c r="B2936" t="s">
        <v>159</v>
      </c>
      <c r="C2936">
        <v>2017</v>
      </c>
      <c r="D2936">
        <v>7</v>
      </c>
      <c r="E2936">
        <v>129</v>
      </c>
      <c r="F2936" t="s">
        <v>38</v>
      </c>
      <c r="G2936">
        <v>3</v>
      </c>
      <c r="H2936" t="s">
        <v>12</v>
      </c>
      <c r="I2936">
        <v>1</v>
      </c>
      <c r="J2936">
        <v>3.74</v>
      </c>
      <c r="K2936">
        <v>3.76</v>
      </c>
      <c r="L2936">
        <f>VLOOKUP($E2936,'CFileFishery to ERA+'!$A$4:$J$198,4,FALSE)</f>
        <v>48</v>
      </c>
      <c r="M2936" t="str">
        <f>VLOOKUP($E2936,'CFileFishery to ERA+'!$A$4:$J$198,5,FALSE)</f>
        <v>NBC ISBM S</v>
      </c>
      <c r="N2936" t="str">
        <f>VLOOKUP($E2936,'CFileFishery to ERA+'!$A$4:$J$198,6,FALSE)</f>
        <v>CA</v>
      </c>
      <c r="O2936">
        <f>VLOOKUP($E2936,'CFileFishery to ERA+'!$A$4:$J$198,7,FALSE)</f>
        <v>21</v>
      </c>
      <c r="P2936" t="str">
        <f>VLOOKUP($E2936,'CFileFishery to ERA+'!$A$4:$J$198,8,FALSE)</f>
        <v>S</v>
      </c>
      <c r="Q2936" t="str">
        <f>VLOOKUP($E2936,'CFileFishery to ERA+'!$A$4:$J$198,9,FALSE)</f>
        <v>NBC ISBM Sport</v>
      </c>
      <c r="R2936" t="str">
        <f>VLOOKUP($E2936,'CFileFishery to ERA+'!$A$4:$J$198,10,FALSE)</f>
        <v>ISBM</v>
      </c>
    </row>
    <row r="2937" spans="1:18" x14ac:dyDescent="0.25">
      <c r="A2937" t="s">
        <v>158</v>
      </c>
      <c r="B2937" t="s">
        <v>159</v>
      </c>
      <c r="C2937">
        <v>2017</v>
      </c>
      <c r="D2937">
        <v>7</v>
      </c>
      <c r="E2937">
        <v>132</v>
      </c>
      <c r="F2937" t="s">
        <v>21</v>
      </c>
      <c r="G2937">
        <v>4</v>
      </c>
      <c r="H2937" t="s">
        <v>12</v>
      </c>
      <c r="I2937">
        <v>3</v>
      </c>
      <c r="J2937">
        <v>7.06</v>
      </c>
      <c r="K2937">
        <v>7.11</v>
      </c>
      <c r="L2937">
        <f>VLOOKUP($E2937,'CFileFishery to ERA+'!$A$4:$J$198,4,FALSE)</f>
        <v>45</v>
      </c>
      <c r="M2937" t="str">
        <f>VLOOKUP($E2937,'CFileFishery to ERA+'!$A$4:$J$198,5,FALSE)</f>
        <v>CBC S</v>
      </c>
      <c r="N2937" t="str">
        <f>VLOOKUP($E2937,'CFileFishery to ERA+'!$A$4:$J$198,6,FALSE)</f>
        <v>CA</v>
      </c>
      <c r="O2937">
        <f>VLOOKUP($E2937,'CFileFishery to ERA+'!$A$4:$J$198,7,FALSE)</f>
        <v>24</v>
      </c>
      <c r="P2937" t="str">
        <f>VLOOKUP($E2937,'CFileFishery to ERA+'!$A$4:$J$198,8,FALSE)</f>
        <v>S</v>
      </c>
      <c r="Q2937" t="str">
        <f>VLOOKUP($E2937,'CFileFishery to ERA+'!$A$4:$J$198,9,FALSE)</f>
        <v>Central Sport</v>
      </c>
      <c r="R2937" t="str">
        <f>VLOOKUP($E2937,'CFileFishery to ERA+'!$A$4:$J$198,10,FALSE)</f>
        <v>ISBM</v>
      </c>
    </row>
    <row r="2938" spans="1:18" x14ac:dyDescent="0.25">
      <c r="A2938" t="s">
        <v>158</v>
      </c>
      <c r="B2938" t="s">
        <v>159</v>
      </c>
      <c r="C2938">
        <v>2017</v>
      </c>
      <c r="D2938">
        <v>7</v>
      </c>
      <c r="E2938">
        <v>135</v>
      </c>
      <c r="F2938" t="s">
        <v>39</v>
      </c>
      <c r="G2938">
        <v>4</v>
      </c>
      <c r="H2938" t="s">
        <v>12</v>
      </c>
      <c r="I2938">
        <v>1</v>
      </c>
      <c r="J2938">
        <v>6.64</v>
      </c>
      <c r="K2938">
        <v>6.69</v>
      </c>
      <c r="L2938">
        <f>VLOOKUP($E2938,'CFileFishery to ERA+'!$A$4:$J$198,4,FALSE)</f>
        <v>61</v>
      </c>
      <c r="M2938" t="str">
        <f>VLOOKUP($E2938,'CFileFishery to ERA+'!$A$4:$J$198,5,FALSE)</f>
        <v>JNST S</v>
      </c>
      <c r="N2938" t="str">
        <f>VLOOKUP($E2938,'CFileFishery to ERA+'!$A$4:$J$198,6,FALSE)</f>
        <v>CA</v>
      </c>
      <c r="O2938">
        <f>VLOOKUP($E2938,'CFileFishery to ERA+'!$A$4:$J$198,7,FALSE)</f>
        <v>26</v>
      </c>
      <c r="P2938" t="str">
        <f>VLOOKUP($E2938,'CFileFishery to ERA+'!$A$4:$J$198,8,FALSE)</f>
        <v>S</v>
      </c>
      <c r="Q2938" t="str">
        <f>VLOOKUP($E2938,'CFileFishery to ERA+'!$A$4:$J$198,9,FALSE)</f>
        <v>Johnstone Strait Sport</v>
      </c>
      <c r="R2938" t="str">
        <f>VLOOKUP($E2938,'CFileFishery to ERA+'!$A$4:$J$198,10,FALSE)</f>
        <v>ISBM</v>
      </c>
    </row>
    <row r="2939" spans="1:18" x14ac:dyDescent="0.25">
      <c r="A2939" t="s">
        <v>158</v>
      </c>
      <c r="B2939" t="s">
        <v>159</v>
      </c>
      <c r="C2939">
        <v>2017</v>
      </c>
      <c r="D2939">
        <v>7</v>
      </c>
      <c r="E2939">
        <v>142</v>
      </c>
      <c r="F2939" t="s">
        <v>49</v>
      </c>
      <c r="G2939">
        <v>2</v>
      </c>
      <c r="H2939" t="s">
        <v>12</v>
      </c>
      <c r="I2939">
        <v>1</v>
      </c>
      <c r="J2939">
        <v>13.22</v>
      </c>
      <c r="K2939">
        <v>13.24</v>
      </c>
      <c r="L2939">
        <f>VLOOKUP($E2939,'CFileFishery to ERA+'!$A$4:$J$198,4,FALSE)</f>
        <v>50</v>
      </c>
      <c r="M2939" t="str">
        <f>VLOOKUP($E2939,'CFileFishery to ERA+'!$A$4:$J$198,5,FALSE)</f>
        <v>WCVI AABM S</v>
      </c>
      <c r="N2939" t="str">
        <f>VLOOKUP($E2939,'CFileFishery to ERA+'!$A$4:$J$198,6,FALSE)</f>
        <v>CA</v>
      </c>
      <c r="O2939">
        <f>VLOOKUP($E2939,'CFileFishery to ERA+'!$A$4:$J$198,7,FALSE)</f>
        <v>31</v>
      </c>
      <c r="P2939" t="str">
        <f>VLOOKUP($E2939,'CFileFishery to ERA+'!$A$4:$J$198,8,FALSE)</f>
        <v>S</v>
      </c>
      <c r="Q2939" t="str">
        <f>VLOOKUP($E2939,'CFileFishery to ERA+'!$A$4:$J$198,9,FALSE)</f>
        <v>WCVI AABM Sport</v>
      </c>
      <c r="R2939" t="str">
        <f>VLOOKUP($E2939,'CFileFishery to ERA+'!$A$4:$J$198,10,FALSE)</f>
        <v>AABM</v>
      </c>
    </row>
    <row r="2940" spans="1:18" x14ac:dyDescent="0.25">
      <c r="A2940" t="s">
        <v>158</v>
      </c>
      <c r="B2940" t="s">
        <v>159</v>
      </c>
      <c r="C2940">
        <v>2017</v>
      </c>
      <c r="D2940">
        <v>7</v>
      </c>
      <c r="E2940">
        <v>142</v>
      </c>
      <c r="F2940" t="s">
        <v>49</v>
      </c>
      <c r="G2940">
        <v>3</v>
      </c>
      <c r="H2940" t="s">
        <v>12</v>
      </c>
      <c r="I2940">
        <v>6</v>
      </c>
      <c r="J2940">
        <v>67.099999999999994</v>
      </c>
      <c r="K2940">
        <v>67.62</v>
      </c>
      <c r="L2940">
        <f>VLOOKUP($E2940,'CFileFishery to ERA+'!$A$4:$J$198,4,FALSE)</f>
        <v>50</v>
      </c>
      <c r="M2940" t="str">
        <f>VLOOKUP($E2940,'CFileFishery to ERA+'!$A$4:$J$198,5,FALSE)</f>
        <v>WCVI AABM S</v>
      </c>
      <c r="N2940" t="str">
        <f>VLOOKUP($E2940,'CFileFishery to ERA+'!$A$4:$J$198,6,FALSE)</f>
        <v>CA</v>
      </c>
      <c r="O2940">
        <f>VLOOKUP($E2940,'CFileFishery to ERA+'!$A$4:$J$198,7,FALSE)</f>
        <v>31</v>
      </c>
      <c r="P2940" t="str">
        <f>VLOOKUP($E2940,'CFileFishery to ERA+'!$A$4:$J$198,8,FALSE)</f>
        <v>S</v>
      </c>
      <c r="Q2940" t="str">
        <f>VLOOKUP($E2940,'CFileFishery to ERA+'!$A$4:$J$198,9,FALSE)</f>
        <v>WCVI AABM Sport</v>
      </c>
      <c r="R2940" t="str">
        <f>VLOOKUP($E2940,'CFileFishery to ERA+'!$A$4:$J$198,10,FALSE)</f>
        <v>AABM</v>
      </c>
    </row>
    <row r="2941" spans="1:18" x14ac:dyDescent="0.25">
      <c r="A2941" t="s">
        <v>158</v>
      </c>
      <c r="B2941" t="s">
        <v>159</v>
      </c>
      <c r="C2941">
        <v>2017</v>
      </c>
      <c r="D2941">
        <v>7</v>
      </c>
      <c r="E2941">
        <v>142</v>
      </c>
      <c r="F2941" t="s">
        <v>49</v>
      </c>
      <c r="G2941">
        <v>4</v>
      </c>
      <c r="H2941" t="s">
        <v>12</v>
      </c>
      <c r="I2941">
        <v>3</v>
      </c>
      <c r="J2941">
        <v>39.659999999999997</v>
      </c>
      <c r="K2941">
        <v>39.97</v>
      </c>
      <c r="L2941">
        <f>VLOOKUP($E2941,'CFileFishery to ERA+'!$A$4:$J$198,4,FALSE)</f>
        <v>50</v>
      </c>
      <c r="M2941" t="str">
        <f>VLOOKUP($E2941,'CFileFishery to ERA+'!$A$4:$J$198,5,FALSE)</f>
        <v>WCVI AABM S</v>
      </c>
      <c r="N2941" t="str">
        <f>VLOOKUP($E2941,'CFileFishery to ERA+'!$A$4:$J$198,6,FALSE)</f>
        <v>CA</v>
      </c>
      <c r="O2941">
        <f>VLOOKUP($E2941,'CFileFishery to ERA+'!$A$4:$J$198,7,FALSE)</f>
        <v>31</v>
      </c>
      <c r="P2941" t="str">
        <f>VLOOKUP($E2941,'CFileFishery to ERA+'!$A$4:$J$198,8,FALSE)</f>
        <v>S</v>
      </c>
      <c r="Q2941" t="str">
        <f>VLOOKUP($E2941,'CFileFishery to ERA+'!$A$4:$J$198,9,FALSE)</f>
        <v>WCVI AABM Sport</v>
      </c>
      <c r="R2941" t="str">
        <f>VLOOKUP($E2941,'CFileFishery to ERA+'!$A$4:$J$198,10,FALSE)</f>
        <v>AABM</v>
      </c>
    </row>
    <row r="2942" spans="1:18" x14ac:dyDescent="0.25">
      <c r="A2942" t="s">
        <v>158</v>
      </c>
      <c r="B2942" t="s">
        <v>159</v>
      </c>
      <c r="C2942">
        <v>2017</v>
      </c>
      <c r="D2942">
        <v>7</v>
      </c>
      <c r="E2942">
        <v>146</v>
      </c>
      <c r="F2942" t="s">
        <v>75</v>
      </c>
      <c r="G2942">
        <v>3</v>
      </c>
      <c r="H2942" t="s">
        <v>12</v>
      </c>
      <c r="I2942">
        <v>5</v>
      </c>
      <c r="J2942">
        <v>23.85</v>
      </c>
      <c r="K2942">
        <v>24.03</v>
      </c>
      <c r="L2942">
        <f>VLOOKUP($E2942,'CFileFishery to ERA+'!$A$4:$J$198,4,FALSE)</f>
        <v>65</v>
      </c>
      <c r="M2942" t="str">
        <f>VLOOKUP($E2942,'CFileFishery to ERA+'!$A$4:$J$198,5,FALSE)</f>
        <v>BC JF S</v>
      </c>
      <c r="N2942" t="str">
        <f>VLOOKUP($E2942,'CFileFishery to ERA+'!$A$4:$J$198,6,FALSE)</f>
        <v>CA</v>
      </c>
      <c r="O2942">
        <f>VLOOKUP($E2942,'CFileFishery to ERA+'!$A$4:$J$198,7,FALSE)</f>
        <v>36</v>
      </c>
      <c r="P2942" t="str">
        <f>VLOOKUP($E2942,'CFileFishery to ERA+'!$A$4:$J$198,8,FALSE)</f>
        <v>S</v>
      </c>
      <c r="Q2942" t="str">
        <f>VLOOKUP($E2942,'CFileFishery to ERA+'!$A$4:$J$198,9,FALSE)</f>
        <v>Canadian Juan De Fuca Sport</v>
      </c>
      <c r="R2942" t="str">
        <f>VLOOKUP($E2942,'CFileFishery to ERA+'!$A$4:$J$198,10,FALSE)</f>
        <v>ISBM</v>
      </c>
    </row>
    <row r="2943" spans="1:18" x14ac:dyDescent="0.25">
      <c r="A2943" t="s">
        <v>158</v>
      </c>
      <c r="B2943" t="s">
        <v>159</v>
      </c>
      <c r="C2943">
        <v>2017</v>
      </c>
      <c r="D2943">
        <v>7</v>
      </c>
      <c r="E2943">
        <v>146</v>
      </c>
      <c r="F2943" t="s">
        <v>75</v>
      </c>
      <c r="G2943">
        <v>4</v>
      </c>
      <c r="H2943" t="s">
        <v>12</v>
      </c>
      <c r="I2943">
        <v>3</v>
      </c>
      <c r="J2943">
        <v>14.31</v>
      </c>
      <c r="K2943">
        <v>14.42</v>
      </c>
      <c r="L2943">
        <f>VLOOKUP($E2943,'CFileFishery to ERA+'!$A$4:$J$198,4,FALSE)</f>
        <v>65</v>
      </c>
      <c r="M2943" t="str">
        <f>VLOOKUP($E2943,'CFileFishery to ERA+'!$A$4:$J$198,5,FALSE)</f>
        <v>BC JF S</v>
      </c>
      <c r="N2943" t="str">
        <f>VLOOKUP($E2943,'CFileFishery to ERA+'!$A$4:$J$198,6,FALSE)</f>
        <v>CA</v>
      </c>
      <c r="O2943">
        <f>VLOOKUP($E2943,'CFileFishery to ERA+'!$A$4:$J$198,7,FALSE)</f>
        <v>36</v>
      </c>
      <c r="P2943" t="str">
        <f>VLOOKUP($E2943,'CFileFishery to ERA+'!$A$4:$J$198,8,FALSE)</f>
        <v>S</v>
      </c>
      <c r="Q2943" t="str">
        <f>VLOOKUP($E2943,'CFileFishery to ERA+'!$A$4:$J$198,9,FALSE)</f>
        <v>Canadian Juan De Fuca Sport</v>
      </c>
      <c r="R2943" t="str">
        <f>VLOOKUP($E2943,'CFileFishery to ERA+'!$A$4:$J$198,10,FALSE)</f>
        <v>ISBM</v>
      </c>
    </row>
    <row r="2944" spans="1:18" x14ac:dyDescent="0.25">
      <c r="A2944" t="s">
        <v>158</v>
      </c>
      <c r="B2944" t="s">
        <v>159</v>
      </c>
      <c r="C2944">
        <v>2017</v>
      </c>
      <c r="D2944">
        <v>7</v>
      </c>
      <c r="E2944">
        <v>150</v>
      </c>
      <c r="F2944" t="s">
        <v>76</v>
      </c>
      <c r="G2944">
        <v>4</v>
      </c>
      <c r="H2944" t="s">
        <v>12</v>
      </c>
      <c r="I2944">
        <v>1</v>
      </c>
      <c r="J2944">
        <v>5.7</v>
      </c>
      <c r="K2944">
        <v>5.74</v>
      </c>
      <c r="L2944">
        <f>VLOOKUP($E2944,'CFileFishery to ERA+'!$A$4:$J$198,4,FALSE)</f>
        <v>57</v>
      </c>
      <c r="M2944" t="str">
        <f>VLOOKUP($E2944,'CFileFishery to ERA+'!$A$4:$J$198,5,FALSE)</f>
        <v>PGSDN S</v>
      </c>
      <c r="N2944" t="str">
        <f>VLOOKUP($E2944,'CFileFishery to ERA+'!$A$4:$J$198,6,FALSE)</f>
        <v>US</v>
      </c>
      <c r="O2944">
        <f>VLOOKUP($E2944,'CFileFishery to ERA+'!$A$4:$J$198,7,FALSE)</f>
        <v>999</v>
      </c>
      <c r="P2944" t="str">
        <f>VLOOKUP($E2944,'CFileFishery to ERA+'!$A$4:$J$198,8,FALSE)</f>
        <v>S</v>
      </c>
      <c r="Q2944" t="str">
        <f>VLOOKUP($E2944,'CFileFishery to ERA+'!$A$4:$J$198,9,FALSE)</f>
        <v>PGSD Sport</v>
      </c>
      <c r="R2944" t="str">
        <f>VLOOKUP($E2944,'CFileFishery to ERA+'!$A$4:$J$198,10,FALSE)</f>
        <v>ISBM</v>
      </c>
    </row>
    <row r="2945" spans="1:18" x14ac:dyDescent="0.25">
      <c r="A2945" t="s">
        <v>158</v>
      </c>
      <c r="B2945" t="s">
        <v>159</v>
      </c>
      <c r="C2945">
        <v>2017</v>
      </c>
      <c r="D2945">
        <v>7</v>
      </c>
      <c r="E2945">
        <v>151</v>
      </c>
      <c r="F2945" t="s">
        <v>84</v>
      </c>
      <c r="G2945">
        <v>4</v>
      </c>
      <c r="H2945" t="s">
        <v>12</v>
      </c>
      <c r="I2945">
        <v>1</v>
      </c>
      <c r="J2945">
        <v>4.25</v>
      </c>
      <c r="K2945">
        <v>4.28</v>
      </c>
      <c r="L2945">
        <f>VLOOKUP($E2945,'CFileFishery to ERA+'!$A$4:$J$198,4,FALSE)</f>
        <v>57</v>
      </c>
      <c r="M2945" t="str">
        <f>VLOOKUP($E2945,'CFileFishery to ERA+'!$A$4:$J$198,5,FALSE)</f>
        <v>PGSDN S</v>
      </c>
      <c r="N2945" t="str">
        <f>VLOOKUP($E2945,'CFileFishery to ERA+'!$A$4:$J$198,6,FALSE)</f>
        <v>US</v>
      </c>
      <c r="O2945">
        <f>VLOOKUP($E2945,'CFileFishery to ERA+'!$A$4:$J$198,7,FALSE)</f>
        <v>999</v>
      </c>
      <c r="P2945" t="str">
        <f>VLOOKUP($E2945,'CFileFishery to ERA+'!$A$4:$J$198,8,FALSE)</f>
        <v>S</v>
      </c>
      <c r="Q2945" t="str">
        <f>VLOOKUP($E2945,'CFileFishery to ERA+'!$A$4:$J$198,9,FALSE)</f>
        <v>PGSD Sport</v>
      </c>
      <c r="R2945" t="str">
        <f>VLOOKUP($E2945,'CFileFishery to ERA+'!$A$4:$J$198,10,FALSE)</f>
        <v>ISBM</v>
      </c>
    </row>
    <row r="2946" spans="1:18" x14ac:dyDescent="0.25">
      <c r="A2946" t="s">
        <v>158</v>
      </c>
      <c r="B2946" t="s">
        <v>159</v>
      </c>
      <c r="C2946">
        <v>2017</v>
      </c>
      <c r="D2946">
        <v>7</v>
      </c>
      <c r="E2946">
        <v>167</v>
      </c>
      <c r="F2946" t="s">
        <v>82</v>
      </c>
      <c r="G2946">
        <v>4</v>
      </c>
      <c r="H2946" t="s">
        <v>12</v>
      </c>
      <c r="I2946">
        <v>1</v>
      </c>
      <c r="J2946">
        <v>3.54</v>
      </c>
      <c r="K2946">
        <v>3.56</v>
      </c>
      <c r="L2946">
        <f>VLOOKUP($E2946,'CFileFishery to ERA+'!$A$4:$J$198,4,FALSE)</f>
        <v>53</v>
      </c>
      <c r="M2946" t="str">
        <f>VLOOKUP($E2946,'CFileFishery to ERA+'!$A$4:$J$198,5,FALSE)</f>
        <v>N FALCON S</v>
      </c>
      <c r="N2946" t="str">
        <f>VLOOKUP($E2946,'CFileFishery to ERA+'!$A$4:$J$198,6,FALSE)</f>
        <v>US</v>
      </c>
      <c r="O2946">
        <f>VLOOKUP($E2946,'CFileFishery to ERA+'!$A$4:$J$198,7,FALSE)</f>
        <v>999</v>
      </c>
      <c r="P2946" t="str">
        <f>VLOOKUP($E2946,'CFileFishery to ERA+'!$A$4:$J$198,8,FALSE)</f>
        <v>S</v>
      </c>
      <c r="Q2946" t="str">
        <f>VLOOKUP($E2946,'CFileFishery to ERA+'!$A$4:$J$198,9,FALSE)</f>
        <v>WA Sport</v>
      </c>
      <c r="R2946" t="str">
        <f>VLOOKUP($E2946,'CFileFishery to ERA+'!$A$4:$J$198,10,FALSE)</f>
        <v>ISBM</v>
      </c>
    </row>
    <row r="2947" spans="1:18" x14ac:dyDescent="0.25">
      <c r="A2947" t="s">
        <v>158</v>
      </c>
      <c r="B2947" t="s">
        <v>159</v>
      </c>
      <c r="C2947">
        <v>2017</v>
      </c>
      <c r="D2947">
        <v>7</v>
      </c>
      <c r="E2947">
        <v>189</v>
      </c>
      <c r="F2947" t="s">
        <v>150</v>
      </c>
      <c r="G2947">
        <v>4</v>
      </c>
      <c r="H2947" t="s">
        <v>12</v>
      </c>
      <c r="I2947">
        <v>1</v>
      </c>
      <c r="J2947">
        <v>1.38</v>
      </c>
      <c r="K2947">
        <v>1.39</v>
      </c>
      <c r="L2947">
        <f>VLOOKUP($E2947,'CFileFishery to ERA+'!$A$4:$J$198,4,FALSE)</f>
        <v>6</v>
      </c>
      <c r="M2947" t="str">
        <f>VLOOKUP($E2947,'CFileFishery to ERA+'!$A$4:$J$198,5,FALSE)</f>
        <v>AK FALL T</v>
      </c>
      <c r="N2947" t="str">
        <f>VLOOKUP($E2947,'CFileFishery to ERA+'!$A$4:$J$198,6,FALSE)</f>
        <v>US</v>
      </c>
      <c r="O2947">
        <f>VLOOKUP($E2947,'CFileFishery to ERA+'!$A$4:$J$198,7,FALSE)</f>
        <v>999</v>
      </c>
      <c r="P2947" t="str">
        <f>VLOOKUP($E2947,'CFileFishery to ERA+'!$A$4:$J$198,8,FALSE)</f>
        <v>T</v>
      </c>
      <c r="Q2947" t="str">
        <f>VLOOKUP($E2947,'CFileFishery to ERA+'!$A$4:$J$198,9,FALSE)</f>
        <v>SEAK Troll</v>
      </c>
      <c r="R2947" t="str">
        <f>VLOOKUP($E2947,'CFileFishery to ERA+'!$A$4:$J$198,10,FALSE)</f>
        <v>AABM</v>
      </c>
    </row>
    <row r="2948" spans="1:18" x14ac:dyDescent="0.25">
      <c r="A2948" t="s">
        <v>158</v>
      </c>
      <c r="B2948" t="s">
        <v>159</v>
      </c>
      <c r="C2948">
        <v>2017</v>
      </c>
      <c r="D2948">
        <v>8</v>
      </c>
      <c r="E2948">
        <v>35</v>
      </c>
      <c r="F2948" t="s">
        <v>77</v>
      </c>
      <c r="G2948">
        <v>3</v>
      </c>
      <c r="H2948" t="s">
        <v>12</v>
      </c>
      <c r="I2948">
        <v>1</v>
      </c>
      <c r="J2948">
        <v>3.77</v>
      </c>
      <c r="K2948">
        <v>3.79</v>
      </c>
      <c r="L2948">
        <f>VLOOKUP($E2948,'CFileFishery to ERA+'!$A$4:$J$198,4,FALSE)</f>
        <v>12</v>
      </c>
      <c r="M2948" t="str">
        <f>VLOOKUP($E2948,'CFileFishery to ERA+'!$A$4:$J$198,5,FALSE)</f>
        <v>WCVI SUM T</v>
      </c>
      <c r="N2948" t="str">
        <f>VLOOKUP($E2948,'CFileFishery to ERA+'!$A$4:$J$198,6,FALSE)</f>
        <v>CA</v>
      </c>
      <c r="O2948">
        <f>VLOOKUP($E2948,'CFileFishery to ERA+'!$A$4:$J$198,7,FALSE)</f>
        <v>3</v>
      </c>
      <c r="P2948" t="str">
        <f>VLOOKUP($E2948,'CFileFishery to ERA+'!$A$4:$J$198,8,FALSE)</f>
        <v>T</v>
      </c>
      <c r="Q2948" t="str">
        <f>VLOOKUP($E2948,'CFileFishery to ERA+'!$A$4:$J$198,9,FALSE)</f>
        <v>WCVI Troll</v>
      </c>
      <c r="R2948" t="str">
        <f>VLOOKUP($E2948,'CFileFishery to ERA+'!$A$4:$J$198,10,FALSE)</f>
        <v>AABM</v>
      </c>
    </row>
    <row r="2949" spans="1:18" x14ac:dyDescent="0.25">
      <c r="A2949" t="s">
        <v>158</v>
      </c>
      <c r="B2949" t="s">
        <v>159</v>
      </c>
      <c r="C2949">
        <v>2017</v>
      </c>
      <c r="D2949">
        <v>8</v>
      </c>
      <c r="E2949">
        <v>35</v>
      </c>
      <c r="F2949" t="s">
        <v>77</v>
      </c>
      <c r="G2949">
        <v>4</v>
      </c>
      <c r="H2949" t="s">
        <v>12</v>
      </c>
      <c r="I2949">
        <v>1</v>
      </c>
      <c r="J2949">
        <v>3.77</v>
      </c>
      <c r="K2949">
        <v>3.8</v>
      </c>
      <c r="L2949">
        <f>VLOOKUP($E2949,'CFileFishery to ERA+'!$A$4:$J$198,4,FALSE)</f>
        <v>12</v>
      </c>
      <c r="M2949" t="str">
        <f>VLOOKUP($E2949,'CFileFishery to ERA+'!$A$4:$J$198,5,FALSE)</f>
        <v>WCVI SUM T</v>
      </c>
      <c r="N2949" t="str">
        <f>VLOOKUP($E2949,'CFileFishery to ERA+'!$A$4:$J$198,6,FALSE)</f>
        <v>CA</v>
      </c>
      <c r="O2949">
        <f>VLOOKUP($E2949,'CFileFishery to ERA+'!$A$4:$J$198,7,FALSE)</f>
        <v>3</v>
      </c>
      <c r="P2949" t="str">
        <f>VLOOKUP($E2949,'CFileFishery to ERA+'!$A$4:$J$198,8,FALSE)</f>
        <v>T</v>
      </c>
      <c r="Q2949" t="str">
        <f>VLOOKUP($E2949,'CFileFishery to ERA+'!$A$4:$J$198,9,FALSE)</f>
        <v>WCVI Troll</v>
      </c>
      <c r="R2949" t="str">
        <f>VLOOKUP($E2949,'CFileFishery to ERA+'!$A$4:$J$198,10,FALSE)</f>
        <v>AABM</v>
      </c>
    </row>
    <row r="2950" spans="1:18" x14ac:dyDescent="0.25">
      <c r="A2950" t="s">
        <v>158</v>
      </c>
      <c r="B2950" t="s">
        <v>159</v>
      </c>
      <c r="C2950">
        <v>2017</v>
      </c>
      <c r="D2950">
        <v>8</v>
      </c>
      <c r="E2950">
        <v>64</v>
      </c>
      <c r="F2950" t="s">
        <v>48</v>
      </c>
      <c r="G2950">
        <v>2</v>
      </c>
      <c r="H2950" t="s">
        <v>12</v>
      </c>
      <c r="I2950">
        <v>2</v>
      </c>
      <c r="J2950">
        <v>2</v>
      </c>
      <c r="K2950">
        <v>2</v>
      </c>
      <c r="L2950">
        <f>VLOOKUP($E2950,'CFileFishery to ERA+'!$A$4:$J$198,4,FALSE)</f>
        <v>17</v>
      </c>
      <c r="M2950" t="str">
        <f>VLOOKUP($E2950,'CFileFishery to ERA+'!$A$4:$J$198,5,FALSE)</f>
        <v>ALASKA N</v>
      </c>
      <c r="N2950" t="str">
        <f>VLOOKUP($E2950,'CFileFishery to ERA+'!$A$4:$J$198,6,FALSE)</f>
        <v>US</v>
      </c>
      <c r="O2950">
        <f>VLOOKUP($E2950,'CFileFishery to ERA+'!$A$4:$J$198,7,FALSE)</f>
        <v>999</v>
      </c>
      <c r="P2950" t="str">
        <f>VLOOKUP($E2950,'CFileFishery to ERA+'!$A$4:$J$198,8,FALSE)</f>
        <v>N</v>
      </c>
      <c r="Q2950" t="str">
        <f>VLOOKUP($E2950,'CFileFishery to ERA+'!$A$4:$J$198,9,FALSE)</f>
        <v>SEAK Net</v>
      </c>
      <c r="R2950" t="str">
        <f>VLOOKUP($E2950,'CFileFishery to ERA+'!$A$4:$J$198,10,FALSE)</f>
        <v>AABM</v>
      </c>
    </row>
    <row r="2951" spans="1:18" x14ac:dyDescent="0.25">
      <c r="A2951" t="s">
        <v>158</v>
      </c>
      <c r="B2951" t="s">
        <v>159</v>
      </c>
      <c r="C2951">
        <v>2017</v>
      </c>
      <c r="D2951">
        <v>8</v>
      </c>
      <c r="E2951">
        <v>67</v>
      </c>
      <c r="F2951" t="s">
        <v>78</v>
      </c>
      <c r="G2951">
        <v>2</v>
      </c>
      <c r="H2951" t="s">
        <v>12</v>
      </c>
      <c r="I2951">
        <v>1</v>
      </c>
      <c r="J2951">
        <v>1</v>
      </c>
      <c r="K2951">
        <v>1</v>
      </c>
      <c r="L2951">
        <f>VLOOKUP($E2951,'CFileFishery to ERA+'!$A$4:$J$198,4,FALSE)</f>
        <v>17</v>
      </c>
      <c r="M2951" t="str">
        <f>VLOOKUP($E2951,'CFileFishery to ERA+'!$A$4:$J$198,5,FALSE)</f>
        <v>ALASKA N</v>
      </c>
      <c r="N2951" t="str">
        <f>VLOOKUP($E2951,'CFileFishery to ERA+'!$A$4:$J$198,6,FALSE)</f>
        <v>US</v>
      </c>
      <c r="O2951">
        <f>VLOOKUP($E2951,'CFileFishery to ERA+'!$A$4:$J$198,7,FALSE)</f>
        <v>999</v>
      </c>
      <c r="P2951" t="str">
        <f>VLOOKUP($E2951,'CFileFishery to ERA+'!$A$4:$J$198,8,FALSE)</f>
        <v>N</v>
      </c>
      <c r="Q2951" t="str">
        <f>VLOOKUP($E2951,'CFileFishery to ERA+'!$A$4:$J$198,9,FALSE)</f>
        <v>SEAK Net</v>
      </c>
      <c r="R2951" t="str">
        <f>VLOOKUP($E2951,'CFileFishery to ERA+'!$A$4:$J$198,10,FALSE)</f>
        <v>AABM</v>
      </c>
    </row>
    <row r="2952" spans="1:18" x14ac:dyDescent="0.25">
      <c r="A2952" t="s">
        <v>158</v>
      </c>
      <c r="B2952" t="s">
        <v>159</v>
      </c>
      <c r="C2952">
        <v>2017</v>
      </c>
      <c r="D2952">
        <v>8</v>
      </c>
      <c r="E2952">
        <v>92</v>
      </c>
      <c r="F2952" t="s">
        <v>66</v>
      </c>
      <c r="G2952">
        <v>4</v>
      </c>
      <c r="H2952" t="s">
        <v>12</v>
      </c>
      <c r="I2952">
        <v>1</v>
      </c>
      <c r="J2952">
        <v>1</v>
      </c>
      <c r="K2952">
        <v>1</v>
      </c>
      <c r="L2952">
        <f>VLOOKUP($E2952,'CFileFishery to ERA+'!$A$4:$J$198,4,FALSE)</f>
        <v>51</v>
      </c>
      <c r="M2952" t="str">
        <f>VLOOKUP($E2952,'CFileFishery to ERA+'!$A$4:$J$198,5,FALSE)</f>
        <v>WCVI ISBM S</v>
      </c>
      <c r="N2952" t="str">
        <f>VLOOKUP($E2952,'CFileFishery to ERA+'!$A$4:$J$198,6,FALSE)</f>
        <v>CA</v>
      </c>
      <c r="O2952">
        <f>VLOOKUP($E2952,'CFileFishery to ERA+'!$A$4:$J$198,7,FALSE)</f>
        <v>32</v>
      </c>
      <c r="P2952" t="str">
        <f>VLOOKUP($E2952,'CFileFishery to ERA+'!$A$4:$J$198,8,FALSE)</f>
        <v>S</v>
      </c>
      <c r="Q2952" t="str">
        <f>VLOOKUP($E2952,'CFileFishery to ERA+'!$A$4:$J$198,9,FALSE)</f>
        <v>WCVI ISBM Sport</v>
      </c>
      <c r="R2952" t="str">
        <f>VLOOKUP($E2952,'CFileFishery to ERA+'!$A$4:$J$198,10,FALSE)</f>
        <v>ISBM</v>
      </c>
    </row>
    <row r="2953" spans="1:18" x14ac:dyDescent="0.25">
      <c r="A2953" t="s">
        <v>158</v>
      </c>
      <c r="B2953" t="s">
        <v>159</v>
      </c>
      <c r="C2953">
        <v>2017</v>
      </c>
      <c r="D2953">
        <v>8</v>
      </c>
      <c r="E2953">
        <v>104</v>
      </c>
      <c r="F2953" t="s">
        <v>113</v>
      </c>
      <c r="G2953">
        <v>3</v>
      </c>
      <c r="H2953" t="s">
        <v>12</v>
      </c>
      <c r="I2953">
        <v>5</v>
      </c>
      <c r="J2953">
        <v>5.55</v>
      </c>
      <c r="K2953">
        <v>5.59</v>
      </c>
      <c r="L2953">
        <f>VLOOKUP($E2953,'CFileFishery to ERA+'!$A$4:$J$198,4,FALSE)</f>
        <v>38</v>
      </c>
      <c r="M2953" t="str">
        <f>VLOOKUP($E2953,'CFileFishery to ERA+'!$A$4:$J$198,5,FALSE)</f>
        <v>TPS FN</v>
      </c>
      <c r="N2953" t="str">
        <f>VLOOKUP($E2953,'CFileFishery to ERA+'!$A$4:$J$198,6,FALSE)</f>
        <v>US</v>
      </c>
      <c r="O2953">
        <f>VLOOKUP($E2953,'CFileFishery to ERA+'!$A$4:$J$198,7,FALSE)</f>
        <v>999</v>
      </c>
      <c r="P2953" t="str">
        <f>VLOOKUP($E2953,'CFileFishery to ERA+'!$A$4:$J$198,8,FALSE)</f>
        <v>N</v>
      </c>
      <c r="Q2953" t="str">
        <f>VLOOKUP($E2953,'CFileFishery to ERA+'!$A$4:$J$198,9,FALSE)</f>
        <v>PGSD Net</v>
      </c>
      <c r="R2953" t="str">
        <f>VLOOKUP($E2953,'CFileFishery to ERA+'!$A$4:$J$198,10,FALSE)</f>
        <v>ISBM</v>
      </c>
    </row>
    <row r="2954" spans="1:18" x14ac:dyDescent="0.25">
      <c r="A2954" t="s">
        <v>158</v>
      </c>
      <c r="B2954" t="s">
        <v>159</v>
      </c>
      <c r="C2954">
        <v>2017</v>
      </c>
      <c r="D2954">
        <v>8</v>
      </c>
      <c r="E2954">
        <v>104</v>
      </c>
      <c r="F2954" t="s">
        <v>113</v>
      </c>
      <c r="G2954">
        <v>4</v>
      </c>
      <c r="H2954" t="s">
        <v>12</v>
      </c>
      <c r="I2954">
        <v>5</v>
      </c>
      <c r="J2954">
        <v>10.55</v>
      </c>
      <c r="K2954">
        <v>10.63</v>
      </c>
      <c r="L2954">
        <f>VLOOKUP($E2954,'CFileFishery to ERA+'!$A$4:$J$198,4,FALSE)</f>
        <v>38</v>
      </c>
      <c r="M2954" t="str">
        <f>VLOOKUP($E2954,'CFileFishery to ERA+'!$A$4:$J$198,5,FALSE)</f>
        <v>TPS FN</v>
      </c>
      <c r="N2954" t="str">
        <f>VLOOKUP($E2954,'CFileFishery to ERA+'!$A$4:$J$198,6,FALSE)</f>
        <v>US</v>
      </c>
      <c r="O2954">
        <f>VLOOKUP($E2954,'CFileFishery to ERA+'!$A$4:$J$198,7,FALSE)</f>
        <v>999</v>
      </c>
      <c r="P2954" t="str">
        <f>VLOOKUP($E2954,'CFileFishery to ERA+'!$A$4:$J$198,8,FALSE)</f>
        <v>N</v>
      </c>
      <c r="Q2954" t="str">
        <f>VLOOKUP($E2954,'CFileFishery to ERA+'!$A$4:$J$198,9,FALSE)</f>
        <v>PGSD Net</v>
      </c>
      <c r="R2954" t="str">
        <f>VLOOKUP($E2954,'CFileFishery to ERA+'!$A$4:$J$198,10,FALSE)</f>
        <v>ISBM</v>
      </c>
    </row>
    <row r="2955" spans="1:18" x14ac:dyDescent="0.25">
      <c r="A2955" t="s">
        <v>158</v>
      </c>
      <c r="B2955" t="s">
        <v>159</v>
      </c>
      <c r="C2955">
        <v>2017</v>
      </c>
      <c r="D2955">
        <v>8</v>
      </c>
      <c r="E2955">
        <v>108</v>
      </c>
      <c r="F2955" t="s">
        <v>130</v>
      </c>
      <c r="G2955">
        <v>3</v>
      </c>
      <c r="H2955" t="s">
        <v>12</v>
      </c>
      <c r="I2955">
        <v>2</v>
      </c>
      <c r="J2955">
        <v>6.6</v>
      </c>
      <c r="K2955">
        <v>6.65</v>
      </c>
      <c r="L2955">
        <f>VLOOKUP($E2955,'CFileFishery to ERA+'!$A$4:$J$198,4,FALSE)</f>
        <v>29</v>
      </c>
      <c r="M2955" t="str">
        <f>VLOOKUP($E2955,'CFileFishery to ERA+'!$A$4:$J$198,5,FALSE)</f>
        <v>TPGSDO TERM N</v>
      </c>
      <c r="N2955" t="str">
        <f>VLOOKUP($E2955,'CFileFishery to ERA+'!$A$4:$J$198,6,FALSE)</f>
        <v>US</v>
      </c>
      <c r="O2955">
        <f>VLOOKUP($E2955,'CFileFishery to ERA+'!$A$4:$J$198,7,FALSE)</f>
        <v>999</v>
      </c>
      <c r="P2955" t="str">
        <f>VLOOKUP($E2955,'CFileFishery to ERA+'!$A$4:$J$198,8,FALSE)</f>
        <v>N</v>
      </c>
      <c r="Q2955" t="str">
        <f>VLOOKUP($E2955,'CFileFishery to ERA+'!$A$4:$J$198,9,FALSE)</f>
        <v>PGSD Net</v>
      </c>
      <c r="R2955" t="str">
        <f>VLOOKUP($E2955,'CFileFishery to ERA+'!$A$4:$J$198,10,FALSE)</f>
        <v>ISBM</v>
      </c>
    </row>
    <row r="2956" spans="1:18" x14ac:dyDescent="0.25">
      <c r="A2956" t="s">
        <v>158</v>
      </c>
      <c r="B2956" t="s">
        <v>159</v>
      </c>
      <c r="C2956">
        <v>2017</v>
      </c>
      <c r="D2956">
        <v>8</v>
      </c>
      <c r="E2956">
        <v>128</v>
      </c>
      <c r="F2956" t="s">
        <v>20</v>
      </c>
      <c r="G2956">
        <v>3</v>
      </c>
      <c r="H2956" t="s">
        <v>12</v>
      </c>
      <c r="I2956">
        <v>1</v>
      </c>
      <c r="J2956">
        <v>3.37</v>
      </c>
      <c r="K2956">
        <v>3.39</v>
      </c>
      <c r="L2956">
        <f>VLOOKUP($E2956,'CFileFishery to ERA+'!$A$4:$J$198,4,FALSE)</f>
        <v>47</v>
      </c>
      <c r="M2956" t="str">
        <f>VLOOKUP($E2956,'CFileFishery to ERA+'!$A$4:$J$198,5,FALSE)</f>
        <v>NBC AABM S</v>
      </c>
      <c r="N2956" t="str">
        <f>VLOOKUP($E2956,'CFileFishery to ERA+'!$A$4:$J$198,6,FALSE)</f>
        <v>CA</v>
      </c>
      <c r="O2956">
        <f>VLOOKUP($E2956,'CFileFishery to ERA+'!$A$4:$J$198,7,FALSE)</f>
        <v>20</v>
      </c>
      <c r="P2956" t="str">
        <f>VLOOKUP($E2956,'CFileFishery to ERA+'!$A$4:$J$198,8,FALSE)</f>
        <v>S</v>
      </c>
      <c r="Q2956" t="str">
        <f>VLOOKUP($E2956,'CFileFishery to ERA+'!$A$4:$J$198,9,FALSE)</f>
        <v>NBC AABM Sport</v>
      </c>
      <c r="R2956" t="str">
        <f>VLOOKUP($E2956,'CFileFishery to ERA+'!$A$4:$J$198,10,FALSE)</f>
        <v>AABM</v>
      </c>
    </row>
    <row r="2957" spans="1:18" x14ac:dyDescent="0.25">
      <c r="A2957" t="s">
        <v>158</v>
      </c>
      <c r="B2957" t="s">
        <v>159</v>
      </c>
      <c r="C2957">
        <v>2017</v>
      </c>
      <c r="D2957">
        <v>8</v>
      </c>
      <c r="E2957">
        <v>135</v>
      </c>
      <c r="F2957" t="s">
        <v>39</v>
      </c>
      <c r="G2957">
        <v>3</v>
      </c>
      <c r="H2957" t="s">
        <v>12</v>
      </c>
      <c r="I2957">
        <v>1</v>
      </c>
      <c r="J2957">
        <v>5.31</v>
      </c>
      <c r="K2957">
        <v>5.35</v>
      </c>
      <c r="L2957">
        <f>VLOOKUP($E2957,'CFileFishery to ERA+'!$A$4:$J$198,4,FALSE)</f>
        <v>61</v>
      </c>
      <c r="M2957" t="str">
        <f>VLOOKUP($E2957,'CFileFishery to ERA+'!$A$4:$J$198,5,FALSE)</f>
        <v>JNST S</v>
      </c>
      <c r="N2957" t="str">
        <f>VLOOKUP($E2957,'CFileFishery to ERA+'!$A$4:$J$198,6,FALSE)</f>
        <v>CA</v>
      </c>
      <c r="O2957">
        <f>VLOOKUP($E2957,'CFileFishery to ERA+'!$A$4:$J$198,7,FALSE)</f>
        <v>26</v>
      </c>
      <c r="P2957" t="str">
        <f>VLOOKUP($E2957,'CFileFishery to ERA+'!$A$4:$J$198,8,FALSE)</f>
        <v>S</v>
      </c>
      <c r="Q2957" t="str">
        <f>VLOOKUP($E2957,'CFileFishery to ERA+'!$A$4:$J$198,9,FALSE)</f>
        <v>Johnstone Strait Sport</v>
      </c>
      <c r="R2957" t="str">
        <f>VLOOKUP($E2957,'CFileFishery to ERA+'!$A$4:$J$198,10,FALSE)</f>
        <v>ISBM</v>
      </c>
    </row>
    <row r="2958" spans="1:18" x14ac:dyDescent="0.25">
      <c r="A2958" t="s">
        <v>158</v>
      </c>
      <c r="B2958" t="s">
        <v>159</v>
      </c>
      <c r="C2958">
        <v>2017</v>
      </c>
      <c r="D2958">
        <v>8</v>
      </c>
      <c r="E2958">
        <v>135</v>
      </c>
      <c r="F2958" t="s">
        <v>39</v>
      </c>
      <c r="G2958">
        <v>4</v>
      </c>
      <c r="H2958" t="s">
        <v>12</v>
      </c>
      <c r="I2958">
        <v>1</v>
      </c>
      <c r="J2958">
        <v>5.31</v>
      </c>
      <c r="K2958">
        <v>5.35</v>
      </c>
      <c r="L2958">
        <f>VLOOKUP($E2958,'CFileFishery to ERA+'!$A$4:$J$198,4,FALSE)</f>
        <v>61</v>
      </c>
      <c r="M2958" t="str">
        <f>VLOOKUP($E2958,'CFileFishery to ERA+'!$A$4:$J$198,5,FALSE)</f>
        <v>JNST S</v>
      </c>
      <c r="N2958" t="str">
        <f>VLOOKUP($E2958,'CFileFishery to ERA+'!$A$4:$J$198,6,FALSE)</f>
        <v>CA</v>
      </c>
      <c r="O2958">
        <f>VLOOKUP($E2958,'CFileFishery to ERA+'!$A$4:$J$198,7,FALSE)</f>
        <v>26</v>
      </c>
      <c r="P2958" t="str">
        <f>VLOOKUP($E2958,'CFileFishery to ERA+'!$A$4:$J$198,8,FALSE)</f>
        <v>S</v>
      </c>
      <c r="Q2958" t="str">
        <f>VLOOKUP($E2958,'CFileFishery to ERA+'!$A$4:$J$198,9,FALSE)</f>
        <v>Johnstone Strait Sport</v>
      </c>
      <c r="R2958" t="str">
        <f>VLOOKUP($E2958,'CFileFishery to ERA+'!$A$4:$J$198,10,FALSE)</f>
        <v>ISBM</v>
      </c>
    </row>
    <row r="2959" spans="1:18" x14ac:dyDescent="0.25">
      <c r="A2959" t="s">
        <v>158</v>
      </c>
      <c r="B2959" t="s">
        <v>159</v>
      </c>
      <c r="C2959">
        <v>2017</v>
      </c>
      <c r="D2959">
        <v>8</v>
      </c>
      <c r="E2959">
        <v>136</v>
      </c>
      <c r="F2959" t="s">
        <v>52</v>
      </c>
      <c r="G2959">
        <v>4</v>
      </c>
      <c r="H2959" t="s">
        <v>12</v>
      </c>
      <c r="I2959">
        <v>2</v>
      </c>
      <c r="J2959">
        <v>9.02</v>
      </c>
      <c r="K2959">
        <v>9.09</v>
      </c>
      <c r="L2959">
        <f>VLOOKUP($E2959,'CFileFishery to ERA+'!$A$4:$J$198,4,FALSE)</f>
        <v>63</v>
      </c>
      <c r="M2959" t="str">
        <f>VLOOKUP($E2959,'CFileFishery to ERA+'!$A$4:$J$198,5,FALSE)</f>
        <v>GEO ST S</v>
      </c>
      <c r="N2959" t="str">
        <f>VLOOKUP($E2959,'CFileFishery to ERA+'!$A$4:$J$198,6,FALSE)</f>
        <v>CA</v>
      </c>
      <c r="O2959">
        <f>VLOOKUP($E2959,'CFileFishery to ERA+'!$A$4:$J$198,7,FALSE)</f>
        <v>27</v>
      </c>
      <c r="P2959" t="str">
        <f>VLOOKUP($E2959,'CFileFishery to ERA+'!$A$4:$J$198,8,FALSE)</f>
        <v>S</v>
      </c>
      <c r="Q2959" t="str">
        <f>VLOOKUP($E2959,'CFileFishery to ERA+'!$A$4:$J$198,9,FALSE)</f>
        <v>North Georgia Strait Sport</v>
      </c>
      <c r="R2959" t="str">
        <f>VLOOKUP($E2959,'CFileFishery to ERA+'!$A$4:$J$198,10,FALSE)</f>
        <v>ISBM</v>
      </c>
    </row>
    <row r="2960" spans="1:18" x14ac:dyDescent="0.25">
      <c r="A2960" t="s">
        <v>158</v>
      </c>
      <c r="B2960" t="s">
        <v>159</v>
      </c>
      <c r="C2960">
        <v>2017</v>
      </c>
      <c r="D2960">
        <v>8</v>
      </c>
      <c r="E2960">
        <v>142</v>
      </c>
      <c r="F2960" t="s">
        <v>49</v>
      </c>
      <c r="G2960">
        <v>3</v>
      </c>
      <c r="H2960" t="s">
        <v>12</v>
      </c>
      <c r="I2960">
        <v>1</v>
      </c>
      <c r="J2960">
        <v>8.59</v>
      </c>
      <c r="K2960">
        <v>8.65</v>
      </c>
      <c r="L2960">
        <f>VLOOKUP($E2960,'CFileFishery to ERA+'!$A$4:$J$198,4,FALSE)</f>
        <v>50</v>
      </c>
      <c r="M2960" t="str">
        <f>VLOOKUP($E2960,'CFileFishery to ERA+'!$A$4:$J$198,5,FALSE)</f>
        <v>WCVI AABM S</v>
      </c>
      <c r="N2960" t="str">
        <f>VLOOKUP($E2960,'CFileFishery to ERA+'!$A$4:$J$198,6,FALSE)</f>
        <v>CA</v>
      </c>
      <c r="O2960">
        <f>VLOOKUP($E2960,'CFileFishery to ERA+'!$A$4:$J$198,7,FALSE)</f>
        <v>31</v>
      </c>
      <c r="P2960" t="str">
        <f>VLOOKUP($E2960,'CFileFishery to ERA+'!$A$4:$J$198,8,FALSE)</f>
        <v>S</v>
      </c>
      <c r="Q2960" t="str">
        <f>VLOOKUP($E2960,'CFileFishery to ERA+'!$A$4:$J$198,9,FALSE)</f>
        <v>WCVI AABM Sport</v>
      </c>
      <c r="R2960" t="str">
        <f>VLOOKUP($E2960,'CFileFishery to ERA+'!$A$4:$J$198,10,FALSE)</f>
        <v>AABM</v>
      </c>
    </row>
    <row r="2961" spans="1:18" x14ac:dyDescent="0.25">
      <c r="A2961" t="s">
        <v>158</v>
      </c>
      <c r="B2961" t="s">
        <v>159</v>
      </c>
      <c r="C2961">
        <v>2017</v>
      </c>
      <c r="D2961">
        <v>8</v>
      </c>
      <c r="E2961">
        <v>142</v>
      </c>
      <c r="F2961" t="s">
        <v>49</v>
      </c>
      <c r="G2961">
        <v>4</v>
      </c>
      <c r="H2961" t="s">
        <v>12</v>
      </c>
      <c r="I2961">
        <v>2</v>
      </c>
      <c r="J2961">
        <v>17.18</v>
      </c>
      <c r="K2961">
        <v>17.309999999999999</v>
      </c>
      <c r="L2961">
        <f>VLOOKUP($E2961,'CFileFishery to ERA+'!$A$4:$J$198,4,FALSE)</f>
        <v>50</v>
      </c>
      <c r="M2961" t="str">
        <f>VLOOKUP($E2961,'CFileFishery to ERA+'!$A$4:$J$198,5,FALSE)</f>
        <v>WCVI AABM S</v>
      </c>
      <c r="N2961" t="str">
        <f>VLOOKUP($E2961,'CFileFishery to ERA+'!$A$4:$J$198,6,FALSE)</f>
        <v>CA</v>
      </c>
      <c r="O2961">
        <f>VLOOKUP($E2961,'CFileFishery to ERA+'!$A$4:$J$198,7,FALSE)</f>
        <v>31</v>
      </c>
      <c r="P2961" t="str">
        <f>VLOOKUP($E2961,'CFileFishery to ERA+'!$A$4:$J$198,8,FALSE)</f>
        <v>S</v>
      </c>
      <c r="Q2961" t="str">
        <f>VLOOKUP($E2961,'CFileFishery to ERA+'!$A$4:$J$198,9,FALSE)</f>
        <v>WCVI AABM Sport</v>
      </c>
      <c r="R2961" t="str">
        <f>VLOOKUP($E2961,'CFileFishery to ERA+'!$A$4:$J$198,10,FALSE)</f>
        <v>AABM</v>
      </c>
    </row>
    <row r="2962" spans="1:18" x14ac:dyDescent="0.25">
      <c r="A2962" t="s">
        <v>158</v>
      </c>
      <c r="B2962" t="s">
        <v>159</v>
      </c>
      <c r="C2962">
        <v>2017</v>
      </c>
      <c r="D2962">
        <v>8</v>
      </c>
      <c r="E2962">
        <v>146</v>
      </c>
      <c r="F2962" t="s">
        <v>75</v>
      </c>
      <c r="G2962">
        <v>3</v>
      </c>
      <c r="H2962" t="s">
        <v>12</v>
      </c>
      <c r="I2962">
        <v>1</v>
      </c>
      <c r="J2962">
        <v>7.64</v>
      </c>
      <c r="K2962">
        <v>7.7</v>
      </c>
      <c r="L2962">
        <f>VLOOKUP($E2962,'CFileFishery to ERA+'!$A$4:$J$198,4,FALSE)</f>
        <v>65</v>
      </c>
      <c r="M2962" t="str">
        <f>VLOOKUP($E2962,'CFileFishery to ERA+'!$A$4:$J$198,5,FALSE)</f>
        <v>BC JF S</v>
      </c>
      <c r="N2962" t="str">
        <f>VLOOKUP($E2962,'CFileFishery to ERA+'!$A$4:$J$198,6,FALSE)</f>
        <v>CA</v>
      </c>
      <c r="O2962">
        <f>VLOOKUP($E2962,'CFileFishery to ERA+'!$A$4:$J$198,7,FALSE)</f>
        <v>36</v>
      </c>
      <c r="P2962" t="str">
        <f>VLOOKUP($E2962,'CFileFishery to ERA+'!$A$4:$J$198,8,FALSE)</f>
        <v>S</v>
      </c>
      <c r="Q2962" t="str">
        <f>VLOOKUP($E2962,'CFileFishery to ERA+'!$A$4:$J$198,9,FALSE)</f>
        <v>Canadian Juan De Fuca Sport</v>
      </c>
      <c r="R2962" t="str">
        <f>VLOOKUP($E2962,'CFileFishery to ERA+'!$A$4:$J$198,10,FALSE)</f>
        <v>ISBM</v>
      </c>
    </row>
    <row r="2963" spans="1:18" x14ac:dyDescent="0.25">
      <c r="A2963" t="s">
        <v>158</v>
      </c>
      <c r="B2963" t="s">
        <v>159</v>
      </c>
      <c r="C2963">
        <v>2017</v>
      </c>
      <c r="D2963">
        <v>8</v>
      </c>
      <c r="E2963">
        <v>146</v>
      </c>
      <c r="F2963" t="s">
        <v>75</v>
      </c>
      <c r="G2963">
        <v>4</v>
      </c>
      <c r="H2963" t="s">
        <v>12</v>
      </c>
      <c r="I2963">
        <v>2</v>
      </c>
      <c r="J2963">
        <v>8.64</v>
      </c>
      <c r="K2963">
        <v>8.6999999999999993</v>
      </c>
      <c r="L2963">
        <f>VLOOKUP($E2963,'CFileFishery to ERA+'!$A$4:$J$198,4,FALSE)</f>
        <v>65</v>
      </c>
      <c r="M2963" t="str">
        <f>VLOOKUP($E2963,'CFileFishery to ERA+'!$A$4:$J$198,5,FALSE)</f>
        <v>BC JF S</v>
      </c>
      <c r="N2963" t="str">
        <f>VLOOKUP($E2963,'CFileFishery to ERA+'!$A$4:$J$198,6,FALSE)</f>
        <v>CA</v>
      </c>
      <c r="O2963">
        <f>VLOOKUP($E2963,'CFileFishery to ERA+'!$A$4:$J$198,7,FALSE)</f>
        <v>36</v>
      </c>
      <c r="P2963" t="str">
        <f>VLOOKUP($E2963,'CFileFishery to ERA+'!$A$4:$J$198,8,FALSE)</f>
        <v>S</v>
      </c>
      <c r="Q2963" t="str">
        <f>VLOOKUP($E2963,'CFileFishery to ERA+'!$A$4:$J$198,9,FALSE)</f>
        <v>Canadian Juan De Fuca Sport</v>
      </c>
      <c r="R2963" t="str">
        <f>VLOOKUP($E2963,'CFileFishery to ERA+'!$A$4:$J$198,10,FALSE)</f>
        <v>ISBM</v>
      </c>
    </row>
    <row r="2964" spans="1:18" x14ac:dyDescent="0.25">
      <c r="A2964" t="s">
        <v>158</v>
      </c>
      <c r="B2964" t="s">
        <v>159</v>
      </c>
      <c r="C2964">
        <v>2017</v>
      </c>
      <c r="D2964">
        <v>8</v>
      </c>
      <c r="E2964">
        <v>150</v>
      </c>
      <c r="F2964" t="s">
        <v>76</v>
      </c>
      <c r="G2964">
        <v>4</v>
      </c>
      <c r="H2964" t="s">
        <v>12</v>
      </c>
      <c r="I2964">
        <v>3</v>
      </c>
      <c r="J2964">
        <v>22.08</v>
      </c>
      <c r="K2964">
        <v>22.25</v>
      </c>
      <c r="L2964">
        <f>VLOOKUP($E2964,'CFileFishery to ERA+'!$A$4:$J$198,4,FALSE)</f>
        <v>57</v>
      </c>
      <c r="M2964" t="str">
        <f>VLOOKUP($E2964,'CFileFishery to ERA+'!$A$4:$J$198,5,FALSE)</f>
        <v>PGSDN S</v>
      </c>
      <c r="N2964" t="str">
        <f>VLOOKUP($E2964,'CFileFishery to ERA+'!$A$4:$J$198,6,FALSE)</f>
        <v>US</v>
      </c>
      <c r="O2964">
        <f>VLOOKUP($E2964,'CFileFishery to ERA+'!$A$4:$J$198,7,FALSE)</f>
        <v>999</v>
      </c>
      <c r="P2964" t="str">
        <f>VLOOKUP($E2964,'CFileFishery to ERA+'!$A$4:$J$198,8,FALSE)</f>
        <v>S</v>
      </c>
      <c r="Q2964" t="str">
        <f>VLOOKUP($E2964,'CFileFishery to ERA+'!$A$4:$J$198,9,FALSE)</f>
        <v>PGSD Sport</v>
      </c>
      <c r="R2964" t="str">
        <f>VLOOKUP($E2964,'CFileFishery to ERA+'!$A$4:$J$198,10,FALSE)</f>
        <v>ISBM</v>
      </c>
    </row>
    <row r="2965" spans="1:18" x14ac:dyDescent="0.25">
      <c r="A2965" t="s">
        <v>158</v>
      </c>
      <c r="B2965" t="s">
        <v>159</v>
      </c>
      <c r="C2965">
        <v>2017</v>
      </c>
      <c r="D2965">
        <v>9</v>
      </c>
      <c r="E2965">
        <v>39</v>
      </c>
      <c r="F2965" t="s">
        <v>50</v>
      </c>
      <c r="G2965">
        <v>3</v>
      </c>
      <c r="H2965" t="s">
        <v>12</v>
      </c>
      <c r="I2965">
        <v>3</v>
      </c>
      <c r="J2965">
        <v>6.96</v>
      </c>
      <c r="K2965">
        <v>7.01</v>
      </c>
      <c r="L2965">
        <f>VLOOKUP($E2965,'CFileFishery to ERA+'!$A$4:$J$198,4,FALSE)</f>
        <v>12</v>
      </c>
      <c r="M2965" t="str">
        <f>VLOOKUP($E2965,'CFileFishery to ERA+'!$A$4:$J$198,5,FALSE)</f>
        <v>WCVI SUM T</v>
      </c>
      <c r="N2965" t="str">
        <f>VLOOKUP($E2965,'CFileFishery to ERA+'!$A$4:$J$198,6,FALSE)</f>
        <v>CA</v>
      </c>
      <c r="O2965">
        <f>VLOOKUP($E2965,'CFileFishery to ERA+'!$A$4:$J$198,7,FALSE)</f>
        <v>3</v>
      </c>
      <c r="P2965" t="str">
        <f>VLOOKUP($E2965,'CFileFishery to ERA+'!$A$4:$J$198,8,FALSE)</f>
        <v>T</v>
      </c>
      <c r="Q2965" t="str">
        <f>VLOOKUP($E2965,'CFileFishery to ERA+'!$A$4:$J$198,9,FALSE)</f>
        <v>WCVI Troll</v>
      </c>
      <c r="R2965" t="str">
        <f>VLOOKUP($E2965,'CFileFishery to ERA+'!$A$4:$J$198,10,FALSE)</f>
        <v>AABM</v>
      </c>
    </row>
    <row r="2966" spans="1:18" x14ac:dyDescent="0.25">
      <c r="A2966" t="s">
        <v>158</v>
      </c>
      <c r="B2966" t="s">
        <v>159</v>
      </c>
      <c r="C2966">
        <v>2017</v>
      </c>
      <c r="D2966">
        <v>9</v>
      </c>
      <c r="E2966">
        <v>58</v>
      </c>
      <c r="F2966" t="s">
        <v>41</v>
      </c>
      <c r="G2966">
        <v>3</v>
      </c>
      <c r="H2966" t="s">
        <v>12</v>
      </c>
      <c r="I2966">
        <v>1</v>
      </c>
      <c r="J2966">
        <v>1.25</v>
      </c>
      <c r="K2966">
        <v>1.25</v>
      </c>
      <c r="L2966">
        <f>VLOOKUP($E2966,'CFileFishery to ERA+'!$A$4:$J$198,4,FALSE)</f>
        <v>17</v>
      </c>
      <c r="M2966" t="str">
        <f>VLOOKUP($E2966,'CFileFishery to ERA+'!$A$4:$J$198,5,FALSE)</f>
        <v>ALASKA N</v>
      </c>
      <c r="N2966" t="str">
        <f>VLOOKUP($E2966,'CFileFishery to ERA+'!$A$4:$J$198,6,FALSE)</f>
        <v>US</v>
      </c>
      <c r="O2966">
        <f>VLOOKUP($E2966,'CFileFishery to ERA+'!$A$4:$J$198,7,FALSE)</f>
        <v>999</v>
      </c>
      <c r="P2966" t="str">
        <f>VLOOKUP($E2966,'CFileFishery to ERA+'!$A$4:$J$198,8,FALSE)</f>
        <v>N</v>
      </c>
      <c r="Q2966" t="str">
        <f>VLOOKUP($E2966,'CFileFishery to ERA+'!$A$4:$J$198,9,FALSE)</f>
        <v>SEAK Net</v>
      </c>
      <c r="R2966" t="str">
        <f>VLOOKUP($E2966,'CFileFishery to ERA+'!$A$4:$J$198,10,FALSE)</f>
        <v>AABM</v>
      </c>
    </row>
    <row r="2967" spans="1:18" x14ac:dyDescent="0.25">
      <c r="A2967" t="s">
        <v>158</v>
      </c>
      <c r="B2967" t="s">
        <v>159</v>
      </c>
      <c r="C2967">
        <v>2017</v>
      </c>
      <c r="D2967">
        <v>9</v>
      </c>
      <c r="E2967">
        <v>104</v>
      </c>
      <c r="F2967" t="s">
        <v>113</v>
      </c>
      <c r="G2967">
        <v>4</v>
      </c>
      <c r="H2967" t="s">
        <v>12</v>
      </c>
      <c r="I2967">
        <v>1</v>
      </c>
      <c r="J2967">
        <v>1</v>
      </c>
      <c r="K2967">
        <v>1</v>
      </c>
      <c r="L2967">
        <f>VLOOKUP($E2967,'CFileFishery to ERA+'!$A$4:$J$198,4,FALSE)</f>
        <v>38</v>
      </c>
      <c r="M2967" t="str">
        <f>VLOOKUP($E2967,'CFileFishery to ERA+'!$A$4:$J$198,5,FALSE)</f>
        <v>TPS FN</v>
      </c>
      <c r="N2967" t="str">
        <f>VLOOKUP($E2967,'CFileFishery to ERA+'!$A$4:$J$198,6,FALSE)</f>
        <v>US</v>
      </c>
      <c r="O2967">
        <f>VLOOKUP($E2967,'CFileFishery to ERA+'!$A$4:$J$198,7,FALSE)</f>
        <v>999</v>
      </c>
      <c r="P2967" t="str">
        <f>VLOOKUP($E2967,'CFileFishery to ERA+'!$A$4:$J$198,8,FALSE)</f>
        <v>N</v>
      </c>
      <c r="Q2967" t="str">
        <f>VLOOKUP($E2967,'CFileFishery to ERA+'!$A$4:$J$198,9,FALSE)</f>
        <v>PGSD Net</v>
      </c>
      <c r="R2967" t="str">
        <f>VLOOKUP($E2967,'CFileFishery to ERA+'!$A$4:$J$198,10,FALSE)</f>
        <v>ISBM</v>
      </c>
    </row>
    <row r="2968" spans="1:18" x14ac:dyDescent="0.25">
      <c r="A2968" t="s">
        <v>158</v>
      </c>
      <c r="B2968" t="s">
        <v>159</v>
      </c>
      <c r="C2968">
        <v>2017</v>
      </c>
      <c r="D2968">
        <v>9</v>
      </c>
      <c r="E2968">
        <v>136</v>
      </c>
      <c r="F2968" t="s">
        <v>52</v>
      </c>
      <c r="G2968">
        <v>3</v>
      </c>
      <c r="H2968" t="s">
        <v>12</v>
      </c>
      <c r="I2968">
        <v>2</v>
      </c>
      <c r="J2968">
        <v>4.24</v>
      </c>
      <c r="K2968">
        <v>4.2699999999999996</v>
      </c>
      <c r="L2968">
        <f>VLOOKUP($E2968,'CFileFishery to ERA+'!$A$4:$J$198,4,FALSE)</f>
        <v>63</v>
      </c>
      <c r="M2968" t="str">
        <f>VLOOKUP($E2968,'CFileFishery to ERA+'!$A$4:$J$198,5,FALSE)</f>
        <v>GEO ST S</v>
      </c>
      <c r="N2968" t="str">
        <f>VLOOKUP($E2968,'CFileFishery to ERA+'!$A$4:$J$198,6,FALSE)</f>
        <v>CA</v>
      </c>
      <c r="O2968">
        <f>VLOOKUP($E2968,'CFileFishery to ERA+'!$A$4:$J$198,7,FALSE)</f>
        <v>27</v>
      </c>
      <c r="P2968" t="str">
        <f>VLOOKUP($E2968,'CFileFishery to ERA+'!$A$4:$J$198,8,FALSE)</f>
        <v>S</v>
      </c>
      <c r="Q2968" t="str">
        <f>VLOOKUP($E2968,'CFileFishery to ERA+'!$A$4:$J$198,9,FALSE)</f>
        <v>North Georgia Strait Sport</v>
      </c>
      <c r="R2968" t="str">
        <f>VLOOKUP($E2968,'CFileFishery to ERA+'!$A$4:$J$198,10,FALSE)</f>
        <v>ISBM</v>
      </c>
    </row>
    <row r="2969" spans="1:18" x14ac:dyDescent="0.25">
      <c r="A2969" t="s">
        <v>158</v>
      </c>
      <c r="B2969" t="s">
        <v>159</v>
      </c>
      <c r="C2969">
        <v>2017</v>
      </c>
      <c r="D2969">
        <v>10</v>
      </c>
      <c r="E2969">
        <v>2</v>
      </c>
      <c r="F2969" t="s">
        <v>30</v>
      </c>
      <c r="G2969">
        <v>4</v>
      </c>
      <c r="H2969" t="s">
        <v>12</v>
      </c>
      <c r="I2969">
        <v>5</v>
      </c>
      <c r="J2969">
        <v>10.8</v>
      </c>
      <c r="K2969">
        <v>10.88</v>
      </c>
      <c r="L2969">
        <f>VLOOKUP($E2969,'CFileFishery to ERA+'!$A$4:$J$198,4,FALSE)</f>
        <v>1</v>
      </c>
      <c r="M2969" t="str">
        <f>VLOOKUP($E2969,'CFileFishery to ERA+'!$A$4:$J$198,5,FALSE)</f>
        <v>AK W/S T</v>
      </c>
      <c r="N2969" t="str">
        <f>VLOOKUP($E2969,'CFileFishery to ERA+'!$A$4:$J$198,6,FALSE)</f>
        <v>US</v>
      </c>
      <c r="O2969">
        <f>VLOOKUP($E2969,'CFileFishery to ERA+'!$A$4:$J$198,7,FALSE)</f>
        <v>999</v>
      </c>
      <c r="P2969" t="str">
        <f>VLOOKUP($E2969,'CFileFishery to ERA+'!$A$4:$J$198,8,FALSE)</f>
        <v>T</v>
      </c>
      <c r="Q2969" t="str">
        <f>VLOOKUP($E2969,'CFileFishery to ERA+'!$A$4:$J$198,9,FALSE)</f>
        <v>SEAK Troll</v>
      </c>
      <c r="R2969" t="str">
        <f>VLOOKUP($E2969,'CFileFishery to ERA+'!$A$4:$J$198,10,FALSE)</f>
        <v>AABM</v>
      </c>
    </row>
    <row r="2970" spans="1:18" x14ac:dyDescent="0.25">
      <c r="A2970" t="s">
        <v>158</v>
      </c>
      <c r="B2970" t="s">
        <v>159</v>
      </c>
      <c r="C2970">
        <v>2017</v>
      </c>
      <c r="D2970">
        <v>11</v>
      </c>
      <c r="E2970">
        <v>2</v>
      </c>
      <c r="F2970" t="s">
        <v>30</v>
      </c>
      <c r="G2970">
        <v>4</v>
      </c>
      <c r="H2970" t="s">
        <v>12</v>
      </c>
      <c r="I2970">
        <v>4</v>
      </c>
      <c r="J2970">
        <v>8.64</v>
      </c>
      <c r="K2970">
        <v>8.6999999999999993</v>
      </c>
      <c r="L2970">
        <f>VLOOKUP($E2970,'CFileFishery to ERA+'!$A$4:$J$198,4,FALSE)</f>
        <v>1</v>
      </c>
      <c r="M2970" t="str">
        <f>VLOOKUP($E2970,'CFileFishery to ERA+'!$A$4:$J$198,5,FALSE)</f>
        <v>AK W/S T</v>
      </c>
      <c r="N2970" t="str">
        <f>VLOOKUP($E2970,'CFileFishery to ERA+'!$A$4:$J$198,6,FALSE)</f>
        <v>US</v>
      </c>
      <c r="O2970">
        <f>VLOOKUP($E2970,'CFileFishery to ERA+'!$A$4:$J$198,7,FALSE)</f>
        <v>999</v>
      </c>
      <c r="P2970" t="str">
        <f>VLOOKUP($E2970,'CFileFishery to ERA+'!$A$4:$J$198,8,FALSE)</f>
        <v>T</v>
      </c>
      <c r="Q2970" t="str">
        <f>VLOOKUP($E2970,'CFileFishery to ERA+'!$A$4:$J$198,9,FALSE)</f>
        <v>SEAK Troll</v>
      </c>
      <c r="R2970" t="str">
        <f>VLOOKUP($E2970,'CFileFishery to ERA+'!$A$4:$J$198,10,FALSE)</f>
        <v>AABM</v>
      </c>
    </row>
    <row r="2971" spans="1:18" x14ac:dyDescent="0.25">
      <c r="A2971" t="s">
        <v>158</v>
      </c>
      <c r="B2971" t="s">
        <v>159</v>
      </c>
      <c r="C2971">
        <v>2017</v>
      </c>
      <c r="D2971">
        <v>11</v>
      </c>
      <c r="E2971">
        <v>2</v>
      </c>
      <c r="F2971" t="s">
        <v>30</v>
      </c>
      <c r="G2971">
        <v>5</v>
      </c>
      <c r="H2971" t="s">
        <v>12</v>
      </c>
      <c r="I2971">
        <v>1</v>
      </c>
      <c r="J2971">
        <v>2.16</v>
      </c>
      <c r="K2971">
        <v>2.17</v>
      </c>
      <c r="L2971">
        <f>VLOOKUP($E2971,'CFileFishery to ERA+'!$A$4:$J$198,4,FALSE)</f>
        <v>1</v>
      </c>
      <c r="M2971" t="str">
        <f>VLOOKUP($E2971,'CFileFishery to ERA+'!$A$4:$J$198,5,FALSE)</f>
        <v>AK W/S T</v>
      </c>
      <c r="N2971" t="str">
        <f>VLOOKUP($E2971,'CFileFishery to ERA+'!$A$4:$J$198,6,FALSE)</f>
        <v>US</v>
      </c>
      <c r="O2971">
        <f>VLOOKUP($E2971,'CFileFishery to ERA+'!$A$4:$J$198,7,FALSE)</f>
        <v>999</v>
      </c>
      <c r="P2971" t="str">
        <f>VLOOKUP($E2971,'CFileFishery to ERA+'!$A$4:$J$198,8,FALSE)</f>
        <v>T</v>
      </c>
      <c r="Q2971" t="str">
        <f>VLOOKUP($E2971,'CFileFishery to ERA+'!$A$4:$J$198,9,FALSE)</f>
        <v>SEAK Troll</v>
      </c>
      <c r="R2971" t="str">
        <f>VLOOKUP($E2971,'CFileFishery to ERA+'!$A$4:$J$198,10,FALSE)</f>
        <v>AABM</v>
      </c>
    </row>
    <row r="2972" spans="1:18" x14ac:dyDescent="0.25">
      <c r="A2972" t="s">
        <v>158</v>
      </c>
      <c r="B2972" t="s">
        <v>159</v>
      </c>
      <c r="C2972">
        <v>2017</v>
      </c>
      <c r="D2972">
        <v>12</v>
      </c>
      <c r="E2972">
        <v>1</v>
      </c>
      <c r="F2972" t="s">
        <v>71</v>
      </c>
      <c r="G2972">
        <v>4</v>
      </c>
      <c r="H2972" t="s">
        <v>12</v>
      </c>
      <c r="I2972">
        <v>1</v>
      </c>
      <c r="J2972">
        <v>1.21</v>
      </c>
      <c r="K2972">
        <v>1.21</v>
      </c>
      <c r="L2972">
        <f>VLOOKUP($E2972,'CFileFishery to ERA+'!$A$4:$J$198,4,FALSE)</f>
        <v>1</v>
      </c>
      <c r="M2972" t="str">
        <f>VLOOKUP($E2972,'CFileFishery to ERA+'!$A$4:$J$198,5,FALSE)</f>
        <v>AK W/S T</v>
      </c>
      <c r="N2972" t="str">
        <f>VLOOKUP($E2972,'CFileFishery to ERA+'!$A$4:$J$198,6,FALSE)</f>
        <v>US</v>
      </c>
      <c r="O2972">
        <f>VLOOKUP($E2972,'CFileFishery to ERA+'!$A$4:$J$198,7,FALSE)</f>
        <v>999</v>
      </c>
      <c r="P2972" t="str">
        <f>VLOOKUP($E2972,'CFileFishery to ERA+'!$A$4:$J$198,8,FALSE)</f>
        <v>T</v>
      </c>
      <c r="Q2972" t="str">
        <f>VLOOKUP($E2972,'CFileFishery to ERA+'!$A$4:$J$198,9,FALSE)</f>
        <v>SEAK Troll</v>
      </c>
      <c r="R2972" t="str">
        <f>VLOOKUP($E2972,'CFileFishery to ERA+'!$A$4:$J$198,10,FALSE)</f>
        <v>AABM</v>
      </c>
    </row>
    <row r="2973" spans="1:18" x14ac:dyDescent="0.25">
      <c r="A2973" t="s">
        <v>158</v>
      </c>
      <c r="B2973" t="s">
        <v>159</v>
      </c>
      <c r="C2973">
        <v>2017</v>
      </c>
      <c r="D2973">
        <v>12</v>
      </c>
      <c r="E2973">
        <v>2</v>
      </c>
      <c r="F2973" t="s">
        <v>30</v>
      </c>
      <c r="G2973">
        <v>4</v>
      </c>
      <c r="H2973" t="s">
        <v>12</v>
      </c>
      <c r="I2973">
        <v>3</v>
      </c>
      <c r="J2973">
        <v>6.48</v>
      </c>
      <c r="K2973">
        <v>6.53</v>
      </c>
      <c r="L2973">
        <f>VLOOKUP($E2973,'CFileFishery to ERA+'!$A$4:$J$198,4,FALSE)</f>
        <v>1</v>
      </c>
      <c r="M2973" t="str">
        <f>VLOOKUP($E2973,'CFileFishery to ERA+'!$A$4:$J$198,5,FALSE)</f>
        <v>AK W/S T</v>
      </c>
      <c r="N2973" t="str">
        <f>VLOOKUP($E2973,'CFileFishery to ERA+'!$A$4:$J$198,6,FALSE)</f>
        <v>US</v>
      </c>
      <c r="O2973">
        <f>VLOOKUP($E2973,'CFileFishery to ERA+'!$A$4:$J$198,7,FALSE)</f>
        <v>999</v>
      </c>
      <c r="P2973" t="str">
        <f>VLOOKUP($E2973,'CFileFishery to ERA+'!$A$4:$J$198,8,FALSE)</f>
        <v>T</v>
      </c>
      <c r="Q2973" t="str">
        <f>VLOOKUP($E2973,'CFileFishery to ERA+'!$A$4:$J$198,9,FALSE)</f>
        <v>SEAK Troll</v>
      </c>
      <c r="R2973" t="str">
        <f>VLOOKUP($E2973,'CFileFishery to ERA+'!$A$4:$J$198,10,FALSE)</f>
        <v>AABM</v>
      </c>
    </row>
    <row r="2974" spans="1:18" x14ac:dyDescent="0.25">
      <c r="A2974" t="s">
        <v>158</v>
      </c>
      <c r="B2974" t="s">
        <v>159</v>
      </c>
      <c r="C2974">
        <v>2018</v>
      </c>
      <c r="D2974">
        <v>1</v>
      </c>
      <c r="E2974">
        <v>5</v>
      </c>
      <c r="F2974" t="s">
        <v>31</v>
      </c>
      <c r="G2974">
        <v>4</v>
      </c>
      <c r="H2974" t="s">
        <v>12</v>
      </c>
      <c r="I2974">
        <v>1</v>
      </c>
      <c r="J2974">
        <v>1.43</v>
      </c>
      <c r="K2974">
        <v>1.44</v>
      </c>
      <c r="L2974">
        <f>VLOOKUP($E2974,'CFileFishery to ERA+'!$A$4:$J$198,4,FALSE)</f>
        <v>1</v>
      </c>
      <c r="M2974" t="str">
        <f>VLOOKUP($E2974,'CFileFishery to ERA+'!$A$4:$J$198,5,FALSE)</f>
        <v>AK W/S T</v>
      </c>
      <c r="N2974" t="str">
        <f>VLOOKUP($E2974,'CFileFishery to ERA+'!$A$4:$J$198,6,FALSE)</f>
        <v>US</v>
      </c>
      <c r="O2974">
        <f>VLOOKUP($E2974,'CFileFishery to ERA+'!$A$4:$J$198,7,FALSE)</f>
        <v>999</v>
      </c>
      <c r="P2974" t="str">
        <f>VLOOKUP($E2974,'CFileFishery to ERA+'!$A$4:$J$198,8,FALSE)</f>
        <v>T</v>
      </c>
      <c r="Q2974" t="str">
        <f>VLOOKUP($E2974,'CFileFishery to ERA+'!$A$4:$J$198,9,FALSE)</f>
        <v>SEAK Troll</v>
      </c>
      <c r="R2974" t="str">
        <f>VLOOKUP($E2974,'CFileFishery to ERA+'!$A$4:$J$198,10,FALSE)</f>
        <v>AABM</v>
      </c>
    </row>
    <row r="2975" spans="1:18" x14ac:dyDescent="0.25">
      <c r="A2975" t="s">
        <v>158</v>
      </c>
      <c r="B2975" t="s">
        <v>159</v>
      </c>
      <c r="C2975">
        <v>2018</v>
      </c>
      <c r="D2975">
        <v>1</v>
      </c>
      <c r="E2975">
        <v>7</v>
      </c>
      <c r="F2975" t="s">
        <v>32</v>
      </c>
      <c r="G2975">
        <v>4</v>
      </c>
      <c r="H2975" t="s">
        <v>12</v>
      </c>
      <c r="I2975">
        <v>1</v>
      </c>
      <c r="J2975">
        <v>1.64</v>
      </c>
      <c r="K2975">
        <v>1.65</v>
      </c>
      <c r="L2975">
        <f>VLOOKUP($E2975,'CFileFishery to ERA+'!$A$4:$J$198,4,FALSE)</f>
        <v>1</v>
      </c>
      <c r="M2975" t="str">
        <f>VLOOKUP($E2975,'CFileFishery to ERA+'!$A$4:$J$198,5,FALSE)</f>
        <v>AK W/S T</v>
      </c>
      <c r="N2975" t="str">
        <f>VLOOKUP($E2975,'CFileFishery to ERA+'!$A$4:$J$198,6,FALSE)</f>
        <v>US</v>
      </c>
      <c r="O2975">
        <f>VLOOKUP($E2975,'CFileFishery to ERA+'!$A$4:$J$198,7,FALSE)</f>
        <v>999</v>
      </c>
      <c r="P2975" t="str">
        <f>VLOOKUP($E2975,'CFileFishery to ERA+'!$A$4:$J$198,8,FALSE)</f>
        <v>T</v>
      </c>
      <c r="Q2975" t="str">
        <f>VLOOKUP($E2975,'CFileFishery to ERA+'!$A$4:$J$198,9,FALSE)</f>
        <v>SEAK Troll</v>
      </c>
      <c r="R2975" t="str">
        <f>VLOOKUP($E2975,'CFileFishery to ERA+'!$A$4:$J$198,10,FALSE)</f>
        <v>AABM</v>
      </c>
    </row>
    <row r="2976" spans="1:18" x14ac:dyDescent="0.25">
      <c r="A2976" t="s">
        <v>158</v>
      </c>
      <c r="B2976" t="s">
        <v>159</v>
      </c>
      <c r="C2976">
        <v>2018</v>
      </c>
      <c r="D2976">
        <v>1</v>
      </c>
      <c r="E2976">
        <v>8</v>
      </c>
      <c r="F2976" t="s">
        <v>13</v>
      </c>
      <c r="G2976">
        <v>4</v>
      </c>
      <c r="H2976" t="s">
        <v>12</v>
      </c>
      <c r="I2976">
        <v>1</v>
      </c>
      <c r="J2976">
        <v>1.28</v>
      </c>
      <c r="K2976">
        <v>1.29</v>
      </c>
      <c r="L2976">
        <f>VLOOKUP($E2976,'CFileFishery to ERA+'!$A$4:$J$198,4,FALSE)</f>
        <v>1</v>
      </c>
      <c r="M2976" t="str">
        <f>VLOOKUP($E2976,'CFileFishery to ERA+'!$A$4:$J$198,5,FALSE)</f>
        <v>AK W/S T</v>
      </c>
      <c r="N2976" t="str">
        <f>VLOOKUP($E2976,'CFileFishery to ERA+'!$A$4:$J$198,6,FALSE)</f>
        <v>US</v>
      </c>
      <c r="O2976">
        <f>VLOOKUP($E2976,'CFileFishery to ERA+'!$A$4:$J$198,7,FALSE)</f>
        <v>999</v>
      </c>
      <c r="P2976" t="str">
        <f>VLOOKUP($E2976,'CFileFishery to ERA+'!$A$4:$J$198,8,FALSE)</f>
        <v>T</v>
      </c>
      <c r="Q2976" t="str">
        <f>VLOOKUP($E2976,'CFileFishery to ERA+'!$A$4:$J$198,9,FALSE)</f>
        <v>SEAK Troll</v>
      </c>
      <c r="R2976" t="str">
        <f>VLOOKUP($E2976,'CFileFishery to ERA+'!$A$4:$J$198,10,FALSE)</f>
        <v>AABM</v>
      </c>
    </row>
    <row r="2977" spans="1:18" x14ac:dyDescent="0.25">
      <c r="A2977" t="s">
        <v>158</v>
      </c>
      <c r="B2977" t="s">
        <v>159</v>
      </c>
      <c r="C2977">
        <v>2018</v>
      </c>
      <c r="D2977">
        <v>2</v>
      </c>
      <c r="E2977">
        <v>6</v>
      </c>
      <c r="F2977" t="s">
        <v>11</v>
      </c>
      <c r="G2977">
        <v>4</v>
      </c>
      <c r="H2977" t="s">
        <v>12</v>
      </c>
      <c r="I2977">
        <v>2</v>
      </c>
      <c r="J2977">
        <v>5.0999999999999996</v>
      </c>
      <c r="K2977">
        <v>5.14</v>
      </c>
      <c r="L2977">
        <f>VLOOKUP($E2977,'CFileFishery to ERA+'!$A$4:$J$198,4,FALSE)</f>
        <v>1</v>
      </c>
      <c r="M2977" t="str">
        <f>VLOOKUP($E2977,'CFileFishery to ERA+'!$A$4:$J$198,5,FALSE)</f>
        <v>AK W/S T</v>
      </c>
      <c r="N2977" t="str">
        <f>VLOOKUP($E2977,'CFileFishery to ERA+'!$A$4:$J$198,6,FALSE)</f>
        <v>US</v>
      </c>
      <c r="O2977">
        <f>VLOOKUP($E2977,'CFileFishery to ERA+'!$A$4:$J$198,7,FALSE)</f>
        <v>999</v>
      </c>
      <c r="P2977" t="str">
        <f>VLOOKUP($E2977,'CFileFishery to ERA+'!$A$4:$J$198,8,FALSE)</f>
        <v>T</v>
      </c>
      <c r="Q2977" t="str">
        <f>VLOOKUP($E2977,'CFileFishery to ERA+'!$A$4:$J$198,9,FALSE)</f>
        <v>SEAK Troll</v>
      </c>
      <c r="R2977" t="str">
        <f>VLOOKUP($E2977,'CFileFishery to ERA+'!$A$4:$J$198,10,FALSE)</f>
        <v>AABM</v>
      </c>
    </row>
    <row r="2978" spans="1:18" x14ac:dyDescent="0.25">
      <c r="A2978" t="s">
        <v>158</v>
      </c>
      <c r="B2978" t="s">
        <v>159</v>
      </c>
      <c r="C2978">
        <v>2018</v>
      </c>
      <c r="D2978">
        <v>2</v>
      </c>
      <c r="E2978">
        <v>37</v>
      </c>
      <c r="F2978" t="s">
        <v>106</v>
      </c>
      <c r="G2978">
        <v>4</v>
      </c>
      <c r="H2978" t="s">
        <v>12</v>
      </c>
      <c r="I2978">
        <v>1</v>
      </c>
      <c r="J2978">
        <v>2.33</v>
      </c>
      <c r="K2978">
        <v>2.34</v>
      </c>
      <c r="L2978">
        <f>VLOOKUP($E2978,'CFileFishery to ERA+'!$A$4:$J$198,4,FALSE)</f>
        <v>10</v>
      </c>
      <c r="M2978" t="str">
        <f>VLOOKUP($E2978,'CFileFishery to ERA+'!$A$4:$J$198,5,FALSE)</f>
        <v>WCVI F/W T</v>
      </c>
      <c r="N2978" t="str">
        <f>VLOOKUP($E2978,'CFileFishery to ERA+'!$A$4:$J$198,6,FALSE)</f>
        <v>CA</v>
      </c>
      <c r="O2978">
        <f>VLOOKUP($E2978,'CFileFishery to ERA+'!$A$4:$J$198,7,FALSE)</f>
        <v>3</v>
      </c>
      <c r="P2978" t="str">
        <f>VLOOKUP($E2978,'CFileFishery to ERA+'!$A$4:$J$198,8,FALSE)</f>
        <v>T</v>
      </c>
      <c r="Q2978" t="str">
        <f>VLOOKUP($E2978,'CFileFishery to ERA+'!$A$4:$J$198,9,FALSE)</f>
        <v>WCVI Troll</v>
      </c>
      <c r="R2978" t="str">
        <f>VLOOKUP($E2978,'CFileFishery to ERA+'!$A$4:$J$198,10,FALSE)</f>
        <v>AABM</v>
      </c>
    </row>
    <row r="2979" spans="1:18" x14ac:dyDescent="0.25">
      <c r="A2979" t="s">
        <v>158</v>
      </c>
      <c r="B2979" t="s">
        <v>159</v>
      </c>
      <c r="C2979">
        <v>2018</v>
      </c>
      <c r="D2979">
        <v>3</v>
      </c>
      <c r="E2979">
        <v>6</v>
      </c>
      <c r="F2979" t="s">
        <v>11</v>
      </c>
      <c r="G2979">
        <v>4</v>
      </c>
      <c r="H2979" t="s">
        <v>12</v>
      </c>
      <c r="I2979">
        <v>1</v>
      </c>
      <c r="J2979">
        <v>2.5499999999999998</v>
      </c>
      <c r="K2979">
        <v>2.57</v>
      </c>
      <c r="L2979">
        <f>VLOOKUP($E2979,'CFileFishery to ERA+'!$A$4:$J$198,4,FALSE)</f>
        <v>1</v>
      </c>
      <c r="M2979" t="str">
        <f>VLOOKUP($E2979,'CFileFishery to ERA+'!$A$4:$J$198,5,FALSE)</f>
        <v>AK W/S T</v>
      </c>
      <c r="N2979" t="str">
        <f>VLOOKUP($E2979,'CFileFishery to ERA+'!$A$4:$J$198,6,FALSE)</f>
        <v>US</v>
      </c>
      <c r="O2979">
        <f>VLOOKUP($E2979,'CFileFishery to ERA+'!$A$4:$J$198,7,FALSE)</f>
        <v>999</v>
      </c>
      <c r="P2979" t="str">
        <f>VLOOKUP($E2979,'CFileFishery to ERA+'!$A$4:$J$198,8,FALSE)</f>
        <v>T</v>
      </c>
      <c r="Q2979" t="str">
        <f>VLOOKUP($E2979,'CFileFishery to ERA+'!$A$4:$J$198,9,FALSE)</f>
        <v>SEAK Troll</v>
      </c>
      <c r="R2979" t="str">
        <f>VLOOKUP($E2979,'CFileFishery to ERA+'!$A$4:$J$198,10,FALSE)</f>
        <v>AABM</v>
      </c>
    </row>
    <row r="2980" spans="1:18" x14ac:dyDescent="0.25">
      <c r="A2980" t="s">
        <v>158</v>
      </c>
      <c r="B2980" t="s">
        <v>159</v>
      </c>
      <c r="C2980">
        <v>2018</v>
      </c>
      <c r="D2980">
        <v>3</v>
      </c>
      <c r="E2980">
        <v>128</v>
      </c>
      <c r="F2980" t="s">
        <v>20</v>
      </c>
      <c r="G2980">
        <v>4</v>
      </c>
      <c r="H2980" t="s">
        <v>12</v>
      </c>
      <c r="I2980">
        <v>1</v>
      </c>
      <c r="J2980">
        <v>9.1199999999999992</v>
      </c>
      <c r="K2980">
        <v>9.19</v>
      </c>
      <c r="L2980">
        <f>VLOOKUP($E2980,'CFileFishery to ERA+'!$A$4:$J$198,4,FALSE)</f>
        <v>47</v>
      </c>
      <c r="M2980" t="str">
        <f>VLOOKUP($E2980,'CFileFishery to ERA+'!$A$4:$J$198,5,FALSE)</f>
        <v>NBC AABM S</v>
      </c>
      <c r="N2980" t="str">
        <f>VLOOKUP($E2980,'CFileFishery to ERA+'!$A$4:$J$198,6,FALSE)</f>
        <v>CA</v>
      </c>
      <c r="O2980">
        <f>VLOOKUP($E2980,'CFileFishery to ERA+'!$A$4:$J$198,7,FALSE)</f>
        <v>20</v>
      </c>
      <c r="P2980" t="str">
        <f>VLOOKUP($E2980,'CFileFishery to ERA+'!$A$4:$J$198,8,FALSE)</f>
        <v>S</v>
      </c>
      <c r="Q2980" t="str">
        <f>VLOOKUP($E2980,'CFileFishery to ERA+'!$A$4:$J$198,9,FALSE)</f>
        <v>NBC AABM Sport</v>
      </c>
      <c r="R2980" t="str">
        <f>VLOOKUP($E2980,'CFileFishery to ERA+'!$A$4:$J$198,10,FALSE)</f>
        <v>AABM</v>
      </c>
    </row>
    <row r="2981" spans="1:18" x14ac:dyDescent="0.25">
      <c r="A2981" t="s">
        <v>158</v>
      </c>
      <c r="B2981" t="s">
        <v>159</v>
      </c>
      <c r="C2981">
        <v>2018</v>
      </c>
      <c r="D2981">
        <v>3</v>
      </c>
      <c r="E2981">
        <v>139</v>
      </c>
      <c r="F2981" t="s">
        <v>74</v>
      </c>
      <c r="G2981">
        <v>4</v>
      </c>
      <c r="H2981" t="s">
        <v>12</v>
      </c>
      <c r="I2981">
        <v>1</v>
      </c>
      <c r="J2981">
        <v>1</v>
      </c>
      <c r="K2981">
        <v>1</v>
      </c>
      <c r="L2981">
        <f>VLOOKUP($E2981,'CFileFishery to ERA+'!$A$4:$J$198,4,FALSE)</f>
        <v>63</v>
      </c>
      <c r="M2981" t="str">
        <f>VLOOKUP($E2981,'CFileFishery to ERA+'!$A$4:$J$198,5,FALSE)</f>
        <v>GEO ST S</v>
      </c>
      <c r="N2981" t="str">
        <f>VLOOKUP($E2981,'CFileFishery to ERA+'!$A$4:$J$198,6,FALSE)</f>
        <v>CA</v>
      </c>
      <c r="O2981">
        <f>VLOOKUP($E2981,'CFileFishery to ERA+'!$A$4:$J$198,7,FALSE)</f>
        <v>29</v>
      </c>
      <c r="P2981" t="str">
        <f>VLOOKUP($E2981,'CFileFishery to ERA+'!$A$4:$J$198,8,FALSE)</f>
        <v>S</v>
      </c>
      <c r="Q2981" t="str">
        <f>VLOOKUP($E2981,'CFileFishery to ERA+'!$A$4:$J$198,9,FALSE)</f>
        <v>South Georgia Strait Sport</v>
      </c>
      <c r="R2981" t="str">
        <f>VLOOKUP($E2981,'CFileFishery to ERA+'!$A$4:$J$198,10,FALSE)</f>
        <v>ISBM</v>
      </c>
    </row>
    <row r="2982" spans="1:18" x14ac:dyDescent="0.25">
      <c r="A2982" t="s">
        <v>158</v>
      </c>
      <c r="B2982" t="s">
        <v>159</v>
      </c>
      <c r="C2982">
        <v>2018</v>
      </c>
      <c r="D2982">
        <v>5</v>
      </c>
      <c r="E2982">
        <v>33</v>
      </c>
      <c r="F2982" t="s">
        <v>47</v>
      </c>
      <c r="G2982">
        <v>4</v>
      </c>
      <c r="H2982" t="s">
        <v>12</v>
      </c>
      <c r="I2982">
        <v>1</v>
      </c>
      <c r="J2982">
        <v>2.89</v>
      </c>
      <c r="K2982">
        <v>2.91</v>
      </c>
      <c r="L2982">
        <f>VLOOKUP($E2982,'CFileFishery to ERA+'!$A$4:$J$198,4,FALSE)</f>
        <v>10</v>
      </c>
      <c r="M2982" t="str">
        <f>VLOOKUP($E2982,'CFileFishery to ERA+'!$A$4:$J$198,5,FALSE)</f>
        <v>WCVI F/W T</v>
      </c>
      <c r="N2982" t="str">
        <f>VLOOKUP($E2982,'CFileFishery to ERA+'!$A$4:$J$198,6,FALSE)</f>
        <v>CA</v>
      </c>
      <c r="O2982">
        <f>VLOOKUP($E2982,'CFileFishery to ERA+'!$A$4:$J$198,7,FALSE)</f>
        <v>3</v>
      </c>
      <c r="P2982" t="str">
        <f>VLOOKUP($E2982,'CFileFishery to ERA+'!$A$4:$J$198,8,FALSE)</f>
        <v>T</v>
      </c>
      <c r="Q2982" t="str">
        <f>VLOOKUP($E2982,'CFileFishery to ERA+'!$A$4:$J$198,9,FALSE)</f>
        <v>WCVI Troll</v>
      </c>
      <c r="R2982" t="str">
        <f>VLOOKUP($E2982,'CFileFishery to ERA+'!$A$4:$J$198,10,FALSE)</f>
        <v>AABM</v>
      </c>
    </row>
    <row r="2983" spans="1:18" x14ac:dyDescent="0.25">
      <c r="A2983" t="s">
        <v>158</v>
      </c>
      <c r="B2983" t="s">
        <v>159</v>
      </c>
      <c r="C2983">
        <v>2018</v>
      </c>
      <c r="D2983">
        <v>5</v>
      </c>
      <c r="E2983">
        <v>34</v>
      </c>
      <c r="F2983" t="s">
        <v>54</v>
      </c>
      <c r="G2983">
        <v>3</v>
      </c>
      <c r="H2983" t="s">
        <v>12</v>
      </c>
      <c r="I2983">
        <v>2</v>
      </c>
      <c r="J2983">
        <v>5.78</v>
      </c>
      <c r="K2983">
        <v>5.79</v>
      </c>
      <c r="L2983">
        <f>VLOOKUP($E2983,'CFileFishery to ERA+'!$A$4:$J$198,4,FALSE)</f>
        <v>11</v>
      </c>
      <c r="M2983" t="str">
        <f>VLOOKUP($E2983,'CFileFishery to ERA+'!$A$4:$J$198,5,FALSE)</f>
        <v>WCVI SPR T</v>
      </c>
      <c r="N2983" t="str">
        <f>VLOOKUP($E2983,'CFileFishery to ERA+'!$A$4:$J$198,6,FALSE)</f>
        <v>CA</v>
      </c>
      <c r="O2983">
        <f>VLOOKUP($E2983,'CFileFishery to ERA+'!$A$4:$J$198,7,FALSE)</f>
        <v>3</v>
      </c>
      <c r="P2983" t="str">
        <f>VLOOKUP($E2983,'CFileFishery to ERA+'!$A$4:$J$198,8,FALSE)</f>
        <v>T</v>
      </c>
      <c r="Q2983" t="str">
        <f>VLOOKUP($E2983,'CFileFishery to ERA+'!$A$4:$J$198,9,FALSE)</f>
        <v>WCVI Troll</v>
      </c>
      <c r="R2983" t="str">
        <f>VLOOKUP($E2983,'CFileFishery to ERA+'!$A$4:$J$198,10,FALSE)</f>
        <v>AABM</v>
      </c>
    </row>
    <row r="2984" spans="1:18" x14ac:dyDescent="0.25">
      <c r="A2984" t="s">
        <v>158</v>
      </c>
      <c r="B2984" t="s">
        <v>159</v>
      </c>
      <c r="C2984">
        <v>2018</v>
      </c>
      <c r="D2984">
        <v>5</v>
      </c>
      <c r="E2984">
        <v>34</v>
      </c>
      <c r="F2984" t="s">
        <v>54</v>
      </c>
      <c r="G2984">
        <v>4</v>
      </c>
      <c r="H2984" t="s">
        <v>12</v>
      </c>
      <c r="I2984">
        <v>3</v>
      </c>
      <c r="J2984">
        <v>8.67</v>
      </c>
      <c r="K2984">
        <v>8.73</v>
      </c>
      <c r="L2984">
        <f>VLOOKUP($E2984,'CFileFishery to ERA+'!$A$4:$J$198,4,FALSE)</f>
        <v>11</v>
      </c>
      <c r="M2984" t="str">
        <f>VLOOKUP($E2984,'CFileFishery to ERA+'!$A$4:$J$198,5,FALSE)</f>
        <v>WCVI SPR T</v>
      </c>
      <c r="N2984" t="str">
        <f>VLOOKUP($E2984,'CFileFishery to ERA+'!$A$4:$J$198,6,FALSE)</f>
        <v>CA</v>
      </c>
      <c r="O2984">
        <f>VLOOKUP($E2984,'CFileFishery to ERA+'!$A$4:$J$198,7,FALSE)</f>
        <v>3</v>
      </c>
      <c r="P2984" t="str">
        <f>VLOOKUP($E2984,'CFileFishery to ERA+'!$A$4:$J$198,8,FALSE)</f>
        <v>T</v>
      </c>
      <c r="Q2984" t="str">
        <f>VLOOKUP($E2984,'CFileFishery to ERA+'!$A$4:$J$198,9,FALSE)</f>
        <v>WCVI Troll</v>
      </c>
      <c r="R2984" t="str">
        <f>VLOOKUP($E2984,'CFileFishery to ERA+'!$A$4:$J$198,10,FALSE)</f>
        <v>AABM</v>
      </c>
    </row>
    <row r="2985" spans="1:18" x14ac:dyDescent="0.25">
      <c r="A2985" t="s">
        <v>158</v>
      </c>
      <c r="B2985" t="s">
        <v>159</v>
      </c>
      <c r="C2985">
        <v>2018</v>
      </c>
      <c r="D2985">
        <v>5</v>
      </c>
      <c r="E2985">
        <v>34</v>
      </c>
      <c r="F2985" t="s">
        <v>54</v>
      </c>
      <c r="G2985">
        <v>5</v>
      </c>
      <c r="H2985" t="s">
        <v>12</v>
      </c>
      <c r="I2985">
        <v>1</v>
      </c>
      <c r="J2985">
        <v>2.89</v>
      </c>
      <c r="K2985">
        <v>2.91</v>
      </c>
      <c r="L2985">
        <f>VLOOKUP($E2985,'CFileFishery to ERA+'!$A$4:$J$198,4,FALSE)</f>
        <v>11</v>
      </c>
      <c r="M2985" t="str">
        <f>VLOOKUP($E2985,'CFileFishery to ERA+'!$A$4:$J$198,5,FALSE)</f>
        <v>WCVI SPR T</v>
      </c>
      <c r="N2985" t="str">
        <f>VLOOKUP($E2985,'CFileFishery to ERA+'!$A$4:$J$198,6,FALSE)</f>
        <v>CA</v>
      </c>
      <c r="O2985">
        <f>VLOOKUP($E2985,'CFileFishery to ERA+'!$A$4:$J$198,7,FALSE)</f>
        <v>3</v>
      </c>
      <c r="P2985" t="str">
        <f>VLOOKUP($E2985,'CFileFishery to ERA+'!$A$4:$J$198,8,FALSE)</f>
        <v>T</v>
      </c>
      <c r="Q2985" t="str">
        <f>VLOOKUP($E2985,'CFileFishery to ERA+'!$A$4:$J$198,9,FALSE)</f>
        <v>WCVI Troll</v>
      </c>
      <c r="R2985" t="str">
        <f>VLOOKUP($E2985,'CFileFishery to ERA+'!$A$4:$J$198,10,FALSE)</f>
        <v>AABM</v>
      </c>
    </row>
    <row r="2986" spans="1:18" x14ac:dyDescent="0.25">
      <c r="A2986" t="s">
        <v>158</v>
      </c>
      <c r="B2986" t="s">
        <v>159</v>
      </c>
      <c r="C2986">
        <v>2018</v>
      </c>
      <c r="D2986">
        <v>5</v>
      </c>
      <c r="E2986">
        <v>42</v>
      </c>
      <c r="F2986" t="s">
        <v>86</v>
      </c>
      <c r="G2986">
        <v>4</v>
      </c>
      <c r="H2986" t="s">
        <v>12</v>
      </c>
      <c r="I2986">
        <v>2</v>
      </c>
      <c r="J2986">
        <v>4.03</v>
      </c>
      <c r="K2986">
        <v>4.0599999999999996</v>
      </c>
      <c r="L2986">
        <f>VLOOKUP($E2986,'CFileFishery to ERA+'!$A$4:$J$198,4,FALSE)</f>
        <v>13</v>
      </c>
      <c r="M2986" t="str">
        <f>VLOOKUP($E2986,'CFileFishery to ERA+'!$A$4:$J$198,5,FALSE)</f>
        <v>N FALCON T</v>
      </c>
      <c r="N2986" t="str">
        <f>VLOOKUP($E2986,'CFileFishery to ERA+'!$A$4:$J$198,6,FALSE)</f>
        <v>US</v>
      </c>
      <c r="O2986">
        <f>VLOOKUP($E2986,'CFileFishery to ERA+'!$A$4:$J$198,7,FALSE)</f>
        <v>999</v>
      </c>
      <c r="P2986" t="str">
        <f>VLOOKUP($E2986,'CFileFishery to ERA+'!$A$4:$J$198,8,FALSE)</f>
        <v>T</v>
      </c>
      <c r="Q2986" t="str">
        <f>VLOOKUP($E2986,'CFileFishery to ERA+'!$A$4:$J$198,9,FALSE)</f>
        <v>WA Troll</v>
      </c>
      <c r="R2986" t="str">
        <f>VLOOKUP($E2986,'CFileFishery to ERA+'!$A$4:$J$198,10,FALSE)</f>
        <v>ISBM</v>
      </c>
    </row>
    <row r="2987" spans="1:18" x14ac:dyDescent="0.25">
      <c r="A2987" t="s">
        <v>158</v>
      </c>
      <c r="B2987" t="s">
        <v>159</v>
      </c>
      <c r="C2987">
        <v>2018</v>
      </c>
      <c r="D2987">
        <v>5</v>
      </c>
      <c r="E2987">
        <v>124</v>
      </c>
      <c r="F2987" t="s">
        <v>36</v>
      </c>
      <c r="G2987">
        <v>4</v>
      </c>
      <c r="H2987" t="s">
        <v>12</v>
      </c>
      <c r="I2987">
        <v>1</v>
      </c>
      <c r="J2987">
        <v>3.62</v>
      </c>
      <c r="K2987">
        <v>3.64</v>
      </c>
      <c r="L2987">
        <f>VLOOKUP($E2987,'CFileFishery to ERA+'!$A$4:$J$198,4,FALSE)</f>
        <v>44</v>
      </c>
      <c r="M2987" t="str">
        <f>VLOOKUP($E2987,'CFileFishery to ERA+'!$A$4:$J$198,5,FALSE)</f>
        <v>ALASKA S</v>
      </c>
      <c r="N2987" t="str">
        <f>VLOOKUP($E2987,'CFileFishery to ERA+'!$A$4:$J$198,6,FALSE)</f>
        <v>US</v>
      </c>
      <c r="O2987">
        <f>VLOOKUP($E2987,'CFileFishery to ERA+'!$A$4:$J$198,7,FALSE)</f>
        <v>999</v>
      </c>
      <c r="P2987" t="str">
        <f>VLOOKUP($E2987,'CFileFishery to ERA+'!$A$4:$J$198,8,FALSE)</f>
        <v>S</v>
      </c>
      <c r="Q2987" t="str">
        <f>VLOOKUP($E2987,'CFileFishery to ERA+'!$A$4:$J$198,9,FALSE)</f>
        <v>SEAK Sport</v>
      </c>
      <c r="R2987" t="str">
        <f>VLOOKUP($E2987,'CFileFishery to ERA+'!$A$4:$J$198,10,FALSE)</f>
        <v>AABM</v>
      </c>
    </row>
    <row r="2988" spans="1:18" x14ac:dyDescent="0.25">
      <c r="A2988" t="s">
        <v>158</v>
      </c>
      <c r="B2988" t="s">
        <v>159</v>
      </c>
      <c r="C2988">
        <v>2018</v>
      </c>
      <c r="D2988">
        <v>5</v>
      </c>
      <c r="E2988">
        <v>139</v>
      </c>
      <c r="F2988" t="s">
        <v>74</v>
      </c>
      <c r="G2988">
        <v>4</v>
      </c>
      <c r="H2988" t="s">
        <v>12</v>
      </c>
      <c r="I2988">
        <v>1</v>
      </c>
      <c r="J2988">
        <v>17.97</v>
      </c>
      <c r="K2988">
        <v>18.11</v>
      </c>
      <c r="L2988">
        <f>VLOOKUP($E2988,'CFileFishery to ERA+'!$A$4:$J$198,4,FALSE)</f>
        <v>63</v>
      </c>
      <c r="M2988" t="str">
        <f>VLOOKUP($E2988,'CFileFishery to ERA+'!$A$4:$J$198,5,FALSE)</f>
        <v>GEO ST S</v>
      </c>
      <c r="N2988" t="str">
        <f>VLOOKUP($E2988,'CFileFishery to ERA+'!$A$4:$J$198,6,FALSE)</f>
        <v>CA</v>
      </c>
      <c r="O2988">
        <f>VLOOKUP($E2988,'CFileFishery to ERA+'!$A$4:$J$198,7,FALSE)</f>
        <v>29</v>
      </c>
      <c r="P2988" t="str">
        <f>VLOOKUP($E2988,'CFileFishery to ERA+'!$A$4:$J$198,8,FALSE)</f>
        <v>S</v>
      </c>
      <c r="Q2988" t="str">
        <f>VLOOKUP($E2988,'CFileFishery to ERA+'!$A$4:$J$198,9,FALSE)</f>
        <v>South Georgia Strait Sport</v>
      </c>
      <c r="R2988" t="str">
        <f>VLOOKUP($E2988,'CFileFishery to ERA+'!$A$4:$J$198,10,FALSE)</f>
        <v>ISBM</v>
      </c>
    </row>
    <row r="2989" spans="1:18" x14ac:dyDescent="0.25">
      <c r="A2989" t="s">
        <v>158</v>
      </c>
      <c r="B2989" t="s">
        <v>159</v>
      </c>
      <c r="C2989">
        <v>2018</v>
      </c>
      <c r="D2989">
        <v>6</v>
      </c>
      <c r="E2989">
        <v>34</v>
      </c>
      <c r="F2989" t="s">
        <v>54</v>
      </c>
      <c r="G2989">
        <v>3</v>
      </c>
      <c r="H2989" t="s">
        <v>12</v>
      </c>
      <c r="I2989">
        <v>1</v>
      </c>
      <c r="J2989">
        <v>2.89</v>
      </c>
      <c r="K2989">
        <v>2.89</v>
      </c>
      <c r="L2989">
        <f>VLOOKUP($E2989,'CFileFishery to ERA+'!$A$4:$J$198,4,FALSE)</f>
        <v>11</v>
      </c>
      <c r="M2989" t="str">
        <f>VLOOKUP($E2989,'CFileFishery to ERA+'!$A$4:$J$198,5,FALSE)</f>
        <v>WCVI SPR T</v>
      </c>
      <c r="N2989" t="str">
        <f>VLOOKUP($E2989,'CFileFishery to ERA+'!$A$4:$J$198,6,FALSE)</f>
        <v>CA</v>
      </c>
      <c r="O2989">
        <f>VLOOKUP($E2989,'CFileFishery to ERA+'!$A$4:$J$198,7,FALSE)</f>
        <v>3</v>
      </c>
      <c r="P2989" t="str">
        <f>VLOOKUP($E2989,'CFileFishery to ERA+'!$A$4:$J$198,8,FALSE)</f>
        <v>T</v>
      </c>
      <c r="Q2989" t="str">
        <f>VLOOKUP($E2989,'CFileFishery to ERA+'!$A$4:$J$198,9,FALSE)</f>
        <v>WCVI Troll</v>
      </c>
      <c r="R2989" t="str">
        <f>VLOOKUP($E2989,'CFileFishery to ERA+'!$A$4:$J$198,10,FALSE)</f>
        <v>AABM</v>
      </c>
    </row>
    <row r="2990" spans="1:18" x14ac:dyDescent="0.25">
      <c r="A2990" t="s">
        <v>158</v>
      </c>
      <c r="B2990" t="s">
        <v>159</v>
      </c>
      <c r="C2990">
        <v>2018</v>
      </c>
      <c r="D2990">
        <v>6</v>
      </c>
      <c r="E2990">
        <v>42</v>
      </c>
      <c r="F2990" t="s">
        <v>86</v>
      </c>
      <c r="G2990">
        <v>4</v>
      </c>
      <c r="H2990" t="s">
        <v>12</v>
      </c>
      <c r="I2990">
        <v>1</v>
      </c>
      <c r="J2990">
        <v>2.02</v>
      </c>
      <c r="K2990">
        <v>2.0299999999999998</v>
      </c>
      <c r="L2990">
        <f>VLOOKUP($E2990,'CFileFishery to ERA+'!$A$4:$J$198,4,FALSE)</f>
        <v>13</v>
      </c>
      <c r="M2990" t="str">
        <f>VLOOKUP($E2990,'CFileFishery to ERA+'!$A$4:$J$198,5,FALSE)</f>
        <v>N FALCON T</v>
      </c>
      <c r="N2990" t="str">
        <f>VLOOKUP($E2990,'CFileFishery to ERA+'!$A$4:$J$198,6,FALSE)</f>
        <v>US</v>
      </c>
      <c r="O2990">
        <f>VLOOKUP($E2990,'CFileFishery to ERA+'!$A$4:$J$198,7,FALSE)</f>
        <v>999</v>
      </c>
      <c r="P2990" t="str">
        <f>VLOOKUP($E2990,'CFileFishery to ERA+'!$A$4:$J$198,8,FALSE)</f>
        <v>T</v>
      </c>
      <c r="Q2990" t="str">
        <f>VLOOKUP($E2990,'CFileFishery to ERA+'!$A$4:$J$198,9,FALSE)</f>
        <v>WA Troll</v>
      </c>
      <c r="R2990" t="str">
        <f>VLOOKUP($E2990,'CFileFishery to ERA+'!$A$4:$J$198,10,FALSE)</f>
        <v>ISBM</v>
      </c>
    </row>
    <row r="2991" spans="1:18" x14ac:dyDescent="0.25">
      <c r="A2991" t="s">
        <v>158</v>
      </c>
      <c r="B2991" t="s">
        <v>159</v>
      </c>
      <c r="C2991">
        <v>2018</v>
      </c>
      <c r="D2991">
        <v>6</v>
      </c>
      <c r="E2991">
        <v>43</v>
      </c>
      <c r="F2991" t="s">
        <v>59</v>
      </c>
      <c r="G2991">
        <v>3</v>
      </c>
      <c r="H2991" t="s">
        <v>12</v>
      </c>
      <c r="I2991">
        <v>1</v>
      </c>
      <c r="J2991">
        <v>2</v>
      </c>
      <c r="K2991">
        <v>2</v>
      </c>
      <c r="L2991">
        <f>VLOOKUP($E2991,'CFileFishery to ERA+'!$A$4:$J$198,4,FALSE)</f>
        <v>13</v>
      </c>
      <c r="M2991" t="str">
        <f>VLOOKUP($E2991,'CFileFishery to ERA+'!$A$4:$J$198,5,FALSE)</f>
        <v>N FALCON T</v>
      </c>
      <c r="N2991" t="str">
        <f>VLOOKUP($E2991,'CFileFishery to ERA+'!$A$4:$J$198,6,FALSE)</f>
        <v>US</v>
      </c>
      <c r="O2991">
        <f>VLOOKUP($E2991,'CFileFishery to ERA+'!$A$4:$J$198,7,FALSE)</f>
        <v>999</v>
      </c>
      <c r="P2991" t="str">
        <f>VLOOKUP($E2991,'CFileFishery to ERA+'!$A$4:$J$198,8,FALSE)</f>
        <v>T</v>
      </c>
      <c r="Q2991" t="str">
        <f>VLOOKUP($E2991,'CFileFishery to ERA+'!$A$4:$J$198,9,FALSE)</f>
        <v>WA Troll</v>
      </c>
      <c r="R2991" t="str">
        <f>VLOOKUP($E2991,'CFileFishery to ERA+'!$A$4:$J$198,10,FALSE)</f>
        <v>ISBM</v>
      </c>
    </row>
    <row r="2992" spans="1:18" x14ac:dyDescent="0.25">
      <c r="A2992" t="s">
        <v>158</v>
      </c>
      <c r="B2992" t="s">
        <v>159</v>
      </c>
      <c r="C2992">
        <v>2018</v>
      </c>
      <c r="D2992">
        <v>6</v>
      </c>
      <c r="E2992">
        <v>58</v>
      </c>
      <c r="F2992" t="s">
        <v>41</v>
      </c>
      <c r="G2992">
        <v>3</v>
      </c>
      <c r="H2992" t="s">
        <v>12</v>
      </c>
      <c r="I2992">
        <v>1</v>
      </c>
      <c r="J2992">
        <v>1.86</v>
      </c>
      <c r="K2992">
        <v>1.86</v>
      </c>
      <c r="L2992">
        <f>VLOOKUP($E2992,'CFileFishery to ERA+'!$A$4:$J$198,4,FALSE)</f>
        <v>17</v>
      </c>
      <c r="M2992" t="str">
        <f>VLOOKUP($E2992,'CFileFishery to ERA+'!$A$4:$J$198,5,FALSE)</f>
        <v>ALASKA N</v>
      </c>
      <c r="N2992" t="str">
        <f>VLOOKUP($E2992,'CFileFishery to ERA+'!$A$4:$J$198,6,FALSE)</f>
        <v>US</v>
      </c>
      <c r="O2992">
        <f>VLOOKUP($E2992,'CFileFishery to ERA+'!$A$4:$J$198,7,FALSE)</f>
        <v>999</v>
      </c>
      <c r="P2992" t="str">
        <f>VLOOKUP($E2992,'CFileFishery to ERA+'!$A$4:$J$198,8,FALSE)</f>
        <v>N</v>
      </c>
      <c r="Q2992" t="str">
        <f>VLOOKUP($E2992,'CFileFishery to ERA+'!$A$4:$J$198,9,FALSE)</f>
        <v>SEAK Net</v>
      </c>
      <c r="R2992" t="str">
        <f>VLOOKUP($E2992,'CFileFishery to ERA+'!$A$4:$J$198,10,FALSE)</f>
        <v>AABM</v>
      </c>
    </row>
    <row r="2993" spans="1:18" x14ac:dyDescent="0.25">
      <c r="A2993" t="s">
        <v>158</v>
      </c>
      <c r="B2993" t="s">
        <v>159</v>
      </c>
      <c r="C2993">
        <v>2018</v>
      </c>
      <c r="D2993">
        <v>6</v>
      </c>
      <c r="E2993">
        <v>66</v>
      </c>
      <c r="F2993" t="s">
        <v>72</v>
      </c>
      <c r="G2993">
        <v>4</v>
      </c>
      <c r="H2993" t="s">
        <v>12</v>
      </c>
      <c r="I2993">
        <v>1</v>
      </c>
      <c r="J2993">
        <v>2.71</v>
      </c>
      <c r="K2993">
        <v>2.73</v>
      </c>
      <c r="L2993">
        <f>VLOOKUP($E2993,'CFileFishery to ERA+'!$A$4:$J$198,4,FALSE)</f>
        <v>17</v>
      </c>
      <c r="M2993" t="str">
        <f>VLOOKUP($E2993,'CFileFishery to ERA+'!$A$4:$J$198,5,FALSE)</f>
        <v>ALASKA N</v>
      </c>
      <c r="N2993" t="str">
        <f>VLOOKUP($E2993,'CFileFishery to ERA+'!$A$4:$J$198,6,FALSE)</f>
        <v>US</v>
      </c>
      <c r="O2993">
        <f>VLOOKUP($E2993,'CFileFishery to ERA+'!$A$4:$J$198,7,FALSE)</f>
        <v>999</v>
      </c>
      <c r="P2993" t="str">
        <f>VLOOKUP($E2993,'CFileFishery to ERA+'!$A$4:$J$198,8,FALSE)</f>
        <v>N</v>
      </c>
      <c r="Q2993" t="str">
        <f>VLOOKUP($E2993,'CFileFishery to ERA+'!$A$4:$J$198,9,FALSE)</f>
        <v>SEAK Net</v>
      </c>
      <c r="R2993" t="str">
        <f>VLOOKUP($E2993,'CFileFishery to ERA+'!$A$4:$J$198,10,FALSE)</f>
        <v>AABM</v>
      </c>
    </row>
    <row r="2994" spans="1:18" x14ac:dyDescent="0.25">
      <c r="A2994" t="s">
        <v>158</v>
      </c>
      <c r="B2994" t="s">
        <v>159</v>
      </c>
      <c r="C2994">
        <v>2018</v>
      </c>
      <c r="D2994">
        <v>6</v>
      </c>
      <c r="E2994">
        <v>132</v>
      </c>
      <c r="F2994" t="s">
        <v>21</v>
      </c>
      <c r="G2994">
        <v>4</v>
      </c>
      <c r="H2994" t="s">
        <v>12</v>
      </c>
      <c r="I2994">
        <v>1</v>
      </c>
      <c r="J2994">
        <v>1.06</v>
      </c>
      <c r="K2994">
        <v>1.06</v>
      </c>
      <c r="L2994">
        <f>VLOOKUP($E2994,'CFileFishery to ERA+'!$A$4:$J$198,4,FALSE)</f>
        <v>45</v>
      </c>
      <c r="M2994" t="str">
        <f>VLOOKUP($E2994,'CFileFishery to ERA+'!$A$4:$J$198,5,FALSE)</f>
        <v>CBC S</v>
      </c>
      <c r="N2994" t="str">
        <f>VLOOKUP($E2994,'CFileFishery to ERA+'!$A$4:$J$198,6,FALSE)</f>
        <v>CA</v>
      </c>
      <c r="O2994">
        <f>VLOOKUP($E2994,'CFileFishery to ERA+'!$A$4:$J$198,7,FALSE)</f>
        <v>24</v>
      </c>
      <c r="P2994" t="str">
        <f>VLOOKUP($E2994,'CFileFishery to ERA+'!$A$4:$J$198,8,FALSE)</f>
        <v>S</v>
      </c>
      <c r="Q2994" t="str">
        <f>VLOOKUP($E2994,'CFileFishery to ERA+'!$A$4:$J$198,9,FALSE)</f>
        <v>Central Sport</v>
      </c>
      <c r="R2994" t="str">
        <f>VLOOKUP($E2994,'CFileFishery to ERA+'!$A$4:$J$198,10,FALSE)</f>
        <v>ISBM</v>
      </c>
    </row>
    <row r="2995" spans="1:18" x14ac:dyDescent="0.25">
      <c r="A2995" t="s">
        <v>158</v>
      </c>
      <c r="B2995" t="s">
        <v>159</v>
      </c>
      <c r="C2995">
        <v>2018</v>
      </c>
      <c r="D2995">
        <v>6</v>
      </c>
      <c r="E2995">
        <v>135</v>
      </c>
      <c r="F2995" t="s">
        <v>39</v>
      </c>
      <c r="G2995">
        <v>3</v>
      </c>
      <c r="H2995" t="s">
        <v>12</v>
      </c>
      <c r="I2995">
        <v>1</v>
      </c>
      <c r="J2995">
        <v>5.5</v>
      </c>
      <c r="K2995">
        <v>5.51</v>
      </c>
      <c r="L2995">
        <f>VLOOKUP($E2995,'CFileFishery to ERA+'!$A$4:$J$198,4,FALSE)</f>
        <v>61</v>
      </c>
      <c r="M2995" t="str">
        <f>VLOOKUP($E2995,'CFileFishery to ERA+'!$A$4:$J$198,5,FALSE)</f>
        <v>JNST S</v>
      </c>
      <c r="N2995" t="str">
        <f>VLOOKUP($E2995,'CFileFishery to ERA+'!$A$4:$J$198,6,FALSE)</f>
        <v>CA</v>
      </c>
      <c r="O2995">
        <f>VLOOKUP($E2995,'CFileFishery to ERA+'!$A$4:$J$198,7,FALSE)</f>
        <v>26</v>
      </c>
      <c r="P2995" t="str">
        <f>VLOOKUP($E2995,'CFileFishery to ERA+'!$A$4:$J$198,8,FALSE)</f>
        <v>S</v>
      </c>
      <c r="Q2995" t="str">
        <f>VLOOKUP($E2995,'CFileFishery to ERA+'!$A$4:$J$198,9,FALSE)</f>
        <v>Johnstone Strait Sport</v>
      </c>
      <c r="R2995" t="str">
        <f>VLOOKUP($E2995,'CFileFishery to ERA+'!$A$4:$J$198,10,FALSE)</f>
        <v>ISBM</v>
      </c>
    </row>
    <row r="2996" spans="1:18" x14ac:dyDescent="0.25">
      <c r="A2996" t="s">
        <v>158</v>
      </c>
      <c r="B2996" t="s">
        <v>159</v>
      </c>
      <c r="C2996">
        <v>2018</v>
      </c>
      <c r="D2996">
        <v>6</v>
      </c>
      <c r="E2996">
        <v>135</v>
      </c>
      <c r="F2996" t="s">
        <v>39</v>
      </c>
      <c r="G2996">
        <v>4</v>
      </c>
      <c r="H2996" t="s">
        <v>12</v>
      </c>
      <c r="I2996">
        <v>3</v>
      </c>
      <c r="J2996">
        <v>17.22</v>
      </c>
      <c r="K2996">
        <v>17.350000000000001</v>
      </c>
      <c r="L2996">
        <f>VLOOKUP($E2996,'CFileFishery to ERA+'!$A$4:$J$198,4,FALSE)</f>
        <v>61</v>
      </c>
      <c r="M2996" t="str">
        <f>VLOOKUP($E2996,'CFileFishery to ERA+'!$A$4:$J$198,5,FALSE)</f>
        <v>JNST S</v>
      </c>
      <c r="N2996" t="str">
        <f>VLOOKUP($E2996,'CFileFishery to ERA+'!$A$4:$J$198,6,FALSE)</f>
        <v>CA</v>
      </c>
      <c r="O2996">
        <f>VLOOKUP($E2996,'CFileFishery to ERA+'!$A$4:$J$198,7,FALSE)</f>
        <v>26</v>
      </c>
      <c r="P2996" t="str">
        <f>VLOOKUP($E2996,'CFileFishery to ERA+'!$A$4:$J$198,8,FALSE)</f>
        <v>S</v>
      </c>
      <c r="Q2996" t="str">
        <f>VLOOKUP($E2996,'CFileFishery to ERA+'!$A$4:$J$198,9,FALSE)</f>
        <v>Johnstone Strait Sport</v>
      </c>
      <c r="R2996" t="str">
        <f>VLOOKUP($E2996,'CFileFishery to ERA+'!$A$4:$J$198,10,FALSE)</f>
        <v>ISBM</v>
      </c>
    </row>
    <row r="2997" spans="1:18" x14ac:dyDescent="0.25">
      <c r="A2997" t="s">
        <v>158</v>
      </c>
      <c r="B2997" t="s">
        <v>159</v>
      </c>
      <c r="C2997">
        <v>2018</v>
      </c>
      <c r="D2997">
        <v>6</v>
      </c>
      <c r="E2997">
        <v>136</v>
      </c>
      <c r="F2997" t="s">
        <v>52</v>
      </c>
      <c r="G2997">
        <v>4</v>
      </c>
      <c r="H2997" t="s">
        <v>12</v>
      </c>
      <c r="I2997">
        <v>2</v>
      </c>
      <c r="J2997">
        <v>11.32</v>
      </c>
      <c r="K2997">
        <v>11.4</v>
      </c>
      <c r="L2997">
        <f>VLOOKUP($E2997,'CFileFishery to ERA+'!$A$4:$J$198,4,FALSE)</f>
        <v>63</v>
      </c>
      <c r="M2997" t="str">
        <f>VLOOKUP($E2997,'CFileFishery to ERA+'!$A$4:$J$198,5,FALSE)</f>
        <v>GEO ST S</v>
      </c>
      <c r="N2997" t="str">
        <f>VLOOKUP($E2997,'CFileFishery to ERA+'!$A$4:$J$198,6,FALSE)</f>
        <v>CA</v>
      </c>
      <c r="O2997">
        <f>VLOOKUP($E2997,'CFileFishery to ERA+'!$A$4:$J$198,7,FALSE)</f>
        <v>27</v>
      </c>
      <c r="P2997" t="str">
        <f>VLOOKUP($E2997,'CFileFishery to ERA+'!$A$4:$J$198,8,FALSE)</f>
        <v>S</v>
      </c>
      <c r="Q2997" t="str">
        <f>VLOOKUP($E2997,'CFileFishery to ERA+'!$A$4:$J$198,9,FALSE)</f>
        <v>North Georgia Strait Sport</v>
      </c>
      <c r="R2997" t="str">
        <f>VLOOKUP($E2997,'CFileFishery to ERA+'!$A$4:$J$198,10,FALSE)</f>
        <v>ISBM</v>
      </c>
    </row>
    <row r="2998" spans="1:18" x14ac:dyDescent="0.25">
      <c r="A2998" t="s">
        <v>158</v>
      </c>
      <c r="B2998" t="s">
        <v>159</v>
      </c>
      <c r="C2998">
        <v>2018</v>
      </c>
      <c r="D2998">
        <v>6</v>
      </c>
      <c r="E2998">
        <v>139</v>
      </c>
      <c r="F2998" t="s">
        <v>74</v>
      </c>
      <c r="G2998">
        <v>4</v>
      </c>
      <c r="H2998" t="s">
        <v>12</v>
      </c>
      <c r="I2998">
        <v>2</v>
      </c>
      <c r="J2998">
        <v>21.42</v>
      </c>
      <c r="K2998">
        <v>21.58</v>
      </c>
      <c r="L2998">
        <f>VLOOKUP($E2998,'CFileFishery to ERA+'!$A$4:$J$198,4,FALSE)</f>
        <v>63</v>
      </c>
      <c r="M2998" t="str">
        <f>VLOOKUP($E2998,'CFileFishery to ERA+'!$A$4:$J$198,5,FALSE)</f>
        <v>GEO ST S</v>
      </c>
      <c r="N2998" t="str">
        <f>VLOOKUP($E2998,'CFileFishery to ERA+'!$A$4:$J$198,6,FALSE)</f>
        <v>CA</v>
      </c>
      <c r="O2998">
        <f>VLOOKUP($E2998,'CFileFishery to ERA+'!$A$4:$J$198,7,FALSE)</f>
        <v>29</v>
      </c>
      <c r="P2998" t="str">
        <f>VLOOKUP($E2998,'CFileFishery to ERA+'!$A$4:$J$198,8,FALSE)</f>
        <v>S</v>
      </c>
      <c r="Q2998" t="str">
        <f>VLOOKUP($E2998,'CFileFishery to ERA+'!$A$4:$J$198,9,FALSE)</f>
        <v>South Georgia Strait Sport</v>
      </c>
      <c r="R2998" t="str">
        <f>VLOOKUP($E2998,'CFileFishery to ERA+'!$A$4:$J$198,10,FALSE)</f>
        <v>ISBM</v>
      </c>
    </row>
    <row r="2999" spans="1:18" x14ac:dyDescent="0.25">
      <c r="A2999" t="s">
        <v>158</v>
      </c>
      <c r="B2999" t="s">
        <v>159</v>
      </c>
      <c r="C2999">
        <v>2018</v>
      </c>
      <c r="D2999">
        <v>6</v>
      </c>
      <c r="E2999">
        <v>142</v>
      </c>
      <c r="F2999" t="s">
        <v>49</v>
      </c>
      <c r="G2999">
        <v>3</v>
      </c>
      <c r="H2999" t="s">
        <v>12</v>
      </c>
      <c r="I2999">
        <v>3</v>
      </c>
      <c r="J2999">
        <v>20.25</v>
      </c>
      <c r="K2999">
        <v>20.29</v>
      </c>
      <c r="L2999">
        <f>VLOOKUP($E2999,'CFileFishery to ERA+'!$A$4:$J$198,4,FALSE)</f>
        <v>50</v>
      </c>
      <c r="M2999" t="str">
        <f>VLOOKUP($E2999,'CFileFishery to ERA+'!$A$4:$J$198,5,FALSE)</f>
        <v>WCVI AABM S</v>
      </c>
      <c r="N2999" t="str">
        <f>VLOOKUP($E2999,'CFileFishery to ERA+'!$A$4:$J$198,6,FALSE)</f>
        <v>CA</v>
      </c>
      <c r="O2999">
        <f>VLOOKUP($E2999,'CFileFishery to ERA+'!$A$4:$J$198,7,FALSE)</f>
        <v>31</v>
      </c>
      <c r="P2999" t="str">
        <f>VLOOKUP($E2999,'CFileFishery to ERA+'!$A$4:$J$198,8,FALSE)</f>
        <v>S</v>
      </c>
      <c r="Q2999" t="str">
        <f>VLOOKUP($E2999,'CFileFishery to ERA+'!$A$4:$J$198,9,FALSE)</f>
        <v>WCVI AABM Sport</v>
      </c>
      <c r="R2999" t="str">
        <f>VLOOKUP($E2999,'CFileFishery to ERA+'!$A$4:$J$198,10,FALSE)</f>
        <v>AABM</v>
      </c>
    </row>
    <row r="3000" spans="1:18" x14ac:dyDescent="0.25">
      <c r="A3000" t="s">
        <v>158</v>
      </c>
      <c r="B3000" t="s">
        <v>159</v>
      </c>
      <c r="C3000">
        <v>2018</v>
      </c>
      <c r="D3000">
        <v>6</v>
      </c>
      <c r="E3000">
        <v>142</v>
      </c>
      <c r="F3000" t="s">
        <v>49</v>
      </c>
      <c r="G3000">
        <v>4</v>
      </c>
      <c r="H3000" t="s">
        <v>12</v>
      </c>
      <c r="I3000">
        <v>5</v>
      </c>
      <c r="J3000">
        <v>33.75</v>
      </c>
      <c r="K3000">
        <v>34.01</v>
      </c>
      <c r="L3000">
        <f>VLOOKUP($E3000,'CFileFishery to ERA+'!$A$4:$J$198,4,FALSE)</f>
        <v>50</v>
      </c>
      <c r="M3000" t="str">
        <f>VLOOKUP($E3000,'CFileFishery to ERA+'!$A$4:$J$198,5,FALSE)</f>
        <v>WCVI AABM S</v>
      </c>
      <c r="N3000" t="str">
        <f>VLOOKUP($E3000,'CFileFishery to ERA+'!$A$4:$J$198,6,FALSE)</f>
        <v>CA</v>
      </c>
      <c r="O3000">
        <f>VLOOKUP($E3000,'CFileFishery to ERA+'!$A$4:$J$198,7,FALSE)</f>
        <v>31</v>
      </c>
      <c r="P3000" t="str">
        <f>VLOOKUP($E3000,'CFileFishery to ERA+'!$A$4:$J$198,8,FALSE)</f>
        <v>S</v>
      </c>
      <c r="Q3000" t="str">
        <f>VLOOKUP($E3000,'CFileFishery to ERA+'!$A$4:$J$198,9,FALSE)</f>
        <v>WCVI AABM Sport</v>
      </c>
      <c r="R3000" t="str">
        <f>VLOOKUP($E3000,'CFileFishery to ERA+'!$A$4:$J$198,10,FALSE)</f>
        <v>AABM</v>
      </c>
    </row>
    <row r="3001" spans="1:18" x14ac:dyDescent="0.25">
      <c r="A3001" t="s">
        <v>158</v>
      </c>
      <c r="B3001" t="s">
        <v>159</v>
      </c>
      <c r="C3001">
        <v>2018</v>
      </c>
      <c r="D3001">
        <v>6</v>
      </c>
      <c r="E3001">
        <v>146</v>
      </c>
      <c r="F3001" t="s">
        <v>75</v>
      </c>
      <c r="G3001">
        <v>4</v>
      </c>
      <c r="H3001" t="s">
        <v>12</v>
      </c>
      <c r="I3001">
        <v>2</v>
      </c>
      <c r="J3001">
        <v>2</v>
      </c>
      <c r="K3001">
        <v>2.0099999999999998</v>
      </c>
      <c r="L3001">
        <f>VLOOKUP($E3001,'CFileFishery to ERA+'!$A$4:$J$198,4,FALSE)</f>
        <v>65</v>
      </c>
      <c r="M3001" t="str">
        <f>VLOOKUP($E3001,'CFileFishery to ERA+'!$A$4:$J$198,5,FALSE)</f>
        <v>BC JF S</v>
      </c>
      <c r="N3001" t="str">
        <f>VLOOKUP($E3001,'CFileFishery to ERA+'!$A$4:$J$198,6,FALSE)</f>
        <v>CA</v>
      </c>
      <c r="O3001">
        <f>VLOOKUP($E3001,'CFileFishery to ERA+'!$A$4:$J$198,7,FALSE)</f>
        <v>36</v>
      </c>
      <c r="P3001" t="str">
        <f>VLOOKUP($E3001,'CFileFishery to ERA+'!$A$4:$J$198,8,FALSE)</f>
        <v>S</v>
      </c>
      <c r="Q3001" t="str">
        <f>VLOOKUP($E3001,'CFileFishery to ERA+'!$A$4:$J$198,9,FALSE)</f>
        <v>Canadian Juan De Fuca Sport</v>
      </c>
      <c r="R3001" t="str">
        <f>VLOOKUP($E3001,'CFileFishery to ERA+'!$A$4:$J$198,10,FALSE)</f>
        <v>ISBM</v>
      </c>
    </row>
    <row r="3002" spans="1:18" x14ac:dyDescent="0.25">
      <c r="A3002" t="s">
        <v>158</v>
      </c>
      <c r="B3002" t="s">
        <v>159</v>
      </c>
      <c r="C3002">
        <v>2018</v>
      </c>
      <c r="D3002">
        <v>7</v>
      </c>
      <c r="E3002">
        <v>18</v>
      </c>
      <c r="F3002" t="s">
        <v>23</v>
      </c>
      <c r="G3002">
        <v>3</v>
      </c>
      <c r="H3002" t="s">
        <v>12</v>
      </c>
      <c r="I3002">
        <v>1</v>
      </c>
      <c r="J3002">
        <v>3.29</v>
      </c>
      <c r="K3002">
        <v>3.29</v>
      </c>
      <c r="L3002">
        <f>VLOOKUP($E3002,'CFileFishery to ERA+'!$A$4:$J$198,4,FALSE)</f>
        <v>4</v>
      </c>
      <c r="M3002" t="str">
        <f>VLOOKUP($E3002,'CFileFishery to ERA+'!$A$4:$J$198,5,FALSE)</f>
        <v>AK JLO T</v>
      </c>
      <c r="N3002" t="str">
        <f>VLOOKUP($E3002,'CFileFishery to ERA+'!$A$4:$J$198,6,FALSE)</f>
        <v>US</v>
      </c>
      <c r="O3002">
        <f>VLOOKUP($E3002,'CFileFishery to ERA+'!$A$4:$J$198,7,FALSE)</f>
        <v>999</v>
      </c>
      <c r="P3002" t="str">
        <f>VLOOKUP($E3002,'CFileFishery to ERA+'!$A$4:$J$198,8,FALSE)</f>
        <v>T</v>
      </c>
      <c r="Q3002" t="str">
        <f>VLOOKUP($E3002,'CFileFishery to ERA+'!$A$4:$J$198,9,FALSE)</f>
        <v>SEAK Troll</v>
      </c>
      <c r="R3002" t="str">
        <f>VLOOKUP($E3002,'CFileFishery to ERA+'!$A$4:$J$198,10,FALSE)</f>
        <v>AABM</v>
      </c>
    </row>
    <row r="3003" spans="1:18" x14ac:dyDescent="0.25">
      <c r="A3003" t="s">
        <v>158</v>
      </c>
      <c r="B3003" t="s">
        <v>159</v>
      </c>
      <c r="C3003">
        <v>2018</v>
      </c>
      <c r="D3003">
        <v>7</v>
      </c>
      <c r="E3003">
        <v>18</v>
      </c>
      <c r="F3003" t="s">
        <v>23</v>
      </c>
      <c r="G3003">
        <v>4</v>
      </c>
      <c r="H3003" t="s">
        <v>12</v>
      </c>
      <c r="I3003">
        <v>1</v>
      </c>
      <c r="J3003">
        <v>3.29</v>
      </c>
      <c r="K3003">
        <v>3.31</v>
      </c>
      <c r="L3003">
        <f>VLOOKUP($E3003,'CFileFishery to ERA+'!$A$4:$J$198,4,FALSE)</f>
        <v>4</v>
      </c>
      <c r="M3003" t="str">
        <f>VLOOKUP($E3003,'CFileFishery to ERA+'!$A$4:$J$198,5,FALSE)</f>
        <v>AK JLO T</v>
      </c>
      <c r="N3003" t="str">
        <f>VLOOKUP($E3003,'CFileFishery to ERA+'!$A$4:$J$198,6,FALSE)</f>
        <v>US</v>
      </c>
      <c r="O3003">
        <f>VLOOKUP($E3003,'CFileFishery to ERA+'!$A$4:$J$198,7,FALSE)</f>
        <v>999</v>
      </c>
      <c r="P3003" t="str">
        <f>VLOOKUP($E3003,'CFileFishery to ERA+'!$A$4:$J$198,8,FALSE)</f>
        <v>T</v>
      </c>
      <c r="Q3003" t="str">
        <f>VLOOKUP($E3003,'CFileFishery to ERA+'!$A$4:$J$198,9,FALSE)</f>
        <v>SEAK Troll</v>
      </c>
      <c r="R3003" t="str">
        <f>VLOOKUP($E3003,'CFileFishery to ERA+'!$A$4:$J$198,10,FALSE)</f>
        <v>AABM</v>
      </c>
    </row>
    <row r="3004" spans="1:18" x14ac:dyDescent="0.25">
      <c r="A3004" t="s">
        <v>158</v>
      </c>
      <c r="B3004" t="s">
        <v>159</v>
      </c>
      <c r="C3004">
        <v>2018</v>
      </c>
      <c r="D3004">
        <v>7</v>
      </c>
      <c r="E3004">
        <v>30</v>
      </c>
      <c r="F3004" t="s">
        <v>25</v>
      </c>
      <c r="G3004">
        <v>3</v>
      </c>
      <c r="H3004" t="s">
        <v>12</v>
      </c>
      <c r="I3004">
        <v>3</v>
      </c>
      <c r="J3004">
        <v>9</v>
      </c>
      <c r="K3004">
        <v>9.01</v>
      </c>
      <c r="L3004">
        <f>VLOOKUP($E3004,'CFileFishery to ERA+'!$A$4:$J$198,4,FALSE)</f>
        <v>8</v>
      </c>
      <c r="M3004" t="str">
        <f>VLOOKUP($E3004,'CFileFishery to ERA+'!$A$4:$J$198,5,FALSE)</f>
        <v>NORTH T</v>
      </c>
      <c r="N3004" t="str">
        <f>VLOOKUP($E3004,'CFileFishery to ERA+'!$A$4:$J$198,6,FALSE)</f>
        <v>CA</v>
      </c>
      <c r="O3004">
        <f>VLOOKUP($E3004,'CFileFishery to ERA+'!$A$4:$J$198,7,FALSE)</f>
        <v>1</v>
      </c>
      <c r="P3004" t="str">
        <f>VLOOKUP($E3004,'CFileFishery to ERA+'!$A$4:$J$198,8,FALSE)</f>
        <v>T</v>
      </c>
      <c r="Q3004" t="str">
        <f>VLOOKUP($E3004,'CFileFishery to ERA+'!$A$4:$J$198,9,FALSE)</f>
        <v>NBC Troll</v>
      </c>
      <c r="R3004" t="str">
        <f>VLOOKUP($E3004,'CFileFishery to ERA+'!$A$4:$J$198,10,FALSE)</f>
        <v>AABM</v>
      </c>
    </row>
    <row r="3005" spans="1:18" x14ac:dyDescent="0.25">
      <c r="A3005" t="s">
        <v>158</v>
      </c>
      <c r="B3005" t="s">
        <v>159</v>
      </c>
      <c r="C3005">
        <v>2018</v>
      </c>
      <c r="D3005">
        <v>7</v>
      </c>
      <c r="E3005">
        <v>30</v>
      </c>
      <c r="F3005" t="s">
        <v>25</v>
      </c>
      <c r="G3005">
        <v>4</v>
      </c>
      <c r="H3005" t="s">
        <v>12</v>
      </c>
      <c r="I3005">
        <v>1</v>
      </c>
      <c r="J3005">
        <v>3</v>
      </c>
      <c r="K3005">
        <v>3.02</v>
      </c>
      <c r="L3005">
        <f>VLOOKUP($E3005,'CFileFishery to ERA+'!$A$4:$J$198,4,FALSE)</f>
        <v>8</v>
      </c>
      <c r="M3005" t="str">
        <f>VLOOKUP($E3005,'CFileFishery to ERA+'!$A$4:$J$198,5,FALSE)</f>
        <v>NORTH T</v>
      </c>
      <c r="N3005" t="str">
        <f>VLOOKUP($E3005,'CFileFishery to ERA+'!$A$4:$J$198,6,FALSE)</f>
        <v>CA</v>
      </c>
      <c r="O3005">
        <f>VLOOKUP($E3005,'CFileFishery to ERA+'!$A$4:$J$198,7,FALSE)</f>
        <v>1</v>
      </c>
      <c r="P3005" t="str">
        <f>VLOOKUP($E3005,'CFileFishery to ERA+'!$A$4:$J$198,8,FALSE)</f>
        <v>T</v>
      </c>
      <c r="Q3005" t="str">
        <f>VLOOKUP($E3005,'CFileFishery to ERA+'!$A$4:$J$198,9,FALSE)</f>
        <v>NBC Troll</v>
      </c>
      <c r="R3005" t="str">
        <f>VLOOKUP($E3005,'CFileFishery to ERA+'!$A$4:$J$198,10,FALSE)</f>
        <v>AABM</v>
      </c>
    </row>
    <row r="3006" spans="1:18" x14ac:dyDescent="0.25">
      <c r="A3006" t="s">
        <v>158</v>
      </c>
      <c r="B3006" t="s">
        <v>159</v>
      </c>
      <c r="C3006">
        <v>2018</v>
      </c>
      <c r="D3006">
        <v>7</v>
      </c>
      <c r="E3006">
        <v>39</v>
      </c>
      <c r="F3006" t="s">
        <v>50</v>
      </c>
      <c r="G3006">
        <v>3</v>
      </c>
      <c r="H3006" t="s">
        <v>12</v>
      </c>
      <c r="I3006">
        <v>1</v>
      </c>
      <c r="J3006">
        <v>3.38</v>
      </c>
      <c r="K3006">
        <v>3.38</v>
      </c>
      <c r="L3006">
        <f>VLOOKUP($E3006,'CFileFishery to ERA+'!$A$4:$J$198,4,FALSE)</f>
        <v>12</v>
      </c>
      <c r="M3006" t="str">
        <f>VLOOKUP($E3006,'CFileFishery to ERA+'!$A$4:$J$198,5,FALSE)</f>
        <v>WCVI SUM T</v>
      </c>
      <c r="N3006" t="str">
        <f>VLOOKUP($E3006,'CFileFishery to ERA+'!$A$4:$J$198,6,FALSE)</f>
        <v>CA</v>
      </c>
      <c r="O3006">
        <f>VLOOKUP($E3006,'CFileFishery to ERA+'!$A$4:$J$198,7,FALSE)</f>
        <v>3</v>
      </c>
      <c r="P3006" t="str">
        <f>VLOOKUP($E3006,'CFileFishery to ERA+'!$A$4:$J$198,8,FALSE)</f>
        <v>T</v>
      </c>
      <c r="Q3006" t="str">
        <f>VLOOKUP($E3006,'CFileFishery to ERA+'!$A$4:$J$198,9,FALSE)</f>
        <v>WCVI Troll</v>
      </c>
      <c r="R3006" t="str">
        <f>VLOOKUP($E3006,'CFileFishery to ERA+'!$A$4:$J$198,10,FALSE)</f>
        <v>AABM</v>
      </c>
    </row>
    <row r="3007" spans="1:18" x14ac:dyDescent="0.25">
      <c r="A3007" t="s">
        <v>158</v>
      </c>
      <c r="B3007" t="s">
        <v>159</v>
      </c>
      <c r="C3007">
        <v>2018</v>
      </c>
      <c r="D3007">
        <v>7</v>
      </c>
      <c r="E3007">
        <v>42</v>
      </c>
      <c r="F3007" t="s">
        <v>86</v>
      </c>
      <c r="G3007">
        <v>4</v>
      </c>
      <c r="H3007" t="s">
        <v>12</v>
      </c>
      <c r="I3007">
        <v>1</v>
      </c>
      <c r="J3007">
        <v>3.24</v>
      </c>
      <c r="K3007">
        <v>3.26</v>
      </c>
      <c r="L3007">
        <f>VLOOKUP($E3007,'CFileFishery to ERA+'!$A$4:$J$198,4,FALSE)</f>
        <v>13</v>
      </c>
      <c r="M3007" t="str">
        <f>VLOOKUP($E3007,'CFileFishery to ERA+'!$A$4:$J$198,5,FALSE)</f>
        <v>N FALCON T</v>
      </c>
      <c r="N3007" t="str">
        <f>VLOOKUP($E3007,'CFileFishery to ERA+'!$A$4:$J$198,6,FALSE)</f>
        <v>US</v>
      </c>
      <c r="O3007">
        <f>VLOOKUP($E3007,'CFileFishery to ERA+'!$A$4:$J$198,7,FALSE)</f>
        <v>999</v>
      </c>
      <c r="P3007" t="str">
        <f>VLOOKUP($E3007,'CFileFishery to ERA+'!$A$4:$J$198,8,FALSE)</f>
        <v>T</v>
      </c>
      <c r="Q3007" t="str">
        <f>VLOOKUP($E3007,'CFileFishery to ERA+'!$A$4:$J$198,9,FALSE)</f>
        <v>WA Troll</v>
      </c>
      <c r="R3007" t="str">
        <f>VLOOKUP($E3007,'CFileFishery to ERA+'!$A$4:$J$198,10,FALSE)</f>
        <v>ISBM</v>
      </c>
    </row>
    <row r="3008" spans="1:18" x14ac:dyDescent="0.25">
      <c r="A3008" t="s">
        <v>158</v>
      </c>
      <c r="B3008" t="s">
        <v>159</v>
      </c>
      <c r="C3008">
        <v>2018</v>
      </c>
      <c r="D3008">
        <v>7</v>
      </c>
      <c r="E3008">
        <v>43</v>
      </c>
      <c r="F3008" t="s">
        <v>59</v>
      </c>
      <c r="G3008">
        <v>4</v>
      </c>
      <c r="H3008" t="s">
        <v>12</v>
      </c>
      <c r="I3008">
        <v>1</v>
      </c>
      <c r="J3008">
        <v>1.35</v>
      </c>
      <c r="K3008">
        <v>1.36</v>
      </c>
      <c r="L3008">
        <f>VLOOKUP($E3008,'CFileFishery to ERA+'!$A$4:$J$198,4,FALSE)</f>
        <v>13</v>
      </c>
      <c r="M3008" t="str">
        <f>VLOOKUP($E3008,'CFileFishery to ERA+'!$A$4:$J$198,5,FALSE)</f>
        <v>N FALCON T</v>
      </c>
      <c r="N3008" t="str">
        <f>VLOOKUP($E3008,'CFileFishery to ERA+'!$A$4:$J$198,6,FALSE)</f>
        <v>US</v>
      </c>
      <c r="O3008">
        <f>VLOOKUP($E3008,'CFileFishery to ERA+'!$A$4:$J$198,7,FALSE)</f>
        <v>999</v>
      </c>
      <c r="P3008" t="str">
        <f>VLOOKUP($E3008,'CFileFishery to ERA+'!$A$4:$J$198,8,FALSE)</f>
        <v>T</v>
      </c>
      <c r="Q3008" t="str">
        <f>VLOOKUP($E3008,'CFileFishery to ERA+'!$A$4:$J$198,9,FALSE)</f>
        <v>WA Troll</v>
      </c>
      <c r="R3008" t="str">
        <f>VLOOKUP($E3008,'CFileFishery to ERA+'!$A$4:$J$198,10,FALSE)</f>
        <v>ISBM</v>
      </c>
    </row>
    <row r="3009" spans="1:18" x14ac:dyDescent="0.25">
      <c r="A3009" t="s">
        <v>158</v>
      </c>
      <c r="B3009" t="s">
        <v>159</v>
      </c>
      <c r="C3009">
        <v>2018</v>
      </c>
      <c r="D3009">
        <v>7</v>
      </c>
      <c r="E3009">
        <v>92</v>
      </c>
      <c r="F3009" t="s">
        <v>66</v>
      </c>
      <c r="G3009">
        <v>4</v>
      </c>
      <c r="H3009" t="s">
        <v>12</v>
      </c>
      <c r="I3009">
        <v>2</v>
      </c>
      <c r="J3009">
        <v>10.52</v>
      </c>
      <c r="K3009">
        <v>10.6</v>
      </c>
      <c r="L3009">
        <f>VLOOKUP($E3009,'CFileFishery to ERA+'!$A$4:$J$198,4,FALSE)</f>
        <v>51</v>
      </c>
      <c r="M3009" t="str">
        <f>VLOOKUP($E3009,'CFileFishery to ERA+'!$A$4:$J$198,5,FALSE)</f>
        <v>WCVI ISBM S</v>
      </c>
      <c r="N3009" t="str">
        <f>VLOOKUP($E3009,'CFileFishery to ERA+'!$A$4:$J$198,6,FALSE)</f>
        <v>CA</v>
      </c>
      <c r="O3009">
        <f>VLOOKUP($E3009,'CFileFishery to ERA+'!$A$4:$J$198,7,FALSE)</f>
        <v>32</v>
      </c>
      <c r="P3009" t="str">
        <f>VLOOKUP($E3009,'CFileFishery to ERA+'!$A$4:$J$198,8,FALSE)</f>
        <v>S</v>
      </c>
      <c r="Q3009" t="str">
        <f>VLOOKUP($E3009,'CFileFishery to ERA+'!$A$4:$J$198,9,FALSE)</f>
        <v>WCVI ISBM Sport</v>
      </c>
      <c r="R3009" t="str">
        <f>VLOOKUP($E3009,'CFileFishery to ERA+'!$A$4:$J$198,10,FALSE)</f>
        <v>ISBM</v>
      </c>
    </row>
    <row r="3010" spans="1:18" x14ac:dyDescent="0.25">
      <c r="A3010" t="s">
        <v>158</v>
      </c>
      <c r="B3010" t="s">
        <v>159</v>
      </c>
      <c r="C3010">
        <v>2018</v>
      </c>
      <c r="D3010">
        <v>7</v>
      </c>
      <c r="E3010">
        <v>129</v>
      </c>
      <c r="F3010" t="s">
        <v>38</v>
      </c>
      <c r="G3010">
        <v>3</v>
      </c>
      <c r="H3010" t="s">
        <v>12</v>
      </c>
      <c r="I3010">
        <v>1</v>
      </c>
      <c r="J3010">
        <v>5.47</v>
      </c>
      <c r="K3010">
        <v>5.48</v>
      </c>
      <c r="L3010">
        <f>VLOOKUP($E3010,'CFileFishery to ERA+'!$A$4:$J$198,4,FALSE)</f>
        <v>48</v>
      </c>
      <c r="M3010" t="str">
        <f>VLOOKUP($E3010,'CFileFishery to ERA+'!$A$4:$J$198,5,FALSE)</f>
        <v>NBC ISBM S</v>
      </c>
      <c r="N3010" t="str">
        <f>VLOOKUP($E3010,'CFileFishery to ERA+'!$A$4:$J$198,6,FALSE)</f>
        <v>CA</v>
      </c>
      <c r="O3010">
        <f>VLOOKUP($E3010,'CFileFishery to ERA+'!$A$4:$J$198,7,FALSE)</f>
        <v>21</v>
      </c>
      <c r="P3010" t="str">
        <f>VLOOKUP($E3010,'CFileFishery to ERA+'!$A$4:$J$198,8,FALSE)</f>
        <v>S</v>
      </c>
      <c r="Q3010" t="str">
        <f>VLOOKUP($E3010,'CFileFishery to ERA+'!$A$4:$J$198,9,FALSE)</f>
        <v>NBC ISBM Sport</v>
      </c>
      <c r="R3010" t="str">
        <f>VLOOKUP($E3010,'CFileFishery to ERA+'!$A$4:$J$198,10,FALSE)</f>
        <v>ISBM</v>
      </c>
    </row>
    <row r="3011" spans="1:18" x14ac:dyDescent="0.25">
      <c r="A3011" t="s">
        <v>158</v>
      </c>
      <c r="B3011" t="s">
        <v>159</v>
      </c>
      <c r="C3011">
        <v>2018</v>
      </c>
      <c r="D3011">
        <v>7</v>
      </c>
      <c r="E3011">
        <v>132</v>
      </c>
      <c r="F3011" t="s">
        <v>21</v>
      </c>
      <c r="G3011">
        <v>4</v>
      </c>
      <c r="H3011" t="s">
        <v>12</v>
      </c>
      <c r="I3011">
        <v>1</v>
      </c>
      <c r="J3011">
        <v>1.06</v>
      </c>
      <c r="K3011">
        <v>1.06</v>
      </c>
      <c r="L3011">
        <f>VLOOKUP($E3011,'CFileFishery to ERA+'!$A$4:$J$198,4,FALSE)</f>
        <v>45</v>
      </c>
      <c r="M3011" t="str">
        <f>VLOOKUP($E3011,'CFileFishery to ERA+'!$A$4:$J$198,5,FALSE)</f>
        <v>CBC S</v>
      </c>
      <c r="N3011" t="str">
        <f>VLOOKUP($E3011,'CFileFishery to ERA+'!$A$4:$J$198,6,FALSE)</f>
        <v>CA</v>
      </c>
      <c r="O3011">
        <f>VLOOKUP($E3011,'CFileFishery to ERA+'!$A$4:$J$198,7,FALSE)</f>
        <v>24</v>
      </c>
      <c r="P3011" t="str">
        <f>VLOOKUP($E3011,'CFileFishery to ERA+'!$A$4:$J$198,8,FALSE)</f>
        <v>S</v>
      </c>
      <c r="Q3011" t="str">
        <f>VLOOKUP($E3011,'CFileFishery to ERA+'!$A$4:$J$198,9,FALSE)</f>
        <v>Central Sport</v>
      </c>
      <c r="R3011" t="str">
        <f>VLOOKUP($E3011,'CFileFishery to ERA+'!$A$4:$J$198,10,FALSE)</f>
        <v>ISBM</v>
      </c>
    </row>
    <row r="3012" spans="1:18" x14ac:dyDescent="0.25">
      <c r="A3012" t="s">
        <v>158</v>
      </c>
      <c r="B3012" t="s">
        <v>159</v>
      </c>
      <c r="C3012">
        <v>2018</v>
      </c>
      <c r="D3012">
        <v>7</v>
      </c>
      <c r="E3012">
        <v>135</v>
      </c>
      <c r="F3012" t="s">
        <v>39</v>
      </c>
      <c r="G3012">
        <v>4</v>
      </c>
      <c r="H3012" t="s">
        <v>12</v>
      </c>
      <c r="I3012">
        <v>1</v>
      </c>
      <c r="J3012">
        <v>3.55</v>
      </c>
      <c r="K3012">
        <v>3.57</v>
      </c>
      <c r="L3012">
        <f>VLOOKUP($E3012,'CFileFishery to ERA+'!$A$4:$J$198,4,FALSE)</f>
        <v>61</v>
      </c>
      <c r="M3012" t="str">
        <f>VLOOKUP($E3012,'CFileFishery to ERA+'!$A$4:$J$198,5,FALSE)</f>
        <v>JNST S</v>
      </c>
      <c r="N3012" t="str">
        <f>VLOOKUP($E3012,'CFileFishery to ERA+'!$A$4:$J$198,6,FALSE)</f>
        <v>CA</v>
      </c>
      <c r="O3012">
        <f>VLOOKUP($E3012,'CFileFishery to ERA+'!$A$4:$J$198,7,FALSE)</f>
        <v>26</v>
      </c>
      <c r="P3012" t="str">
        <f>VLOOKUP($E3012,'CFileFishery to ERA+'!$A$4:$J$198,8,FALSE)</f>
        <v>S</v>
      </c>
      <c r="Q3012" t="str">
        <f>VLOOKUP($E3012,'CFileFishery to ERA+'!$A$4:$J$198,9,FALSE)</f>
        <v>Johnstone Strait Sport</v>
      </c>
      <c r="R3012" t="str">
        <f>VLOOKUP($E3012,'CFileFishery to ERA+'!$A$4:$J$198,10,FALSE)</f>
        <v>ISBM</v>
      </c>
    </row>
    <row r="3013" spans="1:18" x14ac:dyDescent="0.25">
      <c r="A3013" t="s">
        <v>158</v>
      </c>
      <c r="B3013" t="s">
        <v>159</v>
      </c>
      <c r="C3013">
        <v>2018</v>
      </c>
      <c r="D3013">
        <v>7</v>
      </c>
      <c r="E3013">
        <v>142</v>
      </c>
      <c r="F3013" t="s">
        <v>49</v>
      </c>
      <c r="G3013">
        <v>3</v>
      </c>
      <c r="H3013" t="s">
        <v>12</v>
      </c>
      <c r="I3013">
        <v>2</v>
      </c>
      <c r="J3013">
        <v>19.04</v>
      </c>
      <c r="K3013">
        <v>19.07</v>
      </c>
      <c r="L3013">
        <f>VLOOKUP($E3013,'CFileFishery to ERA+'!$A$4:$J$198,4,FALSE)</f>
        <v>50</v>
      </c>
      <c r="M3013" t="str">
        <f>VLOOKUP($E3013,'CFileFishery to ERA+'!$A$4:$J$198,5,FALSE)</f>
        <v>WCVI AABM S</v>
      </c>
      <c r="N3013" t="str">
        <f>VLOOKUP($E3013,'CFileFishery to ERA+'!$A$4:$J$198,6,FALSE)</f>
        <v>CA</v>
      </c>
      <c r="O3013">
        <f>VLOOKUP($E3013,'CFileFishery to ERA+'!$A$4:$J$198,7,FALSE)</f>
        <v>31</v>
      </c>
      <c r="P3013" t="str">
        <f>VLOOKUP($E3013,'CFileFishery to ERA+'!$A$4:$J$198,8,FALSE)</f>
        <v>S</v>
      </c>
      <c r="Q3013" t="str">
        <f>VLOOKUP($E3013,'CFileFishery to ERA+'!$A$4:$J$198,9,FALSE)</f>
        <v>WCVI AABM Sport</v>
      </c>
      <c r="R3013" t="str">
        <f>VLOOKUP($E3013,'CFileFishery to ERA+'!$A$4:$J$198,10,FALSE)</f>
        <v>AABM</v>
      </c>
    </row>
    <row r="3014" spans="1:18" x14ac:dyDescent="0.25">
      <c r="A3014" t="s">
        <v>158</v>
      </c>
      <c r="B3014" t="s">
        <v>159</v>
      </c>
      <c r="C3014">
        <v>2018</v>
      </c>
      <c r="D3014">
        <v>7</v>
      </c>
      <c r="E3014">
        <v>142</v>
      </c>
      <c r="F3014" t="s">
        <v>49</v>
      </c>
      <c r="G3014">
        <v>4</v>
      </c>
      <c r="H3014" t="s">
        <v>12</v>
      </c>
      <c r="I3014">
        <v>10</v>
      </c>
      <c r="J3014">
        <v>78.16</v>
      </c>
      <c r="K3014">
        <v>78.77</v>
      </c>
      <c r="L3014">
        <f>VLOOKUP($E3014,'CFileFishery to ERA+'!$A$4:$J$198,4,FALSE)</f>
        <v>50</v>
      </c>
      <c r="M3014" t="str">
        <f>VLOOKUP($E3014,'CFileFishery to ERA+'!$A$4:$J$198,5,FALSE)</f>
        <v>WCVI AABM S</v>
      </c>
      <c r="N3014" t="str">
        <f>VLOOKUP($E3014,'CFileFishery to ERA+'!$A$4:$J$198,6,FALSE)</f>
        <v>CA</v>
      </c>
      <c r="O3014">
        <f>VLOOKUP($E3014,'CFileFishery to ERA+'!$A$4:$J$198,7,FALSE)</f>
        <v>31</v>
      </c>
      <c r="P3014" t="str">
        <f>VLOOKUP($E3014,'CFileFishery to ERA+'!$A$4:$J$198,8,FALSE)</f>
        <v>S</v>
      </c>
      <c r="Q3014" t="str">
        <f>VLOOKUP($E3014,'CFileFishery to ERA+'!$A$4:$J$198,9,FALSE)</f>
        <v>WCVI AABM Sport</v>
      </c>
      <c r="R3014" t="str">
        <f>VLOOKUP($E3014,'CFileFishery to ERA+'!$A$4:$J$198,10,FALSE)</f>
        <v>AABM</v>
      </c>
    </row>
    <row r="3015" spans="1:18" x14ac:dyDescent="0.25">
      <c r="A3015" t="s">
        <v>158</v>
      </c>
      <c r="B3015" t="s">
        <v>159</v>
      </c>
      <c r="C3015">
        <v>2018</v>
      </c>
      <c r="D3015">
        <v>7</v>
      </c>
      <c r="E3015">
        <v>146</v>
      </c>
      <c r="F3015" t="s">
        <v>75</v>
      </c>
      <c r="G3015">
        <v>4</v>
      </c>
      <c r="H3015" t="s">
        <v>12</v>
      </c>
      <c r="I3015">
        <v>5</v>
      </c>
      <c r="J3015">
        <v>37.32</v>
      </c>
      <c r="K3015">
        <v>37.61</v>
      </c>
      <c r="L3015">
        <f>VLOOKUP($E3015,'CFileFishery to ERA+'!$A$4:$J$198,4,FALSE)</f>
        <v>65</v>
      </c>
      <c r="M3015" t="str">
        <f>VLOOKUP($E3015,'CFileFishery to ERA+'!$A$4:$J$198,5,FALSE)</f>
        <v>BC JF S</v>
      </c>
      <c r="N3015" t="str">
        <f>VLOOKUP($E3015,'CFileFishery to ERA+'!$A$4:$J$198,6,FALSE)</f>
        <v>CA</v>
      </c>
      <c r="O3015">
        <f>VLOOKUP($E3015,'CFileFishery to ERA+'!$A$4:$J$198,7,FALSE)</f>
        <v>36</v>
      </c>
      <c r="P3015" t="str">
        <f>VLOOKUP($E3015,'CFileFishery to ERA+'!$A$4:$J$198,8,FALSE)</f>
        <v>S</v>
      </c>
      <c r="Q3015" t="str">
        <f>VLOOKUP($E3015,'CFileFishery to ERA+'!$A$4:$J$198,9,FALSE)</f>
        <v>Canadian Juan De Fuca Sport</v>
      </c>
      <c r="R3015" t="str">
        <f>VLOOKUP($E3015,'CFileFishery to ERA+'!$A$4:$J$198,10,FALSE)</f>
        <v>ISBM</v>
      </c>
    </row>
    <row r="3016" spans="1:18" x14ac:dyDescent="0.25">
      <c r="A3016" t="s">
        <v>158</v>
      </c>
      <c r="B3016" t="s">
        <v>159</v>
      </c>
      <c r="C3016">
        <v>2018</v>
      </c>
      <c r="D3016">
        <v>8</v>
      </c>
      <c r="E3016">
        <v>22</v>
      </c>
      <c r="F3016" t="s">
        <v>28</v>
      </c>
      <c r="G3016">
        <v>4</v>
      </c>
      <c r="H3016" t="s">
        <v>12</v>
      </c>
      <c r="I3016">
        <v>1</v>
      </c>
      <c r="J3016">
        <v>3.33</v>
      </c>
      <c r="K3016">
        <v>3.35</v>
      </c>
      <c r="L3016">
        <f>VLOOKUP($E3016,'CFileFishery to ERA+'!$A$4:$J$198,4,FALSE)</f>
        <v>6</v>
      </c>
      <c r="M3016" t="str">
        <f>VLOOKUP($E3016,'CFileFishery to ERA+'!$A$4:$J$198,5,FALSE)</f>
        <v>AK FALL T</v>
      </c>
      <c r="N3016" t="str">
        <f>VLOOKUP($E3016,'CFileFishery to ERA+'!$A$4:$J$198,6,FALSE)</f>
        <v>US</v>
      </c>
      <c r="O3016">
        <f>VLOOKUP($E3016,'CFileFishery to ERA+'!$A$4:$J$198,7,FALSE)</f>
        <v>999</v>
      </c>
      <c r="P3016" t="str">
        <f>VLOOKUP($E3016,'CFileFishery to ERA+'!$A$4:$J$198,8,FALSE)</f>
        <v>T</v>
      </c>
      <c r="Q3016" t="str">
        <f>VLOOKUP($E3016,'CFileFishery to ERA+'!$A$4:$J$198,9,FALSE)</f>
        <v>SEAK Troll</v>
      </c>
      <c r="R3016" t="str">
        <f>VLOOKUP($E3016,'CFileFishery to ERA+'!$A$4:$J$198,10,FALSE)</f>
        <v>AABM</v>
      </c>
    </row>
    <row r="3017" spans="1:18" x14ac:dyDescent="0.25">
      <c r="A3017" t="s">
        <v>158</v>
      </c>
      <c r="B3017" t="s">
        <v>159</v>
      </c>
      <c r="C3017">
        <v>2018</v>
      </c>
      <c r="D3017">
        <v>8</v>
      </c>
      <c r="E3017">
        <v>23</v>
      </c>
      <c r="F3017" t="s">
        <v>60</v>
      </c>
      <c r="G3017">
        <v>3</v>
      </c>
      <c r="H3017" t="s">
        <v>12</v>
      </c>
      <c r="I3017">
        <v>1</v>
      </c>
      <c r="J3017">
        <v>2.14</v>
      </c>
      <c r="K3017">
        <v>2.14</v>
      </c>
      <c r="L3017">
        <f>VLOOKUP($E3017,'CFileFishery to ERA+'!$A$4:$J$198,4,FALSE)</f>
        <v>6</v>
      </c>
      <c r="M3017" t="str">
        <f>VLOOKUP($E3017,'CFileFishery to ERA+'!$A$4:$J$198,5,FALSE)</f>
        <v>AK FALL T</v>
      </c>
      <c r="N3017" t="str">
        <f>VLOOKUP($E3017,'CFileFishery to ERA+'!$A$4:$J$198,6,FALSE)</f>
        <v>US</v>
      </c>
      <c r="O3017">
        <f>VLOOKUP($E3017,'CFileFishery to ERA+'!$A$4:$J$198,7,FALSE)</f>
        <v>999</v>
      </c>
      <c r="P3017" t="str">
        <f>VLOOKUP($E3017,'CFileFishery to ERA+'!$A$4:$J$198,8,FALSE)</f>
        <v>T</v>
      </c>
      <c r="Q3017" t="str">
        <f>VLOOKUP($E3017,'CFileFishery to ERA+'!$A$4:$J$198,9,FALSE)</f>
        <v>SEAK Troll</v>
      </c>
      <c r="R3017" t="str">
        <f>VLOOKUP($E3017,'CFileFishery to ERA+'!$A$4:$J$198,10,FALSE)</f>
        <v>AABM</v>
      </c>
    </row>
    <row r="3018" spans="1:18" x14ac:dyDescent="0.25">
      <c r="A3018" t="s">
        <v>158</v>
      </c>
      <c r="B3018" t="s">
        <v>159</v>
      </c>
      <c r="C3018">
        <v>2018</v>
      </c>
      <c r="D3018">
        <v>8</v>
      </c>
      <c r="E3018">
        <v>30</v>
      </c>
      <c r="F3018" t="s">
        <v>25</v>
      </c>
      <c r="G3018">
        <v>3</v>
      </c>
      <c r="H3018" t="s">
        <v>12</v>
      </c>
      <c r="I3018">
        <v>1</v>
      </c>
      <c r="J3018">
        <v>3</v>
      </c>
      <c r="K3018">
        <v>3</v>
      </c>
      <c r="L3018">
        <f>VLOOKUP($E3018,'CFileFishery to ERA+'!$A$4:$J$198,4,FALSE)</f>
        <v>8</v>
      </c>
      <c r="M3018" t="str">
        <f>VLOOKUP($E3018,'CFileFishery to ERA+'!$A$4:$J$198,5,FALSE)</f>
        <v>NORTH T</v>
      </c>
      <c r="N3018" t="str">
        <f>VLOOKUP($E3018,'CFileFishery to ERA+'!$A$4:$J$198,6,FALSE)</f>
        <v>CA</v>
      </c>
      <c r="O3018">
        <f>VLOOKUP($E3018,'CFileFishery to ERA+'!$A$4:$J$198,7,FALSE)</f>
        <v>1</v>
      </c>
      <c r="P3018" t="str">
        <f>VLOOKUP($E3018,'CFileFishery to ERA+'!$A$4:$J$198,8,FALSE)</f>
        <v>T</v>
      </c>
      <c r="Q3018" t="str">
        <f>VLOOKUP($E3018,'CFileFishery to ERA+'!$A$4:$J$198,9,FALSE)</f>
        <v>NBC Troll</v>
      </c>
      <c r="R3018" t="str">
        <f>VLOOKUP($E3018,'CFileFishery to ERA+'!$A$4:$J$198,10,FALSE)</f>
        <v>AABM</v>
      </c>
    </row>
    <row r="3019" spans="1:18" x14ac:dyDescent="0.25">
      <c r="A3019" t="s">
        <v>158</v>
      </c>
      <c r="B3019" t="s">
        <v>159</v>
      </c>
      <c r="C3019">
        <v>2018</v>
      </c>
      <c r="D3019">
        <v>8</v>
      </c>
      <c r="E3019">
        <v>30</v>
      </c>
      <c r="F3019" t="s">
        <v>25</v>
      </c>
      <c r="G3019">
        <v>4</v>
      </c>
      <c r="H3019" t="s">
        <v>12</v>
      </c>
      <c r="I3019">
        <v>1</v>
      </c>
      <c r="J3019">
        <v>3</v>
      </c>
      <c r="K3019">
        <v>3.02</v>
      </c>
      <c r="L3019">
        <f>VLOOKUP($E3019,'CFileFishery to ERA+'!$A$4:$J$198,4,FALSE)</f>
        <v>8</v>
      </c>
      <c r="M3019" t="str">
        <f>VLOOKUP($E3019,'CFileFishery to ERA+'!$A$4:$J$198,5,FALSE)</f>
        <v>NORTH T</v>
      </c>
      <c r="N3019" t="str">
        <f>VLOOKUP($E3019,'CFileFishery to ERA+'!$A$4:$J$198,6,FALSE)</f>
        <v>CA</v>
      </c>
      <c r="O3019">
        <f>VLOOKUP($E3019,'CFileFishery to ERA+'!$A$4:$J$198,7,FALSE)</f>
        <v>1</v>
      </c>
      <c r="P3019" t="str">
        <f>VLOOKUP($E3019,'CFileFishery to ERA+'!$A$4:$J$198,8,FALSE)</f>
        <v>T</v>
      </c>
      <c r="Q3019" t="str">
        <f>VLOOKUP($E3019,'CFileFishery to ERA+'!$A$4:$J$198,9,FALSE)</f>
        <v>NBC Troll</v>
      </c>
      <c r="R3019" t="str">
        <f>VLOOKUP($E3019,'CFileFishery to ERA+'!$A$4:$J$198,10,FALSE)</f>
        <v>AABM</v>
      </c>
    </row>
    <row r="3020" spans="1:18" x14ac:dyDescent="0.25">
      <c r="A3020" t="s">
        <v>158</v>
      </c>
      <c r="B3020" t="s">
        <v>159</v>
      </c>
      <c r="C3020">
        <v>2018</v>
      </c>
      <c r="D3020">
        <v>8</v>
      </c>
      <c r="E3020">
        <v>35</v>
      </c>
      <c r="F3020" t="s">
        <v>77</v>
      </c>
      <c r="G3020">
        <v>4</v>
      </c>
      <c r="H3020" t="s">
        <v>12</v>
      </c>
      <c r="I3020">
        <v>1</v>
      </c>
      <c r="J3020">
        <v>1</v>
      </c>
      <c r="K3020">
        <v>1</v>
      </c>
      <c r="L3020">
        <f>VLOOKUP($E3020,'CFileFishery to ERA+'!$A$4:$J$198,4,FALSE)</f>
        <v>12</v>
      </c>
      <c r="M3020" t="str">
        <f>VLOOKUP($E3020,'CFileFishery to ERA+'!$A$4:$J$198,5,FALSE)</f>
        <v>WCVI SUM T</v>
      </c>
      <c r="N3020" t="str">
        <f>VLOOKUP($E3020,'CFileFishery to ERA+'!$A$4:$J$198,6,FALSE)</f>
        <v>CA</v>
      </c>
      <c r="O3020">
        <f>VLOOKUP($E3020,'CFileFishery to ERA+'!$A$4:$J$198,7,FALSE)</f>
        <v>3</v>
      </c>
      <c r="P3020" t="str">
        <f>VLOOKUP($E3020,'CFileFishery to ERA+'!$A$4:$J$198,8,FALSE)</f>
        <v>T</v>
      </c>
      <c r="Q3020" t="str">
        <f>VLOOKUP($E3020,'CFileFishery to ERA+'!$A$4:$J$198,9,FALSE)</f>
        <v>WCVI Troll</v>
      </c>
      <c r="R3020" t="str">
        <f>VLOOKUP($E3020,'CFileFishery to ERA+'!$A$4:$J$198,10,FALSE)</f>
        <v>AABM</v>
      </c>
    </row>
    <row r="3021" spans="1:18" x14ac:dyDescent="0.25">
      <c r="A3021" t="s">
        <v>158</v>
      </c>
      <c r="B3021" t="s">
        <v>159</v>
      </c>
      <c r="C3021">
        <v>2018</v>
      </c>
      <c r="D3021">
        <v>8</v>
      </c>
      <c r="E3021">
        <v>43</v>
      </c>
      <c r="F3021" t="s">
        <v>59</v>
      </c>
      <c r="G3021">
        <v>3</v>
      </c>
      <c r="H3021" t="s">
        <v>12</v>
      </c>
      <c r="I3021">
        <v>1</v>
      </c>
      <c r="J3021">
        <v>2.85</v>
      </c>
      <c r="K3021">
        <v>2.85</v>
      </c>
      <c r="L3021">
        <f>VLOOKUP($E3021,'CFileFishery to ERA+'!$A$4:$J$198,4,FALSE)</f>
        <v>13</v>
      </c>
      <c r="M3021" t="str">
        <f>VLOOKUP($E3021,'CFileFishery to ERA+'!$A$4:$J$198,5,FALSE)</f>
        <v>N FALCON T</v>
      </c>
      <c r="N3021" t="str">
        <f>VLOOKUP($E3021,'CFileFishery to ERA+'!$A$4:$J$198,6,FALSE)</f>
        <v>US</v>
      </c>
      <c r="O3021">
        <f>VLOOKUP($E3021,'CFileFishery to ERA+'!$A$4:$J$198,7,FALSE)</f>
        <v>999</v>
      </c>
      <c r="P3021" t="str">
        <f>VLOOKUP($E3021,'CFileFishery to ERA+'!$A$4:$J$198,8,FALSE)</f>
        <v>T</v>
      </c>
      <c r="Q3021" t="str">
        <f>VLOOKUP($E3021,'CFileFishery to ERA+'!$A$4:$J$198,9,FALSE)</f>
        <v>WA Troll</v>
      </c>
      <c r="R3021" t="str">
        <f>VLOOKUP($E3021,'CFileFishery to ERA+'!$A$4:$J$198,10,FALSE)</f>
        <v>ISBM</v>
      </c>
    </row>
    <row r="3022" spans="1:18" x14ac:dyDescent="0.25">
      <c r="A3022" t="s">
        <v>158</v>
      </c>
      <c r="B3022" t="s">
        <v>159</v>
      </c>
      <c r="C3022">
        <v>2018</v>
      </c>
      <c r="D3022">
        <v>8</v>
      </c>
      <c r="E3022">
        <v>64</v>
      </c>
      <c r="F3022" t="s">
        <v>48</v>
      </c>
      <c r="G3022">
        <v>3</v>
      </c>
      <c r="H3022" t="s">
        <v>12</v>
      </c>
      <c r="I3022">
        <v>1</v>
      </c>
      <c r="J3022">
        <v>1</v>
      </c>
      <c r="K3022">
        <v>1</v>
      </c>
      <c r="L3022">
        <f>VLOOKUP($E3022,'CFileFishery to ERA+'!$A$4:$J$198,4,FALSE)</f>
        <v>17</v>
      </c>
      <c r="M3022" t="str">
        <f>VLOOKUP($E3022,'CFileFishery to ERA+'!$A$4:$J$198,5,FALSE)</f>
        <v>ALASKA N</v>
      </c>
      <c r="N3022" t="str">
        <f>VLOOKUP($E3022,'CFileFishery to ERA+'!$A$4:$J$198,6,FALSE)</f>
        <v>US</v>
      </c>
      <c r="O3022">
        <f>VLOOKUP($E3022,'CFileFishery to ERA+'!$A$4:$J$198,7,FALSE)</f>
        <v>999</v>
      </c>
      <c r="P3022" t="str">
        <f>VLOOKUP($E3022,'CFileFishery to ERA+'!$A$4:$J$198,8,FALSE)</f>
        <v>N</v>
      </c>
      <c r="Q3022" t="str">
        <f>VLOOKUP($E3022,'CFileFishery to ERA+'!$A$4:$J$198,9,FALSE)</f>
        <v>SEAK Net</v>
      </c>
      <c r="R3022" t="str">
        <f>VLOOKUP($E3022,'CFileFishery to ERA+'!$A$4:$J$198,10,FALSE)</f>
        <v>AABM</v>
      </c>
    </row>
    <row r="3023" spans="1:18" x14ac:dyDescent="0.25">
      <c r="A3023" t="s">
        <v>158</v>
      </c>
      <c r="B3023" t="s">
        <v>159</v>
      </c>
      <c r="C3023">
        <v>2018</v>
      </c>
      <c r="D3023">
        <v>8</v>
      </c>
      <c r="E3023">
        <v>65</v>
      </c>
      <c r="F3023" t="s">
        <v>51</v>
      </c>
      <c r="G3023">
        <v>2</v>
      </c>
      <c r="H3023" t="s">
        <v>12</v>
      </c>
      <c r="I3023">
        <v>1</v>
      </c>
      <c r="J3023">
        <v>1.25</v>
      </c>
      <c r="K3023">
        <v>1.25</v>
      </c>
      <c r="L3023">
        <f>VLOOKUP($E3023,'CFileFishery to ERA+'!$A$4:$J$198,4,FALSE)</f>
        <v>17</v>
      </c>
      <c r="M3023" t="str">
        <f>VLOOKUP($E3023,'CFileFishery to ERA+'!$A$4:$J$198,5,FALSE)</f>
        <v>ALASKA N</v>
      </c>
      <c r="N3023" t="str">
        <f>VLOOKUP($E3023,'CFileFishery to ERA+'!$A$4:$J$198,6,FALSE)</f>
        <v>US</v>
      </c>
      <c r="O3023">
        <f>VLOOKUP($E3023,'CFileFishery to ERA+'!$A$4:$J$198,7,FALSE)</f>
        <v>999</v>
      </c>
      <c r="P3023" t="str">
        <f>VLOOKUP($E3023,'CFileFishery to ERA+'!$A$4:$J$198,8,FALSE)</f>
        <v>N</v>
      </c>
      <c r="Q3023" t="str">
        <f>VLOOKUP($E3023,'CFileFishery to ERA+'!$A$4:$J$198,9,FALSE)</f>
        <v>SEAK Net</v>
      </c>
      <c r="R3023" t="str">
        <f>VLOOKUP($E3023,'CFileFishery to ERA+'!$A$4:$J$198,10,FALSE)</f>
        <v>AABM</v>
      </c>
    </row>
    <row r="3024" spans="1:18" x14ac:dyDescent="0.25">
      <c r="A3024" t="s">
        <v>158</v>
      </c>
      <c r="B3024" t="s">
        <v>159</v>
      </c>
      <c r="C3024">
        <v>2018</v>
      </c>
      <c r="D3024">
        <v>8</v>
      </c>
      <c r="E3024">
        <v>66</v>
      </c>
      <c r="F3024" t="s">
        <v>72</v>
      </c>
      <c r="G3024">
        <v>2</v>
      </c>
      <c r="H3024" t="s">
        <v>12</v>
      </c>
      <c r="I3024">
        <v>1</v>
      </c>
      <c r="J3024">
        <v>1</v>
      </c>
      <c r="K3024">
        <v>1</v>
      </c>
      <c r="L3024">
        <f>VLOOKUP($E3024,'CFileFishery to ERA+'!$A$4:$J$198,4,FALSE)</f>
        <v>17</v>
      </c>
      <c r="M3024" t="str">
        <f>VLOOKUP($E3024,'CFileFishery to ERA+'!$A$4:$J$198,5,FALSE)</f>
        <v>ALASKA N</v>
      </c>
      <c r="N3024" t="str">
        <f>VLOOKUP($E3024,'CFileFishery to ERA+'!$A$4:$J$198,6,FALSE)</f>
        <v>US</v>
      </c>
      <c r="O3024">
        <f>VLOOKUP($E3024,'CFileFishery to ERA+'!$A$4:$J$198,7,FALSE)</f>
        <v>999</v>
      </c>
      <c r="P3024" t="str">
        <f>VLOOKUP($E3024,'CFileFishery to ERA+'!$A$4:$J$198,8,FALSE)</f>
        <v>N</v>
      </c>
      <c r="Q3024" t="str">
        <f>VLOOKUP($E3024,'CFileFishery to ERA+'!$A$4:$J$198,9,FALSE)</f>
        <v>SEAK Net</v>
      </c>
      <c r="R3024" t="str">
        <f>VLOOKUP($E3024,'CFileFishery to ERA+'!$A$4:$J$198,10,FALSE)</f>
        <v>AABM</v>
      </c>
    </row>
    <row r="3025" spans="1:18" x14ac:dyDescent="0.25">
      <c r="A3025" t="s">
        <v>158</v>
      </c>
      <c r="B3025" t="s">
        <v>159</v>
      </c>
      <c r="C3025">
        <v>2018</v>
      </c>
      <c r="D3025">
        <v>8</v>
      </c>
      <c r="E3025">
        <v>92</v>
      </c>
      <c r="F3025" t="s">
        <v>66</v>
      </c>
      <c r="G3025">
        <v>4</v>
      </c>
      <c r="H3025" t="s">
        <v>12</v>
      </c>
      <c r="I3025">
        <v>2</v>
      </c>
      <c r="J3025">
        <v>2.02</v>
      </c>
      <c r="K3025">
        <v>2.0299999999999998</v>
      </c>
      <c r="L3025">
        <f>VLOOKUP($E3025,'CFileFishery to ERA+'!$A$4:$J$198,4,FALSE)</f>
        <v>51</v>
      </c>
      <c r="M3025" t="str">
        <f>VLOOKUP($E3025,'CFileFishery to ERA+'!$A$4:$J$198,5,FALSE)</f>
        <v>WCVI ISBM S</v>
      </c>
      <c r="N3025" t="str">
        <f>VLOOKUP($E3025,'CFileFishery to ERA+'!$A$4:$J$198,6,FALSE)</f>
        <v>CA</v>
      </c>
      <c r="O3025">
        <f>VLOOKUP($E3025,'CFileFishery to ERA+'!$A$4:$J$198,7,FALSE)</f>
        <v>32</v>
      </c>
      <c r="P3025" t="str">
        <f>VLOOKUP($E3025,'CFileFishery to ERA+'!$A$4:$J$198,8,FALSE)</f>
        <v>S</v>
      </c>
      <c r="Q3025" t="str">
        <f>VLOOKUP($E3025,'CFileFishery to ERA+'!$A$4:$J$198,9,FALSE)</f>
        <v>WCVI ISBM Sport</v>
      </c>
      <c r="R3025" t="str">
        <f>VLOOKUP($E3025,'CFileFishery to ERA+'!$A$4:$J$198,10,FALSE)</f>
        <v>ISBM</v>
      </c>
    </row>
    <row r="3026" spans="1:18" x14ac:dyDescent="0.25">
      <c r="A3026" t="s">
        <v>158</v>
      </c>
      <c r="B3026" t="s">
        <v>159</v>
      </c>
      <c r="C3026">
        <v>2018</v>
      </c>
      <c r="D3026">
        <v>8</v>
      </c>
      <c r="E3026">
        <v>136</v>
      </c>
      <c r="F3026" t="s">
        <v>52</v>
      </c>
      <c r="G3026">
        <v>4</v>
      </c>
      <c r="H3026" t="s">
        <v>12</v>
      </c>
      <c r="I3026">
        <v>1</v>
      </c>
      <c r="J3026">
        <v>5.3</v>
      </c>
      <c r="K3026">
        <v>5.34</v>
      </c>
      <c r="L3026">
        <f>VLOOKUP($E3026,'CFileFishery to ERA+'!$A$4:$J$198,4,FALSE)</f>
        <v>63</v>
      </c>
      <c r="M3026" t="str">
        <f>VLOOKUP($E3026,'CFileFishery to ERA+'!$A$4:$J$198,5,FALSE)</f>
        <v>GEO ST S</v>
      </c>
      <c r="N3026" t="str">
        <f>VLOOKUP($E3026,'CFileFishery to ERA+'!$A$4:$J$198,6,FALSE)</f>
        <v>CA</v>
      </c>
      <c r="O3026">
        <f>VLOOKUP($E3026,'CFileFishery to ERA+'!$A$4:$J$198,7,FALSE)</f>
        <v>27</v>
      </c>
      <c r="P3026" t="str">
        <f>VLOOKUP($E3026,'CFileFishery to ERA+'!$A$4:$J$198,8,FALSE)</f>
        <v>S</v>
      </c>
      <c r="Q3026" t="str">
        <f>VLOOKUP($E3026,'CFileFishery to ERA+'!$A$4:$J$198,9,FALSE)</f>
        <v>North Georgia Strait Sport</v>
      </c>
      <c r="R3026" t="str">
        <f>VLOOKUP($E3026,'CFileFishery to ERA+'!$A$4:$J$198,10,FALSE)</f>
        <v>ISBM</v>
      </c>
    </row>
    <row r="3027" spans="1:18" x14ac:dyDescent="0.25">
      <c r="A3027" t="s">
        <v>158</v>
      </c>
      <c r="B3027" t="s">
        <v>159</v>
      </c>
      <c r="C3027">
        <v>2018</v>
      </c>
      <c r="D3027">
        <v>9</v>
      </c>
      <c r="E3027">
        <v>35</v>
      </c>
      <c r="F3027" t="s">
        <v>77</v>
      </c>
      <c r="G3027">
        <v>3</v>
      </c>
      <c r="H3027" t="s">
        <v>12</v>
      </c>
      <c r="I3027">
        <v>1</v>
      </c>
      <c r="J3027">
        <v>2.4</v>
      </c>
      <c r="K3027">
        <v>2.4</v>
      </c>
      <c r="L3027">
        <f>VLOOKUP($E3027,'CFileFishery to ERA+'!$A$4:$J$198,4,FALSE)</f>
        <v>12</v>
      </c>
      <c r="M3027" t="str">
        <f>VLOOKUP($E3027,'CFileFishery to ERA+'!$A$4:$J$198,5,FALSE)</f>
        <v>WCVI SUM T</v>
      </c>
      <c r="N3027" t="str">
        <f>VLOOKUP($E3027,'CFileFishery to ERA+'!$A$4:$J$198,6,FALSE)</f>
        <v>CA</v>
      </c>
      <c r="O3027">
        <f>VLOOKUP($E3027,'CFileFishery to ERA+'!$A$4:$J$198,7,FALSE)</f>
        <v>3</v>
      </c>
      <c r="P3027" t="str">
        <f>VLOOKUP($E3027,'CFileFishery to ERA+'!$A$4:$J$198,8,FALSE)</f>
        <v>T</v>
      </c>
      <c r="Q3027" t="str">
        <f>VLOOKUP($E3027,'CFileFishery to ERA+'!$A$4:$J$198,9,FALSE)</f>
        <v>WCVI Troll</v>
      </c>
      <c r="R3027" t="str">
        <f>VLOOKUP($E3027,'CFileFishery to ERA+'!$A$4:$J$198,10,FALSE)</f>
        <v>AABM</v>
      </c>
    </row>
    <row r="3028" spans="1:18" x14ac:dyDescent="0.25">
      <c r="A3028" t="s">
        <v>158</v>
      </c>
      <c r="B3028" t="s">
        <v>159</v>
      </c>
      <c r="C3028">
        <v>2018</v>
      </c>
      <c r="D3028">
        <v>9</v>
      </c>
      <c r="E3028">
        <v>39</v>
      </c>
      <c r="F3028" t="s">
        <v>50</v>
      </c>
      <c r="G3028">
        <v>3</v>
      </c>
      <c r="H3028" t="s">
        <v>12</v>
      </c>
      <c r="I3028">
        <v>1</v>
      </c>
      <c r="J3028">
        <v>1.98</v>
      </c>
      <c r="K3028">
        <v>1.98</v>
      </c>
      <c r="L3028">
        <f>VLOOKUP($E3028,'CFileFishery to ERA+'!$A$4:$J$198,4,FALSE)</f>
        <v>12</v>
      </c>
      <c r="M3028" t="str">
        <f>VLOOKUP($E3028,'CFileFishery to ERA+'!$A$4:$J$198,5,FALSE)</f>
        <v>WCVI SUM T</v>
      </c>
      <c r="N3028" t="str">
        <f>VLOOKUP($E3028,'CFileFishery to ERA+'!$A$4:$J$198,6,FALSE)</f>
        <v>CA</v>
      </c>
      <c r="O3028">
        <f>VLOOKUP($E3028,'CFileFishery to ERA+'!$A$4:$J$198,7,FALSE)</f>
        <v>3</v>
      </c>
      <c r="P3028" t="str">
        <f>VLOOKUP($E3028,'CFileFishery to ERA+'!$A$4:$J$198,8,FALSE)</f>
        <v>T</v>
      </c>
      <c r="Q3028" t="str">
        <f>VLOOKUP($E3028,'CFileFishery to ERA+'!$A$4:$J$198,9,FALSE)</f>
        <v>WCVI Troll</v>
      </c>
      <c r="R3028" t="str">
        <f>VLOOKUP($E3028,'CFileFishery to ERA+'!$A$4:$J$198,10,FALSE)</f>
        <v>AABM</v>
      </c>
    </row>
    <row r="3029" spans="1:18" x14ac:dyDescent="0.25">
      <c r="A3029" t="s">
        <v>158</v>
      </c>
      <c r="B3029" t="s">
        <v>159</v>
      </c>
      <c r="C3029">
        <v>2018</v>
      </c>
      <c r="D3029">
        <v>10</v>
      </c>
      <c r="E3029">
        <v>4</v>
      </c>
      <c r="F3029" t="s">
        <v>29</v>
      </c>
      <c r="G3029">
        <v>4</v>
      </c>
      <c r="H3029" t="s">
        <v>12</v>
      </c>
      <c r="I3029">
        <v>1</v>
      </c>
      <c r="J3029">
        <v>1.64</v>
      </c>
      <c r="K3029">
        <v>1.64</v>
      </c>
      <c r="L3029">
        <f>VLOOKUP($E3029,'CFileFishery to ERA+'!$A$4:$J$198,4,FALSE)</f>
        <v>1</v>
      </c>
      <c r="M3029" t="str">
        <f>VLOOKUP($E3029,'CFileFishery to ERA+'!$A$4:$J$198,5,FALSE)</f>
        <v>AK W/S T</v>
      </c>
      <c r="N3029" t="str">
        <f>VLOOKUP($E3029,'CFileFishery to ERA+'!$A$4:$J$198,6,FALSE)</f>
        <v>US</v>
      </c>
      <c r="O3029">
        <f>VLOOKUP($E3029,'CFileFishery to ERA+'!$A$4:$J$198,7,FALSE)</f>
        <v>999</v>
      </c>
      <c r="P3029" t="str">
        <f>VLOOKUP($E3029,'CFileFishery to ERA+'!$A$4:$J$198,8,FALSE)</f>
        <v>T</v>
      </c>
      <c r="Q3029" t="str">
        <f>VLOOKUP($E3029,'CFileFishery to ERA+'!$A$4:$J$198,9,FALSE)</f>
        <v>SEAK Troll</v>
      </c>
      <c r="R3029" t="str">
        <f>VLOOKUP($E3029,'CFileFishery to ERA+'!$A$4:$J$198,10,FALSE)</f>
        <v>AABM</v>
      </c>
    </row>
    <row r="3030" spans="1:18" x14ac:dyDescent="0.25">
      <c r="A3030" t="s">
        <v>160</v>
      </c>
      <c r="B3030" t="s">
        <v>161</v>
      </c>
      <c r="C3030">
        <v>2009</v>
      </c>
      <c r="D3030">
        <v>1</v>
      </c>
      <c r="E3030">
        <v>41</v>
      </c>
      <c r="F3030" t="s">
        <v>70</v>
      </c>
      <c r="G3030">
        <v>4</v>
      </c>
      <c r="H3030" t="s">
        <v>12</v>
      </c>
      <c r="I3030">
        <v>1</v>
      </c>
      <c r="J3030">
        <v>1.27</v>
      </c>
      <c r="K3030">
        <v>1.27</v>
      </c>
      <c r="L3030">
        <f>VLOOKUP($E3030,'CFileFishery to ERA+'!$A$4:$J$198,4,FALSE)</f>
        <v>13</v>
      </c>
      <c r="M3030" t="str">
        <f>VLOOKUP($E3030,'CFileFishery to ERA+'!$A$4:$J$198,5,FALSE)</f>
        <v>N FALCON T</v>
      </c>
      <c r="N3030" t="str">
        <f>VLOOKUP($E3030,'CFileFishery to ERA+'!$A$4:$J$198,6,FALSE)</f>
        <v>US</v>
      </c>
      <c r="O3030">
        <f>VLOOKUP($E3030,'CFileFishery to ERA+'!$A$4:$J$198,7,FALSE)</f>
        <v>999</v>
      </c>
      <c r="P3030" t="str">
        <f>VLOOKUP($E3030,'CFileFishery to ERA+'!$A$4:$J$198,8,FALSE)</f>
        <v>T</v>
      </c>
      <c r="Q3030" t="str">
        <f>VLOOKUP($E3030,'CFileFishery to ERA+'!$A$4:$J$198,9,FALSE)</f>
        <v>WA Troll</v>
      </c>
      <c r="R3030" t="str">
        <f>VLOOKUP($E3030,'CFileFishery to ERA+'!$A$4:$J$198,10,FALSE)</f>
        <v>ISBM</v>
      </c>
    </row>
    <row r="3031" spans="1:18" x14ac:dyDescent="0.25">
      <c r="A3031" t="s">
        <v>160</v>
      </c>
      <c r="B3031" t="s">
        <v>161</v>
      </c>
      <c r="C3031">
        <v>2009</v>
      </c>
      <c r="D3031">
        <v>2</v>
      </c>
      <c r="E3031">
        <v>152</v>
      </c>
      <c r="F3031" t="s">
        <v>63</v>
      </c>
      <c r="G3031">
        <v>4</v>
      </c>
      <c r="H3031" t="s">
        <v>12</v>
      </c>
      <c r="I3031">
        <v>3</v>
      </c>
      <c r="J3031">
        <v>6.32</v>
      </c>
      <c r="K3031">
        <v>6.34</v>
      </c>
      <c r="L3031">
        <f>VLOOKUP($E3031,'CFileFishery to ERA+'!$A$4:$J$198,4,FALSE)</f>
        <v>57</v>
      </c>
      <c r="M3031" t="str">
        <f>VLOOKUP($E3031,'CFileFishery to ERA+'!$A$4:$J$198,5,FALSE)</f>
        <v>PGSDN S</v>
      </c>
      <c r="N3031" t="str">
        <f>VLOOKUP($E3031,'CFileFishery to ERA+'!$A$4:$J$198,6,FALSE)</f>
        <v>US</v>
      </c>
      <c r="O3031">
        <f>VLOOKUP($E3031,'CFileFishery to ERA+'!$A$4:$J$198,7,FALSE)</f>
        <v>999</v>
      </c>
      <c r="P3031" t="str">
        <f>VLOOKUP($E3031,'CFileFishery to ERA+'!$A$4:$J$198,8,FALSE)</f>
        <v>S</v>
      </c>
      <c r="Q3031" t="str">
        <f>VLOOKUP($E3031,'CFileFishery to ERA+'!$A$4:$J$198,9,FALSE)</f>
        <v>PGSD Sport</v>
      </c>
      <c r="R3031" t="str">
        <f>VLOOKUP($E3031,'CFileFishery to ERA+'!$A$4:$J$198,10,FALSE)</f>
        <v>ISBM</v>
      </c>
    </row>
    <row r="3032" spans="1:18" x14ac:dyDescent="0.25">
      <c r="A3032" t="s">
        <v>160</v>
      </c>
      <c r="B3032" t="s">
        <v>161</v>
      </c>
      <c r="C3032">
        <v>2009</v>
      </c>
      <c r="D3032">
        <v>2</v>
      </c>
      <c r="E3032">
        <v>161</v>
      </c>
      <c r="F3032" t="s">
        <v>80</v>
      </c>
      <c r="G3032">
        <v>4</v>
      </c>
      <c r="H3032" t="s">
        <v>12</v>
      </c>
      <c r="I3032">
        <v>1</v>
      </c>
      <c r="J3032">
        <v>3.69</v>
      </c>
      <c r="K3032">
        <v>3.7</v>
      </c>
      <c r="L3032">
        <f>VLOOKUP($E3032,'CFileFishery to ERA+'!$A$4:$J$198,4,FALSE)</f>
        <v>59</v>
      </c>
      <c r="M3032" t="str">
        <f>VLOOKUP($E3032,'CFileFishery to ERA+'!$A$4:$J$198,5,FALSE)</f>
        <v>PGSDO S</v>
      </c>
      <c r="N3032" t="str">
        <f>VLOOKUP($E3032,'CFileFishery to ERA+'!$A$4:$J$198,6,FALSE)</f>
        <v>US</v>
      </c>
      <c r="O3032">
        <f>VLOOKUP($E3032,'CFileFishery to ERA+'!$A$4:$J$198,7,FALSE)</f>
        <v>999</v>
      </c>
      <c r="P3032" t="str">
        <f>VLOOKUP($E3032,'CFileFishery to ERA+'!$A$4:$J$198,8,FALSE)</f>
        <v>S</v>
      </c>
      <c r="Q3032" t="str">
        <f>VLOOKUP($E3032,'CFileFishery to ERA+'!$A$4:$J$198,9,FALSE)</f>
        <v>PGSD Sport</v>
      </c>
      <c r="R3032" t="str">
        <f>VLOOKUP($E3032,'CFileFishery to ERA+'!$A$4:$J$198,10,FALSE)</f>
        <v>ISBM</v>
      </c>
    </row>
    <row r="3033" spans="1:18" x14ac:dyDescent="0.25">
      <c r="A3033" t="s">
        <v>160</v>
      </c>
      <c r="B3033" t="s">
        <v>161</v>
      </c>
      <c r="C3033">
        <v>2009</v>
      </c>
      <c r="D3033">
        <v>3</v>
      </c>
      <c r="E3033">
        <v>33</v>
      </c>
      <c r="F3033" t="s">
        <v>47</v>
      </c>
      <c r="G3033">
        <v>4</v>
      </c>
      <c r="H3033" t="s">
        <v>121</v>
      </c>
      <c r="I3033">
        <v>1</v>
      </c>
      <c r="J3033">
        <v>3.06</v>
      </c>
      <c r="K3033">
        <v>3.06</v>
      </c>
      <c r="L3033">
        <f>VLOOKUP($E3033,'CFileFishery to ERA+'!$A$4:$J$198,4,FALSE)</f>
        <v>10</v>
      </c>
      <c r="M3033" t="str">
        <f>VLOOKUP($E3033,'CFileFishery to ERA+'!$A$4:$J$198,5,FALSE)</f>
        <v>WCVI F/W T</v>
      </c>
      <c r="N3033" t="str">
        <f>VLOOKUP($E3033,'CFileFishery to ERA+'!$A$4:$J$198,6,FALSE)</f>
        <v>CA</v>
      </c>
      <c r="O3033">
        <f>VLOOKUP($E3033,'CFileFishery to ERA+'!$A$4:$J$198,7,FALSE)</f>
        <v>3</v>
      </c>
      <c r="P3033" t="str">
        <f>VLOOKUP($E3033,'CFileFishery to ERA+'!$A$4:$J$198,8,FALSE)</f>
        <v>T</v>
      </c>
      <c r="Q3033" t="str">
        <f>VLOOKUP($E3033,'CFileFishery to ERA+'!$A$4:$J$198,9,FALSE)</f>
        <v>WCVI Troll</v>
      </c>
      <c r="R3033" t="str">
        <f>VLOOKUP($E3033,'CFileFishery to ERA+'!$A$4:$J$198,10,FALSE)</f>
        <v>AABM</v>
      </c>
    </row>
    <row r="3034" spans="1:18" x14ac:dyDescent="0.25">
      <c r="A3034" t="s">
        <v>160</v>
      </c>
      <c r="B3034" t="s">
        <v>161</v>
      </c>
      <c r="C3034">
        <v>2009</v>
      </c>
      <c r="D3034">
        <v>3</v>
      </c>
      <c r="E3034">
        <v>151</v>
      </c>
      <c r="F3034" t="s">
        <v>84</v>
      </c>
      <c r="G3034">
        <v>4</v>
      </c>
      <c r="H3034" t="s">
        <v>12</v>
      </c>
      <c r="I3034">
        <v>1</v>
      </c>
      <c r="J3034">
        <v>1.92</v>
      </c>
      <c r="K3034">
        <v>1.92</v>
      </c>
      <c r="L3034">
        <f>VLOOKUP($E3034,'CFileFishery to ERA+'!$A$4:$J$198,4,FALSE)</f>
        <v>57</v>
      </c>
      <c r="M3034" t="str">
        <f>VLOOKUP($E3034,'CFileFishery to ERA+'!$A$4:$J$198,5,FALSE)</f>
        <v>PGSDN S</v>
      </c>
      <c r="N3034" t="str">
        <f>VLOOKUP($E3034,'CFileFishery to ERA+'!$A$4:$J$198,6,FALSE)</f>
        <v>US</v>
      </c>
      <c r="O3034">
        <f>VLOOKUP($E3034,'CFileFishery to ERA+'!$A$4:$J$198,7,FALSE)</f>
        <v>999</v>
      </c>
      <c r="P3034" t="str">
        <f>VLOOKUP($E3034,'CFileFishery to ERA+'!$A$4:$J$198,8,FALSE)</f>
        <v>S</v>
      </c>
      <c r="Q3034" t="str">
        <f>VLOOKUP($E3034,'CFileFishery to ERA+'!$A$4:$J$198,9,FALSE)</f>
        <v>PGSD Sport</v>
      </c>
      <c r="R3034" t="str">
        <f>VLOOKUP($E3034,'CFileFishery to ERA+'!$A$4:$J$198,10,FALSE)</f>
        <v>ISBM</v>
      </c>
    </row>
    <row r="3035" spans="1:18" x14ac:dyDescent="0.25">
      <c r="A3035" t="s">
        <v>160</v>
      </c>
      <c r="B3035" t="s">
        <v>161</v>
      </c>
      <c r="C3035">
        <v>2009</v>
      </c>
      <c r="D3035">
        <v>3</v>
      </c>
      <c r="E3035">
        <v>151</v>
      </c>
      <c r="F3035" t="s">
        <v>84</v>
      </c>
      <c r="G3035">
        <v>4</v>
      </c>
      <c r="H3035" t="s">
        <v>121</v>
      </c>
      <c r="I3035">
        <v>1</v>
      </c>
      <c r="J3035">
        <v>1.92</v>
      </c>
      <c r="K3035">
        <v>1.92</v>
      </c>
      <c r="L3035">
        <f>VLOOKUP($E3035,'CFileFishery to ERA+'!$A$4:$J$198,4,FALSE)</f>
        <v>57</v>
      </c>
      <c r="M3035" t="str">
        <f>VLOOKUP($E3035,'CFileFishery to ERA+'!$A$4:$J$198,5,FALSE)</f>
        <v>PGSDN S</v>
      </c>
      <c r="N3035" t="str">
        <f>VLOOKUP($E3035,'CFileFishery to ERA+'!$A$4:$J$198,6,FALSE)</f>
        <v>US</v>
      </c>
      <c r="O3035">
        <f>VLOOKUP($E3035,'CFileFishery to ERA+'!$A$4:$J$198,7,FALSE)</f>
        <v>999</v>
      </c>
      <c r="P3035" t="str">
        <f>VLOOKUP($E3035,'CFileFishery to ERA+'!$A$4:$J$198,8,FALSE)</f>
        <v>S</v>
      </c>
      <c r="Q3035" t="str">
        <f>VLOOKUP($E3035,'CFileFishery to ERA+'!$A$4:$J$198,9,FALSE)</f>
        <v>PGSD Sport</v>
      </c>
      <c r="R3035" t="str">
        <f>VLOOKUP($E3035,'CFileFishery to ERA+'!$A$4:$J$198,10,FALSE)</f>
        <v>ISBM</v>
      </c>
    </row>
    <row r="3036" spans="1:18" x14ac:dyDescent="0.25">
      <c r="A3036" t="s">
        <v>160</v>
      </c>
      <c r="B3036" t="s">
        <v>161</v>
      </c>
      <c r="C3036">
        <v>2009</v>
      </c>
      <c r="D3036">
        <v>3</v>
      </c>
      <c r="E3036">
        <v>152</v>
      </c>
      <c r="F3036" t="s">
        <v>63</v>
      </c>
      <c r="G3036">
        <v>7</v>
      </c>
      <c r="H3036" t="s">
        <v>12</v>
      </c>
      <c r="I3036">
        <v>1</v>
      </c>
      <c r="J3036">
        <v>1.61</v>
      </c>
      <c r="K3036">
        <v>1.61</v>
      </c>
      <c r="L3036">
        <f>VLOOKUP($E3036,'CFileFishery to ERA+'!$A$4:$J$198,4,FALSE)</f>
        <v>57</v>
      </c>
      <c r="M3036" t="str">
        <f>VLOOKUP($E3036,'CFileFishery to ERA+'!$A$4:$J$198,5,FALSE)</f>
        <v>PGSDN S</v>
      </c>
      <c r="N3036" t="str">
        <f>VLOOKUP($E3036,'CFileFishery to ERA+'!$A$4:$J$198,6,FALSE)</f>
        <v>US</v>
      </c>
      <c r="O3036">
        <f>VLOOKUP($E3036,'CFileFishery to ERA+'!$A$4:$J$198,7,FALSE)</f>
        <v>999</v>
      </c>
      <c r="P3036" t="str">
        <f>VLOOKUP($E3036,'CFileFishery to ERA+'!$A$4:$J$198,8,FALSE)</f>
        <v>S</v>
      </c>
      <c r="Q3036" t="str">
        <f>VLOOKUP($E3036,'CFileFishery to ERA+'!$A$4:$J$198,9,FALSE)</f>
        <v>PGSD Sport</v>
      </c>
      <c r="R3036" t="str">
        <f>VLOOKUP($E3036,'CFileFishery to ERA+'!$A$4:$J$198,10,FALSE)</f>
        <v>ISBM</v>
      </c>
    </row>
    <row r="3037" spans="1:18" x14ac:dyDescent="0.25">
      <c r="A3037" t="s">
        <v>160</v>
      </c>
      <c r="B3037" t="s">
        <v>161</v>
      </c>
      <c r="C3037">
        <v>2009</v>
      </c>
      <c r="D3037">
        <v>4</v>
      </c>
      <c r="E3037">
        <v>161</v>
      </c>
      <c r="F3037" t="s">
        <v>80</v>
      </c>
      <c r="G3037">
        <v>4</v>
      </c>
      <c r="H3037" t="s">
        <v>121</v>
      </c>
      <c r="I3037">
        <v>1</v>
      </c>
      <c r="J3037">
        <v>3.34</v>
      </c>
      <c r="K3037">
        <v>3.34</v>
      </c>
      <c r="L3037">
        <f>VLOOKUP($E3037,'CFileFishery to ERA+'!$A$4:$J$198,4,FALSE)</f>
        <v>59</v>
      </c>
      <c r="M3037" t="str">
        <f>VLOOKUP($E3037,'CFileFishery to ERA+'!$A$4:$J$198,5,FALSE)</f>
        <v>PGSDO S</v>
      </c>
      <c r="N3037" t="str">
        <f>VLOOKUP($E3037,'CFileFishery to ERA+'!$A$4:$J$198,6,FALSE)</f>
        <v>US</v>
      </c>
      <c r="O3037">
        <f>VLOOKUP($E3037,'CFileFishery to ERA+'!$A$4:$J$198,7,FALSE)</f>
        <v>999</v>
      </c>
      <c r="P3037" t="str">
        <f>VLOOKUP($E3037,'CFileFishery to ERA+'!$A$4:$J$198,8,FALSE)</f>
        <v>S</v>
      </c>
      <c r="Q3037" t="str">
        <f>VLOOKUP($E3037,'CFileFishery to ERA+'!$A$4:$J$198,9,FALSE)</f>
        <v>PGSD Sport</v>
      </c>
      <c r="R3037" t="str">
        <f>VLOOKUP($E3037,'CFileFishery to ERA+'!$A$4:$J$198,10,FALSE)</f>
        <v>ISBM</v>
      </c>
    </row>
    <row r="3038" spans="1:18" x14ac:dyDescent="0.25">
      <c r="A3038" t="s">
        <v>160</v>
      </c>
      <c r="B3038" t="s">
        <v>161</v>
      </c>
      <c r="C3038">
        <v>2009</v>
      </c>
      <c r="D3038">
        <v>5</v>
      </c>
      <c r="E3038">
        <v>38</v>
      </c>
      <c r="F3038" t="s">
        <v>64</v>
      </c>
      <c r="G3038">
        <v>3</v>
      </c>
      <c r="H3038" t="s">
        <v>12</v>
      </c>
      <c r="I3038">
        <v>1</v>
      </c>
      <c r="J3038">
        <v>5.31</v>
      </c>
      <c r="K3038">
        <v>5.33</v>
      </c>
      <c r="L3038">
        <f>VLOOKUP($E3038,'CFileFishery to ERA+'!$A$4:$J$198,4,FALSE)</f>
        <v>11</v>
      </c>
      <c r="M3038" t="str">
        <f>VLOOKUP($E3038,'CFileFishery to ERA+'!$A$4:$J$198,5,FALSE)</f>
        <v>WCVI SPR T</v>
      </c>
      <c r="N3038" t="str">
        <f>VLOOKUP($E3038,'CFileFishery to ERA+'!$A$4:$J$198,6,FALSE)</f>
        <v>CA</v>
      </c>
      <c r="O3038">
        <f>VLOOKUP($E3038,'CFileFishery to ERA+'!$A$4:$J$198,7,FALSE)</f>
        <v>3</v>
      </c>
      <c r="P3038" t="str">
        <f>VLOOKUP($E3038,'CFileFishery to ERA+'!$A$4:$J$198,8,FALSE)</f>
        <v>T</v>
      </c>
      <c r="Q3038" t="str">
        <f>VLOOKUP($E3038,'CFileFishery to ERA+'!$A$4:$J$198,9,FALSE)</f>
        <v>WCVI Troll</v>
      </c>
      <c r="R3038" t="str">
        <f>VLOOKUP($E3038,'CFileFishery to ERA+'!$A$4:$J$198,10,FALSE)</f>
        <v>AABM</v>
      </c>
    </row>
    <row r="3039" spans="1:18" x14ac:dyDescent="0.25">
      <c r="A3039" t="s">
        <v>160</v>
      </c>
      <c r="B3039" t="s">
        <v>161</v>
      </c>
      <c r="C3039">
        <v>2009</v>
      </c>
      <c r="D3039">
        <v>6</v>
      </c>
      <c r="E3039">
        <v>38</v>
      </c>
      <c r="F3039" t="s">
        <v>64</v>
      </c>
      <c r="G3039">
        <v>3</v>
      </c>
      <c r="H3039" t="s">
        <v>12</v>
      </c>
      <c r="I3039">
        <v>1</v>
      </c>
      <c r="J3039">
        <v>3.22</v>
      </c>
      <c r="K3039">
        <v>3.23</v>
      </c>
      <c r="L3039">
        <f>VLOOKUP($E3039,'CFileFishery to ERA+'!$A$4:$J$198,4,FALSE)</f>
        <v>11</v>
      </c>
      <c r="M3039" t="str">
        <f>VLOOKUP($E3039,'CFileFishery to ERA+'!$A$4:$J$198,5,FALSE)</f>
        <v>WCVI SPR T</v>
      </c>
      <c r="N3039" t="str">
        <f>VLOOKUP($E3039,'CFileFishery to ERA+'!$A$4:$J$198,6,FALSE)</f>
        <v>CA</v>
      </c>
      <c r="O3039">
        <f>VLOOKUP($E3039,'CFileFishery to ERA+'!$A$4:$J$198,7,FALSE)</f>
        <v>3</v>
      </c>
      <c r="P3039" t="str">
        <f>VLOOKUP($E3039,'CFileFishery to ERA+'!$A$4:$J$198,8,FALSE)</f>
        <v>T</v>
      </c>
      <c r="Q3039" t="str">
        <f>VLOOKUP($E3039,'CFileFishery to ERA+'!$A$4:$J$198,9,FALSE)</f>
        <v>WCVI Troll</v>
      </c>
      <c r="R3039" t="str">
        <f>VLOOKUP($E3039,'CFileFishery to ERA+'!$A$4:$J$198,10,FALSE)</f>
        <v>AABM</v>
      </c>
    </row>
    <row r="3040" spans="1:18" x14ac:dyDescent="0.25">
      <c r="A3040" t="s">
        <v>160</v>
      </c>
      <c r="B3040" t="s">
        <v>161</v>
      </c>
      <c r="C3040">
        <v>2009</v>
      </c>
      <c r="D3040">
        <v>6</v>
      </c>
      <c r="E3040">
        <v>38</v>
      </c>
      <c r="F3040" t="s">
        <v>64</v>
      </c>
      <c r="G3040">
        <v>3</v>
      </c>
      <c r="H3040" t="s">
        <v>121</v>
      </c>
      <c r="I3040">
        <v>1</v>
      </c>
      <c r="J3040">
        <v>3.22</v>
      </c>
      <c r="K3040">
        <v>3.22</v>
      </c>
      <c r="L3040">
        <f>VLOOKUP($E3040,'CFileFishery to ERA+'!$A$4:$J$198,4,FALSE)</f>
        <v>11</v>
      </c>
      <c r="M3040" t="str">
        <f>VLOOKUP($E3040,'CFileFishery to ERA+'!$A$4:$J$198,5,FALSE)</f>
        <v>WCVI SPR T</v>
      </c>
      <c r="N3040" t="str">
        <f>VLOOKUP($E3040,'CFileFishery to ERA+'!$A$4:$J$198,6,FALSE)</f>
        <v>CA</v>
      </c>
      <c r="O3040">
        <f>VLOOKUP($E3040,'CFileFishery to ERA+'!$A$4:$J$198,7,FALSE)</f>
        <v>3</v>
      </c>
      <c r="P3040" t="str">
        <f>VLOOKUP($E3040,'CFileFishery to ERA+'!$A$4:$J$198,8,FALSE)</f>
        <v>T</v>
      </c>
      <c r="Q3040" t="str">
        <f>VLOOKUP($E3040,'CFileFishery to ERA+'!$A$4:$J$198,9,FALSE)</f>
        <v>WCVI Troll</v>
      </c>
      <c r="R3040" t="str">
        <f>VLOOKUP($E3040,'CFileFishery to ERA+'!$A$4:$J$198,10,FALSE)</f>
        <v>AABM</v>
      </c>
    </row>
    <row r="3041" spans="1:18" x14ac:dyDescent="0.25">
      <c r="A3041" t="s">
        <v>160</v>
      </c>
      <c r="B3041" t="s">
        <v>161</v>
      </c>
      <c r="C3041">
        <v>2009</v>
      </c>
      <c r="D3041">
        <v>6</v>
      </c>
      <c r="E3041">
        <v>41</v>
      </c>
      <c r="F3041" t="s">
        <v>70</v>
      </c>
      <c r="G3041">
        <v>3</v>
      </c>
      <c r="H3041" t="s">
        <v>121</v>
      </c>
      <c r="I3041">
        <v>1</v>
      </c>
      <c r="J3041">
        <v>2.59</v>
      </c>
      <c r="K3041">
        <v>2.59</v>
      </c>
      <c r="L3041">
        <f>VLOOKUP($E3041,'CFileFishery to ERA+'!$A$4:$J$198,4,FALSE)</f>
        <v>13</v>
      </c>
      <c r="M3041" t="str">
        <f>VLOOKUP($E3041,'CFileFishery to ERA+'!$A$4:$J$198,5,FALSE)</f>
        <v>N FALCON T</v>
      </c>
      <c r="N3041" t="str">
        <f>VLOOKUP($E3041,'CFileFishery to ERA+'!$A$4:$J$198,6,FALSE)</f>
        <v>US</v>
      </c>
      <c r="O3041">
        <f>VLOOKUP($E3041,'CFileFishery to ERA+'!$A$4:$J$198,7,FALSE)</f>
        <v>999</v>
      </c>
      <c r="P3041" t="str">
        <f>VLOOKUP($E3041,'CFileFishery to ERA+'!$A$4:$J$198,8,FALSE)</f>
        <v>T</v>
      </c>
      <c r="Q3041" t="str">
        <f>VLOOKUP($E3041,'CFileFishery to ERA+'!$A$4:$J$198,9,FALSE)</f>
        <v>WA Troll</v>
      </c>
      <c r="R3041" t="str">
        <f>VLOOKUP($E3041,'CFileFishery to ERA+'!$A$4:$J$198,10,FALSE)</f>
        <v>ISBM</v>
      </c>
    </row>
    <row r="3042" spans="1:18" x14ac:dyDescent="0.25">
      <c r="A3042" t="s">
        <v>160</v>
      </c>
      <c r="B3042" t="s">
        <v>161</v>
      </c>
      <c r="C3042">
        <v>2009</v>
      </c>
      <c r="D3042">
        <v>6</v>
      </c>
      <c r="E3042">
        <v>41</v>
      </c>
      <c r="F3042" t="s">
        <v>70</v>
      </c>
      <c r="G3042">
        <v>4</v>
      </c>
      <c r="H3042" t="s">
        <v>12</v>
      </c>
      <c r="I3042">
        <v>2</v>
      </c>
      <c r="J3042">
        <v>2.54</v>
      </c>
      <c r="K3042">
        <v>2.54</v>
      </c>
      <c r="L3042">
        <f>VLOOKUP($E3042,'CFileFishery to ERA+'!$A$4:$J$198,4,FALSE)</f>
        <v>13</v>
      </c>
      <c r="M3042" t="str">
        <f>VLOOKUP($E3042,'CFileFishery to ERA+'!$A$4:$J$198,5,FALSE)</f>
        <v>N FALCON T</v>
      </c>
      <c r="N3042" t="str">
        <f>VLOOKUP($E3042,'CFileFishery to ERA+'!$A$4:$J$198,6,FALSE)</f>
        <v>US</v>
      </c>
      <c r="O3042">
        <f>VLOOKUP($E3042,'CFileFishery to ERA+'!$A$4:$J$198,7,FALSE)</f>
        <v>999</v>
      </c>
      <c r="P3042" t="str">
        <f>VLOOKUP($E3042,'CFileFishery to ERA+'!$A$4:$J$198,8,FALSE)</f>
        <v>T</v>
      </c>
      <c r="Q3042" t="str">
        <f>VLOOKUP($E3042,'CFileFishery to ERA+'!$A$4:$J$198,9,FALSE)</f>
        <v>WA Troll</v>
      </c>
      <c r="R3042" t="str">
        <f>VLOOKUP($E3042,'CFileFishery to ERA+'!$A$4:$J$198,10,FALSE)</f>
        <v>ISBM</v>
      </c>
    </row>
    <row r="3043" spans="1:18" x14ac:dyDescent="0.25">
      <c r="A3043" t="s">
        <v>160</v>
      </c>
      <c r="B3043" t="s">
        <v>161</v>
      </c>
      <c r="C3043">
        <v>2009</v>
      </c>
      <c r="D3043">
        <v>6</v>
      </c>
      <c r="E3043">
        <v>41</v>
      </c>
      <c r="F3043" t="s">
        <v>70</v>
      </c>
      <c r="G3043">
        <v>4</v>
      </c>
      <c r="H3043" t="s">
        <v>121</v>
      </c>
      <c r="I3043">
        <v>1</v>
      </c>
      <c r="J3043">
        <v>1.27</v>
      </c>
      <c r="K3043">
        <v>1.27</v>
      </c>
      <c r="L3043">
        <f>VLOOKUP($E3043,'CFileFishery to ERA+'!$A$4:$J$198,4,FALSE)</f>
        <v>13</v>
      </c>
      <c r="M3043" t="str">
        <f>VLOOKUP($E3043,'CFileFishery to ERA+'!$A$4:$J$198,5,FALSE)</f>
        <v>N FALCON T</v>
      </c>
      <c r="N3043" t="str">
        <f>VLOOKUP($E3043,'CFileFishery to ERA+'!$A$4:$J$198,6,FALSE)</f>
        <v>US</v>
      </c>
      <c r="O3043">
        <f>VLOOKUP($E3043,'CFileFishery to ERA+'!$A$4:$J$198,7,FALSE)</f>
        <v>999</v>
      </c>
      <c r="P3043" t="str">
        <f>VLOOKUP($E3043,'CFileFishery to ERA+'!$A$4:$J$198,8,FALSE)</f>
        <v>T</v>
      </c>
      <c r="Q3043" t="str">
        <f>VLOOKUP($E3043,'CFileFishery to ERA+'!$A$4:$J$198,9,FALSE)</f>
        <v>WA Troll</v>
      </c>
      <c r="R3043" t="str">
        <f>VLOOKUP($E3043,'CFileFishery to ERA+'!$A$4:$J$198,10,FALSE)</f>
        <v>ISBM</v>
      </c>
    </row>
    <row r="3044" spans="1:18" x14ac:dyDescent="0.25">
      <c r="A3044" t="s">
        <v>160</v>
      </c>
      <c r="B3044" t="s">
        <v>161</v>
      </c>
      <c r="C3044">
        <v>2009</v>
      </c>
      <c r="D3044">
        <v>6</v>
      </c>
      <c r="E3044">
        <v>43</v>
      </c>
      <c r="F3044" t="s">
        <v>59</v>
      </c>
      <c r="G3044">
        <v>3</v>
      </c>
      <c r="H3044" t="s">
        <v>121</v>
      </c>
      <c r="I3044">
        <v>1</v>
      </c>
      <c r="J3044">
        <v>3.18</v>
      </c>
      <c r="K3044">
        <v>3.18</v>
      </c>
      <c r="L3044">
        <f>VLOOKUP($E3044,'CFileFishery to ERA+'!$A$4:$J$198,4,FALSE)</f>
        <v>13</v>
      </c>
      <c r="M3044" t="str">
        <f>VLOOKUP($E3044,'CFileFishery to ERA+'!$A$4:$J$198,5,FALSE)</f>
        <v>N FALCON T</v>
      </c>
      <c r="N3044" t="str">
        <f>VLOOKUP($E3044,'CFileFishery to ERA+'!$A$4:$J$198,6,FALSE)</f>
        <v>US</v>
      </c>
      <c r="O3044">
        <f>VLOOKUP($E3044,'CFileFishery to ERA+'!$A$4:$J$198,7,FALSE)</f>
        <v>999</v>
      </c>
      <c r="P3044" t="str">
        <f>VLOOKUP($E3044,'CFileFishery to ERA+'!$A$4:$J$198,8,FALSE)</f>
        <v>T</v>
      </c>
      <c r="Q3044" t="str">
        <f>VLOOKUP($E3044,'CFileFishery to ERA+'!$A$4:$J$198,9,FALSE)</f>
        <v>WA Troll</v>
      </c>
      <c r="R3044" t="str">
        <f>VLOOKUP($E3044,'CFileFishery to ERA+'!$A$4:$J$198,10,FALSE)</f>
        <v>ISBM</v>
      </c>
    </row>
    <row r="3045" spans="1:18" x14ac:dyDescent="0.25">
      <c r="A3045" t="s">
        <v>160</v>
      </c>
      <c r="B3045" t="s">
        <v>161</v>
      </c>
      <c r="C3045">
        <v>2009</v>
      </c>
      <c r="D3045">
        <v>6</v>
      </c>
      <c r="E3045">
        <v>142</v>
      </c>
      <c r="F3045" t="s">
        <v>49</v>
      </c>
      <c r="G3045">
        <v>3</v>
      </c>
      <c r="H3045" t="s">
        <v>12</v>
      </c>
      <c r="I3045">
        <v>1</v>
      </c>
      <c r="J3045">
        <v>4.3499999999999996</v>
      </c>
      <c r="K3045">
        <v>4.3600000000000003</v>
      </c>
      <c r="L3045">
        <f>VLOOKUP($E3045,'CFileFishery to ERA+'!$A$4:$J$198,4,FALSE)</f>
        <v>50</v>
      </c>
      <c r="M3045" t="str">
        <f>VLOOKUP($E3045,'CFileFishery to ERA+'!$A$4:$J$198,5,FALSE)</f>
        <v>WCVI AABM S</v>
      </c>
      <c r="N3045" t="str">
        <f>VLOOKUP($E3045,'CFileFishery to ERA+'!$A$4:$J$198,6,FALSE)</f>
        <v>CA</v>
      </c>
      <c r="O3045">
        <f>VLOOKUP($E3045,'CFileFishery to ERA+'!$A$4:$J$198,7,FALSE)</f>
        <v>31</v>
      </c>
      <c r="P3045" t="str">
        <f>VLOOKUP($E3045,'CFileFishery to ERA+'!$A$4:$J$198,8,FALSE)</f>
        <v>S</v>
      </c>
      <c r="Q3045" t="str">
        <f>VLOOKUP($E3045,'CFileFishery to ERA+'!$A$4:$J$198,9,FALSE)</f>
        <v>WCVI AABM Sport</v>
      </c>
      <c r="R3045" t="str">
        <f>VLOOKUP($E3045,'CFileFishery to ERA+'!$A$4:$J$198,10,FALSE)</f>
        <v>AABM</v>
      </c>
    </row>
    <row r="3046" spans="1:18" x14ac:dyDescent="0.25">
      <c r="A3046" t="s">
        <v>160</v>
      </c>
      <c r="B3046" t="s">
        <v>161</v>
      </c>
      <c r="C3046">
        <v>2009</v>
      </c>
      <c r="D3046">
        <v>6</v>
      </c>
      <c r="E3046">
        <v>142</v>
      </c>
      <c r="F3046" t="s">
        <v>49</v>
      </c>
      <c r="G3046">
        <v>3</v>
      </c>
      <c r="H3046" t="s">
        <v>121</v>
      </c>
      <c r="I3046">
        <v>1</v>
      </c>
      <c r="J3046">
        <v>4.3499999999999996</v>
      </c>
      <c r="K3046">
        <v>4.3499999999999996</v>
      </c>
      <c r="L3046">
        <f>VLOOKUP($E3046,'CFileFishery to ERA+'!$A$4:$J$198,4,FALSE)</f>
        <v>50</v>
      </c>
      <c r="M3046" t="str">
        <f>VLOOKUP($E3046,'CFileFishery to ERA+'!$A$4:$J$198,5,FALSE)</f>
        <v>WCVI AABM S</v>
      </c>
      <c r="N3046" t="str">
        <f>VLOOKUP($E3046,'CFileFishery to ERA+'!$A$4:$J$198,6,FALSE)</f>
        <v>CA</v>
      </c>
      <c r="O3046">
        <f>VLOOKUP($E3046,'CFileFishery to ERA+'!$A$4:$J$198,7,FALSE)</f>
        <v>31</v>
      </c>
      <c r="P3046" t="str">
        <f>VLOOKUP($E3046,'CFileFishery to ERA+'!$A$4:$J$198,8,FALSE)</f>
        <v>S</v>
      </c>
      <c r="Q3046" t="str">
        <f>VLOOKUP($E3046,'CFileFishery to ERA+'!$A$4:$J$198,9,FALSE)</f>
        <v>WCVI AABM Sport</v>
      </c>
      <c r="R3046" t="str">
        <f>VLOOKUP($E3046,'CFileFishery to ERA+'!$A$4:$J$198,10,FALSE)</f>
        <v>AABM</v>
      </c>
    </row>
    <row r="3047" spans="1:18" x14ac:dyDescent="0.25">
      <c r="A3047" t="s">
        <v>160</v>
      </c>
      <c r="B3047" t="s">
        <v>161</v>
      </c>
      <c r="C3047">
        <v>2009</v>
      </c>
      <c r="D3047">
        <v>6</v>
      </c>
      <c r="E3047">
        <v>146</v>
      </c>
      <c r="F3047" t="s">
        <v>75</v>
      </c>
      <c r="G3047">
        <v>4</v>
      </c>
      <c r="H3047" t="s">
        <v>12</v>
      </c>
      <c r="I3047">
        <v>1</v>
      </c>
      <c r="J3047">
        <v>10.74</v>
      </c>
      <c r="K3047">
        <v>10.78</v>
      </c>
      <c r="L3047">
        <f>VLOOKUP($E3047,'CFileFishery to ERA+'!$A$4:$J$198,4,FALSE)</f>
        <v>65</v>
      </c>
      <c r="M3047" t="str">
        <f>VLOOKUP($E3047,'CFileFishery to ERA+'!$A$4:$J$198,5,FALSE)</f>
        <v>BC JF S</v>
      </c>
      <c r="N3047" t="str">
        <f>VLOOKUP($E3047,'CFileFishery to ERA+'!$A$4:$J$198,6,FALSE)</f>
        <v>CA</v>
      </c>
      <c r="O3047">
        <f>VLOOKUP($E3047,'CFileFishery to ERA+'!$A$4:$J$198,7,FALSE)</f>
        <v>36</v>
      </c>
      <c r="P3047" t="str">
        <f>VLOOKUP($E3047,'CFileFishery to ERA+'!$A$4:$J$198,8,FALSE)</f>
        <v>S</v>
      </c>
      <c r="Q3047" t="str">
        <f>VLOOKUP($E3047,'CFileFishery to ERA+'!$A$4:$J$198,9,FALSE)</f>
        <v>Canadian Juan De Fuca Sport</v>
      </c>
      <c r="R3047" t="str">
        <f>VLOOKUP($E3047,'CFileFishery to ERA+'!$A$4:$J$198,10,FALSE)</f>
        <v>ISBM</v>
      </c>
    </row>
    <row r="3048" spans="1:18" x14ac:dyDescent="0.25">
      <c r="A3048" t="s">
        <v>160</v>
      </c>
      <c r="B3048" t="s">
        <v>161</v>
      </c>
      <c r="C3048">
        <v>2009</v>
      </c>
      <c r="D3048">
        <v>7</v>
      </c>
      <c r="E3048">
        <v>136</v>
      </c>
      <c r="F3048" t="s">
        <v>52</v>
      </c>
      <c r="G3048">
        <v>4</v>
      </c>
      <c r="H3048" t="s">
        <v>12</v>
      </c>
      <c r="I3048">
        <v>1</v>
      </c>
      <c r="J3048">
        <v>2</v>
      </c>
      <c r="K3048">
        <v>2</v>
      </c>
      <c r="L3048">
        <f>VLOOKUP($E3048,'CFileFishery to ERA+'!$A$4:$J$198,4,FALSE)</f>
        <v>63</v>
      </c>
      <c r="M3048" t="str">
        <f>VLOOKUP($E3048,'CFileFishery to ERA+'!$A$4:$J$198,5,FALSE)</f>
        <v>GEO ST S</v>
      </c>
      <c r="N3048" t="str">
        <f>VLOOKUP($E3048,'CFileFishery to ERA+'!$A$4:$J$198,6,FALSE)</f>
        <v>CA</v>
      </c>
      <c r="O3048">
        <f>VLOOKUP($E3048,'CFileFishery to ERA+'!$A$4:$J$198,7,FALSE)</f>
        <v>27</v>
      </c>
      <c r="P3048" t="str">
        <f>VLOOKUP($E3048,'CFileFishery to ERA+'!$A$4:$J$198,8,FALSE)</f>
        <v>S</v>
      </c>
      <c r="Q3048" t="str">
        <f>VLOOKUP($E3048,'CFileFishery to ERA+'!$A$4:$J$198,9,FALSE)</f>
        <v>North Georgia Strait Sport</v>
      </c>
      <c r="R3048" t="str">
        <f>VLOOKUP($E3048,'CFileFishery to ERA+'!$A$4:$J$198,10,FALSE)</f>
        <v>ISBM</v>
      </c>
    </row>
    <row r="3049" spans="1:18" x14ac:dyDescent="0.25">
      <c r="A3049" t="s">
        <v>160</v>
      </c>
      <c r="B3049" t="s">
        <v>161</v>
      </c>
      <c r="C3049">
        <v>2009</v>
      </c>
      <c r="D3049">
        <v>7</v>
      </c>
      <c r="E3049">
        <v>142</v>
      </c>
      <c r="F3049" t="s">
        <v>49</v>
      </c>
      <c r="G3049">
        <v>3</v>
      </c>
      <c r="H3049" t="s">
        <v>12</v>
      </c>
      <c r="I3049">
        <v>1</v>
      </c>
      <c r="J3049">
        <v>6.04</v>
      </c>
      <c r="K3049">
        <v>6.06</v>
      </c>
      <c r="L3049">
        <f>VLOOKUP($E3049,'CFileFishery to ERA+'!$A$4:$J$198,4,FALSE)</f>
        <v>50</v>
      </c>
      <c r="M3049" t="str">
        <f>VLOOKUP($E3049,'CFileFishery to ERA+'!$A$4:$J$198,5,FALSE)</f>
        <v>WCVI AABM S</v>
      </c>
      <c r="N3049" t="str">
        <f>VLOOKUP($E3049,'CFileFishery to ERA+'!$A$4:$J$198,6,FALSE)</f>
        <v>CA</v>
      </c>
      <c r="O3049">
        <f>VLOOKUP($E3049,'CFileFishery to ERA+'!$A$4:$J$198,7,FALSE)</f>
        <v>31</v>
      </c>
      <c r="P3049" t="str">
        <f>VLOOKUP($E3049,'CFileFishery to ERA+'!$A$4:$J$198,8,FALSE)</f>
        <v>S</v>
      </c>
      <c r="Q3049" t="str">
        <f>VLOOKUP($E3049,'CFileFishery to ERA+'!$A$4:$J$198,9,FALSE)</f>
        <v>WCVI AABM Sport</v>
      </c>
      <c r="R3049" t="str">
        <f>VLOOKUP($E3049,'CFileFishery to ERA+'!$A$4:$J$198,10,FALSE)</f>
        <v>AABM</v>
      </c>
    </row>
    <row r="3050" spans="1:18" x14ac:dyDescent="0.25">
      <c r="A3050" t="s">
        <v>160</v>
      </c>
      <c r="B3050" t="s">
        <v>161</v>
      </c>
      <c r="C3050">
        <v>2009</v>
      </c>
      <c r="D3050">
        <v>7</v>
      </c>
      <c r="E3050">
        <v>142</v>
      </c>
      <c r="F3050" t="s">
        <v>49</v>
      </c>
      <c r="G3050">
        <v>4</v>
      </c>
      <c r="H3050" t="s">
        <v>12</v>
      </c>
      <c r="I3050">
        <v>1</v>
      </c>
      <c r="J3050">
        <v>6.04</v>
      </c>
      <c r="K3050">
        <v>6.06</v>
      </c>
      <c r="L3050">
        <f>VLOOKUP($E3050,'CFileFishery to ERA+'!$A$4:$J$198,4,FALSE)</f>
        <v>50</v>
      </c>
      <c r="M3050" t="str">
        <f>VLOOKUP($E3050,'CFileFishery to ERA+'!$A$4:$J$198,5,FALSE)</f>
        <v>WCVI AABM S</v>
      </c>
      <c r="N3050" t="str">
        <f>VLOOKUP($E3050,'CFileFishery to ERA+'!$A$4:$J$198,6,FALSE)</f>
        <v>CA</v>
      </c>
      <c r="O3050">
        <f>VLOOKUP($E3050,'CFileFishery to ERA+'!$A$4:$J$198,7,FALSE)</f>
        <v>31</v>
      </c>
      <c r="P3050" t="str">
        <f>VLOOKUP($E3050,'CFileFishery to ERA+'!$A$4:$J$198,8,FALSE)</f>
        <v>S</v>
      </c>
      <c r="Q3050" t="str">
        <f>VLOOKUP($E3050,'CFileFishery to ERA+'!$A$4:$J$198,9,FALSE)</f>
        <v>WCVI AABM Sport</v>
      </c>
      <c r="R3050" t="str">
        <f>VLOOKUP($E3050,'CFileFishery to ERA+'!$A$4:$J$198,10,FALSE)</f>
        <v>AABM</v>
      </c>
    </row>
    <row r="3051" spans="1:18" x14ac:dyDescent="0.25">
      <c r="A3051" t="s">
        <v>160</v>
      </c>
      <c r="B3051" t="s">
        <v>161</v>
      </c>
      <c r="C3051">
        <v>2009</v>
      </c>
      <c r="D3051">
        <v>7</v>
      </c>
      <c r="E3051">
        <v>150</v>
      </c>
      <c r="F3051" t="s">
        <v>76</v>
      </c>
      <c r="G3051">
        <v>3</v>
      </c>
      <c r="H3051" t="s">
        <v>12</v>
      </c>
      <c r="I3051">
        <v>3</v>
      </c>
      <c r="J3051">
        <v>9.66</v>
      </c>
      <c r="K3051">
        <v>9.69</v>
      </c>
      <c r="L3051">
        <f>VLOOKUP($E3051,'CFileFishery to ERA+'!$A$4:$J$198,4,FALSE)</f>
        <v>57</v>
      </c>
      <c r="M3051" t="str">
        <f>VLOOKUP($E3051,'CFileFishery to ERA+'!$A$4:$J$198,5,FALSE)</f>
        <v>PGSDN S</v>
      </c>
      <c r="N3051" t="str">
        <f>VLOOKUP($E3051,'CFileFishery to ERA+'!$A$4:$J$198,6,FALSE)</f>
        <v>US</v>
      </c>
      <c r="O3051">
        <f>VLOOKUP($E3051,'CFileFishery to ERA+'!$A$4:$J$198,7,FALSE)</f>
        <v>999</v>
      </c>
      <c r="P3051" t="str">
        <f>VLOOKUP($E3051,'CFileFishery to ERA+'!$A$4:$J$198,8,FALSE)</f>
        <v>S</v>
      </c>
      <c r="Q3051" t="str">
        <f>VLOOKUP($E3051,'CFileFishery to ERA+'!$A$4:$J$198,9,FALSE)</f>
        <v>PGSD Sport</v>
      </c>
      <c r="R3051" t="str">
        <f>VLOOKUP($E3051,'CFileFishery to ERA+'!$A$4:$J$198,10,FALSE)</f>
        <v>ISBM</v>
      </c>
    </row>
    <row r="3052" spans="1:18" x14ac:dyDescent="0.25">
      <c r="A3052" t="s">
        <v>160</v>
      </c>
      <c r="B3052" t="s">
        <v>161</v>
      </c>
      <c r="C3052">
        <v>2009</v>
      </c>
      <c r="D3052">
        <v>7</v>
      </c>
      <c r="E3052">
        <v>152</v>
      </c>
      <c r="F3052" t="s">
        <v>63</v>
      </c>
      <c r="G3052">
        <v>3</v>
      </c>
      <c r="H3052" t="s">
        <v>12</v>
      </c>
      <c r="I3052">
        <v>1</v>
      </c>
      <c r="J3052">
        <v>5.32</v>
      </c>
      <c r="K3052">
        <v>5.34</v>
      </c>
      <c r="L3052">
        <f>VLOOKUP($E3052,'CFileFishery to ERA+'!$A$4:$J$198,4,FALSE)</f>
        <v>57</v>
      </c>
      <c r="M3052" t="str">
        <f>VLOOKUP($E3052,'CFileFishery to ERA+'!$A$4:$J$198,5,FALSE)</f>
        <v>PGSDN S</v>
      </c>
      <c r="N3052" t="str">
        <f>VLOOKUP($E3052,'CFileFishery to ERA+'!$A$4:$J$198,6,FALSE)</f>
        <v>US</v>
      </c>
      <c r="O3052">
        <f>VLOOKUP($E3052,'CFileFishery to ERA+'!$A$4:$J$198,7,FALSE)</f>
        <v>999</v>
      </c>
      <c r="P3052" t="str">
        <f>VLOOKUP($E3052,'CFileFishery to ERA+'!$A$4:$J$198,8,FALSE)</f>
        <v>S</v>
      </c>
      <c r="Q3052" t="str">
        <f>VLOOKUP($E3052,'CFileFishery to ERA+'!$A$4:$J$198,9,FALSE)</f>
        <v>PGSD Sport</v>
      </c>
      <c r="R3052" t="str">
        <f>VLOOKUP($E3052,'CFileFishery to ERA+'!$A$4:$J$198,10,FALSE)</f>
        <v>ISBM</v>
      </c>
    </row>
    <row r="3053" spans="1:18" x14ac:dyDescent="0.25">
      <c r="A3053" t="s">
        <v>160</v>
      </c>
      <c r="B3053" t="s">
        <v>161</v>
      </c>
      <c r="C3053">
        <v>2009</v>
      </c>
      <c r="D3053">
        <v>7</v>
      </c>
      <c r="E3053">
        <v>157</v>
      </c>
      <c r="F3053" t="s">
        <v>79</v>
      </c>
      <c r="G3053">
        <v>3</v>
      </c>
      <c r="H3053" t="s">
        <v>12</v>
      </c>
      <c r="I3053">
        <v>1</v>
      </c>
      <c r="J3053">
        <v>4.1100000000000003</v>
      </c>
      <c r="K3053">
        <v>4.12</v>
      </c>
      <c r="L3053">
        <f>VLOOKUP($E3053,'CFileFishery to ERA+'!$A$4:$J$198,4,FALSE)</f>
        <v>59</v>
      </c>
      <c r="M3053" t="str">
        <f>VLOOKUP($E3053,'CFileFishery to ERA+'!$A$4:$J$198,5,FALSE)</f>
        <v>PGSDO S</v>
      </c>
      <c r="N3053" t="str">
        <f>VLOOKUP($E3053,'CFileFishery to ERA+'!$A$4:$J$198,6,FALSE)</f>
        <v>US</v>
      </c>
      <c r="O3053">
        <f>VLOOKUP($E3053,'CFileFishery to ERA+'!$A$4:$J$198,7,FALSE)</f>
        <v>999</v>
      </c>
      <c r="P3053" t="str">
        <f>VLOOKUP($E3053,'CFileFishery to ERA+'!$A$4:$J$198,8,FALSE)</f>
        <v>S</v>
      </c>
      <c r="Q3053" t="str">
        <f>VLOOKUP($E3053,'CFileFishery to ERA+'!$A$4:$J$198,9,FALSE)</f>
        <v>PGSD Sport</v>
      </c>
      <c r="R3053" t="str">
        <f>VLOOKUP($E3053,'CFileFishery to ERA+'!$A$4:$J$198,10,FALSE)</f>
        <v>ISBM</v>
      </c>
    </row>
    <row r="3054" spans="1:18" x14ac:dyDescent="0.25">
      <c r="A3054" t="s">
        <v>160</v>
      </c>
      <c r="B3054" t="s">
        <v>161</v>
      </c>
      <c r="C3054">
        <v>2009</v>
      </c>
      <c r="D3054">
        <v>8</v>
      </c>
      <c r="E3054">
        <v>43</v>
      </c>
      <c r="F3054" t="s">
        <v>59</v>
      </c>
      <c r="G3054">
        <v>3</v>
      </c>
      <c r="H3054" t="s">
        <v>121</v>
      </c>
      <c r="I3054">
        <v>1</v>
      </c>
      <c r="J3054">
        <v>1.35</v>
      </c>
      <c r="K3054">
        <v>1.35</v>
      </c>
      <c r="L3054">
        <f>VLOOKUP($E3054,'CFileFishery to ERA+'!$A$4:$J$198,4,FALSE)</f>
        <v>13</v>
      </c>
      <c r="M3054" t="str">
        <f>VLOOKUP($E3054,'CFileFishery to ERA+'!$A$4:$J$198,5,FALSE)</f>
        <v>N FALCON T</v>
      </c>
      <c r="N3054" t="str">
        <f>VLOOKUP($E3054,'CFileFishery to ERA+'!$A$4:$J$198,6,FALSE)</f>
        <v>US</v>
      </c>
      <c r="O3054">
        <f>VLOOKUP($E3054,'CFileFishery to ERA+'!$A$4:$J$198,7,FALSE)</f>
        <v>999</v>
      </c>
      <c r="P3054" t="str">
        <f>VLOOKUP($E3054,'CFileFishery to ERA+'!$A$4:$J$198,8,FALSE)</f>
        <v>T</v>
      </c>
      <c r="Q3054" t="str">
        <f>VLOOKUP($E3054,'CFileFishery to ERA+'!$A$4:$J$198,9,FALSE)</f>
        <v>WA Troll</v>
      </c>
      <c r="R3054" t="str">
        <f>VLOOKUP($E3054,'CFileFishery to ERA+'!$A$4:$J$198,10,FALSE)</f>
        <v>ISBM</v>
      </c>
    </row>
    <row r="3055" spans="1:18" x14ac:dyDescent="0.25">
      <c r="A3055" t="s">
        <v>160</v>
      </c>
      <c r="B3055" t="s">
        <v>161</v>
      </c>
      <c r="C3055">
        <v>2009</v>
      </c>
      <c r="D3055">
        <v>8</v>
      </c>
      <c r="E3055">
        <v>159</v>
      </c>
      <c r="F3055" t="s">
        <v>94</v>
      </c>
      <c r="G3055">
        <v>3</v>
      </c>
      <c r="H3055" t="s">
        <v>121</v>
      </c>
      <c r="I3055">
        <v>1</v>
      </c>
      <c r="J3055">
        <v>1.94</v>
      </c>
      <c r="K3055">
        <v>1.94</v>
      </c>
      <c r="L3055">
        <f>VLOOKUP($E3055,'CFileFishery to ERA+'!$A$4:$J$198,4,FALSE)</f>
        <v>59</v>
      </c>
      <c r="M3055" t="str">
        <f>VLOOKUP($E3055,'CFileFishery to ERA+'!$A$4:$J$198,5,FALSE)</f>
        <v>PGSDO S</v>
      </c>
      <c r="N3055" t="str">
        <f>VLOOKUP($E3055,'CFileFishery to ERA+'!$A$4:$J$198,6,FALSE)</f>
        <v>US</v>
      </c>
      <c r="O3055">
        <f>VLOOKUP($E3055,'CFileFishery to ERA+'!$A$4:$J$198,7,FALSE)</f>
        <v>999</v>
      </c>
      <c r="P3055" t="str">
        <f>VLOOKUP($E3055,'CFileFishery to ERA+'!$A$4:$J$198,8,FALSE)</f>
        <v>S</v>
      </c>
      <c r="Q3055" t="str">
        <f>VLOOKUP($E3055,'CFileFishery to ERA+'!$A$4:$J$198,9,FALSE)</f>
        <v>PGSD Sport</v>
      </c>
      <c r="R3055" t="str">
        <f>VLOOKUP($E3055,'CFileFishery to ERA+'!$A$4:$J$198,10,FALSE)</f>
        <v>ISBM</v>
      </c>
    </row>
    <row r="3056" spans="1:18" x14ac:dyDescent="0.25">
      <c r="A3056" t="s">
        <v>160</v>
      </c>
      <c r="B3056" t="s">
        <v>161</v>
      </c>
      <c r="C3056">
        <v>2009</v>
      </c>
      <c r="D3056">
        <v>11</v>
      </c>
      <c r="E3056">
        <v>156</v>
      </c>
      <c r="F3056" t="s">
        <v>90</v>
      </c>
      <c r="G3056">
        <v>3</v>
      </c>
      <c r="H3056" t="s">
        <v>12</v>
      </c>
      <c r="I3056">
        <v>1</v>
      </c>
      <c r="J3056">
        <v>2.23</v>
      </c>
      <c r="K3056">
        <v>2.23</v>
      </c>
      <c r="L3056">
        <f>VLOOKUP($E3056,'CFileFishery to ERA+'!$A$4:$J$198,4,FALSE)</f>
        <v>59</v>
      </c>
      <c r="M3056" t="str">
        <f>VLOOKUP($E3056,'CFileFishery to ERA+'!$A$4:$J$198,5,FALSE)</f>
        <v>PGSDO S</v>
      </c>
      <c r="N3056" t="str">
        <f>VLOOKUP($E3056,'CFileFishery to ERA+'!$A$4:$J$198,6,FALSE)</f>
        <v>US</v>
      </c>
      <c r="O3056">
        <f>VLOOKUP($E3056,'CFileFishery to ERA+'!$A$4:$J$198,7,FALSE)</f>
        <v>999</v>
      </c>
      <c r="P3056" t="str">
        <f>VLOOKUP($E3056,'CFileFishery to ERA+'!$A$4:$J$198,8,FALSE)</f>
        <v>S</v>
      </c>
      <c r="Q3056" t="str">
        <f>VLOOKUP($E3056,'CFileFishery to ERA+'!$A$4:$J$198,9,FALSE)</f>
        <v>PGSD Sport</v>
      </c>
      <c r="R3056" t="str">
        <f>VLOOKUP($E3056,'CFileFishery to ERA+'!$A$4:$J$198,10,FALSE)</f>
        <v>ISBM</v>
      </c>
    </row>
    <row r="3057" spans="1:18" x14ac:dyDescent="0.25">
      <c r="A3057" t="s">
        <v>160</v>
      </c>
      <c r="B3057" t="s">
        <v>161</v>
      </c>
      <c r="C3057">
        <v>2009</v>
      </c>
      <c r="D3057">
        <v>11</v>
      </c>
      <c r="E3057">
        <v>157</v>
      </c>
      <c r="F3057" t="s">
        <v>79</v>
      </c>
      <c r="G3057">
        <v>3</v>
      </c>
      <c r="H3057" t="s">
        <v>12</v>
      </c>
      <c r="I3057">
        <v>2</v>
      </c>
      <c r="J3057">
        <v>9.08</v>
      </c>
      <c r="K3057">
        <v>9.11</v>
      </c>
      <c r="L3057">
        <f>VLOOKUP($E3057,'CFileFishery to ERA+'!$A$4:$J$198,4,FALSE)</f>
        <v>59</v>
      </c>
      <c r="M3057" t="str">
        <f>VLOOKUP($E3057,'CFileFishery to ERA+'!$A$4:$J$198,5,FALSE)</f>
        <v>PGSDO S</v>
      </c>
      <c r="N3057" t="str">
        <f>VLOOKUP($E3057,'CFileFishery to ERA+'!$A$4:$J$198,6,FALSE)</f>
        <v>US</v>
      </c>
      <c r="O3057">
        <f>VLOOKUP($E3057,'CFileFishery to ERA+'!$A$4:$J$198,7,FALSE)</f>
        <v>999</v>
      </c>
      <c r="P3057" t="str">
        <f>VLOOKUP($E3057,'CFileFishery to ERA+'!$A$4:$J$198,8,FALSE)</f>
        <v>S</v>
      </c>
      <c r="Q3057" t="str">
        <f>VLOOKUP($E3057,'CFileFishery to ERA+'!$A$4:$J$198,9,FALSE)</f>
        <v>PGSD Sport</v>
      </c>
      <c r="R3057" t="str">
        <f>VLOOKUP($E3057,'CFileFishery to ERA+'!$A$4:$J$198,10,FALSE)</f>
        <v>ISBM</v>
      </c>
    </row>
    <row r="3058" spans="1:18" x14ac:dyDescent="0.25">
      <c r="A3058" t="s">
        <v>160</v>
      </c>
      <c r="B3058" t="s">
        <v>161</v>
      </c>
      <c r="C3058">
        <v>2010</v>
      </c>
      <c r="D3058">
        <v>2</v>
      </c>
      <c r="E3058">
        <v>151</v>
      </c>
      <c r="F3058" t="s">
        <v>84</v>
      </c>
      <c r="G3058">
        <v>4</v>
      </c>
      <c r="H3058" t="s">
        <v>12</v>
      </c>
      <c r="I3058">
        <v>1</v>
      </c>
      <c r="J3058">
        <v>3.12</v>
      </c>
      <c r="K3058">
        <v>3.13</v>
      </c>
      <c r="L3058">
        <f>VLOOKUP($E3058,'CFileFishery to ERA+'!$A$4:$J$198,4,FALSE)</f>
        <v>57</v>
      </c>
      <c r="M3058" t="str">
        <f>VLOOKUP($E3058,'CFileFishery to ERA+'!$A$4:$J$198,5,FALSE)</f>
        <v>PGSDN S</v>
      </c>
      <c r="N3058" t="str">
        <f>VLOOKUP($E3058,'CFileFishery to ERA+'!$A$4:$J$198,6,FALSE)</f>
        <v>US</v>
      </c>
      <c r="O3058">
        <f>VLOOKUP($E3058,'CFileFishery to ERA+'!$A$4:$J$198,7,FALSE)</f>
        <v>999</v>
      </c>
      <c r="P3058" t="str">
        <f>VLOOKUP($E3058,'CFileFishery to ERA+'!$A$4:$J$198,8,FALSE)</f>
        <v>S</v>
      </c>
      <c r="Q3058" t="str">
        <f>VLOOKUP($E3058,'CFileFishery to ERA+'!$A$4:$J$198,9,FALSE)</f>
        <v>PGSD Sport</v>
      </c>
      <c r="R3058" t="str">
        <f>VLOOKUP($E3058,'CFileFishery to ERA+'!$A$4:$J$198,10,FALSE)</f>
        <v>ISBM</v>
      </c>
    </row>
    <row r="3059" spans="1:18" x14ac:dyDescent="0.25">
      <c r="A3059" t="s">
        <v>160</v>
      </c>
      <c r="B3059" t="s">
        <v>161</v>
      </c>
      <c r="C3059">
        <v>2010</v>
      </c>
      <c r="D3059">
        <v>3</v>
      </c>
      <c r="E3059">
        <v>151</v>
      </c>
      <c r="F3059" t="s">
        <v>84</v>
      </c>
      <c r="G3059">
        <v>4</v>
      </c>
      <c r="H3059" t="s">
        <v>121</v>
      </c>
      <c r="I3059">
        <v>1</v>
      </c>
      <c r="J3059">
        <v>7.62</v>
      </c>
      <c r="K3059">
        <v>7.63</v>
      </c>
      <c r="L3059">
        <f>VLOOKUP($E3059,'CFileFishery to ERA+'!$A$4:$J$198,4,FALSE)</f>
        <v>57</v>
      </c>
      <c r="M3059" t="str">
        <f>VLOOKUP($E3059,'CFileFishery to ERA+'!$A$4:$J$198,5,FALSE)</f>
        <v>PGSDN S</v>
      </c>
      <c r="N3059" t="str">
        <f>VLOOKUP($E3059,'CFileFishery to ERA+'!$A$4:$J$198,6,FALSE)</f>
        <v>US</v>
      </c>
      <c r="O3059">
        <f>VLOOKUP($E3059,'CFileFishery to ERA+'!$A$4:$J$198,7,FALSE)</f>
        <v>999</v>
      </c>
      <c r="P3059" t="str">
        <f>VLOOKUP($E3059,'CFileFishery to ERA+'!$A$4:$J$198,8,FALSE)</f>
        <v>S</v>
      </c>
      <c r="Q3059" t="str">
        <f>VLOOKUP($E3059,'CFileFishery to ERA+'!$A$4:$J$198,9,FALSE)</f>
        <v>PGSD Sport</v>
      </c>
      <c r="R3059" t="str">
        <f>VLOOKUP($E3059,'CFileFishery to ERA+'!$A$4:$J$198,10,FALSE)</f>
        <v>ISBM</v>
      </c>
    </row>
    <row r="3060" spans="1:18" x14ac:dyDescent="0.25">
      <c r="A3060" t="s">
        <v>160</v>
      </c>
      <c r="B3060" t="s">
        <v>161</v>
      </c>
      <c r="C3060">
        <v>2010</v>
      </c>
      <c r="D3060">
        <v>3</v>
      </c>
      <c r="E3060">
        <v>152</v>
      </c>
      <c r="F3060" t="s">
        <v>63</v>
      </c>
      <c r="G3060">
        <v>4</v>
      </c>
      <c r="H3060" t="s">
        <v>12</v>
      </c>
      <c r="I3060">
        <v>1</v>
      </c>
      <c r="J3060">
        <v>2.29</v>
      </c>
      <c r="K3060">
        <v>2.29</v>
      </c>
      <c r="L3060">
        <f>VLOOKUP($E3060,'CFileFishery to ERA+'!$A$4:$J$198,4,FALSE)</f>
        <v>57</v>
      </c>
      <c r="M3060" t="str">
        <f>VLOOKUP($E3060,'CFileFishery to ERA+'!$A$4:$J$198,5,FALSE)</f>
        <v>PGSDN S</v>
      </c>
      <c r="N3060" t="str">
        <f>VLOOKUP($E3060,'CFileFishery to ERA+'!$A$4:$J$198,6,FALSE)</f>
        <v>US</v>
      </c>
      <c r="O3060">
        <f>VLOOKUP($E3060,'CFileFishery to ERA+'!$A$4:$J$198,7,FALSE)</f>
        <v>999</v>
      </c>
      <c r="P3060" t="str">
        <f>VLOOKUP($E3060,'CFileFishery to ERA+'!$A$4:$J$198,8,FALSE)</f>
        <v>S</v>
      </c>
      <c r="Q3060" t="str">
        <f>VLOOKUP($E3060,'CFileFishery to ERA+'!$A$4:$J$198,9,FALSE)</f>
        <v>PGSD Sport</v>
      </c>
      <c r="R3060" t="str">
        <f>VLOOKUP($E3060,'CFileFishery to ERA+'!$A$4:$J$198,10,FALSE)</f>
        <v>ISBM</v>
      </c>
    </row>
    <row r="3061" spans="1:18" x14ac:dyDescent="0.25">
      <c r="A3061" t="s">
        <v>160</v>
      </c>
      <c r="B3061" t="s">
        <v>161</v>
      </c>
      <c r="C3061">
        <v>2010</v>
      </c>
      <c r="D3061">
        <v>3</v>
      </c>
      <c r="E3061">
        <v>152</v>
      </c>
      <c r="F3061" t="s">
        <v>63</v>
      </c>
      <c r="G3061">
        <v>5</v>
      </c>
      <c r="H3061" t="s">
        <v>12</v>
      </c>
      <c r="I3061">
        <v>1</v>
      </c>
      <c r="J3061">
        <v>2.29</v>
      </c>
      <c r="K3061">
        <v>2.29</v>
      </c>
      <c r="L3061">
        <f>VLOOKUP($E3061,'CFileFishery to ERA+'!$A$4:$J$198,4,FALSE)</f>
        <v>57</v>
      </c>
      <c r="M3061" t="str">
        <f>VLOOKUP($E3061,'CFileFishery to ERA+'!$A$4:$J$198,5,FALSE)</f>
        <v>PGSDN S</v>
      </c>
      <c r="N3061" t="str">
        <f>VLOOKUP($E3061,'CFileFishery to ERA+'!$A$4:$J$198,6,FALSE)</f>
        <v>US</v>
      </c>
      <c r="O3061">
        <f>VLOOKUP($E3061,'CFileFishery to ERA+'!$A$4:$J$198,7,FALSE)</f>
        <v>999</v>
      </c>
      <c r="P3061" t="str">
        <f>VLOOKUP($E3061,'CFileFishery to ERA+'!$A$4:$J$198,8,FALSE)</f>
        <v>S</v>
      </c>
      <c r="Q3061" t="str">
        <f>VLOOKUP($E3061,'CFileFishery to ERA+'!$A$4:$J$198,9,FALSE)</f>
        <v>PGSD Sport</v>
      </c>
      <c r="R3061" t="str">
        <f>VLOOKUP($E3061,'CFileFishery to ERA+'!$A$4:$J$198,10,FALSE)</f>
        <v>ISBM</v>
      </c>
    </row>
    <row r="3062" spans="1:18" x14ac:dyDescent="0.25">
      <c r="A3062" t="s">
        <v>160</v>
      </c>
      <c r="B3062" t="s">
        <v>161</v>
      </c>
      <c r="C3062">
        <v>2010</v>
      </c>
      <c r="D3062">
        <v>5</v>
      </c>
      <c r="E3062">
        <v>38</v>
      </c>
      <c r="F3062" t="s">
        <v>64</v>
      </c>
      <c r="G3062">
        <v>4</v>
      </c>
      <c r="H3062" t="s">
        <v>12</v>
      </c>
      <c r="I3062">
        <v>1</v>
      </c>
      <c r="J3062">
        <v>3.72</v>
      </c>
      <c r="K3062">
        <v>3.73</v>
      </c>
      <c r="L3062">
        <f>VLOOKUP($E3062,'CFileFishery to ERA+'!$A$4:$J$198,4,FALSE)</f>
        <v>11</v>
      </c>
      <c r="M3062" t="str">
        <f>VLOOKUP($E3062,'CFileFishery to ERA+'!$A$4:$J$198,5,FALSE)</f>
        <v>WCVI SPR T</v>
      </c>
      <c r="N3062" t="str">
        <f>VLOOKUP($E3062,'CFileFishery to ERA+'!$A$4:$J$198,6,FALSE)</f>
        <v>CA</v>
      </c>
      <c r="O3062">
        <f>VLOOKUP($E3062,'CFileFishery to ERA+'!$A$4:$J$198,7,FALSE)</f>
        <v>3</v>
      </c>
      <c r="P3062" t="str">
        <f>VLOOKUP($E3062,'CFileFishery to ERA+'!$A$4:$J$198,8,FALSE)</f>
        <v>T</v>
      </c>
      <c r="Q3062" t="str">
        <f>VLOOKUP($E3062,'CFileFishery to ERA+'!$A$4:$J$198,9,FALSE)</f>
        <v>WCVI Troll</v>
      </c>
      <c r="R3062" t="str">
        <f>VLOOKUP($E3062,'CFileFishery to ERA+'!$A$4:$J$198,10,FALSE)</f>
        <v>AABM</v>
      </c>
    </row>
    <row r="3063" spans="1:18" x14ac:dyDescent="0.25">
      <c r="A3063" t="s">
        <v>160</v>
      </c>
      <c r="B3063" t="s">
        <v>161</v>
      </c>
      <c r="C3063">
        <v>2010</v>
      </c>
      <c r="D3063">
        <v>5</v>
      </c>
      <c r="E3063">
        <v>108</v>
      </c>
      <c r="F3063" t="s">
        <v>130</v>
      </c>
      <c r="G3063">
        <v>4</v>
      </c>
      <c r="H3063" t="s">
        <v>121</v>
      </c>
      <c r="I3063">
        <v>1</v>
      </c>
      <c r="J3063">
        <v>2.3199999999999998</v>
      </c>
      <c r="K3063">
        <v>2.3199999999999998</v>
      </c>
      <c r="L3063">
        <f>VLOOKUP($E3063,'CFileFishery to ERA+'!$A$4:$J$198,4,FALSE)</f>
        <v>29</v>
      </c>
      <c r="M3063" t="str">
        <f>VLOOKUP($E3063,'CFileFishery to ERA+'!$A$4:$J$198,5,FALSE)</f>
        <v>TPGSDO TERM N</v>
      </c>
      <c r="N3063" t="str">
        <f>VLOOKUP($E3063,'CFileFishery to ERA+'!$A$4:$J$198,6,FALSE)</f>
        <v>US</v>
      </c>
      <c r="O3063">
        <f>VLOOKUP($E3063,'CFileFishery to ERA+'!$A$4:$J$198,7,FALSE)</f>
        <v>999</v>
      </c>
      <c r="P3063" t="str">
        <f>VLOOKUP($E3063,'CFileFishery to ERA+'!$A$4:$J$198,8,FALSE)</f>
        <v>N</v>
      </c>
      <c r="Q3063" t="str">
        <f>VLOOKUP($E3063,'CFileFishery to ERA+'!$A$4:$J$198,9,FALSE)</f>
        <v>PGSD Net</v>
      </c>
      <c r="R3063" t="str">
        <f>VLOOKUP($E3063,'CFileFishery to ERA+'!$A$4:$J$198,10,FALSE)</f>
        <v>ISBM</v>
      </c>
    </row>
    <row r="3064" spans="1:18" x14ac:dyDescent="0.25">
      <c r="A3064" t="s">
        <v>160</v>
      </c>
      <c r="B3064" t="s">
        <v>161</v>
      </c>
      <c r="C3064">
        <v>2010</v>
      </c>
      <c r="D3064">
        <v>6</v>
      </c>
      <c r="E3064">
        <v>38</v>
      </c>
      <c r="F3064" t="s">
        <v>64</v>
      </c>
      <c r="G3064">
        <v>3</v>
      </c>
      <c r="H3064" t="s">
        <v>12</v>
      </c>
      <c r="I3064">
        <v>1</v>
      </c>
      <c r="J3064">
        <v>6.52</v>
      </c>
      <c r="K3064">
        <v>6.52</v>
      </c>
      <c r="L3064">
        <f>VLOOKUP($E3064,'CFileFishery to ERA+'!$A$4:$J$198,4,FALSE)</f>
        <v>11</v>
      </c>
      <c r="M3064" t="str">
        <f>VLOOKUP($E3064,'CFileFishery to ERA+'!$A$4:$J$198,5,FALSE)</f>
        <v>WCVI SPR T</v>
      </c>
      <c r="N3064" t="str">
        <f>VLOOKUP($E3064,'CFileFishery to ERA+'!$A$4:$J$198,6,FALSE)</f>
        <v>CA</v>
      </c>
      <c r="O3064">
        <f>VLOOKUP($E3064,'CFileFishery to ERA+'!$A$4:$J$198,7,FALSE)</f>
        <v>3</v>
      </c>
      <c r="P3064" t="str">
        <f>VLOOKUP($E3064,'CFileFishery to ERA+'!$A$4:$J$198,8,FALSE)</f>
        <v>T</v>
      </c>
      <c r="Q3064" t="str">
        <f>VLOOKUP($E3064,'CFileFishery to ERA+'!$A$4:$J$198,9,FALSE)</f>
        <v>WCVI Troll</v>
      </c>
      <c r="R3064" t="str">
        <f>VLOOKUP($E3064,'CFileFishery to ERA+'!$A$4:$J$198,10,FALSE)</f>
        <v>AABM</v>
      </c>
    </row>
    <row r="3065" spans="1:18" x14ac:dyDescent="0.25">
      <c r="A3065" t="s">
        <v>160</v>
      </c>
      <c r="B3065" t="s">
        <v>161</v>
      </c>
      <c r="C3065">
        <v>2010</v>
      </c>
      <c r="D3065">
        <v>6</v>
      </c>
      <c r="E3065">
        <v>43</v>
      </c>
      <c r="F3065" t="s">
        <v>59</v>
      </c>
      <c r="G3065">
        <v>3</v>
      </c>
      <c r="H3065" t="s">
        <v>12</v>
      </c>
      <c r="I3065">
        <v>1</v>
      </c>
      <c r="J3065">
        <v>2.56</v>
      </c>
      <c r="K3065">
        <v>2.56</v>
      </c>
      <c r="L3065">
        <f>VLOOKUP($E3065,'CFileFishery to ERA+'!$A$4:$J$198,4,FALSE)</f>
        <v>13</v>
      </c>
      <c r="M3065" t="str">
        <f>VLOOKUP($E3065,'CFileFishery to ERA+'!$A$4:$J$198,5,FALSE)</f>
        <v>N FALCON T</v>
      </c>
      <c r="N3065" t="str">
        <f>VLOOKUP($E3065,'CFileFishery to ERA+'!$A$4:$J$198,6,FALSE)</f>
        <v>US</v>
      </c>
      <c r="O3065">
        <f>VLOOKUP($E3065,'CFileFishery to ERA+'!$A$4:$J$198,7,FALSE)</f>
        <v>999</v>
      </c>
      <c r="P3065" t="str">
        <f>VLOOKUP($E3065,'CFileFishery to ERA+'!$A$4:$J$198,8,FALSE)</f>
        <v>T</v>
      </c>
      <c r="Q3065" t="str">
        <f>VLOOKUP($E3065,'CFileFishery to ERA+'!$A$4:$J$198,9,FALSE)</f>
        <v>WA Troll</v>
      </c>
      <c r="R3065" t="str">
        <f>VLOOKUP($E3065,'CFileFishery to ERA+'!$A$4:$J$198,10,FALSE)</f>
        <v>ISBM</v>
      </c>
    </row>
    <row r="3066" spans="1:18" x14ac:dyDescent="0.25">
      <c r="A3066" t="s">
        <v>160</v>
      </c>
      <c r="B3066" t="s">
        <v>161</v>
      </c>
      <c r="C3066">
        <v>2010</v>
      </c>
      <c r="D3066">
        <v>6</v>
      </c>
      <c r="E3066">
        <v>43</v>
      </c>
      <c r="F3066" t="s">
        <v>59</v>
      </c>
      <c r="G3066">
        <v>3</v>
      </c>
      <c r="H3066" t="s">
        <v>121</v>
      </c>
      <c r="I3066">
        <v>1</v>
      </c>
      <c r="J3066">
        <v>2.56</v>
      </c>
      <c r="K3066">
        <v>2.56</v>
      </c>
      <c r="L3066">
        <f>VLOOKUP($E3066,'CFileFishery to ERA+'!$A$4:$J$198,4,FALSE)</f>
        <v>13</v>
      </c>
      <c r="M3066" t="str">
        <f>VLOOKUP($E3066,'CFileFishery to ERA+'!$A$4:$J$198,5,FALSE)</f>
        <v>N FALCON T</v>
      </c>
      <c r="N3066" t="str">
        <f>VLOOKUP($E3066,'CFileFishery to ERA+'!$A$4:$J$198,6,FALSE)</f>
        <v>US</v>
      </c>
      <c r="O3066">
        <f>VLOOKUP($E3066,'CFileFishery to ERA+'!$A$4:$J$198,7,FALSE)</f>
        <v>999</v>
      </c>
      <c r="P3066" t="str">
        <f>VLOOKUP($E3066,'CFileFishery to ERA+'!$A$4:$J$198,8,FALSE)</f>
        <v>T</v>
      </c>
      <c r="Q3066" t="str">
        <f>VLOOKUP($E3066,'CFileFishery to ERA+'!$A$4:$J$198,9,FALSE)</f>
        <v>WA Troll</v>
      </c>
      <c r="R3066" t="str">
        <f>VLOOKUP($E3066,'CFileFishery to ERA+'!$A$4:$J$198,10,FALSE)</f>
        <v>ISBM</v>
      </c>
    </row>
    <row r="3067" spans="1:18" x14ac:dyDescent="0.25">
      <c r="A3067" t="s">
        <v>160</v>
      </c>
      <c r="B3067" t="s">
        <v>161</v>
      </c>
      <c r="C3067">
        <v>2010</v>
      </c>
      <c r="D3067">
        <v>6</v>
      </c>
      <c r="E3067">
        <v>108</v>
      </c>
      <c r="F3067" t="s">
        <v>130</v>
      </c>
      <c r="G3067">
        <v>3</v>
      </c>
      <c r="H3067" t="s">
        <v>12</v>
      </c>
      <c r="I3067">
        <v>1</v>
      </c>
      <c r="J3067">
        <v>2.5099999999999998</v>
      </c>
      <c r="K3067">
        <v>2.5099999999999998</v>
      </c>
      <c r="L3067">
        <f>VLOOKUP($E3067,'CFileFishery to ERA+'!$A$4:$J$198,4,FALSE)</f>
        <v>29</v>
      </c>
      <c r="M3067" t="str">
        <f>VLOOKUP($E3067,'CFileFishery to ERA+'!$A$4:$J$198,5,FALSE)</f>
        <v>TPGSDO TERM N</v>
      </c>
      <c r="N3067" t="str">
        <f>VLOOKUP($E3067,'CFileFishery to ERA+'!$A$4:$J$198,6,FALSE)</f>
        <v>US</v>
      </c>
      <c r="O3067">
        <f>VLOOKUP($E3067,'CFileFishery to ERA+'!$A$4:$J$198,7,FALSE)</f>
        <v>999</v>
      </c>
      <c r="P3067" t="str">
        <f>VLOOKUP($E3067,'CFileFishery to ERA+'!$A$4:$J$198,8,FALSE)</f>
        <v>N</v>
      </c>
      <c r="Q3067" t="str">
        <f>VLOOKUP($E3067,'CFileFishery to ERA+'!$A$4:$J$198,9,FALSE)</f>
        <v>PGSD Net</v>
      </c>
      <c r="R3067" t="str">
        <f>VLOOKUP($E3067,'CFileFishery to ERA+'!$A$4:$J$198,10,FALSE)</f>
        <v>ISBM</v>
      </c>
    </row>
    <row r="3068" spans="1:18" x14ac:dyDescent="0.25">
      <c r="A3068" t="s">
        <v>160</v>
      </c>
      <c r="B3068" t="s">
        <v>161</v>
      </c>
      <c r="C3068">
        <v>2010</v>
      </c>
      <c r="D3068">
        <v>6</v>
      </c>
      <c r="E3068">
        <v>108</v>
      </c>
      <c r="F3068" t="s">
        <v>130</v>
      </c>
      <c r="G3068">
        <v>4</v>
      </c>
      <c r="H3068" t="s">
        <v>12</v>
      </c>
      <c r="I3068">
        <v>1</v>
      </c>
      <c r="J3068">
        <v>4.24</v>
      </c>
      <c r="K3068">
        <v>4.25</v>
      </c>
      <c r="L3068">
        <f>VLOOKUP($E3068,'CFileFishery to ERA+'!$A$4:$J$198,4,FALSE)</f>
        <v>29</v>
      </c>
      <c r="M3068" t="str">
        <f>VLOOKUP($E3068,'CFileFishery to ERA+'!$A$4:$J$198,5,FALSE)</f>
        <v>TPGSDO TERM N</v>
      </c>
      <c r="N3068" t="str">
        <f>VLOOKUP($E3068,'CFileFishery to ERA+'!$A$4:$J$198,6,FALSE)</f>
        <v>US</v>
      </c>
      <c r="O3068">
        <f>VLOOKUP($E3068,'CFileFishery to ERA+'!$A$4:$J$198,7,FALSE)</f>
        <v>999</v>
      </c>
      <c r="P3068" t="str">
        <f>VLOOKUP($E3068,'CFileFishery to ERA+'!$A$4:$J$198,8,FALSE)</f>
        <v>N</v>
      </c>
      <c r="Q3068" t="str">
        <f>VLOOKUP($E3068,'CFileFishery to ERA+'!$A$4:$J$198,9,FALSE)</f>
        <v>PGSD Net</v>
      </c>
      <c r="R3068" t="str">
        <f>VLOOKUP($E3068,'CFileFishery to ERA+'!$A$4:$J$198,10,FALSE)</f>
        <v>ISBM</v>
      </c>
    </row>
    <row r="3069" spans="1:18" x14ac:dyDescent="0.25">
      <c r="A3069" t="s">
        <v>160</v>
      </c>
      <c r="B3069" t="s">
        <v>161</v>
      </c>
      <c r="C3069">
        <v>2010</v>
      </c>
      <c r="D3069">
        <v>6</v>
      </c>
      <c r="E3069">
        <v>108</v>
      </c>
      <c r="F3069" t="s">
        <v>130</v>
      </c>
      <c r="G3069">
        <v>4</v>
      </c>
      <c r="H3069" t="s">
        <v>121</v>
      </c>
      <c r="I3069">
        <v>1</v>
      </c>
      <c r="J3069">
        <v>4.24</v>
      </c>
      <c r="K3069">
        <v>4.24</v>
      </c>
      <c r="L3069">
        <f>VLOOKUP($E3069,'CFileFishery to ERA+'!$A$4:$J$198,4,FALSE)</f>
        <v>29</v>
      </c>
      <c r="M3069" t="str">
        <f>VLOOKUP($E3069,'CFileFishery to ERA+'!$A$4:$J$198,5,FALSE)</f>
        <v>TPGSDO TERM N</v>
      </c>
      <c r="N3069" t="str">
        <f>VLOOKUP($E3069,'CFileFishery to ERA+'!$A$4:$J$198,6,FALSE)</f>
        <v>US</v>
      </c>
      <c r="O3069">
        <f>VLOOKUP($E3069,'CFileFishery to ERA+'!$A$4:$J$198,7,FALSE)</f>
        <v>999</v>
      </c>
      <c r="P3069" t="str">
        <f>VLOOKUP($E3069,'CFileFishery to ERA+'!$A$4:$J$198,8,FALSE)</f>
        <v>N</v>
      </c>
      <c r="Q3069" t="str">
        <f>VLOOKUP($E3069,'CFileFishery to ERA+'!$A$4:$J$198,9,FALSE)</f>
        <v>PGSD Net</v>
      </c>
      <c r="R3069" t="str">
        <f>VLOOKUP($E3069,'CFileFishery to ERA+'!$A$4:$J$198,10,FALSE)</f>
        <v>ISBM</v>
      </c>
    </row>
    <row r="3070" spans="1:18" x14ac:dyDescent="0.25">
      <c r="A3070" t="s">
        <v>160</v>
      </c>
      <c r="B3070" t="s">
        <v>161</v>
      </c>
      <c r="C3070">
        <v>2010</v>
      </c>
      <c r="D3070">
        <v>6</v>
      </c>
      <c r="E3070">
        <v>158</v>
      </c>
      <c r="F3070" t="s">
        <v>135</v>
      </c>
      <c r="G3070">
        <v>3</v>
      </c>
      <c r="H3070" t="s">
        <v>12</v>
      </c>
      <c r="I3070">
        <v>2</v>
      </c>
      <c r="J3070">
        <v>7.98</v>
      </c>
      <c r="K3070">
        <v>7.98</v>
      </c>
      <c r="L3070">
        <f>VLOOKUP($E3070,'CFileFishery to ERA+'!$A$4:$J$198,4,FALSE)</f>
        <v>75</v>
      </c>
      <c r="M3070" t="str">
        <f>VLOOKUP($E3070,'CFileFishery to ERA+'!$A$4:$J$198,5,FALSE)</f>
        <v>TPS FS</v>
      </c>
      <c r="N3070" t="str">
        <f>VLOOKUP($E3070,'CFileFishery to ERA+'!$A$4:$J$198,6,FALSE)</f>
        <v>US</v>
      </c>
      <c r="O3070">
        <f>VLOOKUP($E3070,'CFileFishery to ERA+'!$A$4:$J$198,7,FALSE)</f>
        <v>999</v>
      </c>
      <c r="P3070" t="str">
        <f>VLOOKUP($E3070,'CFileFishery to ERA+'!$A$4:$J$198,8,FALSE)</f>
        <v>S</v>
      </c>
      <c r="Q3070" t="str">
        <f>VLOOKUP($E3070,'CFileFishery to ERA+'!$A$4:$J$198,9,FALSE)</f>
        <v>PGSD Sport</v>
      </c>
      <c r="R3070" t="str">
        <f>VLOOKUP($E3070,'CFileFishery to ERA+'!$A$4:$J$198,10,FALSE)</f>
        <v>ISBM</v>
      </c>
    </row>
    <row r="3071" spans="1:18" x14ac:dyDescent="0.25">
      <c r="A3071" t="s">
        <v>160</v>
      </c>
      <c r="B3071" t="s">
        <v>161</v>
      </c>
      <c r="C3071">
        <v>2010</v>
      </c>
      <c r="D3071">
        <v>7</v>
      </c>
      <c r="E3071">
        <v>108</v>
      </c>
      <c r="F3071" t="s">
        <v>130</v>
      </c>
      <c r="G3071">
        <v>4</v>
      </c>
      <c r="H3071" t="s">
        <v>121</v>
      </c>
      <c r="I3071">
        <v>1</v>
      </c>
      <c r="J3071">
        <v>1.53</v>
      </c>
      <c r="K3071">
        <v>1.53</v>
      </c>
      <c r="L3071">
        <f>VLOOKUP($E3071,'CFileFishery to ERA+'!$A$4:$J$198,4,FALSE)</f>
        <v>29</v>
      </c>
      <c r="M3071" t="str">
        <f>VLOOKUP($E3071,'CFileFishery to ERA+'!$A$4:$J$198,5,FALSE)</f>
        <v>TPGSDO TERM N</v>
      </c>
      <c r="N3071" t="str">
        <f>VLOOKUP($E3071,'CFileFishery to ERA+'!$A$4:$J$198,6,FALSE)</f>
        <v>US</v>
      </c>
      <c r="O3071">
        <f>VLOOKUP($E3071,'CFileFishery to ERA+'!$A$4:$J$198,7,FALSE)</f>
        <v>999</v>
      </c>
      <c r="P3071" t="str">
        <f>VLOOKUP($E3071,'CFileFishery to ERA+'!$A$4:$J$198,8,FALSE)</f>
        <v>N</v>
      </c>
      <c r="Q3071" t="str">
        <f>VLOOKUP($E3071,'CFileFishery to ERA+'!$A$4:$J$198,9,FALSE)</f>
        <v>PGSD Net</v>
      </c>
      <c r="R3071" t="str">
        <f>VLOOKUP($E3071,'CFileFishery to ERA+'!$A$4:$J$198,10,FALSE)</f>
        <v>ISBM</v>
      </c>
    </row>
    <row r="3072" spans="1:18" x14ac:dyDescent="0.25">
      <c r="A3072" t="s">
        <v>160</v>
      </c>
      <c r="B3072" t="s">
        <v>161</v>
      </c>
      <c r="C3072">
        <v>2010</v>
      </c>
      <c r="D3072">
        <v>7</v>
      </c>
      <c r="E3072">
        <v>142</v>
      </c>
      <c r="F3072" t="s">
        <v>49</v>
      </c>
      <c r="G3072">
        <v>3</v>
      </c>
      <c r="H3072" t="s">
        <v>12</v>
      </c>
      <c r="I3072">
        <v>1</v>
      </c>
      <c r="J3072">
        <v>2.95</v>
      </c>
      <c r="K3072">
        <v>2.95</v>
      </c>
      <c r="L3072">
        <f>VLOOKUP($E3072,'CFileFishery to ERA+'!$A$4:$J$198,4,FALSE)</f>
        <v>50</v>
      </c>
      <c r="M3072" t="str">
        <f>VLOOKUP($E3072,'CFileFishery to ERA+'!$A$4:$J$198,5,FALSE)</f>
        <v>WCVI AABM S</v>
      </c>
      <c r="N3072" t="str">
        <f>VLOOKUP($E3072,'CFileFishery to ERA+'!$A$4:$J$198,6,FALSE)</f>
        <v>CA</v>
      </c>
      <c r="O3072">
        <f>VLOOKUP($E3072,'CFileFishery to ERA+'!$A$4:$J$198,7,FALSE)</f>
        <v>31</v>
      </c>
      <c r="P3072" t="str">
        <f>VLOOKUP($E3072,'CFileFishery to ERA+'!$A$4:$J$198,8,FALSE)</f>
        <v>S</v>
      </c>
      <c r="Q3072" t="str">
        <f>VLOOKUP($E3072,'CFileFishery to ERA+'!$A$4:$J$198,9,FALSE)</f>
        <v>WCVI AABM Sport</v>
      </c>
      <c r="R3072" t="str">
        <f>VLOOKUP($E3072,'CFileFishery to ERA+'!$A$4:$J$198,10,FALSE)</f>
        <v>AABM</v>
      </c>
    </row>
    <row r="3073" spans="1:18" x14ac:dyDescent="0.25">
      <c r="A3073" t="s">
        <v>160</v>
      </c>
      <c r="B3073" t="s">
        <v>161</v>
      </c>
      <c r="C3073">
        <v>2010</v>
      </c>
      <c r="D3073">
        <v>7</v>
      </c>
      <c r="E3073">
        <v>142</v>
      </c>
      <c r="F3073" t="s">
        <v>49</v>
      </c>
      <c r="G3073">
        <v>3</v>
      </c>
      <c r="H3073" t="s">
        <v>121</v>
      </c>
      <c r="I3073">
        <v>1</v>
      </c>
      <c r="J3073">
        <v>2.95</v>
      </c>
      <c r="K3073">
        <v>2.95</v>
      </c>
      <c r="L3073">
        <f>VLOOKUP($E3073,'CFileFishery to ERA+'!$A$4:$J$198,4,FALSE)</f>
        <v>50</v>
      </c>
      <c r="M3073" t="str">
        <f>VLOOKUP($E3073,'CFileFishery to ERA+'!$A$4:$J$198,5,FALSE)</f>
        <v>WCVI AABM S</v>
      </c>
      <c r="N3073" t="str">
        <f>VLOOKUP($E3073,'CFileFishery to ERA+'!$A$4:$J$198,6,FALSE)</f>
        <v>CA</v>
      </c>
      <c r="O3073">
        <f>VLOOKUP($E3073,'CFileFishery to ERA+'!$A$4:$J$198,7,FALSE)</f>
        <v>31</v>
      </c>
      <c r="P3073" t="str">
        <f>VLOOKUP($E3073,'CFileFishery to ERA+'!$A$4:$J$198,8,FALSE)</f>
        <v>S</v>
      </c>
      <c r="Q3073" t="str">
        <f>VLOOKUP($E3073,'CFileFishery to ERA+'!$A$4:$J$198,9,FALSE)</f>
        <v>WCVI AABM Sport</v>
      </c>
      <c r="R3073" t="str">
        <f>VLOOKUP($E3073,'CFileFishery to ERA+'!$A$4:$J$198,10,FALSE)</f>
        <v>AABM</v>
      </c>
    </row>
    <row r="3074" spans="1:18" x14ac:dyDescent="0.25">
      <c r="A3074" t="s">
        <v>160</v>
      </c>
      <c r="B3074" t="s">
        <v>161</v>
      </c>
      <c r="C3074">
        <v>2010</v>
      </c>
      <c r="D3074">
        <v>7</v>
      </c>
      <c r="E3074">
        <v>150</v>
      </c>
      <c r="F3074" t="s">
        <v>76</v>
      </c>
      <c r="G3074">
        <v>4</v>
      </c>
      <c r="H3074" t="s">
        <v>12</v>
      </c>
      <c r="I3074">
        <v>2</v>
      </c>
      <c r="J3074">
        <v>5.32</v>
      </c>
      <c r="K3074">
        <v>5.34</v>
      </c>
      <c r="L3074">
        <f>VLOOKUP($E3074,'CFileFishery to ERA+'!$A$4:$J$198,4,FALSE)</f>
        <v>57</v>
      </c>
      <c r="M3074" t="str">
        <f>VLOOKUP($E3074,'CFileFishery to ERA+'!$A$4:$J$198,5,FALSE)</f>
        <v>PGSDN S</v>
      </c>
      <c r="N3074" t="str">
        <f>VLOOKUP($E3074,'CFileFishery to ERA+'!$A$4:$J$198,6,FALSE)</f>
        <v>US</v>
      </c>
      <c r="O3074">
        <f>VLOOKUP($E3074,'CFileFishery to ERA+'!$A$4:$J$198,7,FALSE)</f>
        <v>999</v>
      </c>
      <c r="P3074" t="str">
        <f>VLOOKUP($E3074,'CFileFishery to ERA+'!$A$4:$J$198,8,FALSE)</f>
        <v>S</v>
      </c>
      <c r="Q3074" t="str">
        <f>VLOOKUP($E3074,'CFileFishery to ERA+'!$A$4:$J$198,9,FALSE)</f>
        <v>PGSD Sport</v>
      </c>
      <c r="R3074" t="str">
        <f>VLOOKUP($E3074,'CFileFishery to ERA+'!$A$4:$J$198,10,FALSE)</f>
        <v>ISBM</v>
      </c>
    </row>
    <row r="3075" spans="1:18" x14ac:dyDescent="0.25">
      <c r="A3075" t="s">
        <v>160</v>
      </c>
      <c r="B3075" t="s">
        <v>161</v>
      </c>
      <c r="C3075">
        <v>2010</v>
      </c>
      <c r="D3075">
        <v>7</v>
      </c>
      <c r="E3075">
        <v>158</v>
      </c>
      <c r="F3075" t="s">
        <v>135</v>
      </c>
      <c r="G3075">
        <v>3</v>
      </c>
      <c r="H3075" t="s">
        <v>12</v>
      </c>
      <c r="I3075">
        <v>1</v>
      </c>
      <c r="J3075">
        <v>5.27</v>
      </c>
      <c r="K3075">
        <v>5.27</v>
      </c>
      <c r="L3075">
        <f>VLOOKUP($E3075,'CFileFishery to ERA+'!$A$4:$J$198,4,FALSE)</f>
        <v>75</v>
      </c>
      <c r="M3075" t="str">
        <f>VLOOKUP($E3075,'CFileFishery to ERA+'!$A$4:$J$198,5,FALSE)</f>
        <v>TPS FS</v>
      </c>
      <c r="N3075" t="str">
        <f>VLOOKUP($E3075,'CFileFishery to ERA+'!$A$4:$J$198,6,FALSE)</f>
        <v>US</v>
      </c>
      <c r="O3075">
        <f>VLOOKUP($E3075,'CFileFishery to ERA+'!$A$4:$J$198,7,FALSE)</f>
        <v>999</v>
      </c>
      <c r="P3075" t="str">
        <f>VLOOKUP($E3075,'CFileFishery to ERA+'!$A$4:$J$198,8,FALSE)</f>
        <v>S</v>
      </c>
      <c r="Q3075" t="str">
        <f>VLOOKUP($E3075,'CFileFishery to ERA+'!$A$4:$J$198,9,FALSE)</f>
        <v>PGSD Sport</v>
      </c>
      <c r="R3075" t="str">
        <f>VLOOKUP($E3075,'CFileFishery to ERA+'!$A$4:$J$198,10,FALSE)</f>
        <v>ISBM</v>
      </c>
    </row>
    <row r="3076" spans="1:18" x14ac:dyDescent="0.25">
      <c r="A3076" t="s">
        <v>160</v>
      </c>
      <c r="B3076" t="s">
        <v>161</v>
      </c>
      <c r="C3076">
        <v>2010</v>
      </c>
      <c r="D3076">
        <v>7</v>
      </c>
      <c r="E3076">
        <v>159</v>
      </c>
      <c r="F3076" t="s">
        <v>94</v>
      </c>
      <c r="G3076">
        <v>4</v>
      </c>
      <c r="H3076" t="s">
        <v>12</v>
      </c>
      <c r="I3076">
        <v>1</v>
      </c>
      <c r="J3076">
        <v>3.04</v>
      </c>
      <c r="K3076">
        <v>3.05</v>
      </c>
      <c r="L3076">
        <f>VLOOKUP($E3076,'CFileFishery to ERA+'!$A$4:$J$198,4,FALSE)</f>
        <v>59</v>
      </c>
      <c r="M3076" t="str">
        <f>VLOOKUP($E3076,'CFileFishery to ERA+'!$A$4:$J$198,5,FALSE)</f>
        <v>PGSDO S</v>
      </c>
      <c r="N3076" t="str">
        <f>VLOOKUP($E3076,'CFileFishery to ERA+'!$A$4:$J$198,6,FALSE)</f>
        <v>US</v>
      </c>
      <c r="O3076">
        <f>VLOOKUP($E3076,'CFileFishery to ERA+'!$A$4:$J$198,7,FALSE)</f>
        <v>999</v>
      </c>
      <c r="P3076" t="str">
        <f>VLOOKUP($E3076,'CFileFishery to ERA+'!$A$4:$J$198,8,FALSE)</f>
        <v>S</v>
      </c>
      <c r="Q3076" t="str">
        <f>VLOOKUP($E3076,'CFileFishery to ERA+'!$A$4:$J$198,9,FALSE)</f>
        <v>PGSD Sport</v>
      </c>
      <c r="R3076" t="str">
        <f>VLOOKUP($E3076,'CFileFishery to ERA+'!$A$4:$J$198,10,FALSE)</f>
        <v>ISBM</v>
      </c>
    </row>
    <row r="3077" spans="1:18" x14ac:dyDescent="0.25">
      <c r="A3077" t="s">
        <v>160</v>
      </c>
      <c r="B3077" t="s">
        <v>161</v>
      </c>
      <c r="C3077">
        <v>2010</v>
      </c>
      <c r="D3077">
        <v>7</v>
      </c>
      <c r="E3077">
        <v>167</v>
      </c>
      <c r="F3077" t="s">
        <v>82</v>
      </c>
      <c r="G3077">
        <v>3</v>
      </c>
      <c r="H3077" t="s">
        <v>121</v>
      </c>
      <c r="I3077">
        <v>1</v>
      </c>
      <c r="J3077">
        <v>2.98</v>
      </c>
      <c r="K3077">
        <v>2.98</v>
      </c>
      <c r="L3077">
        <f>VLOOKUP($E3077,'CFileFishery to ERA+'!$A$4:$J$198,4,FALSE)</f>
        <v>53</v>
      </c>
      <c r="M3077" t="str">
        <f>VLOOKUP($E3077,'CFileFishery to ERA+'!$A$4:$J$198,5,FALSE)</f>
        <v>N FALCON S</v>
      </c>
      <c r="N3077" t="str">
        <f>VLOOKUP($E3077,'CFileFishery to ERA+'!$A$4:$J$198,6,FALSE)</f>
        <v>US</v>
      </c>
      <c r="O3077">
        <f>VLOOKUP($E3077,'CFileFishery to ERA+'!$A$4:$J$198,7,FALSE)</f>
        <v>999</v>
      </c>
      <c r="P3077" t="str">
        <f>VLOOKUP($E3077,'CFileFishery to ERA+'!$A$4:$J$198,8,FALSE)</f>
        <v>S</v>
      </c>
      <c r="Q3077" t="str">
        <f>VLOOKUP($E3077,'CFileFishery to ERA+'!$A$4:$J$198,9,FALSE)</f>
        <v>WA Sport</v>
      </c>
      <c r="R3077" t="str">
        <f>VLOOKUP($E3077,'CFileFishery to ERA+'!$A$4:$J$198,10,FALSE)</f>
        <v>ISBM</v>
      </c>
    </row>
    <row r="3078" spans="1:18" x14ac:dyDescent="0.25">
      <c r="A3078" t="s">
        <v>160</v>
      </c>
      <c r="B3078" t="s">
        <v>161</v>
      </c>
      <c r="C3078">
        <v>2010</v>
      </c>
      <c r="D3078">
        <v>8</v>
      </c>
      <c r="E3078">
        <v>55</v>
      </c>
      <c r="F3078" t="s">
        <v>46</v>
      </c>
      <c r="G3078">
        <v>3</v>
      </c>
      <c r="H3078" t="s">
        <v>12</v>
      </c>
      <c r="I3078">
        <v>1</v>
      </c>
      <c r="J3078">
        <v>1.21</v>
      </c>
      <c r="K3078">
        <v>1.21</v>
      </c>
      <c r="L3078">
        <f>VLOOKUP($E3078,'CFileFishery to ERA+'!$A$4:$J$198,4,FALSE)</f>
        <v>17</v>
      </c>
      <c r="M3078" t="str">
        <f>VLOOKUP($E3078,'CFileFishery to ERA+'!$A$4:$J$198,5,FALSE)</f>
        <v>ALASKA N</v>
      </c>
      <c r="N3078" t="str">
        <f>VLOOKUP($E3078,'CFileFishery to ERA+'!$A$4:$J$198,6,FALSE)</f>
        <v>US</v>
      </c>
      <c r="O3078">
        <f>VLOOKUP($E3078,'CFileFishery to ERA+'!$A$4:$J$198,7,FALSE)</f>
        <v>999</v>
      </c>
      <c r="P3078" t="str">
        <f>VLOOKUP($E3078,'CFileFishery to ERA+'!$A$4:$J$198,8,FALSE)</f>
        <v>N</v>
      </c>
      <c r="Q3078" t="str">
        <f>VLOOKUP($E3078,'CFileFishery to ERA+'!$A$4:$J$198,9,FALSE)</f>
        <v>SEAK Net</v>
      </c>
      <c r="R3078" t="str">
        <f>VLOOKUP($E3078,'CFileFishery to ERA+'!$A$4:$J$198,10,FALSE)</f>
        <v>AABM</v>
      </c>
    </row>
    <row r="3079" spans="1:18" x14ac:dyDescent="0.25">
      <c r="A3079" t="s">
        <v>160</v>
      </c>
      <c r="B3079" t="s">
        <v>161</v>
      </c>
      <c r="C3079">
        <v>2010</v>
      </c>
      <c r="D3079">
        <v>8</v>
      </c>
      <c r="E3079">
        <v>92</v>
      </c>
      <c r="F3079" t="s">
        <v>66</v>
      </c>
      <c r="G3079">
        <v>3</v>
      </c>
      <c r="H3079" t="s">
        <v>12</v>
      </c>
      <c r="I3079">
        <v>1</v>
      </c>
      <c r="J3079">
        <v>3.05</v>
      </c>
      <c r="K3079">
        <v>3.05</v>
      </c>
      <c r="L3079">
        <f>VLOOKUP($E3079,'CFileFishery to ERA+'!$A$4:$J$198,4,FALSE)</f>
        <v>51</v>
      </c>
      <c r="M3079" t="str">
        <f>VLOOKUP($E3079,'CFileFishery to ERA+'!$A$4:$J$198,5,FALSE)</f>
        <v>WCVI ISBM S</v>
      </c>
      <c r="N3079" t="str">
        <f>VLOOKUP($E3079,'CFileFishery to ERA+'!$A$4:$J$198,6,FALSE)</f>
        <v>CA</v>
      </c>
      <c r="O3079">
        <f>VLOOKUP($E3079,'CFileFishery to ERA+'!$A$4:$J$198,7,FALSE)</f>
        <v>32</v>
      </c>
      <c r="P3079" t="str">
        <f>VLOOKUP($E3079,'CFileFishery to ERA+'!$A$4:$J$198,8,FALSE)</f>
        <v>S</v>
      </c>
      <c r="Q3079" t="str">
        <f>VLOOKUP($E3079,'CFileFishery to ERA+'!$A$4:$J$198,9,FALSE)</f>
        <v>WCVI ISBM Sport</v>
      </c>
      <c r="R3079" t="str">
        <f>VLOOKUP($E3079,'CFileFishery to ERA+'!$A$4:$J$198,10,FALSE)</f>
        <v>ISBM</v>
      </c>
    </row>
    <row r="3080" spans="1:18" x14ac:dyDescent="0.25">
      <c r="A3080" t="s">
        <v>160</v>
      </c>
      <c r="B3080" t="s">
        <v>161</v>
      </c>
      <c r="C3080">
        <v>2010</v>
      </c>
      <c r="D3080">
        <v>8</v>
      </c>
      <c r="E3080">
        <v>142</v>
      </c>
      <c r="F3080" t="s">
        <v>49</v>
      </c>
      <c r="G3080">
        <v>3</v>
      </c>
      <c r="H3080" t="s">
        <v>12</v>
      </c>
      <c r="I3080">
        <v>1</v>
      </c>
      <c r="J3080">
        <v>3.05</v>
      </c>
      <c r="K3080">
        <v>3.05</v>
      </c>
      <c r="L3080">
        <f>VLOOKUP($E3080,'CFileFishery to ERA+'!$A$4:$J$198,4,FALSE)</f>
        <v>50</v>
      </c>
      <c r="M3080" t="str">
        <f>VLOOKUP($E3080,'CFileFishery to ERA+'!$A$4:$J$198,5,FALSE)</f>
        <v>WCVI AABM S</v>
      </c>
      <c r="N3080" t="str">
        <f>VLOOKUP($E3080,'CFileFishery to ERA+'!$A$4:$J$198,6,FALSE)</f>
        <v>CA</v>
      </c>
      <c r="O3080">
        <f>VLOOKUP($E3080,'CFileFishery to ERA+'!$A$4:$J$198,7,FALSE)</f>
        <v>31</v>
      </c>
      <c r="P3080" t="str">
        <f>VLOOKUP($E3080,'CFileFishery to ERA+'!$A$4:$J$198,8,FALSE)</f>
        <v>S</v>
      </c>
      <c r="Q3080" t="str">
        <f>VLOOKUP($E3080,'CFileFishery to ERA+'!$A$4:$J$198,9,FALSE)</f>
        <v>WCVI AABM Sport</v>
      </c>
      <c r="R3080" t="str">
        <f>VLOOKUP($E3080,'CFileFishery to ERA+'!$A$4:$J$198,10,FALSE)</f>
        <v>AABM</v>
      </c>
    </row>
    <row r="3081" spans="1:18" x14ac:dyDescent="0.25">
      <c r="A3081" t="s">
        <v>160</v>
      </c>
      <c r="B3081" t="s">
        <v>161</v>
      </c>
      <c r="C3081">
        <v>2010</v>
      </c>
      <c r="D3081">
        <v>8</v>
      </c>
      <c r="E3081">
        <v>150</v>
      </c>
      <c r="F3081" t="s">
        <v>76</v>
      </c>
      <c r="G3081">
        <v>3</v>
      </c>
      <c r="H3081" t="s">
        <v>12</v>
      </c>
      <c r="I3081">
        <v>1</v>
      </c>
      <c r="J3081">
        <v>2.68</v>
      </c>
      <c r="K3081">
        <v>2.68</v>
      </c>
      <c r="L3081">
        <f>VLOOKUP($E3081,'CFileFishery to ERA+'!$A$4:$J$198,4,FALSE)</f>
        <v>57</v>
      </c>
      <c r="M3081" t="str">
        <f>VLOOKUP($E3081,'CFileFishery to ERA+'!$A$4:$J$198,5,FALSE)</f>
        <v>PGSDN S</v>
      </c>
      <c r="N3081" t="str">
        <f>VLOOKUP($E3081,'CFileFishery to ERA+'!$A$4:$J$198,6,FALSE)</f>
        <v>US</v>
      </c>
      <c r="O3081">
        <f>VLOOKUP($E3081,'CFileFishery to ERA+'!$A$4:$J$198,7,FALSE)</f>
        <v>999</v>
      </c>
      <c r="P3081" t="str">
        <f>VLOOKUP($E3081,'CFileFishery to ERA+'!$A$4:$J$198,8,FALSE)</f>
        <v>S</v>
      </c>
      <c r="Q3081" t="str">
        <f>VLOOKUP($E3081,'CFileFishery to ERA+'!$A$4:$J$198,9,FALSE)</f>
        <v>PGSD Sport</v>
      </c>
      <c r="R3081" t="str">
        <f>VLOOKUP($E3081,'CFileFishery to ERA+'!$A$4:$J$198,10,FALSE)</f>
        <v>ISBM</v>
      </c>
    </row>
    <row r="3082" spans="1:18" x14ac:dyDescent="0.25">
      <c r="A3082" t="s">
        <v>160</v>
      </c>
      <c r="B3082" t="s">
        <v>161</v>
      </c>
      <c r="C3082">
        <v>2010</v>
      </c>
      <c r="D3082">
        <v>10</v>
      </c>
      <c r="E3082">
        <v>139</v>
      </c>
      <c r="F3082" t="s">
        <v>74</v>
      </c>
      <c r="G3082">
        <v>3</v>
      </c>
      <c r="H3082" t="s">
        <v>12</v>
      </c>
      <c r="I3082">
        <v>1</v>
      </c>
      <c r="J3082">
        <v>10.33</v>
      </c>
      <c r="K3082">
        <v>10.33</v>
      </c>
      <c r="L3082">
        <f>VLOOKUP($E3082,'CFileFishery to ERA+'!$A$4:$J$198,4,FALSE)</f>
        <v>63</v>
      </c>
      <c r="M3082" t="str">
        <f>VLOOKUP($E3082,'CFileFishery to ERA+'!$A$4:$J$198,5,FALSE)</f>
        <v>GEO ST S</v>
      </c>
      <c r="N3082" t="str">
        <f>VLOOKUP($E3082,'CFileFishery to ERA+'!$A$4:$J$198,6,FALSE)</f>
        <v>CA</v>
      </c>
      <c r="O3082">
        <f>VLOOKUP($E3082,'CFileFishery to ERA+'!$A$4:$J$198,7,FALSE)</f>
        <v>29</v>
      </c>
      <c r="P3082" t="str">
        <f>VLOOKUP($E3082,'CFileFishery to ERA+'!$A$4:$J$198,8,FALSE)</f>
        <v>S</v>
      </c>
      <c r="Q3082" t="str">
        <f>VLOOKUP($E3082,'CFileFishery to ERA+'!$A$4:$J$198,9,FALSE)</f>
        <v>South Georgia Strait Sport</v>
      </c>
      <c r="R3082" t="str">
        <f>VLOOKUP($E3082,'CFileFishery to ERA+'!$A$4:$J$198,10,FALSE)</f>
        <v>ISBM</v>
      </c>
    </row>
    <row r="3083" spans="1:18" x14ac:dyDescent="0.25">
      <c r="A3083" t="s">
        <v>160</v>
      </c>
      <c r="B3083" t="s">
        <v>161</v>
      </c>
      <c r="C3083">
        <v>2010</v>
      </c>
      <c r="D3083">
        <v>12</v>
      </c>
      <c r="E3083">
        <v>152</v>
      </c>
      <c r="F3083" t="s">
        <v>63</v>
      </c>
      <c r="G3083">
        <v>2</v>
      </c>
      <c r="H3083" t="s">
        <v>12</v>
      </c>
      <c r="I3083">
        <v>1</v>
      </c>
      <c r="J3083">
        <v>4.21</v>
      </c>
      <c r="K3083">
        <v>4.22</v>
      </c>
      <c r="L3083">
        <f>VLOOKUP($E3083,'CFileFishery to ERA+'!$A$4:$J$198,4,FALSE)</f>
        <v>57</v>
      </c>
      <c r="M3083" t="str">
        <f>VLOOKUP($E3083,'CFileFishery to ERA+'!$A$4:$J$198,5,FALSE)</f>
        <v>PGSDN S</v>
      </c>
      <c r="N3083" t="str">
        <f>VLOOKUP($E3083,'CFileFishery to ERA+'!$A$4:$J$198,6,FALSE)</f>
        <v>US</v>
      </c>
      <c r="O3083">
        <f>VLOOKUP($E3083,'CFileFishery to ERA+'!$A$4:$J$198,7,FALSE)</f>
        <v>999</v>
      </c>
      <c r="P3083" t="str">
        <f>VLOOKUP($E3083,'CFileFishery to ERA+'!$A$4:$J$198,8,FALSE)</f>
        <v>S</v>
      </c>
      <c r="Q3083" t="str">
        <f>VLOOKUP($E3083,'CFileFishery to ERA+'!$A$4:$J$198,9,FALSE)</f>
        <v>PGSD Sport</v>
      </c>
      <c r="R3083" t="str">
        <f>VLOOKUP($E3083,'CFileFishery to ERA+'!$A$4:$J$198,10,FALSE)</f>
        <v>ISBM</v>
      </c>
    </row>
    <row r="3084" spans="1:18" x14ac:dyDescent="0.25">
      <c r="A3084" t="s">
        <v>160</v>
      </c>
      <c r="B3084" t="s">
        <v>161</v>
      </c>
      <c r="C3084">
        <v>2011</v>
      </c>
      <c r="D3084">
        <v>1</v>
      </c>
      <c r="E3084">
        <v>139</v>
      </c>
      <c r="F3084" t="s">
        <v>74</v>
      </c>
      <c r="G3084">
        <v>4</v>
      </c>
      <c r="H3084" t="s">
        <v>12</v>
      </c>
      <c r="I3084">
        <v>1</v>
      </c>
      <c r="J3084">
        <v>3.46</v>
      </c>
      <c r="K3084">
        <v>3.46</v>
      </c>
      <c r="L3084">
        <f>VLOOKUP($E3084,'CFileFishery to ERA+'!$A$4:$J$198,4,FALSE)</f>
        <v>63</v>
      </c>
      <c r="M3084" t="str">
        <f>VLOOKUP($E3084,'CFileFishery to ERA+'!$A$4:$J$198,5,FALSE)</f>
        <v>GEO ST S</v>
      </c>
      <c r="N3084" t="str">
        <f>VLOOKUP($E3084,'CFileFishery to ERA+'!$A$4:$J$198,6,FALSE)</f>
        <v>CA</v>
      </c>
      <c r="O3084">
        <f>VLOOKUP($E3084,'CFileFishery to ERA+'!$A$4:$J$198,7,FALSE)</f>
        <v>29</v>
      </c>
      <c r="P3084" t="str">
        <f>VLOOKUP($E3084,'CFileFishery to ERA+'!$A$4:$J$198,8,FALSE)</f>
        <v>S</v>
      </c>
      <c r="Q3084" t="str">
        <f>VLOOKUP($E3084,'CFileFishery to ERA+'!$A$4:$J$198,9,FALSE)</f>
        <v>South Georgia Strait Sport</v>
      </c>
      <c r="R3084" t="str">
        <f>VLOOKUP($E3084,'CFileFishery to ERA+'!$A$4:$J$198,10,FALSE)</f>
        <v>ISBM</v>
      </c>
    </row>
    <row r="3085" spans="1:18" x14ac:dyDescent="0.25">
      <c r="A3085" t="s">
        <v>160</v>
      </c>
      <c r="B3085" t="s">
        <v>161</v>
      </c>
      <c r="C3085">
        <v>2011</v>
      </c>
      <c r="D3085">
        <v>1</v>
      </c>
      <c r="E3085">
        <v>142</v>
      </c>
      <c r="F3085" t="s">
        <v>49</v>
      </c>
      <c r="G3085">
        <v>4</v>
      </c>
      <c r="H3085" t="s">
        <v>12</v>
      </c>
      <c r="I3085">
        <v>1</v>
      </c>
      <c r="J3085">
        <v>6.39</v>
      </c>
      <c r="K3085">
        <v>6.39</v>
      </c>
      <c r="L3085">
        <f>VLOOKUP($E3085,'CFileFishery to ERA+'!$A$4:$J$198,4,FALSE)</f>
        <v>50</v>
      </c>
      <c r="M3085" t="str">
        <f>VLOOKUP($E3085,'CFileFishery to ERA+'!$A$4:$J$198,5,FALSE)</f>
        <v>WCVI AABM S</v>
      </c>
      <c r="N3085" t="str">
        <f>VLOOKUP($E3085,'CFileFishery to ERA+'!$A$4:$J$198,6,FALSE)</f>
        <v>CA</v>
      </c>
      <c r="O3085">
        <f>VLOOKUP($E3085,'CFileFishery to ERA+'!$A$4:$J$198,7,FALSE)</f>
        <v>31</v>
      </c>
      <c r="P3085" t="str">
        <f>VLOOKUP($E3085,'CFileFishery to ERA+'!$A$4:$J$198,8,FALSE)</f>
        <v>S</v>
      </c>
      <c r="Q3085" t="str">
        <f>VLOOKUP($E3085,'CFileFishery to ERA+'!$A$4:$J$198,9,FALSE)</f>
        <v>WCVI AABM Sport</v>
      </c>
      <c r="R3085" t="str">
        <f>VLOOKUP($E3085,'CFileFishery to ERA+'!$A$4:$J$198,10,FALSE)</f>
        <v>AABM</v>
      </c>
    </row>
    <row r="3086" spans="1:18" x14ac:dyDescent="0.25">
      <c r="A3086" t="s">
        <v>160</v>
      </c>
      <c r="B3086" t="s">
        <v>161</v>
      </c>
      <c r="C3086">
        <v>2011</v>
      </c>
      <c r="D3086">
        <v>1</v>
      </c>
      <c r="E3086">
        <v>152</v>
      </c>
      <c r="F3086" t="s">
        <v>63</v>
      </c>
      <c r="G3086">
        <v>4</v>
      </c>
      <c r="H3086" t="s">
        <v>12</v>
      </c>
      <c r="I3086">
        <v>1</v>
      </c>
      <c r="J3086">
        <v>3.51</v>
      </c>
      <c r="K3086">
        <v>3.51</v>
      </c>
      <c r="L3086">
        <f>VLOOKUP($E3086,'CFileFishery to ERA+'!$A$4:$J$198,4,FALSE)</f>
        <v>57</v>
      </c>
      <c r="M3086" t="str">
        <f>VLOOKUP($E3086,'CFileFishery to ERA+'!$A$4:$J$198,5,FALSE)</f>
        <v>PGSDN S</v>
      </c>
      <c r="N3086" t="str">
        <f>VLOOKUP($E3086,'CFileFishery to ERA+'!$A$4:$J$198,6,FALSE)</f>
        <v>US</v>
      </c>
      <c r="O3086">
        <f>VLOOKUP($E3086,'CFileFishery to ERA+'!$A$4:$J$198,7,FALSE)</f>
        <v>999</v>
      </c>
      <c r="P3086" t="str">
        <f>VLOOKUP($E3086,'CFileFishery to ERA+'!$A$4:$J$198,8,FALSE)</f>
        <v>S</v>
      </c>
      <c r="Q3086" t="str">
        <f>VLOOKUP($E3086,'CFileFishery to ERA+'!$A$4:$J$198,9,FALSE)</f>
        <v>PGSD Sport</v>
      </c>
      <c r="R3086" t="str">
        <f>VLOOKUP($E3086,'CFileFishery to ERA+'!$A$4:$J$198,10,FALSE)</f>
        <v>ISBM</v>
      </c>
    </row>
    <row r="3087" spans="1:18" x14ac:dyDescent="0.25">
      <c r="A3087" t="s">
        <v>160</v>
      </c>
      <c r="B3087" t="s">
        <v>161</v>
      </c>
      <c r="C3087">
        <v>2011</v>
      </c>
      <c r="D3087">
        <v>2</v>
      </c>
      <c r="E3087">
        <v>151</v>
      </c>
      <c r="F3087" t="s">
        <v>84</v>
      </c>
      <c r="G3087">
        <v>4</v>
      </c>
      <c r="H3087" t="s">
        <v>12</v>
      </c>
      <c r="I3087">
        <v>1</v>
      </c>
      <c r="J3087">
        <v>1.78</v>
      </c>
      <c r="K3087">
        <v>1.78</v>
      </c>
      <c r="L3087">
        <f>VLOOKUP($E3087,'CFileFishery to ERA+'!$A$4:$J$198,4,FALSE)</f>
        <v>57</v>
      </c>
      <c r="M3087" t="str">
        <f>VLOOKUP($E3087,'CFileFishery to ERA+'!$A$4:$J$198,5,FALSE)</f>
        <v>PGSDN S</v>
      </c>
      <c r="N3087" t="str">
        <f>VLOOKUP($E3087,'CFileFishery to ERA+'!$A$4:$J$198,6,FALSE)</f>
        <v>US</v>
      </c>
      <c r="O3087">
        <f>VLOOKUP($E3087,'CFileFishery to ERA+'!$A$4:$J$198,7,FALSE)</f>
        <v>999</v>
      </c>
      <c r="P3087" t="str">
        <f>VLOOKUP($E3087,'CFileFishery to ERA+'!$A$4:$J$198,8,FALSE)</f>
        <v>S</v>
      </c>
      <c r="Q3087" t="str">
        <f>VLOOKUP($E3087,'CFileFishery to ERA+'!$A$4:$J$198,9,FALSE)</f>
        <v>PGSD Sport</v>
      </c>
      <c r="R3087" t="str">
        <f>VLOOKUP($E3087,'CFileFishery to ERA+'!$A$4:$J$198,10,FALSE)</f>
        <v>ISBM</v>
      </c>
    </row>
    <row r="3088" spans="1:18" x14ac:dyDescent="0.25">
      <c r="A3088" t="s">
        <v>160</v>
      </c>
      <c r="B3088" t="s">
        <v>161</v>
      </c>
      <c r="C3088">
        <v>2011</v>
      </c>
      <c r="D3088">
        <v>2</v>
      </c>
      <c r="E3088">
        <v>157</v>
      </c>
      <c r="F3088" t="s">
        <v>79</v>
      </c>
      <c r="G3088">
        <v>4</v>
      </c>
      <c r="H3088" t="s">
        <v>12</v>
      </c>
      <c r="I3088">
        <v>1</v>
      </c>
      <c r="J3088">
        <v>3.31</v>
      </c>
      <c r="K3088">
        <v>3.31</v>
      </c>
      <c r="L3088">
        <f>VLOOKUP($E3088,'CFileFishery to ERA+'!$A$4:$J$198,4,FALSE)</f>
        <v>59</v>
      </c>
      <c r="M3088" t="str">
        <f>VLOOKUP($E3088,'CFileFishery to ERA+'!$A$4:$J$198,5,FALSE)</f>
        <v>PGSDO S</v>
      </c>
      <c r="N3088" t="str">
        <f>VLOOKUP($E3088,'CFileFishery to ERA+'!$A$4:$J$198,6,FALSE)</f>
        <v>US</v>
      </c>
      <c r="O3088">
        <f>VLOOKUP($E3088,'CFileFishery to ERA+'!$A$4:$J$198,7,FALSE)</f>
        <v>999</v>
      </c>
      <c r="P3088" t="str">
        <f>VLOOKUP($E3088,'CFileFishery to ERA+'!$A$4:$J$198,8,FALSE)</f>
        <v>S</v>
      </c>
      <c r="Q3088" t="str">
        <f>VLOOKUP($E3088,'CFileFishery to ERA+'!$A$4:$J$198,9,FALSE)</f>
        <v>PGSD Sport</v>
      </c>
      <c r="R3088" t="str">
        <f>VLOOKUP($E3088,'CFileFishery to ERA+'!$A$4:$J$198,10,FALSE)</f>
        <v>ISBM</v>
      </c>
    </row>
    <row r="3089" spans="1:18" x14ac:dyDescent="0.25">
      <c r="A3089" t="s">
        <v>160</v>
      </c>
      <c r="B3089" t="s">
        <v>161</v>
      </c>
      <c r="C3089">
        <v>2011</v>
      </c>
      <c r="D3089">
        <v>3</v>
      </c>
      <c r="E3089">
        <v>41</v>
      </c>
      <c r="F3089" t="s">
        <v>70</v>
      </c>
      <c r="G3089">
        <v>3</v>
      </c>
      <c r="H3089" t="s">
        <v>121</v>
      </c>
      <c r="I3089">
        <v>1</v>
      </c>
      <c r="J3089">
        <v>1.49</v>
      </c>
      <c r="K3089">
        <v>1.49</v>
      </c>
      <c r="L3089">
        <f>VLOOKUP($E3089,'CFileFishery to ERA+'!$A$4:$J$198,4,FALSE)</f>
        <v>13</v>
      </c>
      <c r="M3089" t="str">
        <f>VLOOKUP($E3089,'CFileFishery to ERA+'!$A$4:$J$198,5,FALSE)</f>
        <v>N FALCON T</v>
      </c>
      <c r="N3089" t="str">
        <f>VLOOKUP($E3089,'CFileFishery to ERA+'!$A$4:$J$198,6,FALSE)</f>
        <v>US</v>
      </c>
      <c r="O3089">
        <f>VLOOKUP($E3089,'CFileFishery to ERA+'!$A$4:$J$198,7,FALSE)</f>
        <v>999</v>
      </c>
      <c r="P3089" t="str">
        <f>VLOOKUP($E3089,'CFileFishery to ERA+'!$A$4:$J$198,8,FALSE)</f>
        <v>T</v>
      </c>
      <c r="Q3089" t="str">
        <f>VLOOKUP($E3089,'CFileFishery to ERA+'!$A$4:$J$198,9,FALSE)</f>
        <v>WA Troll</v>
      </c>
      <c r="R3089" t="str">
        <f>VLOOKUP($E3089,'CFileFishery to ERA+'!$A$4:$J$198,10,FALSE)</f>
        <v>ISBM</v>
      </c>
    </row>
    <row r="3090" spans="1:18" x14ac:dyDescent="0.25">
      <c r="A3090" t="s">
        <v>160</v>
      </c>
      <c r="B3090" t="s">
        <v>161</v>
      </c>
      <c r="C3090">
        <v>2011</v>
      </c>
      <c r="D3090">
        <v>4</v>
      </c>
      <c r="E3090">
        <v>146</v>
      </c>
      <c r="F3090" t="s">
        <v>75</v>
      </c>
      <c r="G3090">
        <v>4</v>
      </c>
      <c r="H3090" t="s">
        <v>12</v>
      </c>
      <c r="I3090">
        <v>1</v>
      </c>
      <c r="J3090">
        <v>6.69</v>
      </c>
      <c r="K3090">
        <v>6.69</v>
      </c>
      <c r="L3090">
        <f>VLOOKUP($E3090,'CFileFishery to ERA+'!$A$4:$J$198,4,FALSE)</f>
        <v>65</v>
      </c>
      <c r="M3090" t="str">
        <f>VLOOKUP($E3090,'CFileFishery to ERA+'!$A$4:$J$198,5,FALSE)</f>
        <v>BC JF S</v>
      </c>
      <c r="N3090" t="str">
        <f>VLOOKUP($E3090,'CFileFishery to ERA+'!$A$4:$J$198,6,FALSE)</f>
        <v>CA</v>
      </c>
      <c r="O3090">
        <f>VLOOKUP($E3090,'CFileFishery to ERA+'!$A$4:$J$198,7,FALSE)</f>
        <v>36</v>
      </c>
      <c r="P3090" t="str">
        <f>VLOOKUP($E3090,'CFileFishery to ERA+'!$A$4:$J$198,8,FALSE)</f>
        <v>S</v>
      </c>
      <c r="Q3090" t="str">
        <f>VLOOKUP($E3090,'CFileFishery to ERA+'!$A$4:$J$198,9,FALSE)</f>
        <v>Canadian Juan De Fuca Sport</v>
      </c>
      <c r="R3090" t="str">
        <f>VLOOKUP($E3090,'CFileFishery to ERA+'!$A$4:$J$198,10,FALSE)</f>
        <v>ISBM</v>
      </c>
    </row>
    <row r="3091" spans="1:18" x14ac:dyDescent="0.25">
      <c r="A3091" t="s">
        <v>160</v>
      </c>
      <c r="B3091" t="s">
        <v>161</v>
      </c>
      <c r="C3091">
        <v>2011</v>
      </c>
      <c r="D3091">
        <v>4</v>
      </c>
      <c r="E3091">
        <v>152</v>
      </c>
      <c r="F3091" t="s">
        <v>63</v>
      </c>
      <c r="G3091">
        <v>4</v>
      </c>
      <c r="H3091" t="s">
        <v>12</v>
      </c>
      <c r="I3091">
        <v>2</v>
      </c>
      <c r="J3091">
        <v>11.92</v>
      </c>
      <c r="K3091">
        <v>11.92</v>
      </c>
      <c r="L3091">
        <f>VLOOKUP($E3091,'CFileFishery to ERA+'!$A$4:$J$198,4,FALSE)</f>
        <v>57</v>
      </c>
      <c r="M3091" t="str">
        <f>VLOOKUP($E3091,'CFileFishery to ERA+'!$A$4:$J$198,5,FALSE)</f>
        <v>PGSDN S</v>
      </c>
      <c r="N3091" t="str">
        <f>VLOOKUP($E3091,'CFileFishery to ERA+'!$A$4:$J$198,6,FALSE)</f>
        <v>US</v>
      </c>
      <c r="O3091">
        <f>VLOOKUP($E3091,'CFileFishery to ERA+'!$A$4:$J$198,7,FALSE)</f>
        <v>999</v>
      </c>
      <c r="P3091" t="str">
        <f>VLOOKUP($E3091,'CFileFishery to ERA+'!$A$4:$J$198,8,FALSE)</f>
        <v>S</v>
      </c>
      <c r="Q3091" t="str">
        <f>VLOOKUP($E3091,'CFileFishery to ERA+'!$A$4:$J$198,9,FALSE)</f>
        <v>PGSD Sport</v>
      </c>
      <c r="R3091" t="str">
        <f>VLOOKUP($E3091,'CFileFishery to ERA+'!$A$4:$J$198,10,FALSE)</f>
        <v>ISBM</v>
      </c>
    </row>
    <row r="3092" spans="1:18" x14ac:dyDescent="0.25">
      <c r="A3092" t="s">
        <v>160</v>
      </c>
      <c r="B3092" t="s">
        <v>161</v>
      </c>
      <c r="C3092">
        <v>2011</v>
      </c>
      <c r="D3092">
        <v>4</v>
      </c>
      <c r="E3092">
        <v>156</v>
      </c>
      <c r="F3092" t="s">
        <v>90</v>
      </c>
      <c r="G3092">
        <v>3</v>
      </c>
      <c r="H3092" t="s">
        <v>12</v>
      </c>
      <c r="I3092">
        <v>1</v>
      </c>
      <c r="J3092">
        <v>2.82</v>
      </c>
      <c r="K3092">
        <v>2.83</v>
      </c>
      <c r="L3092">
        <f>VLOOKUP($E3092,'CFileFishery to ERA+'!$A$4:$J$198,4,FALSE)</f>
        <v>59</v>
      </c>
      <c r="M3092" t="str">
        <f>VLOOKUP($E3092,'CFileFishery to ERA+'!$A$4:$J$198,5,FALSE)</f>
        <v>PGSDO S</v>
      </c>
      <c r="N3092" t="str">
        <f>VLOOKUP($E3092,'CFileFishery to ERA+'!$A$4:$J$198,6,FALSE)</f>
        <v>US</v>
      </c>
      <c r="O3092">
        <f>VLOOKUP($E3092,'CFileFishery to ERA+'!$A$4:$J$198,7,FALSE)</f>
        <v>999</v>
      </c>
      <c r="P3092" t="str">
        <f>VLOOKUP($E3092,'CFileFishery to ERA+'!$A$4:$J$198,8,FALSE)</f>
        <v>S</v>
      </c>
      <c r="Q3092" t="str">
        <f>VLOOKUP($E3092,'CFileFishery to ERA+'!$A$4:$J$198,9,FALSE)</f>
        <v>PGSD Sport</v>
      </c>
      <c r="R3092" t="str">
        <f>VLOOKUP($E3092,'CFileFishery to ERA+'!$A$4:$J$198,10,FALSE)</f>
        <v>ISBM</v>
      </c>
    </row>
    <row r="3093" spans="1:18" x14ac:dyDescent="0.25">
      <c r="A3093" t="s">
        <v>160</v>
      </c>
      <c r="B3093" t="s">
        <v>161</v>
      </c>
      <c r="C3093">
        <v>2011</v>
      </c>
      <c r="D3093">
        <v>5</v>
      </c>
      <c r="E3093">
        <v>38</v>
      </c>
      <c r="F3093" t="s">
        <v>64</v>
      </c>
      <c r="G3093">
        <v>4</v>
      </c>
      <c r="H3093" t="s">
        <v>12</v>
      </c>
      <c r="I3093">
        <v>1</v>
      </c>
      <c r="J3093">
        <v>4.24</v>
      </c>
      <c r="K3093">
        <v>4.24</v>
      </c>
      <c r="L3093">
        <f>VLOOKUP($E3093,'CFileFishery to ERA+'!$A$4:$J$198,4,FALSE)</f>
        <v>11</v>
      </c>
      <c r="M3093" t="str">
        <f>VLOOKUP($E3093,'CFileFishery to ERA+'!$A$4:$J$198,5,FALSE)</f>
        <v>WCVI SPR T</v>
      </c>
      <c r="N3093" t="str">
        <f>VLOOKUP($E3093,'CFileFishery to ERA+'!$A$4:$J$198,6,FALSE)</f>
        <v>CA</v>
      </c>
      <c r="O3093">
        <f>VLOOKUP($E3093,'CFileFishery to ERA+'!$A$4:$J$198,7,FALSE)</f>
        <v>3</v>
      </c>
      <c r="P3093" t="str">
        <f>VLOOKUP($E3093,'CFileFishery to ERA+'!$A$4:$J$198,8,FALSE)</f>
        <v>T</v>
      </c>
      <c r="Q3093" t="str">
        <f>VLOOKUP($E3093,'CFileFishery to ERA+'!$A$4:$J$198,9,FALSE)</f>
        <v>WCVI Troll</v>
      </c>
      <c r="R3093" t="str">
        <f>VLOOKUP($E3093,'CFileFishery to ERA+'!$A$4:$J$198,10,FALSE)</f>
        <v>AABM</v>
      </c>
    </row>
    <row r="3094" spans="1:18" x14ac:dyDescent="0.25">
      <c r="A3094" t="s">
        <v>160</v>
      </c>
      <c r="B3094" t="s">
        <v>161</v>
      </c>
      <c r="C3094">
        <v>2011</v>
      </c>
      <c r="D3094">
        <v>5</v>
      </c>
      <c r="E3094">
        <v>38</v>
      </c>
      <c r="F3094" t="s">
        <v>64</v>
      </c>
      <c r="G3094">
        <v>4</v>
      </c>
      <c r="H3094" t="s">
        <v>121</v>
      </c>
      <c r="I3094">
        <v>1</v>
      </c>
      <c r="J3094">
        <v>4.24</v>
      </c>
      <c r="K3094">
        <v>4.25</v>
      </c>
      <c r="L3094">
        <f>VLOOKUP($E3094,'CFileFishery to ERA+'!$A$4:$J$198,4,FALSE)</f>
        <v>11</v>
      </c>
      <c r="M3094" t="str">
        <f>VLOOKUP($E3094,'CFileFishery to ERA+'!$A$4:$J$198,5,FALSE)</f>
        <v>WCVI SPR T</v>
      </c>
      <c r="N3094" t="str">
        <f>VLOOKUP($E3094,'CFileFishery to ERA+'!$A$4:$J$198,6,FALSE)</f>
        <v>CA</v>
      </c>
      <c r="O3094">
        <f>VLOOKUP($E3094,'CFileFishery to ERA+'!$A$4:$J$198,7,FALSE)</f>
        <v>3</v>
      </c>
      <c r="P3094" t="str">
        <f>VLOOKUP($E3094,'CFileFishery to ERA+'!$A$4:$J$198,8,FALSE)</f>
        <v>T</v>
      </c>
      <c r="Q3094" t="str">
        <f>VLOOKUP($E3094,'CFileFishery to ERA+'!$A$4:$J$198,9,FALSE)</f>
        <v>WCVI Troll</v>
      </c>
      <c r="R3094" t="str">
        <f>VLOOKUP($E3094,'CFileFishery to ERA+'!$A$4:$J$198,10,FALSE)</f>
        <v>AABM</v>
      </c>
    </row>
    <row r="3095" spans="1:18" x14ac:dyDescent="0.25">
      <c r="A3095" t="s">
        <v>160</v>
      </c>
      <c r="B3095" t="s">
        <v>161</v>
      </c>
      <c r="C3095">
        <v>2011</v>
      </c>
      <c r="D3095">
        <v>5</v>
      </c>
      <c r="E3095">
        <v>43</v>
      </c>
      <c r="F3095" t="s">
        <v>59</v>
      </c>
      <c r="G3095">
        <v>3</v>
      </c>
      <c r="H3095" t="s">
        <v>12</v>
      </c>
      <c r="I3095">
        <v>1</v>
      </c>
      <c r="J3095">
        <v>5.28</v>
      </c>
      <c r="K3095">
        <v>5.3</v>
      </c>
      <c r="L3095">
        <f>VLOOKUP($E3095,'CFileFishery to ERA+'!$A$4:$J$198,4,FALSE)</f>
        <v>13</v>
      </c>
      <c r="M3095" t="str">
        <f>VLOOKUP($E3095,'CFileFishery to ERA+'!$A$4:$J$198,5,FALSE)</f>
        <v>N FALCON T</v>
      </c>
      <c r="N3095" t="str">
        <f>VLOOKUP($E3095,'CFileFishery to ERA+'!$A$4:$J$198,6,FALSE)</f>
        <v>US</v>
      </c>
      <c r="O3095">
        <f>VLOOKUP($E3095,'CFileFishery to ERA+'!$A$4:$J$198,7,FALSE)</f>
        <v>999</v>
      </c>
      <c r="P3095" t="str">
        <f>VLOOKUP($E3095,'CFileFishery to ERA+'!$A$4:$J$198,8,FALSE)</f>
        <v>T</v>
      </c>
      <c r="Q3095" t="str">
        <f>VLOOKUP($E3095,'CFileFishery to ERA+'!$A$4:$J$198,9,FALSE)</f>
        <v>WA Troll</v>
      </c>
      <c r="R3095" t="str">
        <f>VLOOKUP($E3095,'CFileFishery to ERA+'!$A$4:$J$198,10,FALSE)</f>
        <v>ISBM</v>
      </c>
    </row>
    <row r="3096" spans="1:18" x14ac:dyDescent="0.25">
      <c r="A3096" t="s">
        <v>160</v>
      </c>
      <c r="B3096" t="s">
        <v>161</v>
      </c>
      <c r="C3096">
        <v>2011</v>
      </c>
      <c r="D3096">
        <v>5</v>
      </c>
      <c r="E3096">
        <v>43</v>
      </c>
      <c r="F3096" t="s">
        <v>59</v>
      </c>
      <c r="G3096">
        <v>4</v>
      </c>
      <c r="H3096" t="s">
        <v>12</v>
      </c>
      <c r="I3096">
        <v>1</v>
      </c>
      <c r="J3096">
        <v>2.3199999999999998</v>
      </c>
      <c r="K3096">
        <v>2.3199999999999998</v>
      </c>
      <c r="L3096">
        <f>VLOOKUP($E3096,'CFileFishery to ERA+'!$A$4:$J$198,4,FALSE)</f>
        <v>13</v>
      </c>
      <c r="M3096" t="str">
        <f>VLOOKUP($E3096,'CFileFishery to ERA+'!$A$4:$J$198,5,FALSE)</f>
        <v>N FALCON T</v>
      </c>
      <c r="N3096" t="str">
        <f>VLOOKUP($E3096,'CFileFishery to ERA+'!$A$4:$J$198,6,FALSE)</f>
        <v>US</v>
      </c>
      <c r="O3096">
        <f>VLOOKUP($E3096,'CFileFishery to ERA+'!$A$4:$J$198,7,FALSE)</f>
        <v>999</v>
      </c>
      <c r="P3096" t="str">
        <f>VLOOKUP($E3096,'CFileFishery to ERA+'!$A$4:$J$198,8,FALSE)</f>
        <v>T</v>
      </c>
      <c r="Q3096" t="str">
        <f>VLOOKUP($E3096,'CFileFishery to ERA+'!$A$4:$J$198,9,FALSE)</f>
        <v>WA Troll</v>
      </c>
      <c r="R3096" t="str">
        <f>VLOOKUP($E3096,'CFileFishery to ERA+'!$A$4:$J$198,10,FALSE)</f>
        <v>ISBM</v>
      </c>
    </row>
    <row r="3097" spans="1:18" x14ac:dyDescent="0.25">
      <c r="A3097" t="s">
        <v>160</v>
      </c>
      <c r="B3097" t="s">
        <v>161</v>
      </c>
      <c r="C3097">
        <v>2011</v>
      </c>
      <c r="D3097">
        <v>6</v>
      </c>
      <c r="E3097">
        <v>38</v>
      </c>
      <c r="F3097" t="s">
        <v>64</v>
      </c>
      <c r="G3097">
        <v>3</v>
      </c>
      <c r="H3097" t="s">
        <v>121</v>
      </c>
      <c r="I3097">
        <v>1</v>
      </c>
      <c r="J3097">
        <v>4.3099999999999996</v>
      </c>
      <c r="K3097">
        <v>4.3099999999999996</v>
      </c>
      <c r="L3097">
        <f>VLOOKUP($E3097,'CFileFishery to ERA+'!$A$4:$J$198,4,FALSE)</f>
        <v>11</v>
      </c>
      <c r="M3097" t="str">
        <f>VLOOKUP($E3097,'CFileFishery to ERA+'!$A$4:$J$198,5,FALSE)</f>
        <v>WCVI SPR T</v>
      </c>
      <c r="N3097" t="str">
        <f>VLOOKUP($E3097,'CFileFishery to ERA+'!$A$4:$J$198,6,FALSE)</f>
        <v>CA</v>
      </c>
      <c r="O3097">
        <f>VLOOKUP($E3097,'CFileFishery to ERA+'!$A$4:$J$198,7,FALSE)</f>
        <v>3</v>
      </c>
      <c r="P3097" t="str">
        <f>VLOOKUP($E3097,'CFileFishery to ERA+'!$A$4:$J$198,8,FALSE)</f>
        <v>T</v>
      </c>
      <c r="Q3097" t="str">
        <f>VLOOKUP($E3097,'CFileFishery to ERA+'!$A$4:$J$198,9,FALSE)</f>
        <v>WCVI Troll</v>
      </c>
      <c r="R3097" t="str">
        <f>VLOOKUP($E3097,'CFileFishery to ERA+'!$A$4:$J$198,10,FALSE)</f>
        <v>AABM</v>
      </c>
    </row>
    <row r="3098" spans="1:18" x14ac:dyDescent="0.25">
      <c r="A3098" t="s">
        <v>160</v>
      </c>
      <c r="B3098" t="s">
        <v>161</v>
      </c>
      <c r="C3098">
        <v>2011</v>
      </c>
      <c r="D3098">
        <v>6</v>
      </c>
      <c r="E3098">
        <v>38</v>
      </c>
      <c r="F3098" t="s">
        <v>64</v>
      </c>
      <c r="G3098">
        <v>4</v>
      </c>
      <c r="H3098" t="s">
        <v>12</v>
      </c>
      <c r="I3098">
        <v>1</v>
      </c>
      <c r="J3098">
        <v>4.3099999999999996</v>
      </c>
      <c r="K3098">
        <v>4.3099999999999996</v>
      </c>
      <c r="L3098">
        <f>VLOOKUP($E3098,'CFileFishery to ERA+'!$A$4:$J$198,4,FALSE)</f>
        <v>11</v>
      </c>
      <c r="M3098" t="str">
        <f>VLOOKUP($E3098,'CFileFishery to ERA+'!$A$4:$J$198,5,FALSE)</f>
        <v>WCVI SPR T</v>
      </c>
      <c r="N3098" t="str">
        <f>VLOOKUP($E3098,'CFileFishery to ERA+'!$A$4:$J$198,6,FALSE)</f>
        <v>CA</v>
      </c>
      <c r="O3098">
        <f>VLOOKUP($E3098,'CFileFishery to ERA+'!$A$4:$J$198,7,FALSE)</f>
        <v>3</v>
      </c>
      <c r="P3098" t="str">
        <f>VLOOKUP($E3098,'CFileFishery to ERA+'!$A$4:$J$198,8,FALSE)</f>
        <v>T</v>
      </c>
      <c r="Q3098" t="str">
        <f>VLOOKUP($E3098,'CFileFishery to ERA+'!$A$4:$J$198,9,FALSE)</f>
        <v>WCVI Troll</v>
      </c>
      <c r="R3098" t="str">
        <f>VLOOKUP($E3098,'CFileFishery to ERA+'!$A$4:$J$198,10,FALSE)</f>
        <v>AABM</v>
      </c>
    </row>
    <row r="3099" spans="1:18" x14ac:dyDescent="0.25">
      <c r="A3099" t="s">
        <v>160</v>
      </c>
      <c r="B3099" t="s">
        <v>161</v>
      </c>
      <c r="C3099">
        <v>2011</v>
      </c>
      <c r="D3099">
        <v>6</v>
      </c>
      <c r="E3099">
        <v>43</v>
      </c>
      <c r="F3099" t="s">
        <v>59</v>
      </c>
      <c r="G3099">
        <v>4</v>
      </c>
      <c r="H3099" t="s">
        <v>121</v>
      </c>
      <c r="I3099">
        <v>1</v>
      </c>
      <c r="J3099">
        <v>1.78</v>
      </c>
      <c r="K3099">
        <v>1.78</v>
      </c>
      <c r="L3099">
        <f>VLOOKUP($E3099,'CFileFishery to ERA+'!$A$4:$J$198,4,FALSE)</f>
        <v>13</v>
      </c>
      <c r="M3099" t="str">
        <f>VLOOKUP($E3099,'CFileFishery to ERA+'!$A$4:$J$198,5,FALSE)</f>
        <v>N FALCON T</v>
      </c>
      <c r="N3099" t="str">
        <f>VLOOKUP($E3099,'CFileFishery to ERA+'!$A$4:$J$198,6,FALSE)</f>
        <v>US</v>
      </c>
      <c r="O3099">
        <f>VLOOKUP($E3099,'CFileFishery to ERA+'!$A$4:$J$198,7,FALSE)</f>
        <v>999</v>
      </c>
      <c r="P3099" t="str">
        <f>VLOOKUP($E3099,'CFileFishery to ERA+'!$A$4:$J$198,8,FALSE)</f>
        <v>T</v>
      </c>
      <c r="Q3099" t="str">
        <f>VLOOKUP($E3099,'CFileFishery to ERA+'!$A$4:$J$198,9,FALSE)</f>
        <v>WA Troll</v>
      </c>
      <c r="R3099" t="str">
        <f>VLOOKUP($E3099,'CFileFishery to ERA+'!$A$4:$J$198,10,FALSE)</f>
        <v>ISBM</v>
      </c>
    </row>
    <row r="3100" spans="1:18" x14ac:dyDescent="0.25">
      <c r="A3100" t="s">
        <v>160</v>
      </c>
      <c r="B3100" t="s">
        <v>161</v>
      </c>
      <c r="C3100">
        <v>2011</v>
      </c>
      <c r="D3100">
        <v>6</v>
      </c>
      <c r="E3100">
        <v>48</v>
      </c>
      <c r="F3100" t="s">
        <v>81</v>
      </c>
      <c r="G3100">
        <v>3</v>
      </c>
      <c r="H3100" t="s">
        <v>121</v>
      </c>
      <c r="I3100">
        <v>1</v>
      </c>
      <c r="J3100">
        <v>2.2000000000000002</v>
      </c>
      <c r="K3100">
        <v>2.2000000000000002</v>
      </c>
      <c r="L3100">
        <f>VLOOKUP($E3100,'CFileFishery to ERA+'!$A$4:$J$198,4,FALSE)</f>
        <v>13</v>
      </c>
      <c r="M3100" t="str">
        <f>VLOOKUP($E3100,'CFileFishery to ERA+'!$A$4:$J$198,5,FALSE)</f>
        <v>N FALCON T</v>
      </c>
      <c r="N3100" t="str">
        <f>VLOOKUP($E3100,'CFileFishery to ERA+'!$A$4:$J$198,6,FALSE)</f>
        <v>US</v>
      </c>
      <c r="O3100">
        <f>VLOOKUP($E3100,'CFileFishery to ERA+'!$A$4:$J$198,7,FALSE)</f>
        <v>999</v>
      </c>
      <c r="P3100" t="str">
        <f>VLOOKUP($E3100,'CFileFishery to ERA+'!$A$4:$J$198,8,FALSE)</f>
        <v>T</v>
      </c>
      <c r="Q3100" t="str">
        <f>VLOOKUP($E3100,'CFileFishery to ERA+'!$A$4:$J$198,9,FALSE)</f>
        <v>WA Troll</v>
      </c>
      <c r="R3100" t="str">
        <f>VLOOKUP($E3100,'CFileFishery to ERA+'!$A$4:$J$198,10,FALSE)</f>
        <v>ISBM</v>
      </c>
    </row>
    <row r="3101" spans="1:18" x14ac:dyDescent="0.25">
      <c r="A3101" t="s">
        <v>160</v>
      </c>
      <c r="B3101" t="s">
        <v>161</v>
      </c>
      <c r="C3101">
        <v>2011</v>
      </c>
      <c r="D3101">
        <v>6</v>
      </c>
      <c r="E3101">
        <v>108</v>
      </c>
      <c r="F3101" t="s">
        <v>130</v>
      </c>
      <c r="G3101">
        <v>3</v>
      </c>
      <c r="H3101" t="s">
        <v>121</v>
      </c>
      <c r="I3101">
        <v>1</v>
      </c>
      <c r="J3101">
        <v>1.1100000000000001</v>
      </c>
      <c r="K3101">
        <v>1.1100000000000001</v>
      </c>
      <c r="L3101">
        <f>VLOOKUP($E3101,'CFileFishery to ERA+'!$A$4:$J$198,4,FALSE)</f>
        <v>29</v>
      </c>
      <c r="M3101" t="str">
        <f>VLOOKUP($E3101,'CFileFishery to ERA+'!$A$4:$J$198,5,FALSE)</f>
        <v>TPGSDO TERM N</v>
      </c>
      <c r="N3101" t="str">
        <f>VLOOKUP($E3101,'CFileFishery to ERA+'!$A$4:$J$198,6,FALSE)</f>
        <v>US</v>
      </c>
      <c r="O3101">
        <f>VLOOKUP($E3101,'CFileFishery to ERA+'!$A$4:$J$198,7,FALSE)</f>
        <v>999</v>
      </c>
      <c r="P3101" t="str">
        <f>VLOOKUP($E3101,'CFileFishery to ERA+'!$A$4:$J$198,8,FALSE)</f>
        <v>N</v>
      </c>
      <c r="Q3101" t="str">
        <f>VLOOKUP($E3101,'CFileFishery to ERA+'!$A$4:$J$198,9,FALSE)</f>
        <v>PGSD Net</v>
      </c>
      <c r="R3101" t="str">
        <f>VLOOKUP($E3101,'CFileFishery to ERA+'!$A$4:$J$198,10,FALSE)</f>
        <v>ISBM</v>
      </c>
    </row>
    <row r="3102" spans="1:18" x14ac:dyDescent="0.25">
      <c r="A3102" t="s">
        <v>160</v>
      </c>
      <c r="B3102" t="s">
        <v>161</v>
      </c>
      <c r="C3102">
        <v>2011</v>
      </c>
      <c r="D3102">
        <v>6</v>
      </c>
      <c r="E3102">
        <v>115</v>
      </c>
      <c r="F3102" t="s">
        <v>105</v>
      </c>
      <c r="G3102">
        <v>4</v>
      </c>
      <c r="H3102" t="s">
        <v>12</v>
      </c>
      <c r="I3102">
        <v>1</v>
      </c>
      <c r="J3102">
        <v>1.61</v>
      </c>
      <c r="K3102">
        <v>1.61</v>
      </c>
      <c r="L3102">
        <f>VLOOKUP($E3102,'CFileFishery to ERA+'!$A$4:$J$198,4,FALSE)</f>
        <v>30</v>
      </c>
      <c r="M3102" t="str">
        <f>VLOOKUP($E3102,'CFileFishery to ERA+'!$A$4:$J$198,5,FALSE)</f>
        <v>WA CST N</v>
      </c>
      <c r="N3102" t="str">
        <f>VLOOKUP($E3102,'CFileFishery to ERA+'!$A$4:$J$198,6,FALSE)</f>
        <v>US</v>
      </c>
      <c r="O3102">
        <f>VLOOKUP($E3102,'CFileFishery to ERA+'!$A$4:$J$198,7,FALSE)</f>
        <v>999</v>
      </c>
      <c r="P3102" t="str">
        <f>VLOOKUP($E3102,'CFileFishery to ERA+'!$A$4:$J$198,8,FALSE)</f>
        <v>N</v>
      </c>
      <c r="Q3102" t="str">
        <f>VLOOKUP($E3102,'CFileFishery to ERA+'!$A$4:$J$198,9,FALSE)</f>
        <v>WA Net</v>
      </c>
      <c r="R3102" t="str">
        <f>VLOOKUP($E3102,'CFileFishery to ERA+'!$A$4:$J$198,10,FALSE)</f>
        <v>ISBM</v>
      </c>
    </row>
    <row r="3103" spans="1:18" x14ac:dyDescent="0.25">
      <c r="A3103" t="s">
        <v>160</v>
      </c>
      <c r="B3103" t="s">
        <v>161</v>
      </c>
      <c r="C3103">
        <v>2011</v>
      </c>
      <c r="D3103">
        <v>6</v>
      </c>
      <c r="E3103">
        <v>146</v>
      </c>
      <c r="F3103" t="s">
        <v>75</v>
      </c>
      <c r="G3103">
        <v>4</v>
      </c>
      <c r="H3103" t="s">
        <v>12</v>
      </c>
      <c r="I3103">
        <v>1</v>
      </c>
      <c r="J3103">
        <v>4.1100000000000003</v>
      </c>
      <c r="K3103">
        <v>4.1100000000000003</v>
      </c>
      <c r="L3103">
        <f>VLOOKUP($E3103,'CFileFishery to ERA+'!$A$4:$J$198,4,FALSE)</f>
        <v>65</v>
      </c>
      <c r="M3103" t="str">
        <f>VLOOKUP($E3103,'CFileFishery to ERA+'!$A$4:$J$198,5,FALSE)</f>
        <v>BC JF S</v>
      </c>
      <c r="N3103" t="str">
        <f>VLOOKUP($E3103,'CFileFishery to ERA+'!$A$4:$J$198,6,FALSE)</f>
        <v>CA</v>
      </c>
      <c r="O3103">
        <f>VLOOKUP($E3103,'CFileFishery to ERA+'!$A$4:$J$198,7,FALSE)</f>
        <v>36</v>
      </c>
      <c r="P3103" t="str">
        <f>VLOOKUP($E3103,'CFileFishery to ERA+'!$A$4:$J$198,8,FALSE)</f>
        <v>S</v>
      </c>
      <c r="Q3103" t="str">
        <f>VLOOKUP($E3103,'CFileFishery to ERA+'!$A$4:$J$198,9,FALSE)</f>
        <v>Canadian Juan De Fuca Sport</v>
      </c>
      <c r="R3103" t="str">
        <f>VLOOKUP($E3103,'CFileFishery to ERA+'!$A$4:$J$198,10,FALSE)</f>
        <v>ISBM</v>
      </c>
    </row>
    <row r="3104" spans="1:18" x14ac:dyDescent="0.25">
      <c r="A3104" t="s">
        <v>160</v>
      </c>
      <c r="B3104" t="s">
        <v>161</v>
      </c>
      <c r="C3104">
        <v>2011</v>
      </c>
      <c r="D3104">
        <v>6</v>
      </c>
      <c r="E3104">
        <v>158</v>
      </c>
      <c r="F3104" t="s">
        <v>135</v>
      </c>
      <c r="G3104">
        <v>3</v>
      </c>
      <c r="H3104" t="s">
        <v>12</v>
      </c>
      <c r="I3104">
        <v>6</v>
      </c>
      <c r="J3104">
        <v>8.41</v>
      </c>
      <c r="K3104">
        <v>8.44</v>
      </c>
      <c r="L3104">
        <f>VLOOKUP($E3104,'CFileFishery to ERA+'!$A$4:$J$198,4,FALSE)</f>
        <v>75</v>
      </c>
      <c r="M3104" t="str">
        <f>VLOOKUP($E3104,'CFileFishery to ERA+'!$A$4:$J$198,5,FALSE)</f>
        <v>TPS FS</v>
      </c>
      <c r="N3104" t="str">
        <f>VLOOKUP($E3104,'CFileFishery to ERA+'!$A$4:$J$198,6,FALSE)</f>
        <v>US</v>
      </c>
      <c r="O3104">
        <f>VLOOKUP($E3104,'CFileFishery to ERA+'!$A$4:$J$198,7,FALSE)</f>
        <v>999</v>
      </c>
      <c r="P3104" t="str">
        <f>VLOOKUP($E3104,'CFileFishery to ERA+'!$A$4:$J$198,8,FALSE)</f>
        <v>S</v>
      </c>
      <c r="Q3104" t="str">
        <f>VLOOKUP($E3104,'CFileFishery to ERA+'!$A$4:$J$198,9,FALSE)</f>
        <v>PGSD Sport</v>
      </c>
      <c r="R3104" t="str">
        <f>VLOOKUP($E3104,'CFileFishery to ERA+'!$A$4:$J$198,10,FALSE)</f>
        <v>ISBM</v>
      </c>
    </row>
    <row r="3105" spans="1:18" x14ac:dyDescent="0.25">
      <c r="A3105" t="s">
        <v>160</v>
      </c>
      <c r="B3105" t="s">
        <v>161</v>
      </c>
      <c r="C3105">
        <v>2011</v>
      </c>
      <c r="D3105">
        <v>6</v>
      </c>
      <c r="E3105">
        <v>158</v>
      </c>
      <c r="F3105" t="s">
        <v>135</v>
      </c>
      <c r="G3105">
        <v>4</v>
      </c>
      <c r="H3105" t="s">
        <v>12</v>
      </c>
      <c r="I3105">
        <v>5</v>
      </c>
      <c r="J3105">
        <v>7.16</v>
      </c>
      <c r="K3105">
        <v>7.16</v>
      </c>
      <c r="L3105">
        <f>VLOOKUP($E3105,'CFileFishery to ERA+'!$A$4:$J$198,4,FALSE)</f>
        <v>75</v>
      </c>
      <c r="M3105" t="str">
        <f>VLOOKUP($E3105,'CFileFishery to ERA+'!$A$4:$J$198,5,FALSE)</f>
        <v>TPS FS</v>
      </c>
      <c r="N3105" t="str">
        <f>VLOOKUP($E3105,'CFileFishery to ERA+'!$A$4:$J$198,6,FALSE)</f>
        <v>US</v>
      </c>
      <c r="O3105">
        <f>VLOOKUP($E3105,'CFileFishery to ERA+'!$A$4:$J$198,7,FALSE)</f>
        <v>999</v>
      </c>
      <c r="P3105" t="str">
        <f>VLOOKUP($E3105,'CFileFishery to ERA+'!$A$4:$J$198,8,FALSE)</f>
        <v>S</v>
      </c>
      <c r="Q3105" t="str">
        <f>VLOOKUP($E3105,'CFileFishery to ERA+'!$A$4:$J$198,9,FALSE)</f>
        <v>PGSD Sport</v>
      </c>
      <c r="R3105" t="str">
        <f>VLOOKUP($E3105,'CFileFishery to ERA+'!$A$4:$J$198,10,FALSE)</f>
        <v>ISBM</v>
      </c>
    </row>
    <row r="3106" spans="1:18" x14ac:dyDescent="0.25">
      <c r="A3106" t="s">
        <v>160</v>
      </c>
      <c r="B3106" t="s">
        <v>161</v>
      </c>
      <c r="C3106">
        <v>2011</v>
      </c>
      <c r="D3106">
        <v>7</v>
      </c>
      <c r="E3106">
        <v>67</v>
      </c>
      <c r="F3106" t="s">
        <v>78</v>
      </c>
      <c r="G3106">
        <v>3</v>
      </c>
      <c r="H3106" t="s">
        <v>12</v>
      </c>
      <c r="I3106">
        <v>1</v>
      </c>
      <c r="J3106">
        <v>1.56</v>
      </c>
      <c r="K3106">
        <v>1.56</v>
      </c>
      <c r="L3106">
        <f>VLOOKUP($E3106,'CFileFishery to ERA+'!$A$4:$J$198,4,FALSE)</f>
        <v>17</v>
      </c>
      <c r="M3106" t="str">
        <f>VLOOKUP($E3106,'CFileFishery to ERA+'!$A$4:$J$198,5,FALSE)</f>
        <v>ALASKA N</v>
      </c>
      <c r="N3106" t="str">
        <f>VLOOKUP($E3106,'CFileFishery to ERA+'!$A$4:$J$198,6,FALSE)</f>
        <v>US</v>
      </c>
      <c r="O3106">
        <f>VLOOKUP($E3106,'CFileFishery to ERA+'!$A$4:$J$198,7,FALSE)</f>
        <v>999</v>
      </c>
      <c r="P3106" t="str">
        <f>VLOOKUP($E3106,'CFileFishery to ERA+'!$A$4:$J$198,8,FALSE)</f>
        <v>N</v>
      </c>
      <c r="Q3106" t="str">
        <f>VLOOKUP($E3106,'CFileFishery to ERA+'!$A$4:$J$198,9,FALSE)</f>
        <v>SEAK Net</v>
      </c>
      <c r="R3106" t="str">
        <f>VLOOKUP($E3106,'CFileFishery to ERA+'!$A$4:$J$198,10,FALSE)</f>
        <v>AABM</v>
      </c>
    </row>
    <row r="3107" spans="1:18" x14ac:dyDescent="0.25">
      <c r="A3107" t="s">
        <v>160</v>
      </c>
      <c r="B3107" t="s">
        <v>161</v>
      </c>
      <c r="C3107">
        <v>2011</v>
      </c>
      <c r="D3107">
        <v>7</v>
      </c>
      <c r="E3107">
        <v>94</v>
      </c>
      <c r="F3107" t="s">
        <v>126</v>
      </c>
      <c r="G3107">
        <v>4</v>
      </c>
      <c r="H3107" t="s">
        <v>121</v>
      </c>
      <c r="I3107">
        <v>1</v>
      </c>
      <c r="J3107">
        <v>8</v>
      </c>
      <c r="K3107">
        <v>8.02</v>
      </c>
      <c r="L3107">
        <f>VLOOKUP($E3107,'CFileFishery to ERA+'!$A$4:$J$198,4,FALSE)</f>
        <v>38</v>
      </c>
      <c r="M3107" t="str">
        <f>VLOOKUP($E3107,'CFileFishery to ERA+'!$A$4:$J$198,5,FALSE)</f>
        <v>TPS FN</v>
      </c>
      <c r="N3107" t="str">
        <f>VLOOKUP($E3107,'CFileFishery to ERA+'!$A$4:$J$198,6,FALSE)</f>
        <v>US</v>
      </c>
      <c r="O3107">
        <f>VLOOKUP($E3107,'CFileFishery to ERA+'!$A$4:$J$198,7,FALSE)</f>
        <v>999</v>
      </c>
      <c r="P3107" t="str">
        <f>VLOOKUP($E3107,'CFileFishery to ERA+'!$A$4:$J$198,8,FALSE)</f>
        <v>N</v>
      </c>
      <c r="Q3107" t="str">
        <f>VLOOKUP($E3107,'CFileFishery to ERA+'!$A$4:$J$198,9,FALSE)</f>
        <v>PGSD Net</v>
      </c>
      <c r="R3107" t="str">
        <f>VLOOKUP($E3107,'CFileFishery to ERA+'!$A$4:$J$198,10,FALSE)</f>
        <v>ISBM</v>
      </c>
    </row>
    <row r="3108" spans="1:18" x14ac:dyDescent="0.25">
      <c r="A3108" t="s">
        <v>160</v>
      </c>
      <c r="B3108" t="s">
        <v>161</v>
      </c>
      <c r="C3108">
        <v>2011</v>
      </c>
      <c r="D3108">
        <v>7</v>
      </c>
      <c r="E3108">
        <v>136</v>
      </c>
      <c r="F3108" t="s">
        <v>52</v>
      </c>
      <c r="G3108">
        <v>4</v>
      </c>
      <c r="H3108" t="s">
        <v>12</v>
      </c>
      <c r="I3108">
        <v>1</v>
      </c>
      <c r="J3108">
        <v>2</v>
      </c>
      <c r="K3108">
        <v>2</v>
      </c>
      <c r="L3108">
        <f>VLOOKUP($E3108,'CFileFishery to ERA+'!$A$4:$J$198,4,FALSE)</f>
        <v>63</v>
      </c>
      <c r="M3108" t="str">
        <f>VLOOKUP($E3108,'CFileFishery to ERA+'!$A$4:$J$198,5,FALSE)</f>
        <v>GEO ST S</v>
      </c>
      <c r="N3108" t="str">
        <f>VLOOKUP($E3108,'CFileFishery to ERA+'!$A$4:$J$198,6,FALSE)</f>
        <v>CA</v>
      </c>
      <c r="O3108">
        <f>VLOOKUP($E3108,'CFileFishery to ERA+'!$A$4:$J$198,7,FALSE)</f>
        <v>27</v>
      </c>
      <c r="P3108" t="str">
        <f>VLOOKUP($E3108,'CFileFishery to ERA+'!$A$4:$J$198,8,FALSE)</f>
        <v>S</v>
      </c>
      <c r="Q3108" t="str">
        <f>VLOOKUP($E3108,'CFileFishery to ERA+'!$A$4:$J$198,9,FALSE)</f>
        <v>North Georgia Strait Sport</v>
      </c>
      <c r="R3108" t="str">
        <f>VLOOKUP($E3108,'CFileFishery to ERA+'!$A$4:$J$198,10,FALSE)</f>
        <v>ISBM</v>
      </c>
    </row>
    <row r="3109" spans="1:18" x14ac:dyDescent="0.25">
      <c r="A3109" t="s">
        <v>160</v>
      </c>
      <c r="B3109" t="s">
        <v>161</v>
      </c>
      <c r="C3109">
        <v>2011</v>
      </c>
      <c r="D3109">
        <v>7</v>
      </c>
      <c r="E3109">
        <v>142</v>
      </c>
      <c r="F3109" t="s">
        <v>49</v>
      </c>
      <c r="G3109">
        <v>3</v>
      </c>
      <c r="H3109" t="s">
        <v>12</v>
      </c>
      <c r="I3109">
        <v>2</v>
      </c>
      <c r="J3109">
        <v>10.66</v>
      </c>
      <c r="K3109">
        <v>10.7</v>
      </c>
      <c r="L3109">
        <f>VLOOKUP($E3109,'CFileFishery to ERA+'!$A$4:$J$198,4,FALSE)</f>
        <v>50</v>
      </c>
      <c r="M3109" t="str">
        <f>VLOOKUP($E3109,'CFileFishery to ERA+'!$A$4:$J$198,5,FALSE)</f>
        <v>WCVI AABM S</v>
      </c>
      <c r="N3109" t="str">
        <f>VLOOKUP($E3109,'CFileFishery to ERA+'!$A$4:$J$198,6,FALSE)</f>
        <v>CA</v>
      </c>
      <c r="O3109">
        <f>VLOOKUP($E3109,'CFileFishery to ERA+'!$A$4:$J$198,7,FALSE)</f>
        <v>31</v>
      </c>
      <c r="P3109" t="str">
        <f>VLOOKUP($E3109,'CFileFishery to ERA+'!$A$4:$J$198,8,FALSE)</f>
        <v>S</v>
      </c>
      <c r="Q3109" t="str">
        <f>VLOOKUP($E3109,'CFileFishery to ERA+'!$A$4:$J$198,9,FALSE)</f>
        <v>WCVI AABM Sport</v>
      </c>
      <c r="R3109" t="str">
        <f>VLOOKUP($E3109,'CFileFishery to ERA+'!$A$4:$J$198,10,FALSE)</f>
        <v>AABM</v>
      </c>
    </row>
    <row r="3110" spans="1:18" x14ac:dyDescent="0.25">
      <c r="A3110" t="s">
        <v>160</v>
      </c>
      <c r="B3110" t="s">
        <v>161</v>
      </c>
      <c r="C3110">
        <v>2011</v>
      </c>
      <c r="D3110">
        <v>7</v>
      </c>
      <c r="E3110">
        <v>150</v>
      </c>
      <c r="F3110" t="s">
        <v>76</v>
      </c>
      <c r="G3110">
        <v>3</v>
      </c>
      <c r="H3110" t="s">
        <v>12</v>
      </c>
      <c r="I3110">
        <v>1</v>
      </c>
      <c r="J3110">
        <v>3.28</v>
      </c>
      <c r="K3110">
        <v>3.29</v>
      </c>
      <c r="L3110">
        <f>VLOOKUP($E3110,'CFileFishery to ERA+'!$A$4:$J$198,4,FALSE)</f>
        <v>57</v>
      </c>
      <c r="M3110" t="str">
        <f>VLOOKUP($E3110,'CFileFishery to ERA+'!$A$4:$J$198,5,FALSE)</f>
        <v>PGSDN S</v>
      </c>
      <c r="N3110" t="str">
        <f>VLOOKUP($E3110,'CFileFishery to ERA+'!$A$4:$J$198,6,FALSE)</f>
        <v>US</v>
      </c>
      <c r="O3110">
        <f>VLOOKUP($E3110,'CFileFishery to ERA+'!$A$4:$J$198,7,FALSE)</f>
        <v>999</v>
      </c>
      <c r="P3110" t="str">
        <f>VLOOKUP($E3110,'CFileFishery to ERA+'!$A$4:$J$198,8,FALSE)</f>
        <v>S</v>
      </c>
      <c r="Q3110" t="str">
        <f>VLOOKUP($E3110,'CFileFishery to ERA+'!$A$4:$J$198,9,FALSE)</f>
        <v>PGSD Sport</v>
      </c>
      <c r="R3110" t="str">
        <f>VLOOKUP($E3110,'CFileFishery to ERA+'!$A$4:$J$198,10,FALSE)</f>
        <v>ISBM</v>
      </c>
    </row>
    <row r="3111" spans="1:18" x14ac:dyDescent="0.25">
      <c r="A3111" t="s">
        <v>160</v>
      </c>
      <c r="B3111" t="s">
        <v>161</v>
      </c>
      <c r="C3111">
        <v>2011</v>
      </c>
      <c r="D3111">
        <v>7</v>
      </c>
      <c r="E3111">
        <v>158</v>
      </c>
      <c r="F3111" t="s">
        <v>135</v>
      </c>
      <c r="G3111">
        <v>2</v>
      </c>
      <c r="H3111" t="s">
        <v>12</v>
      </c>
      <c r="I3111">
        <v>3</v>
      </c>
      <c r="J3111">
        <v>6.48</v>
      </c>
      <c r="K3111">
        <v>6.48</v>
      </c>
      <c r="L3111">
        <f>VLOOKUP($E3111,'CFileFishery to ERA+'!$A$4:$J$198,4,FALSE)</f>
        <v>75</v>
      </c>
      <c r="M3111" t="str">
        <f>VLOOKUP($E3111,'CFileFishery to ERA+'!$A$4:$J$198,5,FALSE)</f>
        <v>TPS FS</v>
      </c>
      <c r="N3111" t="str">
        <f>VLOOKUP($E3111,'CFileFishery to ERA+'!$A$4:$J$198,6,FALSE)</f>
        <v>US</v>
      </c>
      <c r="O3111">
        <f>VLOOKUP($E3111,'CFileFishery to ERA+'!$A$4:$J$198,7,FALSE)</f>
        <v>999</v>
      </c>
      <c r="P3111" t="str">
        <f>VLOOKUP($E3111,'CFileFishery to ERA+'!$A$4:$J$198,8,FALSE)</f>
        <v>S</v>
      </c>
      <c r="Q3111" t="str">
        <f>VLOOKUP($E3111,'CFileFishery to ERA+'!$A$4:$J$198,9,FALSE)</f>
        <v>PGSD Sport</v>
      </c>
      <c r="R3111" t="str">
        <f>VLOOKUP($E3111,'CFileFishery to ERA+'!$A$4:$J$198,10,FALSE)</f>
        <v>ISBM</v>
      </c>
    </row>
    <row r="3112" spans="1:18" x14ac:dyDescent="0.25">
      <c r="A3112" t="s">
        <v>160</v>
      </c>
      <c r="B3112" t="s">
        <v>161</v>
      </c>
      <c r="C3112">
        <v>2011</v>
      </c>
      <c r="D3112">
        <v>7</v>
      </c>
      <c r="E3112">
        <v>158</v>
      </c>
      <c r="F3112" t="s">
        <v>135</v>
      </c>
      <c r="G3112">
        <v>3</v>
      </c>
      <c r="H3112" t="s">
        <v>12</v>
      </c>
      <c r="I3112">
        <v>7</v>
      </c>
      <c r="J3112">
        <v>15.12</v>
      </c>
      <c r="K3112">
        <v>15.18</v>
      </c>
      <c r="L3112">
        <f>VLOOKUP($E3112,'CFileFishery to ERA+'!$A$4:$J$198,4,FALSE)</f>
        <v>75</v>
      </c>
      <c r="M3112" t="str">
        <f>VLOOKUP($E3112,'CFileFishery to ERA+'!$A$4:$J$198,5,FALSE)</f>
        <v>TPS FS</v>
      </c>
      <c r="N3112" t="str">
        <f>VLOOKUP($E3112,'CFileFishery to ERA+'!$A$4:$J$198,6,FALSE)</f>
        <v>US</v>
      </c>
      <c r="O3112">
        <f>VLOOKUP($E3112,'CFileFishery to ERA+'!$A$4:$J$198,7,FALSE)</f>
        <v>999</v>
      </c>
      <c r="P3112" t="str">
        <f>VLOOKUP($E3112,'CFileFishery to ERA+'!$A$4:$J$198,8,FALSE)</f>
        <v>S</v>
      </c>
      <c r="Q3112" t="str">
        <f>VLOOKUP($E3112,'CFileFishery to ERA+'!$A$4:$J$198,9,FALSE)</f>
        <v>PGSD Sport</v>
      </c>
      <c r="R3112" t="str">
        <f>VLOOKUP($E3112,'CFileFishery to ERA+'!$A$4:$J$198,10,FALSE)</f>
        <v>ISBM</v>
      </c>
    </row>
    <row r="3113" spans="1:18" x14ac:dyDescent="0.25">
      <c r="A3113" t="s">
        <v>160</v>
      </c>
      <c r="B3113" t="s">
        <v>161</v>
      </c>
      <c r="C3113">
        <v>2011</v>
      </c>
      <c r="D3113">
        <v>7</v>
      </c>
      <c r="E3113">
        <v>158</v>
      </c>
      <c r="F3113" t="s">
        <v>135</v>
      </c>
      <c r="G3113">
        <v>4</v>
      </c>
      <c r="H3113" t="s">
        <v>12</v>
      </c>
      <c r="I3113">
        <v>2</v>
      </c>
      <c r="J3113">
        <v>4.32</v>
      </c>
      <c r="K3113">
        <v>4.32</v>
      </c>
      <c r="L3113">
        <f>VLOOKUP($E3113,'CFileFishery to ERA+'!$A$4:$J$198,4,FALSE)</f>
        <v>75</v>
      </c>
      <c r="M3113" t="str">
        <f>VLOOKUP($E3113,'CFileFishery to ERA+'!$A$4:$J$198,5,FALSE)</f>
        <v>TPS FS</v>
      </c>
      <c r="N3113" t="str">
        <f>VLOOKUP($E3113,'CFileFishery to ERA+'!$A$4:$J$198,6,FALSE)</f>
        <v>US</v>
      </c>
      <c r="O3113">
        <f>VLOOKUP($E3113,'CFileFishery to ERA+'!$A$4:$J$198,7,FALSE)</f>
        <v>999</v>
      </c>
      <c r="P3113" t="str">
        <f>VLOOKUP($E3113,'CFileFishery to ERA+'!$A$4:$J$198,8,FALSE)</f>
        <v>S</v>
      </c>
      <c r="Q3113" t="str">
        <f>VLOOKUP($E3113,'CFileFishery to ERA+'!$A$4:$J$198,9,FALSE)</f>
        <v>PGSD Sport</v>
      </c>
      <c r="R3113" t="str">
        <f>VLOOKUP($E3113,'CFileFishery to ERA+'!$A$4:$J$198,10,FALSE)</f>
        <v>ISBM</v>
      </c>
    </row>
    <row r="3114" spans="1:18" x14ac:dyDescent="0.25">
      <c r="A3114" t="s">
        <v>160</v>
      </c>
      <c r="B3114" t="s">
        <v>161</v>
      </c>
      <c r="C3114">
        <v>2011</v>
      </c>
      <c r="D3114">
        <v>7</v>
      </c>
      <c r="E3114">
        <v>159</v>
      </c>
      <c r="F3114" t="s">
        <v>94</v>
      </c>
      <c r="G3114">
        <v>3</v>
      </c>
      <c r="H3114" t="s">
        <v>12</v>
      </c>
      <c r="I3114">
        <v>1</v>
      </c>
      <c r="J3114">
        <v>3.5</v>
      </c>
      <c r="K3114">
        <v>3.51</v>
      </c>
      <c r="L3114">
        <f>VLOOKUP($E3114,'CFileFishery to ERA+'!$A$4:$J$198,4,FALSE)</f>
        <v>59</v>
      </c>
      <c r="M3114" t="str">
        <f>VLOOKUP($E3114,'CFileFishery to ERA+'!$A$4:$J$198,5,FALSE)</f>
        <v>PGSDO S</v>
      </c>
      <c r="N3114" t="str">
        <f>VLOOKUP($E3114,'CFileFishery to ERA+'!$A$4:$J$198,6,FALSE)</f>
        <v>US</v>
      </c>
      <c r="O3114">
        <f>VLOOKUP($E3114,'CFileFishery to ERA+'!$A$4:$J$198,7,FALSE)</f>
        <v>999</v>
      </c>
      <c r="P3114" t="str">
        <f>VLOOKUP($E3114,'CFileFishery to ERA+'!$A$4:$J$198,8,FALSE)</f>
        <v>S</v>
      </c>
      <c r="Q3114" t="str">
        <f>VLOOKUP($E3114,'CFileFishery to ERA+'!$A$4:$J$198,9,FALSE)</f>
        <v>PGSD Sport</v>
      </c>
      <c r="R3114" t="str">
        <f>VLOOKUP($E3114,'CFileFishery to ERA+'!$A$4:$J$198,10,FALSE)</f>
        <v>ISBM</v>
      </c>
    </row>
    <row r="3115" spans="1:18" x14ac:dyDescent="0.25">
      <c r="A3115" t="s">
        <v>160</v>
      </c>
      <c r="B3115" t="s">
        <v>161</v>
      </c>
      <c r="C3115">
        <v>2011</v>
      </c>
      <c r="D3115">
        <v>7</v>
      </c>
      <c r="E3115">
        <v>167</v>
      </c>
      <c r="F3115" t="s">
        <v>82</v>
      </c>
      <c r="G3115">
        <v>3</v>
      </c>
      <c r="H3115" t="s">
        <v>12</v>
      </c>
      <c r="I3115">
        <v>1</v>
      </c>
      <c r="J3115">
        <v>1.77</v>
      </c>
      <c r="K3115">
        <v>1.77</v>
      </c>
      <c r="L3115">
        <f>VLOOKUP($E3115,'CFileFishery to ERA+'!$A$4:$J$198,4,FALSE)</f>
        <v>53</v>
      </c>
      <c r="M3115" t="str">
        <f>VLOOKUP($E3115,'CFileFishery to ERA+'!$A$4:$J$198,5,FALSE)</f>
        <v>N FALCON S</v>
      </c>
      <c r="N3115" t="str">
        <f>VLOOKUP($E3115,'CFileFishery to ERA+'!$A$4:$J$198,6,FALSE)</f>
        <v>US</v>
      </c>
      <c r="O3115">
        <f>VLOOKUP($E3115,'CFileFishery to ERA+'!$A$4:$J$198,7,FALSE)</f>
        <v>999</v>
      </c>
      <c r="P3115" t="str">
        <f>VLOOKUP($E3115,'CFileFishery to ERA+'!$A$4:$J$198,8,FALSE)</f>
        <v>S</v>
      </c>
      <c r="Q3115" t="str">
        <f>VLOOKUP($E3115,'CFileFishery to ERA+'!$A$4:$J$198,9,FALSE)</f>
        <v>WA Sport</v>
      </c>
      <c r="R3115" t="str">
        <f>VLOOKUP($E3115,'CFileFishery to ERA+'!$A$4:$J$198,10,FALSE)</f>
        <v>ISBM</v>
      </c>
    </row>
    <row r="3116" spans="1:18" x14ac:dyDescent="0.25">
      <c r="A3116" t="s">
        <v>160</v>
      </c>
      <c r="B3116" t="s">
        <v>161</v>
      </c>
      <c r="C3116">
        <v>2011</v>
      </c>
      <c r="D3116">
        <v>8</v>
      </c>
      <c r="E3116">
        <v>23</v>
      </c>
      <c r="F3116" t="s">
        <v>60</v>
      </c>
      <c r="G3116">
        <v>4</v>
      </c>
      <c r="H3116" t="s">
        <v>12</v>
      </c>
      <c r="I3116">
        <v>1</v>
      </c>
      <c r="J3116">
        <v>1.32</v>
      </c>
      <c r="K3116">
        <v>1.32</v>
      </c>
      <c r="L3116">
        <f>VLOOKUP($E3116,'CFileFishery to ERA+'!$A$4:$J$198,4,FALSE)</f>
        <v>6</v>
      </c>
      <c r="M3116" t="str">
        <f>VLOOKUP($E3116,'CFileFishery to ERA+'!$A$4:$J$198,5,FALSE)</f>
        <v>AK FALL T</v>
      </c>
      <c r="N3116" t="str">
        <f>VLOOKUP($E3116,'CFileFishery to ERA+'!$A$4:$J$198,6,FALSE)</f>
        <v>US</v>
      </c>
      <c r="O3116">
        <f>VLOOKUP($E3116,'CFileFishery to ERA+'!$A$4:$J$198,7,FALSE)</f>
        <v>999</v>
      </c>
      <c r="P3116" t="str">
        <f>VLOOKUP($E3116,'CFileFishery to ERA+'!$A$4:$J$198,8,FALSE)</f>
        <v>T</v>
      </c>
      <c r="Q3116" t="str">
        <f>VLOOKUP($E3116,'CFileFishery to ERA+'!$A$4:$J$198,9,FALSE)</f>
        <v>SEAK Troll</v>
      </c>
      <c r="R3116" t="str">
        <f>VLOOKUP($E3116,'CFileFishery to ERA+'!$A$4:$J$198,10,FALSE)</f>
        <v>AABM</v>
      </c>
    </row>
    <row r="3117" spans="1:18" x14ac:dyDescent="0.25">
      <c r="A3117" t="s">
        <v>160</v>
      </c>
      <c r="B3117" t="s">
        <v>161</v>
      </c>
      <c r="C3117">
        <v>2011</v>
      </c>
      <c r="D3117">
        <v>8</v>
      </c>
      <c r="E3117">
        <v>94</v>
      </c>
      <c r="F3117" t="s">
        <v>126</v>
      </c>
      <c r="G3117">
        <v>3</v>
      </c>
      <c r="H3117" t="s">
        <v>121</v>
      </c>
      <c r="I3117">
        <v>1</v>
      </c>
      <c r="J3117">
        <v>1.1299999999999999</v>
      </c>
      <c r="K3117">
        <v>1.1299999999999999</v>
      </c>
      <c r="L3117">
        <f>VLOOKUP($E3117,'CFileFishery to ERA+'!$A$4:$J$198,4,FALSE)</f>
        <v>38</v>
      </c>
      <c r="M3117" t="str">
        <f>VLOOKUP($E3117,'CFileFishery to ERA+'!$A$4:$J$198,5,FALSE)</f>
        <v>TPS FN</v>
      </c>
      <c r="N3117" t="str">
        <f>VLOOKUP($E3117,'CFileFishery to ERA+'!$A$4:$J$198,6,FALSE)</f>
        <v>US</v>
      </c>
      <c r="O3117">
        <f>VLOOKUP($E3117,'CFileFishery to ERA+'!$A$4:$J$198,7,FALSE)</f>
        <v>999</v>
      </c>
      <c r="P3117" t="str">
        <f>VLOOKUP($E3117,'CFileFishery to ERA+'!$A$4:$J$198,8,FALSE)</f>
        <v>N</v>
      </c>
      <c r="Q3117" t="str">
        <f>VLOOKUP($E3117,'CFileFishery to ERA+'!$A$4:$J$198,9,FALSE)</f>
        <v>PGSD Net</v>
      </c>
      <c r="R3117" t="str">
        <f>VLOOKUP($E3117,'CFileFishery to ERA+'!$A$4:$J$198,10,FALSE)</f>
        <v>ISBM</v>
      </c>
    </row>
    <row r="3118" spans="1:18" x14ac:dyDescent="0.25">
      <c r="A3118" t="s">
        <v>160</v>
      </c>
      <c r="B3118" t="s">
        <v>161</v>
      </c>
      <c r="C3118">
        <v>2011</v>
      </c>
      <c r="D3118">
        <v>8</v>
      </c>
      <c r="E3118">
        <v>110</v>
      </c>
      <c r="F3118" t="s">
        <v>122</v>
      </c>
      <c r="G3118">
        <v>4</v>
      </c>
      <c r="H3118" t="s">
        <v>12</v>
      </c>
      <c r="I3118">
        <v>1</v>
      </c>
      <c r="J3118">
        <v>1.1599999999999999</v>
      </c>
      <c r="K3118">
        <v>1.1599999999999999</v>
      </c>
      <c r="L3118">
        <f>VLOOKUP($E3118,'CFileFishery to ERA+'!$A$4:$J$198,4,FALSE)</f>
        <v>29</v>
      </c>
      <c r="M3118" t="str">
        <f>VLOOKUP($E3118,'CFileFishery to ERA+'!$A$4:$J$198,5,FALSE)</f>
        <v>TPGSDO TERM N</v>
      </c>
      <c r="N3118" t="str">
        <f>VLOOKUP($E3118,'CFileFishery to ERA+'!$A$4:$J$198,6,FALSE)</f>
        <v>US</v>
      </c>
      <c r="O3118">
        <f>VLOOKUP($E3118,'CFileFishery to ERA+'!$A$4:$J$198,7,FALSE)</f>
        <v>999</v>
      </c>
      <c r="P3118" t="str">
        <f>VLOOKUP($E3118,'CFileFishery to ERA+'!$A$4:$J$198,8,FALSE)</f>
        <v>N</v>
      </c>
      <c r="Q3118" t="str">
        <f>VLOOKUP($E3118,'CFileFishery to ERA+'!$A$4:$J$198,9,FALSE)</f>
        <v>PGSD Net</v>
      </c>
      <c r="R3118" t="str">
        <f>VLOOKUP($E3118,'CFileFishery to ERA+'!$A$4:$J$198,10,FALSE)</f>
        <v>ISBM</v>
      </c>
    </row>
    <row r="3119" spans="1:18" x14ac:dyDescent="0.25">
      <c r="A3119" t="s">
        <v>160</v>
      </c>
      <c r="B3119" t="s">
        <v>161</v>
      </c>
      <c r="C3119">
        <v>2011</v>
      </c>
      <c r="D3119">
        <v>8</v>
      </c>
      <c r="E3119">
        <v>150</v>
      </c>
      <c r="F3119" t="s">
        <v>76</v>
      </c>
      <c r="G3119">
        <v>3</v>
      </c>
      <c r="H3119" t="s">
        <v>12</v>
      </c>
      <c r="I3119">
        <v>2</v>
      </c>
      <c r="J3119">
        <v>5.74</v>
      </c>
      <c r="K3119">
        <v>5.76</v>
      </c>
      <c r="L3119">
        <f>VLOOKUP($E3119,'CFileFishery to ERA+'!$A$4:$J$198,4,FALSE)</f>
        <v>57</v>
      </c>
      <c r="M3119" t="str">
        <f>VLOOKUP($E3119,'CFileFishery to ERA+'!$A$4:$J$198,5,FALSE)</f>
        <v>PGSDN S</v>
      </c>
      <c r="N3119" t="str">
        <f>VLOOKUP($E3119,'CFileFishery to ERA+'!$A$4:$J$198,6,FALSE)</f>
        <v>US</v>
      </c>
      <c r="O3119">
        <f>VLOOKUP($E3119,'CFileFishery to ERA+'!$A$4:$J$198,7,FALSE)</f>
        <v>999</v>
      </c>
      <c r="P3119" t="str">
        <f>VLOOKUP($E3119,'CFileFishery to ERA+'!$A$4:$J$198,8,FALSE)</f>
        <v>S</v>
      </c>
      <c r="Q3119" t="str">
        <f>VLOOKUP($E3119,'CFileFishery to ERA+'!$A$4:$J$198,9,FALSE)</f>
        <v>PGSD Sport</v>
      </c>
      <c r="R3119" t="str">
        <f>VLOOKUP($E3119,'CFileFishery to ERA+'!$A$4:$J$198,10,FALSE)</f>
        <v>ISBM</v>
      </c>
    </row>
    <row r="3120" spans="1:18" x14ac:dyDescent="0.25">
      <c r="A3120" t="s">
        <v>160</v>
      </c>
      <c r="B3120" t="s">
        <v>161</v>
      </c>
      <c r="C3120">
        <v>2011</v>
      </c>
      <c r="D3120">
        <v>8</v>
      </c>
      <c r="E3120">
        <v>157</v>
      </c>
      <c r="F3120" t="s">
        <v>79</v>
      </c>
      <c r="G3120">
        <v>3</v>
      </c>
      <c r="H3120" t="s">
        <v>12</v>
      </c>
      <c r="I3120">
        <v>1</v>
      </c>
      <c r="J3120">
        <v>8.16</v>
      </c>
      <c r="K3120">
        <v>8.19</v>
      </c>
      <c r="L3120">
        <f>VLOOKUP($E3120,'CFileFishery to ERA+'!$A$4:$J$198,4,FALSE)</f>
        <v>59</v>
      </c>
      <c r="M3120" t="str">
        <f>VLOOKUP($E3120,'CFileFishery to ERA+'!$A$4:$J$198,5,FALSE)</f>
        <v>PGSDO S</v>
      </c>
      <c r="N3120" t="str">
        <f>VLOOKUP($E3120,'CFileFishery to ERA+'!$A$4:$J$198,6,FALSE)</f>
        <v>US</v>
      </c>
      <c r="O3120">
        <f>VLOOKUP($E3120,'CFileFishery to ERA+'!$A$4:$J$198,7,FALSE)</f>
        <v>999</v>
      </c>
      <c r="P3120" t="str">
        <f>VLOOKUP($E3120,'CFileFishery to ERA+'!$A$4:$J$198,8,FALSE)</f>
        <v>S</v>
      </c>
      <c r="Q3120" t="str">
        <f>VLOOKUP($E3120,'CFileFishery to ERA+'!$A$4:$J$198,9,FALSE)</f>
        <v>PGSD Sport</v>
      </c>
      <c r="R3120" t="str">
        <f>VLOOKUP($E3120,'CFileFishery to ERA+'!$A$4:$J$198,10,FALSE)</f>
        <v>ISBM</v>
      </c>
    </row>
    <row r="3121" spans="1:18" x14ac:dyDescent="0.25">
      <c r="A3121" t="s">
        <v>160</v>
      </c>
      <c r="B3121" t="s">
        <v>161</v>
      </c>
      <c r="C3121">
        <v>2011</v>
      </c>
      <c r="D3121">
        <v>8</v>
      </c>
      <c r="E3121">
        <v>159</v>
      </c>
      <c r="F3121" t="s">
        <v>94</v>
      </c>
      <c r="G3121">
        <v>3</v>
      </c>
      <c r="H3121" t="s">
        <v>12</v>
      </c>
      <c r="I3121">
        <v>2</v>
      </c>
      <c r="J3121">
        <v>8.33</v>
      </c>
      <c r="K3121">
        <v>8.36</v>
      </c>
      <c r="L3121">
        <f>VLOOKUP($E3121,'CFileFishery to ERA+'!$A$4:$J$198,4,FALSE)</f>
        <v>59</v>
      </c>
      <c r="M3121" t="str">
        <f>VLOOKUP($E3121,'CFileFishery to ERA+'!$A$4:$J$198,5,FALSE)</f>
        <v>PGSDO S</v>
      </c>
      <c r="N3121" t="str">
        <f>VLOOKUP($E3121,'CFileFishery to ERA+'!$A$4:$J$198,6,FALSE)</f>
        <v>US</v>
      </c>
      <c r="O3121">
        <f>VLOOKUP($E3121,'CFileFishery to ERA+'!$A$4:$J$198,7,FALSE)</f>
        <v>999</v>
      </c>
      <c r="P3121" t="str">
        <f>VLOOKUP($E3121,'CFileFishery to ERA+'!$A$4:$J$198,8,FALSE)</f>
        <v>S</v>
      </c>
      <c r="Q3121" t="str">
        <f>VLOOKUP($E3121,'CFileFishery to ERA+'!$A$4:$J$198,9,FALSE)</f>
        <v>PGSD Sport</v>
      </c>
      <c r="R3121" t="str">
        <f>VLOOKUP($E3121,'CFileFishery to ERA+'!$A$4:$J$198,10,FALSE)</f>
        <v>ISBM</v>
      </c>
    </row>
    <row r="3122" spans="1:18" x14ac:dyDescent="0.25">
      <c r="A3122" t="s">
        <v>160</v>
      </c>
      <c r="B3122" t="s">
        <v>161</v>
      </c>
      <c r="C3122">
        <v>2011</v>
      </c>
      <c r="D3122">
        <v>8</v>
      </c>
      <c r="E3122">
        <v>167</v>
      </c>
      <c r="F3122" t="s">
        <v>82</v>
      </c>
      <c r="G3122">
        <v>3</v>
      </c>
      <c r="H3122" t="s">
        <v>12</v>
      </c>
      <c r="I3122">
        <v>1</v>
      </c>
      <c r="J3122">
        <v>1.45</v>
      </c>
      <c r="K3122">
        <v>1.45</v>
      </c>
      <c r="L3122">
        <f>VLOOKUP($E3122,'CFileFishery to ERA+'!$A$4:$J$198,4,FALSE)</f>
        <v>53</v>
      </c>
      <c r="M3122" t="str">
        <f>VLOOKUP($E3122,'CFileFishery to ERA+'!$A$4:$J$198,5,FALSE)</f>
        <v>N FALCON S</v>
      </c>
      <c r="N3122" t="str">
        <f>VLOOKUP($E3122,'CFileFishery to ERA+'!$A$4:$J$198,6,FALSE)</f>
        <v>US</v>
      </c>
      <c r="O3122">
        <f>VLOOKUP($E3122,'CFileFishery to ERA+'!$A$4:$J$198,7,FALSE)</f>
        <v>999</v>
      </c>
      <c r="P3122" t="str">
        <f>VLOOKUP($E3122,'CFileFishery to ERA+'!$A$4:$J$198,8,FALSE)</f>
        <v>S</v>
      </c>
      <c r="Q3122" t="str">
        <f>VLOOKUP($E3122,'CFileFishery to ERA+'!$A$4:$J$198,9,FALSE)</f>
        <v>WA Sport</v>
      </c>
      <c r="R3122" t="str">
        <f>VLOOKUP($E3122,'CFileFishery to ERA+'!$A$4:$J$198,10,FALSE)</f>
        <v>ISBM</v>
      </c>
    </row>
    <row r="3123" spans="1:18" x14ac:dyDescent="0.25">
      <c r="A3123" t="s">
        <v>160</v>
      </c>
      <c r="B3123" t="s">
        <v>161</v>
      </c>
      <c r="C3123">
        <v>2011</v>
      </c>
      <c r="D3123">
        <v>9</v>
      </c>
      <c r="E3123">
        <v>110</v>
      </c>
      <c r="F3123" t="s">
        <v>122</v>
      </c>
      <c r="G3123">
        <v>3</v>
      </c>
      <c r="H3123" t="s">
        <v>12</v>
      </c>
      <c r="I3123">
        <v>1</v>
      </c>
      <c r="J3123">
        <v>1</v>
      </c>
      <c r="K3123">
        <v>1</v>
      </c>
      <c r="L3123">
        <f>VLOOKUP($E3123,'CFileFishery to ERA+'!$A$4:$J$198,4,FALSE)</f>
        <v>29</v>
      </c>
      <c r="M3123" t="str">
        <f>VLOOKUP($E3123,'CFileFishery to ERA+'!$A$4:$J$198,5,FALSE)</f>
        <v>TPGSDO TERM N</v>
      </c>
      <c r="N3123" t="str">
        <f>VLOOKUP($E3123,'CFileFishery to ERA+'!$A$4:$J$198,6,FALSE)</f>
        <v>US</v>
      </c>
      <c r="O3123">
        <f>VLOOKUP($E3123,'CFileFishery to ERA+'!$A$4:$J$198,7,FALSE)</f>
        <v>999</v>
      </c>
      <c r="P3123" t="str">
        <f>VLOOKUP($E3123,'CFileFishery to ERA+'!$A$4:$J$198,8,FALSE)</f>
        <v>N</v>
      </c>
      <c r="Q3123" t="str">
        <f>VLOOKUP($E3123,'CFileFishery to ERA+'!$A$4:$J$198,9,FALSE)</f>
        <v>PGSD Net</v>
      </c>
      <c r="R3123" t="str">
        <f>VLOOKUP($E3123,'CFileFishery to ERA+'!$A$4:$J$198,10,FALSE)</f>
        <v>ISBM</v>
      </c>
    </row>
    <row r="3124" spans="1:18" x14ac:dyDescent="0.25">
      <c r="A3124" t="s">
        <v>160</v>
      </c>
      <c r="B3124" t="s">
        <v>161</v>
      </c>
      <c r="C3124">
        <v>2011</v>
      </c>
      <c r="D3124">
        <v>9</v>
      </c>
      <c r="E3124">
        <v>110</v>
      </c>
      <c r="F3124" t="s">
        <v>122</v>
      </c>
      <c r="G3124">
        <v>3</v>
      </c>
      <c r="H3124" t="s">
        <v>121</v>
      </c>
      <c r="I3124">
        <v>1</v>
      </c>
      <c r="J3124">
        <v>1</v>
      </c>
      <c r="K3124">
        <v>1</v>
      </c>
      <c r="L3124">
        <f>VLOOKUP($E3124,'CFileFishery to ERA+'!$A$4:$J$198,4,FALSE)</f>
        <v>29</v>
      </c>
      <c r="M3124" t="str">
        <f>VLOOKUP($E3124,'CFileFishery to ERA+'!$A$4:$J$198,5,FALSE)</f>
        <v>TPGSDO TERM N</v>
      </c>
      <c r="N3124" t="str">
        <f>VLOOKUP($E3124,'CFileFishery to ERA+'!$A$4:$J$198,6,FALSE)</f>
        <v>US</v>
      </c>
      <c r="O3124">
        <f>VLOOKUP($E3124,'CFileFishery to ERA+'!$A$4:$J$198,7,FALSE)</f>
        <v>999</v>
      </c>
      <c r="P3124" t="str">
        <f>VLOOKUP($E3124,'CFileFishery to ERA+'!$A$4:$J$198,8,FALSE)</f>
        <v>N</v>
      </c>
      <c r="Q3124" t="str">
        <f>VLOOKUP($E3124,'CFileFishery to ERA+'!$A$4:$J$198,9,FALSE)</f>
        <v>PGSD Net</v>
      </c>
      <c r="R3124" t="str">
        <f>VLOOKUP($E3124,'CFileFishery to ERA+'!$A$4:$J$198,10,FALSE)</f>
        <v>ISBM</v>
      </c>
    </row>
    <row r="3125" spans="1:18" x14ac:dyDescent="0.25">
      <c r="A3125" t="s">
        <v>160</v>
      </c>
      <c r="B3125" t="s">
        <v>161</v>
      </c>
      <c r="C3125">
        <v>2011</v>
      </c>
      <c r="D3125">
        <v>9</v>
      </c>
      <c r="E3125">
        <v>152</v>
      </c>
      <c r="F3125" t="s">
        <v>63</v>
      </c>
      <c r="G3125">
        <v>3</v>
      </c>
      <c r="H3125" t="s">
        <v>121</v>
      </c>
      <c r="I3125">
        <v>1</v>
      </c>
      <c r="J3125">
        <v>5</v>
      </c>
      <c r="K3125">
        <v>5</v>
      </c>
      <c r="L3125">
        <f>VLOOKUP($E3125,'CFileFishery to ERA+'!$A$4:$J$198,4,FALSE)</f>
        <v>57</v>
      </c>
      <c r="M3125" t="str">
        <f>VLOOKUP($E3125,'CFileFishery to ERA+'!$A$4:$J$198,5,FALSE)</f>
        <v>PGSDN S</v>
      </c>
      <c r="N3125" t="str">
        <f>VLOOKUP($E3125,'CFileFishery to ERA+'!$A$4:$J$198,6,FALSE)</f>
        <v>US</v>
      </c>
      <c r="O3125">
        <f>VLOOKUP($E3125,'CFileFishery to ERA+'!$A$4:$J$198,7,FALSE)</f>
        <v>999</v>
      </c>
      <c r="P3125" t="str">
        <f>VLOOKUP($E3125,'CFileFishery to ERA+'!$A$4:$J$198,8,FALSE)</f>
        <v>S</v>
      </c>
      <c r="Q3125" t="str">
        <f>VLOOKUP($E3125,'CFileFishery to ERA+'!$A$4:$J$198,9,FALSE)</f>
        <v>PGSD Sport</v>
      </c>
      <c r="R3125" t="str">
        <f>VLOOKUP($E3125,'CFileFishery to ERA+'!$A$4:$J$198,10,FALSE)</f>
        <v>ISBM</v>
      </c>
    </row>
    <row r="3126" spans="1:18" x14ac:dyDescent="0.25">
      <c r="A3126" t="s">
        <v>160</v>
      </c>
      <c r="B3126" t="s">
        <v>161</v>
      </c>
      <c r="C3126">
        <v>2011</v>
      </c>
      <c r="D3126">
        <v>9</v>
      </c>
      <c r="E3126">
        <v>159</v>
      </c>
      <c r="F3126" t="s">
        <v>94</v>
      </c>
      <c r="G3126">
        <v>3</v>
      </c>
      <c r="H3126" t="s">
        <v>12</v>
      </c>
      <c r="I3126">
        <v>1</v>
      </c>
      <c r="J3126">
        <v>7.08</v>
      </c>
      <c r="K3126">
        <v>7.1</v>
      </c>
      <c r="L3126">
        <f>VLOOKUP($E3126,'CFileFishery to ERA+'!$A$4:$J$198,4,FALSE)</f>
        <v>59</v>
      </c>
      <c r="M3126" t="str">
        <f>VLOOKUP($E3126,'CFileFishery to ERA+'!$A$4:$J$198,5,FALSE)</f>
        <v>PGSDO S</v>
      </c>
      <c r="N3126" t="str">
        <f>VLOOKUP($E3126,'CFileFishery to ERA+'!$A$4:$J$198,6,FALSE)</f>
        <v>US</v>
      </c>
      <c r="O3126">
        <f>VLOOKUP($E3126,'CFileFishery to ERA+'!$A$4:$J$198,7,FALSE)</f>
        <v>999</v>
      </c>
      <c r="P3126" t="str">
        <f>VLOOKUP($E3126,'CFileFishery to ERA+'!$A$4:$J$198,8,FALSE)</f>
        <v>S</v>
      </c>
      <c r="Q3126" t="str">
        <f>VLOOKUP($E3126,'CFileFishery to ERA+'!$A$4:$J$198,9,FALSE)</f>
        <v>PGSD Sport</v>
      </c>
      <c r="R3126" t="str">
        <f>VLOOKUP($E3126,'CFileFishery to ERA+'!$A$4:$J$198,10,FALSE)</f>
        <v>ISBM</v>
      </c>
    </row>
    <row r="3127" spans="1:18" x14ac:dyDescent="0.25">
      <c r="A3127" t="s">
        <v>160</v>
      </c>
      <c r="B3127" t="s">
        <v>161</v>
      </c>
      <c r="C3127">
        <v>2011</v>
      </c>
      <c r="D3127">
        <v>10</v>
      </c>
      <c r="E3127">
        <v>146</v>
      </c>
      <c r="F3127" t="s">
        <v>75</v>
      </c>
      <c r="G3127">
        <v>3</v>
      </c>
      <c r="H3127" t="s">
        <v>12</v>
      </c>
      <c r="I3127">
        <v>1</v>
      </c>
      <c r="J3127">
        <v>13.85</v>
      </c>
      <c r="K3127">
        <v>13.9</v>
      </c>
      <c r="L3127">
        <f>VLOOKUP($E3127,'CFileFishery to ERA+'!$A$4:$J$198,4,FALSE)</f>
        <v>65</v>
      </c>
      <c r="M3127" t="str">
        <f>VLOOKUP($E3127,'CFileFishery to ERA+'!$A$4:$J$198,5,FALSE)</f>
        <v>BC JF S</v>
      </c>
      <c r="N3127" t="str">
        <f>VLOOKUP($E3127,'CFileFishery to ERA+'!$A$4:$J$198,6,FALSE)</f>
        <v>CA</v>
      </c>
      <c r="O3127">
        <f>VLOOKUP($E3127,'CFileFishery to ERA+'!$A$4:$J$198,7,FALSE)</f>
        <v>36</v>
      </c>
      <c r="P3127" t="str">
        <f>VLOOKUP($E3127,'CFileFishery to ERA+'!$A$4:$J$198,8,FALSE)</f>
        <v>S</v>
      </c>
      <c r="Q3127" t="str">
        <f>VLOOKUP($E3127,'CFileFishery to ERA+'!$A$4:$J$198,9,FALSE)</f>
        <v>Canadian Juan De Fuca Sport</v>
      </c>
      <c r="R3127" t="str">
        <f>VLOOKUP($E3127,'CFileFishery to ERA+'!$A$4:$J$198,10,FALSE)</f>
        <v>ISBM</v>
      </c>
    </row>
    <row r="3128" spans="1:18" x14ac:dyDescent="0.25">
      <c r="A3128" t="s">
        <v>160</v>
      </c>
      <c r="B3128" t="s">
        <v>161</v>
      </c>
      <c r="C3128">
        <v>2011</v>
      </c>
      <c r="D3128">
        <v>11</v>
      </c>
      <c r="E3128">
        <v>157</v>
      </c>
      <c r="F3128" t="s">
        <v>79</v>
      </c>
      <c r="G3128">
        <v>3</v>
      </c>
      <c r="H3128" t="s">
        <v>12</v>
      </c>
      <c r="I3128">
        <v>2</v>
      </c>
      <c r="J3128">
        <v>8.7200000000000006</v>
      </c>
      <c r="K3128">
        <v>8.75</v>
      </c>
      <c r="L3128">
        <f>VLOOKUP($E3128,'CFileFishery to ERA+'!$A$4:$J$198,4,FALSE)</f>
        <v>59</v>
      </c>
      <c r="M3128" t="str">
        <f>VLOOKUP($E3128,'CFileFishery to ERA+'!$A$4:$J$198,5,FALSE)</f>
        <v>PGSDO S</v>
      </c>
      <c r="N3128" t="str">
        <f>VLOOKUP($E3128,'CFileFishery to ERA+'!$A$4:$J$198,6,FALSE)</f>
        <v>US</v>
      </c>
      <c r="O3128">
        <f>VLOOKUP($E3128,'CFileFishery to ERA+'!$A$4:$J$198,7,FALSE)</f>
        <v>999</v>
      </c>
      <c r="P3128" t="str">
        <f>VLOOKUP($E3128,'CFileFishery to ERA+'!$A$4:$J$198,8,FALSE)</f>
        <v>S</v>
      </c>
      <c r="Q3128" t="str">
        <f>VLOOKUP($E3128,'CFileFishery to ERA+'!$A$4:$J$198,9,FALSE)</f>
        <v>PGSD Sport</v>
      </c>
      <c r="R3128" t="str">
        <f>VLOOKUP($E3128,'CFileFishery to ERA+'!$A$4:$J$198,10,FALSE)</f>
        <v>ISBM</v>
      </c>
    </row>
    <row r="3129" spans="1:18" x14ac:dyDescent="0.25">
      <c r="A3129" t="s">
        <v>160</v>
      </c>
      <c r="B3129" t="s">
        <v>161</v>
      </c>
      <c r="C3129">
        <v>2011</v>
      </c>
      <c r="D3129">
        <v>12</v>
      </c>
      <c r="E3129">
        <v>152</v>
      </c>
      <c r="F3129" t="s">
        <v>63</v>
      </c>
      <c r="G3129">
        <v>3</v>
      </c>
      <c r="H3129" t="s">
        <v>12</v>
      </c>
      <c r="I3129">
        <v>2</v>
      </c>
      <c r="J3129">
        <v>5.38</v>
      </c>
      <c r="K3129">
        <v>5.4</v>
      </c>
      <c r="L3129">
        <f>VLOOKUP($E3129,'CFileFishery to ERA+'!$A$4:$J$198,4,FALSE)</f>
        <v>57</v>
      </c>
      <c r="M3129" t="str">
        <f>VLOOKUP($E3129,'CFileFishery to ERA+'!$A$4:$J$198,5,FALSE)</f>
        <v>PGSDN S</v>
      </c>
      <c r="N3129" t="str">
        <f>VLOOKUP($E3129,'CFileFishery to ERA+'!$A$4:$J$198,6,FALSE)</f>
        <v>US</v>
      </c>
      <c r="O3129">
        <f>VLOOKUP($E3129,'CFileFishery to ERA+'!$A$4:$J$198,7,FALSE)</f>
        <v>999</v>
      </c>
      <c r="P3129" t="str">
        <f>VLOOKUP($E3129,'CFileFishery to ERA+'!$A$4:$J$198,8,FALSE)</f>
        <v>S</v>
      </c>
      <c r="Q3129" t="str">
        <f>VLOOKUP($E3129,'CFileFishery to ERA+'!$A$4:$J$198,9,FALSE)</f>
        <v>PGSD Sport</v>
      </c>
      <c r="R3129" t="str">
        <f>VLOOKUP($E3129,'CFileFishery to ERA+'!$A$4:$J$198,10,FALSE)</f>
        <v>ISBM</v>
      </c>
    </row>
    <row r="3130" spans="1:18" x14ac:dyDescent="0.25">
      <c r="A3130" t="s">
        <v>160</v>
      </c>
      <c r="B3130" t="s">
        <v>161</v>
      </c>
      <c r="C3130">
        <v>2012</v>
      </c>
      <c r="D3130">
        <v>1</v>
      </c>
      <c r="E3130">
        <v>41</v>
      </c>
      <c r="F3130" t="s">
        <v>70</v>
      </c>
      <c r="G3130">
        <v>4</v>
      </c>
      <c r="H3130" t="s">
        <v>12</v>
      </c>
      <c r="I3130">
        <v>2</v>
      </c>
      <c r="J3130">
        <v>3.3</v>
      </c>
      <c r="K3130">
        <v>3.31</v>
      </c>
      <c r="L3130">
        <f>VLOOKUP($E3130,'CFileFishery to ERA+'!$A$4:$J$198,4,FALSE)</f>
        <v>13</v>
      </c>
      <c r="M3130" t="str">
        <f>VLOOKUP($E3130,'CFileFishery to ERA+'!$A$4:$J$198,5,FALSE)</f>
        <v>N FALCON T</v>
      </c>
      <c r="N3130" t="str">
        <f>VLOOKUP($E3130,'CFileFishery to ERA+'!$A$4:$J$198,6,FALSE)</f>
        <v>US</v>
      </c>
      <c r="O3130">
        <f>VLOOKUP($E3130,'CFileFishery to ERA+'!$A$4:$J$198,7,FALSE)</f>
        <v>999</v>
      </c>
      <c r="P3130" t="str">
        <f>VLOOKUP($E3130,'CFileFishery to ERA+'!$A$4:$J$198,8,FALSE)</f>
        <v>T</v>
      </c>
      <c r="Q3130" t="str">
        <f>VLOOKUP($E3130,'CFileFishery to ERA+'!$A$4:$J$198,9,FALSE)</f>
        <v>WA Troll</v>
      </c>
      <c r="R3130" t="str">
        <f>VLOOKUP($E3130,'CFileFishery to ERA+'!$A$4:$J$198,10,FALSE)</f>
        <v>ISBM</v>
      </c>
    </row>
    <row r="3131" spans="1:18" x14ac:dyDescent="0.25">
      <c r="A3131" t="s">
        <v>160</v>
      </c>
      <c r="B3131" t="s">
        <v>161</v>
      </c>
      <c r="C3131">
        <v>2012</v>
      </c>
      <c r="D3131">
        <v>1</v>
      </c>
      <c r="E3131">
        <v>41</v>
      </c>
      <c r="F3131" t="s">
        <v>70</v>
      </c>
      <c r="G3131">
        <v>4</v>
      </c>
      <c r="H3131" t="s">
        <v>121</v>
      </c>
      <c r="I3131">
        <v>2</v>
      </c>
      <c r="J3131">
        <v>3.78</v>
      </c>
      <c r="K3131">
        <v>3.78</v>
      </c>
      <c r="L3131">
        <f>VLOOKUP($E3131,'CFileFishery to ERA+'!$A$4:$J$198,4,FALSE)</f>
        <v>13</v>
      </c>
      <c r="M3131" t="str">
        <f>VLOOKUP($E3131,'CFileFishery to ERA+'!$A$4:$J$198,5,FALSE)</f>
        <v>N FALCON T</v>
      </c>
      <c r="N3131" t="str">
        <f>VLOOKUP($E3131,'CFileFishery to ERA+'!$A$4:$J$198,6,FALSE)</f>
        <v>US</v>
      </c>
      <c r="O3131">
        <f>VLOOKUP($E3131,'CFileFishery to ERA+'!$A$4:$J$198,7,FALSE)</f>
        <v>999</v>
      </c>
      <c r="P3131" t="str">
        <f>VLOOKUP($E3131,'CFileFishery to ERA+'!$A$4:$J$198,8,FALSE)</f>
        <v>T</v>
      </c>
      <c r="Q3131" t="str">
        <f>VLOOKUP($E3131,'CFileFishery to ERA+'!$A$4:$J$198,9,FALSE)</f>
        <v>WA Troll</v>
      </c>
      <c r="R3131" t="str">
        <f>VLOOKUP($E3131,'CFileFishery to ERA+'!$A$4:$J$198,10,FALSE)</f>
        <v>ISBM</v>
      </c>
    </row>
    <row r="3132" spans="1:18" x14ac:dyDescent="0.25">
      <c r="A3132" t="s">
        <v>160</v>
      </c>
      <c r="B3132" t="s">
        <v>161</v>
      </c>
      <c r="C3132">
        <v>2012</v>
      </c>
      <c r="D3132">
        <v>1</v>
      </c>
      <c r="E3132">
        <v>146</v>
      </c>
      <c r="F3132" t="s">
        <v>75</v>
      </c>
      <c r="G3132">
        <v>3</v>
      </c>
      <c r="H3132" t="s">
        <v>12</v>
      </c>
      <c r="I3132">
        <v>1</v>
      </c>
      <c r="J3132">
        <v>13.17</v>
      </c>
      <c r="K3132">
        <v>13.17</v>
      </c>
      <c r="L3132">
        <f>VLOOKUP($E3132,'CFileFishery to ERA+'!$A$4:$J$198,4,FALSE)</f>
        <v>65</v>
      </c>
      <c r="M3132" t="str">
        <f>VLOOKUP($E3132,'CFileFishery to ERA+'!$A$4:$J$198,5,FALSE)</f>
        <v>BC JF S</v>
      </c>
      <c r="N3132" t="str">
        <f>VLOOKUP($E3132,'CFileFishery to ERA+'!$A$4:$J$198,6,FALSE)</f>
        <v>CA</v>
      </c>
      <c r="O3132">
        <f>VLOOKUP($E3132,'CFileFishery to ERA+'!$A$4:$J$198,7,FALSE)</f>
        <v>36</v>
      </c>
      <c r="P3132" t="str">
        <f>VLOOKUP($E3132,'CFileFishery to ERA+'!$A$4:$J$198,8,FALSE)</f>
        <v>S</v>
      </c>
      <c r="Q3132" t="str">
        <f>VLOOKUP($E3132,'CFileFishery to ERA+'!$A$4:$J$198,9,FALSE)</f>
        <v>Canadian Juan De Fuca Sport</v>
      </c>
      <c r="R3132" t="str">
        <f>VLOOKUP($E3132,'CFileFishery to ERA+'!$A$4:$J$198,10,FALSE)</f>
        <v>ISBM</v>
      </c>
    </row>
    <row r="3133" spans="1:18" x14ac:dyDescent="0.25">
      <c r="A3133" t="s">
        <v>160</v>
      </c>
      <c r="B3133" t="s">
        <v>161</v>
      </c>
      <c r="C3133">
        <v>2012</v>
      </c>
      <c r="D3133">
        <v>1</v>
      </c>
      <c r="E3133">
        <v>146</v>
      </c>
      <c r="F3133" t="s">
        <v>75</v>
      </c>
      <c r="G3133">
        <v>5</v>
      </c>
      <c r="H3133" t="s">
        <v>12</v>
      </c>
      <c r="I3133">
        <v>1</v>
      </c>
      <c r="J3133">
        <v>13.17</v>
      </c>
      <c r="K3133">
        <v>13.17</v>
      </c>
      <c r="L3133">
        <f>VLOOKUP($E3133,'CFileFishery to ERA+'!$A$4:$J$198,4,FALSE)</f>
        <v>65</v>
      </c>
      <c r="M3133" t="str">
        <f>VLOOKUP($E3133,'CFileFishery to ERA+'!$A$4:$J$198,5,FALSE)</f>
        <v>BC JF S</v>
      </c>
      <c r="N3133" t="str">
        <f>VLOOKUP($E3133,'CFileFishery to ERA+'!$A$4:$J$198,6,FALSE)</f>
        <v>CA</v>
      </c>
      <c r="O3133">
        <f>VLOOKUP($E3133,'CFileFishery to ERA+'!$A$4:$J$198,7,FALSE)</f>
        <v>36</v>
      </c>
      <c r="P3133" t="str">
        <f>VLOOKUP($E3133,'CFileFishery to ERA+'!$A$4:$J$198,8,FALSE)</f>
        <v>S</v>
      </c>
      <c r="Q3133" t="str">
        <f>VLOOKUP($E3133,'CFileFishery to ERA+'!$A$4:$J$198,9,FALSE)</f>
        <v>Canadian Juan De Fuca Sport</v>
      </c>
      <c r="R3133" t="str">
        <f>VLOOKUP($E3133,'CFileFishery to ERA+'!$A$4:$J$198,10,FALSE)</f>
        <v>ISBM</v>
      </c>
    </row>
    <row r="3134" spans="1:18" x14ac:dyDescent="0.25">
      <c r="A3134" t="s">
        <v>160</v>
      </c>
      <c r="B3134" t="s">
        <v>161</v>
      </c>
      <c r="C3134">
        <v>2012</v>
      </c>
      <c r="D3134">
        <v>2</v>
      </c>
      <c r="E3134">
        <v>33</v>
      </c>
      <c r="F3134" t="s">
        <v>47</v>
      </c>
      <c r="G3134">
        <v>4</v>
      </c>
      <c r="H3134" t="s">
        <v>121</v>
      </c>
      <c r="I3134">
        <v>1</v>
      </c>
      <c r="J3134">
        <v>1.04</v>
      </c>
      <c r="K3134">
        <v>1.04</v>
      </c>
      <c r="L3134">
        <f>VLOOKUP($E3134,'CFileFishery to ERA+'!$A$4:$J$198,4,FALSE)</f>
        <v>10</v>
      </c>
      <c r="M3134" t="str">
        <f>VLOOKUP($E3134,'CFileFishery to ERA+'!$A$4:$J$198,5,FALSE)</f>
        <v>WCVI F/W T</v>
      </c>
      <c r="N3134" t="str">
        <f>VLOOKUP($E3134,'CFileFishery to ERA+'!$A$4:$J$198,6,FALSE)</f>
        <v>CA</v>
      </c>
      <c r="O3134">
        <f>VLOOKUP($E3134,'CFileFishery to ERA+'!$A$4:$J$198,7,FALSE)</f>
        <v>3</v>
      </c>
      <c r="P3134" t="str">
        <f>VLOOKUP($E3134,'CFileFishery to ERA+'!$A$4:$J$198,8,FALSE)</f>
        <v>T</v>
      </c>
      <c r="Q3134" t="str">
        <f>VLOOKUP($E3134,'CFileFishery to ERA+'!$A$4:$J$198,9,FALSE)</f>
        <v>WCVI Troll</v>
      </c>
      <c r="R3134" t="str">
        <f>VLOOKUP($E3134,'CFileFishery to ERA+'!$A$4:$J$198,10,FALSE)</f>
        <v>AABM</v>
      </c>
    </row>
    <row r="3135" spans="1:18" x14ac:dyDescent="0.25">
      <c r="A3135" t="s">
        <v>160</v>
      </c>
      <c r="B3135" t="s">
        <v>161</v>
      </c>
      <c r="C3135">
        <v>2012</v>
      </c>
      <c r="D3135">
        <v>2</v>
      </c>
      <c r="E3135">
        <v>41</v>
      </c>
      <c r="F3135" t="s">
        <v>70</v>
      </c>
      <c r="G3135">
        <v>4</v>
      </c>
      <c r="H3135" t="s">
        <v>12</v>
      </c>
      <c r="I3135">
        <v>1</v>
      </c>
      <c r="J3135">
        <v>1</v>
      </c>
      <c r="K3135">
        <v>1</v>
      </c>
      <c r="L3135">
        <f>VLOOKUP($E3135,'CFileFishery to ERA+'!$A$4:$J$198,4,FALSE)</f>
        <v>13</v>
      </c>
      <c r="M3135" t="str">
        <f>VLOOKUP($E3135,'CFileFishery to ERA+'!$A$4:$J$198,5,FALSE)</f>
        <v>N FALCON T</v>
      </c>
      <c r="N3135" t="str">
        <f>VLOOKUP($E3135,'CFileFishery to ERA+'!$A$4:$J$198,6,FALSE)</f>
        <v>US</v>
      </c>
      <c r="O3135">
        <f>VLOOKUP($E3135,'CFileFishery to ERA+'!$A$4:$J$198,7,FALSE)</f>
        <v>999</v>
      </c>
      <c r="P3135" t="str">
        <f>VLOOKUP($E3135,'CFileFishery to ERA+'!$A$4:$J$198,8,FALSE)</f>
        <v>T</v>
      </c>
      <c r="Q3135" t="str">
        <f>VLOOKUP($E3135,'CFileFishery to ERA+'!$A$4:$J$198,9,FALSE)</f>
        <v>WA Troll</v>
      </c>
      <c r="R3135" t="str">
        <f>VLOOKUP($E3135,'CFileFishery to ERA+'!$A$4:$J$198,10,FALSE)</f>
        <v>ISBM</v>
      </c>
    </row>
    <row r="3136" spans="1:18" x14ac:dyDescent="0.25">
      <c r="A3136" t="s">
        <v>160</v>
      </c>
      <c r="B3136" t="s">
        <v>161</v>
      </c>
      <c r="C3136">
        <v>2012</v>
      </c>
      <c r="D3136">
        <v>2</v>
      </c>
      <c r="E3136">
        <v>41</v>
      </c>
      <c r="F3136" t="s">
        <v>70</v>
      </c>
      <c r="G3136">
        <v>4</v>
      </c>
      <c r="H3136" t="s">
        <v>121</v>
      </c>
      <c r="I3136">
        <v>1</v>
      </c>
      <c r="J3136">
        <v>1</v>
      </c>
      <c r="K3136">
        <v>1</v>
      </c>
      <c r="L3136">
        <f>VLOOKUP($E3136,'CFileFishery to ERA+'!$A$4:$J$198,4,FALSE)</f>
        <v>13</v>
      </c>
      <c r="M3136" t="str">
        <f>VLOOKUP($E3136,'CFileFishery to ERA+'!$A$4:$J$198,5,FALSE)</f>
        <v>N FALCON T</v>
      </c>
      <c r="N3136" t="str">
        <f>VLOOKUP($E3136,'CFileFishery to ERA+'!$A$4:$J$198,6,FALSE)</f>
        <v>US</v>
      </c>
      <c r="O3136">
        <f>VLOOKUP($E3136,'CFileFishery to ERA+'!$A$4:$J$198,7,FALSE)</f>
        <v>999</v>
      </c>
      <c r="P3136" t="str">
        <f>VLOOKUP($E3136,'CFileFishery to ERA+'!$A$4:$J$198,8,FALSE)</f>
        <v>T</v>
      </c>
      <c r="Q3136" t="str">
        <f>VLOOKUP($E3136,'CFileFishery to ERA+'!$A$4:$J$198,9,FALSE)</f>
        <v>WA Troll</v>
      </c>
      <c r="R3136" t="str">
        <f>VLOOKUP($E3136,'CFileFishery to ERA+'!$A$4:$J$198,10,FALSE)</f>
        <v>ISBM</v>
      </c>
    </row>
    <row r="3137" spans="1:18" x14ac:dyDescent="0.25">
      <c r="A3137" t="s">
        <v>160</v>
      </c>
      <c r="B3137" t="s">
        <v>161</v>
      </c>
      <c r="C3137">
        <v>2012</v>
      </c>
      <c r="D3137">
        <v>2</v>
      </c>
      <c r="E3137">
        <v>146</v>
      </c>
      <c r="F3137" t="s">
        <v>75</v>
      </c>
      <c r="G3137">
        <v>4</v>
      </c>
      <c r="H3137" t="s">
        <v>12</v>
      </c>
      <c r="I3137">
        <v>1</v>
      </c>
      <c r="J3137">
        <v>12.47</v>
      </c>
      <c r="K3137">
        <v>12.52</v>
      </c>
      <c r="L3137">
        <f>VLOOKUP($E3137,'CFileFishery to ERA+'!$A$4:$J$198,4,FALSE)</f>
        <v>65</v>
      </c>
      <c r="M3137" t="str">
        <f>VLOOKUP($E3137,'CFileFishery to ERA+'!$A$4:$J$198,5,FALSE)</f>
        <v>BC JF S</v>
      </c>
      <c r="N3137" t="str">
        <f>VLOOKUP($E3137,'CFileFishery to ERA+'!$A$4:$J$198,6,FALSE)</f>
        <v>CA</v>
      </c>
      <c r="O3137">
        <f>VLOOKUP($E3137,'CFileFishery to ERA+'!$A$4:$J$198,7,FALSE)</f>
        <v>36</v>
      </c>
      <c r="P3137" t="str">
        <f>VLOOKUP($E3137,'CFileFishery to ERA+'!$A$4:$J$198,8,FALSE)</f>
        <v>S</v>
      </c>
      <c r="Q3137" t="str">
        <f>VLOOKUP($E3137,'CFileFishery to ERA+'!$A$4:$J$198,9,FALSE)</f>
        <v>Canadian Juan De Fuca Sport</v>
      </c>
      <c r="R3137" t="str">
        <f>VLOOKUP($E3137,'CFileFishery to ERA+'!$A$4:$J$198,10,FALSE)</f>
        <v>ISBM</v>
      </c>
    </row>
    <row r="3138" spans="1:18" x14ac:dyDescent="0.25">
      <c r="A3138" t="s">
        <v>160</v>
      </c>
      <c r="B3138" t="s">
        <v>161</v>
      </c>
      <c r="C3138">
        <v>2012</v>
      </c>
      <c r="D3138">
        <v>2</v>
      </c>
      <c r="E3138">
        <v>151</v>
      </c>
      <c r="F3138" t="s">
        <v>84</v>
      </c>
      <c r="G3138">
        <v>4</v>
      </c>
      <c r="H3138" t="s">
        <v>12</v>
      </c>
      <c r="I3138">
        <v>3</v>
      </c>
      <c r="J3138">
        <v>6.3</v>
      </c>
      <c r="K3138">
        <v>6.32</v>
      </c>
      <c r="L3138">
        <f>VLOOKUP($E3138,'CFileFishery to ERA+'!$A$4:$J$198,4,FALSE)</f>
        <v>57</v>
      </c>
      <c r="M3138" t="str">
        <f>VLOOKUP($E3138,'CFileFishery to ERA+'!$A$4:$J$198,5,FALSE)</f>
        <v>PGSDN S</v>
      </c>
      <c r="N3138" t="str">
        <f>VLOOKUP($E3138,'CFileFishery to ERA+'!$A$4:$J$198,6,FALSE)</f>
        <v>US</v>
      </c>
      <c r="O3138">
        <f>VLOOKUP($E3138,'CFileFishery to ERA+'!$A$4:$J$198,7,FALSE)</f>
        <v>999</v>
      </c>
      <c r="P3138" t="str">
        <f>VLOOKUP($E3138,'CFileFishery to ERA+'!$A$4:$J$198,8,FALSE)</f>
        <v>S</v>
      </c>
      <c r="Q3138" t="str">
        <f>VLOOKUP($E3138,'CFileFishery to ERA+'!$A$4:$J$198,9,FALSE)</f>
        <v>PGSD Sport</v>
      </c>
      <c r="R3138" t="str">
        <f>VLOOKUP($E3138,'CFileFishery to ERA+'!$A$4:$J$198,10,FALSE)</f>
        <v>ISBM</v>
      </c>
    </row>
    <row r="3139" spans="1:18" x14ac:dyDescent="0.25">
      <c r="A3139" t="s">
        <v>160</v>
      </c>
      <c r="B3139" t="s">
        <v>161</v>
      </c>
      <c r="C3139">
        <v>2012</v>
      </c>
      <c r="D3139">
        <v>2</v>
      </c>
      <c r="E3139">
        <v>157</v>
      </c>
      <c r="F3139" t="s">
        <v>79</v>
      </c>
      <c r="G3139">
        <v>3</v>
      </c>
      <c r="H3139" t="s">
        <v>12</v>
      </c>
      <c r="I3139">
        <v>1</v>
      </c>
      <c r="J3139">
        <v>2.29</v>
      </c>
      <c r="K3139">
        <v>2.29</v>
      </c>
      <c r="L3139">
        <f>VLOOKUP($E3139,'CFileFishery to ERA+'!$A$4:$J$198,4,FALSE)</f>
        <v>59</v>
      </c>
      <c r="M3139" t="str">
        <f>VLOOKUP($E3139,'CFileFishery to ERA+'!$A$4:$J$198,5,FALSE)</f>
        <v>PGSDO S</v>
      </c>
      <c r="N3139" t="str">
        <f>VLOOKUP($E3139,'CFileFishery to ERA+'!$A$4:$J$198,6,FALSE)</f>
        <v>US</v>
      </c>
      <c r="O3139">
        <f>VLOOKUP($E3139,'CFileFishery to ERA+'!$A$4:$J$198,7,FALSE)</f>
        <v>999</v>
      </c>
      <c r="P3139" t="str">
        <f>VLOOKUP($E3139,'CFileFishery to ERA+'!$A$4:$J$198,8,FALSE)</f>
        <v>S</v>
      </c>
      <c r="Q3139" t="str">
        <f>VLOOKUP($E3139,'CFileFishery to ERA+'!$A$4:$J$198,9,FALSE)</f>
        <v>PGSD Sport</v>
      </c>
      <c r="R3139" t="str">
        <f>VLOOKUP($E3139,'CFileFishery to ERA+'!$A$4:$J$198,10,FALSE)</f>
        <v>ISBM</v>
      </c>
    </row>
    <row r="3140" spans="1:18" x14ac:dyDescent="0.25">
      <c r="A3140" t="s">
        <v>160</v>
      </c>
      <c r="B3140" t="s">
        <v>161</v>
      </c>
      <c r="C3140">
        <v>2012</v>
      </c>
      <c r="D3140">
        <v>3</v>
      </c>
      <c r="E3140">
        <v>41</v>
      </c>
      <c r="F3140" t="s">
        <v>70</v>
      </c>
      <c r="G3140">
        <v>4</v>
      </c>
      <c r="H3140" t="s">
        <v>12</v>
      </c>
      <c r="I3140">
        <v>1</v>
      </c>
      <c r="J3140">
        <v>1.45</v>
      </c>
      <c r="K3140">
        <v>1.45</v>
      </c>
      <c r="L3140">
        <f>VLOOKUP($E3140,'CFileFishery to ERA+'!$A$4:$J$198,4,FALSE)</f>
        <v>13</v>
      </c>
      <c r="M3140" t="str">
        <f>VLOOKUP($E3140,'CFileFishery to ERA+'!$A$4:$J$198,5,FALSE)</f>
        <v>N FALCON T</v>
      </c>
      <c r="N3140" t="str">
        <f>VLOOKUP($E3140,'CFileFishery to ERA+'!$A$4:$J$198,6,FALSE)</f>
        <v>US</v>
      </c>
      <c r="O3140">
        <f>VLOOKUP($E3140,'CFileFishery to ERA+'!$A$4:$J$198,7,FALSE)</f>
        <v>999</v>
      </c>
      <c r="P3140" t="str">
        <f>VLOOKUP($E3140,'CFileFishery to ERA+'!$A$4:$J$198,8,FALSE)</f>
        <v>T</v>
      </c>
      <c r="Q3140" t="str">
        <f>VLOOKUP($E3140,'CFileFishery to ERA+'!$A$4:$J$198,9,FALSE)</f>
        <v>WA Troll</v>
      </c>
      <c r="R3140" t="str">
        <f>VLOOKUP($E3140,'CFileFishery to ERA+'!$A$4:$J$198,10,FALSE)</f>
        <v>ISBM</v>
      </c>
    </row>
    <row r="3141" spans="1:18" x14ac:dyDescent="0.25">
      <c r="A3141" t="s">
        <v>160</v>
      </c>
      <c r="B3141" t="s">
        <v>161</v>
      </c>
      <c r="C3141">
        <v>2012</v>
      </c>
      <c r="D3141">
        <v>3</v>
      </c>
      <c r="E3141">
        <v>41</v>
      </c>
      <c r="F3141" t="s">
        <v>70</v>
      </c>
      <c r="G3141">
        <v>4</v>
      </c>
      <c r="H3141" t="s">
        <v>121</v>
      </c>
      <c r="I3141">
        <v>1</v>
      </c>
      <c r="J3141">
        <v>1.45</v>
      </c>
      <c r="K3141">
        <v>1.45</v>
      </c>
      <c r="L3141">
        <f>VLOOKUP($E3141,'CFileFishery to ERA+'!$A$4:$J$198,4,FALSE)</f>
        <v>13</v>
      </c>
      <c r="M3141" t="str">
        <f>VLOOKUP($E3141,'CFileFishery to ERA+'!$A$4:$J$198,5,FALSE)</f>
        <v>N FALCON T</v>
      </c>
      <c r="N3141" t="str">
        <f>VLOOKUP($E3141,'CFileFishery to ERA+'!$A$4:$J$198,6,FALSE)</f>
        <v>US</v>
      </c>
      <c r="O3141">
        <f>VLOOKUP($E3141,'CFileFishery to ERA+'!$A$4:$J$198,7,FALSE)</f>
        <v>999</v>
      </c>
      <c r="P3141" t="str">
        <f>VLOOKUP($E3141,'CFileFishery to ERA+'!$A$4:$J$198,8,FALSE)</f>
        <v>T</v>
      </c>
      <c r="Q3141" t="str">
        <f>VLOOKUP($E3141,'CFileFishery to ERA+'!$A$4:$J$198,9,FALSE)</f>
        <v>WA Troll</v>
      </c>
      <c r="R3141" t="str">
        <f>VLOOKUP($E3141,'CFileFishery to ERA+'!$A$4:$J$198,10,FALSE)</f>
        <v>ISBM</v>
      </c>
    </row>
    <row r="3142" spans="1:18" x14ac:dyDescent="0.25">
      <c r="A3142" t="s">
        <v>160</v>
      </c>
      <c r="B3142" t="s">
        <v>161</v>
      </c>
      <c r="C3142">
        <v>2012</v>
      </c>
      <c r="D3142">
        <v>3</v>
      </c>
      <c r="E3142">
        <v>146</v>
      </c>
      <c r="F3142" t="s">
        <v>75</v>
      </c>
      <c r="G3142">
        <v>4</v>
      </c>
      <c r="H3142" t="s">
        <v>12</v>
      </c>
      <c r="I3142">
        <v>1</v>
      </c>
      <c r="J3142">
        <v>16.260000000000002</v>
      </c>
      <c r="K3142">
        <v>16.32</v>
      </c>
      <c r="L3142">
        <f>VLOOKUP($E3142,'CFileFishery to ERA+'!$A$4:$J$198,4,FALSE)</f>
        <v>65</v>
      </c>
      <c r="M3142" t="str">
        <f>VLOOKUP($E3142,'CFileFishery to ERA+'!$A$4:$J$198,5,FALSE)</f>
        <v>BC JF S</v>
      </c>
      <c r="N3142" t="str">
        <f>VLOOKUP($E3142,'CFileFishery to ERA+'!$A$4:$J$198,6,FALSE)</f>
        <v>CA</v>
      </c>
      <c r="O3142">
        <f>VLOOKUP($E3142,'CFileFishery to ERA+'!$A$4:$J$198,7,FALSE)</f>
        <v>36</v>
      </c>
      <c r="P3142" t="str">
        <f>VLOOKUP($E3142,'CFileFishery to ERA+'!$A$4:$J$198,8,FALSE)</f>
        <v>S</v>
      </c>
      <c r="Q3142" t="str">
        <f>VLOOKUP($E3142,'CFileFishery to ERA+'!$A$4:$J$198,9,FALSE)</f>
        <v>Canadian Juan De Fuca Sport</v>
      </c>
      <c r="R3142" t="str">
        <f>VLOOKUP($E3142,'CFileFishery to ERA+'!$A$4:$J$198,10,FALSE)</f>
        <v>ISBM</v>
      </c>
    </row>
    <row r="3143" spans="1:18" x14ac:dyDescent="0.25">
      <c r="A3143" t="s">
        <v>160</v>
      </c>
      <c r="B3143" t="s">
        <v>161</v>
      </c>
      <c r="C3143">
        <v>2012</v>
      </c>
      <c r="D3143">
        <v>3</v>
      </c>
      <c r="E3143">
        <v>150</v>
      </c>
      <c r="F3143" t="s">
        <v>76</v>
      </c>
      <c r="G3143">
        <v>4</v>
      </c>
      <c r="H3143" t="s">
        <v>121</v>
      </c>
      <c r="I3143">
        <v>1</v>
      </c>
      <c r="J3143">
        <v>3.15</v>
      </c>
      <c r="K3143">
        <v>3.15</v>
      </c>
      <c r="L3143">
        <f>VLOOKUP($E3143,'CFileFishery to ERA+'!$A$4:$J$198,4,FALSE)</f>
        <v>57</v>
      </c>
      <c r="M3143" t="str">
        <f>VLOOKUP($E3143,'CFileFishery to ERA+'!$A$4:$J$198,5,FALSE)</f>
        <v>PGSDN S</v>
      </c>
      <c r="N3143" t="str">
        <f>VLOOKUP($E3143,'CFileFishery to ERA+'!$A$4:$J$198,6,FALSE)</f>
        <v>US</v>
      </c>
      <c r="O3143">
        <f>VLOOKUP($E3143,'CFileFishery to ERA+'!$A$4:$J$198,7,FALSE)</f>
        <v>999</v>
      </c>
      <c r="P3143" t="str">
        <f>VLOOKUP($E3143,'CFileFishery to ERA+'!$A$4:$J$198,8,FALSE)</f>
        <v>S</v>
      </c>
      <c r="Q3143" t="str">
        <f>VLOOKUP($E3143,'CFileFishery to ERA+'!$A$4:$J$198,9,FALSE)</f>
        <v>PGSD Sport</v>
      </c>
      <c r="R3143" t="str">
        <f>VLOOKUP($E3143,'CFileFishery to ERA+'!$A$4:$J$198,10,FALSE)</f>
        <v>ISBM</v>
      </c>
    </row>
    <row r="3144" spans="1:18" x14ac:dyDescent="0.25">
      <c r="A3144" t="s">
        <v>160</v>
      </c>
      <c r="B3144" t="s">
        <v>161</v>
      </c>
      <c r="C3144">
        <v>2012</v>
      </c>
      <c r="D3144">
        <v>3</v>
      </c>
      <c r="E3144">
        <v>151</v>
      </c>
      <c r="F3144" t="s">
        <v>84</v>
      </c>
      <c r="G3144">
        <v>4</v>
      </c>
      <c r="H3144" t="s">
        <v>12</v>
      </c>
      <c r="I3144">
        <v>3</v>
      </c>
      <c r="J3144">
        <v>11.79</v>
      </c>
      <c r="K3144">
        <v>11.83</v>
      </c>
      <c r="L3144">
        <f>VLOOKUP($E3144,'CFileFishery to ERA+'!$A$4:$J$198,4,FALSE)</f>
        <v>57</v>
      </c>
      <c r="M3144" t="str">
        <f>VLOOKUP($E3144,'CFileFishery to ERA+'!$A$4:$J$198,5,FALSE)</f>
        <v>PGSDN S</v>
      </c>
      <c r="N3144" t="str">
        <f>VLOOKUP($E3144,'CFileFishery to ERA+'!$A$4:$J$198,6,FALSE)</f>
        <v>US</v>
      </c>
      <c r="O3144">
        <f>VLOOKUP($E3144,'CFileFishery to ERA+'!$A$4:$J$198,7,FALSE)</f>
        <v>999</v>
      </c>
      <c r="P3144" t="str">
        <f>VLOOKUP($E3144,'CFileFishery to ERA+'!$A$4:$J$198,8,FALSE)</f>
        <v>S</v>
      </c>
      <c r="Q3144" t="str">
        <f>VLOOKUP($E3144,'CFileFishery to ERA+'!$A$4:$J$198,9,FALSE)</f>
        <v>PGSD Sport</v>
      </c>
      <c r="R3144" t="str">
        <f>VLOOKUP($E3144,'CFileFishery to ERA+'!$A$4:$J$198,10,FALSE)</f>
        <v>ISBM</v>
      </c>
    </row>
    <row r="3145" spans="1:18" x14ac:dyDescent="0.25">
      <c r="A3145" t="s">
        <v>160</v>
      </c>
      <c r="B3145" t="s">
        <v>161</v>
      </c>
      <c r="C3145">
        <v>2012</v>
      </c>
      <c r="D3145">
        <v>3</v>
      </c>
      <c r="E3145">
        <v>161</v>
      </c>
      <c r="F3145" t="s">
        <v>80</v>
      </c>
      <c r="G3145">
        <v>3</v>
      </c>
      <c r="H3145" t="s">
        <v>12</v>
      </c>
      <c r="I3145">
        <v>1</v>
      </c>
      <c r="J3145">
        <v>5.17</v>
      </c>
      <c r="K3145">
        <v>5.17</v>
      </c>
      <c r="L3145">
        <f>VLOOKUP($E3145,'CFileFishery to ERA+'!$A$4:$J$198,4,FALSE)</f>
        <v>59</v>
      </c>
      <c r="M3145" t="str">
        <f>VLOOKUP($E3145,'CFileFishery to ERA+'!$A$4:$J$198,5,FALSE)</f>
        <v>PGSDO S</v>
      </c>
      <c r="N3145" t="str">
        <f>VLOOKUP($E3145,'CFileFishery to ERA+'!$A$4:$J$198,6,FALSE)</f>
        <v>US</v>
      </c>
      <c r="O3145">
        <f>VLOOKUP($E3145,'CFileFishery to ERA+'!$A$4:$J$198,7,FALSE)</f>
        <v>999</v>
      </c>
      <c r="P3145" t="str">
        <f>VLOOKUP($E3145,'CFileFishery to ERA+'!$A$4:$J$198,8,FALSE)</f>
        <v>S</v>
      </c>
      <c r="Q3145" t="str">
        <f>VLOOKUP($E3145,'CFileFishery to ERA+'!$A$4:$J$198,9,FALSE)</f>
        <v>PGSD Sport</v>
      </c>
      <c r="R3145" t="str">
        <f>VLOOKUP($E3145,'CFileFishery to ERA+'!$A$4:$J$198,10,FALSE)</f>
        <v>ISBM</v>
      </c>
    </row>
    <row r="3146" spans="1:18" x14ac:dyDescent="0.25">
      <c r="A3146" t="s">
        <v>160</v>
      </c>
      <c r="B3146" t="s">
        <v>161</v>
      </c>
      <c r="C3146">
        <v>2012</v>
      </c>
      <c r="D3146">
        <v>4</v>
      </c>
      <c r="E3146">
        <v>33</v>
      </c>
      <c r="F3146" t="s">
        <v>47</v>
      </c>
      <c r="G3146">
        <v>5</v>
      </c>
      <c r="H3146" t="s">
        <v>12</v>
      </c>
      <c r="I3146">
        <v>1</v>
      </c>
      <c r="J3146">
        <v>2.88</v>
      </c>
      <c r="K3146">
        <v>2.88</v>
      </c>
      <c r="L3146">
        <f>VLOOKUP($E3146,'CFileFishery to ERA+'!$A$4:$J$198,4,FALSE)</f>
        <v>10</v>
      </c>
      <c r="M3146" t="str">
        <f>VLOOKUP($E3146,'CFileFishery to ERA+'!$A$4:$J$198,5,FALSE)</f>
        <v>WCVI F/W T</v>
      </c>
      <c r="N3146" t="str">
        <f>VLOOKUP($E3146,'CFileFishery to ERA+'!$A$4:$J$198,6,FALSE)</f>
        <v>CA</v>
      </c>
      <c r="O3146">
        <f>VLOOKUP($E3146,'CFileFishery to ERA+'!$A$4:$J$198,7,FALSE)</f>
        <v>3</v>
      </c>
      <c r="P3146" t="str">
        <f>VLOOKUP($E3146,'CFileFishery to ERA+'!$A$4:$J$198,8,FALSE)</f>
        <v>T</v>
      </c>
      <c r="Q3146" t="str">
        <f>VLOOKUP($E3146,'CFileFishery to ERA+'!$A$4:$J$198,9,FALSE)</f>
        <v>WCVI Troll</v>
      </c>
      <c r="R3146" t="str">
        <f>VLOOKUP($E3146,'CFileFishery to ERA+'!$A$4:$J$198,10,FALSE)</f>
        <v>AABM</v>
      </c>
    </row>
    <row r="3147" spans="1:18" x14ac:dyDescent="0.25">
      <c r="A3147" t="s">
        <v>160</v>
      </c>
      <c r="B3147" t="s">
        <v>161</v>
      </c>
      <c r="C3147">
        <v>2012</v>
      </c>
      <c r="D3147">
        <v>4</v>
      </c>
      <c r="E3147">
        <v>142</v>
      </c>
      <c r="F3147" t="s">
        <v>49</v>
      </c>
      <c r="G3147">
        <v>4</v>
      </c>
      <c r="H3147" t="s">
        <v>12</v>
      </c>
      <c r="I3147">
        <v>1</v>
      </c>
      <c r="J3147">
        <v>3.34</v>
      </c>
      <c r="K3147">
        <v>3.35</v>
      </c>
      <c r="L3147">
        <f>VLOOKUP($E3147,'CFileFishery to ERA+'!$A$4:$J$198,4,FALSE)</f>
        <v>50</v>
      </c>
      <c r="M3147" t="str">
        <f>VLOOKUP($E3147,'CFileFishery to ERA+'!$A$4:$J$198,5,FALSE)</f>
        <v>WCVI AABM S</v>
      </c>
      <c r="N3147" t="str">
        <f>VLOOKUP($E3147,'CFileFishery to ERA+'!$A$4:$J$198,6,FALSE)</f>
        <v>CA</v>
      </c>
      <c r="O3147">
        <f>VLOOKUP($E3147,'CFileFishery to ERA+'!$A$4:$J$198,7,FALSE)</f>
        <v>31</v>
      </c>
      <c r="P3147" t="str">
        <f>VLOOKUP($E3147,'CFileFishery to ERA+'!$A$4:$J$198,8,FALSE)</f>
        <v>S</v>
      </c>
      <c r="Q3147" t="str">
        <f>VLOOKUP($E3147,'CFileFishery to ERA+'!$A$4:$J$198,9,FALSE)</f>
        <v>WCVI AABM Sport</v>
      </c>
      <c r="R3147" t="str">
        <f>VLOOKUP($E3147,'CFileFishery to ERA+'!$A$4:$J$198,10,FALSE)</f>
        <v>AABM</v>
      </c>
    </row>
    <row r="3148" spans="1:18" x14ac:dyDescent="0.25">
      <c r="A3148" t="s">
        <v>160</v>
      </c>
      <c r="B3148" t="s">
        <v>161</v>
      </c>
      <c r="C3148">
        <v>2012</v>
      </c>
      <c r="D3148">
        <v>4</v>
      </c>
      <c r="E3148">
        <v>146</v>
      </c>
      <c r="F3148" t="s">
        <v>75</v>
      </c>
      <c r="G3148">
        <v>4</v>
      </c>
      <c r="H3148" t="s">
        <v>12</v>
      </c>
      <c r="I3148">
        <v>3</v>
      </c>
      <c r="J3148">
        <v>27.39</v>
      </c>
      <c r="K3148">
        <v>27.49</v>
      </c>
      <c r="L3148">
        <f>VLOOKUP($E3148,'CFileFishery to ERA+'!$A$4:$J$198,4,FALSE)</f>
        <v>65</v>
      </c>
      <c r="M3148" t="str">
        <f>VLOOKUP($E3148,'CFileFishery to ERA+'!$A$4:$J$198,5,FALSE)</f>
        <v>BC JF S</v>
      </c>
      <c r="N3148" t="str">
        <f>VLOOKUP($E3148,'CFileFishery to ERA+'!$A$4:$J$198,6,FALSE)</f>
        <v>CA</v>
      </c>
      <c r="O3148">
        <f>VLOOKUP($E3148,'CFileFishery to ERA+'!$A$4:$J$198,7,FALSE)</f>
        <v>36</v>
      </c>
      <c r="P3148" t="str">
        <f>VLOOKUP($E3148,'CFileFishery to ERA+'!$A$4:$J$198,8,FALSE)</f>
        <v>S</v>
      </c>
      <c r="Q3148" t="str">
        <f>VLOOKUP($E3148,'CFileFishery to ERA+'!$A$4:$J$198,9,FALSE)</f>
        <v>Canadian Juan De Fuca Sport</v>
      </c>
      <c r="R3148" t="str">
        <f>VLOOKUP($E3148,'CFileFishery to ERA+'!$A$4:$J$198,10,FALSE)</f>
        <v>ISBM</v>
      </c>
    </row>
    <row r="3149" spans="1:18" x14ac:dyDescent="0.25">
      <c r="A3149" t="s">
        <v>160</v>
      </c>
      <c r="B3149" t="s">
        <v>161</v>
      </c>
      <c r="C3149">
        <v>2012</v>
      </c>
      <c r="D3149">
        <v>4</v>
      </c>
      <c r="E3149">
        <v>151</v>
      </c>
      <c r="F3149" t="s">
        <v>84</v>
      </c>
      <c r="G3149">
        <v>4</v>
      </c>
      <c r="H3149" t="s">
        <v>12</v>
      </c>
      <c r="I3149">
        <v>1</v>
      </c>
      <c r="J3149">
        <v>2.02</v>
      </c>
      <c r="K3149">
        <v>2.02</v>
      </c>
      <c r="L3149">
        <f>VLOOKUP($E3149,'CFileFishery to ERA+'!$A$4:$J$198,4,FALSE)</f>
        <v>57</v>
      </c>
      <c r="M3149" t="str">
        <f>VLOOKUP($E3149,'CFileFishery to ERA+'!$A$4:$J$198,5,FALSE)</f>
        <v>PGSDN S</v>
      </c>
      <c r="N3149" t="str">
        <f>VLOOKUP($E3149,'CFileFishery to ERA+'!$A$4:$J$198,6,FALSE)</f>
        <v>US</v>
      </c>
      <c r="O3149">
        <f>VLOOKUP($E3149,'CFileFishery to ERA+'!$A$4:$J$198,7,FALSE)</f>
        <v>999</v>
      </c>
      <c r="P3149" t="str">
        <f>VLOOKUP($E3149,'CFileFishery to ERA+'!$A$4:$J$198,8,FALSE)</f>
        <v>S</v>
      </c>
      <c r="Q3149" t="str">
        <f>VLOOKUP($E3149,'CFileFishery to ERA+'!$A$4:$J$198,9,FALSE)</f>
        <v>PGSD Sport</v>
      </c>
      <c r="R3149" t="str">
        <f>VLOOKUP($E3149,'CFileFishery to ERA+'!$A$4:$J$198,10,FALSE)</f>
        <v>ISBM</v>
      </c>
    </row>
    <row r="3150" spans="1:18" x14ac:dyDescent="0.25">
      <c r="A3150" t="s">
        <v>160</v>
      </c>
      <c r="B3150" t="s">
        <v>161</v>
      </c>
      <c r="C3150">
        <v>2012</v>
      </c>
      <c r="D3150">
        <v>4</v>
      </c>
      <c r="E3150">
        <v>152</v>
      </c>
      <c r="F3150" t="s">
        <v>63</v>
      </c>
      <c r="G3150">
        <v>3</v>
      </c>
      <c r="H3150" t="s">
        <v>12</v>
      </c>
      <c r="I3150">
        <v>1</v>
      </c>
      <c r="J3150">
        <v>3.29</v>
      </c>
      <c r="K3150">
        <v>3.29</v>
      </c>
      <c r="L3150">
        <f>VLOOKUP($E3150,'CFileFishery to ERA+'!$A$4:$J$198,4,FALSE)</f>
        <v>57</v>
      </c>
      <c r="M3150" t="str">
        <f>VLOOKUP($E3150,'CFileFishery to ERA+'!$A$4:$J$198,5,FALSE)</f>
        <v>PGSDN S</v>
      </c>
      <c r="N3150" t="str">
        <f>VLOOKUP($E3150,'CFileFishery to ERA+'!$A$4:$J$198,6,FALSE)</f>
        <v>US</v>
      </c>
      <c r="O3150">
        <f>VLOOKUP($E3150,'CFileFishery to ERA+'!$A$4:$J$198,7,FALSE)</f>
        <v>999</v>
      </c>
      <c r="P3150" t="str">
        <f>VLOOKUP($E3150,'CFileFishery to ERA+'!$A$4:$J$198,8,FALSE)</f>
        <v>S</v>
      </c>
      <c r="Q3150" t="str">
        <f>VLOOKUP($E3150,'CFileFishery to ERA+'!$A$4:$J$198,9,FALSE)</f>
        <v>PGSD Sport</v>
      </c>
      <c r="R3150" t="str">
        <f>VLOOKUP($E3150,'CFileFishery to ERA+'!$A$4:$J$198,10,FALSE)</f>
        <v>ISBM</v>
      </c>
    </row>
    <row r="3151" spans="1:18" x14ac:dyDescent="0.25">
      <c r="A3151" t="s">
        <v>160</v>
      </c>
      <c r="B3151" t="s">
        <v>161</v>
      </c>
      <c r="C3151">
        <v>2012</v>
      </c>
      <c r="D3151">
        <v>4</v>
      </c>
      <c r="E3151">
        <v>152</v>
      </c>
      <c r="F3151" t="s">
        <v>63</v>
      </c>
      <c r="G3151">
        <v>4</v>
      </c>
      <c r="H3151" t="s">
        <v>12</v>
      </c>
      <c r="I3151">
        <v>3</v>
      </c>
      <c r="J3151">
        <v>9.8699999999999992</v>
      </c>
      <c r="K3151">
        <v>9.9</v>
      </c>
      <c r="L3151">
        <f>VLOOKUP($E3151,'CFileFishery to ERA+'!$A$4:$J$198,4,FALSE)</f>
        <v>57</v>
      </c>
      <c r="M3151" t="str">
        <f>VLOOKUP($E3151,'CFileFishery to ERA+'!$A$4:$J$198,5,FALSE)</f>
        <v>PGSDN S</v>
      </c>
      <c r="N3151" t="str">
        <f>VLOOKUP($E3151,'CFileFishery to ERA+'!$A$4:$J$198,6,FALSE)</f>
        <v>US</v>
      </c>
      <c r="O3151">
        <f>VLOOKUP($E3151,'CFileFishery to ERA+'!$A$4:$J$198,7,FALSE)</f>
        <v>999</v>
      </c>
      <c r="P3151" t="str">
        <f>VLOOKUP($E3151,'CFileFishery to ERA+'!$A$4:$J$198,8,FALSE)</f>
        <v>S</v>
      </c>
      <c r="Q3151" t="str">
        <f>VLOOKUP($E3151,'CFileFishery to ERA+'!$A$4:$J$198,9,FALSE)</f>
        <v>PGSD Sport</v>
      </c>
      <c r="R3151" t="str">
        <f>VLOOKUP($E3151,'CFileFishery to ERA+'!$A$4:$J$198,10,FALSE)</f>
        <v>ISBM</v>
      </c>
    </row>
    <row r="3152" spans="1:18" x14ac:dyDescent="0.25">
      <c r="A3152" t="s">
        <v>160</v>
      </c>
      <c r="B3152" t="s">
        <v>161</v>
      </c>
      <c r="C3152">
        <v>2012</v>
      </c>
      <c r="D3152">
        <v>4</v>
      </c>
      <c r="E3152">
        <v>156</v>
      </c>
      <c r="F3152" t="s">
        <v>90</v>
      </c>
      <c r="G3152">
        <v>4</v>
      </c>
      <c r="H3152" t="s">
        <v>12</v>
      </c>
      <c r="I3152">
        <v>1</v>
      </c>
      <c r="J3152">
        <v>2.33</v>
      </c>
      <c r="K3152">
        <v>2.33</v>
      </c>
      <c r="L3152">
        <f>VLOOKUP($E3152,'CFileFishery to ERA+'!$A$4:$J$198,4,FALSE)</f>
        <v>59</v>
      </c>
      <c r="M3152" t="str">
        <f>VLOOKUP($E3152,'CFileFishery to ERA+'!$A$4:$J$198,5,FALSE)</f>
        <v>PGSDO S</v>
      </c>
      <c r="N3152" t="str">
        <f>VLOOKUP($E3152,'CFileFishery to ERA+'!$A$4:$J$198,6,FALSE)</f>
        <v>US</v>
      </c>
      <c r="O3152">
        <f>VLOOKUP($E3152,'CFileFishery to ERA+'!$A$4:$J$198,7,FALSE)</f>
        <v>999</v>
      </c>
      <c r="P3152" t="str">
        <f>VLOOKUP($E3152,'CFileFishery to ERA+'!$A$4:$J$198,8,FALSE)</f>
        <v>S</v>
      </c>
      <c r="Q3152" t="str">
        <f>VLOOKUP($E3152,'CFileFishery to ERA+'!$A$4:$J$198,9,FALSE)</f>
        <v>PGSD Sport</v>
      </c>
      <c r="R3152" t="str">
        <f>VLOOKUP($E3152,'CFileFishery to ERA+'!$A$4:$J$198,10,FALSE)</f>
        <v>ISBM</v>
      </c>
    </row>
    <row r="3153" spans="1:18" x14ac:dyDescent="0.25">
      <c r="A3153" t="s">
        <v>160</v>
      </c>
      <c r="B3153" t="s">
        <v>161</v>
      </c>
      <c r="C3153">
        <v>2012</v>
      </c>
      <c r="D3153">
        <v>5</v>
      </c>
      <c r="E3153">
        <v>33</v>
      </c>
      <c r="F3153" t="s">
        <v>47</v>
      </c>
      <c r="G3153">
        <v>4</v>
      </c>
      <c r="H3153" t="s">
        <v>12</v>
      </c>
      <c r="I3153">
        <v>1</v>
      </c>
      <c r="J3153">
        <v>2.88</v>
      </c>
      <c r="K3153">
        <v>2.89</v>
      </c>
      <c r="L3153">
        <f>VLOOKUP($E3153,'CFileFishery to ERA+'!$A$4:$J$198,4,FALSE)</f>
        <v>10</v>
      </c>
      <c r="M3153" t="str">
        <f>VLOOKUP($E3153,'CFileFishery to ERA+'!$A$4:$J$198,5,FALSE)</f>
        <v>WCVI F/W T</v>
      </c>
      <c r="N3153" t="str">
        <f>VLOOKUP($E3153,'CFileFishery to ERA+'!$A$4:$J$198,6,FALSE)</f>
        <v>CA</v>
      </c>
      <c r="O3153">
        <f>VLOOKUP($E3153,'CFileFishery to ERA+'!$A$4:$J$198,7,FALSE)</f>
        <v>3</v>
      </c>
      <c r="P3153" t="str">
        <f>VLOOKUP($E3153,'CFileFishery to ERA+'!$A$4:$J$198,8,FALSE)</f>
        <v>T</v>
      </c>
      <c r="Q3153" t="str">
        <f>VLOOKUP($E3153,'CFileFishery to ERA+'!$A$4:$J$198,9,FALSE)</f>
        <v>WCVI Troll</v>
      </c>
      <c r="R3153" t="str">
        <f>VLOOKUP($E3153,'CFileFishery to ERA+'!$A$4:$J$198,10,FALSE)</f>
        <v>AABM</v>
      </c>
    </row>
    <row r="3154" spans="1:18" x14ac:dyDescent="0.25">
      <c r="A3154" t="s">
        <v>160</v>
      </c>
      <c r="B3154" t="s">
        <v>161</v>
      </c>
      <c r="C3154">
        <v>2012</v>
      </c>
      <c r="D3154">
        <v>5</v>
      </c>
      <c r="E3154">
        <v>33</v>
      </c>
      <c r="F3154" t="s">
        <v>47</v>
      </c>
      <c r="G3154">
        <v>4</v>
      </c>
      <c r="H3154" t="s">
        <v>121</v>
      </c>
      <c r="I3154">
        <v>2</v>
      </c>
      <c r="J3154">
        <v>5.76</v>
      </c>
      <c r="K3154">
        <v>5.76</v>
      </c>
      <c r="L3154">
        <f>VLOOKUP($E3154,'CFileFishery to ERA+'!$A$4:$J$198,4,FALSE)</f>
        <v>10</v>
      </c>
      <c r="M3154" t="str">
        <f>VLOOKUP($E3154,'CFileFishery to ERA+'!$A$4:$J$198,5,FALSE)</f>
        <v>WCVI F/W T</v>
      </c>
      <c r="N3154" t="str">
        <f>VLOOKUP($E3154,'CFileFishery to ERA+'!$A$4:$J$198,6,FALSE)</f>
        <v>CA</v>
      </c>
      <c r="O3154">
        <f>VLOOKUP($E3154,'CFileFishery to ERA+'!$A$4:$J$198,7,FALSE)</f>
        <v>3</v>
      </c>
      <c r="P3154" t="str">
        <f>VLOOKUP($E3154,'CFileFishery to ERA+'!$A$4:$J$198,8,FALSE)</f>
        <v>T</v>
      </c>
      <c r="Q3154" t="str">
        <f>VLOOKUP($E3154,'CFileFishery to ERA+'!$A$4:$J$198,9,FALSE)</f>
        <v>WCVI Troll</v>
      </c>
      <c r="R3154" t="str">
        <f>VLOOKUP($E3154,'CFileFishery to ERA+'!$A$4:$J$198,10,FALSE)</f>
        <v>AABM</v>
      </c>
    </row>
    <row r="3155" spans="1:18" x14ac:dyDescent="0.25">
      <c r="A3155" t="s">
        <v>160</v>
      </c>
      <c r="B3155" t="s">
        <v>161</v>
      </c>
      <c r="C3155">
        <v>2012</v>
      </c>
      <c r="D3155">
        <v>5</v>
      </c>
      <c r="E3155">
        <v>34</v>
      </c>
      <c r="F3155" t="s">
        <v>54</v>
      </c>
      <c r="G3155">
        <v>4</v>
      </c>
      <c r="H3155" t="s">
        <v>12</v>
      </c>
      <c r="I3155">
        <v>3</v>
      </c>
      <c r="J3155">
        <v>8.64</v>
      </c>
      <c r="K3155">
        <v>8.67</v>
      </c>
      <c r="L3155">
        <f>VLOOKUP($E3155,'CFileFishery to ERA+'!$A$4:$J$198,4,FALSE)</f>
        <v>11</v>
      </c>
      <c r="M3155" t="str">
        <f>VLOOKUP($E3155,'CFileFishery to ERA+'!$A$4:$J$198,5,FALSE)</f>
        <v>WCVI SPR T</v>
      </c>
      <c r="N3155" t="str">
        <f>VLOOKUP($E3155,'CFileFishery to ERA+'!$A$4:$J$198,6,FALSE)</f>
        <v>CA</v>
      </c>
      <c r="O3155">
        <f>VLOOKUP($E3155,'CFileFishery to ERA+'!$A$4:$J$198,7,FALSE)</f>
        <v>3</v>
      </c>
      <c r="P3155" t="str">
        <f>VLOOKUP($E3155,'CFileFishery to ERA+'!$A$4:$J$198,8,FALSE)</f>
        <v>T</v>
      </c>
      <c r="Q3155" t="str">
        <f>VLOOKUP($E3155,'CFileFishery to ERA+'!$A$4:$J$198,9,FALSE)</f>
        <v>WCVI Troll</v>
      </c>
      <c r="R3155" t="str">
        <f>VLOOKUP($E3155,'CFileFishery to ERA+'!$A$4:$J$198,10,FALSE)</f>
        <v>AABM</v>
      </c>
    </row>
    <row r="3156" spans="1:18" x14ac:dyDescent="0.25">
      <c r="A3156" t="s">
        <v>160</v>
      </c>
      <c r="B3156" t="s">
        <v>161</v>
      </c>
      <c r="C3156">
        <v>2012</v>
      </c>
      <c r="D3156">
        <v>5</v>
      </c>
      <c r="E3156">
        <v>34</v>
      </c>
      <c r="F3156" t="s">
        <v>54</v>
      </c>
      <c r="G3156">
        <v>4</v>
      </c>
      <c r="H3156" t="s">
        <v>121</v>
      </c>
      <c r="I3156">
        <v>4</v>
      </c>
      <c r="J3156">
        <v>11.52</v>
      </c>
      <c r="K3156">
        <v>11.52</v>
      </c>
      <c r="L3156">
        <f>VLOOKUP($E3156,'CFileFishery to ERA+'!$A$4:$J$198,4,FALSE)</f>
        <v>11</v>
      </c>
      <c r="M3156" t="str">
        <f>VLOOKUP($E3156,'CFileFishery to ERA+'!$A$4:$J$198,5,FALSE)</f>
        <v>WCVI SPR T</v>
      </c>
      <c r="N3156" t="str">
        <f>VLOOKUP($E3156,'CFileFishery to ERA+'!$A$4:$J$198,6,FALSE)</f>
        <v>CA</v>
      </c>
      <c r="O3156">
        <f>VLOOKUP($E3156,'CFileFishery to ERA+'!$A$4:$J$198,7,FALSE)</f>
        <v>3</v>
      </c>
      <c r="P3156" t="str">
        <f>VLOOKUP($E3156,'CFileFishery to ERA+'!$A$4:$J$198,8,FALSE)</f>
        <v>T</v>
      </c>
      <c r="Q3156" t="str">
        <f>VLOOKUP($E3156,'CFileFishery to ERA+'!$A$4:$J$198,9,FALSE)</f>
        <v>WCVI Troll</v>
      </c>
      <c r="R3156" t="str">
        <f>VLOOKUP($E3156,'CFileFishery to ERA+'!$A$4:$J$198,10,FALSE)</f>
        <v>AABM</v>
      </c>
    </row>
    <row r="3157" spans="1:18" x14ac:dyDescent="0.25">
      <c r="A3157" t="s">
        <v>160</v>
      </c>
      <c r="B3157" t="s">
        <v>161</v>
      </c>
      <c r="C3157">
        <v>2012</v>
      </c>
      <c r="D3157">
        <v>5</v>
      </c>
      <c r="E3157">
        <v>38</v>
      </c>
      <c r="F3157" t="s">
        <v>64</v>
      </c>
      <c r="G3157">
        <v>4</v>
      </c>
      <c r="H3157" t="s">
        <v>121</v>
      </c>
      <c r="I3157">
        <v>1</v>
      </c>
      <c r="J3157">
        <v>4.18</v>
      </c>
      <c r="K3157">
        <v>4.18</v>
      </c>
      <c r="L3157">
        <f>VLOOKUP($E3157,'CFileFishery to ERA+'!$A$4:$J$198,4,FALSE)</f>
        <v>11</v>
      </c>
      <c r="M3157" t="str">
        <f>VLOOKUP($E3157,'CFileFishery to ERA+'!$A$4:$J$198,5,FALSE)</f>
        <v>WCVI SPR T</v>
      </c>
      <c r="N3157" t="str">
        <f>VLOOKUP($E3157,'CFileFishery to ERA+'!$A$4:$J$198,6,FALSE)</f>
        <v>CA</v>
      </c>
      <c r="O3157">
        <f>VLOOKUP($E3157,'CFileFishery to ERA+'!$A$4:$J$198,7,FALSE)</f>
        <v>3</v>
      </c>
      <c r="P3157" t="str">
        <f>VLOOKUP($E3157,'CFileFishery to ERA+'!$A$4:$J$198,8,FALSE)</f>
        <v>T</v>
      </c>
      <c r="Q3157" t="str">
        <f>VLOOKUP($E3157,'CFileFishery to ERA+'!$A$4:$J$198,9,FALSE)</f>
        <v>WCVI Troll</v>
      </c>
      <c r="R3157" t="str">
        <f>VLOOKUP($E3157,'CFileFishery to ERA+'!$A$4:$J$198,10,FALSE)</f>
        <v>AABM</v>
      </c>
    </row>
    <row r="3158" spans="1:18" x14ac:dyDescent="0.25">
      <c r="A3158" t="s">
        <v>160</v>
      </c>
      <c r="B3158" t="s">
        <v>161</v>
      </c>
      <c r="C3158">
        <v>2012</v>
      </c>
      <c r="D3158">
        <v>5</v>
      </c>
      <c r="E3158">
        <v>42</v>
      </c>
      <c r="F3158" t="s">
        <v>86</v>
      </c>
      <c r="G3158">
        <v>4</v>
      </c>
      <c r="H3158" t="s">
        <v>12</v>
      </c>
      <c r="I3158">
        <v>1</v>
      </c>
      <c r="J3158">
        <v>1.1000000000000001</v>
      </c>
      <c r="K3158">
        <v>1.1000000000000001</v>
      </c>
      <c r="L3158">
        <f>VLOOKUP($E3158,'CFileFishery to ERA+'!$A$4:$J$198,4,FALSE)</f>
        <v>13</v>
      </c>
      <c r="M3158" t="str">
        <f>VLOOKUP($E3158,'CFileFishery to ERA+'!$A$4:$J$198,5,FALSE)</f>
        <v>N FALCON T</v>
      </c>
      <c r="N3158" t="str">
        <f>VLOOKUP($E3158,'CFileFishery to ERA+'!$A$4:$J$198,6,FALSE)</f>
        <v>US</v>
      </c>
      <c r="O3158">
        <f>VLOOKUP($E3158,'CFileFishery to ERA+'!$A$4:$J$198,7,FALSE)</f>
        <v>999</v>
      </c>
      <c r="P3158" t="str">
        <f>VLOOKUP($E3158,'CFileFishery to ERA+'!$A$4:$J$198,8,FALSE)</f>
        <v>T</v>
      </c>
      <c r="Q3158" t="str">
        <f>VLOOKUP($E3158,'CFileFishery to ERA+'!$A$4:$J$198,9,FALSE)</f>
        <v>WA Troll</v>
      </c>
      <c r="R3158" t="str">
        <f>VLOOKUP($E3158,'CFileFishery to ERA+'!$A$4:$J$198,10,FALSE)</f>
        <v>ISBM</v>
      </c>
    </row>
    <row r="3159" spans="1:18" x14ac:dyDescent="0.25">
      <c r="A3159" t="s">
        <v>160</v>
      </c>
      <c r="B3159" t="s">
        <v>161</v>
      </c>
      <c r="C3159">
        <v>2012</v>
      </c>
      <c r="D3159">
        <v>5</v>
      </c>
      <c r="E3159">
        <v>43</v>
      </c>
      <c r="F3159" t="s">
        <v>59</v>
      </c>
      <c r="G3159">
        <v>3</v>
      </c>
      <c r="H3159" t="s">
        <v>12</v>
      </c>
      <c r="I3159">
        <v>1</v>
      </c>
      <c r="J3159">
        <v>3.12</v>
      </c>
      <c r="K3159">
        <v>3.12</v>
      </c>
      <c r="L3159">
        <f>VLOOKUP($E3159,'CFileFishery to ERA+'!$A$4:$J$198,4,FALSE)</f>
        <v>13</v>
      </c>
      <c r="M3159" t="str">
        <f>VLOOKUP($E3159,'CFileFishery to ERA+'!$A$4:$J$198,5,FALSE)</f>
        <v>N FALCON T</v>
      </c>
      <c r="N3159" t="str">
        <f>VLOOKUP($E3159,'CFileFishery to ERA+'!$A$4:$J$198,6,FALSE)</f>
        <v>US</v>
      </c>
      <c r="O3159">
        <f>VLOOKUP($E3159,'CFileFishery to ERA+'!$A$4:$J$198,7,FALSE)</f>
        <v>999</v>
      </c>
      <c r="P3159" t="str">
        <f>VLOOKUP($E3159,'CFileFishery to ERA+'!$A$4:$J$198,8,FALSE)</f>
        <v>T</v>
      </c>
      <c r="Q3159" t="str">
        <f>VLOOKUP($E3159,'CFileFishery to ERA+'!$A$4:$J$198,9,FALSE)</f>
        <v>WA Troll</v>
      </c>
      <c r="R3159" t="str">
        <f>VLOOKUP($E3159,'CFileFishery to ERA+'!$A$4:$J$198,10,FALSE)</f>
        <v>ISBM</v>
      </c>
    </row>
    <row r="3160" spans="1:18" x14ac:dyDescent="0.25">
      <c r="A3160" t="s">
        <v>160</v>
      </c>
      <c r="B3160" t="s">
        <v>161</v>
      </c>
      <c r="C3160">
        <v>2012</v>
      </c>
      <c r="D3160">
        <v>5</v>
      </c>
      <c r="E3160">
        <v>43</v>
      </c>
      <c r="F3160" t="s">
        <v>59</v>
      </c>
      <c r="G3160">
        <v>4</v>
      </c>
      <c r="H3160" t="s">
        <v>12</v>
      </c>
      <c r="I3160">
        <v>2</v>
      </c>
      <c r="J3160">
        <v>4</v>
      </c>
      <c r="K3160">
        <v>4.01</v>
      </c>
      <c r="L3160">
        <f>VLOOKUP($E3160,'CFileFishery to ERA+'!$A$4:$J$198,4,FALSE)</f>
        <v>13</v>
      </c>
      <c r="M3160" t="str">
        <f>VLOOKUP($E3160,'CFileFishery to ERA+'!$A$4:$J$198,5,FALSE)</f>
        <v>N FALCON T</v>
      </c>
      <c r="N3160" t="str">
        <f>VLOOKUP($E3160,'CFileFishery to ERA+'!$A$4:$J$198,6,FALSE)</f>
        <v>US</v>
      </c>
      <c r="O3160">
        <f>VLOOKUP($E3160,'CFileFishery to ERA+'!$A$4:$J$198,7,FALSE)</f>
        <v>999</v>
      </c>
      <c r="P3160" t="str">
        <f>VLOOKUP($E3160,'CFileFishery to ERA+'!$A$4:$J$198,8,FALSE)</f>
        <v>T</v>
      </c>
      <c r="Q3160" t="str">
        <f>VLOOKUP($E3160,'CFileFishery to ERA+'!$A$4:$J$198,9,FALSE)</f>
        <v>WA Troll</v>
      </c>
      <c r="R3160" t="str">
        <f>VLOOKUP($E3160,'CFileFishery to ERA+'!$A$4:$J$198,10,FALSE)</f>
        <v>ISBM</v>
      </c>
    </row>
    <row r="3161" spans="1:18" x14ac:dyDescent="0.25">
      <c r="A3161" t="s">
        <v>160</v>
      </c>
      <c r="B3161" t="s">
        <v>161</v>
      </c>
      <c r="C3161">
        <v>2012</v>
      </c>
      <c r="D3161">
        <v>5</v>
      </c>
      <c r="E3161">
        <v>44</v>
      </c>
      <c r="F3161" t="s">
        <v>85</v>
      </c>
      <c r="G3161">
        <v>4</v>
      </c>
      <c r="H3161" t="s">
        <v>12</v>
      </c>
      <c r="I3161">
        <v>1</v>
      </c>
      <c r="J3161">
        <v>1.83</v>
      </c>
      <c r="K3161">
        <v>1.83</v>
      </c>
      <c r="L3161">
        <f>VLOOKUP($E3161,'CFileFishery to ERA+'!$A$4:$J$198,4,FALSE)</f>
        <v>13</v>
      </c>
      <c r="M3161" t="str">
        <f>VLOOKUP($E3161,'CFileFishery to ERA+'!$A$4:$J$198,5,FALSE)</f>
        <v>N FALCON T</v>
      </c>
      <c r="N3161" t="str">
        <f>VLOOKUP($E3161,'CFileFishery to ERA+'!$A$4:$J$198,6,FALSE)</f>
        <v>US</v>
      </c>
      <c r="O3161">
        <f>VLOOKUP($E3161,'CFileFishery to ERA+'!$A$4:$J$198,7,FALSE)</f>
        <v>999</v>
      </c>
      <c r="P3161" t="str">
        <f>VLOOKUP($E3161,'CFileFishery to ERA+'!$A$4:$J$198,8,FALSE)</f>
        <v>T</v>
      </c>
      <c r="Q3161" t="str">
        <f>VLOOKUP($E3161,'CFileFishery to ERA+'!$A$4:$J$198,9,FALSE)</f>
        <v>WA Troll</v>
      </c>
      <c r="R3161" t="str">
        <f>VLOOKUP($E3161,'CFileFishery to ERA+'!$A$4:$J$198,10,FALSE)</f>
        <v>ISBM</v>
      </c>
    </row>
    <row r="3162" spans="1:18" x14ac:dyDescent="0.25">
      <c r="A3162" t="s">
        <v>160</v>
      </c>
      <c r="B3162" t="s">
        <v>161</v>
      </c>
      <c r="C3162">
        <v>2012</v>
      </c>
      <c r="D3162">
        <v>5</v>
      </c>
      <c r="E3162">
        <v>44</v>
      </c>
      <c r="F3162" t="s">
        <v>85</v>
      </c>
      <c r="G3162">
        <v>4</v>
      </c>
      <c r="H3162" t="s">
        <v>121</v>
      </c>
      <c r="I3162">
        <v>1</v>
      </c>
      <c r="J3162">
        <v>1.07</v>
      </c>
      <c r="K3162">
        <v>1.07</v>
      </c>
      <c r="L3162">
        <f>VLOOKUP($E3162,'CFileFishery to ERA+'!$A$4:$J$198,4,FALSE)</f>
        <v>13</v>
      </c>
      <c r="M3162" t="str">
        <f>VLOOKUP($E3162,'CFileFishery to ERA+'!$A$4:$J$198,5,FALSE)</f>
        <v>N FALCON T</v>
      </c>
      <c r="N3162" t="str">
        <f>VLOOKUP($E3162,'CFileFishery to ERA+'!$A$4:$J$198,6,FALSE)</f>
        <v>US</v>
      </c>
      <c r="O3162">
        <f>VLOOKUP($E3162,'CFileFishery to ERA+'!$A$4:$J$198,7,FALSE)</f>
        <v>999</v>
      </c>
      <c r="P3162" t="str">
        <f>VLOOKUP($E3162,'CFileFishery to ERA+'!$A$4:$J$198,8,FALSE)</f>
        <v>T</v>
      </c>
      <c r="Q3162" t="str">
        <f>VLOOKUP($E3162,'CFileFishery to ERA+'!$A$4:$J$198,9,FALSE)</f>
        <v>WA Troll</v>
      </c>
      <c r="R3162" t="str">
        <f>VLOOKUP($E3162,'CFileFishery to ERA+'!$A$4:$J$198,10,FALSE)</f>
        <v>ISBM</v>
      </c>
    </row>
    <row r="3163" spans="1:18" x14ac:dyDescent="0.25">
      <c r="A3163" t="s">
        <v>160</v>
      </c>
      <c r="B3163" t="s">
        <v>161</v>
      </c>
      <c r="C3163">
        <v>2012</v>
      </c>
      <c r="D3163">
        <v>5</v>
      </c>
      <c r="E3163">
        <v>128</v>
      </c>
      <c r="F3163" t="s">
        <v>20</v>
      </c>
      <c r="G3163">
        <v>4</v>
      </c>
      <c r="H3163" t="s">
        <v>12</v>
      </c>
      <c r="I3163">
        <v>1</v>
      </c>
      <c r="J3163">
        <v>2.08</v>
      </c>
      <c r="K3163">
        <v>2.08</v>
      </c>
      <c r="L3163">
        <f>VLOOKUP($E3163,'CFileFishery to ERA+'!$A$4:$J$198,4,FALSE)</f>
        <v>47</v>
      </c>
      <c r="M3163" t="str">
        <f>VLOOKUP($E3163,'CFileFishery to ERA+'!$A$4:$J$198,5,FALSE)</f>
        <v>NBC AABM S</v>
      </c>
      <c r="N3163" t="str">
        <f>VLOOKUP($E3163,'CFileFishery to ERA+'!$A$4:$J$198,6,FALSE)</f>
        <v>CA</v>
      </c>
      <c r="O3163">
        <f>VLOOKUP($E3163,'CFileFishery to ERA+'!$A$4:$J$198,7,FALSE)</f>
        <v>20</v>
      </c>
      <c r="P3163" t="str">
        <f>VLOOKUP($E3163,'CFileFishery to ERA+'!$A$4:$J$198,8,FALSE)</f>
        <v>S</v>
      </c>
      <c r="Q3163" t="str">
        <f>VLOOKUP($E3163,'CFileFishery to ERA+'!$A$4:$J$198,9,FALSE)</f>
        <v>NBC AABM Sport</v>
      </c>
      <c r="R3163" t="str">
        <f>VLOOKUP($E3163,'CFileFishery to ERA+'!$A$4:$J$198,10,FALSE)</f>
        <v>AABM</v>
      </c>
    </row>
    <row r="3164" spans="1:18" x14ac:dyDescent="0.25">
      <c r="A3164" t="s">
        <v>160</v>
      </c>
      <c r="B3164" t="s">
        <v>161</v>
      </c>
      <c r="C3164">
        <v>2012</v>
      </c>
      <c r="D3164">
        <v>5</v>
      </c>
      <c r="E3164">
        <v>136</v>
      </c>
      <c r="F3164" t="s">
        <v>52</v>
      </c>
      <c r="G3164">
        <v>4</v>
      </c>
      <c r="H3164" t="s">
        <v>12</v>
      </c>
      <c r="I3164">
        <v>1</v>
      </c>
      <c r="J3164">
        <v>2</v>
      </c>
      <c r="K3164">
        <v>2</v>
      </c>
      <c r="L3164">
        <f>VLOOKUP($E3164,'CFileFishery to ERA+'!$A$4:$J$198,4,FALSE)</f>
        <v>63</v>
      </c>
      <c r="M3164" t="str">
        <f>VLOOKUP($E3164,'CFileFishery to ERA+'!$A$4:$J$198,5,FALSE)</f>
        <v>GEO ST S</v>
      </c>
      <c r="N3164" t="str">
        <f>VLOOKUP($E3164,'CFileFishery to ERA+'!$A$4:$J$198,6,FALSE)</f>
        <v>CA</v>
      </c>
      <c r="O3164">
        <f>VLOOKUP($E3164,'CFileFishery to ERA+'!$A$4:$J$198,7,FALSE)</f>
        <v>27</v>
      </c>
      <c r="P3164" t="str">
        <f>VLOOKUP($E3164,'CFileFishery to ERA+'!$A$4:$J$198,8,FALSE)</f>
        <v>S</v>
      </c>
      <c r="Q3164" t="str">
        <f>VLOOKUP($E3164,'CFileFishery to ERA+'!$A$4:$J$198,9,FALSE)</f>
        <v>North Georgia Strait Sport</v>
      </c>
      <c r="R3164" t="str">
        <f>VLOOKUP($E3164,'CFileFishery to ERA+'!$A$4:$J$198,10,FALSE)</f>
        <v>ISBM</v>
      </c>
    </row>
    <row r="3165" spans="1:18" x14ac:dyDescent="0.25">
      <c r="A3165" t="s">
        <v>160</v>
      </c>
      <c r="B3165" t="s">
        <v>161</v>
      </c>
      <c r="C3165">
        <v>2012</v>
      </c>
      <c r="D3165">
        <v>5</v>
      </c>
      <c r="E3165">
        <v>146</v>
      </c>
      <c r="F3165" t="s">
        <v>75</v>
      </c>
      <c r="G3165">
        <v>4</v>
      </c>
      <c r="H3165" t="s">
        <v>12</v>
      </c>
      <c r="I3165">
        <v>1</v>
      </c>
      <c r="J3165">
        <v>32.14</v>
      </c>
      <c r="K3165">
        <v>32.26</v>
      </c>
      <c r="L3165">
        <f>VLOOKUP($E3165,'CFileFishery to ERA+'!$A$4:$J$198,4,FALSE)</f>
        <v>65</v>
      </c>
      <c r="M3165" t="str">
        <f>VLOOKUP($E3165,'CFileFishery to ERA+'!$A$4:$J$198,5,FALSE)</f>
        <v>BC JF S</v>
      </c>
      <c r="N3165" t="str">
        <f>VLOOKUP($E3165,'CFileFishery to ERA+'!$A$4:$J$198,6,FALSE)</f>
        <v>CA</v>
      </c>
      <c r="O3165">
        <f>VLOOKUP($E3165,'CFileFishery to ERA+'!$A$4:$J$198,7,FALSE)</f>
        <v>36</v>
      </c>
      <c r="P3165" t="str">
        <f>VLOOKUP($E3165,'CFileFishery to ERA+'!$A$4:$J$198,8,FALSE)</f>
        <v>S</v>
      </c>
      <c r="Q3165" t="str">
        <f>VLOOKUP($E3165,'CFileFishery to ERA+'!$A$4:$J$198,9,FALSE)</f>
        <v>Canadian Juan De Fuca Sport</v>
      </c>
      <c r="R3165" t="str">
        <f>VLOOKUP($E3165,'CFileFishery to ERA+'!$A$4:$J$198,10,FALSE)</f>
        <v>ISBM</v>
      </c>
    </row>
    <row r="3166" spans="1:18" x14ac:dyDescent="0.25">
      <c r="A3166" t="s">
        <v>160</v>
      </c>
      <c r="B3166" t="s">
        <v>161</v>
      </c>
      <c r="C3166">
        <v>2012</v>
      </c>
      <c r="D3166">
        <v>6</v>
      </c>
      <c r="E3166">
        <v>42</v>
      </c>
      <c r="F3166" t="s">
        <v>86</v>
      </c>
      <c r="G3166">
        <v>4</v>
      </c>
      <c r="H3166" t="s">
        <v>12</v>
      </c>
      <c r="I3166">
        <v>1</v>
      </c>
      <c r="J3166">
        <v>3.4</v>
      </c>
      <c r="K3166">
        <v>3.41</v>
      </c>
      <c r="L3166">
        <f>VLOOKUP($E3166,'CFileFishery to ERA+'!$A$4:$J$198,4,FALSE)</f>
        <v>13</v>
      </c>
      <c r="M3166" t="str">
        <f>VLOOKUP($E3166,'CFileFishery to ERA+'!$A$4:$J$198,5,FALSE)</f>
        <v>N FALCON T</v>
      </c>
      <c r="N3166" t="str">
        <f>VLOOKUP($E3166,'CFileFishery to ERA+'!$A$4:$J$198,6,FALSE)</f>
        <v>US</v>
      </c>
      <c r="O3166">
        <f>VLOOKUP($E3166,'CFileFishery to ERA+'!$A$4:$J$198,7,FALSE)</f>
        <v>999</v>
      </c>
      <c r="P3166" t="str">
        <f>VLOOKUP($E3166,'CFileFishery to ERA+'!$A$4:$J$198,8,FALSE)</f>
        <v>T</v>
      </c>
      <c r="Q3166" t="str">
        <f>VLOOKUP($E3166,'CFileFishery to ERA+'!$A$4:$J$198,9,FALSE)</f>
        <v>WA Troll</v>
      </c>
      <c r="R3166" t="str">
        <f>VLOOKUP($E3166,'CFileFishery to ERA+'!$A$4:$J$198,10,FALSE)</f>
        <v>ISBM</v>
      </c>
    </row>
    <row r="3167" spans="1:18" x14ac:dyDescent="0.25">
      <c r="A3167" t="s">
        <v>160</v>
      </c>
      <c r="B3167" t="s">
        <v>161</v>
      </c>
      <c r="C3167">
        <v>2012</v>
      </c>
      <c r="D3167">
        <v>6</v>
      </c>
      <c r="E3167">
        <v>43</v>
      </c>
      <c r="F3167" t="s">
        <v>59</v>
      </c>
      <c r="G3167">
        <v>3</v>
      </c>
      <c r="H3167" t="s">
        <v>121</v>
      </c>
      <c r="I3167">
        <v>1</v>
      </c>
      <c r="J3167">
        <v>4.1500000000000004</v>
      </c>
      <c r="K3167">
        <v>4.16</v>
      </c>
      <c r="L3167">
        <f>VLOOKUP($E3167,'CFileFishery to ERA+'!$A$4:$J$198,4,FALSE)</f>
        <v>13</v>
      </c>
      <c r="M3167" t="str">
        <f>VLOOKUP($E3167,'CFileFishery to ERA+'!$A$4:$J$198,5,FALSE)</f>
        <v>N FALCON T</v>
      </c>
      <c r="N3167" t="str">
        <f>VLOOKUP($E3167,'CFileFishery to ERA+'!$A$4:$J$198,6,FALSE)</f>
        <v>US</v>
      </c>
      <c r="O3167">
        <f>VLOOKUP($E3167,'CFileFishery to ERA+'!$A$4:$J$198,7,FALSE)</f>
        <v>999</v>
      </c>
      <c r="P3167" t="str">
        <f>VLOOKUP($E3167,'CFileFishery to ERA+'!$A$4:$J$198,8,FALSE)</f>
        <v>T</v>
      </c>
      <c r="Q3167" t="str">
        <f>VLOOKUP($E3167,'CFileFishery to ERA+'!$A$4:$J$198,9,FALSE)</f>
        <v>WA Troll</v>
      </c>
      <c r="R3167" t="str">
        <f>VLOOKUP($E3167,'CFileFishery to ERA+'!$A$4:$J$198,10,FALSE)</f>
        <v>ISBM</v>
      </c>
    </row>
    <row r="3168" spans="1:18" x14ac:dyDescent="0.25">
      <c r="A3168" t="s">
        <v>160</v>
      </c>
      <c r="B3168" t="s">
        <v>161</v>
      </c>
      <c r="C3168">
        <v>2012</v>
      </c>
      <c r="D3168">
        <v>6</v>
      </c>
      <c r="E3168">
        <v>43</v>
      </c>
      <c r="F3168" t="s">
        <v>59</v>
      </c>
      <c r="G3168">
        <v>4</v>
      </c>
      <c r="H3168" t="s">
        <v>12</v>
      </c>
      <c r="I3168">
        <v>1</v>
      </c>
      <c r="J3168">
        <v>3.09</v>
      </c>
      <c r="K3168">
        <v>3.1</v>
      </c>
      <c r="L3168">
        <f>VLOOKUP($E3168,'CFileFishery to ERA+'!$A$4:$J$198,4,FALSE)</f>
        <v>13</v>
      </c>
      <c r="M3168" t="str">
        <f>VLOOKUP($E3168,'CFileFishery to ERA+'!$A$4:$J$198,5,FALSE)</f>
        <v>N FALCON T</v>
      </c>
      <c r="N3168" t="str">
        <f>VLOOKUP($E3168,'CFileFishery to ERA+'!$A$4:$J$198,6,FALSE)</f>
        <v>US</v>
      </c>
      <c r="O3168">
        <f>VLOOKUP($E3168,'CFileFishery to ERA+'!$A$4:$J$198,7,FALSE)</f>
        <v>999</v>
      </c>
      <c r="P3168" t="str">
        <f>VLOOKUP($E3168,'CFileFishery to ERA+'!$A$4:$J$198,8,FALSE)</f>
        <v>T</v>
      </c>
      <c r="Q3168" t="str">
        <f>VLOOKUP($E3168,'CFileFishery to ERA+'!$A$4:$J$198,9,FALSE)</f>
        <v>WA Troll</v>
      </c>
      <c r="R3168" t="str">
        <f>VLOOKUP($E3168,'CFileFishery to ERA+'!$A$4:$J$198,10,FALSE)</f>
        <v>ISBM</v>
      </c>
    </row>
    <row r="3169" spans="1:18" x14ac:dyDescent="0.25">
      <c r="A3169" t="s">
        <v>160</v>
      </c>
      <c r="B3169" t="s">
        <v>161</v>
      </c>
      <c r="C3169">
        <v>2012</v>
      </c>
      <c r="D3169">
        <v>6</v>
      </c>
      <c r="E3169">
        <v>43</v>
      </c>
      <c r="F3169" t="s">
        <v>59</v>
      </c>
      <c r="G3169">
        <v>4</v>
      </c>
      <c r="H3169" t="s">
        <v>121</v>
      </c>
      <c r="I3169">
        <v>1</v>
      </c>
      <c r="J3169">
        <v>1.84</v>
      </c>
      <c r="K3169">
        <v>1.84</v>
      </c>
      <c r="L3169">
        <f>VLOOKUP($E3169,'CFileFishery to ERA+'!$A$4:$J$198,4,FALSE)</f>
        <v>13</v>
      </c>
      <c r="M3169" t="str">
        <f>VLOOKUP($E3169,'CFileFishery to ERA+'!$A$4:$J$198,5,FALSE)</f>
        <v>N FALCON T</v>
      </c>
      <c r="N3169" t="str">
        <f>VLOOKUP($E3169,'CFileFishery to ERA+'!$A$4:$J$198,6,FALSE)</f>
        <v>US</v>
      </c>
      <c r="O3169">
        <f>VLOOKUP($E3169,'CFileFishery to ERA+'!$A$4:$J$198,7,FALSE)</f>
        <v>999</v>
      </c>
      <c r="P3169" t="str">
        <f>VLOOKUP($E3169,'CFileFishery to ERA+'!$A$4:$J$198,8,FALSE)</f>
        <v>T</v>
      </c>
      <c r="Q3169" t="str">
        <f>VLOOKUP($E3169,'CFileFishery to ERA+'!$A$4:$J$198,9,FALSE)</f>
        <v>WA Troll</v>
      </c>
      <c r="R3169" t="str">
        <f>VLOOKUP($E3169,'CFileFishery to ERA+'!$A$4:$J$198,10,FALSE)</f>
        <v>ISBM</v>
      </c>
    </row>
    <row r="3170" spans="1:18" x14ac:dyDescent="0.25">
      <c r="A3170" t="s">
        <v>160</v>
      </c>
      <c r="B3170" t="s">
        <v>161</v>
      </c>
      <c r="C3170">
        <v>2012</v>
      </c>
      <c r="D3170">
        <v>6</v>
      </c>
      <c r="E3170">
        <v>44</v>
      </c>
      <c r="F3170" t="s">
        <v>85</v>
      </c>
      <c r="G3170">
        <v>4</v>
      </c>
      <c r="H3170" t="s">
        <v>12</v>
      </c>
      <c r="I3170">
        <v>1</v>
      </c>
      <c r="J3170">
        <v>4.41</v>
      </c>
      <c r="K3170">
        <v>4.42</v>
      </c>
      <c r="L3170">
        <f>VLOOKUP($E3170,'CFileFishery to ERA+'!$A$4:$J$198,4,FALSE)</f>
        <v>13</v>
      </c>
      <c r="M3170" t="str">
        <f>VLOOKUP($E3170,'CFileFishery to ERA+'!$A$4:$J$198,5,FALSE)</f>
        <v>N FALCON T</v>
      </c>
      <c r="N3170" t="str">
        <f>VLOOKUP($E3170,'CFileFishery to ERA+'!$A$4:$J$198,6,FALSE)</f>
        <v>US</v>
      </c>
      <c r="O3170">
        <f>VLOOKUP($E3170,'CFileFishery to ERA+'!$A$4:$J$198,7,FALSE)</f>
        <v>999</v>
      </c>
      <c r="P3170" t="str">
        <f>VLOOKUP($E3170,'CFileFishery to ERA+'!$A$4:$J$198,8,FALSE)</f>
        <v>T</v>
      </c>
      <c r="Q3170" t="str">
        <f>VLOOKUP($E3170,'CFileFishery to ERA+'!$A$4:$J$198,9,FALSE)</f>
        <v>WA Troll</v>
      </c>
      <c r="R3170" t="str">
        <f>VLOOKUP($E3170,'CFileFishery to ERA+'!$A$4:$J$198,10,FALSE)</f>
        <v>ISBM</v>
      </c>
    </row>
    <row r="3171" spans="1:18" x14ac:dyDescent="0.25">
      <c r="A3171" t="s">
        <v>160</v>
      </c>
      <c r="B3171" t="s">
        <v>161</v>
      </c>
      <c r="C3171">
        <v>2012</v>
      </c>
      <c r="D3171">
        <v>6</v>
      </c>
      <c r="E3171">
        <v>108</v>
      </c>
      <c r="F3171" t="s">
        <v>130</v>
      </c>
      <c r="G3171">
        <v>3</v>
      </c>
      <c r="H3171" t="s">
        <v>12</v>
      </c>
      <c r="I3171">
        <v>1</v>
      </c>
      <c r="J3171">
        <v>4.22</v>
      </c>
      <c r="K3171">
        <v>4.22</v>
      </c>
      <c r="L3171">
        <f>VLOOKUP($E3171,'CFileFishery to ERA+'!$A$4:$J$198,4,FALSE)</f>
        <v>29</v>
      </c>
      <c r="M3171" t="str">
        <f>VLOOKUP($E3171,'CFileFishery to ERA+'!$A$4:$J$198,5,FALSE)</f>
        <v>TPGSDO TERM N</v>
      </c>
      <c r="N3171" t="str">
        <f>VLOOKUP($E3171,'CFileFishery to ERA+'!$A$4:$J$198,6,FALSE)</f>
        <v>US</v>
      </c>
      <c r="O3171">
        <f>VLOOKUP($E3171,'CFileFishery to ERA+'!$A$4:$J$198,7,FALSE)</f>
        <v>999</v>
      </c>
      <c r="P3171" t="str">
        <f>VLOOKUP($E3171,'CFileFishery to ERA+'!$A$4:$J$198,8,FALSE)</f>
        <v>N</v>
      </c>
      <c r="Q3171" t="str">
        <f>VLOOKUP($E3171,'CFileFishery to ERA+'!$A$4:$J$198,9,FALSE)</f>
        <v>PGSD Net</v>
      </c>
      <c r="R3171" t="str">
        <f>VLOOKUP($E3171,'CFileFishery to ERA+'!$A$4:$J$198,10,FALSE)</f>
        <v>ISBM</v>
      </c>
    </row>
    <row r="3172" spans="1:18" x14ac:dyDescent="0.25">
      <c r="A3172" t="s">
        <v>160</v>
      </c>
      <c r="B3172" t="s">
        <v>161</v>
      </c>
      <c r="C3172">
        <v>2012</v>
      </c>
      <c r="D3172">
        <v>6</v>
      </c>
      <c r="E3172">
        <v>132</v>
      </c>
      <c r="F3172" t="s">
        <v>21</v>
      </c>
      <c r="G3172">
        <v>4</v>
      </c>
      <c r="H3172" t="s">
        <v>12</v>
      </c>
      <c r="I3172">
        <v>1</v>
      </c>
      <c r="J3172">
        <v>1.32</v>
      </c>
      <c r="K3172">
        <v>1.32</v>
      </c>
      <c r="L3172">
        <f>VLOOKUP($E3172,'CFileFishery to ERA+'!$A$4:$J$198,4,FALSE)</f>
        <v>45</v>
      </c>
      <c r="M3172" t="str">
        <f>VLOOKUP($E3172,'CFileFishery to ERA+'!$A$4:$J$198,5,FALSE)</f>
        <v>CBC S</v>
      </c>
      <c r="N3172" t="str">
        <f>VLOOKUP($E3172,'CFileFishery to ERA+'!$A$4:$J$198,6,FALSE)</f>
        <v>CA</v>
      </c>
      <c r="O3172">
        <f>VLOOKUP($E3172,'CFileFishery to ERA+'!$A$4:$J$198,7,FALSE)</f>
        <v>24</v>
      </c>
      <c r="P3172" t="str">
        <f>VLOOKUP($E3172,'CFileFishery to ERA+'!$A$4:$J$198,8,FALSE)</f>
        <v>S</v>
      </c>
      <c r="Q3172" t="str">
        <f>VLOOKUP($E3172,'CFileFishery to ERA+'!$A$4:$J$198,9,FALSE)</f>
        <v>Central Sport</v>
      </c>
      <c r="R3172" t="str">
        <f>VLOOKUP($E3172,'CFileFishery to ERA+'!$A$4:$J$198,10,FALSE)</f>
        <v>ISBM</v>
      </c>
    </row>
    <row r="3173" spans="1:18" x14ac:dyDescent="0.25">
      <c r="A3173" t="s">
        <v>160</v>
      </c>
      <c r="B3173" t="s">
        <v>161</v>
      </c>
      <c r="C3173">
        <v>2012</v>
      </c>
      <c r="D3173">
        <v>6</v>
      </c>
      <c r="E3173">
        <v>139</v>
      </c>
      <c r="F3173" t="s">
        <v>74</v>
      </c>
      <c r="G3173">
        <v>3</v>
      </c>
      <c r="H3173" t="s">
        <v>12</v>
      </c>
      <c r="I3173">
        <v>1</v>
      </c>
      <c r="J3173">
        <v>8.19</v>
      </c>
      <c r="K3173">
        <v>8.19</v>
      </c>
      <c r="L3173">
        <f>VLOOKUP($E3173,'CFileFishery to ERA+'!$A$4:$J$198,4,FALSE)</f>
        <v>63</v>
      </c>
      <c r="M3173" t="str">
        <f>VLOOKUP($E3173,'CFileFishery to ERA+'!$A$4:$J$198,5,FALSE)</f>
        <v>GEO ST S</v>
      </c>
      <c r="N3173" t="str">
        <f>VLOOKUP($E3173,'CFileFishery to ERA+'!$A$4:$J$198,6,FALSE)</f>
        <v>CA</v>
      </c>
      <c r="O3173">
        <f>VLOOKUP($E3173,'CFileFishery to ERA+'!$A$4:$J$198,7,FALSE)</f>
        <v>29</v>
      </c>
      <c r="P3173" t="str">
        <f>VLOOKUP($E3173,'CFileFishery to ERA+'!$A$4:$J$198,8,FALSE)</f>
        <v>S</v>
      </c>
      <c r="Q3173" t="str">
        <f>VLOOKUP($E3173,'CFileFishery to ERA+'!$A$4:$J$198,9,FALSE)</f>
        <v>South Georgia Strait Sport</v>
      </c>
      <c r="R3173" t="str">
        <f>VLOOKUP($E3173,'CFileFishery to ERA+'!$A$4:$J$198,10,FALSE)</f>
        <v>ISBM</v>
      </c>
    </row>
    <row r="3174" spans="1:18" x14ac:dyDescent="0.25">
      <c r="A3174" t="s">
        <v>160</v>
      </c>
      <c r="B3174" t="s">
        <v>161</v>
      </c>
      <c r="C3174">
        <v>2012</v>
      </c>
      <c r="D3174">
        <v>6</v>
      </c>
      <c r="E3174">
        <v>142</v>
      </c>
      <c r="F3174" t="s">
        <v>49</v>
      </c>
      <c r="G3174">
        <v>4</v>
      </c>
      <c r="H3174" t="s">
        <v>12</v>
      </c>
      <c r="I3174">
        <v>3</v>
      </c>
      <c r="J3174">
        <v>9.15</v>
      </c>
      <c r="K3174">
        <v>9.18</v>
      </c>
      <c r="L3174">
        <f>VLOOKUP($E3174,'CFileFishery to ERA+'!$A$4:$J$198,4,FALSE)</f>
        <v>50</v>
      </c>
      <c r="M3174" t="str">
        <f>VLOOKUP($E3174,'CFileFishery to ERA+'!$A$4:$J$198,5,FALSE)</f>
        <v>WCVI AABM S</v>
      </c>
      <c r="N3174" t="str">
        <f>VLOOKUP($E3174,'CFileFishery to ERA+'!$A$4:$J$198,6,FALSE)</f>
        <v>CA</v>
      </c>
      <c r="O3174">
        <f>VLOOKUP($E3174,'CFileFishery to ERA+'!$A$4:$J$198,7,FALSE)</f>
        <v>31</v>
      </c>
      <c r="P3174" t="str">
        <f>VLOOKUP($E3174,'CFileFishery to ERA+'!$A$4:$J$198,8,FALSE)</f>
        <v>S</v>
      </c>
      <c r="Q3174" t="str">
        <f>VLOOKUP($E3174,'CFileFishery to ERA+'!$A$4:$J$198,9,FALSE)</f>
        <v>WCVI AABM Sport</v>
      </c>
      <c r="R3174" t="str">
        <f>VLOOKUP($E3174,'CFileFishery to ERA+'!$A$4:$J$198,10,FALSE)</f>
        <v>AABM</v>
      </c>
    </row>
    <row r="3175" spans="1:18" x14ac:dyDescent="0.25">
      <c r="A3175" t="s">
        <v>160</v>
      </c>
      <c r="B3175" t="s">
        <v>161</v>
      </c>
      <c r="C3175">
        <v>2012</v>
      </c>
      <c r="D3175">
        <v>6</v>
      </c>
      <c r="E3175">
        <v>146</v>
      </c>
      <c r="F3175" t="s">
        <v>75</v>
      </c>
      <c r="G3175">
        <v>4</v>
      </c>
      <c r="H3175" t="s">
        <v>12</v>
      </c>
      <c r="I3175">
        <v>1</v>
      </c>
      <c r="J3175">
        <v>4.6900000000000004</v>
      </c>
      <c r="K3175">
        <v>4.7</v>
      </c>
      <c r="L3175">
        <f>VLOOKUP($E3175,'CFileFishery to ERA+'!$A$4:$J$198,4,FALSE)</f>
        <v>65</v>
      </c>
      <c r="M3175" t="str">
        <f>VLOOKUP($E3175,'CFileFishery to ERA+'!$A$4:$J$198,5,FALSE)</f>
        <v>BC JF S</v>
      </c>
      <c r="N3175" t="str">
        <f>VLOOKUP($E3175,'CFileFishery to ERA+'!$A$4:$J$198,6,FALSE)</f>
        <v>CA</v>
      </c>
      <c r="O3175">
        <f>VLOOKUP($E3175,'CFileFishery to ERA+'!$A$4:$J$198,7,FALSE)</f>
        <v>36</v>
      </c>
      <c r="P3175" t="str">
        <f>VLOOKUP($E3175,'CFileFishery to ERA+'!$A$4:$J$198,8,FALSE)</f>
        <v>S</v>
      </c>
      <c r="Q3175" t="str">
        <f>VLOOKUP($E3175,'CFileFishery to ERA+'!$A$4:$J$198,9,FALSE)</f>
        <v>Canadian Juan De Fuca Sport</v>
      </c>
      <c r="R3175" t="str">
        <f>VLOOKUP($E3175,'CFileFishery to ERA+'!$A$4:$J$198,10,FALSE)</f>
        <v>ISBM</v>
      </c>
    </row>
    <row r="3176" spans="1:18" x14ac:dyDescent="0.25">
      <c r="A3176" t="s">
        <v>160</v>
      </c>
      <c r="B3176" t="s">
        <v>161</v>
      </c>
      <c r="C3176">
        <v>2012</v>
      </c>
      <c r="D3176">
        <v>7</v>
      </c>
      <c r="E3176">
        <v>92</v>
      </c>
      <c r="F3176" t="s">
        <v>66</v>
      </c>
      <c r="G3176">
        <v>3</v>
      </c>
      <c r="H3176" t="s">
        <v>12</v>
      </c>
      <c r="I3176">
        <v>1</v>
      </c>
      <c r="J3176">
        <v>4.76</v>
      </c>
      <c r="K3176">
        <v>4.76</v>
      </c>
      <c r="L3176">
        <f>VLOOKUP($E3176,'CFileFishery to ERA+'!$A$4:$J$198,4,FALSE)</f>
        <v>51</v>
      </c>
      <c r="M3176" t="str">
        <f>VLOOKUP($E3176,'CFileFishery to ERA+'!$A$4:$J$198,5,FALSE)</f>
        <v>WCVI ISBM S</v>
      </c>
      <c r="N3176" t="str">
        <f>VLOOKUP($E3176,'CFileFishery to ERA+'!$A$4:$J$198,6,FALSE)</f>
        <v>CA</v>
      </c>
      <c r="O3176">
        <f>VLOOKUP($E3176,'CFileFishery to ERA+'!$A$4:$J$198,7,FALSE)</f>
        <v>32</v>
      </c>
      <c r="P3176" t="str">
        <f>VLOOKUP($E3176,'CFileFishery to ERA+'!$A$4:$J$198,8,FALSE)</f>
        <v>S</v>
      </c>
      <c r="Q3176" t="str">
        <f>VLOOKUP($E3176,'CFileFishery to ERA+'!$A$4:$J$198,9,FALSE)</f>
        <v>WCVI ISBM Sport</v>
      </c>
      <c r="R3176" t="str">
        <f>VLOOKUP($E3176,'CFileFishery to ERA+'!$A$4:$J$198,10,FALSE)</f>
        <v>ISBM</v>
      </c>
    </row>
    <row r="3177" spans="1:18" x14ac:dyDescent="0.25">
      <c r="A3177" t="s">
        <v>160</v>
      </c>
      <c r="B3177" t="s">
        <v>161</v>
      </c>
      <c r="C3177">
        <v>2012</v>
      </c>
      <c r="D3177">
        <v>7</v>
      </c>
      <c r="E3177">
        <v>94</v>
      </c>
      <c r="F3177" t="s">
        <v>126</v>
      </c>
      <c r="G3177">
        <v>3</v>
      </c>
      <c r="H3177" t="s">
        <v>12</v>
      </c>
      <c r="I3177">
        <v>1</v>
      </c>
      <c r="J3177">
        <v>1</v>
      </c>
      <c r="K3177">
        <v>1</v>
      </c>
      <c r="L3177">
        <f>VLOOKUP($E3177,'CFileFishery to ERA+'!$A$4:$J$198,4,FALSE)</f>
        <v>38</v>
      </c>
      <c r="M3177" t="str">
        <f>VLOOKUP($E3177,'CFileFishery to ERA+'!$A$4:$J$198,5,FALSE)</f>
        <v>TPS FN</v>
      </c>
      <c r="N3177" t="str">
        <f>VLOOKUP($E3177,'CFileFishery to ERA+'!$A$4:$J$198,6,FALSE)</f>
        <v>US</v>
      </c>
      <c r="O3177">
        <f>VLOOKUP($E3177,'CFileFishery to ERA+'!$A$4:$J$198,7,FALSE)</f>
        <v>999</v>
      </c>
      <c r="P3177" t="str">
        <f>VLOOKUP($E3177,'CFileFishery to ERA+'!$A$4:$J$198,8,FALSE)</f>
        <v>N</v>
      </c>
      <c r="Q3177" t="str">
        <f>VLOOKUP($E3177,'CFileFishery to ERA+'!$A$4:$J$198,9,FALSE)</f>
        <v>PGSD Net</v>
      </c>
      <c r="R3177" t="str">
        <f>VLOOKUP($E3177,'CFileFishery to ERA+'!$A$4:$J$198,10,FALSE)</f>
        <v>ISBM</v>
      </c>
    </row>
    <row r="3178" spans="1:18" x14ac:dyDescent="0.25">
      <c r="A3178" t="s">
        <v>160</v>
      </c>
      <c r="B3178" t="s">
        <v>161</v>
      </c>
      <c r="C3178">
        <v>2012</v>
      </c>
      <c r="D3178">
        <v>7</v>
      </c>
      <c r="E3178">
        <v>104</v>
      </c>
      <c r="F3178" t="s">
        <v>113</v>
      </c>
      <c r="G3178">
        <v>4</v>
      </c>
      <c r="H3178" t="s">
        <v>12</v>
      </c>
      <c r="I3178">
        <v>1</v>
      </c>
      <c r="J3178">
        <v>1</v>
      </c>
      <c r="K3178">
        <v>1</v>
      </c>
      <c r="L3178">
        <f>VLOOKUP($E3178,'CFileFishery to ERA+'!$A$4:$J$198,4,FALSE)</f>
        <v>38</v>
      </c>
      <c r="M3178" t="str">
        <f>VLOOKUP($E3178,'CFileFishery to ERA+'!$A$4:$J$198,5,FALSE)</f>
        <v>TPS FN</v>
      </c>
      <c r="N3178" t="str">
        <f>VLOOKUP($E3178,'CFileFishery to ERA+'!$A$4:$J$198,6,FALSE)</f>
        <v>US</v>
      </c>
      <c r="O3178">
        <f>VLOOKUP($E3178,'CFileFishery to ERA+'!$A$4:$J$198,7,FALSE)</f>
        <v>999</v>
      </c>
      <c r="P3178" t="str">
        <f>VLOOKUP($E3178,'CFileFishery to ERA+'!$A$4:$J$198,8,FALSE)</f>
        <v>N</v>
      </c>
      <c r="Q3178" t="str">
        <f>VLOOKUP($E3178,'CFileFishery to ERA+'!$A$4:$J$198,9,FALSE)</f>
        <v>PGSD Net</v>
      </c>
      <c r="R3178" t="str">
        <f>VLOOKUP($E3178,'CFileFishery to ERA+'!$A$4:$J$198,10,FALSE)</f>
        <v>ISBM</v>
      </c>
    </row>
    <row r="3179" spans="1:18" x14ac:dyDescent="0.25">
      <c r="A3179" t="s">
        <v>160</v>
      </c>
      <c r="B3179" t="s">
        <v>161</v>
      </c>
      <c r="C3179">
        <v>2012</v>
      </c>
      <c r="D3179">
        <v>7</v>
      </c>
      <c r="E3179">
        <v>108</v>
      </c>
      <c r="F3179" t="s">
        <v>130</v>
      </c>
      <c r="G3179">
        <v>4</v>
      </c>
      <c r="H3179" t="s">
        <v>121</v>
      </c>
      <c r="I3179">
        <v>1</v>
      </c>
      <c r="J3179">
        <v>14.75</v>
      </c>
      <c r="K3179">
        <v>14.75</v>
      </c>
      <c r="L3179">
        <f>VLOOKUP($E3179,'CFileFishery to ERA+'!$A$4:$J$198,4,FALSE)</f>
        <v>29</v>
      </c>
      <c r="M3179" t="str">
        <f>VLOOKUP($E3179,'CFileFishery to ERA+'!$A$4:$J$198,5,FALSE)</f>
        <v>TPGSDO TERM N</v>
      </c>
      <c r="N3179" t="str">
        <f>VLOOKUP($E3179,'CFileFishery to ERA+'!$A$4:$J$198,6,FALSE)</f>
        <v>US</v>
      </c>
      <c r="O3179">
        <f>VLOOKUP($E3179,'CFileFishery to ERA+'!$A$4:$J$198,7,FALSE)</f>
        <v>999</v>
      </c>
      <c r="P3179" t="str">
        <f>VLOOKUP($E3179,'CFileFishery to ERA+'!$A$4:$J$198,8,FALSE)</f>
        <v>N</v>
      </c>
      <c r="Q3179" t="str">
        <f>VLOOKUP($E3179,'CFileFishery to ERA+'!$A$4:$J$198,9,FALSE)</f>
        <v>PGSD Net</v>
      </c>
      <c r="R3179" t="str">
        <f>VLOOKUP($E3179,'CFileFishery to ERA+'!$A$4:$J$198,10,FALSE)</f>
        <v>ISBM</v>
      </c>
    </row>
    <row r="3180" spans="1:18" x14ac:dyDescent="0.25">
      <c r="A3180" t="s">
        <v>160</v>
      </c>
      <c r="B3180" t="s">
        <v>161</v>
      </c>
      <c r="C3180">
        <v>2012</v>
      </c>
      <c r="D3180">
        <v>7</v>
      </c>
      <c r="E3180">
        <v>139</v>
      </c>
      <c r="F3180" t="s">
        <v>74</v>
      </c>
      <c r="G3180">
        <v>3</v>
      </c>
      <c r="H3180" t="s">
        <v>12</v>
      </c>
      <c r="I3180">
        <v>1</v>
      </c>
      <c r="J3180">
        <v>4.74</v>
      </c>
      <c r="K3180">
        <v>4.74</v>
      </c>
      <c r="L3180">
        <f>VLOOKUP($E3180,'CFileFishery to ERA+'!$A$4:$J$198,4,FALSE)</f>
        <v>63</v>
      </c>
      <c r="M3180" t="str">
        <f>VLOOKUP($E3180,'CFileFishery to ERA+'!$A$4:$J$198,5,FALSE)</f>
        <v>GEO ST S</v>
      </c>
      <c r="N3180" t="str">
        <f>VLOOKUP($E3180,'CFileFishery to ERA+'!$A$4:$J$198,6,FALSE)</f>
        <v>CA</v>
      </c>
      <c r="O3180">
        <f>VLOOKUP($E3180,'CFileFishery to ERA+'!$A$4:$J$198,7,FALSE)</f>
        <v>29</v>
      </c>
      <c r="P3180" t="str">
        <f>VLOOKUP($E3180,'CFileFishery to ERA+'!$A$4:$J$198,8,FALSE)</f>
        <v>S</v>
      </c>
      <c r="Q3180" t="str">
        <f>VLOOKUP($E3180,'CFileFishery to ERA+'!$A$4:$J$198,9,FALSE)</f>
        <v>South Georgia Strait Sport</v>
      </c>
      <c r="R3180" t="str">
        <f>VLOOKUP($E3180,'CFileFishery to ERA+'!$A$4:$J$198,10,FALSE)</f>
        <v>ISBM</v>
      </c>
    </row>
    <row r="3181" spans="1:18" x14ac:dyDescent="0.25">
      <c r="A3181" t="s">
        <v>160</v>
      </c>
      <c r="B3181" t="s">
        <v>161</v>
      </c>
      <c r="C3181">
        <v>2012</v>
      </c>
      <c r="D3181">
        <v>7</v>
      </c>
      <c r="E3181">
        <v>142</v>
      </c>
      <c r="F3181" t="s">
        <v>49</v>
      </c>
      <c r="G3181">
        <v>4</v>
      </c>
      <c r="H3181" t="s">
        <v>12</v>
      </c>
      <c r="I3181">
        <v>2</v>
      </c>
      <c r="J3181">
        <v>9.52</v>
      </c>
      <c r="K3181">
        <v>9.5500000000000007</v>
      </c>
      <c r="L3181">
        <f>VLOOKUP($E3181,'CFileFishery to ERA+'!$A$4:$J$198,4,FALSE)</f>
        <v>50</v>
      </c>
      <c r="M3181" t="str">
        <f>VLOOKUP($E3181,'CFileFishery to ERA+'!$A$4:$J$198,5,FALSE)</f>
        <v>WCVI AABM S</v>
      </c>
      <c r="N3181" t="str">
        <f>VLOOKUP($E3181,'CFileFishery to ERA+'!$A$4:$J$198,6,FALSE)</f>
        <v>CA</v>
      </c>
      <c r="O3181">
        <f>VLOOKUP($E3181,'CFileFishery to ERA+'!$A$4:$J$198,7,FALSE)</f>
        <v>31</v>
      </c>
      <c r="P3181" t="str">
        <f>VLOOKUP($E3181,'CFileFishery to ERA+'!$A$4:$J$198,8,FALSE)</f>
        <v>S</v>
      </c>
      <c r="Q3181" t="str">
        <f>VLOOKUP($E3181,'CFileFishery to ERA+'!$A$4:$J$198,9,FALSE)</f>
        <v>WCVI AABM Sport</v>
      </c>
      <c r="R3181" t="str">
        <f>VLOOKUP($E3181,'CFileFishery to ERA+'!$A$4:$J$198,10,FALSE)</f>
        <v>AABM</v>
      </c>
    </row>
    <row r="3182" spans="1:18" x14ac:dyDescent="0.25">
      <c r="A3182" t="s">
        <v>160</v>
      </c>
      <c r="B3182" t="s">
        <v>161</v>
      </c>
      <c r="C3182">
        <v>2012</v>
      </c>
      <c r="D3182">
        <v>7</v>
      </c>
      <c r="E3182">
        <v>150</v>
      </c>
      <c r="F3182" t="s">
        <v>76</v>
      </c>
      <c r="G3182">
        <v>4</v>
      </c>
      <c r="H3182" t="s">
        <v>12</v>
      </c>
      <c r="I3182">
        <v>4</v>
      </c>
      <c r="J3182">
        <v>18</v>
      </c>
      <c r="K3182">
        <v>18.07</v>
      </c>
      <c r="L3182">
        <f>VLOOKUP($E3182,'CFileFishery to ERA+'!$A$4:$J$198,4,FALSE)</f>
        <v>57</v>
      </c>
      <c r="M3182" t="str">
        <f>VLOOKUP($E3182,'CFileFishery to ERA+'!$A$4:$J$198,5,FALSE)</f>
        <v>PGSDN S</v>
      </c>
      <c r="N3182" t="str">
        <f>VLOOKUP($E3182,'CFileFishery to ERA+'!$A$4:$J$198,6,FALSE)</f>
        <v>US</v>
      </c>
      <c r="O3182">
        <f>VLOOKUP($E3182,'CFileFishery to ERA+'!$A$4:$J$198,7,FALSE)</f>
        <v>999</v>
      </c>
      <c r="P3182" t="str">
        <f>VLOOKUP($E3182,'CFileFishery to ERA+'!$A$4:$J$198,8,FALSE)</f>
        <v>S</v>
      </c>
      <c r="Q3182" t="str">
        <f>VLOOKUP($E3182,'CFileFishery to ERA+'!$A$4:$J$198,9,FALSE)</f>
        <v>PGSD Sport</v>
      </c>
      <c r="R3182" t="str">
        <f>VLOOKUP($E3182,'CFileFishery to ERA+'!$A$4:$J$198,10,FALSE)</f>
        <v>ISBM</v>
      </c>
    </row>
    <row r="3183" spans="1:18" x14ac:dyDescent="0.25">
      <c r="A3183" t="s">
        <v>160</v>
      </c>
      <c r="B3183" t="s">
        <v>161</v>
      </c>
      <c r="C3183">
        <v>2012</v>
      </c>
      <c r="D3183">
        <v>7</v>
      </c>
      <c r="E3183">
        <v>151</v>
      </c>
      <c r="F3183" t="s">
        <v>84</v>
      </c>
      <c r="G3183">
        <v>4</v>
      </c>
      <c r="H3183" t="s">
        <v>12</v>
      </c>
      <c r="I3183">
        <v>1</v>
      </c>
      <c r="J3183">
        <v>3.2</v>
      </c>
      <c r="K3183">
        <v>3.21</v>
      </c>
      <c r="L3183">
        <f>VLOOKUP($E3183,'CFileFishery to ERA+'!$A$4:$J$198,4,FALSE)</f>
        <v>57</v>
      </c>
      <c r="M3183" t="str">
        <f>VLOOKUP($E3183,'CFileFishery to ERA+'!$A$4:$J$198,5,FALSE)</f>
        <v>PGSDN S</v>
      </c>
      <c r="N3183" t="str">
        <f>VLOOKUP($E3183,'CFileFishery to ERA+'!$A$4:$J$198,6,FALSE)</f>
        <v>US</v>
      </c>
      <c r="O3183">
        <f>VLOOKUP($E3183,'CFileFishery to ERA+'!$A$4:$J$198,7,FALSE)</f>
        <v>999</v>
      </c>
      <c r="P3183" t="str">
        <f>VLOOKUP($E3183,'CFileFishery to ERA+'!$A$4:$J$198,8,FALSE)</f>
        <v>S</v>
      </c>
      <c r="Q3183" t="str">
        <f>VLOOKUP($E3183,'CFileFishery to ERA+'!$A$4:$J$198,9,FALSE)</f>
        <v>PGSD Sport</v>
      </c>
      <c r="R3183" t="str">
        <f>VLOOKUP($E3183,'CFileFishery to ERA+'!$A$4:$J$198,10,FALSE)</f>
        <v>ISBM</v>
      </c>
    </row>
    <row r="3184" spans="1:18" x14ac:dyDescent="0.25">
      <c r="A3184" t="s">
        <v>160</v>
      </c>
      <c r="B3184" t="s">
        <v>161</v>
      </c>
      <c r="C3184">
        <v>2012</v>
      </c>
      <c r="D3184">
        <v>7</v>
      </c>
      <c r="E3184">
        <v>152</v>
      </c>
      <c r="F3184" t="s">
        <v>63</v>
      </c>
      <c r="G3184">
        <v>3</v>
      </c>
      <c r="H3184" t="s">
        <v>121</v>
      </c>
      <c r="I3184">
        <v>1</v>
      </c>
      <c r="J3184">
        <v>9.8800000000000008</v>
      </c>
      <c r="K3184">
        <v>9.91</v>
      </c>
      <c r="L3184">
        <f>VLOOKUP($E3184,'CFileFishery to ERA+'!$A$4:$J$198,4,FALSE)</f>
        <v>57</v>
      </c>
      <c r="M3184" t="str">
        <f>VLOOKUP($E3184,'CFileFishery to ERA+'!$A$4:$J$198,5,FALSE)</f>
        <v>PGSDN S</v>
      </c>
      <c r="N3184" t="str">
        <f>VLOOKUP($E3184,'CFileFishery to ERA+'!$A$4:$J$198,6,FALSE)</f>
        <v>US</v>
      </c>
      <c r="O3184">
        <f>VLOOKUP($E3184,'CFileFishery to ERA+'!$A$4:$J$198,7,FALSE)</f>
        <v>999</v>
      </c>
      <c r="P3184" t="str">
        <f>VLOOKUP($E3184,'CFileFishery to ERA+'!$A$4:$J$198,8,FALSE)</f>
        <v>S</v>
      </c>
      <c r="Q3184" t="str">
        <f>VLOOKUP($E3184,'CFileFishery to ERA+'!$A$4:$J$198,9,FALSE)</f>
        <v>PGSD Sport</v>
      </c>
      <c r="R3184" t="str">
        <f>VLOOKUP($E3184,'CFileFishery to ERA+'!$A$4:$J$198,10,FALSE)</f>
        <v>ISBM</v>
      </c>
    </row>
    <row r="3185" spans="1:18" x14ac:dyDescent="0.25">
      <c r="A3185" t="s">
        <v>160</v>
      </c>
      <c r="B3185" t="s">
        <v>161</v>
      </c>
      <c r="C3185">
        <v>2012</v>
      </c>
      <c r="D3185">
        <v>7</v>
      </c>
      <c r="E3185">
        <v>156</v>
      </c>
      <c r="F3185" t="s">
        <v>90</v>
      </c>
      <c r="G3185">
        <v>4</v>
      </c>
      <c r="H3185" t="s">
        <v>121</v>
      </c>
      <c r="I3185">
        <v>1</v>
      </c>
      <c r="J3185">
        <v>5.13</v>
      </c>
      <c r="K3185">
        <v>5.13</v>
      </c>
      <c r="L3185">
        <f>VLOOKUP($E3185,'CFileFishery to ERA+'!$A$4:$J$198,4,FALSE)</f>
        <v>59</v>
      </c>
      <c r="M3185" t="str">
        <f>VLOOKUP($E3185,'CFileFishery to ERA+'!$A$4:$J$198,5,FALSE)</f>
        <v>PGSDO S</v>
      </c>
      <c r="N3185" t="str">
        <f>VLOOKUP($E3185,'CFileFishery to ERA+'!$A$4:$J$198,6,FALSE)</f>
        <v>US</v>
      </c>
      <c r="O3185">
        <f>VLOOKUP($E3185,'CFileFishery to ERA+'!$A$4:$J$198,7,FALSE)</f>
        <v>999</v>
      </c>
      <c r="P3185" t="str">
        <f>VLOOKUP($E3185,'CFileFishery to ERA+'!$A$4:$J$198,8,FALSE)</f>
        <v>S</v>
      </c>
      <c r="Q3185" t="str">
        <f>VLOOKUP($E3185,'CFileFishery to ERA+'!$A$4:$J$198,9,FALSE)</f>
        <v>PGSD Sport</v>
      </c>
      <c r="R3185" t="str">
        <f>VLOOKUP($E3185,'CFileFishery to ERA+'!$A$4:$J$198,10,FALSE)</f>
        <v>ISBM</v>
      </c>
    </row>
    <row r="3186" spans="1:18" x14ac:dyDescent="0.25">
      <c r="A3186" t="s">
        <v>160</v>
      </c>
      <c r="B3186" t="s">
        <v>161</v>
      </c>
      <c r="C3186">
        <v>2012</v>
      </c>
      <c r="D3186">
        <v>7</v>
      </c>
      <c r="E3186">
        <v>157</v>
      </c>
      <c r="F3186" t="s">
        <v>79</v>
      </c>
      <c r="G3186">
        <v>4</v>
      </c>
      <c r="H3186" t="s">
        <v>12</v>
      </c>
      <c r="I3186">
        <v>1</v>
      </c>
      <c r="J3186">
        <v>6.1</v>
      </c>
      <c r="K3186">
        <v>6.12</v>
      </c>
      <c r="L3186">
        <f>VLOOKUP($E3186,'CFileFishery to ERA+'!$A$4:$J$198,4,FALSE)</f>
        <v>59</v>
      </c>
      <c r="M3186" t="str">
        <f>VLOOKUP($E3186,'CFileFishery to ERA+'!$A$4:$J$198,5,FALSE)</f>
        <v>PGSDO S</v>
      </c>
      <c r="N3186" t="str">
        <f>VLOOKUP($E3186,'CFileFishery to ERA+'!$A$4:$J$198,6,FALSE)</f>
        <v>US</v>
      </c>
      <c r="O3186">
        <f>VLOOKUP($E3186,'CFileFishery to ERA+'!$A$4:$J$198,7,FALSE)</f>
        <v>999</v>
      </c>
      <c r="P3186" t="str">
        <f>VLOOKUP($E3186,'CFileFishery to ERA+'!$A$4:$J$198,8,FALSE)</f>
        <v>S</v>
      </c>
      <c r="Q3186" t="str">
        <f>VLOOKUP($E3186,'CFileFishery to ERA+'!$A$4:$J$198,9,FALSE)</f>
        <v>PGSD Sport</v>
      </c>
      <c r="R3186" t="str">
        <f>VLOOKUP($E3186,'CFileFishery to ERA+'!$A$4:$J$198,10,FALSE)</f>
        <v>ISBM</v>
      </c>
    </row>
    <row r="3187" spans="1:18" x14ac:dyDescent="0.25">
      <c r="A3187" t="s">
        <v>160</v>
      </c>
      <c r="B3187" t="s">
        <v>161</v>
      </c>
      <c r="C3187">
        <v>2012</v>
      </c>
      <c r="D3187">
        <v>7</v>
      </c>
      <c r="E3187">
        <v>158</v>
      </c>
      <c r="F3187" t="s">
        <v>135</v>
      </c>
      <c r="G3187">
        <v>3</v>
      </c>
      <c r="H3187" t="s">
        <v>12</v>
      </c>
      <c r="I3187">
        <v>2</v>
      </c>
      <c r="J3187">
        <v>13.02</v>
      </c>
      <c r="K3187">
        <v>13.02</v>
      </c>
      <c r="L3187">
        <f>VLOOKUP($E3187,'CFileFishery to ERA+'!$A$4:$J$198,4,FALSE)</f>
        <v>75</v>
      </c>
      <c r="M3187" t="str">
        <f>VLOOKUP($E3187,'CFileFishery to ERA+'!$A$4:$J$198,5,FALSE)</f>
        <v>TPS FS</v>
      </c>
      <c r="N3187" t="str">
        <f>VLOOKUP($E3187,'CFileFishery to ERA+'!$A$4:$J$198,6,FALSE)</f>
        <v>US</v>
      </c>
      <c r="O3187">
        <f>VLOOKUP($E3187,'CFileFishery to ERA+'!$A$4:$J$198,7,FALSE)</f>
        <v>999</v>
      </c>
      <c r="P3187" t="str">
        <f>VLOOKUP($E3187,'CFileFishery to ERA+'!$A$4:$J$198,8,FALSE)</f>
        <v>S</v>
      </c>
      <c r="Q3187" t="str">
        <f>VLOOKUP($E3187,'CFileFishery to ERA+'!$A$4:$J$198,9,FALSE)</f>
        <v>PGSD Sport</v>
      </c>
      <c r="R3187" t="str">
        <f>VLOOKUP($E3187,'CFileFishery to ERA+'!$A$4:$J$198,10,FALSE)</f>
        <v>ISBM</v>
      </c>
    </row>
    <row r="3188" spans="1:18" x14ac:dyDescent="0.25">
      <c r="A3188" t="s">
        <v>160</v>
      </c>
      <c r="B3188" t="s">
        <v>161</v>
      </c>
      <c r="C3188">
        <v>2012</v>
      </c>
      <c r="D3188">
        <v>7</v>
      </c>
      <c r="E3188">
        <v>167</v>
      </c>
      <c r="F3188" t="s">
        <v>82</v>
      </c>
      <c r="G3188">
        <v>4</v>
      </c>
      <c r="H3188" t="s">
        <v>121</v>
      </c>
      <c r="I3188">
        <v>1</v>
      </c>
      <c r="J3188">
        <v>1.83</v>
      </c>
      <c r="K3188">
        <v>1.83</v>
      </c>
      <c r="L3188">
        <f>VLOOKUP($E3188,'CFileFishery to ERA+'!$A$4:$J$198,4,FALSE)</f>
        <v>53</v>
      </c>
      <c r="M3188" t="str">
        <f>VLOOKUP($E3188,'CFileFishery to ERA+'!$A$4:$J$198,5,FALSE)</f>
        <v>N FALCON S</v>
      </c>
      <c r="N3188" t="str">
        <f>VLOOKUP($E3188,'CFileFishery to ERA+'!$A$4:$J$198,6,FALSE)</f>
        <v>US</v>
      </c>
      <c r="O3188">
        <f>VLOOKUP($E3188,'CFileFishery to ERA+'!$A$4:$J$198,7,FALSE)</f>
        <v>999</v>
      </c>
      <c r="P3188" t="str">
        <f>VLOOKUP($E3188,'CFileFishery to ERA+'!$A$4:$J$198,8,FALSE)</f>
        <v>S</v>
      </c>
      <c r="Q3188" t="str">
        <f>VLOOKUP($E3188,'CFileFishery to ERA+'!$A$4:$J$198,9,FALSE)</f>
        <v>WA Sport</v>
      </c>
      <c r="R3188" t="str">
        <f>VLOOKUP($E3188,'CFileFishery to ERA+'!$A$4:$J$198,10,FALSE)</f>
        <v>ISBM</v>
      </c>
    </row>
    <row r="3189" spans="1:18" x14ac:dyDescent="0.25">
      <c r="A3189" t="s">
        <v>160</v>
      </c>
      <c r="B3189" t="s">
        <v>161</v>
      </c>
      <c r="C3189">
        <v>2012</v>
      </c>
      <c r="D3189">
        <v>8</v>
      </c>
      <c r="E3189">
        <v>21</v>
      </c>
      <c r="F3189" t="s">
        <v>27</v>
      </c>
      <c r="G3189">
        <v>4</v>
      </c>
      <c r="H3189" t="s">
        <v>12</v>
      </c>
      <c r="I3189">
        <v>1</v>
      </c>
      <c r="J3189">
        <v>3.08</v>
      </c>
      <c r="K3189">
        <v>3.09</v>
      </c>
      <c r="L3189">
        <f>VLOOKUP($E3189,'CFileFishery to ERA+'!$A$4:$J$198,4,FALSE)</f>
        <v>6</v>
      </c>
      <c r="M3189" t="str">
        <f>VLOOKUP($E3189,'CFileFishery to ERA+'!$A$4:$J$198,5,FALSE)</f>
        <v>AK FALL T</v>
      </c>
      <c r="N3189" t="str">
        <f>VLOOKUP($E3189,'CFileFishery to ERA+'!$A$4:$J$198,6,FALSE)</f>
        <v>US</v>
      </c>
      <c r="O3189">
        <f>VLOOKUP($E3189,'CFileFishery to ERA+'!$A$4:$J$198,7,FALSE)</f>
        <v>999</v>
      </c>
      <c r="P3189" t="str">
        <f>VLOOKUP($E3189,'CFileFishery to ERA+'!$A$4:$J$198,8,FALSE)</f>
        <v>T</v>
      </c>
      <c r="Q3189" t="str">
        <f>VLOOKUP($E3189,'CFileFishery to ERA+'!$A$4:$J$198,9,FALSE)</f>
        <v>SEAK Troll</v>
      </c>
      <c r="R3189" t="str">
        <f>VLOOKUP($E3189,'CFileFishery to ERA+'!$A$4:$J$198,10,FALSE)</f>
        <v>AABM</v>
      </c>
    </row>
    <row r="3190" spans="1:18" x14ac:dyDescent="0.25">
      <c r="A3190" t="s">
        <v>160</v>
      </c>
      <c r="B3190" t="s">
        <v>161</v>
      </c>
      <c r="C3190">
        <v>2012</v>
      </c>
      <c r="D3190">
        <v>8</v>
      </c>
      <c r="E3190">
        <v>39</v>
      </c>
      <c r="F3190" t="s">
        <v>50</v>
      </c>
      <c r="G3190">
        <v>3</v>
      </c>
      <c r="H3190" t="s">
        <v>12</v>
      </c>
      <c r="I3190">
        <v>2</v>
      </c>
      <c r="J3190">
        <v>7.73</v>
      </c>
      <c r="K3190">
        <v>7.73</v>
      </c>
      <c r="L3190">
        <f>VLOOKUP($E3190,'CFileFishery to ERA+'!$A$4:$J$198,4,FALSE)</f>
        <v>12</v>
      </c>
      <c r="M3190" t="str">
        <f>VLOOKUP($E3190,'CFileFishery to ERA+'!$A$4:$J$198,5,FALSE)</f>
        <v>WCVI SUM T</v>
      </c>
      <c r="N3190" t="str">
        <f>VLOOKUP($E3190,'CFileFishery to ERA+'!$A$4:$J$198,6,FALSE)</f>
        <v>CA</v>
      </c>
      <c r="O3190">
        <f>VLOOKUP($E3190,'CFileFishery to ERA+'!$A$4:$J$198,7,FALSE)</f>
        <v>3</v>
      </c>
      <c r="P3190" t="str">
        <f>VLOOKUP($E3190,'CFileFishery to ERA+'!$A$4:$J$198,8,FALSE)</f>
        <v>T</v>
      </c>
      <c r="Q3190" t="str">
        <f>VLOOKUP($E3190,'CFileFishery to ERA+'!$A$4:$J$198,9,FALSE)</f>
        <v>WCVI Troll</v>
      </c>
      <c r="R3190" t="str">
        <f>VLOOKUP($E3190,'CFileFishery to ERA+'!$A$4:$J$198,10,FALSE)</f>
        <v>AABM</v>
      </c>
    </row>
    <row r="3191" spans="1:18" x14ac:dyDescent="0.25">
      <c r="A3191" t="s">
        <v>160</v>
      </c>
      <c r="B3191" t="s">
        <v>161</v>
      </c>
      <c r="C3191">
        <v>2012</v>
      </c>
      <c r="D3191">
        <v>8</v>
      </c>
      <c r="E3191">
        <v>39</v>
      </c>
      <c r="F3191" t="s">
        <v>50</v>
      </c>
      <c r="G3191">
        <v>3</v>
      </c>
      <c r="H3191" t="s">
        <v>121</v>
      </c>
      <c r="I3191">
        <v>1</v>
      </c>
      <c r="J3191">
        <v>2.63</v>
      </c>
      <c r="K3191">
        <v>2.64</v>
      </c>
      <c r="L3191">
        <f>VLOOKUP($E3191,'CFileFishery to ERA+'!$A$4:$J$198,4,FALSE)</f>
        <v>12</v>
      </c>
      <c r="M3191" t="str">
        <f>VLOOKUP($E3191,'CFileFishery to ERA+'!$A$4:$J$198,5,FALSE)</f>
        <v>WCVI SUM T</v>
      </c>
      <c r="N3191" t="str">
        <f>VLOOKUP($E3191,'CFileFishery to ERA+'!$A$4:$J$198,6,FALSE)</f>
        <v>CA</v>
      </c>
      <c r="O3191">
        <f>VLOOKUP($E3191,'CFileFishery to ERA+'!$A$4:$J$198,7,FALSE)</f>
        <v>3</v>
      </c>
      <c r="P3191" t="str">
        <f>VLOOKUP($E3191,'CFileFishery to ERA+'!$A$4:$J$198,8,FALSE)</f>
        <v>T</v>
      </c>
      <c r="Q3191" t="str">
        <f>VLOOKUP($E3191,'CFileFishery to ERA+'!$A$4:$J$198,9,FALSE)</f>
        <v>WCVI Troll</v>
      </c>
      <c r="R3191" t="str">
        <f>VLOOKUP($E3191,'CFileFishery to ERA+'!$A$4:$J$198,10,FALSE)</f>
        <v>AABM</v>
      </c>
    </row>
    <row r="3192" spans="1:18" x14ac:dyDescent="0.25">
      <c r="A3192" t="s">
        <v>160</v>
      </c>
      <c r="B3192" t="s">
        <v>161</v>
      </c>
      <c r="C3192">
        <v>2012</v>
      </c>
      <c r="D3192">
        <v>8</v>
      </c>
      <c r="E3192">
        <v>39</v>
      </c>
      <c r="F3192" t="s">
        <v>50</v>
      </c>
      <c r="G3192">
        <v>4</v>
      </c>
      <c r="H3192" t="s">
        <v>121</v>
      </c>
      <c r="I3192">
        <v>2</v>
      </c>
      <c r="J3192">
        <v>4.0999999999999996</v>
      </c>
      <c r="K3192">
        <v>4.0999999999999996</v>
      </c>
      <c r="L3192">
        <f>VLOOKUP($E3192,'CFileFishery to ERA+'!$A$4:$J$198,4,FALSE)</f>
        <v>12</v>
      </c>
      <c r="M3192" t="str">
        <f>VLOOKUP($E3192,'CFileFishery to ERA+'!$A$4:$J$198,5,FALSE)</f>
        <v>WCVI SUM T</v>
      </c>
      <c r="N3192" t="str">
        <f>VLOOKUP($E3192,'CFileFishery to ERA+'!$A$4:$J$198,6,FALSE)</f>
        <v>CA</v>
      </c>
      <c r="O3192">
        <f>VLOOKUP($E3192,'CFileFishery to ERA+'!$A$4:$J$198,7,FALSE)</f>
        <v>3</v>
      </c>
      <c r="P3192" t="str">
        <f>VLOOKUP($E3192,'CFileFishery to ERA+'!$A$4:$J$198,8,FALSE)</f>
        <v>T</v>
      </c>
      <c r="Q3192" t="str">
        <f>VLOOKUP($E3192,'CFileFishery to ERA+'!$A$4:$J$198,9,FALSE)</f>
        <v>WCVI Troll</v>
      </c>
      <c r="R3192" t="str">
        <f>VLOOKUP($E3192,'CFileFishery to ERA+'!$A$4:$J$198,10,FALSE)</f>
        <v>AABM</v>
      </c>
    </row>
    <row r="3193" spans="1:18" x14ac:dyDescent="0.25">
      <c r="A3193" t="s">
        <v>160</v>
      </c>
      <c r="B3193" t="s">
        <v>161</v>
      </c>
      <c r="C3193">
        <v>2012</v>
      </c>
      <c r="D3193">
        <v>8</v>
      </c>
      <c r="E3193">
        <v>92</v>
      </c>
      <c r="F3193" t="s">
        <v>66</v>
      </c>
      <c r="G3193">
        <v>4</v>
      </c>
      <c r="H3193" t="s">
        <v>12</v>
      </c>
      <c r="I3193">
        <v>1</v>
      </c>
      <c r="J3193">
        <v>4.3600000000000003</v>
      </c>
      <c r="K3193">
        <v>4.37</v>
      </c>
      <c r="L3193">
        <f>VLOOKUP($E3193,'CFileFishery to ERA+'!$A$4:$J$198,4,FALSE)</f>
        <v>51</v>
      </c>
      <c r="M3193" t="str">
        <f>VLOOKUP($E3193,'CFileFishery to ERA+'!$A$4:$J$198,5,FALSE)</f>
        <v>WCVI ISBM S</v>
      </c>
      <c r="N3193" t="str">
        <f>VLOOKUP($E3193,'CFileFishery to ERA+'!$A$4:$J$198,6,FALSE)</f>
        <v>CA</v>
      </c>
      <c r="O3193">
        <f>VLOOKUP($E3193,'CFileFishery to ERA+'!$A$4:$J$198,7,FALSE)</f>
        <v>32</v>
      </c>
      <c r="P3193" t="str">
        <f>VLOOKUP($E3193,'CFileFishery to ERA+'!$A$4:$J$198,8,FALSE)</f>
        <v>S</v>
      </c>
      <c r="Q3193" t="str">
        <f>VLOOKUP($E3193,'CFileFishery to ERA+'!$A$4:$J$198,9,FALSE)</f>
        <v>WCVI ISBM Sport</v>
      </c>
      <c r="R3193" t="str">
        <f>VLOOKUP($E3193,'CFileFishery to ERA+'!$A$4:$J$198,10,FALSE)</f>
        <v>ISBM</v>
      </c>
    </row>
    <row r="3194" spans="1:18" x14ac:dyDescent="0.25">
      <c r="A3194" t="s">
        <v>160</v>
      </c>
      <c r="B3194" t="s">
        <v>161</v>
      </c>
      <c r="C3194">
        <v>2012</v>
      </c>
      <c r="D3194">
        <v>8</v>
      </c>
      <c r="E3194">
        <v>94</v>
      </c>
      <c r="F3194" t="s">
        <v>126</v>
      </c>
      <c r="G3194">
        <v>3</v>
      </c>
      <c r="H3194" t="s">
        <v>121</v>
      </c>
      <c r="I3194">
        <v>1</v>
      </c>
      <c r="J3194">
        <v>1</v>
      </c>
      <c r="K3194">
        <v>1</v>
      </c>
      <c r="L3194">
        <f>VLOOKUP($E3194,'CFileFishery to ERA+'!$A$4:$J$198,4,FALSE)</f>
        <v>38</v>
      </c>
      <c r="M3194" t="str">
        <f>VLOOKUP($E3194,'CFileFishery to ERA+'!$A$4:$J$198,5,FALSE)</f>
        <v>TPS FN</v>
      </c>
      <c r="N3194" t="str">
        <f>VLOOKUP($E3194,'CFileFishery to ERA+'!$A$4:$J$198,6,FALSE)</f>
        <v>US</v>
      </c>
      <c r="O3194">
        <f>VLOOKUP($E3194,'CFileFishery to ERA+'!$A$4:$J$198,7,FALSE)</f>
        <v>999</v>
      </c>
      <c r="P3194" t="str">
        <f>VLOOKUP($E3194,'CFileFishery to ERA+'!$A$4:$J$198,8,FALSE)</f>
        <v>N</v>
      </c>
      <c r="Q3194" t="str">
        <f>VLOOKUP($E3194,'CFileFishery to ERA+'!$A$4:$J$198,9,FALSE)</f>
        <v>PGSD Net</v>
      </c>
      <c r="R3194" t="str">
        <f>VLOOKUP($E3194,'CFileFishery to ERA+'!$A$4:$J$198,10,FALSE)</f>
        <v>ISBM</v>
      </c>
    </row>
    <row r="3195" spans="1:18" x14ac:dyDescent="0.25">
      <c r="A3195" t="s">
        <v>160</v>
      </c>
      <c r="B3195" t="s">
        <v>161</v>
      </c>
      <c r="C3195">
        <v>2012</v>
      </c>
      <c r="D3195">
        <v>8</v>
      </c>
      <c r="E3195">
        <v>119</v>
      </c>
      <c r="F3195" t="s">
        <v>129</v>
      </c>
      <c r="G3195">
        <v>3</v>
      </c>
      <c r="H3195" t="s">
        <v>12</v>
      </c>
      <c r="I3195">
        <v>1</v>
      </c>
      <c r="J3195">
        <v>2.0299999999999998</v>
      </c>
      <c r="K3195">
        <v>2.0299999999999998</v>
      </c>
      <c r="L3195">
        <f>VLOOKUP($E3195,'CFileFishery to ERA+'!$A$4:$J$198,4,FALSE)</f>
        <v>30</v>
      </c>
      <c r="M3195" t="str">
        <f>VLOOKUP($E3195,'CFileFishery to ERA+'!$A$4:$J$198,5,FALSE)</f>
        <v>WA CST N</v>
      </c>
      <c r="N3195" t="str">
        <f>VLOOKUP($E3195,'CFileFishery to ERA+'!$A$4:$J$198,6,FALSE)</f>
        <v>US</v>
      </c>
      <c r="O3195">
        <f>VLOOKUP($E3195,'CFileFishery to ERA+'!$A$4:$J$198,7,FALSE)</f>
        <v>999</v>
      </c>
      <c r="P3195" t="str">
        <f>VLOOKUP($E3195,'CFileFishery to ERA+'!$A$4:$J$198,8,FALSE)</f>
        <v>N</v>
      </c>
      <c r="Q3195" t="str">
        <f>VLOOKUP($E3195,'CFileFishery to ERA+'!$A$4:$J$198,9,FALSE)</f>
        <v>WA Net</v>
      </c>
      <c r="R3195" t="str">
        <f>VLOOKUP($E3195,'CFileFishery to ERA+'!$A$4:$J$198,10,FALSE)</f>
        <v>ISBM</v>
      </c>
    </row>
    <row r="3196" spans="1:18" x14ac:dyDescent="0.25">
      <c r="A3196" t="s">
        <v>160</v>
      </c>
      <c r="B3196" t="s">
        <v>161</v>
      </c>
      <c r="C3196">
        <v>2012</v>
      </c>
      <c r="D3196">
        <v>8</v>
      </c>
      <c r="E3196">
        <v>136</v>
      </c>
      <c r="F3196" t="s">
        <v>52</v>
      </c>
      <c r="G3196">
        <v>4</v>
      </c>
      <c r="H3196" t="s">
        <v>12</v>
      </c>
      <c r="I3196">
        <v>1</v>
      </c>
      <c r="J3196">
        <v>2.04</v>
      </c>
      <c r="K3196">
        <v>2.04</v>
      </c>
      <c r="L3196">
        <f>VLOOKUP($E3196,'CFileFishery to ERA+'!$A$4:$J$198,4,FALSE)</f>
        <v>63</v>
      </c>
      <c r="M3196" t="str">
        <f>VLOOKUP($E3196,'CFileFishery to ERA+'!$A$4:$J$198,5,FALSE)</f>
        <v>GEO ST S</v>
      </c>
      <c r="N3196" t="str">
        <f>VLOOKUP($E3196,'CFileFishery to ERA+'!$A$4:$J$198,6,FALSE)</f>
        <v>CA</v>
      </c>
      <c r="O3196">
        <f>VLOOKUP($E3196,'CFileFishery to ERA+'!$A$4:$J$198,7,FALSE)</f>
        <v>27</v>
      </c>
      <c r="P3196" t="str">
        <f>VLOOKUP($E3196,'CFileFishery to ERA+'!$A$4:$J$198,8,FALSE)</f>
        <v>S</v>
      </c>
      <c r="Q3196" t="str">
        <f>VLOOKUP($E3196,'CFileFishery to ERA+'!$A$4:$J$198,9,FALSE)</f>
        <v>North Georgia Strait Sport</v>
      </c>
      <c r="R3196" t="str">
        <f>VLOOKUP($E3196,'CFileFishery to ERA+'!$A$4:$J$198,10,FALSE)</f>
        <v>ISBM</v>
      </c>
    </row>
    <row r="3197" spans="1:18" x14ac:dyDescent="0.25">
      <c r="A3197" t="s">
        <v>160</v>
      </c>
      <c r="B3197" t="s">
        <v>161</v>
      </c>
      <c r="C3197">
        <v>2012</v>
      </c>
      <c r="D3197">
        <v>8</v>
      </c>
      <c r="E3197">
        <v>151</v>
      </c>
      <c r="F3197" t="s">
        <v>84</v>
      </c>
      <c r="G3197">
        <v>3</v>
      </c>
      <c r="H3197" t="s">
        <v>12</v>
      </c>
      <c r="I3197">
        <v>1</v>
      </c>
      <c r="J3197">
        <v>3.31</v>
      </c>
      <c r="K3197">
        <v>3.31</v>
      </c>
      <c r="L3197">
        <f>VLOOKUP($E3197,'CFileFishery to ERA+'!$A$4:$J$198,4,FALSE)</f>
        <v>57</v>
      </c>
      <c r="M3197" t="str">
        <f>VLOOKUP($E3197,'CFileFishery to ERA+'!$A$4:$J$198,5,FALSE)</f>
        <v>PGSDN S</v>
      </c>
      <c r="N3197" t="str">
        <f>VLOOKUP($E3197,'CFileFishery to ERA+'!$A$4:$J$198,6,FALSE)</f>
        <v>US</v>
      </c>
      <c r="O3197">
        <f>VLOOKUP($E3197,'CFileFishery to ERA+'!$A$4:$J$198,7,FALSE)</f>
        <v>999</v>
      </c>
      <c r="P3197" t="str">
        <f>VLOOKUP($E3197,'CFileFishery to ERA+'!$A$4:$J$198,8,FALSE)</f>
        <v>S</v>
      </c>
      <c r="Q3197" t="str">
        <f>VLOOKUP($E3197,'CFileFishery to ERA+'!$A$4:$J$198,9,FALSE)</f>
        <v>PGSD Sport</v>
      </c>
      <c r="R3197" t="str">
        <f>VLOOKUP($E3197,'CFileFishery to ERA+'!$A$4:$J$198,10,FALSE)</f>
        <v>ISBM</v>
      </c>
    </row>
    <row r="3198" spans="1:18" x14ac:dyDescent="0.25">
      <c r="A3198" t="s">
        <v>160</v>
      </c>
      <c r="B3198" t="s">
        <v>161</v>
      </c>
      <c r="C3198">
        <v>2012</v>
      </c>
      <c r="D3198">
        <v>8</v>
      </c>
      <c r="E3198">
        <v>159</v>
      </c>
      <c r="F3198" t="s">
        <v>94</v>
      </c>
      <c r="G3198">
        <v>3</v>
      </c>
      <c r="H3198" t="s">
        <v>12</v>
      </c>
      <c r="I3198">
        <v>2</v>
      </c>
      <c r="J3198">
        <v>8.4</v>
      </c>
      <c r="K3198">
        <v>8.4</v>
      </c>
      <c r="L3198">
        <f>VLOOKUP($E3198,'CFileFishery to ERA+'!$A$4:$J$198,4,FALSE)</f>
        <v>59</v>
      </c>
      <c r="M3198" t="str">
        <f>VLOOKUP($E3198,'CFileFishery to ERA+'!$A$4:$J$198,5,FALSE)</f>
        <v>PGSDO S</v>
      </c>
      <c r="N3198" t="str">
        <f>VLOOKUP($E3198,'CFileFishery to ERA+'!$A$4:$J$198,6,FALSE)</f>
        <v>US</v>
      </c>
      <c r="O3198">
        <f>VLOOKUP($E3198,'CFileFishery to ERA+'!$A$4:$J$198,7,FALSE)</f>
        <v>999</v>
      </c>
      <c r="P3198" t="str">
        <f>VLOOKUP($E3198,'CFileFishery to ERA+'!$A$4:$J$198,8,FALSE)</f>
        <v>S</v>
      </c>
      <c r="Q3198" t="str">
        <f>VLOOKUP($E3198,'CFileFishery to ERA+'!$A$4:$J$198,9,FALSE)</f>
        <v>PGSD Sport</v>
      </c>
      <c r="R3198" t="str">
        <f>VLOOKUP($E3198,'CFileFishery to ERA+'!$A$4:$J$198,10,FALSE)</f>
        <v>ISBM</v>
      </c>
    </row>
    <row r="3199" spans="1:18" x14ac:dyDescent="0.25">
      <c r="A3199" t="s">
        <v>160</v>
      </c>
      <c r="B3199" t="s">
        <v>161</v>
      </c>
      <c r="C3199">
        <v>2012</v>
      </c>
      <c r="D3199">
        <v>9</v>
      </c>
      <c r="E3199">
        <v>35</v>
      </c>
      <c r="F3199" t="s">
        <v>77</v>
      </c>
      <c r="G3199">
        <v>3</v>
      </c>
      <c r="H3199" t="s">
        <v>12</v>
      </c>
      <c r="I3199">
        <v>2</v>
      </c>
      <c r="J3199">
        <v>3.32</v>
      </c>
      <c r="K3199">
        <v>3.32</v>
      </c>
      <c r="L3199">
        <f>VLOOKUP($E3199,'CFileFishery to ERA+'!$A$4:$J$198,4,FALSE)</f>
        <v>12</v>
      </c>
      <c r="M3199" t="str">
        <f>VLOOKUP($E3199,'CFileFishery to ERA+'!$A$4:$J$198,5,FALSE)</f>
        <v>WCVI SUM T</v>
      </c>
      <c r="N3199" t="str">
        <f>VLOOKUP($E3199,'CFileFishery to ERA+'!$A$4:$J$198,6,FALSE)</f>
        <v>CA</v>
      </c>
      <c r="O3199">
        <f>VLOOKUP($E3199,'CFileFishery to ERA+'!$A$4:$J$198,7,FALSE)</f>
        <v>3</v>
      </c>
      <c r="P3199" t="str">
        <f>VLOOKUP($E3199,'CFileFishery to ERA+'!$A$4:$J$198,8,FALSE)</f>
        <v>T</v>
      </c>
      <c r="Q3199" t="str">
        <f>VLOOKUP($E3199,'CFileFishery to ERA+'!$A$4:$J$198,9,FALSE)</f>
        <v>WCVI Troll</v>
      </c>
      <c r="R3199" t="str">
        <f>VLOOKUP($E3199,'CFileFishery to ERA+'!$A$4:$J$198,10,FALSE)</f>
        <v>AABM</v>
      </c>
    </row>
    <row r="3200" spans="1:18" x14ac:dyDescent="0.25">
      <c r="A3200" t="s">
        <v>160</v>
      </c>
      <c r="B3200" t="s">
        <v>161</v>
      </c>
      <c r="C3200">
        <v>2012</v>
      </c>
      <c r="D3200">
        <v>9</v>
      </c>
      <c r="E3200">
        <v>35</v>
      </c>
      <c r="F3200" t="s">
        <v>77</v>
      </c>
      <c r="G3200">
        <v>3</v>
      </c>
      <c r="H3200" t="s">
        <v>121</v>
      </c>
      <c r="I3200">
        <v>3</v>
      </c>
      <c r="J3200">
        <v>4.9800000000000004</v>
      </c>
      <c r="K3200">
        <v>4.99</v>
      </c>
      <c r="L3200">
        <f>VLOOKUP($E3200,'CFileFishery to ERA+'!$A$4:$J$198,4,FALSE)</f>
        <v>12</v>
      </c>
      <c r="M3200" t="str">
        <f>VLOOKUP($E3200,'CFileFishery to ERA+'!$A$4:$J$198,5,FALSE)</f>
        <v>WCVI SUM T</v>
      </c>
      <c r="N3200" t="str">
        <f>VLOOKUP($E3200,'CFileFishery to ERA+'!$A$4:$J$198,6,FALSE)</f>
        <v>CA</v>
      </c>
      <c r="O3200">
        <f>VLOOKUP($E3200,'CFileFishery to ERA+'!$A$4:$J$198,7,FALSE)</f>
        <v>3</v>
      </c>
      <c r="P3200" t="str">
        <f>VLOOKUP($E3200,'CFileFishery to ERA+'!$A$4:$J$198,8,FALSE)</f>
        <v>T</v>
      </c>
      <c r="Q3200" t="str">
        <f>VLOOKUP($E3200,'CFileFishery to ERA+'!$A$4:$J$198,9,FALSE)</f>
        <v>WCVI Troll</v>
      </c>
      <c r="R3200" t="str">
        <f>VLOOKUP($E3200,'CFileFishery to ERA+'!$A$4:$J$198,10,FALSE)</f>
        <v>AABM</v>
      </c>
    </row>
    <row r="3201" spans="1:18" x14ac:dyDescent="0.25">
      <c r="A3201" t="s">
        <v>160</v>
      </c>
      <c r="B3201" t="s">
        <v>161</v>
      </c>
      <c r="C3201">
        <v>2012</v>
      </c>
      <c r="D3201">
        <v>9</v>
      </c>
      <c r="E3201">
        <v>35</v>
      </c>
      <c r="F3201" t="s">
        <v>77</v>
      </c>
      <c r="G3201">
        <v>4</v>
      </c>
      <c r="H3201" t="s">
        <v>121</v>
      </c>
      <c r="I3201">
        <v>1</v>
      </c>
      <c r="J3201">
        <v>1.66</v>
      </c>
      <c r="K3201">
        <v>1.66</v>
      </c>
      <c r="L3201">
        <f>VLOOKUP($E3201,'CFileFishery to ERA+'!$A$4:$J$198,4,FALSE)</f>
        <v>12</v>
      </c>
      <c r="M3201" t="str">
        <f>VLOOKUP($E3201,'CFileFishery to ERA+'!$A$4:$J$198,5,FALSE)</f>
        <v>WCVI SUM T</v>
      </c>
      <c r="N3201" t="str">
        <f>VLOOKUP($E3201,'CFileFishery to ERA+'!$A$4:$J$198,6,FALSE)</f>
        <v>CA</v>
      </c>
      <c r="O3201">
        <f>VLOOKUP($E3201,'CFileFishery to ERA+'!$A$4:$J$198,7,FALSE)</f>
        <v>3</v>
      </c>
      <c r="P3201" t="str">
        <f>VLOOKUP($E3201,'CFileFishery to ERA+'!$A$4:$J$198,8,FALSE)</f>
        <v>T</v>
      </c>
      <c r="Q3201" t="str">
        <f>VLOOKUP($E3201,'CFileFishery to ERA+'!$A$4:$J$198,9,FALSE)</f>
        <v>WCVI Troll</v>
      </c>
      <c r="R3201" t="str">
        <f>VLOOKUP($E3201,'CFileFishery to ERA+'!$A$4:$J$198,10,FALSE)</f>
        <v>AABM</v>
      </c>
    </row>
    <row r="3202" spans="1:18" x14ac:dyDescent="0.25">
      <c r="A3202" t="s">
        <v>160</v>
      </c>
      <c r="B3202" t="s">
        <v>161</v>
      </c>
      <c r="C3202">
        <v>2012</v>
      </c>
      <c r="D3202">
        <v>9</v>
      </c>
      <c r="E3202">
        <v>39</v>
      </c>
      <c r="F3202" t="s">
        <v>50</v>
      </c>
      <c r="G3202">
        <v>3</v>
      </c>
      <c r="H3202" t="s">
        <v>12</v>
      </c>
      <c r="I3202">
        <v>6</v>
      </c>
      <c r="J3202">
        <v>18.100000000000001</v>
      </c>
      <c r="K3202">
        <v>18.100000000000001</v>
      </c>
      <c r="L3202">
        <f>VLOOKUP($E3202,'CFileFishery to ERA+'!$A$4:$J$198,4,FALSE)</f>
        <v>12</v>
      </c>
      <c r="M3202" t="str">
        <f>VLOOKUP($E3202,'CFileFishery to ERA+'!$A$4:$J$198,5,FALSE)</f>
        <v>WCVI SUM T</v>
      </c>
      <c r="N3202" t="str">
        <f>VLOOKUP($E3202,'CFileFishery to ERA+'!$A$4:$J$198,6,FALSE)</f>
        <v>CA</v>
      </c>
      <c r="O3202">
        <f>VLOOKUP($E3202,'CFileFishery to ERA+'!$A$4:$J$198,7,FALSE)</f>
        <v>3</v>
      </c>
      <c r="P3202" t="str">
        <f>VLOOKUP($E3202,'CFileFishery to ERA+'!$A$4:$J$198,8,FALSE)</f>
        <v>T</v>
      </c>
      <c r="Q3202" t="str">
        <f>VLOOKUP($E3202,'CFileFishery to ERA+'!$A$4:$J$198,9,FALSE)</f>
        <v>WCVI Troll</v>
      </c>
      <c r="R3202" t="str">
        <f>VLOOKUP($E3202,'CFileFishery to ERA+'!$A$4:$J$198,10,FALSE)</f>
        <v>AABM</v>
      </c>
    </row>
    <row r="3203" spans="1:18" x14ac:dyDescent="0.25">
      <c r="A3203" t="s">
        <v>160</v>
      </c>
      <c r="B3203" t="s">
        <v>161</v>
      </c>
      <c r="C3203">
        <v>2012</v>
      </c>
      <c r="D3203">
        <v>9</v>
      </c>
      <c r="E3203">
        <v>39</v>
      </c>
      <c r="F3203" t="s">
        <v>50</v>
      </c>
      <c r="G3203">
        <v>3</v>
      </c>
      <c r="H3203" t="s">
        <v>121</v>
      </c>
      <c r="I3203">
        <v>10</v>
      </c>
      <c r="J3203">
        <v>27.85</v>
      </c>
      <c r="K3203">
        <v>27.96</v>
      </c>
      <c r="L3203">
        <f>VLOOKUP($E3203,'CFileFishery to ERA+'!$A$4:$J$198,4,FALSE)</f>
        <v>12</v>
      </c>
      <c r="M3203" t="str">
        <f>VLOOKUP($E3203,'CFileFishery to ERA+'!$A$4:$J$198,5,FALSE)</f>
        <v>WCVI SUM T</v>
      </c>
      <c r="N3203" t="str">
        <f>VLOOKUP($E3203,'CFileFishery to ERA+'!$A$4:$J$198,6,FALSE)</f>
        <v>CA</v>
      </c>
      <c r="O3203">
        <f>VLOOKUP($E3203,'CFileFishery to ERA+'!$A$4:$J$198,7,FALSE)</f>
        <v>3</v>
      </c>
      <c r="P3203" t="str">
        <f>VLOOKUP($E3203,'CFileFishery to ERA+'!$A$4:$J$198,8,FALSE)</f>
        <v>T</v>
      </c>
      <c r="Q3203" t="str">
        <f>VLOOKUP($E3203,'CFileFishery to ERA+'!$A$4:$J$198,9,FALSE)</f>
        <v>WCVI Troll</v>
      </c>
      <c r="R3203" t="str">
        <f>VLOOKUP($E3203,'CFileFishery to ERA+'!$A$4:$J$198,10,FALSE)</f>
        <v>AABM</v>
      </c>
    </row>
    <row r="3204" spans="1:18" x14ac:dyDescent="0.25">
      <c r="A3204" t="s">
        <v>160</v>
      </c>
      <c r="B3204" t="s">
        <v>161</v>
      </c>
      <c r="C3204">
        <v>2012</v>
      </c>
      <c r="D3204">
        <v>9</v>
      </c>
      <c r="E3204">
        <v>39</v>
      </c>
      <c r="F3204" t="s">
        <v>50</v>
      </c>
      <c r="G3204">
        <v>4</v>
      </c>
      <c r="H3204" t="s">
        <v>121</v>
      </c>
      <c r="I3204">
        <v>1</v>
      </c>
      <c r="J3204">
        <v>3.95</v>
      </c>
      <c r="K3204">
        <v>3.95</v>
      </c>
      <c r="L3204">
        <f>VLOOKUP($E3204,'CFileFishery to ERA+'!$A$4:$J$198,4,FALSE)</f>
        <v>12</v>
      </c>
      <c r="M3204" t="str">
        <f>VLOOKUP($E3204,'CFileFishery to ERA+'!$A$4:$J$198,5,FALSE)</f>
        <v>WCVI SUM T</v>
      </c>
      <c r="N3204" t="str">
        <f>VLOOKUP($E3204,'CFileFishery to ERA+'!$A$4:$J$198,6,FALSE)</f>
        <v>CA</v>
      </c>
      <c r="O3204">
        <f>VLOOKUP($E3204,'CFileFishery to ERA+'!$A$4:$J$198,7,FALSE)</f>
        <v>3</v>
      </c>
      <c r="P3204" t="str">
        <f>VLOOKUP($E3204,'CFileFishery to ERA+'!$A$4:$J$198,8,FALSE)</f>
        <v>T</v>
      </c>
      <c r="Q3204" t="str">
        <f>VLOOKUP($E3204,'CFileFishery to ERA+'!$A$4:$J$198,9,FALSE)</f>
        <v>WCVI Troll</v>
      </c>
      <c r="R3204" t="str">
        <f>VLOOKUP($E3204,'CFileFishery to ERA+'!$A$4:$J$198,10,FALSE)</f>
        <v>AABM</v>
      </c>
    </row>
    <row r="3205" spans="1:18" x14ac:dyDescent="0.25">
      <c r="A3205" t="s">
        <v>160</v>
      </c>
      <c r="B3205" t="s">
        <v>161</v>
      </c>
      <c r="C3205">
        <v>2012</v>
      </c>
      <c r="D3205">
        <v>9</v>
      </c>
      <c r="E3205">
        <v>101</v>
      </c>
      <c r="F3205" t="s">
        <v>67</v>
      </c>
      <c r="G3205">
        <v>2</v>
      </c>
      <c r="H3205" t="s">
        <v>12</v>
      </c>
      <c r="I3205">
        <v>1</v>
      </c>
      <c r="J3205">
        <v>3.24</v>
      </c>
      <c r="K3205">
        <v>3.25</v>
      </c>
      <c r="L3205">
        <f>VLOOKUP($E3205,'CFileFishery to ERA+'!$A$4:$J$198,4,FALSE)</f>
        <v>38</v>
      </c>
      <c r="M3205" t="str">
        <f>VLOOKUP($E3205,'CFileFishery to ERA+'!$A$4:$J$198,5,FALSE)</f>
        <v>TPS FN</v>
      </c>
      <c r="N3205" t="str">
        <f>VLOOKUP($E3205,'CFileFishery to ERA+'!$A$4:$J$198,6,FALSE)</f>
        <v>US</v>
      </c>
      <c r="O3205">
        <f>VLOOKUP($E3205,'CFileFishery to ERA+'!$A$4:$J$198,7,FALSE)</f>
        <v>999</v>
      </c>
      <c r="P3205" t="str">
        <f>VLOOKUP($E3205,'CFileFishery to ERA+'!$A$4:$J$198,8,FALSE)</f>
        <v>N</v>
      </c>
      <c r="Q3205" t="str">
        <f>VLOOKUP($E3205,'CFileFishery to ERA+'!$A$4:$J$198,9,FALSE)</f>
        <v>PGSD Net</v>
      </c>
      <c r="R3205" t="str">
        <f>VLOOKUP($E3205,'CFileFishery to ERA+'!$A$4:$J$198,10,FALSE)</f>
        <v>ISBM</v>
      </c>
    </row>
    <row r="3206" spans="1:18" x14ac:dyDescent="0.25">
      <c r="A3206" t="s">
        <v>160</v>
      </c>
      <c r="B3206" t="s">
        <v>161</v>
      </c>
      <c r="C3206">
        <v>2012</v>
      </c>
      <c r="D3206">
        <v>9</v>
      </c>
      <c r="E3206">
        <v>152</v>
      </c>
      <c r="F3206" t="s">
        <v>63</v>
      </c>
      <c r="G3206">
        <v>3</v>
      </c>
      <c r="H3206" t="s">
        <v>12</v>
      </c>
      <c r="I3206">
        <v>1</v>
      </c>
      <c r="J3206">
        <v>5.86</v>
      </c>
      <c r="K3206">
        <v>5.86</v>
      </c>
      <c r="L3206">
        <f>VLOOKUP($E3206,'CFileFishery to ERA+'!$A$4:$J$198,4,FALSE)</f>
        <v>57</v>
      </c>
      <c r="M3206" t="str">
        <f>VLOOKUP($E3206,'CFileFishery to ERA+'!$A$4:$J$198,5,FALSE)</f>
        <v>PGSDN S</v>
      </c>
      <c r="N3206" t="str">
        <f>VLOOKUP($E3206,'CFileFishery to ERA+'!$A$4:$J$198,6,FALSE)</f>
        <v>US</v>
      </c>
      <c r="O3206">
        <f>VLOOKUP($E3206,'CFileFishery to ERA+'!$A$4:$J$198,7,FALSE)</f>
        <v>999</v>
      </c>
      <c r="P3206" t="str">
        <f>VLOOKUP($E3206,'CFileFishery to ERA+'!$A$4:$J$198,8,FALSE)</f>
        <v>S</v>
      </c>
      <c r="Q3206" t="str">
        <f>VLOOKUP($E3206,'CFileFishery to ERA+'!$A$4:$J$198,9,FALSE)</f>
        <v>PGSD Sport</v>
      </c>
      <c r="R3206" t="str">
        <f>VLOOKUP($E3206,'CFileFishery to ERA+'!$A$4:$J$198,10,FALSE)</f>
        <v>ISBM</v>
      </c>
    </row>
    <row r="3207" spans="1:18" x14ac:dyDescent="0.25">
      <c r="A3207" t="s">
        <v>160</v>
      </c>
      <c r="B3207" t="s">
        <v>161</v>
      </c>
      <c r="C3207">
        <v>2012</v>
      </c>
      <c r="D3207">
        <v>10</v>
      </c>
      <c r="E3207">
        <v>36</v>
      </c>
      <c r="F3207" t="s">
        <v>100</v>
      </c>
      <c r="G3207">
        <v>4</v>
      </c>
      <c r="H3207" t="s">
        <v>12</v>
      </c>
      <c r="I3207">
        <v>1</v>
      </c>
      <c r="J3207">
        <v>3.95</v>
      </c>
      <c r="K3207">
        <v>3.95</v>
      </c>
      <c r="L3207">
        <f>VLOOKUP($E3207,'CFileFishery to ERA+'!$A$4:$J$198,4,FALSE)</f>
        <v>10</v>
      </c>
      <c r="M3207" t="str">
        <f>VLOOKUP($E3207,'CFileFishery to ERA+'!$A$4:$J$198,5,FALSE)</f>
        <v>WCVI F/W T</v>
      </c>
      <c r="N3207" t="str">
        <f>VLOOKUP($E3207,'CFileFishery to ERA+'!$A$4:$J$198,6,FALSE)</f>
        <v>CA</v>
      </c>
      <c r="O3207">
        <f>VLOOKUP($E3207,'CFileFishery to ERA+'!$A$4:$J$198,7,FALSE)</f>
        <v>3</v>
      </c>
      <c r="P3207" t="str">
        <f>VLOOKUP($E3207,'CFileFishery to ERA+'!$A$4:$J$198,8,FALSE)</f>
        <v>T</v>
      </c>
      <c r="Q3207" t="str">
        <f>VLOOKUP($E3207,'CFileFishery to ERA+'!$A$4:$J$198,9,FALSE)</f>
        <v>WCVI Troll</v>
      </c>
      <c r="R3207" t="str">
        <f>VLOOKUP($E3207,'CFileFishery to ERA+'!$A$4:$J$198,10,FALSE)</f>
        <v>AABM</v>
      </c>
    </row>
    <row r="3208" spans="1:18" x14ac:dyDescent="0.25">
      <c r="A3208" t="s">
        <v>160</v>
      </c>
      <c r="B3208" t="s">
        <v>161</v>
      </c>
      <c r="C3208">
        <v>2012</v>
      </c>
      <c r="D3208">
        <v>11</v>
      </c>
      <c r="E3208">
        <v>139</v>
      </c>
      <c r="F3208" t="s">
        <v>74</v>
      </c>
      <c r="G3208">
        <v>3</v>
      </c>
      <c r="H3208" t="s">
        <v>12</v>
      </c>
      <c r="I3208">
        <v>1</v>
      </c>
      <c r="J3208">
        <v>8.5399999999999991</v>
      </c>
      <c r="K3208">
        <v>8.5399999999999991</v>
      </c>
      <c r="L3208">
        <f>VLOOKUP($E3208,'CFileFishery to ERA+'!$A$4:$J$198,4,FALSE)</f>
        <v>63</v>
      </c>
      <c r="M3208" t="str">
        <f>VLOOKUP($E3208,'CFileFishery to ERA+'!$A$4:$J$198,5,FALSE)</f>
        <v>GEO ST S</v>
      </c>
      <c r="N3208" t="str">
        <f>VLOOKUP($E3208,'CFileFishery to ERA+'!$A$4:$J$198,6,FALSE)</f>
        <v>CA</v>
      </c>
      <c r="O3208">
        <f>VLOOKUP($E3208,'CFileFishery to ERA+'!$A$4:$J$198,7,FALSE)</f>
        <v>29</v>
      </c>
      <c r="P3208" t="str">
        <f>VLOOKUP($E3208,'CFileFishery to ERA+'!$A$4:$J$198,8,FALSE)</f>
        <v>S</v>
      </c>
      <c r="Q3208" t="str">
        <f>VLOOKUP($E3208,'CFileFishery to ERA+'!$A$4:$J$198,9,FALSE)</f>
        <v>South Georgia Strait Sport</v>
      </c>
      <c r="R3208" t="str">
        <f>VLOOKUP($E3208,'CFileFishery to ERA+'!$A$4:$J$198,10,FALSE)</f>
        <v>ISBM</v>
      </c>
    </row>
    <row r="3209" spans="1:18" x14ac:dyDescent="0.25">
      <c r="A3209" t="s">
        <v>160</v>
      </c>
      <c r="B3209" t="s">
        <v>161</v>
      </c>
      <c r="C3209">
        <v>2012</v>
      </c>
      <c r="D3209">
        <v>12</v>
      </c>
      <c r="E3209">
        <v>36</v>
      </c>
      <c r="F3209" t="s">
        <v>100</v>
      </c>
      <c r="G3209">
        <v>4</v>
      </c>
      <c r="H3209" t="s">
        <v>12</v>
      </c>
      <c r="I3209">
        <v>2</v>
      </c>
      <c r="J3209">
        <v>4.5999999999999996</v>
      </c>
      <c r="K3209">
        <v>4.5999999999999996</v>
      </c>
      <c r="L3209">
        <f>VLOOKUP($E3209,'CFileFishery to ERA+'!$A$4:$J$198,4,FALSE)</f>
        <v>10</v>
      </c>
      <c r="M3209" t="str">
        <f>VLOOKUP($E3209,'CFileFishery to ERA+'!$A$4:$J$198,5,FALSE)</f>
        <v>WCVI F/W T</v>
      </c>
      <c r="N3209" t="str">
        <f>VLOOKUP($E3209,'CFileFishery to ERA+'!$A$4:$J$198,6,FALSE)</f>
        <v>CA</v>
      </c>
      <c r="O3209">
        <f>VLOOKUP($E3209,'CFileFishery to ERA+'!$A$4:$J$198,7,FALSE)</f>
        <v>3</v>
      </c>
      <c r="P3209" t="str">
        <f>VLOOKUP($E3209,'CFileFishery to ERA+'!$A$4:$J$198,8,FALSE)</f>
        <v>T</v>
      </c>
      <c r="Q3209" t="str">
        <f>VLOOKUP($E3209,'CFileFishery to ERA+'!$A$4:$J$198,9,FALSE)</f>
        <v>WCVI Troll</v>
      </c>
      <c r="R3209" t="str">
        <f>VLOOKUP($E3209,'CFileFishery to ERA+'!$A$4:$J$198,10,FALSE)</f>
        <v>AABM</v>
      </c>
    </row>
    <row r="3210" spans="1:18" x14ac:dyDescent="0.25">
      <c r="A3210" t="s">
        <v>160</v>
      </c>
      <c r="B3210" t="s">
        <v>161</v>
      </c>
      <c r="C3210">
        <v>2012</v>
      </c>
      <c r="D3210">
        <v>12</v>
      </c>
      <c r="E3210">
        <v>146</v>
      </c>
      <c r="F3210" t="s">
        <v>75</v>
      </c>
      <c r="G3210">
        <v>3</v>
      </c>
      <c r="H3210" t="s">
        <v>12</v>
      </c>
      <c r="I3210">
        <v>1</v>
      </c>
      <c r="J3210">
        <v>8.5399999999999991</v>
      </c>
      <c r="K3210">
        <v>8.5399999999999991</v>
      </c>
      <c r="L3210">
        <f>VLOOKUP($E3210,'CFileFishery to ERA+'!$A$4:$J$198,4,FALSE)</f>
        <v>65</v>
      </c>
      <c r="M3210" t="str">
        <f>VLOOKUP($E3210,'CFileFishery to ERA+'!$A$4:$J$198,5,FALSE)</f>
        <v>BC JF S</v>
      </c>
      <c r="N3210" t="str">
        <f>VLOOKUP($E3210,'CFileFishery to ERA+'!$A$4:$J$198,6,FALSE)</f>
        <v>CA</v>
      </c>
      <c r="O3210">
        <f>VLOOKUP($E3210,'CFileFishery to ERA+'!$A$4:$J$198,7,FALSE)</f>
        <v>36</v>
      </c>
      <c r="P3210" t="str">
        <f>VLOOKUP($E3210,'CFileFishery to ERA+'!$A$4:$J$198,8,FALSE)</f>
        <v>S</v>
      </c>
      <c r="Q3210" t="str">
        <f>VLOOKUP($E3210,'CFileFishery to ERA+'!$A$4:$J$198,9,FALSE)</f>
        <v>Canadian Juan De Fuca Sport</v>
      </c>
      <c r="R3210" t="str">
        <f>VLOOKUP($E3210,'CFileFishery to ERA+'!$A$4:$J$198,10,FALSE)</f>
        <v>ISBM</v>
      </c>
    </row>
    <row r="3211" spans="1:18" x14ac:dyDescent="0.25">
      <c r="A3211" t="s">
        <v>160</v>
      </c>
      <c r="B3211" t="s">
        <v>161</v>
      </c>
      <c r="C3211">
        <v>2013</v>
      </c>
      <c r="D3211">
        <v>1</v>
      </c>
      <c r="E3211">
        <v>33</v>
      </c>
      <c r="F3211" t="s">
        <v>47</v>
      </c>
      <c r="G3211">
        <v>4</v>
      </c>
      <c r="H3211" t="s">
        <v>12</v>
      </c>
      <c r="I3211">
        <v>1</v>
      </c>
      <c r="J3211">
        <v>2.78</v>
      </c>
      <c r="K3211">
        <v>2.78</v>
      </c>
      <c r="L3211">
        <f>VLOOKUP($E3211,'CFileFishery to ERA+'!$A$4:$J$198,4,FALSE)</f>
        <v>10</v>
      </c>
      <c r="M3211" t="str">
        <f>VLOOKUP($E3211,'CFileFishery to ERA+'!$A$4:$J$198,5,FALSE)</f>
        <v>WCVI F/W T</v>
      </c>
      <c r="N3211" t="str">
        <f>VLOOKUP($E3211,'CFileFishery to ERA+'!$A$4:$J$198,6,FALSE)</f>
        <v>CA</v>
      </c>
      <c r="O3211">
        <f>VLOOKUP($E3211,'CFileFishery to ERA+'!$A$4:$J$198,7,FALSE)</f>
        <v>3</v>
      </c>
      <c r="P3211" t="str">
        <f>VLOOKUP($E3211,'CFileFishery to ERA+'!$A$4:$J$198,8,FALSE)</f>
        <v>T</v>
      </c>
      <c r="Q3211" t="str">
        <f>VLOOKUP($E3211,'CFileFishery to ERA+'!$A$4:$J$198,9,FALSE)</f>
        <v>WCVI Troll</v>
      </c>
      <c r="R3211" t="str">
        <f>VLOOKUP($E3211,'CFileFishery to ERA+'!$A$4:$J$198,10,FALSE)</f>
        <v>AABM</v>
      </c>
    </row>
    <row r="3212" spans="1:18" x14ac:dyDescent="0.25">
      <c r="A3212" t="s">
        <v>160</v>
      </c>
      <c r="B3212" t="s">
        <v>161</v>
      </c>
      <c r="C3212">
        <v>2013</v>
      </c>
      <c r="D3212">
        <v>1</v>
      </c>
      <c r="E3212">
        <v>33</v>
      </c>
      <c r="F3212" t="s">
        <v>47</v>
      </c>
      <c r="G3212">
        <v>4</v>
      </c>
      <c r="H3212" t="s">
        <v>121</v>
      </c>
      <c r="I3212">
        <v>1</v>
      </c>
      <c r="J3212">
        <v>2.78</v>
      </c>
      <c r="K3212">
        <v>2.79</v>
      </c>
      <c r="L3212">
        <f>VLOOKUP($E3212,'CFileFishery to ERA+'!$A$4:$J$198,4,FALSE)</f>
        <v>10</v>
      </c>
      <c r="M3212" t="str">
        <f>VLOOKUP($E3212,'CFileFishery to ERA+'!$A$4:$J$198,5,FALSE)</f>
        <v>WCVI F/W T</v>
      </c>
      <c r="N3212" t="str">
        <f>VLOOKUP($E3212,'CFileFishery to ERA+'!$A$4:$J$198,6,FALSE)</f>
        <v>CA</v>
      </c>
      <c r="O3212">
        <f>VLOOKUP($E3212,'CFileFishery to ERA+'!$A$4:$J$198,7,FALSE)</f>
        <v>3</v>
      </c>
      <c r="P3212" t="str">
        <f>VLOOKUP($E3212,'CFileFishery to ERA+'!$A$4:$J$198,8,FALSE)</f>
        <v>T</v>
      </c>
      <c r="Q3212" t="str">
        <f>VLOOKUP($E3212,'CFileFishery to ERA+'!$A$4:$J$198,9,FALSE)</f>
        <v>WCVI Troll</v>
      </c>
      <c r="R3212" t="str">
        <f>VLOOKUP($E3212,'CFileFishery to ERA+'!$A$4:$J$198,10,FALSE)</f>
        <v>AABM</v>
      </c>
    </row>
    <row r="3213" spans="1:18" x14ac:dyDescent="0.25">
      <c r="A3213" t="s">
        <v>160</v>
      </c>
      <c r="B3213" t="s">
        <v>161</v>
      </c>
      <c r="C3213">
        <v>2013</v>
      </c>
      <c r="D3213">
        <v>1</v>
      </c>
      <c r="E3213">
        <v>136</v>
      </c>
      <c r="F3213" t="s">
        <v>52</v>
      </c>
      <c r="G3213">
        <v>4</v>
      </c>
      <c r="H3213" t="s">
        <v>12</v>
      </c>
      <c r="I3213">
        <v>1</v>
      </c>
      <c r="J3213">
        <v>3.59</v>
      </c>
      <c r="K3213">
        <v>3.59</v>
      </c>
      <c r="L3213">
        <f>VLOOKUP($E3213,'CFileFishery to ERA+'!$A$4:$J$198,4,FALSE)</f>
        <v>63</v>
      </c>
      <c r="M3213" t="str">
        <f>VLOOKUP($E3213,'CFileFishery to ERA+'!$A$4:$J$198,5,FALSE)</f>
        <v>GEO ST S</v>
      </c>
      <c r="N3213" t="str">
        <f>VLOOKUP($E3213,'CFileFishery to ERA+'!$A$4:$J$198,6,FALSE)</f>
        <v>CA</v>
      </c>
      <c r="O3213">
        <f>VLOOKUP($E3213,'CFileFishery to ERA+'!$A$4:$J$198,7,FALSE)</f>
        <v>27</v>
      </c>
      <c r="P3213" t="str">
        <f>VLOOKUP($E3213,'CFileFishery to ERA+'!$A$4:$J$198,8,FALSE)</f>
        <v>S</v>
      </c>
      <c r="Q3213" t="str">
        <f>VLOOKUP($E3213,'CFileFishery to ERA+'!$A$4:$J$198,9,FALSE)</f>
        <v>North Georgia Strait Sport</v>
      </c>
      <c r="R3213" t="str">
        <f>VLOOKUP($E3213,'CFileFishery to ERA+'!$A$4:$J$198,10,FALSE)</f>
        <v>ISBM</v>
      </c>
    </row>
    <row r="3214" spans="1:18" x14ac:dyDescent="0.25">
      <c r="A3214" t="s">
        <v>160</v>
      </c>
      <c r="B3214" t="s">
        <v>161</v>
      </c>
      <c r="C3214">
        <v>2013</v>
      </c>
      <c r="D3214">
        <v>2</v>
      </c>
      <c r="E3214">
        <v>139</v>
      </c>
      <c r="F3214" t="s">
        <v>74</v>
      </c>
      <c r="G3214">
        <v>4</v>
      </c>
      <c r="H3214" t="s">
        <v>12</v>
      </c>
      <c r="I3214">
        <v>2</v>
      </c>
      <c r="J3214">
        <v>7.3</v>
      </c>
      <c r="K3214">
        <v>7.3</v>
      </c>
      <c r="L3214">
        <f>VLOOKUP($E3214,'CFileFishery to ERA+'!$A$4:$J$198,4,FALSE)</f>
        <v>63</v>
      </c>
      <c r="M3214" t="str">
        <f>VLOOKUP($E3214,'CFileFishery to ERA+'!$A$4:$J$198,5,FALSE)</f>
        <v>GEO ST S</v>
      </c>
      <c r="N3214" t="str">
        <f>VLOOKUP($E3214,'CFileFishery to ERA+'!$A$4:$J$198,6,FALSE)</f>
        <v>CA</v>
      </c>
      <c r="O3214">
        <f>VLOOKUP($E3214,'CFileFishery to ERA+'!$A$4:$J$198,7,FALSE)</f>
        <v>29</v>
      </c>
      <c r="P3214" t="str">
        <f>VLOOKUP($E3214,'CFileFishery to ERA+'!$A$4:$J$198,8,FALSE)</f>
        <v>S</v>
      </c>
      <c r="Q3214" t="str">
        <f>VLOOKUP($E3214,'CFileFishery to ERA+'!$A$4:$J$198,9,FALSE)</f>
        <v>South Georgia Strait Sport</v>
      </c>
      <c r="R3214" t="str">
        <f>VLOOKUP($E3214,'CFileFishery to ERA+'!$A$4:$J$198,10,FALSE)</f>
        <v>ISBM</v>
      </c>
    </row>
    <row r="3215" spans="1:18" x14ac:dyDescent="0.25">
      <c r="A3215" t="s">
        <v>160</v>
      </c>
      <c r="B3215" t="s">
        <v>161</v>
      </c>
      <c r="C3215">
        <v>2013</v>
      </c>
      <c r="D3215">
        <v>2</v>
      </c>
      <c r="E3215">
        <v>146</v>
      </c>
      <c r="F3215" t="s">
        <v>75</v>
      </c>
      <c r="G3215">
        <v>4</v>
      </c>
      <c r="H3215" t="s">
        <v>12</v>
      </c>
      <c r="I3215">
        <v>1</v>
      </c>
      <c r="J3215">
        <v>6.8</v>
      </c>
      <c r="K3215">
        <v>6.8</v>
      </c>
      <c r="L3215">
        <f>VLOOKUP($E3215,'CFileFishery to ERA+'!$A$4:$J$198,4,FALSE)</f>
        <v>65</v>
      </c>
      <c r="M3215" t="str">
        <f>VLOOKUP($E3215,'CFileFishery to ERA+'!$A$4:$J$198,5,FALSE)</f>
        <v>BC JF S</v>
      </c>
      <c r="N3215" t="str">
        <f>VLOOKUP($E3215,'CFileFishery to ERA+'!$A$4:$J$198,6,FALSE)</f>
        <v>CA</v>
      </c>
      <c r="O3215">
        <f>VLOOKUP($E3215,'CFileFishery to ERA+'!$A$4:$J$198,7,FALSE)</f>
        <v>36</v>
      </c>
      <c r="P3215" t="str">
        <f>VLOOKUP($E3215,'CFileFishery to ERA+'!$A$4:$J$198,8,FALSE)</f>
        <v>S</v>
      </c>
      <c r="Q3215" t="str">
        <f>VLOOKUP($E3215,'CFileFishery to ERA+'!$A$4:$J$198,9,FALSE)</f>
        <v>Canadian Juan De Fuca Sport</v>
      </c>
      <c r="R3215" t="str">
        <f>VLOOKUP($E3215,'CFileFishery to ERA+'!$A$4:$J$198,10,FALSE)</f>
        <v>ISBM</v>
      </c>
    </row>
    <row r="3216" spans="1:18" x14ac:dyDescent="0.25">
      <c r="A3216" t="s">
        <v>160</v>
      </c>
      <c r="B3216" t="s">
        <v>161</v>
      </c>
      <c r="C3216">
        <v>2013</v>
      </c>
      <c r="D3216">
        <v>2</v>
      </c>
      <c r="E3216">
        <v>152</v>
      </c>
      <c r="F3216" t="s">
        <v>63</v>
      </c>
      <c r="G3216">
        <v>4</v>
      </c>
      <c r="H3216" t="s">
        <v>12</v>
      </c>
      <c r="I3216">
        <v>1</v>
      </c>
      <c r="J3216">
        <v>2.6</v>
      </c>
      <c r="K3216">
        <v>2.6</v>
      </c>
      <c r="L3216">
        <f>VLOOKUP($E3216,'CFileFishery to ERA+'!$A$4:$J$198,4,FALSE)</f>
        <v>57</v>
      </c>
      <c r="M3216" t="str">
        <f>VLOOKUP($E3216,'CFileFishery to ERA+'!$A$4:$J$198,5,FALSE)</f>
        <v>PGSDN S</v>
      </c>
      <c r="N3216" t="str">
        <f>VLOOKUP($E3216,'CFileFishery to ERA+'!$A$4:$J$198,6,FALSE)</f>
        <v>US</v>
      </c>
      <c r="O3216">
        <f>VLOOKUP($E3216,'CFileFishery to ERA+'!$A$4:$J$198,7,FALSE)</f>
        <v>999</v>
      </c>
      <c r="P3216" t="str">
        <f>VLOOKUP($E3216,'CFileFishery to ERA+'!$A$4:$J$198,8,FALSE)</f>
        <v>S</v>
      </c>
      <c r="Q3216" t="str">
        <f>VLOOKUP($E3216,'CFileFishery to ERA+'!$A$4:$J$198,9,FALSE)</f>
        <v>PGSD Sport</v>
      </c>
      <c r="R3216" t="str">
        <f>VLOOKUP($E3216,'CFileFishery to ERA+'!$A$4:$J$198,10,FALSE)</f>
        <v>ISBM</v>
      </c>
    </row>
    <row r="3217" spans="1:18" x14ac:dyDescent="0.25">
      <c r="A3217" t="s">
        <v>160</v>
      </c>
      <c r="B3217" t="s">
        <v>161</v>
      </c>
      <c r="C3217">
        <v>2013</v>
      </c>
      <c r="D3217">
        <v>3</v>
      </c>
      <c r="E3217">
        <v>33</v>
      </c>
      <c r="F3217" t="s">
        <v>47</v>
      </c>
      <c r="G3217">
        <v>4</v>
      </c>
      <c r="H3217" t="s">
        <v>12</v>
      </c>
      <c r="I3217">
        <v>1</v>
      </c>
      <c r="J3217">
        <v>2.78</v>
      </c>
      <c r="K3217">
        <v>2.78</v>
      </c>
      <c r="L3217">
        <f>VLOOKUP($E3217,'CFileFishery to ERA+'!$A$4:$J$198,4,FALSE)</f>
        <v>10</v>
      </c>
      <c r="M3217" t="str">
        <f>VLOOKUP($E3217,'CFileFishery to ERA+'!$A$4:$J$198,5,FALSE)</f>
        <v>WCVI F/W T</v>
      </c>
      <c r="N3217" t="str">
        <f>VLOOKUP($E3217,'CFileFishery to ERA+'!$A$4:$J$198,6,FALSE)</f>
        <v>CA</v>
      </c>
      <c r="O3217">
        <f>VLOOKUP($E3217,'CFileFishery to ERA+'!$A$4:$J$198,7,FALSE)</f>
        <v>3</v>
      </c>
      <c r="P3217" t="str">
        <f>VLOOKUP($E3217,'CFileFishery to ERA+'!$A$4:$J$198,8,FALSE)</f>
        <v>T</v>
      </c>
      <c r="Q3217" t="str">
        <f>VLOOKUP($E3217,'CFileFishery to ERA+'!$A$4:$J$198,9,FALSE)</f>
        <v>WCVI Troll</v>
      </c>
      <c r="R3217" t="str">
        <f>VLOOKUP($E3217,'CFileFishery to ERA+'!$A$4:$J$198,10,FALSE)</f>
        <v>AABM</v>
      </c>
    </row>
    <row r="3218" spans="1:18" x14ac:dyDescent="0.25">
      <c r="A3218" t="s">
        <v>160</v>
      </c>
      <c r="B3218" t="s">
        <v>161</v>
      </c>
      <c r="C3218">
        <v>2013</v>
      </c>
      <c r="D3218">
        <v>3</v>
      </c>
      <c r="E3218">
        <v>139</v>
      </c>
      <c r="F3218" t="s">
        <v>74</v>
      </c>
      <c r="G3218">
        <v>4</v>
      </c>
      <c r="H3218" t="s">
        <v>12</v>
      </c>
      <c r="I3218">
        <v>1</v>
      </c>
      <c r="J3218">
        <v>3.65</v>
      </c>
      <c r="K3218">
        <v>3.65</v>
      </c>
      <c r="L3218">
        <f>VLOOKUP($E3218,'CFileFishery to ERA+'!$A$4:$J$198,4,FALSE)</f>
        <v>63</v>
      </c>
      <c r="M3218" t="str">
        <f>VLOOKUP($E3218,'CFileFishery to ERA+'!$A$4:$J$198,5,FALSE)</f>
        <v>GEO ST S</v>
      </c>
      <c r="N3218" t="str">
        <f>VLOOKUP($E3218,'CFileFishery to ERA+'!$A$4:$J$198,6,FALSE)</f>
        <v>CA</v>
      </c>
      <c r="O3218">
        <f>VLOOKUP($E3218,'CFileFishery to ERA+'!$A$4:$J$198,7,FALSE)</f>
        <v>29</v>
      </c>
      <c r="P3218" t="str">
        <f>VLOOKUP($E3218,'CFileFishery to ERA+'!$A$4:$J$198,8,FALSE)</f>
        <v>S</v>
      </c>
      <c r="Q3218" t="str">
        <f>VLOOKUP($E3218,'CFileFishery to ERA+'!$A$4:$J$198,9,FALSE)</f>
        <v>South Georgia Strait Sport</v>
      </c>
      <c r="R3218" t="str">
        <f>VLOOKUP($E3218,'CFileFishery to ERA+'!$A$4:$J$198,10,FALSE)</f>
        <v>ISBM</v>
      </c>
    </row>
    <row r="3219" spans="1:18" x14ac:dyDescent="0.25">
      <c r="A3219" t="s">
        <v>160</v>
      </c>
      <c r="B3219" t="s">
        <v>161</v>
      </c>
      <c r="C3219">
        <v>2013</v>
      </c>
      <c r="D3219">
        <v>3</v>
      </c>
      <c r="E3219">
        <v>152</v>
      </c>
      <c r="F3219" t="s">
        <v>63</v>
      </c>
      <c r="G3219">
        <v>3</v>
      </c>
      <c r="H3219" t="s">
        <v>12</v>
      </c>
      <c r="I3219">
        <v>1</v>
      </c>
      <c r="J3219">
        <v>1.99</v>
      </c>
      <c r="K3219">
        <v>1.99</v>
      </c>
      <c r="L3219">
        <f>VLOOKUP($E3219,'CFileFishery to ERA+'!$A$4:$J$198,4,FALSE)</f>
        <v>57</v>
      </c>
      <c r="M3219" t="str">
        <f>VLOOKUP($E3219,'CFileFishery to ERA+'!$A$4:$J$198,5,FALSE)</f>
        <v>PGSDN S</v>
      </c>
      <c r="N3219" t="str">
        <f>VLOOKUP($E3219,'CFileFishery to ERA+'!$A$4:$J$198,6,FALSE)</f>
        <v>US</v>
      </c>
      <c r="O3219">
        <f>VLOOKUP($E3219,'CFileFishery to ERA+'!$A$4:$J$198,7,FALSE)</f>
        <v>999</v>
      </c>
      <c r="P3219" t="str">
        <f>VLOOKUP($E3219,'CFileFishery to ERA+'!$A$4:$J$198,8,FALSE)</f>
        <v>S</v>
      </c>
      <c r="Q3219" t="str">
        <f>VLOOKUP($E3219,'CFileFishery to ERA+'!$A$4:$J$198,9,FALSE)</f>
        <v>PGSD Sport</v>
      </c>
      <c r="R3219" t="str">
        <f>VLOOKUP($E3219,'CFileFishery to ERA+'!$A$4:$J$198,10,FALSE)</f>
        <v>ISBM</v>
      </c>
    </row>
    <row r="3220" spans="1:18" x14ac:dyDescent="0.25">
      <c r="A3220" t="s">
        <v>160</v>
      </c>
      <c r="B3220" t="s">
        <v>161</v>
      </c>
      <c r="C3220">
        <v>2013</v>
      </c>
      <c r="D3220">
        <v>3</v>
      </c>
      <c r="E3220">
        <v>152</v>
      </c>
      <c r="F3220" t="s">
        <v>63</v>
      </c>
      <c r="G3220">
        <v>4</v>
      </c>
      <c r="H3220" t="s">
        <v>12</v>
      </c>
      <c r="I3220">
        <v>1</v>
      </c>
      <c r="J3220">
        <v>1.99</v>
      </c>
      <c r="K3220">
        <v>1.99</v>
      </c>
      <c r="L3220">
        <f>VLOOKUP($E3220,'CFileFishery to ERA+'!$A$4:$J$198,4,FALSE)</f>
        <v>57</v>
      </c>
      <c r="M3220" t="str">
        <f>VLOOKUP($E3220,'CFileFishery to ERA+'!$A$4:$J$198,5,FALSE)</f>
        <v>PGSDN S</v>
      </c>
      <c r="N3220" t="str">
        <f>VLOOKUP($E3220,'CFileFishery to ERA+'!$A$4:$J$198,6,FALSE)</f>
        <v>US</v>
      </c>
      <c r="O3220">
        <f>VLOOKUP($E3220,'CFileFishery to ERA+'!$A$4:$J$198,7,FALSE)</f>
        <v>999</v>
      </c>
      <c r="P3220" t="str">
        <f>VLOOKUP($E3220,'CFileFishery to ERA+'!$A$4:$J$198,8,FALSE)</f>
        <v>S</v>
      </c>
      <c r="Q3220" t="str">
        <f>VLOOKUP($E3220,'CFileFishery to ERA+'!$A$4:$J$198,9,FALSE)</f>
        <v>PGSD Sport</v>
      </c>
      <c r="R3220" t="str">
        <f>VLOOKUP($E3220,'CFileFishery to ERA+'!$A$4:$J$198,10,FALSE)</f>
        <v>ISBM</v>
      </c>
    </row>
    <row r="3221" spans="1:18" x14ac:dyDescent="0.25">
      <c r="A3221" t="s">
        <v>160</v>
      </c>
      <c r="B3221" t="s">
        <v>161</v>
      </c>
      <c r="C3221">
        <v>2013</v>
      </c>
      <c r="D3221">
        <v>4</v>
      </c>
      <c r="E3221">
        <v>33</v>
      </c>
      <c r="F3221" t="s">
        <v>47</v>
      </c>
      <c r="G3221">
        <v>4</v>
      </c>
      <c r="H3221" t="s">
        <v>121</v>
      </c>
      <c r="I3221">
        <v>1</v>
      </c>
      <c r="J3221">
        <v>4.72</v>
      </c>
      <c r="K3221">
        <v>4.7300000000000004</v>
      </c>
      <c r="L3221">
        <f>VLOOKUP($E3221,'CFileFishery to ERA+'!$A$4:$J$198,4,FALSE)</f>
        <v>10</v>
      </c>
      <c r="M3221" t="str">
        <f>VLOOKUP($E3221,'CFileFishery to ERA+'!$A$4:$J$198,5,FALSE)</f>
        <v>WCVI F/W T</v>
      </c>
      <c r="N3221" t="str">
        <f>VLOOKUP($E3221,'CFileFishery to ERA+'!$A$4:$J$198,6,FALSE)</f>
        <v>CA</v>
      </c>
      <c r="O3221">
        <f>VLOOKUP($E3221,'CFileFishery to ERA+'!$A$4:$J$198,7,FALSE)</f>
        <v>3</v>
      </c>
      <c r="P3221" t="str">
        <f>VLOOKUP($E3221,'CFileFishery to ERA+'!$A$4:$J$198,8,FALSE)</f>
        <v>T</v>
      </c>
      <c r="Q3221" t="str">
        <f>VLOOKUP($E3221,'CFileFishery to ERA+'!$A$4:$J$198,9,FALSE)</f>
        <v>WCVI Troll</v>
      </c>
      <c r="R3221" t="str">
        <f>VLOOKUP($E3221,'CFileFishery to ERA+'!$A$4:$J$198,10,FALSE)</f>
        <v>AABM</v>
      </c>
    </row>
    <row r="3222" spans="1:18" x14ac:dyDescent="0.25">
      <c r="A3222" t="s">
        <v>160</v>
      </c>
      <c r="B3222" t="s">
        <v>161</v>
      </c>
      <c r="C3222">
        <v>2013</v>
      </c>
      <c r="D3222">
        <v>4</v>
      </c>
      <c r="E3222">
        <v>136</v>
      </c>
      <c r="F3222" t="s">
        <v>52</v>
      </c>
      <c r="G3222">
        <v>4</v>
      </c>
      <c r="H3222" t="s">
        <v>12</v>
      </c>
      <c r="I3222">
        <v>1</v>
      </c>
      <c r="J3222">
        <v>3.59</v>
      </c>
      <c r="K3222">
        <v>3.59</v>
      </c>
      <c r="L3222">
        <f>VLOOKUP($E3222,'CFileFishery to ERA+'!$A$4:$J$198,4,FALSE)</f>
        <v>63</v>
      </c>
      <c r="M3222" t="str">
        <f>VLOOKUP($E3222,'CFileFishery to ERA+'!$A$4:$J$198,5,FALSE)</f>
        <v>GEO ST S</v>
      </c>
      <c r="N3222" t="str">
        <f>VLOOKUP($E3222,'CFileFishery to ERA+'!$A$4:$J$198,6,FALSE)</f>
        <v>CA</v>
      </c>
      <c r="O3222">
        <f>VLOOKUP($E3222,'CFileFishery to ERA+'!$A$4:$J$198,7,FALSE)</f>
        <v>27</v>
      </c>
      <c r="P3222" t="str">
        <f>VLOOKUP($E3222,'CFileFishery to ERA+'!$A$4:$J$198,8,FALSE)</f>
        <v>S</v>
      </c>
      <c r="Q3222" t="str">
        <f>VLOOKUP($E3222,'CFileFishery to ERA+'!$A$4:$J$198,9,FALSE)</f>
        <v>North Georgia Strait Sport</v>
      </c>
      <c r="R3222" t="str">
        <f>VLOOKUP($E3222,'CFileFishery to ERA+'!$A$4:$J$198,10,FALSE)</f>
        <v>ISBM</v>
      </c>
    </row>
    <row r="3223" spans="1:18" x14ac:dyDescent="0.25">
      <c r="A3223" t="s">
        <v>160</v>
      </c>
      <c r="B3223" t="s">
        <v>161</v>
      </c>
      <c r="C3223">
        <v>2013</v>
      </c>
      <c r="D3223">
        <v>5</v>
      </c>
      <c r="E3223">
        <v>34</v>
      </c>
      <c r="F3223" t="s">
        <v>54</v>
      </c>
      <c r="G3223">
        <v>4</v>
      </c>
      <c r="H3223" t="s">
        <v>121</v>
      </c>
      <c r="I3223">
        <v>1</v>
      </c>
      <c r="J3223">
        <v>2.81</v>
      </c>
      <c r="K3223">
        <v>2.82</v>
      </c>
      <c r="L3223">
        <f>VLOOKUP($E3223,'CFileFishery to ERA+'!$A$4:$J$198,4,FALSE)</f>
        <v>11</v>
      </c>
      <c r="M3223" t="str">
        <f>VLOOKUP($E3223,'CFileFishery to ERA+'!$A$4:$J$198,5,FALSE)</f>
        <v>WCVI SPR T</v>
      </c>
      <c r="N3223" t="str">
        <f>VLOOKUP($E3223,'CFileFishery to ERA+'!$A$4:$J$198,6,FALSE)</f>
        <v>CA</v>
      </c>
      <c r="O3223">
        <f>VLOOKUP($E3223,'CFileFishery to ERA+'!$A$4:$J$198,7,FALSE)</f>
        <v>3</v>
      </c>
      <c r="P3223" t="str">
        <f>VLOOKUP($E3223,'CFileFishery to ERA+'!$A$4:$J$198,8,FALSE)</f>
        <v>T</v>
      </c>
      <c r="Q3223" t="str">
        <f>VLOOKUP($E3223,'CFileFishery to ERA+'!$A$4:$J$198,9,FALSE)</f>
        <v>WCVI Troll</v>
      </c>
      <c r="R3223" t="str">
        <f>VLOOKUP($E3223,'CFileFishery to ERA+'!$A$4:$J$198,10,FALSE)</f>
        <v>AABM</v>
      </c>
    </row>
    <row r="3224" spans="1:18" x14ac:dyDescent="0.25">
      <c r="A3224" t="s">
        <v>160</v>
      </c>
      <c r="B3224" t="s">
        <v>161</v>
      </c>
      <c r="C3224">
        <v>2013</v>
      </c>
      <c r="D3224">
        <v>5</v>
      </c>
      <c r="E3224">
        <v>37</v>
      </c>
      <c r="F3224" t="s">
        <v>106</v>
      </c>
      <c r="G3224">
        <v>4</v>
      </c>
      <c r="H3224" t="s">
        <v>12</v>
      </c>
      <c r="I3224">
        <v>1</v>
      </c>
      <c r="J3224">
        <v>3.22</v>
      </c>
      <c r="K3224">
        <v>3.22</v>
      </c>
      <c r="L3224">
        <f>VLOOKUP($E3224,'CFileFishery to ERA+'!$A$4:$J$198,4,FALSE)</f>
        <v>10</v>
      </c>
      <c r="M3224" t="str">
        <f>VLOOKUP($E3224,'CFileFishery to ERA+'!$A$4:$J$198,5,FALSE)</f>
        <v>WCVI F/W T</v>
      </c>
      <c r="N3224" t="str">
        <f>VLOOKUP($E3224,'CFileFishery to ERA+'!$A$4:$J$198,6,FALSE)</f>
        <v>CA</v>
      </c>
      <c r="O3224">
        <f>VLOOKUP($E3224,'CFileFishery to ERA+'!$A$4:$J$198,7,FALSE)</f>
        <v>3</v>
      </c>
      <c r="P3224" t="str">
        <f>VLOOKUP($E3224,'CFileFishery to ERA+'!$A$4:$J$198,8,FALSE)</f>
        <v>T</v>
      </c>
      <c r="Q3224" t="str">
        <f>VLOOKUP($E3224,'CFileFishery to ERA+'!$A$4:$J$198,9,FALSE)</f>
        <v>WCVI Troll</v>
      </c>
      <c r="R3224" t="str">
        <f>VLOOKUP($E3224,'CFileFishery to ERA+'!$A$4:$J$198,10,FALSE)</f>
        <v>AABM</v>
      </c>
    </row>
    <row r="3225" spans="1:18" x14ac:dyDescent="0.25">
      <c r="A3225" t="s">
        <v>160</v>
      </c>
      <c r="B3225" t="s">
        <v>161</v>
      </c>
      <c r="C3225">
        <v>2013</v>
      </c>
      <c r="D3225">
        <v>5</v>
      </c>
      <c r="E3225">
        <v>38</v>
      </c>
      <c r="F3225" t="s">
        <v>64</v>
      </c>
      <c r="G3225">
        <v>3</v>
      </c>
      <c r="H3225" t="s">
        <v>121</v>
      </c>
      <c r="I3225">
        <v>1</v>
      </c>
      <c r="J3225">
        <v>3.22</v>
      </c>
      <c r="K3225">
        <v>3.28</v>
      </c>
      <c r="L3225">
        <f>VLOOKUP($E3225,'CFileFishery to ERA+'!$A$4:$J$198,4,FALSE)</f>
        <v>11</v>
      </c>
      <c r="M3225" t="str">
        <f>VLOOKUP($E3225,'CFileFishery to ERA+'!$A$4:$J$198,5,FALSE)</f>
        <v>WCVI SPR T</v>
      </c>
      <c r="N3225" t="str">
        <f>VLOOKUP($E3225,'CFileFishery to ERA+'!$A$4:$J$198,6,FALSE)</f>
        <v>CA</v>
      </c>
      <c r="O3225">
        <f>VLOOKUP($E3225,'CFileFishery to ERA+'!$A$4:$J$198,7,FALSE)</f>
        <v>3</v>
      </c>
      <c r="P3225" t="str">
        <f>VLOOKUP($E3225,'CFileFishery to ERA+'!$A$4:$J$198,8,FALSE)</f>
        <v>T</v>
      </c>
      <c r="Q3225" t="str">
        <f>VLOOKUP($E3225,'CFileFishery to ERA+'!$A$4:$J$198,9,FALSE)</f>
        <v>WCVI Troll</v>
      </c>
      <c r="R3225" t="str">
        <f>VLOOKUP($E3225,'CFileFishery to ERA+'!$A$4:$J$198,10,FALSE)</f>
        <v>AABM</v>
      </c>
    </row>
    <row r="3226" spans="1:18" x14ac:dyDescent="0.25">
      <c r="A3226" t="s">
        <v>160</v>
      </c>
      <c r="B3226" t="s">
        <v>161</v>
      </c>
      <c r="C3226">
        <v>2013</v>
      </c>
      <c r="D3226">
        <v>5</v>
      </c>
      <c r="E3226">
        <v>38</v>
      </c>
      <c r="F3226" t="s">
        <v>64</v>
      </c>
      <c r="G3226">
        <v>4</v>
      </c>
      <c r="H3226" t="s">
        <v>12</v>
      </c>
      <c r="I3226">
        <v>6</v>
      </c>
      <c r="J3226">
        <v>19.32</v>
      </c>
      <c r="K3226">
        <v>19.32</v>
      </c>
      <c r="L3226">
        <f>VLOOKUP($E3226,'CFileFishery to ERA+'!$A$4:$J$198,4,FALSE)</f>
        <v>11</v>
      </c>
      <c r="M3226" t="str">
        <f>VLOOKUP($E3226,'CFileFishery to ERA+'!$A$4:$J$198,5,FALSE)</f>
        <v>WCVI SPR T</v>
      </c>
      <c r="N3226" t="str">
        <f>VLOOKUP($E3226,'CFileFishery to ERA+'!$A$4:$J$198,6,FALSE)</f>
        <v>CA</v>
      </c>
      <c r="O3226">
        <f>VLOOKUP($E3226,'CFileFishery to ERA+'!$A$4:$J$198,7,FALSE)</f>
        <v>3</v>
      </c>
      <c r="P3226" t="str">
        <f>VLOOKUP($E3226,'CFileFishery to ERA+'!$A$4:$J$198,8,FALSE)</f>
        <v>T</v>
      </c>
      <c r="Q3226" t="str">
        <f>VLOOKUP($E3226,'CFileFishery to ERA+'!$A$4:$J$198,9,FALSE)</f>
        <v>WCVI Troll</v>
      </c>
      <c r="R3226" t="str">
        <f>VLOOKUP($E3226,'CFileFishery to ERA+'!$A$4:$J$198,10,FALSE)</f>
        <v>AABM</v>
      </c>
    </row>
    <row r="3227" spans="1:18" x14ac:dyDescent="0.25">
      <c r="A3227" t="s">
        <v>160</v>
      </c>
      <c r="B3227" t="s">
        <v>161</v>
      </c>
      <c r="C3227">
        <v>2013</v>
      </c>
      <c r="D3227">
        <v>5</v>
      </c>
      <c r="E3227">
        <v>38</v>
      </c>
      <c r="F3227" t="s">
        <v>64</v>
      </c>
      <c r="G3227">
        <v>4</v>
      </c>
      <c r="H3227" t="s">
        <v>121</v>
      </c>
      <c r="I3227">
        <v>3</v>
      </c>
      <c r="J3227">
        <v>9.66</v>
      </c>
      <c r="K3227">
        <v>9.69</v>
      </c>
      <c r="L3227">
        <f>VLOOKUP($E3227,'CFileFishery to ERA+'!$A$4:$J$198,4,FALSE)</f>
        <v>11</v>
      </c>
      <c r="M3227" t="str">
        <f>VLOOKUP($E3227,'CFileFishery to ERA+'!$A$4:$J$198,5,FALSE)</f>
        <v>WCVI SPR T</v>
      </c>
      <c r="N3227" t="str">
        <f>VLOOKUP($E3227,'CFileFishery to ERA+'!$A$4:$J$198,6,FALSE)</f>
        <v>CA</v>
      </c>
      <c r="O3227">
        <f>VLOOKUP($E3227,'CFileFishery to ERA+'!$A$4:$J$198,7,FALSE)</f>
        <v>3</v>
      </c>
      <c r="P3227" t="str">
        <f>VLOOKUP($E3227,'CFileFishery to ERA+'!$A$4:$J$198,8,FALSE)</f>
        <v>T</v>
      </c>
      <c r="Q3227" t="str">
        <f>VLOOKUP($E3227,'CFileFishery to ERA+'!$A$4:$J$198,9,FALSE)</f>
        <v>WCVI Troll</v>
      </c>
      <c r="R3227" t="str">
        <f>VLOOKUP($E3227,'CFileFishery to ERA+'!$A$4:$J$198,10,FALSE)</f>
        <v>AABM</v>
      </c>
    </row>
    <row r="3228" spans="1:18" x14ac:dyDescent="0.25">
      <c r="A3228" t="s">
        <v>160</v>
      </c>
      <c r="B3228" t="s">
        <v>161</v>
      </c>
      <c r="C3228">
        <v>2013</v>
      </c>
      <c r="D3228">
        <v>5</v>
      </c>
      <c r="E3228">
        <v>42</v>
      </c>
      <c r="F3228" t="s">
        <v>86</v>
      </c>
      <c r="G3228">
        <v>4</v>
      </c>
      <c r="H3228" t="s">
        <v>12</v>
      </c>
      <c r="I3228">
        <v>1</v>
      </c>
      <c r="J3228">
        <v>1.05</v>
      </c>
      <c r="K3228">
        <v>1.05</v>
      </c>
      <c r="L3228">
        <f>VLOOKUP($E3228,'CFileFishery to ERA+'!$A$4:$J$198,4,FALSE)</f>
        <v>13</v>
      </c>
      <c r="M3228" t="str">
        <f>VLOOKUP($E3228,'CFileFishery to ERA+'!$A$4:$J$198,5,FALSE)</f>
        <v>N FALCON T</v>
      </c>
      <c r="N3228" t="str">
        <f>VLOOKUP($E3228,'CFileFishery to ERA+'!$A$4:$J$198,6,FALSE)</f>
        <v>US</v>
      </c>
      <c r="O3228">
        <f>VLOOKUP($E3228,'CFileFishery to ERA+'!$A$4:$J$198,7,FALSE)</f>
        <v>999</v>
      </c>
      <c r="P3228" t="str">
        <f>VLOOKUP($E3228,'CFileFishery to ERA+'!$A$4:$J$198,8,FALSE)</f>
        <v>T</v>
      </c>
      <c r="Q3228" t="str">
        <f>VLOOKUP($E3228,'CFileFishery to ERA+'!$A$4:$J$198,9,FALSE)</f>
        <v>WA Troll</v>
      </c>
      <c r="R3228" t="str">
        <f>VLOOKUP($E3228,'CFileFishery to ERA+'!$A$4:$J$198,10,FALSE)</f>
        <v>ISBM</v>
      </c>
    </row>
    <row r="3229" spans="1:18" x14ac:dyDescent="0.25">
      <c r="A3229" t="s">
        <v>160</v>
      </c>
      <c r="B3229" t="s">
        <v>161</v>
      </c>
      <c r="C3229">
        <v>2013</v>
      </c>
      <c r="D3229">
        <v>5</v>
      </c>
      <c r="E3229">
        <v>43</v>
      </c>
      <c r="F3229" t="s">
        <v>59</v>
      </c>
      <c r="G3229">
        <v>3</v>
      </c>
      <c r="H3229" t="s">
        <v>121</v>
      </c>
      <c r="I3229">
        <v>1</v>
      </c>
      <c r="J3229">
        <v>1.84</v>
      </c>
      <c r="K3229">
        <v>1.87</v>
      </c>
      <c r="L3229">
        <f>VLOOKUP($E3229,'CFileFishery to ERA+'!$A$4:$J$198,4,FALSE)</f>
        <v>13</v>
      </c>
      <c r="M3229" t="str">
        <f>VLOOKUP($E3229,'CFileFishery to ERA+'!$A$4:$J$198,5,FALSE)</f>
        <v>N FALCON T</v>
      </c>
      <c r="N3229" t="str">
        <f>VLOOKUP($E3229,'CFileFishery to ERA+'!$A$4:$J$198,6,FALSE)</f>
        <v>US</v>
      </c>
      <c r="O3229">
        <f>VLOOKUP($E3229,'CFileFishery to ERA+'!$A$4:$J$198,7,FALSE)</f>
        <v>999</v>
      </c>
      <c r="P3229" t="str">
        <f>VLOOKUP($E3229,'CFileFishery to ERA+'!$A$4:$J$198,8,FALSE)</f>
        <v>T</v>
      </c>
      <c r="Q3229" t="str">
        <f>VLOOKUP($E3229,'CFileFishery to ERA+'!$A$4:$J$198,9,FALSE)</f>
        <v>WA Troll</v>
      </c>
      <c r="R3229" t="str">
        <f>VLOOKUP($E3229,'CFileFishery to ERA+'!$A$4:$J$198,10,FALSE)</f>
        <v>ISBM</v>
      </c>
    </row>
    <row r="3230" spans="1:18" x14ac:dyDescent="0.25">
      <c r="A3230" t="s">
        <v>160</v>
      </c>
      <c r="B3230" t="s">
        <v>161</v>
      </c>
      <c r="C3230">
        <v>2013</v>
      </c>
      <c r="D3230">
        <v>5</v>
      </c>
      <c r="E3230">
        <v>43</v>
      </c>
      <c r="F3230" t="s">
        <v>59</v>
      </c>
      <c r="G3230">
        <v>4</v>
      </c>
      <c r="H3230" t="s">
        <v>12</v>
      </c>
      <c r="I3230">
        <v>1</v>
      </c>
      <c r="J3230">
        <v>3.68</v>
      </c>
      <c r="K3230">
        <v>3.68</v>
      </c>
      <c r="L3230">
        <f>VLOOKUP($E3230,'CFileFishery to ERA+'!$A$4:$J$198,4,FALSE)</f>
        <v>13</v>
      </c>
      <c r="M3230" t="str">
        <f>VLOOKUP($E3230,'CFileFishery to ERA+'!$A$4:$J$198,5,FALSE)</f>
        <v>N FALCON T</v>
      </c>
      <c r="N3230" t="str">
        <f>VLOOKUP($E3230,'CFileFishery to ERA+'!$A$4:$J$198,6,FALSE)</f>
        <v>US</v>
      </c>
      <c r="O3230">
        <f>VLOOKUP($E3230,'CFileFishery to ERA+'!$A$4:$J$198,7,FALSE)</f>
        <v>999</v>
      </c>
      <c r="P3230" t="str">
        <f>VLOOKUP($E3230,'CFileFishery to ERA+'!$A$4:$J$198,8,FALSE)</f>
        <v>T</v>
      </c>
      <c r="Q3230" t="str">
        <f>VLOOKUP($E3230,'CFileFishery to ERA+'!$A$4:$J$198,9,FALSE)</f>
        <v>WA Troll</v>
      </c>
      <c r="R3230" t="str">
        <f>VLOOKUP($E3230,'CFileFishery to ERA+'!$A$4:$J$198,10,FALSE)</f>
        <v>ISBM</v>
      </c>
    </row>
    <row r="3231" spans="1:18" x14ac:dyDescent="0.25">
      <c r="A3231" t="s">
        <v>160</v>
      </c>
      <c r="B3231" t="s">
        <v>161</v>
      </c>
      <c r="C3231">
        <v>2013</v>
      </c>
      <c r="D3231">
        <v>5</v>
      </c>
      <c r="E3231">
        <v>43</v>
      </c>
      <c r="F3231" t="s">
        <v>59</v>
      </c>
      <c r="G3231">
        <v>4</v>
      </c>
      <c r="H3231" t="s">
        <v>121</v>
      </c>
      <c r="I3231">
        <v>2</v>
      </c>
      <c r="J3231">
        <v>5.14</v>
      </c>
      <c r="K3231">
        <v>5.16</v>
      </c>
      <c r="L3231">
        <f>VLOOKUP($E3231,'CFileFishery to ERA+'!$A$4:$J$198,4,FALSE)</f>
        <v>13</v>
      </c>
      <c r="M3231" t="str">
        <f>VLOOKUP($E3231,'CFileFishery to ERA+'!$A$4:$J$198,5,FALSE)</f>
        <v>N FALCON T</v>
      </c>
      <c r="N3231" t="str">
        <f>VLOOKUP($E3231,'CFileFishery to ERA+'!$A$4:$J$198,6,FALSE)</f>
        <v>US</v>
      </c>
      <c r="O3231">
        <f>VLOOKUP($E3231,'CFileFishery to ERA+'!$A$4:$J$198,7,FALSE)</f>
        <v>999</v>
      </c>
      <c r="P3231" t="str">
        <f>VLOOKUP($E3231,'CFileFishery to ERA+'!$A$4:$J$198,8,FALSE)</f>
        <v>T</v>
      </c>
      <c r="Q3231" t="str">
        <f>VLOOKUP($E3231,'CFileFishery to ERA+'!$A$4:$J$198,9,FALSE)</f>
        <v>WA Troll</v>
      </c>
      <c r="R3231" t="str">
        <f>VLOOKUP($E3231,'CFileFishery to ERA+'!$A$4:$J$198,10,FALSE)</f>
        <v>ISBM</v>
      </c>
    </row>
    <row r="3232" spans="1:18" x14ac:dyDescent="0.25">
      <c r="A3232" t="s">
        <v>160</v>
      </c>
      <c r="B3232" t="s">
        <v>161</v>
      </c>
      <c r="C3232">
        <v>2013</v>
      </c>
      <c r="D3232">
        <v>5</v>
      </c>
      <c r="E3232">
        <v>104</v>
      </c>
      <c r="F3232" t="s">
        <v>113</v>
      </c>
      <c r="G3232">
        <v>4</v>
      </c>
      <c r="H3232" t="s">
        <v>121</v>
      </c>
      <c r="I3232">
        <v>1</v>
      </c>
      <c r="J3232">
        <v>1.1299999999999999</v>
      </c>
      <c r="K3232">
        <v>1.1299999999999999</v>
      </c>
      <c r="L3232">
        <f>VLOOKUP($E3232,'CFileFishery to ERA+'!$A$4:$J$198,4,FALSE)</f>
        <v>38</v>
      </c>
      <c r="M3232" t="str">
        <f>VLOOKUP($E3232,'CFileFishery to ERA+'!$A$4:$J$198,5,FALSE)</f>
        <v>TPS FN</v>
      </c>
      <c r="N3232" t="str">
        <f>VLOOKUP($E3232,'CFileFishery to ERA+'!$A$4:$J$198,6,FALSE)</f>
        <v>US</v>
      </c>
      <c r="O3232">
        <f>VLOOKUP($E3232,'CFileFishery to ERA+'!$A$4:$J$198,7,FALSE)</f>
        <v>999</v>
      </c>
      <c r="P3232" t="str">
        <f>VLOOKUP($E3232,'CFileFishery to ERA+'!$A$4:$J$198,8,FALSE)</f>
        <v>N</v>
      </c>
      <c r="Q3232" t="str">
        <f>VLOOKUP($E3232,'CFileFishery to ERA+'!$A$4:$J$198,9,FALSE)</f>
        <v>PGSD Net</v>
      </c>
      <c r="R3232" t="str">
        <f>VLOOKUP($E3232,'CFileFishery to ERA+'!$A$4:$J$198,10,FALSE)</f>
        <v>ISBM</v>
      </c>
    </row>
    <row r="3233" spans="1:18" x14ac:dyDescent="0.25">
      <c r="A3233" t="s">
        <v>160</v>
      </c>
      <c r="B3233" t="s">
        <v>161</v>
      </c>
      <c r="C3233">
        <v>2013</v>
      </c>
      <c r="D3233">
        <v>5</v>
      </c>
      <c r="E3233">
        <v>108</v>
      </c>
      <c r="F3233" t="s">
        <v>130</v>
      </c>
      <c r="G3233">
        <v>4</v>
      </c>
      <c r="H3233" t="s">
        <v>12</v>
      </c>
      <c r="I3233">
        <v>3</v>
      </c>
      <c r="J3233">
        <v>3.62</v>
      </c>
      <c r="K3233">
        <v>3.62</v>
      </c>
      <c r="L3233">
        <f>VLOOKUP($E3233,'CFileFishery to ERA+'!$A$4:$J$198,4,FALSE)</f>
        <v>29</v>
      </c>
      <c r="M3233" t="str">
        <f>VLOOKUP($E3233,'CFileFishery to ERA+'!$A$4:$J$198,5,FALSE)</f>
        <v>TPGSDO TERM N</v>
      </c>
      <c r="N3233" t="str">
        <f>VLOOKUP($E3233,'CFileFishery to ERA+'!$A$4:$J$198,6,FALSE)</f>
        <v>US</v>
      </c>
      <c r="O3233">
        <f>VLOOKUP($E3233,'CFileFishery to ERA+'!$A$4:$J$198,7,FALSE)</f>
        <v>999</v>
      </c>
      <c r="P3233" t="str">
        <f>VLOOKUP($E3233,'CFileFishery to ERA+'!$A$4:$J$198,8,FALSE)</f>
        <v>N</v>
      </c>
      <c r="Q3233" t="str">
        <f>VLOOKUP($E3233,'CFileFishery to ERA+'!$A$4:$J$198,9,FALSE)</f>
        <v>PGSD Net</v>
      </c>
      <c r="R3233" t="str">
        <f>VLOOKUP($E3233,'CFileFishery to ERA+'!$A$4:$J$198,10,FALSE)</f>
        <v>ISBM</v>
      </c>
    </row>
    <row r="3234" spans="1:18" x14ac:dyDescent="0.25">
      <c r="A3234" t="s">
        <v>160</v>
      </c>
      <c r="B3234" t="s">
        <v>161</v>
      </c>
      <c r="C3234">
        <v>2013</v>
      </c>
      <c r="D3234">
        <v>5</v>
      </c>
      <c r="E3234">
        <v>108</v>
      </c>
      <c r="F3234" t="s">
        <v>130</v>
      </c>
      <c r="G3234">
        <v>4</v>
      </c>
      <c r="H3234" t="s">
        <v>121</v>
      </c>
      <c r="I3234">
        <v>2</v>
      </c>
      <c r="J3234">
        <v>2.06</v>
      </c>
      <c r="K3234">
        <v>2.06</v>
      </c>
      <c r="L3234">
        <f>VLOOKUP($E3234,'CFileFishery to ERA+'!$A$4:$J$198,4,FALSE)</f>
        <v>29</v>
      </c>
      <c r="M3234" t="str">
        <f>VLOOKUP($E3234,'CFileFishery to ERA+'!$A$4:$J$198,5,FALSE)</f>
        <v>TPGSDO TERM N</v>
      </c>
      <c r="N3234" t="str">
        <f>VLOOKUP($E3234,'CFileFishery to ERA+'!$A$4:$J$198,6,FALSE)</f>
        <v>US</v>
      </c>
      <c r="O3234">
        <f>VLOOKUP($E3234,'CFileFishery to ERA+'!$A$4:$J$198,7,FALSE)</f>
        <v>999</v>
      </c>
      <c r="P3234" t="str">
        <f>VLOOKUP($E3234,'CFileFishery to ERA+'!$A$4:$J$198,8,FALSE)</f>
        <v>N</v>
      </c>
      <c r="Q3234" t="str">
        <f>VLOOKUP($E3234,'CFileFishery to ERA+'!$A$4:$J$198,9,FALSE)</f>
        <v>PGSD Net</v>
      </c>
      <c r="R3234" t="str">
        <f>VLOOKUP($E3234,'CFileFishery to ERA+'!$A$4:$J$198,10,FALSE)</f>
        <v>ISBM</v>
      </c>
    </row>
    <row r="3235" spans="1:18" x14ac:dyDescent="0.25">
      <c r="A3235" t="s">
        <v>160</v>
      </c>
      <c r="B3235" t="s">
        <v>161</v>
      </c>
      <c r="C3235">
        <v>2013</v>
      </c>
      <c r="D3235">
        <v>5</v>
      </c>
      <c r="E3235">
        <v>142</v>
      </c>
      <c r="F3235" t="s">
        <v>49</v>
      </c>
      <c r="G3235">
        <v>4</v>
      </c>
      <c r="H3235" t="s">
        <v>12</v>
      </c>
      <c r="I3235">
        <v>1</v>
      </c>
      <c r="J3235">
        <v>4</v>
      </c>
      <c r="K3235">
        <v>4</v>
      </c>
      <c r="L3235">
        <f>VLOOKUP($E3235,'CFileFishery to ERA+'!$A$4:$J$198,4,FALSE)</f>
        <v>50</v>
      </c>
      <c r="M3235" t="str">
        <f>VLOOKUP($E3235,'CFileFishery to ERA+'!$A$4:$J$198,5,FALSE)</f>
        <v>WCVI AABM S</v>
      </c>
      <c r="N3235" t="str">
        <f>VLOOKUP($E3235,'CFileFishery to ERA+'!$A$4:$J$198,6,FALSE)</f>
        <v>CA</v>
      </c>
      <c r="O3235">
        <f>VLOOKUP($E3235,'CFileFishery to ERA+'!$A$4:$J$198,7,FALSE)</f>
        <v>31</v>
      </c>
      <c r="P3235" t="str">
        <f>VLOOKUP($E3235,'CFileFishery to ERA+'!$A$4:$J$198,8,FALSE)</f>
        <v>S</v>
      </c>
      <c r="Q3235" t="str">
        <f>VLOOKUP($E3235,'CFileFishery to ERA+'!$A$4:$J$198,9,FALSE)</f>
        <v>WCVI AABM Sport</v>
      </c>
      <c r="R3235" t="str">
        <f>VLOOKUP($E3235,'CFileFishery to ERA+'!$A$4:$J$198,10,FALSE)</f>
        <v>AABM</v>
      </c>
    </row>
    <row r="3236" spans="1:18" x14ac:dyDescent="0.25">
      <c r="A3236" t="s">
        <v>160</v>
      </c>
      <c r="B3236" t="s">
        <v>161</v>
      </c>
      <c r="C3236">
        <v>2013</v>
      </c>
      <c r="D3236">
        <v>6</v>
      </c>
      <c r="E3236">
        <v>38</v>
      </c>
      <c r="F3236" t="s">
        <v>64</v>
      </c>
      <c r="G3236">
        <v>3</v>
      </c>
      <c r="H3236" t="s">
        <v>121</v>
      </c>
      <c r="I3236">
        <v>1</v>
      </c>
      <c r="J3236">
        <v>2.21</v>
      </c>
      <c r="K3236">
        <v>2.25</v>
      </c>
      <c r="L3236">
        <f>VLOOKUP($E3236,'CFileFishery to ERA+'!$A$4:$J$198,4,FALSE)</f>
        <v>11</v>
      </c>
      <c r="M3236" t="str">
        <f>VLOOKUP($E3236,'CFileFishery to ERA+'!$A$4:$J$198,5,FALSE)</f>
        <v>WCVI SPR T</v>
      </c>
      <c r="N3236" t="str">
        <f>VLOOKUP($E3236,'CFileFishery to ERA+'!$A$4:$J$198,6,FALSE)</f>
        <v>CA</v>
      </c>
      <c r="O3236">
        <f>VLOOKUP($E3236,'CFileFishery to ERA+'!$A$4:$J$198,7,FALSE)</f>
        <v>3</v>
      </c>
      <c r="P3236" t="str">
        <f>VLOOKUP($E3236,'CFileFishery to ERA+'!$A$4:$J$198,8,FALSE)</f>
        <v>T</v>
      </c>
      <c r="Q3236" t="str">
        <f>VLOOKUP($E3236,'CFileFishery to ERA+'!$A$4:$J$198,9,FALSE)</f>
        <v>WCVI Troll</v>
      </c>
      <c r="R3236" t="str">
        <f>VLOOKUP($E3236,'CFileFishery to ERA+'!$A$4:$J$198,10,FALSE)</f>
        <v>AABM</v>
      </c>
    </row>
    <row r="3237" spans="1:18" x14ac:dyDescent="0.25">
      <c r="A3237" t="s">
        <v>160</v>
      </c>
      <c r="B3237" t="s">
        <v>161</v>
      </c>
      <c r="C3237">
        <v>2013</v>
      </c>
      <c r="D3237">
        <v>6</v>
      </c>
      <c r="E3237">
        <v>38</v>
      </c>
      <c r="F3237" t="s">
        <v>64</v>
      </c>
      <c r="G3237">
        <v>4</v>
      </c>
      <c r="H3237" t="s">
        <v>12</v>
      </c>
      <c r="I3237">
        <v>2</v>
      </c>
      <c r="J3237">
        <v>3.7</v>
      </c>
      <c r="K3237">
        <v>3.7</v>
      </c>
      <c r="L3237">
        <f>VLOOKUP($E3237,'CFileFishery to ERA+'!$A$4:$J$198,4,FALSE)</f>
        <v>11</v>
      </c>
      <c r="M3237" t="str">
        <f>VLOOKUP($E3237,'CFileFishery to ERA+'!$A$4:$J$198,5,FALSE)</f>
        <v>WCVI SPR T</v>
      </c>
      <c r="N3237" t="str">
        <f>VLOOKUP($E3237,'CFileFishery to ERA+'!$A$4:$J$198,6,FALSE)</f>
        <v>CA</v>
      </c>
      <c r="O3237">
        <f>VLOOKUP($E3237,'CFileFishery to ERA+'!$A$4:$J$198,7,FALSE)</f>
        <v>3</v>
      </c>
      <c r="P3237" t="str">
        <f>VLOOKUP($E3237,'CFileFishery to ERA+'!$A$4:$J$198,8,FALSE)</f>
        <v>T</v>
      </c>
      <c r="Q3237" t="str">
        <f>VLOOKUP($E3237,'CFileFishery to ERA+'!$A$4:$J$198,9,FALSE)</f>
        <v>WCVI Troll</v>
      </c>
      <c r="R3237" t="str">
        <f>VLOOKUP($E3237,'CFileFishery to ERA+'!$A$4:$J$198,10,FALSE)</f>
        <v>AABM</v>
      </c>
    </row>
    <row r="3238" spans="1:18" x14ac:dyDescent="0.25">
      <c r="A3238" t="s">
        <v>160</v>
      </c>
      <c r="B3238" t="s">
        <v>161</v>
      </c>
      <c r="C3238">
        <v>2013</v>
      </c>
      <c r="D3238">
        <v>6</v>
      </c>
      <c r="E3238">
        <v>43</v>
      </c>
      <c r="F3238" t="s">
        <v>59</v>
      </c>
      <c r="G3238">
        <v>3</v>
      </c>
      <c r="H3238" t="s">
        <v>12</v>
      </c>
      <c r="I3238">
        <v>1</v>
      </c>
      <c r="J3238">
        <v>1.27</v>
      </c>
      <c r="K3238">
        <v>1.27</v>
      </c>
      <c r="L3238">
        <f>VLOOKUP($E3238,'CFileFishery to ERA+'!$A$4:$J$198,4,FALSE)</f>
        <v>13</v>
      </c>
      <c r="M3238" t="str">
        <f>VLOOKUP($E3238,'CFileFishery to ERA+'!$A$4:$J$198,5,FALSE)</f>
        <v>N FALCON T</v>
      </c>
      <c r="N3238" t="str">
        <f>VLOOKUP($E3238,'CFileFishery to ERA+'!$A$4:$J$198,6,FALSE)</f>
        <v>US</v>
      </c>
      <c r="O3238">
        <f>VLOOKUP($E3238,'CFileFishery to ERA+'!$A$4:$J$198,7,FALSE)</f>
        <v>999</v>
      </c>
      <c r="P3238" t="str">
        <f>VLOOKUP($E3238,'CFileFishery to ERA+'!$A$4:$J$198,8,FALSE)</f>
        <v>T</v>
      </c>
      <c r="Q3238" t="str">
        <f>VLOOKUP($E3238,'CFileFishery to ERA+'!$A$4:$J$198,9,FALSE)</f>
        <v>WA Troll</v>
      </c>
      <c r="R3238" t="str">
        <f>VLOOKUP($E3238,'CFileFishery to ERA+'!$A$4:$J$198,10,FALSE)</f>
        <v>ISBM</v>
      </c>
    </row>
    <row r="3239" spans="1:18" x14ac:dyDescent="0.25">
      <c r="A3239" t="s">
        <v>160</v>
      </c>
      <c r="B3239" t="s">
        <v>161</v>
      </c>
      <c r="C3239">
        <v>2013</v>
      </c>
      <c r="D3239">
        <v>6</v>
      </c>
      <c r="E3239">
        <v>43</v>
      </c>
      <c r="F3239" t="s">
        <v>59</v>
      </c>
      <c r="G3239">
        <v>4</v>
      </c>
      <c r="H3239" t="s">
        <v>12</v>
      </c>
      <c r="I3239">
        <v>2</v>
      </c>
      <c r="J3239">
        <v>4.6900000000000004</v>
      </c>
      <c r="K3239">
        <v>4.6900000000000004</v>
      </c>
      <c r="L3239">
        <f>VLOOKUP($E3239,'CFileFishery to ERA+'!$A$4:$J$198,4,FALSE)</f>
        <v>13</v>
      </c>
      <c r="M3239" t="str">
        <f>VLOOKUP($E3239,'CFileFishery to ERA+'!$A$4:$J$198,5,FALSE)</f>
        <v>N FALCON T</v>
      </c>
      <c r="N3239" t="str">
        <f>VLOOKUP($E3239,'CFileFishery to ERA+'!$A$4:$J$198,6,FALSE)</f>
        <v>US</v>
      </c>
      <c r="O3239">
        <f>VLOOKUP($E3239,'CFileFishery to ERA+'!$A$4:$J$198,7,FALSE)</f>
        <v>999</v>
      </c>
      <c r="P3239" t="str">
        <f>VLOOKUP($E3239,'CFileFishery to ERA+'!$A$4:$J$198,8,FALSE)</f>
        <v>T</v>
      </c>
      <c r="Q3239" t="str">
        <f>VLOOKUP($E3239,'CFileFishery to ERA+'!$A$4:$J$198,9,FALSE)</f>
        <v>WA Troll</v>
      </c>
      <c r="R3239" t="str">
        <f>VLOOKUP($E3239,'CFileFishery to ERA+'!$A$4:$J$198,10,FALSE)</f>
        <v>ISBM</v>
      </c>
    </row>
    <row r="3240" spans="1:18" x14ac:dyDescent="0.25">
      <c r="A3240" t="s">
        <v>160</v>
      </c>
      <c r="B3240" t="s">
        <v>161</v>
      </c>
      <c r="C3240">
        <v>2013</v>
      </c>
      <c r="D3240">
        <v>6</v>
      </c>
      <c r="E3240">
        <v>108</v>
      </c>
      <c r="F3240" t="s">
        <v>130</v>
      </c>
      <c r="G3240">
        <v>4</v>
      </c>
      <c r="H3240" t="s">
        <v>121</v>
      </c>
      <c r="I3240">
        <v>1</v>
      </c>
      <c r="J3240">
        <v>1</v>
      </c>
      <c r="K3240">
        <v>1</v>
      </c>
      <c r="L3240">
        <f>VLOOKUP($E3240,'CFileFishery to ERA+'!$A$4:$J$198,4,FALSE)</f>
        <v>29</v>
      </c>
      <c r="M3240" t="str">
        <f>VLOOKUP($E3240,'CFileFishery to ERA+'!$A$4:$J$198,5,FALSE)</f>
        <v>TPGSDO TERM N</v>
      </c>
      <c r="N3240" t="str">
        <f>VLOOKUP($E3240,'CFileFishery to ERA+'!$A$4:$J$198,6,FALSE)</f>
        <v>US</v>
      </c>
      <c r="O3240">
        <f>VLOOKUP($E3240,'CFileFishery to ERA+'!$A$4:$J$198,7,FALSE)</f>
        <v>999</v>
      </c>
      <c r="P3240" t="str">
        <f>VLOOKUP($E3240,'CFileFishery to ERA+'!$A$4:$J$198,8,FALSE)</f>
        <v>N</v>
      </c>
      <c r="Q3240" t="str">
        <f>VLOOKUP($E3240,'CFileFishery to ERA+'!$A$4:$J$198,9,FALSE)</f>
        <v>PGSD Net</v>
      </c>
      <c r="R3240" t="str">
        <f>VLOOKUP($E3240,'CFileFishery to ERA+'!$A$4:$J$198,10,FALSE)</f>
        <v>ISBM</v>
      </c>
    </row>
    <row r="3241" spans="1:18" x14ac:dyDescent="0.25">
      <c r="A3241" t="s">
        <v>160</v>
      </c>
      <c r="B3241" t="s">
        <v>161</v>
      </c>
      <c r="C3241">
        <v>2013</v>
      </c>
      <c r="D3241">
        <v>6</v>
      </c>
      <c r="E3241">
        <v>142</v>
      </c>
      <c r="F3241" t="s">
        <v>49</v>
      </c>
      <c r="G3241">
        <v>3</v>
      </c>
      <c r="H3241" t="s">
        <v>12</v>
      </c>
      <c r="I3241">
        <v>1</v>
      </c>
      <c r="J3241">
        <v>5.99</v>
      </c>
      <c r="K3241">
        <v>6.01</v>
      </c>
      <c r="L3241">
        <f>VLOOKUP($E3241,'CFileFishery to ERA+'!$A$4:$J$198,4,FALSE)</f>
        <v>50</v>
      </c>
      <c r="M3241" t="str">
        <f>VLOOKUP($E3241,'CFileFishery to ERA+'!$A$4:$J$198,5,FALSE)</f>
        <v>WCVI AABM S</v>
      </c>
      <c r="N3241" t="str">
        <f>VLOOKUP($E3241,'CFileFishery to ERA+'!$A$4:$J$198,6,FALSE)</f>
        <v>CA</v>
      </c>
      <c r="O3241">
        <f>VLOOKUP($E3241,'CFileFishery to ERA+'!$A$4:$J$198,7,FALSE)</f>
        <v>31</v>
      </c>
      <c r="P3241" t="str">
        <f>VLOOKUP($E3241,'CFileFishery to ERA+'!$A$4:$J$198,8,FALSE)</f>
        <v>S</v>
      </c>
      <c r="Q3241" t="str">
        <f>VLOOKUP($E3241,'CFileFishery to ERA+'!$A$4:$J$198,9,FALSE)</f>
        <v>WCVI AABM Sport</v>
      </c>
      <c r="R3241" t="str">
        <f>VLOOKUP($E3241,'CFileFishery to ERA+'!$A$4:$J$198,10,FALSE)</f>
        <v>AABM</v>
      </c>
    </row>
    <row r="3242" spans="1:18" x14ac:dyDescent="0.25">
      <c r="A3242" t="s">
        <v>160</v>
      </c>
      <c r="B3242" t="s">
        <v>161</v>
      </c>
      <c r="C3242">
        <v>2013</v>
      </c>
      <c r="D3242">
        <v>6</v>
      </c>
      <c r="E3242">
        <v>146</v>
      </c>
      <c r="F3242" t="s">
        <v>75</v>
      </c>
      <c r="G3242">
        <v>4</v>
      </c>
      <c r="H3242" t="s">
        <v>12</v>
      </c>
      <c r="I3242">
        <v>1</v>
      </c>
      <c r="J3242">
        <v>12.11</v>
      </c>
      <c r="K3242">
        <v>12.11</v>
      </c>
      <c r="L3242">
        <f>VLOOKUP($E3242,'CFileFishery to ERA+'!$A$4:$J$198,4,FALSE)</f>
        <v>65</v>
      </c>
      <c r="M3242" t="str">
        <f>VLOOKUP($E3242,'CFileFishery to ERA+'!$A$4:$J$198,5,FALSE)</f>
        <v>BC JF S</v>
      </c>
      <c r="N3242" t="str">
        <f>VLOOKUP($E3242,'CFileFishery to ERA+'!$A$4:$J$198,6,FALSE)</f>
        <v>CA</v>
      </c>
      <c r="O3242">
        <f>VLOOKUP($E3242,'CFileFishery to ERA+'!$A$4:$J$198,7,FALSE)</f>
        <v>36</v>
      </c>
      <c r="P3242" t="str">
        <f>VLOOKUP($E3242,'CFileFishery to ERA+'!$A$4:$J$198,8,FALSE)</f>
        <v>S</v>
      </c>
      <c r="Q3242" t="str">
        <f>VLOOKUP($E3242,'CFileFishery to ERA+'!$A$4:$J$198,9,FALSE)</f>
        <v>Canadian Juan De Fuca Sport</v>
      </c>
      <c r="R3242" t="str">
        <f>VLOOKUP($E3242,'CFileFishery to ERA+'!$A$4:$J$198,10,FALSE)</f>
        <v>ISBM</v>
      </c>
    </row>
    <row r="3243" spans="1:18" x14ac:dyDescent="0.25">
      <c r="A3243" t="s">
        <v>160</v>
      </c>
      <c r="B3243" t="s">
        <v>161</v>
      </c>
      <c r="C3243">
        <v>2013</v>
      </c>
      <c r="D3243">
        <v>6</v>
      </c>
      <c r="E3243">
        <v>167</v>
      </c>
      <c r="F3243" t="s">
        <v>82</v>
      </c>
      <c r="G3243">
        <v>4</v>
      </c>
      <c r="H3243" t="s">
        <v>12</v>
      </c>
      <c r="I3243">
        <v>1</v>
      </c>
      <c r="J3243">
        <v>3.14</v>
      </c>
      <c r="K3243">
        <v>3.14</v>
      </c>
      <c r="L3243">
        <f>VLOOKUP($E3243,'CFileFishery to ERA+'!$A$4:$J$198,4,FALSE)</f>
        <v>53</v>
      </c>
      <c r="M3243" t="str">
        <f>VLOOKUP($E3243,'CFileFishery to ERA+'!$A$4:$J$198,5,FALSE)</f>
        <v>N FALCON S</v>
      </c>
      <c r="N3243" t="str">
        <f>VLOOKUP($E3243,'CFileFishery to ERA+'!$A$4:$J$198,6,FALSE)</f>
        <v>US</v>
      </c>
      <c r="O3243">
        <f>VLOOKUP($E3243,'CFileFishery to ERA+'!$A$4:$J$198,7,FALSE)</f>
        <v>999</v>
      </c>
      <c r="P3243" t="str">
        <f>VLOOKUP($E3243,'CFileFishery to ERA+'!$A$4:$J$198,8,FALSE)</f>
        <v>S</v>
      </c>
      <c r="Q3243" t="str">
        <f>VLOOKUP($E3243,'CFileFishery to ERA+'!$A$4:$J$198,9,FALSE)</f>
        <v>WA Sport</v>
      </c>
      <c r="R3243" t="str">
        <f>VLOOKUP($E3243,'CFileFishery to ERA+'!$A$4:$J$198,10,FALSE)</f>
        <v>ISBM</v>
      </c>
    </row>
    <row r="3244" spans="1:18" x14ac:dyDescent="0.25">
      <c r="A3244" t="s">
        <v>160</v>
      </c>
      <c r="B3244" t="s">
        <v>161</v>
      </c>
      <c r="C3244">
        <v>2013</v>
      </c>
      <c r="D3244">
        <v>7</v>
      </c>
      <c r="E3244">
        <v>17</v>
      </c>
      <c r="F3244" t="s">
        <v>40</v>
      </c>
      <c r="G3244">
        <v>3</v>
      </c>
      <c r="H3244" t="s">
        <v>12</v>
      </c>
      <c r="I3244">
        <v>1</v>
      </c>
      <c r="J3244">
        <v>2.39</v>
      </c>
      <c r="K3244">
        <v>2.39</v>
      </c>
      <c r="L3244">
        <f>VLOOKUP($E3244,'CFileFishery to ERA+'!$A$4:$J$198,4,FALSE)</f>
        <v>4</v>
      </c>
      <c r="M3244" t="str">
        <f>VLOOKUP($E3244,'CFileFishery to ERA+'!$A$4:$J$198,5,FALSE)</f>
        <v>AK JLO T</v>
      </c>
      <c r="N3244" t="str">
        <f>VLOOKUP($E3244,'CFileFishery to ERA+'!$A$4:$J$198,6,FALSE)</f>
        <v>US</v>
      </c>
      <c r="O3244">
        <f>VLOOKUP($E3244,'CFileFishery to ERA+'!$A$4:$J$198,7,FALSE)</f>
        <v>999</v>
      </c>
      <c r="P3244" t="str">
        <f>VLOOKUP($E3244,'CFileFishery to ERA+'!$A$4:$J$198,8,FALSE)</f>
        <v>T</v>
      </c>
      <c r="Q3244" t="str">
        <f>VLOOKUP($E3244,'CFileFishery to ERA+'!$A$4:$J$198,9,FALSE)</f>
        <v>SEAK Troll</v>
      </c>
      <c r="R3244" t="str">
        <f>VLOOKUP($E3244,'CFileFishery to ERA+'!$A$4:$J$198,10,FALSE)</f>
        <v>AABM</v>
      </c>
    </row>
    <row r="3245" spans="1:18" x14ac:dyDescent="0.25">
      <c r="A3245" t="s">
        <v>160</v>
      </c>
      <c r="B3245" t="s">
        <v>161</v>
      </c>
      <c r="C3245">
        <v>2013</v>
      </c>
      <c r="D3245">
        <v>7</v>
      </c>
      <c r="E3245">
        <v>92</v>
      </c>
      <c r="F3245" t="s">
        <v>66</v>
      </c>
      <c r="G3245">
        <v>3</v>
      </c>
      <c r="H3245" t="s">
        <v>12</v>
      </c>
      <c r="I3245">
        <v>1</v>
      </c>
      <c r="J3245">
        <v>3.92</v>
      </c>
      <c r="K3245">
        <v>3.93</v>
      </c>
      <c r="L3245">
        <f>VLOOKUP($E3245,'CFileFishery to ERA+'!$A$4:$J$198,4,FALSE)</f>
        <v>51</v>
      </c>
      <c r="M3245" t="str">
        <f>VLOOKUP($E3245,'CFileFishery to ERA+'!$A$4:$J$198,5,FALSE)</f>
        <v>WCVI ISBM S</v>
      </c>
      <c r="N3245" t="str">
        <f>VLOOKUP($E3245,'CFileFishery to ERA+'!$A$4:$J$198,6,FALSE)</f>
        <v>CA</v>
      </c>
      <c r="O3245">
        <f>VLOOKUP($E3245,'CFileFishery to ERA+'!$A$4:$J$198,7,FALSE)</f>
        <v>32</v>
      </c>
      <c r="P3245" t="str">
        <f>VLOOKUP($E3245,'CFileFishery to ERA+'!$A$4:$J$198,8,FALSE)</f>
        <v>S</v>
      </c>
      <c r="Q3245" t="str">
        <f>VLOOKUP($E3245,'CFileFishery to ERA+'!$A$4:$J$198,9,FALSE)</f>
        <v>WCVI ISBM Sport</v>
      </c>
      <c r="R3245" t="str">
        <f>VLOOKUP($E3245,'CFileFishery to ERA+'!$A$4:$J$198,10,FALSE)</f>
        <v>ISBM</v>
      </c>
    </row>
    <row r="3246" spans="1:18" x14ac:dyDescent="0.25">
      <c r="A3246" t="s">
        <v>160</v>
      </c>
      <c r="B3246" t="s">
        <v>161</v>
      </c>
      <c r="C3246">
        <v>2013</v>
      </c>
      <c r="D3246">
        <v>7</v>
      </c>
      <c r="E3246">
        <v>142</v>
      </c>
      <c r="F3246" t="s">
        <v>49</v>
      </c>
      <c r="G3246">
        <v>3</v>
      </c>
      <c r="H3246" t="s">
        <v>12</v>
      </c>
      <c r="I3246">
        <v>2</v>
      </c>
      <c r="J3246">
        <v>7.84</v>
      </c>
      <c r="K3246">
        <v>7.87</v>
      </c>
      <c r="L3246">
        <f>VLOOKUP($E3246,'CFileFishery to ERA+'!$A$4:$J$198,4,FALSE)</f>
        <v>50</v>
      </c>
      <c r="M3246" t="str">
        <f>VLOOKUP($E3246,'CFileFishery to ERA+'!$A$4:$J$198,5,FALSE)</f>
        <v>WCVI AABM S</v>
      </c>
      <c r="N3246" t="str">
        <f>VLOOKUP($E3246,'CFileFishery to ERA+'!$A$4:$J$198,6,FALSE)</f>
        <v>CA</v>
      </c>
      <c r="O3246">
        <f>VLOOKUP($E3246,'CFileFishery to ERA+'!$A$4:$J$198,7,FALSE)</f>
        <v>31</v>
      </c>
      <c r="P3246" t="str">
        <f>VLOOKUP($E3246,'CFileFishery to ERA+'!$A$4:$J$198,8,FALSE)</f>
        <v>S</v>
      </c>
      <c r="Q3246" t="str">
        <f>VLOOKUP($E3246,'CFileFishery to ERA+'!$A$4:$J$198,9,FALSE)</f>
        <v>WCVI AABM Sport</v>
      </c>
      <c r="R3246" t="str">
        <f>VLOOKUP($E3246,'CFileFishery to ERA+'!$A$4:$J$198,10,FALSE)</f>
        <v>AABM</v>
      </c>
    </row>
    <row r="3247" spans="1:18" x14ac:dyDescent="0.25">
      <c r="A3247" t="s">
        <v>160</v>
      </c>
      <c r="B3247" t="s">
        <v>161</v>
      </c>
      <c r="C3247">
        <v>2013</v>
      </c>
      <c r="D3247">
        <v>7</v>
      </c>
      <c r="E3247">
        <v>142</v>
      </c>
      <c r="F3247" t="s">
        <v>49</v>
      </c>
      <c r="G3247">
        <v>4</v>
      </c>
      <c r="H3247" t="s">
        <v>12</v>
      </c>
      <c r="I3247">
        <v>2</v>
      </c>
      <c r="J3247">
        <v>7.84</v>
      </c>
      <c r="K3247">
        <v>7.84</v>
      </c>
      <c r="L3247">
        <f>VLOOKUP($E3247,'CFileFishery to ERA+'!$A$4:$J$198,4,FALSE)</f>
        <v>50</v>
      </c>
      <c r="M3247" t="str">
        <f>VLOOKUP($E3247,'CFileFishery to ERA+'!$A$4:$J$198,5,FALSE)</f>
        <v>WCVI AABM S</v>
      </c>
      <c r="N3247" t="str">
        <f>VLOOKUP($E3247,'CFileFishery to ERA+'!$A$4:$J$198,6,FALSE)</f>
        <v>CA</v>
      </c>
      <c r="O3247">
        <f>VLOOKUP($E3247,'CFileFishery to ERA+'!$A$4:$J$198,7,FALSE)</f>
        <v>31</v>
      </c>
      <c r="P3247" t="str">
        <f>VLOOKUP($E3247,'CFileFishery to ERA+'!$A$4:$J$198,8,FALSE)</f>
        <v>S</v>
      </c>
      <c r="Q3247" t="str">
        <f>VLOOKUP($E3247,'CFileFishery to ERA+'!$A$4:$J$198,9,FALSE)</f>
        <v>WCVI AABM Sport</v>
      </c>
      <c r="R3247" t="str">
        <f>VLOOKUP($E3247,'CFileFishery to ERA+'!$A$4:$J$198,10,FALSE)</f>
        <v>AABM</v>
      </c>
    </row>
    <row r="3248" spans="1:18" x14ac:dyDescent="0.25">
      <c r="A3248" t="s">
        <v>160</v>
      </c>
      <c r="B3248" t="s">
        <v>161</v>
      </c>
      <c r="C3248">
        <v>2013</v>
      </c>
      <c r="D3248">
        <v>7</v>
      </c>
      <c r="E3248">
        <v>146</v>
      </c>
      <c r="F3248" t="s">
        <v>75</v>
      </c>
      <c r="G3248">
        <v>3</v>
      </c>
      <c r="H3248" t="s">
        <v>12</v>
      </c>
      <c r="I3248">
        <v>1</v>
      </c>
      <c r="J3248">
        <v>8.56</v>
      </c>
      <c r="K3248">
        <v>8.59</v>
      </c>
      <c r="L3248">
        <f>VLOOKUP($E3248,'CFileFishery to ERA+'!$A$4:$J$198,4,FALSE)</f>
        <v>65</v>
      </c>
      <c r="M3248" t="str">
        <f>VLOOKUP($E3248,'CFileFishery to ERA+'!$A$4:$J$198,5,FALSE)</f>
        <v>BC JF S</v>
      </c>
      <c r="N3248" t="str">
        <f>VLOOKUP($E3248,'CFileFishery to ERA+'!$A$4:$J$198,6,FALSE)</f>
        <v>CA</v>
      </c>
      <c r="O3248">
        <f>VLOOKUP($E3248,'CFileFishery to ERA+'!$A$4:$J$198,7,FALSE)</f>
        <v>36</v>
      </c>
      <c r="P3248" t="str">
        <f>VLOOKUP($E3248,'CFileFishery to ERA+'!$A$4:$J$198,8,FALSE)</f>
        <v>S</v>
      </c>
      <c r="Q3248" t="str">
        <f>VLOOKUP($E3248,'CFileFishery to ERA+'!$A$4:$J$198,9,FALSE)</f>
        <v>Canadian Juan De Fuca Sport</v>
      </c>
      <c r="R3248" t="str">
        <f>VLOOKUP($E3248,'CFileFishery to ERA+'!$A$4:$J$198,10,FALSE)</f>
        <v>ISBM</v>
      </c>
    </row>
    <row r="3249" spans="1:18" x14ac:dyDescent="0.25">
      <c r="A3249" t="s">
        <v>160</v>
      </c>
      <c r="B3249" t="s">
        <v>161</v>
      </c>
      <c r="C3249">
        <v>2013</v>
      </c>
      <c r="D3249">
        <v>7</v>
      </c>
      <c r="E3249">
        <v>150</v>
      </c>
      <c r="F3249" t="s">
        <v>76</v>
      </c>
      <c r="G3249">
        <v>3</v>
      </c>
      <c r="H3249" t="s">
        <v>12</v>
      </c>
      <c r="I3249">
        <v>1</v>
      </c>
      <c r="J3249">
        <v>2.66</v>
      </c>
      <c r="K3249">
        <v>2.67</v>
      </c>
      <c r="L3249">
        <f>VLOOKUP($E3249,'CFileFishery to ERA+'!$A$4:$J$198,4,FALSE)</f>
        <v>57</v>
      </c>
      <c r="M3249" t="str">
        <f>VLOOKUP($E3249,'CFileFishery to ERA+'!$A$4:$J$198,5,FALSE)</f>
        <v>PGSDN S</v>
      </c>
      <c r="N3249" t="str">
        <f>VLOOKUP($E3249,'CFileFishery to ERA+'!$A$4:$J$198,6,FALSE)</f>
        <v>US</v>
      </c>
      <c r="O3249">
        <f>VLOOKUP($E3249,'CFileFishery to ERA+'!$A$4:$J$198,7,FALSE)</f>
        <v>999</v>
      </c>
      <c r="P3249" t="str">
        <f>VLOOKUP($E3249,'CFileFishery to ERA+'!$A$4:$J$198,8,FALSE)</f>
        <v>S</v>
      </c>
      <c r="Q3249" t="str">
        <f>VLOOKUP($E3249,'CFileFishery to ERA+'!$A$4:$J$198,9,FALSE)</f>
        <v>PGSD Sport</v>
      </c>
      <c r="R3249" t="str">
        <f>VLOOKUP($E3249,'CFileFishery to ERA+'!$A$4:$J$198,10,FALSE)</f>
        <v>ISBM</v>
      </c>
    </row>
    <row r="3250" spans="1:18" x14ac:dyDescent="0.25">
      <c r="A3250" t="s">
        <v>160</v>
      </c>
      <c r="B3250" t="s">
        <v>161</v>
      </c>
      <c r="C3250">
        <v>2013</v>
      </c>
      <c r="D3250">
        <v>7</v>
      </c>
      <c r="E3250">
        <v>150</v>
      </c>
      <c r="F3250" t="s">
        <v>76</v>
      </c>
      <c r="G3250">
        <v>4</v>
      </c>
      <c r="H3250" t="s">
        <v>12</v>
      </c>
      <c r="I3250">
        <v>4</v>
      </c>
      <c r="J3250">
        <v>10.64</v>
      </c>
      <c r="K3250">
        <v>10.64</v>
      </c>
      <c r="L3250">
        <f>VLOOKUP($E3250,'CFileFishery to ERA+'!$A$4:$J$198,4,FALSE)</f>
        <v>57</v>
      </c>
      <c r="M3250" t="str">
        <f>VLOOKUP($E3250,'CFileFishery to ERA+'!$A$4:$J$198,5,FALSE)</f>
        <v>PGSDN S</v>
      </c>
      <c r="N3250" t="str">
        <f>VLOOKUP($E3250,'CFileFishery to ERA+'!$A$4:$J$198,6,FALSE)</f>
        <v>US</v>
      </c>
      <c r="O3250">
        <f>VLOOKUP($E3250,'CFileFishery to ERA+'!$A$4:$J$198,7,FALSE)</f>
        <v>999</v>
      </c>
      <c r="P3250" t="str">
        <f>VLOOKUP($E3250,'CFileFishery to ERA+'!$A$4:$J$198,8,FALSE)</f>
        <v>S</v>
      </c>
      <c r="Q3250" t="str">
        <f>VLOOKUP($E3250,'CFileFishery to ERA+'!$A$4:$J$198,9,FALSE)</f>
        <v>PGSD Sport</v>
      </c>
      <c r="R3250" t="str">
        <f>VLOOKUP($E3250,'CFileFishery to ERA+'!$A$4:$J$198,10,FALSE)</f>
        <v>ISBM</v>
      </c>
    </row>
    <row r="3251" spans="1:18" x14ac:dyDescent="0.25">
      <c r="A3251" t="s">
        <v>160</v>
      </c>
      <c r="B3251" t="s">
        <v>161</v>
      </c>
      <c r="C3251">
        <v>2013</v>
      </c>
      <c r="D3251">
        <v>7</v>
      </c>
      <c r="E3251">
        <v>157</v>
      </c>
      <c r="F3251" t="s">
        <v>79</v>
      </c>
      <c r="G3251">
        <v>3</v>
      </c>
      <c r="H3251" t="s">
        <v>12</v>
      </c>
      <c r="I3251">
        <v>2</v>
      </c>
      <c r="J3251">
        <v>7.56</v>
      </c>
      <c r="K3251">
        <v>7.59</v>
      </c>
      <c r="L3251">
        <f>VLOOKUP($E3251,'CFileFishery to ERA+'!$A$4:$J$198,4,FALSE)</f>
        <v>59</v>
      </c>
      <c r="M3251" t="str">
        <f>VLOOKUP($E3251,'CFileFishery to ERA+'!$A$4:$J$198,5,FALSE)</f>
        <v>PGSDO S</v>
      </c>
      <c r="N3251" t="str">
        <f>VLOOKUP($E3251,'CFileFishery to ERA+'!$A$4:$J$198,6,FALSE)</f>
        <v>US</v>
      </c>
      <c r="O3251">
        <f>VLOOKUP($E3251,'CFileFishery to ERA+'!$A$4:$J$198,7,FALSE)</f>
        <v>999</v>
      </c>
      <c r="P3251" t="str">
        <f>VLOOKUP($E3251,'CFileFishery to ERA+'!$A$4:$J$198,8,FALSE)</f>
        <v>S</v>
      </c>
      <c r="Q3251" t="str">
        <f>VLOOKUP($E3251,'CFileFishery to ERA+'!$A$4:$J$198,9,FALSE)</f>
        <v>PGSD Sport</v>
      </c>
      <c r="R3251" t="str">
        <f>VLOOKUP($E3251,'CFileFishery to ERA+'!$A$4:$J$198,10,FALSE)</f>
        <v>ISBM</v>
      </c>
    </row>
    <row r="3252" spans="1:18" x14ac:dyDescent="0.25">
      <c r="A3252" t="s">
        <v>160</v>
      </c>
      <c r="B3252" t="s">
        <v>161</v>
      </c>
      <c r="C3252">
        <v>2013</v>
      </c>
      <c r="D3252">
        <v>8</v>
      </c>
      <c r="E3252">
        <v>124</v>
      </c>
      <c r="F3252" t="s">
        <v>36</v>
      </c>
      <c r="G3252">
        <v>3</v>
      </c>
      <c r="H3252" t="s">
        <v>12</v>
      </c>
      <c r="I3252">
        <v>1</v>
      </c>
      <c r="J3252">
        <v>1.67</v>
      </c>
      <c r="K3252">
        <v>1.67</v>
      </c>
      <c r="L3252">
        <f>VLOOKUP($E3252,'CFileFishery to ERA+'!$A$4:$J$198,4,FALSE)</f>
        <v>44</v>
      </c>
      <c r="M3252" t="str">
        <f>VLOOKUP($E3252,'CFileFishery to ERA+'!$A$4:$J$198,5,FALSE)</f>
        <v>ALASKA S</v>
      </c>
      <c r="N3252" t="str">
        <f>VLOOKUP($E3252,'CFileFishery to ERA+'!$A$4:$J$198,6,FALSE)</f>
        <v>US</v>
      </c>
      <c r="O3252">
        <f>VLOOKUP($E3252,'CFileFishery to ERA+'!$A$4:$J$198,7,FALSE)</f>
        <v>999</v>
      </c>
      <c r="P3252" t="str">
        <f>VLOOKUP($E3252,'CFileFishery to ERA+'!$A$4:$J$198,8,FALSE)</f>
        <v>S</v>
      </c>
      <c r="Q3252" t="str">
        <f>VLOOKUP($E3252,'CFileFishery to ERA+'!$A$4:$J$198,9,FALSE)</f>
        <v>SEAK Sport</v>
      </c>
      <c r="R3252" t="str">
        <f>VLOOKUP($E3252,'CFileFishery to ERA+'!$A$4:$J$198,10,FALSE)</f>
        <v>AABM</v>
      </c>
    </row>
    <row r="3253" spans="1:18" x14ac:dyDescent="0.25">
      <c r="A3253" t="s">
        <v>160</v>
      </c>
      <c r="B3253" t="s">
        <v>161</v>
      </c>
      <c r="C3253">
        <v>2013</v>
      </c>
      <c r="D3253">
        <v>8</v>
      </c>
      <c r="E3253">
        <v>142</v>
      </c>
      <c r="F3253" t="s">
        <v>49</v>
      </c>
      <c r="G3253">
        <v>3</v>
      </c>
      <c r="H3253" t="s">
        <v>12</v>
      </c>
      <c r="I3253">
        <v>1</v>
      </c>
      <c r="J3253">
        <v>3.8</v>
      </c>
      <c r="K3253">
        <v>3.81</v>
      </c>
      <c r="L3253">
        <f>VLOOKUP($E3253,'CFileFishery to ERA+'!$A$4:$J$198,4,FALSE)</f>
        <v>50</v>
      </c>
      <c r="M3253" t="str">
        <f>VLOOKUP($E3253,'CFileFishery to ERA+'!$A$4:$J$198,5,FALSE)</f>
        <v>WCVI AABM S</v>
      </c>
      <c r="N3253" t="str">
        <f>VLOOKUP($E3253,'CFileFishery to ERA+'!$A$4:$J$198,6,FALSE)</f>
        <v>CA</v>
      </c>
      <c r="O3253">
        <f>VLOOKUP($E3253,'CFileFishery to ERA+'!$A$4:$J$198,7,FALSE)</f>
        <v>31</v>
      </c>
      <c r="P3253" t="str">
        <f>VLOOKUP($E3253,'CFileFishery to ERA+'!$A$4:$J$198,8,FALSE)</f>
        <v>S</v>
      </c>
      <c r="Q3253" t="str">
        <f>VLOOKUP($E3253,'CFileFishery to ERA+'!$A$4:$J$198,9,FALSE)</f>
        <v>WCVI AABM Sport</v>
      </c>
      <c r="R3253" t="str">
        <f>VLOOKUP($E3253,'CFileFishery to ERA+'!$A$4:$J$198,10,FALSE)</f>
        <v>AABM</v>
      </c>
    </row>
    <row r="3254" spans="1:18" x14ac:dyDescent="0.25">
      <c r="A3254" t="s">
        <v>160</v>
      </c>
      <c r="B3254" t="s">
        <v>161</v>
      </c>
      <c r="C3254">
        <v>2013</v>
      </c>
      <c r="D3254">
        <v>8</v>
      </c>
      <c r="E3254">
        <v>142</v>
      </c>
      <c r="F3254" t="s">
        <v>49</v>
      </c>
      <c r="G3254">
        <v>4</v>
      </c>
      <c r="H3254" t="s">
        <v>12</v>
      </c>
      <c r="I3254">
        <v>1</v>
      </c>
      <c r="J3254">
        <v>3.8</v>
      </c>
      <c r="K3254">
        <v>3.8</v>
      </c>
      <c r="L3254">
        <f>VLOOKUP($E3254,'CFileFishery to ERA+'!$A$4:$J$198,4,FALSE)</f>
        <v>50</v>
      </c>
      <c r="M3254" t="str">
        <f>VLOOKUP($E3254,'CFileFishery to ERA+'!$A$4:$J$198,5,FALSE)</f>
        <v>WCVI AABM S</v>
      </c>
      <c r="N3254" t="str">
        <f>VLOOKUP($E3254,'CFileFishery to ERA+'!$A$4:$J$198,6,FALSE)</f>
        <v>CA</v>
      </c>
      <c r="O3254">
        <f>VLOOKUP($E3254,'CFileFishery to ERA+'!$A$4:$J$198,7,FALSE)</f>
        <v>31</v>
      </c>
      <c r="P3254" t="str">
        <f>VLOOKUP($E3254,'CFileFishery to ERA+'!$A$4:$J$198,8,FALSE)</f>
        <v>S</v>
      </c>
      <c r="Q3254" t="str">
        <f>VLOOKUP($E3254,'CFileFishery to ERA+'!$A$4:$J$198,9,FALSE)</f>
        <v>WCVI AABM Sport</v>
      </c>
      <c r="R3254" t="str">
        <f>VLOOKUP($E3254,'CFileFishery to ERA+'!$A$4:$J$198,10,FALSE)</f>
        <v>AABM</v>
      </c>
    </row>
    <row r="3255" spans="1:18" x14ac:dyDescent="0.25">
      <c r="A3255" t="s">
        <v>160</v>
      </c>
      <c r="B3255" t="s">
        <v>161</v>
      </c>
      <c r="C3255">
        <v>2013</v>
      </c>
      <c r="D3255">
        <v>8</v>
      </c>
      <c r="E3255">
        <v>150</v>
      </c>
      <c r="F3255" t="s">
        <v>76</v>
      </c>
      <c r="G3255">
        <v>3</v>
      </c>
      <c r="H3255" t="s">
        <v>12</v>
      </c>
      <c r="I3255">
        <v>1</v>
      </c>
      <c r="J3255">
        <v>4.25</v>
      </c>
      <c r="K3255">
        <v>4.26</v>
      </c>
      <c r="L3255">
        <f>VLOOKUP($E3255,'CFileFishery to ERA+'!$A$4:$J$198,4,FALSE)</f>
        <v>57</v>
      </c>
      <c r="M3255" t="str">
        <f>VLOOKUP($E3255,'CFileFishery to ERA+'!$A$4:$J$198,5,FALSE)</f>
        <v>PGSDN S</v>
      </c>
      <c r="N3255" t="str">
        <f>VLOOKUP($E3255,'CFileFishery to ERA+'!$A$4:$J$198,6,FALSE)</f>
        <v>US</v>
      </c>
      <c r="O3255">
        <f>VLOOKUP($E3255,'CFileFishery to ERA+'!$A$4:$J$198,7,FALSE)</f>
        <v>999</v>
      </c>
      <c r="P3255" t="str">
        <f>VLOOKUP($E3255,'CFileFishery to ERA+'!$A$4:$J$198,8,FALSE)</f>
        <v>S</v>
      </c>
      <c r="Q3255" t="str">
        <f>VLOOKUP($E3255,'CFileFishery to ERA+'!$A$4:$J$198,9,FALSE)</f>
        <v>PGSD Sport</v>
      </c>
      <c r="R3255" t="str">
        <f>VLOOKUP($E3255,'CFileFishery to ERA+'!$A$4:$J$198,10,FALSE)</f>
        <v>ISBM</v>
      </c>
    </row>
    <row r="3256" spans="1:18" x14ac:dyDescent="0.25">
      <c r="A3256" t="s">
        <v>160</v>
      </c>
      <c r="B3256" t="s">
        <v>161</v>
      </c>
      <c r="C3256">
        <v>2013</v>
      </c>
      <c r="D3256">
        <v>8</v>
      </c>
      <c r="E3256">
        <v>167</v>
      </c>
      <c r="F3256" t="s">
        <v>82</v>
      </c>
      <c r="G3256">
        <v>3</v>
      </c>
      <c r="H3256" t="s">
        <v>12</v>
      </c>
      <c r="I3256">
        <v>1</v>
      </c>
      <c r="J3256">
        <v>1.39</v>
      </c>
      <c r="K3256">
        <v>1.39</v>
      </c>
      <c r="L3256">
        <f>VLOOKUP($E3256,'CFileFishery to ERA+'!$A$4:$J$198,4,FALSE)</f>
        <v>53</v>
      </c>
      <c r="M3256" t="str">
        <f>VLOOKUP($E3256,'CFileFishery to ERA+'!$A$4:$J$198,5,FALSE)</f>
        <v>N FALCON S</v>
      </c>
      <c r="N3256" t="str">
        <f>VLOOKUP($E3256,'CFileFishery to ERA+'!$A$4:$J$198,6,FALSE)</f>
        <v>US</v>
      </c>
      <c r="O3256">
        <f>VLOOKUP($E3256,'CFileFishery to ERA+'!$A$4:$J$198,7,FALSE)</f>
        <v>999</v>
      </c>
      <c r="P3256" t="str">
        <f>VLOOKUP($E3256,'CFileFishery to ERA+'!$A$4:$J$198,8,FALSE)</f>
        <v>S</v>
      </c>
      <c r="Q3256" t="str">
        <f>VLOOKUP($E3256,'CFileFishery to ERA+'!$A$4:$J$198,9,FALSE)</f>
        <v>WA Sport</v>
      </c>
      <c r="R3256" t="str">
        <f>VLOOKUP($E3256,'CFileFishery to ERA+'!$A$4:$J$198,10,FALSE)</f>
        <v>ISBM</v>
      </c>
    </row>
    <row r="3257" spans="1:18" x14ac:dyDescent="0.25">
      <c r="A3257" t="s">
        <v>160</v>
      </c>
      <c r="B3257" t="s">
        <v>161</v>
      </c>
      <c r="C3257">
        <v>2013</v>
      </c>
      <c r="D3257">
        <v>9</v>
      </c>
      <c r="E3257">
        <v>92</v>
      </c>
      <c r="F3257" t="s">
        <v>66</v>
      </c>
      <c r="G3257">
        <v>4</v>
      </c>
      <c r="H3257" t="s">
        <v>12</v>
      </c>
      <c r="I3257">
        <v>1</v>
      </c>
      <c r="J3257">
        <v>4.38</v>
      </c>
      <c r="K3257">
        <v>4.38</v>
      </c>
      <c r="L3257">
        <f>VLOOKUP($E3257,'CFileFishery to ERA+'!$A$4:$J$198,4,FALSE)</f>
        <v>51</v>
      </c>
      <c r="M3257" t="str">
        <f>VLOOKUP($E3257,'CFileFishery to ERA+'!$A$4:$J$198,5,FALSE)</f>
        <v>WCVI ISBM S</v>
      </c>
      <c r="N3257" t="str">
        <f>VLOOKUP($E3257,'CFileFishery to ERA+'!$A$4:$J$198,6,FALSE)</f>
        <v>CA</v>
      </c>
      <c r="O3257">
        <f>VLOOKUP($E3257,'CFileFishery to ERA+'!$A$4:$J$198,7,FALSE)</f>
        <v>32</v>
      </c>
      <c r="P3257" t="str">
        <f>VLOOKUP($E3257,'CFileFishery to ERA+'!$A$4:$J$198,8,FALSE)</f>
        <v>S</v>
      </c>
      <c r="Q3257" t="str">
        <f>VLOOKUP($E3257,'CFileFishery to ERA+'!$A$4:$J$198,9,FALSE)</f>
        <v>WCVI ISBM Sport</v>
      </c>
      <c r="R3257" t="str">
        <f>VLOOKUP($E3257,'CFileFishery to ERA+'!$A$4:$J$198,10,FALSE)</f>
        <v>ISBM</v>
      </c>
    </row>
    <row r="3258" spans="1:18" x14ac:dyDescent="0.25">
      <c r="A3258" t="s">
        <v>160</v>
      </c>
      <c r="B3258" t="s">
        <v>161</v>
      </c>
      <c r="C3258">
        <v>2013</v>
      </c>
      <c r="D3258">
        <v>9</v>
      </c>
      <c r="E3258">
        <v>142</v>
      </c>
      <c r="F3258" t="s">
        <v>49</v>
      </c>
      <c r="G3258">
        <v>4</v>
      </c>
      <c r="H3258" t="s">
        <v>12</v>
      </c>
      <c r="I3258">
        <v>1</v>
      </c>
      <c r="J3258">
        <v>4.38</v>
      </c>
      <c r="K3258">
        <v>4.38</v>
      </c>
      <c r="L3258">
        <f>VLOOKUP($E3258,'CFileFishery to ERA+'!$A$4:$J$198,4,FALSE)</f>
        <v>50</v>
      </c>
      <c r="M3258" t="str">
        <f>VLOOKUP($E3258,'CFileFishery to ERA+'!$A$4:$J$198,5,FALSE)</f>
        <v>WCVI AABM S</v>
      </c>
      <c r="N3258" t="str">
        <f>VLOOKUP($E3258,'CFileFishery to ERA+'!$A$4:$J$198,6,FALSE)</f>
        <v>CA</v>
      </c>
      <c r="O3258">
        <f>VLOOKUP($E3258,'CFileFishery to ERA+'!$A$4:$J$198,7,FALSE)</f>
        <v>31</v>
      </c>
      <c r="P3258" t="str">
        <f>VLOOKUP($E3258,'CFileFishery to ERA+'!$A$4:$J$198,8,FALSE)</f>
        <v>S</v>
      </c>
      <c r="Q3258" t="str">
        <f>VLOOKUP($E3258,'CFileFishery to ERA+'!$A$4:$J$198,9,FALSE)</f>
        <v>WCVI AABM Sport</v>
      </c>
      <c r="R3258" t="str">
        <f>VLOOKUP($E3258,'CFileFishery to ERA+'!$A$4:$J$198,10,FALSE)</f>
        <v>AABM</v>
      </c>
    </row>
    <row r="3259" spans="1:18" x14ac:dyDescent="0.25">
      <c r="A3259" t="s">
        <v>160</v>
      </c>
      <c r="B3259" t="s">
        <v>161</v>
      </c>
      <c r="C3259">
        <v>2013</v>
      </c>
      <c r="D3259">
        <v>9</v>
      </c>
      <c r="E3259">
        <v>152</v>
      </c>
      <c r="F3259" t="s">
        <v>63</v>
      </c>
      <c r="G3259">
        <v>2</v>
      </c>
      <c r="H3259" t="s">
        <v>12</v>
      </c>
      <c r="I3259">
        <v>1</v>
      </c>
      <c r="J3259">
        <v>4.99</v>
      </c>
      <c r="K3259">
        <v>4.99</v>
      </c>
      <c r="L3259">
        <f>VLOOKUP($E3259,'CFileFishery to ERA+'!$A$4:$J$198,4,FALSE)</f>
        <v>57</v>
      </c>
      <c r="M3259" t="str">
        <f>VLOOKUP($E3259,'CFileFishery to ERA+'!$A$4:$J$198,5,FALSE)</f>
        <v>PGSDN S</v>
      </c>
      <c r="N3259" t="str">
        <f>VLOOKUP($E3259,'CFileFishery to ERA+'!$A$4:$J$198,6,FALSE)</f>
        <v>US</v>
      </c>
      <c r="O3259">
        <f>VLOOKUP($E3259,'CFileFishery to ERA+'!$A$4:$J$198,7,FALSE)</f>
        <v>999</v>
      </c>
      <c r="P3259" t="str">
        <f>VLOOKUP($E3259,'CFileFishery to ERA+'!$A$4:$J$198,8,FALSE)</f>
        <v>S</v>
      </c>
      <c r="Q3259" t="str">
        <f>VLOOKUP($E3259,'CFileFishery to ERA+'!$A$4:$J$198,9,FALSE)</f>
        <v>PGSD Sport</v>
      </c>
      <c r="R3259" t="str">
        <f>VLOOKUP($E3259,'CFileFishery to ERA+'!$A$4:$J$198,10,FALSE)</f>
        <v>ISBM</v>
      </c>
    </row>
    <row r="3260" spans="1:18" x14ac:dyDescent="0.25">
      <c r="A3260" t="s">
        <v>160</v>
      </c>
      <c r="B3260" t="s">
        <v>161</v>
      </c>
      <c r="C3260">
        <v>2013</v>
      </c>
      <c r="D3260">
        <v>9</v>
      </c>
      <c r="E3260">
        <v>157</v>
      </c>
      <c r="F3260" t="s">
        <v>79</v>
      </c>
      <c r="G3260">
        <v>3</v>
      </c>
      <c r="H3260" t="s">
        <v>12</v>
      </c>
      <c r="I3260">
        <v>1</v>
      </c>
      <c r="J3260">
        <v>10.29</v>
      </c>
      <c r="K3260">
        <v>10.33</v>
      </c>
      <c r="L3260">
        <f>VLOOKUP($E3260,'CFileFishery to ERA+'!$A$4:$J$198,4,FALSE)</f>
        <v>59</v>
      </c>
      <c r="M3260" t="str">
        <f>VLOOKUP($E3260,'CFileFishery to ERA+'!$A$4:$J$198,5,FALSE)</f>
        <v>PGSDO S</v>
      </c>
      <c r="N3260" t="str">
        <f>VLOOKUP($E3260,'CFileFishery to ERA+'!$A$4:$J$198,6,FALSE)</f>
        <v>US</v>
      </c>
      <c r="O3260">
        <f>VLOOKUP($E3260,'CFileFishery to ERA+'!$A$4:$J$198,7,FALSE)</f>
        <v>999</v>
      </c>
      <c r="P3260" t="str">
        <f>VLOOKUP($E3260,'CFileFishery to ERA+'!$A$4:$J$198,8,FALSE)</f>
        <v>S</v>
      </c>
      <c r="Q3260" t="str">
        <f>VLOOKUP($E3260,'CFileFishery to ERA+'!$A$4:$J$198,9,FALSE)</f>
        <v>PGSD Sport</v>
      </c>
      <c r="R3260" t="str">
        <f>VLOOKUP($E3260,'CFileFishery to ERA+'!$A$4:$J$198,10,FALSE)</f>
        <v>ISBM</v>
      </c>
    </row>
    <row r="3261" spans="1:18" x14ac:dyDescent="0.25">
      <c r="A3261" t="s">
        <v>160</v>
      </c>
      <c r="B3261" t="s">
        <v>161</v>
      </c>
      <c r="C3261">
        <v>2013</v>
      </c>
      <c r="D3261">
        <v>10</v>
      </c>
      <c r="E3261">
        <v>3</v>
      </c>
      <c r="F3261" t="s">
        <v>53</v>
      </c>
      <c r="G3261">
        <v>5</v>
      </c>
      <c r="H3261" t="s">
        <v>12</v>
      </c>
      <c r="I3261">
        <v>1</v>
      </c>
      <c r="J3261">
        <v>1.73</v>
      </c>
      <c r="K3261">
        <v>1.73</v>
      </c>
      <c r="L3261">
        <f>VLOOKUP($E3261,'CFileFishery to ERA+'!$A$4:$J$198,4,FALSE)</f>
        <v>1</v>
      </c>
      <c r="M3261" t="str">
        <f>VLOOKUP($E3261,'CFileFishery to ERA+'!$A$4:$J$198,5,FALSE)</f>
        <v>AK W/S T</v>
      </c>
      <c r="N3261" t="str">
        <f>VLOOKUP($E3261,'CFileFishery to ERA+'!$A$4:$J$198,6,FALSE)</f>
        <v>US</v>
      </c>
      <c r="O3261">
        <f>VLOOKUP($E3261,'CFileFishery to ERA+'!$A$4:$J$198,7,FALSE)</f>
        <v>999</v>
      </c>
      <c r="P3261" t="str">
        <f>VLOOKUP($E3261,'CFileFishery to ERA+'!$A$4:$J$198,8,FALSE)</f>
        <v>T</v>
      </c>
      <c r="Q3261" t="str">
        <f>VLOOKUP($E3261,'CFileFishery to ERA+'!$A$4:$J$198,9,FALSE)</f>
        <v>SEAK Troll</v>
      </c>
      <c r="R3261" t="str">
        <f>VLOOKUP($E3261,'CFileFishery to ERA+'!$A$4:$J$198,10,FALSE)</f>
        <v>AABM</v>
      </c>
    </row>
    <row r="3262" spans="1:18" x14ac:dyDescent="0.25">
      <c r="A3262" t="s">
        <v>160</v>
      </c>
      <c r="B3262" t="s">
        <v>161</v>
      </c>
      <c r="C3262">
        <v>2013</v>
      </c>
      <c r="D3262">
        <v>10</v>
      </c>
      <c r="E3262">
        <v>36</v>
      </c>
      <c r="F3262" t="s">
        <v>100</v>
      </c>
      <c r="G3262">
        <v>5</v>
      </c>
      <c r="H3262" t="s">
        <v>12</v>
      </c>
      <c r="I3262">
        <v>1</v>
      </c>
      <c r="J3262">
        <v>3.14</v>
      </c>
      <c r="K3262">
        <v>3.14</v>
      </c>
      <c r="L3262">
        <f>VLOOKUP($E3262,'CFileFishery to ERA+'!$A$4:$J$198,4,FALSE)</f>
        <v>10</v>
      </c>
      <c r="M3262" t="str">
        <f>VLOOKUP($E3262,'CFileFishery to ERA+'!$A$4:$J$198,5,FALSE)</f>
        <v>WCVI F/W T</v>
      </c>
      <c r="N3262" t="str">
        <f>VLOOKUP($E3262,'CFileFishery to ERA+'!$A$4:$J$198,6,FALSE)</f>
        <v>CA</v>
      </c>
      <c r="O3262">
        <f>VLOOKUP($E3262,'CFileFishery to ERA+'!$A$4:$J$198,7,FALSE)</f>
        <v>3</v>
      </c>
      <c r="P3262" t="str">
        <f>VLOOKUP($E3262,'CFileFishery to ERA+'!$A$4:$J$198,8,FALSE)</f>
        <v>T</v>
      </c>
      <c r="Q3262" t="str">
        <f>VLOOKUP($E3262,'CFileFishery to ERA+'!$A$4:$J$198,9,FALSE)</f>
        <v>WCVI Troll</v>
      </c>
      <c r="R3262" t="str">
        <f>VLOOKUP($E3262,'CFileFishery to ERA+'!$A$4:$J$198,10,FALSE)</f>
        <v>AABM</v>
      </c>
    </row>
    <row r="3263" spans="1:18" x14ac:dyDescent="0.25">
      <c r="A3263" t="s">
        <v>160</v>
      </c>
      <c r="B3263" t="s">
        <v>161</v>
      </c>
      <c r="C3263">
        <v>2013</v>
      </c>
      <c r="D3263">
        <v>10</v>
      </c>
      <c r="E3263">
        <v>105</v>
      </c>
      <c r="F3263" t="s">
        <v>133</v>
      </c>
      <c r="G3263">
        <v>3</v>
      </c>
      <c r="H3263" t="s">
        <v>121</v>
      </c>
      <c r="I3263">
        <v>1</v>
      </c>
      <c r="J3263">
        <v>1</v>
      </c>
      <c r="K3263">
        <v>1.02</v>
      </c>
      <c r="L3263">
        <f>VLOOKUP($E3263,'CFileFishery to ERA+'!$A$4:$J$198,4,FALSE)</f>
        <v>28</v>
      </c>
      <c r="M3263" t="str">
        <f>VLOOKUP($E3263,'CFileFishery to ERA+'!$A$4:$J$198,5,FALSE)</f>
        <v>PGSDO N</v>
      </c>
      <c r="N3263" t="str">
        <f>VLOOKUP($E3263,'CFileFishery to ERA+'!$A$4:$J$198,6,FALSE)</f>
        <v>US</v>
      </c>
      <c r="O3263">
        <f>VLOOKUP($E3263,'CFileFishery to ERA+'!$A$4:$J$198,7,FALSE)</f>
        <v>999</v>
      </c>
      <c r="P3263" t="str">
        <f>VLOOKUP($E3263,'CFileFishery to ERA+'!$A$4:$J$198,8,FALSE)</f>
        <v>N</v>
      </c>
      <c r="Q3263" t="str">
        <f>VLOOKUP($E3263,'CFileFishery to ERA+'!$A$4:$J$198,9,FALSE)</f>
        <v>PGSD Net</v>
      </c>
      <c r="R3263" t="str">
        <f>VLOOKUP($E3263,'CFileFishery to ERA+'!$A$4:$J$198,10,FALSE)</f>
        <v>ISBM</v>
      </c>
    </row>
    <row r="3264" spans="1:18" x14ac:dyDescent="0.25">
      <c r="A3264" t="s">
        <v>160</v>
      </c>
      <c r="B3264" t="s">
        <v>161</v>
      </c>
      <c r="C3264">
        <v>2013</v>
      </c>
      <c r="D3264">
        <v>12</v>
      </c>
      <c r="E3264">
        <v>146</v>
      </c>
      <c r="F3264" t="s">
        <v>75</v>
      </c>
      <c r="G3264">
        <v>3</v>
      </c>
      <c r="H3264" t="s">
        <v>12</v>
      </c>
      <c r="I3264">
        <v>1</v>
      </c>
      <c r="J3264">
        <v>6.8</v>
      </c>
      <c r="K3264">
        <v>6.82</v>
      </c>
      <c r="L3264">
        <f>VLOOKUP($E3264,'CFileFishery to ERA+'!$A$4:$J$198,4,FALSE)</f>
        <v>65</v>
      </c>
      <c r="M3264" t="str">
        <f>VLOOKUP($E3264,'CFileFishery to ERA+'!$A$4:$J$198,5,FALSE)</f>
        <v>BC JF S</v>
      </c>
      <c r="N3264" t="str">
        <f>VLOOKUP($E3264,'CFileFishery to ERA+'!$A$4:$J$198,6,FALSE)</f>
        <v>CA</v>
      </c>
      <c r="O3264">
        <f>VLOOKUP($E3264,'CFileFishery to ERA+'!$A$4:$J$198,7,FALSE)</f>
        <v>36</v>
      </c>
      <c r="P3264" t="str">
        <f>VLOOKUP($E3264,'CFileFishery to ERA+'!$A$4:$J$198,8,FALSE)</f>
        <v>S</v>
      </c>
      <c r="Q3264" t="str">
        <f>VLOOKUP($E3264,'CFileFishery to ERA+'!$A$4:$J$198,9,FALSE)</f>
        <v>Canadian Juan De Fuca Sport</v>
      </c>
      <c r="R3264" t="str">
        <f>VLOOKUP($E3264,'CFileFishery to ERA+'!$A$4:$J$198,10,FALSE)</f>
        <v>ISBM</v>
      </c>
    </row>
    <row r="3265" spans="1:18" x14ac:dyDescent="0.25">
      <c r="A3265" t="s">
        <v>160</v>
      </c>
      <c r="B3265" t="s">
        <v>161</v>
      </c>
      <c r="C3265">
        <v>2013</v>
      </c>
      <c r="D3265">
        <v>12</v>
      </c>
      <c r="E3265">
        <v>146</v>
      </c>
      <c r="F3265" t="s">
        <v>75</v>
      </c>
      <c r="G3265">
        <v>4</v>
      </c>
      <c r="H3265" t="s">
        <v>12</v>
      </c>
      <c r="I3265">
        <v>1</v>
      </c>
      <c r="J3265">
        <v>6.8</v>
      </c>
      <c r="K3265">
        <v>6.8</v>
      </c>
      <c r="L3265">
        <f>VLOOKUP($E3265,'CFileFishery to ERA+'!$A$4:$J$198,4,FALSE)</f>
        <v>65</v>
      </c>
      <c r="M3265" t="str">
        <f>VLOOKUP($E3265,'CFileFishery to ERA+'!$A$4:$J$198,5,FALSE)</f>
        <v>BC JF S</v>
      </c>
      <c r="N3265" t="str">
        <f>VLOOKUP($E3265,'CFileFishery to ERA+'!$A$4:$J$198,6,FALSE)</f>
        <v>CA</v>
      </c>
      <c r="O3265">
        <f>VLOOKUP($E3265,'CFileFishery to ERA+'!$A$4:$J$198,7,FALSE)</f>
        <v>36</v>
      </c>
      <c r="P3265" t="str">
        <f>VLOOKUP($E3265,'CFileFishery to ERA+'!$A$4:$J$198,8,FALSE)</f>
        <v>S</v>
      </c>
      <c r="Q3265" t="str">
        <f>VLOOKUP($E3265,'CFileFishery to ERA+'!$A$4:$J$198,9,FALSE)</f>
        <v>Canadian Juan De Fuca Sport</v>
      </c>
      <c r="R3265" t="str">
        <f>VLOOKUP($E3265,'CFileFishery to ERA+'!$A$4:$J$198,10,FALSE)</f>
        <v>ISBM</v>
      </c>
    </row>
    <row r="3266" spans="1:18" x14ac:dyDescent="0.25">
      <c r="A3266" t="s">
        <v>160</v>
      </c>
      <c r="B3266" t="s">
        <v>161</v>
      </c>
      <c r="C3266">
        <v>2014</v>
      </c>
      <c r="D3266">
        <v>1</v>
      </c>
      <c r="E3266">
        <v>146</v>
      </c>
      <c r="F3266" t="s">
        <v>75</v>
      </c>
      <c r="G3266">
        <v>5</v>
      </c>
      <c r="H3266" t="s">
        <v>12</v>
      </c>
      <c r="I3266">
        <v>1</v>
      </c>
      <c r="J3266">
        <v>7.2</v>
      </c>
      <c r="K3266">
        <v>7.2</v>
      </c>
      <c r="L3266">
        <f>VLOOKUP($E3266,'CFileFishery to ERA+'!$A$4:$J$198,4,FALSE)</f>
        <v>65</v>
      </c>
      <c r="M3266" t="str">
        <f>VLOOKUP($E3266,'CFileFishery to ERA+'!$A$4:$J$198,5,FALSE)</f>
        <v>BC JF S</v>
      </c>
      <c r="N3266" t="str">
        <f>VLOOKUP($E3266,'CFileFishery to ERA+'!$A$4:$J$198,6,FALSE)</f>
        <v>CA</v>
      </c>
      <c r="O3266">
        <f>VLOOKUP($E3266,'CFileFishery to ERA+'!$A$4:$J$198,7,FALSE)</f>
        <v>36</v>
      </c>
      <c r="P3266" t="str">
        <f>VLOOKUP($E3266,'CFileFishery to ERA+'!$A$4:$J$198,8,FALSE)</f>
        <v>S</v>
      </c>
      <c r="Q3266" t="str">
        <f>VLOOKUP($E3266,'CFileFishery to ERA+'!$A$4:$J$198,9,FALSE)</f>
        <v>Canadian Juan De Fuca Sport</v>
      </c>
      <c r="R3266" t="str">
        <f>VLOOKUP($E3266,'CFileFishery to ERA+'!$A$4:$J$198,10,FALSE)</f>
        <v>ISBM</v>
      </c>
    </row>
    <row r="3267" spans="1:18" x14ac:dyDescent="0.25">
      <c r="A3267" t="s">
        <v>160</v>
      </c>
      <c r="B3267" t="s">
        <v>161</v>
      </c>
      <c r="C3267">
        <v>2014</v>
      </c>
      <c r="D3267">
        <v>2</v>
      </c>
      <c r="E3267">
        <v>146</v>
      </c>
      <c r="F3267" t="s">
        <v>75</v>
      </c>
      <c r="G3267">
        <v>3</v>
      </c>
      <c r="H3267" t="s">
        <v>12</v>
      </c>
      <c r="I3267">
        <v>1</v>
      </c>
      <c r="J3267">
        <v>6.5</v>
      </c>
      <c r="K3267">
        <v>6.51</v>
      </c>
      <c r="L3267">
        <f>VLOOKUP($E3267,'CFileFishery to ERA+'!$A$4:$J$198,4,FALSE)</f>
        <v>65</v>
      </c>
      <c r="M3267" t="str">
        <f>VLOOKUP($E3267,'CFileFishery to ERA+'!$A$4:$J$198,5,FALSE)</f>
        <v>BC JF S</v>
      </c>
      <c r="N3267" t="str">
        <f>VLOOKUP($E3267,'CFileFishery to ERA+'!$A$4:$J$198,6,FALSE)</f>
        <v>CA</v>
      </c>
      <c r="O3267">
        <f>VLOOKUP($E3267,'CFileFishery to ERA+'!$A$4:$J$198,7,FALSE)</f>
        <v>36</v>
      </c>
      <c r="P3267" t="str">
        <f>VLOOKUP($E3267,'CFileFishery to ERA+'!$A$4:$J$198,8,FALSE)</f>
        <v>S</v>
      </c>
      <c r="Q3267" t="str">
        <f>VLOOKUP($E3267,'CFileFishery to ERA+'!$A$4:$J$198,9,FALSE)</f>
        <v>Canadian Juan De Fuca Sport</v>
      </c>
      <c r="R3267" t="str">
        <f>VLOOKUP($E3267,'CFileFishery to ERA+'!$A$4:$J$198,10,FALSE)</f>
        <v>ISBM</v>
      </c>
    </row>
    <row r="3268" spans="1:18" x14ac:dyDescent="0.25">
      <c r="A3268" t="s">
        <v>160</v>
      </c>
      <c r="B3268" t="s">
        <v>161</v>
      </c>
      <c r="C3268">
        <v>2014</v>
      </c>
      <c r="D3268">
        <v>2</v>
      </c>
      <c r="E3268">
        <v>152</v>
      </c>
      <c r="F3268" t="s">
        <v>63</v>
      </c>
      <c r="G3268">
        <v>3</v>
      </c>
      <c r="H3268" t="s">
        <v>12</v>
      </c>
      <c r="I3268">
        <v>1</v>
      </c>
      <c r="J3268">
        <v>5.04</v>
      </c>
      <c r="K3268">
        <v>5.05</v>
      </c>
      <c r="L3268">
        <f>VLOOKUP($E3268,'CFileFishery to ERA+'!$A$4:$J$198,4,FALSE)</f>
        <v>57</v>
      </c>
      <c r="M3268" t="str">
        <f>VLOOKUP($E3268,'CFileFishery to ERA+'!$A$4:$J$198,5,FALSE)</f>
        <v>PGSDN S</v>
      </c>
      <c r="N3268" t="str">
        <f>VLOOKUP($E3268,'CFileFishery to ERA+'!$A$4:$J$198,6,FALSE)</f>
        <v>US</v>
      </c>
      <c r="O3268">
        <f>VLOOKUP($E3268,'CFileFishery to ERA+'!$A$4:$J$198,7,FALSE)</f>
        <v>999</v>
      </c>
      <c r="P3268" t="str">
        <f>VLOOKUP($E3268,'CFileFishery to ERA+'!$A$4:$J$198,8,FALSE)</f>
        <v>S</v>
      </c>
      <c r="Q3268" t="str">
        <f>VLOOKUP($E3268,'CFileFishery to ERA+'!$A$4:$J$198,9,FALSE)</f>
        <v>PGSD Sport</v>
      </c>
      <c r="R3268" t="str">
        <f>VLOOKUP($E3268,'CFileFishery to ERA+'!$A$4:$J$198,10,FALSE)</f>
        <v>ISBM</v>
      </c>
    </row>
    <row r="3269" spans="1:18" x14ac:dyDescent="0.25">
      <c r="A3269" t="s">
        <v>160</v>
      </c>
      <c r="B3269" t="s">
        <v>161</v>
      </c>
      <c r="C3269">
        <v>2014</v>
      </c>
      <c r="D3269">
        <v>3</v>
      </c>
      <c r="E3269">
        <v>37</v>
      </c>
      <c r="F3269" t="s">
        <v>106</v>
      </c>
      <c r="G3269">
        <v>4</v>
      </c>
      <c r="H3269" t="s">
        <v>121</v>
      </c>
      <c r="I3269">
        <v>1</v>
      </c>
      <c r="J3269">
        <v>1.31</v>
      </c>
      <c r="K3269">
        <v>1.33</v>
      </c>
      <c r="L3269">
        <f>VLOOKUP($E3269,'CFileFishery to ERA+'!$A$4:$J$198,4,FALSE)</f>
        <v>10</v>
      </c>
      <c r="M3269" t="str">
        <f>VLOOKUP($E3269,'CFileFishery to ERA+'!$A$4:$J$198,5,FALSE)</f>
        <v>WCVI F/W T</v>
      </c>
      <c r="N3269" t="str">
        <f>VLOOKUP($E3269,'CFileFishery to ERA+'!$A$4:$J$198,6,FALSE)</f>
        <v>CA</v>
      </c>
      <c r="O3269">
        <f>VLOOKUP($E3269,'CFileFishery to ERA+'!$A$4:$J$198,7,FALSE)</f>
        <v>3</v>
      </c>
      <c r="P3269" t="str">
        <f>VLOOKUP($E3269,'CFileFishery to ERA+'!$A$4:$J$198,8,FALSE)</f>
        <v>T</v>
      </c>
      <c r="Q3269" t="str">
        <f>VLOOKUP($E3269,'CFileFishery to ERA+'!$A$4:$J$198,9,FALSE)</f>
        <v>WCVI Troll</v>
      </c>
      <c r="R3269" t="str">
        <f>VLOOKUP($E3269,'CFileFishery to ERA+'!$A$4:$J$198,10,FALSE)</f>
        <v>AABM</v>
      </c>
    </row>
    <row r="3270" spans="1:18" x14ac:dyDescent="0.25">
      <c r="A3270" t="s">
        <v>160</v>
      </c>
      <c r="B3270" t="s">
        <v>161</v>
      </c>
      <c r="C3270">
        <v>2014</v>
      </c>
      <c r="D3270">
        <v>3</v>
      </c>
      <c r="E3270">
        <v>139</v>
      </c>
      <c r="F3270" t="s">
        <v>74</v>
      </c>
      <c r="G3270">
        <v>4</v>
      </c>
      <c r="H3270" t="s">
        <v>12</v>
      </c>
      <c r="I3270">
        <v>1</v>
      </c>
      <c r="J3270">
        <v>6.58</v>
      </c>
      <c r="K3270">
        <v>6.6</v>
      </c>
      <c r="L3270">
        <f>VLOOKUP($E3270,'CFileFishery to ERA+'!$A$4:$J$198,4,FALSE)</f>
        <v>63</v>
      </c>
      <c r="M3270" t="str">
        <f>VLOOKUP($E3270,'CFileFishery to ERA+'!$A$4:$J$198,5,FALSE)</f>
        <v>GEO ST S</v>
      </c>
      <c r="N3270" t="str">
        <f>VLOOKUP($E3270,'CFileFishery to ERA+'!$A$4:$J$198,6,FALSE)</f>
        <v>CA</v>
      </c>
      <c r="O3270">
        <f>VLOOKUP($E3270,'CFileFishery to ERA+'!$A$4:$J$198,7,FALSE)</f>
        <v>29</v>
      </c>
      <c r="P3270" t="str">
        <f>VLOOKUP($E3270,'CFileFishery to ERA+'!$A$4:$J$198,8,FALSE)</f>
        <v>S</v>
      </c>
      <c r="Q3270" t="str">
        <f>VLOOKUP($E3270,'CFileFishery to ERA+'!$A$4:$J$198,9,FALSE)</f>
        <v>South Georgia Strait Sport</v>
      </c>
      <c r="R3270" t="str">
        <f>VLOOKUP($E3270,'CFileFishery to ERA+'!$A$4:$J$198,10,FALSE)</f>
        <v>ISBM</v>
      </c>
    </row>
    <row r="3271" spans="1:18" x14ac:dyDescent="0.25">
      <c r="A3271" t="s">
        <v>160</v>
      </c>
      <c r="B3271" t="s">
        <v>161</v>
      </c>
      <c r="C3271">
        <v>2014</v>
      </c>
      <c r="D3271">
        <v>3</v>
      </c>
      <c r="E3271">
        <v>150</v>
      </c>
      <c r="F3271" t="s">
        <v>76</v>
      </c>
      <c r="G3271">
        <v>4</v>
      </c>
      <c r="H3271" t="s">
        <v>12</v>
      </c>
      <c r="I3271">
        <v>1</v>
      </c>
      <c r="J3271">
        <v>3.75</v>
      </c>
      <c r="K3271">
        <v>3.76</v>
      </c>
      <c r="L3271">
        <f>VLOOKUP($E3271,'CFileFishery to ERA+'!$A$4:$J$198,4,FALSE)</f>
        <v>57</v>
      </c>
      <c r="M3271" t="str">
        <f>VLOOKUP($E3271,'CFileFishery to ERA+'!$A$4:$J$198,5,FALSE)</f>
        <v>PGSDN S</v>
      </c>
      <c r="N3271" t="str">
        <f>VLOOKUP($E3271,'CFileFishery to ERA+'!$A$4:$J$198,6,FALSE)</f>
        <v>US</v>
      </c>
      <c r="O3271">
        <f>VLOOKUP($E3271,'CFileFishery to ERA+'!$A$4:$J$198,7,FALSE)</f>
        <v>999</v>
      </c>
      <c r="P3271" t="str">
        <f>VLOOKUP($E3271,'CFileFishery to ERA+'!$A$4:$J$198,8,FALSE)</f>
        <v>S</v>
      </c>
      <c r="Q3271" t="str">
        <f>VLOOKUP($E3271,'CFileFishery to ERA+'!$A$4:$J$198,9,FALSE)</f>
        <v>PGSD Sport</v>
      </c>
      <c r="R3271" t="str">
        <f>VLOOKUP($E3271,'CFileFishery to ERA+'!$A$4:$J$198,10,FALSE)</f>
        <v>ISBM</v>
      </c>
    </row>
    <row r="3272" spans="1:18" x14ac:dyDescent="0.25">
      <c r="A3272" t="s">
        <v>160</v>
      </c>
      <c r="B3272" t="s">
        <v>161</v>
      </c>
      <c r="C3272">
        <v>2014</v>
      </c>
      <c r="D3272">
        <v>3</v>
      </c>
      <c r="E3272">
        <v>151</v>
      </c>
      <c r="F3272" t="s">
        <v>84</v>
      </c>
      <c r="G3272">
        <v>4</v>
      </c>
      <c r="H3272" t="s">
        <v>12</v>
      </c>
      <c r="I3272">
        <v>2</v>
      </c>
      <c r="J3272">
        <v>4.8600000000000003</v>
      </c>
      <c r="K3272">
        <v>4.88</v>
      </c>
      <c r="L3272">
        <f>VLOOKUP($E3272,'CFileFishery to ERA+'!$A$4:$J$198,4,FALSE)</f>
        <v>57</v>
      </c>
      <c r="M3272" t="str">
        <f>VLOOKUP($E3272,'CFileFishery to ERA+'!$A$4:$J$198,5,FALSE)</f>
        <v>PGSDN S</v>
      </c>
      <c r="N3272" t="str">
        <f>VLOOKUP($E3272,'CFileFishery to ERA+'!$A$4:$J$198,6,FALSE)</f>
        <v>US</v>
      </c>
      <c r="O3272">
        <f>VLOOKUP($E3272,'CFileFishery to ERA+'!$A$4:$J$198,7,FALSE)</f>
        <v>999</v>
      </c>
      <c r="P3272" t="str">
        <f>VLOOKUP($E3272,'CFileFishery to ERA+'!$A$4:$J$198,8,FALSE)</f>
        <v>S</v>
      </c>
      <c r="Q3272" t="str">
        <f>VLOOKUP($E3272,'CFileFishery to ERA+'!$A$4:$J$198,9,FALSE)</f>
        <v>PGSD Sport</v>
      </c>
      <c r="R3272" t="str">
        <f>VLOOKUP($E3272,'CFileFishery to ERA+'!$A$4:$J$198,10,FALSE)</f>
        <v>ISBM</v>
      </c>
    </row>
    <row r="3273" spans="1:18" x14ac:dyDescent="0.25">
      <c r="A3273" t="s">
        <v>160</v>
      </c>
      <c r="B3273" t="s">
        <v>161</v>
      </c>
      <c r="C3273">
        <v>2014</v>
      </c>
      <c r="D3273">
        <v>3</v>
      </c>
      <c r="E3273">
        <v>152</v>
      </c>
      <c r="F3273" t="s">
        <v>63</v>
      </c>
      <c r="G3273">
        <v>4</v>
      </c>
      <c r="H3273" t="s">
        <v>12</v>
      </c>
      <c r="I3273">
        <v>1</v>
      </c>
      <c r="J3273">
        <v>5.33</v>
      </c>
      <c r="K3273">
        <v>5.35</v>
      </c>
      <c r="L3273">
        <f>VLOOKUP($E3273,'CFileFishery to ERA+'!$A$4:$J$198,4,FALSE)</f>
        <v>57</v>
      </c>
      <c r="M3273" t="str">
        <f>VLOOKUP($E3273,'CFileFishery to ERA+'!$A$4:$J$198,5,FALSE)</f>
        <v>PGSDN S</v>
      </c>
      <c r="N3273" t="str">
        <f>VLOOKUP($E3273,'CFileFishery to ERA+'!$A$4:$J$198,6,FALSE)</f>
        <v>US</v>
      </c>
      <c r="O3273">
        <f>VLOOKUP($E3273,'CFileFishery to ERA+'!$A$4:$J$198,7,FALSE)</f>
        <v>999</v>
      </c>
      <c r="P3273" t="str">
        <f>VLOOKUP($E3273,'CFileFishery to ERA+'!$A$4:$J$198,8,FALSE)</f>
        <v>S</v>
      </c>
      <c r="Q3273" t="str">
        <f>VLOOKUP($E3273,'CFileFishery to ERA+'!$A$4:$J$198,9,FALSE)</f>
        <v>PGSD Sport</v>
      </c>
      <c r="R3273" t="str">
        <f>VLOOKUP($E3273,'CFileFishery to ERA+'!$A$4:$J$198,10,FALSE)</f>
        <v>ISBM</v>
      </c>
    </row>
    <row r="3274" spans="1:18" x14ac:dyDescent="0.25">
      <c r="A3274" t="s">
        <v>160</v>
      </c>
      <c r="B3274" t="s">
        <v>161</v>
      </c>
      <c r="C3274">
        <v>2014</v>
      </c>
      <c r="D3274">
        <v>3</v>
      </c>
      <c r="E3274">
        <v>157</v>
      </c>
      <c r="F3274" t="s">
        <v>79</v>
      </c>
      <c r="G3274">
        <v>3</v>
      </c>
      <c r="H3274" t="s">
        <v>12</v>
      </c>
      <c r="I3274">
        <v>1</v>
      </c>
      <c r="J3274">
        <v>3.95</v>
      </c>
      <c r="K3274">
        <v>3.95</v>
      </c>
      <c r="L3274">
        <f>VLOOKUP($E3274,'CFileFishery to ERA+'!$A$4:$J$198,4,FALSE)</f>
        <v>59</v>
      </c>
      <c r="M3274" t="str">
        <f>VLOOKUP($E3274,'CFileFishery to ERA+'!$A$4:$J$198,5,FALSE)</f>
        <v>PGSDO S</v>
      </c>
      <c r="N3274" t="str">
        <f>VLOOKUP($E3274,'CFileFishery to ERA+'!$A$4:$J$198,6,FALSE)</f>
        <v>US</v>
      </c>
      <c r="O3274">
        <f>VLOOKUP($E3274,'CFileFishery to ERA+'!$A$4:$J$198,7,FALSE)</f>
        <v>999</v>
      </c>
      <c r="P3274" t="str">
        <f>VLOOKUP($E3274,'CFileFishery to ERA+'!$A$4:$J$198,8,FALSE)</f>
        <v>S</v>
      </c>
      <c r="Q3274" t="str">
        <f>VLOOKUP($E3274,'CFileFishery to ERA+'!$A$4:$J$198,9,FALSE)</f>
        <v>PGSD Sport</v>
      </c>
      <c r="R3274" t="str">
        <f>VLOOKUP($E3274,'CFileFishery to ERA+'!$A$4:$J$198,10,FALSE)</f>
        <v>ISBM</v>
      </c>
    </row>
    <row r="3275" spans="1:18" x14ac:dyDescent="0.25">
      <c r="A3275" t="s">
        <v>160</v>
      </c>
      <c r="B3275" t="s">
        <v>161</v>
      </c>
      <c r="C3275">
        <v>2014</v>
      </c>
      <c r="D3275">
        <v>5</v>
      </c>
      <c r="E3275">
        <v>34</v>
      </c>
      <c r="F3275" t="s">
        <v>54</v>
      </c>
      <c r="G3275">
        <v>4</v>
      </c>
      <c r="H3275" t="s">
        <v>12</v>
      </c>
      <c r="I3275">
        <v>1</v>
      </c>
      <c r="J3275">
        <v>3.84</v>
      </c>
      <c r="K3275">
        <v>3.85</v>
      </c>
      <c r="L3275">
        <f>VLOOKUP($E3275,'CFileFishery to ERA+'!$A$4:$J$198,4,FALSE)</f>
        <v>11</v>
      </c>
      <c r="M3275" t="str">
        <f>VLOOKUP($E3275,'CFileFishery to ERA+'!$A$4:$J$198,5,FALSE)</f>
        <v>WCVI SPR T</v>
      </c>
      <c r="N3275" t="str">
        <f>VLOOKUP($E3275,'CFileFishery to ERA+'!$A$4:$J$198,6,FALSE)</f>
        <v>CA</v>
      </c>
      <c r="O3275">
        <f>VLOOKUP($E3275,'CFileFishery to ERA+'!$A$4:$J$198,7,FALSE)</f>
        <v>3</v>
      </c>
      <c r="P3275" t="str">
        <f>VLOOKUP($E3275,'CFileFishery to ERA+'!$A$4:$J$198,8,FALSE)</f>
        <v>T</v>
      </c>
      <c r="Q3275" t="str">
        <f>VLOOKUP($E3275,'CFileFishery to ERA+'!$A$4:$J$198,9,FALSE)</f>
        <v>WCVI Troll</v>
      </c>
      <c r="R3275" t="str">
        <f>VLOOKUP($E3275,'CFileFishery to ERA+'!$A$4:$J$198,10,FALSE)</f>
        <v>AABM</v>
      </c>
    </row>
    <row r="3276" spans="1:18" x14ac:dyDescent="0.25">
      <c r="A3276" t="s">
        <v>160</v>
      </c>
      <c r="B3276" t="s">
        <v>161</v>
      </c>
      <c r="C3276">
        <v>2014</v>
      </c>
      <c r="D3276">
        <v>5</v>
      </c>
      <c r="E3276">
        <v>104</v>
      </c>
      <c r="F3276" t="s">
        <v>113</v>
      </c>
      <c r="G3276">
        <v>4</v>
      </c>
      <c r="H3276" t="s">
        <v>121</v>
      </c>
      <c r="I3276">
        <v>1</v>
      </c>
      <c r="J3276">
        <v>2.3199999999999998</v>
      </c>
      <c r="K3276">
        <v>2.36</v>
      </c>
      <c r="L3276">
        <f>VLOOKUP($E3276,'CFileFishery to ERA+'!$A$4:$J$198,4,FALSE)</f>
        <v>38</v>
      </c>
      <c r="M3276" t="str">
        <f>VLOOKUP($E3276,'CFileFishery to ERA+'!$A$4:$J$198,5,FALSE)</f>
        <v>TPS FN</v>
      </c>
      <c r="N3276" t="str">
        <f>VLOOKUP($E3276,'CFileFishery to ERA+'!$A$4:$J$198,6,FALSE)</f>
        <v>US</v>
      </c>
      <c r="O3276">
        <f>VLOOKUP($E3276,'CFileFishery to ERA+'!$A$4:$J$198,7,FALSE)</f>
        <v>999</v>
      </c>
      <c r="P3276" t="str">
        <f>VLOOKUP($E3276,'CFileFishery to ERA+'!$A$4:$J$198,8,FALSE)</f>
        <v>N</v>
      </c>
      <c r="Q3276" t="str">
        <f>VLOOKUP($E3276,'CFileFishery to ERA+'!$A$4:$J$198,9,FALSE)</f>
        <v>PGSD Net</v>
      </c>
      <c r="R3276" t="str">
        <f>VLOOKUP($E3276,'CFileFishery to ERA+'!$A$4:$J$198,10,FALSE)</f>
        <v>ISBM</v>
      </c>
    </row>
    <row r="3277" spans="1:18" x14ac:dyDescent="0.25">
      <c r="A3277" t="s">
        <v>160</v>
      </c>
      <c r="B3277" t="s">
        <v>161</v>
      </c>
      <c r="C3277">
        <v>2014</v>
      </c>
      <c r="D3277">
        <v>5</v>
      </c>
      <c r="E3277">
        <v>142</v>
      </c>
      <c r="F3277" t="s">
        <v>49</v>
      </c>
      <c r="G3277">
        <v>3</v>
      </c>
      <c r="H3277" t="s">
        <v>12</v>
      </c>
      <c r="I3277">
        <v>1</v>
      </c>
      <c r="J3277">
        <v>4</v>
      </c>
      <c r="K3277">
        <v>4</v>
      </c>
      <c r="L3277">
        <f>VLOOKUP($E3277,'CFileFishery to ERA+'!$A$4:$J$198,4,FALSE)</f>
        <v>50</v>
      </c>
      <c r="M3277" t="str">
        <f>VLOOKUP($E3277,'CFileFishery to ERA+'!$A$4:$J$198,5,FALSE)</f>
        <v>WCVI AABM S</v>
      </c>
      <c r="N3277" t="str">
        <f>VLOOKUP($E3277,'CFileFishery to ERA+'!$A$4:$J$198,6,FALSE)</f>
        <v>CA</v>
      </c>
      <c r="O3277">
        <f>VLOOKUP($E3277,'CFileFishery to ERA+'!$A$4:$J$198,7,FALSE)</f>
        <v>31</v>
      </c>
      <c r="P3277" t="str">
        <f>VLOOKUP($E3277,'CFileFishery to ERA+'!$A$4:$J$198,8,FALSE)</f>
        <v>S</v>
      </c>
      <c r="Q3277" t="str">
        <f>VLOOKUP($E3277,'CFileFishery to ERA+'!$A$4:$J$198,9,FALSE)</f>
        <v>WCVI AABM Sport</v>
      </c>
      <c r="R3277" t="str">
        <f>VLOOKUP($E3277,'CFileFishery to ERA+'!$A$4:$J$198,10,FALSE)</f>
        <v>AABM</v>
      </c>
    </row>
    <row r="3278" spans="1:18" x14ac:dyDescent="0.25">
      <c r="A3278" t="s">
        <v>160</v>
      </c>
      <c r="B3278" t="s">
        <v>161</v>
      </c>
      <c r="C3278">
        <v>2014</v>
      </c>
      <c r="D3278">
        <v>6</v>
      </c>
      <c r="E3278">
        <v>43</v>
      </c>
      <c r="F3278" t="s">
        <v>59</v>
      </c>
      <c r="G3278">
        <v>3</v>
      </c>
      <c r="H3278" t="s">
        <v>121</v>
      </c>
      <c r="I3278">
        <v>1</v>
      </c>
      <c r="J3278">
        <v>1.1100000000000001</v>
      </c>
      <c r="K3278">
        <v>1.1200000000000001</v>
      </c>
      <c r="L3278">
        <f>VLOOKUP($E3278,'CFileFishery to ERA+'!$A$4:$J$198,4,FALSE)</f>
        <v>13</v>
      </c>
      <c r="M3278" t="str">
        <f>VLOOKUP($E3278,'CFileFishery to ERA+'!$A$4:$J$198,5,FALSE)</f>
        <v>N FALCON T</v>
      </c>
      <c r="N3278" t="str">
        <f>VLOOKUP($E3278,'CFileFishery to ERA+'!$A$4:$J$198,6,FALSE)</f>
        <v>US</v>
      </c>
      <c r="O3278">
        <f>VLOOKUP($E3278,'CFileFishery to ERA+'!$A$4:$J$198,7,FALSE)</f>
        <v>999</v>
      </c>
      <c r="P3278" t="str">
        <f>VLOOKUP($E3278,'CFileFishery to ERA+'!$A$4:$J$198,8,FALSE)</f>
        <v>T</v>
      </c>
      <c r="Q3278" t="str">
        <f>VLOOKUP($E3278,'CFileFishery to ERA+'!$A$4:$J$198,9,FALSE)</f>
        <v>WA Troll</v>
      </c>
      <c r="R3278" t="str">
        <f>VLOOKUP($E3278,'CFileFishery to ERA+'!$A$4:$J$198,10,FALSE)</f>
        <v>ISBM</v>
      </c>
    </row>
    <row r="3279" spans="1:18" x14ac:dyDescent="0.25">
      <c r="A3279" t="s">
        <v>160</v>
      </c>
      <c r="B3279" t="s">
        <v>161</v>
      </c>
      <c r="C3279">
        <v>2014</v>
      </c>
      <c r="D3279">
        <v>7</v>
      </c>
      <c r="E3279">
        <v>150</v>
      </c>
      <c r="F3279" t="s">
        <v>76</v>
      </c>
      <c r="G3279">
        <v>3</v>
      </c>
      <c r="H3279" t="s">
        <v>12</v>
      </c>
      <c r="I3279">
        <v>1</v>
      </c>
      <c r="J3279">
        <v>3.1</v>
      </c>
      <c r="K3279">
        <v>3.1</v>
      </c>
      <c r="L3279">
        <f>VLOOKUP($E3279,'CFileFishery to ERA+'!$A$4:$J$198,4,FALSE)</f>
        <v>57</v>
      </c>
      <c r="M3279" t="str">
        <f>VLOOKUP($E3279,'CFileFishery to ERA+'!$A$4:$J$198,5,FALSE)</f>
        <v>PGSDN S</v>
      </c>
      <c r="N3279" t="str">
        <f>VLOOKUP($E3279,'CFileFishery to ERA+'!$A$4:$J$198,6,FALSE)</f>
        <v>US</v>
      </c>
      <c r="O3279">
        <f>VLOOKUP($E3279,'CFileFishery to ERA+'!$A$4:$J$198,7,FALSE)</f>
        <v>999</v>
      </c>
      <c r="P3279" t="str">
        <f>VLOOKUP($E3279,'CFileFishery to ERA+'!$A$4:$J$198,8,FALSE)</f>
        <v>S</v>
      </c>
      <c r="Q3279" t="str">
        <f>VLOOKUP($E3279,'CFileFishery to ERA+'!$A$4:$J$198,9,FALSE)</f>
        <v>PGSD Sport</v>
      </c>
      <c r="R3279" t="str">
        <f>VLOOKUP($E3279,'CFileFishery to ERA+'!$A$4:$J$198,10,FALSE)</f>
        <v>ISBM</v>
      </c>
    </row>
    <row r="3280" spans="1:18" x14ac:dyDescent="0.25">
      <c r="A3280" t="s">
        <v>160</v>
      </c>
      <c r="B3280" t="s">
        <v>161</v>
      </c>
      <c r="C3280">
        <v>2014</v>
      </c>
      <c r="D3280">
        <v>7</v>
      </c>
      <c r="E3280">
        <v>151</v>
      </c>
      <c r="F3280" t="s">
        <v>84</v>
      </c>
      <c r="G3280">
        <v>3</v>
      </c>
      <c r="H3280" t="s">
        <v>12</v>
      </c>
      <c r="I3280">
        <v>1</v>
      </c>
      <c r="J3280">
        <v>3.56</v>
      </c>
      <c r="K3280">
        <v>3.56</v>
      </c>
      <c r="L3280">
        <f>VLOOKUP($E3280,'CFileFishery to ERA+'!$A$4:$J$198,4,FALSE)</f>
        <v>57</v>
      </c>
      <c r="M3280" t="str">
        <f>VLOOKUP($E3280,'CFileFishery to ERA+'!$A$4:$J$198,5,FALSE)</f>
        <v>PGSDN S</v>
      </c>
      <c r="N3280" t="str">
        <f>VLOOKUP($E3280,'CFileFishery to ERA+'!$A$4:$J$198,6,FALSE)</f>
        <v>US</v>
      </c>
      <c r="O3280">
        <f>VLOOKUP($E3280,'CFileFishery to ERA+'!$A$4:$J$198,7,FALSE)</f>
        <v>999</v>
      </c>
      <c r="P3280" t="str">
        <f>VLOOKUP($E3280,'CFileFishery to ERA+'!$A$4:$J$198,8,FALSE)</f>
        <v>S</v>
      </c>
      <c r="Q3280" t="str">
        <f>VLOOKUP($E3280,'CFileFishery to ERA+'!$A$4:$J$198,9,FALSE)</f>
        <v>PGSD Sport</v>
      </c>
      <c r="R3280" t="str">
        <f>VLOOKUP($E3280,'CFileFishery to ERA+'!$A$4:$J$198,10,FALSE)</f>
        <v>ISBM</v>
      </c>
    </row>
    <row r="3281" spans="1:18" x14ac:dyDescent="0.25">
      <c r="A3281" t="s">
        <v>160</v>
      </c>
      <c r="B3281" t="s">
        <v>161</v>
      </c>
      <c r="C3281">
        <v>2014</v>
      </c>
      <c r="D3281">
        <v>7</v>
      </c>
      <c r="E3281">
        <v>157</v>
      </c>
      <c r="F3281" t="s">
        <v>79</v>
      </c>
      <c r="G3281">
        <v>3</v>
      </c>
      <c r="H3281" t="s">
        <v>12</v>
      </c>
      <c r="I3281">
        <v>1</v>
      </c>
      <c r="J3281">
        <v>3.99</v>
      </c>
      <c r="K3281">
        <v>3.99</v>
      </c>
      <c r="L3281">
        <f>VLOOKUP($E3281,'CFileFishery to ERA+'!$A$4:$J$198,4,FALSE)</f>
        <v>59</v>
      </c>
      <c r="M3281" t="str">
        <f>VLOOKUP($E3281,'CFileFishery to ERA+'!$A$4:$J$198,5,FALSE)</f>
        <v>PGSDO S</v>
      </c>
      <c r="N3281" t="str">
        <f>VLOOKUP($E3281,'CFileFishery to ERA+'!$A$4:$J$198,6,FALSE)</f>
        <v>US</v>
      </c>
      <c r="O3281">
        <f>VLOOKUP($E3281,'CFileFishery to ERA+'!$A$4:$J$198,7,FALSE)</f>
        <v>999</v>
      </c>
      <c r="P3281" t="str">
        <f>VLOOKUP($E3281,'CFileFishery to ERA+'!$A$4:$J$198,8,FALSE)</f>
        <v>S</v>
      </c>
      <c r="Q3281" t="str">
        <f>VLOOKUP($E3281,'CFileFishery to ERA+'!$A$4:$J$198,9,FALSE)</f>
        <v>PGSD Sport</v>
      </c>
      <c r="R3281" t="str">
        <f>VLOOKUP($E3281,'CFileFishery to ERA+'!$A$4:$J$198,10,FALSE)</f>
        <v>ISBM</v>
      </c>
    </row>
    <row r="3282" spans="1:18" x14ac:dyDescent="0.25">
      <c r="A3282" t="s">
        <v>160</v>
      </c>
      <c r="B3282" t="s">
        <v>161</v>
      </c>
      <c r="C3282">
        <v>2014</v>
      </c>
      <c r="D3282">
        <v>8</v>
      </c>
      <c r="E3282">
        <v>21</v>
      </c>
      <c r="F3282" t="s">
        <v>27</v>
      </c>
      <c r="G3282">
        <v>4</v>
      </c>
      <c r="H3282" t="s">
        <v>12</v>
      </c>
      <c r="I3282">
        <v>1</v>
      </c>
      <c r="J3282">
        <v>2.61</v>
      </c>
      <c r="K3282">
        <v>2.62</v>
      </c>
      <c r="L3282">
        <f>VLOOKUP($E3282,'CFileFishery to ERA+'!$A$4:$J$198,4,FALSE)</f>
        <v>6</v>
      </c>
      <c r="M3282" t="str">
        <f>VLOOKUP($E3282,'CFileFishery to ERA+'!$A$4:$J$198,5,FALSE)</f>
        <v>AK FALL T</v>
      </c>
      <c r="N3282" t="str">
        <f>VLOOKUP($E3282,'CFileFishery to ERA+'!$A$4:$J$198,6,FALSE)</f>
        <v>US</v>
      </c>
      <c r="O3282">
        <f>VLOOKUP($E3282,'CFileFishery to ERA+'!$A$4:$J$198,7,FALSE)</f>
        <v>999</v>
      </c>
      <c r="P3282" t="str">
        <f>VLOOKUP($E3282,'CFileFishery to ERA+'!$A$4:$J$198,8,FALSE)</f>
        <v>T</v>
      </c>
      <c r="Q3282" t="str">
        <f>VLOOKUP($E3282,'CFileFishery to ERA+'!$A$4:$J$198,9,FALSE)</f>
        <v>SEAK Troll</v>
      </c>
      <c r="R3282" t="str">
        <f>VLOOKUP($E3282,'CFileFishery to ERA+'!$A$4:$J$198,10,FALSE)</f>
        <v>AABM</v>
      </c>
    </row>
    <row r="3283" spans="1:18" x14ac:dyDescent="0.25">
      <c r="A3283" t="s">
        <v>160</v>
      </c>
      <c r="B3283" t="s">
        <v>161</v>
      </c>
      <c r="C3283">
        <v>2014</v>
      </c>
      <c r="D3283">
        <v>8</v>
      </c>
      <c r="E3283">
        <v>132</v>
      </c>
      <c r="F3283" t="s">
        <v>21</v>
      </c>
      <c r="G3283">
        <v>3</v>
      </c>
      <c r="H3283" t="s">
        <v>12</v>
      </c>
      <c r="I3283">
        <v>1</v>
      </c>
      <c r="J3283">
        <v>1.46</v>
      </c>
      <c r="K3283">
        <v>1.46</v>
      </c>
      <c r="L3283">
        <f>VLOOKUP($E3283,'CFileFishery to ERA+'!$A$4:$J$198,4,FALSE)</f>
        <v>45</v>
      </c>
      <c r="M3283" t="str">
        <f>VLOOKUP($E3283,'CFileFishery to ERA+'!$A$4:$J$198,5,FALSE)</f>
        <v>CBC S</v>
      </c>
      <c r="N3283" t="str">
        <f>VLOOKUP($E3283,'CFileFishery to ERA+'!$A$4:$J$198,6,FALSE)</f>
        <v>CA</v>
      </c>
      <c r="O3283">
        <f>VLOOKUP($E3283,'CFileFishery to ERA+'!$A$4:$J$198,7,FALSE)</f>
        <v>24</v>
      </c>
      <c r="P3283" t="str">
        <f>VLOOKUP($E3283,'CFileFishery to ERA+'!$A$4:$J$198,8,FALSE)</f>
        <v>S</v>
      </c>
      <c r="Q3283" t="str">
        <f>VLOOKUP($E3283,'CFileFishery to ERA+'!$A$4:$J$198,9,FALSE)</f>
        <v>Central Sport</v>
      </c>
      <c r="R3283" t="str">
        <f>VLOOKUP($E3283,'CFileFishery to ERA+'!$A$4:$J$198,10,FALSE)</f>
        <v>ISBM</v>
      </c>
    </row>
    <row r="3284" spans="1:18" x14ac:dyDescent="0.25">
      <c r="A3284" t="s">
        <v>160</v>
      </c>
      <c r="B3284" t="s">
        <v>161</v>
      </c>
      <c r="C3284">
        <v>2014</v>
      </c>
      <c r="D3284">
        <v>8</v>
      </c>
      <c r="E3284">
        <v>136</v>
      </c>
      <c r="F3284" t="s">
        <v>52</v>
      </c>
      <c r="G3284">
        <v>3</v>
      </c>
      <c r="H3284" t="s">
        <v>12</v>
      </c>
      <c r="I3284">
        <v>1</v>
      </c>
      <c r="J3284">
        <v>28.91</v>
      </c>
      <c r="K3284">
        <v>28.96</v>
      </c>
      <c r="L3284">
        <f>VLOOKUP($E3284,'CFileFishery to ERA+'!$A$4:$J$198,4,FALSE)</f>
        <v>63</v>
      </c>
      <c r="M3284" t="str">
        <f>VLOOKUP($E3284,'CFileFishery to ERA+'!$A$4:$J$198,5,FALSE)</f>
        <v>GEO ST S</v>
      </c>
      <c r="N3284" t="str">
        <f>VLOOKUP($E3284,'CFileFishery to ERA+'!$A$4:$J$198,6,FALSE)</f>
        <v>CA</v>
      </c>
      <c r="O3284">
        <f>VLOOKUP($E3284,'CFileFishery to ERA+'!$A$4:$J$198,7,FALSE)</f>
        <v>27</v>
      </c>
      <c r="P3284" t="str">
        <f>VLOOKUP($E3284,'CFileFishery to ERA+'!$A$4:$J$198,8,FALSE)</f>
        <v>S</v>
      </c>
      <c r="Q3284" t="str">
        <f>VLOOKUP($E3284,'CFileFishery to ERA+'!$A$4:$J$198,9,FALSE)</f>
        <v>North Georgia Strait Sport</v>
      </c>
      <c r="R3284" t="str">
        <f>VLOOKUP($E3284,'CFileFishery to ERA+'!$A$4:$J$198,10,FALSE)</f>
        <v>ISBM</v>
      </c>
    </row>
    <row r="3285" spans="1:18" x14ac:dyDescent="0.25">
      <c r="A3285" t="s">
        <v>160</v>
      </c>
      <c r="B3285" t="s">
        <v>161</v>
      </c>
      <c r="C3285">
        <v>2014</v>
      </c>
      <c r="D3285">
        <v>8</v>
      </c>
      <c r="E3285">
        <v>142</v>
      </c>
      <c r="F3285" t="s">
        <v>49</v>
      </c>
      <c r="G3285">
        <v>3</v>
      </c>
      <c r="H3285" t="s">
        <v>12</v>
      </c>
      <c r="I3285">
        <v>1</v>
      </c>
      <c r="J3285">
        <v>5.0199999999999996</v>
      </c>
      <c r="K3285">
        <v>5.03</v>
      </c>
      <c r="L3285">
        <f>VLOOKUP($E3285,'CFileFishery to ERA+'!$A$4:$J$198,4,FALSE)</f>
        <v>50</v>
      </c>
      <c r="M3285" t="str">
        <f>VLOOKUP($E3285,'CFileFishery to ERA+'!$A$4:$J$198,5,FALSE)</f>
        <v>WCVI AABM S</v>
      </c>
      <c r="N3285" t="str">
        <f>VLOOKUP($E3285,'CFileFishery to ERA+'!$A$4:$J$198,6,FALSE)</f>
        <v>CA</v>
      </c>
      <c r="O3285">
        <f>VLOOKUP($E3285,'CFileFishery to ERA+'!$A$4:$J$198,7,FALSE)</f>
        <v>31</v>
      </c>
      <c r="P3285" t="str">
        <f>VLOOKUP($E3285,'CFileFishery to ERA+'!$A$4:$J$198,8,FALSE)</f>
        <v>S</v>
      </c>
      <c r="Q3285" t="str">
        <f>VLOOKUP($E3285,'CFileFishery to ERA+'!$A$4:$J$198,9,FALSE)</f>
        <v>WCVI AABM Sport</v>
      </c>
      <c r="R3285" t="str">
        <f>VLOOKUP($E3285,'CFileFishery to ERA+'!$A$4:$J$198,10,FALSE)</f>
        <v>AABM</v>
      </c>
    </row>
    <row r="3286" spans="1:18" x14ac:dyDescent="0.25">
      <c r="A3286" t="s">
        <v>160</v>
      </c>
      <c r="B3286" t="s">
        <v>161</v>
      </c>
      <c r="C3286">
        <v>2014</v>
      </c>
      <c r="D3286">
        <v>9</v>
      </c>
      <c r="E3286">
        <v>92</v>
      </c>
      <c r="F3286" t="s">
        <v>66</v>
      </c>
      <c r="G3286">
        <v>3</v>
      </c>
      <c r="H3286" t="s">
        <v>12</v>
      </c>
      <c r="I3286">
        <v>1</v>
      </c>
      <c r="J3286">
        <v>2</v>
      </c>
      <c r="K3286">
        <v>2</v>
      </c>
      <c r="L3286">
        <f>VLOOKUP($E3286,'CFileFishery to ERA+'!$A$4:$J$198,4,FALSE)</f>
        <v>51</v>
      </c>
      <c r="M3286" t="str">
        <f>VLOOKUP($E3286,'CFileFishery to ERA+'!$A$4:$J$198,5,FALSE)</f>
        <v>WCVI ISBM S</v>
      </c>
      <c r="N3286" t="str">
        <f>VLOOKUP($E3286,'CFileFishery to ERA+'!$A$4:$J$198,6,FALSE)</f>
        <v>CA</v>
      </c>
      <c r="O3286">
        <f>VLOOKUP($E3286,'CFileFishery to ERA+'!$A$4:$J$198,7,FALSE)</f>
        <v>32</v>
      </c>
      <c r="P3286" t="str">
        <f>VLOOKUP($E3286,'CFileFishery to ERA+'!$A$4:$J$198,8,FALSE)</f>
        <v>S</v>
      </c>
      <c r="Q3286" t="str">
        <f>VLOOKUP($E3286,'CFileFishery to ERA+'!$A$4:$J$198,9,FALSE)</f>
        <v>WCVI ISBM Sport</v>
      </c>
      <c r="R3286" t="str">
        <f>VLOOKUP($E3286,'CFileFishery to ERA+'!$A$4:$J$198,10,FALSE)</f>
        <v>ISBM</v>
      </c>
    </row>
    <row r="3287" spans="1:18" x14ac:dyDescent="0.25">
      <c r="A3287" t="s">
        <v>160</v>
      </c>
      <c r="B3287" t="s">
        <v>161</v>
      </c>
      <c r="C3287">
        <v>2014</v>
      </c>
      <c r="D3287">
        <v>10</v>
      </c>
      <c r="E3287">
        <v>2</v>
      </c>
      <c r="F3287" t="s">
        <v>30</v>
      </c>
      <c r="G3287">
        <v>4</v>
      </c>
      <c r="H3287" t="s">
        <v>12</v>
      </c>
      <c r="I3287">
        <v>1</v>
      </c>
      <c r="J3287">
        <v>4.1100000000000003</v>
      </c>
      <c r="K3287">
        <v>4.1100000000000003</v>
      </c>
      <c r="L3287">
        <f>VLOOKUP($E3287,'CFileFishery to ERA+'!$A$4:$J$198,4,FALSE)</f>
        <v>1</v>
      </c>
      <c r="M3287" t="str">
        <f>VLOOKUP($E3287,'CFileFishery to ERA+'!$A$4:$J$198,5,FALSE)</f>
        <v>AK W/S T</v>
      </c>
      <c r="N3287" t="str">
        <f>VLOOKUP($E3287,'CFileFishery to ERA+'!$A$4:$J$198,6,FALSE)</f>
        <v>US</v>
      </c>
      <c r="O3287">
        <f>VLOOKUP($E3287,'CFileFishery to ERA+'!$A$4:$J$198,7,FALSE)</f>
        <v>999</v>
      </c>
      <c r="P3287" t="str">
        <f>VLOOKUP($E3287,'CFileFishery to ERA+'!$A$4:$J$198,8,FALSE)</f>
        <v>T</v>
      </c>
      <c r="Q3287" t="str">
        <f>VLOOKUP($E3287,'CFileFishery to ERA+'!$A$4:$J$198,9,FALSE)</f>
        <v>SEAK Troll</v>
      </c>
      <c r="R3287" t="str">
        <f>VLOOKUP($E3287,'CFileFishery to ERA+'!$A$4:$J$198,10,FALSE)</f>
        <v>AABM</v>
      </c>
    </row>
    <row r="3288" spans="1:18" x14ac:dyDescent="0.25">
      <c r="A3288" t="s">
        <v>160</v>
      </c>
      <c r="B3288" t="s">
        <v>161</v>
      </c>
      <c r="C3288">
        <v>2014</v>
      </c>
      <c r="D3288">
        <v>12</v>
      </c>
      <c r="E3288">
        <v>152</v>
      </c>
      <c r="F3288" t="s">
        <v>63</v>
      </c>
      <c r="G3288">
        <v>3</v>
      </c>
      <c r="H3288" t="s">
        <v>12</v>
      </c>
      <c r="I3288">
        <v>2</v>
      </c>
      <c r="J3288">
        <v>8.94</v>
      </c>
      <c r="K3288">
        <v>8.9499999999999993</v>
      </c>
      <c r="L3288">
        <f>VLOOKUP($E3288,'CFileFishery to ERA+'!$A$4:$J$198,4,FALSE)</f>
        <v>57</v>
      </c>
      <c r="M3288" t="str">
        <f>VLOOKUP($E3288,'CFileFishery to ERA+'!$A$4:$J$198,5,FALSE)</f>
        <v>PGSDN S</v>
      </c>
      <c r="N3288" t="str">
        <f>VLOOKUP($E3288,'CFileFishery to ERA+'!$A$4:$J$198,6,FALSE)</f>
        <v>US</v>
      </c>
      <c r="O3288">
        <f>VLOOKUP($E3288,'CFileFishery to ERA+'!$A$4:$J$198,7,FALSE)</f>
        <v>999</v>
      </c>
      <c r="P3288" t="str">
        <f>VLOOKUP($E3288,'CFileFishery to ERA+'!$A$4:$J$198,8,FALSE)</f>
        <v>S</v>
      </c>
      <c r="Q3288" t="str">
        <f>VLOOKUP($E3288,'CFileFishery to ERA+'!$A$4:$J$198,9,FALSE)</f>
        <v>PGSD Sport</v>
      </c>
      <c r="R3288" t="str">
        <f>VLOOKUP($E3288,'CFileFishery to ERA+'!$A$4:$J$198,10,FALSE)</f>
        <v>ISBM</v>
      </c>
    </row>
    <row r="3289" spans="1:18" x14ac:dyDescent="0.25">
      <c r="A3289" t="s">
        <v>160</v>
      </c>
      <c r="B3289" t="s">
        <v>161</v>
      </c>
      <c r="C3289">
        <v>2015</v>
      </c>
      <c r="D3289">
        <v>2</v>
      </c>
      <c r="E3289">
        <v>41</v>
      </c>
      <c r="F3289" t="s">
        <v>70</v>
      </c>
      <c r="G3289">
        <v>4</v>
      </c>
      <c r="H3289" t="s">
        <v>12</v>
      </c>
      <c r="I3289">
        <v>1</v>
      </c>
      <c r="J3289">
        <v>1.35</v>
      </c>
      <c r="K3289">
        <v>1.35</v>
      </c>
      <c r="L3289">
        <f>VLOOKUP($E3289,'CFileFishery to ERA+'!$A$4:$J$198,4,FALSE)</f>
        <v>13</v>
      </c>
      <c r="M3289" t="str">
        <f>VLOOKUP($E3289,'CFileFishery to ERA+'!$A$4:$J$198,5,FALSE)</f>
        <v>N FALCON T</v>
      </c>
      <c r="N3289" t="str">
        <f>VLOOKUP($E3289,'CFileFishery to ERA+'!$A$4:$J$198,6,FALSE)</f>
        <v>US</v>
      </c>
      <c r="O3289">
        <f>VLOOKUP($E3289,'CFileFishery to ERA+'!$A$4:$J$198,7,FALSE)</f>
        <v>999</v>
      </c>
      <c r="P3289" t="str">
        <f>VLOOKUP($E3289,'CFileFishery to ERA+'!$A$4:$J$198,8,FALSE)</f>
        <v>T</v>
      </c>
      <c r="Q3289" t="str">
        <f>VLOOKUP($E3289,'CFileFishery to ERA+'!$A$4:$J$198,9,FALSE)</f>
        <v>WA Troll</v>
      </c>
      <c r="R3289" t="str">
        <f>VLOOKUP($E3289,'CFileFishery to ERA+'!$A$4:$J$198,10,FALSE)</f>
        <v>ISBM</v>
      </c>
    </row>
    <row r="3290" spans="1:18" x14ac:dyDescent="0.25">
      <c r="A3290" t="s">
        <v>160</v>
      </c>
      <c r="B3290" t="s">
        <v>161</v>
      </c>
      <c r="C3290">
        <v>2015</v>
      </c>
      <c r="D3290">
        <v>2</v>
      </c>
      <c r="E3290">
        <v>142</v>
      </c>
      <c r="F3290" t="s">
        <v>49</v>
      </c>
      <c r="G3290">
        <v>3</v>
      </c>
      <c r="H3290" t="s">
        <v>12</v>
      </c>
      <c r="I3290">
        <v>1</v>
      </c>
      <c r="J3290">
        <v>3.15</v>
      </c>
      <c r="K3290">
        <v>3.19</v>
      </c>
      <c r="L3290">
        <f>VLOOKUP($E3290,'CFileFishery to ERA+'!$A$4:$J$198,4,FALSE)</f>
        <v>50</v>
      </c>
      <c r="M3290" t="str">
        <f>VLOOKUP($E3290,'CFileFishery to ERA+'!$A$4:$J$198,5,FALSE)</f>
        <v>WCVI AABM S</v>
      </c>
      <c r="N3290" t="str">
        <f>VLOOKUP($E3290,'CFileFishery to ERA+'!$A$4:$J$198,6,FALSE)</f>
        <v>CA</v>
      </c>
      <c r="O3290">
        <f>VLOOKUP($E3290,'CFileFishery to ERA+'!$A$4:$J$198,7,FALSE)</f>
        <v>31</v>
      </c>
      <c r="P3290" t="str">
        <f>VLOOKUP($E3290,'CFileFishery to ERA+'!$A$4:$J$198,8,FALSE)</f>
        <v>S</v>
      </c>
      <c r="Q3290" t="str">
        <f>VLOOKUP($E3290,'CFileFishery to ERA+'!$A$4:$J$198,9,FALSE)</f>
        <v>WCVI AABM Sport</v>
      </c>
      <c r="R3290" t="str">
        <f>VLOOKUP($E3290,'CFileFishery to ERA+'!$A$4:$J$198,10,FALSE)</f>
        <v>AABM</v>
      </c>
    </row>
    <row r="3291" spans="1:18" x14ac:dyDescent="0.25">
      <c r="A3291" t="s">
        <v>160</v>
      </c>
      <c r="B3291" t="s">
        <v>161</v>
      </c>
      <c r="C3291">
        <v>2015</v>
      </c>
      <c r="D3291">
        <v>2</v>
      </c>
      <c r="E3291">
        <v>150</v>
      </c>
      <c r="F3291" t="s">
        <v>76</v>
      </c>
      <c r="G3291">
        <v>4</v>
      </c>
      <c r="H3291" t="s">
        <v>12</v>
      </c>
      <c r="I3291">
        <v>1</v>
      </c>
      <c r="J3291">
        <v>2.74</v>
      </c>
      <c r="K3291">
        <v>2.74</v>
      </c>
      <c r="L3291">
        <f>VLOOKUP($E3291,'CFileFishery to ERA+'!$A$4:$J$198,4,FALSE)</f>
        <v>57</v>
      </c>
      <c r="M3291" t="str">
        <f>VLOOKUP($E3291,'CFileFishery to ERA+'!$A$4:$J$198,5,FALSE)</f>
        <v>PGSDN S</v>
      </c>
      <c r="N3291" t="str">
        <f>VLOOKUP($E3291,'CFileFishery to ERA+'!$A$4:$J$198,6,FALSE)</f>
        <v>US</v>
      </c>
      <c r="O3291">
        <f>VLOOKUP($E3291,'CFileFishery to ERA+'!$A$4:$J$198,7,FALSE)</f>
        <v>999</v>
      </c>
      <c r="P3291" t="str">
        <f>VLOOKUP($E3291,'CFileFishery to ERA+'!$A$4:$J$198,8,FALSE)</f>
        <v>S</v>
      </c>
      <c r="Q3291" t="str">
        <f>VLOOKUP($E3291,'CFileFishery to ERA+'!$A$4:$J$198,9,FALSE)</f>
        <v>PGSD Sport</v>
      </c>
      <c r="R3291" t="str">
        <f>VLOOKUP($E3291,'CFileFishery to ERA+'!$A$4:$J$198,10,FALSE)</f>
        <v>ISBM</v>
      </c>
    </row>
    <row r="3292" spans="1:18" x14ac:dyDescent="0.25">
      <c r="A3292" t="s">
        <v>160</v>
      </c>
      <c r="B3292" t="s">
        <v>161</v>
      </c>
      <c r="C3292">
        <v>2015</v>
      </c>
      <c r="D3292">
        <v>2</v>
      </c>
      <c r="E3292">
        <v>156</v>
      </c>
      <c r="F3292" t="s">
        <v>90</v>
      </c>
      <c r="G3292">
        <v>3</v>
      </c>
      <c r="H3292" t="s">
        <v>12</v>
      </c>
      <c r="I3292">
        <v>1</v>
      </c>
      <c r="J3292">
        <v>3.08</v>
      </c>
      <c r="K3292">
        <v>3.12</v>
      </c>
      <c r="L3292">
        <f>VLOOKUP($E3292,'CFileFishery to ERA+'!$A$4:$J$198,4,FALSE)</f>
        <v>59</v>
      </c>
      <c r="M3292" t="str">
        <f>VLOOKUP($E3292,'CFileFishery to ERA+'!$A$4:$J$198,5,FALSE)</f>
        <v>PGSDO S</v>
      </c>
      <c r="N3292" t="str">
        <f>VLOOKUP($E3292,'CFileFishery to ERA+'!$A$4:$J$198,6,FALSE)</f>
        <v>US</v>
      </c>
      <c r="O3292">
        <f>VLOOKUP($E3292,'CFileFishery to ERA+'!$A$4:$J$198,7,FALSE)</f>
        <v>999</v>
      </c>
      <c r="P3292" t="str">
        <f>VLOOKUP($E3292,'CFileFishery to ERA+'!$A$4:$J$198,8,FALSE)</f>
        <v>S</v>
      </c>
      <c r="Q3292" t="str">
        <f>VLOOKUP($E3292,'CFileFishery to ERA+'!$A$4:$J$198,9,FALSE)</f>
        <v>PGSD Sport</v>
      </c>
      <c r="R3292" t="str">
        <f>VLOOKUP($E3292,'CFileFishery to ERA+'!$A$4:$J$198,10,FALSE)</f>
        <v>ISBM</v>
      </c>
    </row>
    <row r="3293" spans="1:18" x14ac:dyDescent="0.25">
      <c r="A3293" t="s">
        <v>160</v>
      </c>
      <c r="B3293" t="s">
        <v>161</v>
      </c>
      <c r="C3293">
        <v>2015</v>
      </c>
      <c r="D3293">
        <v>3</v>
      </c>
      <c r="E3293">
        <v>146</v>
      </c>
      <c r="F3293" t="s">
        <v>75</v>
      </c>
      <c r="G3293">
        <v>3</v>
      </c>
      <c r="H3293" t="s">
        <v>12</v>
      </c>
      <c r="I3293">
        <v>1</v>
      </c>
      <c r="J3293">
        <v>2.48</v>
      </c>
      <c r="K3293">
        <v>2.5099999999999998</v>
      </c>
      <c r="L3293">
        <f>VLOOKUP($E3293,'CFileFishery to ERA+'!$A$4:$J$198,4,FALSE)</f>
        <v>65</v>
      </c>
      <c r="M3293" t="str">
        <f>VLOOKUP($E3293,'CFileFishery to ERA+'!$A$4:$J$198,5,FALSE)</f>
        <v>BC JF S</v>
      </c>
      <c r="N3293" t="str">
        <f>VLOOKUP($E3293,'CFileFishery to ERA+'!$A$4:$J$198,6,FALSE)</f>
        <v>CA</v>
      </c>
      <c r="O3293">
        <f>VLOOKUP($E3293,'CFileFishery to ERA+'!$A$4:$J$198,7,FALSE)</f>
        <v>36</v>
      </c>
      <c r="P3293" t="str">
        <f>VLOOKUP($E3293,'CFileFishery to ERA+'!$A$4:$J$198,8,FALSE)</f>
        <v>S</v>
      </c>
      <c r="Q3293" t="str">
        <f>VLOOKUP($E3293,'CFileFishery to ERA+'!$A$4:$J$198,9,FALSE)</f>
        <v>Canadian Juan De Fuca Sport</v>
      </c>
      <c r="R3293" t="str">
        <f>VLOOKUP($E3293,'CFileFishery to ERA+'!$A$4:$J$198,10,FALSE)</f>
        <v>ISBM</v>
      </c>
    </row>
    <row r="3294" spans="1:18" x14ac:dyDescent="0.25">
      <c r="A3294" t="s">
        <v>160</v>
      </c>
      <c r="B3294" t="s">
        <v>161</v>
      </c>
      <c r="C3294">
        <v>2015</v>
      </c>
      <c r="D3294">
        <v>5</v>
      </c>
      <c r="E3294">
        <v>34</v>
      </c>
      <c r="F3294" t="s">
        <v>54</v>
      </c>
      <c r="G3294">
        <v>4</v>
      </c>
      <c r="H3294" t="s">
        <v>121</v>
      </c>
      <c r="I3294">
        <v>2</v>
      </c>
      <c r="J3294">
        <v>7.42</v>
      </c>
      <c r="K3294">
        <v>7.49</v>
      </c>
      <c r="L3294">
        <f>VLOOKUP($E3294,'CFileFishery to ERA+'!$A$4:$J$198,4,FALSE)</f>
        <v>11</v>
      </c>
      <c r="M3294" t="str">
        <f>VLOOKUP($E3294,'CFileFishery to ERA+'!$A$4:$J$198,5,FALSE)</f>
        <v>WCVI SPR T</v>
      </c>
      <c r="N3294" t="str">
        <f>VLOOKUP($E3294,'CFileFishery to ERA+'!$A$4:$J$198,6,FALSE)</f>
        <v>CA</v>
      </c>
      <c r="O3294">
        <f>VLOOKUP($E3294,'CFileFishery to ERA+'!$A$4:$J$198,7,FALSE)</f>
        <v>3</v>
      </c>
      <c r="P3294" t="str">
        <f>VLOOKUP($E3294,'CFileFishery to ERA+'!$A$4:$J$198,8,FALSE)</f>
        <v>T</v>
      </c>
      <c r="Q3294" t="str">
        <f>VLOOKUP($E3294,'CFileFishery to ERA+'!$A$4:$J$198,9,FALSE)</f>
        <v>WCVI Troll</v>
      </c>
      <c r="R3294" t="str">
        <f>VLOOKUP($E3294,'CFileFishery to ERA+'!$A$4:$J$198,10,FALSE)</f>
        <v>AABM</v>
      </c>
    </row>
    <row r="3295" spans="1:18" x14ac:dyDescent="0.25">
      <c r="A3295" t="s">
        <v>160</v>
      </c>
      <c r="B3295" t="s">
        <v>161</v>
      </c>
      <c r="C3295">
        <v>2015</v>
      </c>
      <c r="D3295">
        <v>5</v>
      </c>
      <c r="E3295">
        <v>37</v>
      </c>
      <c r="F3295" t="s">
        <v>106</v>
      </c>
      <c r="G3295">
        <v>3</v>
      </c>
      <c r="H3295" t="s">
        <v>121</v>
      </c>
      <c r="I3295">
        <v>1</v>
      </c>
      <c r="J3295">
        <v>3</v>
      </c>
      <c r="K3295">
        <v>3.05</v>
      </c>
      <c r="L3295">
        <f>VLOOKUP($E3295,'CFileFishery to ERA+'!$A$4:$J$198,4,FALSE)</f>
        <v>10</v>
      </c>
      <c r="M3295" t="str">
        <f>VLOOKUP($E3295,'CFileFishery to ERA+'!$A$4:$J$198,5,FALSE)</f>
        <v>WCVI F/W T</v>
      </c>
      <c r="N3295" t="str">
        <f>VLOOKUP($E3295,'CFileFishery to ERA+'!$A$4:$J$198,6,FALSE)</f>
        <v>CA</v>
      </c>
      <c r="O3295">
        <f>VLOOKUP($E3295,'CFileFishery to ERA+'!$A$4:$J$198,7,FALSE)</f>
        <v>3</v>
      </c>
      <c r="P3295" t="str">
        <f>VLOOKUP($E3295,'CFileFishery to ERA+'!$A$4:$J$198,8,FALSE)</f>
        <v>T</v>
      </c>
      <c r="Q3295" t="str">
        <f>VLOOKUP($E3295,'CFileFishery to ERA+'!$A$4:$J$198,9,FALSE)</f>
        <v>WCVI Troll</v>
      </c>
      <c r="R3295" t="str">
        <f>VLOOKUP($E3295,'CFileFishery to ERA+'!$A$4:$J$198,10,FALSE)</f>
        <v>AABM</v>
      </c>
    </row>
    <row r="3296" spans="1:18" x14ac:dyDescent="0.25">
      <c r="A3296" t="s">
        <v>160</v>
      </c>
      <c r="B3296" t="s">
        <v>161</v>
      </c>
      <c r="C3296">
        <v>2015</v>
      </c>
      <c r="D3296">
        <v>5</v>
      </c>
      <c r="E3296">
        <v>38</v>
      </c>
      <c r="F3296" t="s">
        <v>64</v>
      </c>
      <c r="G3296">
        <v>4</v>
      </c>
      <c r="H3296" t="s">
        <v>12</v>
      </c>
      <c r="I3296">
        <v>1</v>
      </c>
      <c r="J3296">
        <v>3</v>
      </c>
      <c r="K3296">
        <v>3</v>
      </c>
      <c r="L3296">
        <f>VLOOKUP($E3296,'CFileFishery to ERA+'!$A$4:$J$198,4,FALSE)</f>
        <v>11</v>
      </c>
      <c r="M3296" t="str">
        <f>VLOOKUP($E3296,'CFileFishery to ERA+'!$A$4:$J$198,5,FALSE)</f>
        <v>WCVI SPR T</v>
      </c>
      <c r="N3296" t="str">
        <f>VLOOKUP($E3296,'CFileFishery to ERA+'!$A$4:$J$198,6,FALSE)</f>
        <v>CA</v>
      </c>
      <c r="O3296">
        <f>VLOOKUP($E3296,'CFileFishery to ERA+'!$A$4:$J$198,7,FALSE)</f>
        <v>3</v>
      </c>
      <c r="P3296" t="str">
        <f>VLOOKUP($E3296,'CFileFishery to ERA+'!$A$4:$J$198,8,FALSE)</f>
        <v>T</v>
      </c>
      <c r="Q3296" t="str">
        <f>VLOOKUP($E3296,'CFileFishery to ERA+'!$A$4:$J$198,9,FALSE)</f>
        <v>WCVI Troll</v>
      </c>
      <c r="R3296" t="str">
        <f>VLOOKUP($E3296,'CFileFishery to ERA+'!$A$4:$J$198,10,FALSE)</f>
        <v>AABM</v>
      </c>
    </row>
    <row r="3297" spans="1:18" x14ac:dyDescent="0.25">
      <c r="A3297" t="s">
        <v>160</v>
      </c>
      <c r="B3297" t="s">
        <v>161</v>
      </c>
      <c r="C3297">
        <v>2015</v>
      </c>
      <c r="D3297">
        <v>5</v>
      </c>
      <c r="E3297">
        <v>42</v>
      </c>
      <c r="F3297" t="s">
        <v>86</v>
      </c>
      <c r="G3297">
        <v>4</v>
      </c>
      <c r="H3297" t="s">
        <v>121</v>
      </c>
      <c r="I3297">
        <v>1</v>
      </c>
      <c r="J3297">
        <v>1.58</v>
      </c>
      <c r="K3297">
        <v>1.59</v>
      </c>
      <c r="L3297">
        <f>VLOOKUP($E3297,'CFileFishery to ERA+'!$A$4:$J$198,4,FALSE)</f>
        <v>13</v>
      </c>
      <c r="M3297" t="str">
        <f>VLOOKUP($E3297,'CFileFishery to ERA+'!$A$4:$J$198,5,FALSE)</f>
        <v>N FALCON T</v>
      </c>
      <c r="N3297" t="str">
        <f>VLOOKUP($E3297,'CFileFishery to ERA+'!$A$4:$J$198,6,FALSE)</f>
        <v>US</v>
      </c>
      <c r="O3297">
        <f>VLOOKUP($E3297,'CFileFishery to ERA+'!$A$4:$J$198,7,FALSE)</f>
        <v>999</v>
      </c>
      <c r="P3297" t="str">
        <f>VLOOKUP($E3297,'CFileFishery to ERA+'!$A$4:$J$198,8,FALSE)</f>
        <v>T</v>
      </c>
      <c r="Q3297" t="str">
        <f>VLOOKUP($E3297,'CFileFishery to ERA+'!$A$4:$J$198,9,FALSE)</f>
        <v>WA Troll</v>
      </c>
      <c r="R3297" t="str">
        <f>VLOOKUP($E3297,'CFileFishery to ERA+'!$A$4:$J$198,10,FALSE)</f>
        <v>ISBM</v>
      </c>
    </row>
    <row r="3298" spans="1:18" x14ac:dyDescent="0.25">
      <c r="A3298" t="s">
        <v>160</v>
      </c>
      <c r="B3298" t="s">
        <v>161</v>
      </c>
      <c r="C3298">
        <v>2015</v>
      </c>
      <c r="D3298">
        <v>5</v>
      </c>
      <c r="E3298">
        <v>43</v>
      </c>
      <c r="F3298" t="s">
        <v>59</v>
      </c>
      <c r="G3298">
        <v>4</v>
      </c>
      <c r="H3298" t="s">
        <v>12</v>
      </c>
      <c r="I3298">
        <v>1</v>
      </c>
      <c r="J3298">
        <v>3.37</v>
      </c>
      <c r="K3298">
        <v>3.37</v>
      </c>
      <c r="L3298">
        <f>VLOOKUP($E3298,'CFileFishery to ERA+'!$A$4:$J$198,4,FALSE)</f>
        <v>13</v>
      </c>
      <c r="M3298" t="str">
        <f>VLOOKUP($E3298,'CFileFishery to ERA+'!$A$4:$J$198,5,FALSE)</f>
        <v>N FALCON T</v>
      </c>
      <c r="N3298" t="str">
        <f>VLOOKUP($E3298,'CFileFishery to ERA+'!$A$4:$J$198,6,FALSE)</f>
        <v>US</v>
      </c>
      <c r="O3298">
        <f>VLOOKUP($E3298,'CFileFishery to ERA+'!$A$4:$J$198,7,FALSE)</f>
        <v>999</v>
      </c>
      <c r="P3298" t="str">
        <f>VLOOKUP($E3298,'CFileFishery to ERA+'!$A$4:$J$198,8,FALSE)</f>
        <v>T</v>
      </c>
      <c r="Q3298" t="str">
        <f>VLOOKUP($E3298,'CFileFishery to ERA+'!$A$4:$J$198,9,FALSE)</f>
        <v>WA Troll</v>
      </c>
      <c r="R3298" t="str">
        <f>VLOOKUP($E3298,'CFileFishery to ERA+'!$A$4:$J$198,10,FALSE)</f>
        <v>ISBM</v>
      </c>
    </row>
    <row r="3299" spans="1:18" x14ac:dyDescent="0.25">
      <c r="A3299" t="s">
        <v>160</v>
      </c>
      <c r="B3299" t="s">
        <v>161</v>
      </c>
      <c r="C3299">
        <v>2015</v>
      </c>
      <c r="D3299">
        <v>5</v>
      </c>
      <c r="E3299">
        <v>46</v>
      </c>
      <c r="F3299" t="s">
        <v>57</v>
      </c>
      <c r="G3299">
        <v>4</v>
      </c>
      <c r="H3299" t="s">
        <v>12</v>
      </c>
      <c r="I3299">
        <v>1</v>
      </c>
      <c r="J3299">
        <v>2.4500000000000002</v>
      </c>
      <c r="K3299">
        <v>2.4500000000000002</v>
      </c>
      <c r="L3299">
        <f>VLOOKUP($E3299,'CFileFishery to ERA+'!$A$4:$J$198,4,FALSE)</f>
        <v>13</v>
      </c>
      <c r="M3299" t="str">
        <f>VLOOKUP($E3299,'CFileFishery to ERA+'!$A$4:$J$198,5,FALSE)</f>
        <v>N FALCON T</v>
      </c>
      <c r="N3299" t="str">
        <f>VLOOKUP($E3299,'CFileFishery to ERA+'!$A$4:$J$198,6,FALSE)</f>
        <v>US</v>
      </c>
      <c r="O3299">
        <f>VLOOKUP($E3299,'CFileFishery to ERA+'!$A$4:$J$198,7,FALSE)</f>
        <v>999</v>
      </c>
      <c r="P3299" t="str">
        <f>VLOOKUP($E3299,'CFileFishery to ERA+'!$A$4:$J$198,8,FALSE)</f>
        <v>T</v>
      </c>
      <c r="Q3299" t="str">
        <f>VLOOKUP($E3299,'CFileFishery to ERA+'!$A$4:$J$198,9,FALSE)</f>
        <v>WA Troll</v>
      </c>
      <c r="R3299" t="str">
        <f>VLOOKUP($E3299,'CFileFishery to ERA+'!$A$4:$J$198,10,FALSE)</f>
        <v>ISBM</v>
      </c>
    </row>
    <row r="3300" spans="1:18" x14ac:dyDescent="0.25">
      <c r="A3300" t="s">
        <v>160</v>
      </c>
      <c r="B3300" t="s">
        <v>161</v>
      </c>
      <c r="C3300">
        <v>2015</v>
      </c>
      <c r="D3300">
        <v>5</v>
      </c>
      <c r="E3300">
        <v>48</v>
      </c>
      <c r="F3300" t="s">
        <v>81</v>
      </c>
      <c r="G3300">
        <v>3</v>
      </c>
      <c r="H3300" t="s">
        <v>12</v>
      </c>
      <c r="I3300">
        <v>1</v>
      </c>
      <c r="J3300">
        <v>1.08</v>
      </c>
      <c r="K3300">
        <v>1.0900000000000001</v>
      </c>
      <c r="L3300">
        <f>VLOOKUP($E3300,'CFileFishery to ERA+'!$A$4:$J$198,4,FALSE)</f>
        <v>13</v>
      </c>
      <c r="M3300" t="str">
        <f>VLOOKUP($E3300,'CFileFishery to ERA+'!$A$4:$J$198,5,FALSE)</f>
        <v>N FALCON T</v>
      </c>
      <c r="N3300" t="str">
        <f>VLOOKUP($E3300,'CFileFishery to ERA+'!$A$4:$J$198,6,FALSE)</f>
        <v>US</v>
      </c>
      <c r="O3300">
        <f>VLOOKUP($E3300,'CFileFishery to ERA+'!$A$4:$J$198,7,FALSE)</f>
        <v>999</v>
      </c>
      <c r="P3300" t="str">
        <f>VLOOKUP($E3300,'CFileFishery to ERA+'!$A$4:$J$198,8,FALSE)</f>
        <v>T</v>
      </c>
      <c r="Q3300" t="str">
        <f>VLOOKUP($E3300,'CFileFishery to ERA+'!$A$4:$J$198,9,FALSE)</f>
        <v>WA Troll</v>
      </c>
      <c r="R3300" t="str">
        <f>VLOOKUP($E3300,'CFileFishery to ERA+'!$A$4:$J$198,10,FALSE)</f>
        <v>ISBM</v>
      </c>
    </row>
    <row r="3301" spans="1:18" x14ac:dyDescent="0.25">
      <c r="A3301" t="s">
        <v>160</v>
      </c>
      <c r="B3301" t="s">
        <v>161</v>
      </c>
      <c r="C3301">
        <v>2015</v>
      </c>
      <c r="D3301">
        <v>6</v>
      </c>
      <c r="E3301">
        <v>43</v>
      </c>
      <c r="F3301" t="s">
        <v>59</v>
      </c>
      <c r="G3301">
        <v>3</v>
      </c>
      <c r="H3301" t="s">
        <v>12</v>
      </c>
      <c r="I3301">
        <v>1</v>
      </c>
      <c r="J3301">
        <v>2.92</v>
      </c>
      <c r="K3301">
        <v>2.96</v>
      </c>
      <c r="L3301">
        <f>VLOOKUP($E3301,'CFileFishery to ERA+'!$A$4:$J$198,4,FALSE)</f>
        <v>13</v>
      </c>
      <c r="M3301" t="str">
        <f>VLOOKUP($E3301,'CFileFishery to ERA+'!$A$4:$J$198,5,FALSE)</f>
        <v>N FALCON T</v>
      </c>
      <c r="N3301" t="str">
        <f>VLOOKUP($E3301,'CFileFishery to ERA+'!$A$4:$J$198,6,FALSE)</f>
        <v>US</v>
      </c>
      <c r="O3301">
        <f>VLOOKUP($E3301,'CFileFishery to ERA+'!$A$4:$J$198,7,FALSE)</f>
        <v>999</v>
      </c>
      <c r="P3301" t="str">
        <f>VLOOKUP($E3301,'CFileFishery to ERA+'!$A$4:$J$198,8,FALSE)</f>
        <v>T</v>
      </c>
      <c r="Q3301" t="str">
        <f>VLOOKUP($E3301,'CFileFishery to ERA+'!$A$4:$J$198,9,FALSE)</f>
        <v>WA Troll</v>
      </c>
      <c r="R3301" t="str">
        <f>VLOOKUP($E3301,'CFileFishery to ERA+'!$A$4:$J$198,10,FALSE)</f>
        <v>ISBM</v>
      </c>
    </row>
    <row r="3302" spans="1:18" x14ac:dyDescent="0.25">
      <c r="A3302" t="s">
        <v>160</v>
      </c>
      <c r="B3302" t="s">
        <v>161</v>
      </c>
      <c r="C3302">
        <v>2015</v>
      </c>
      <c r="D3302">
        <v>6</v>
      </c>
      <c r="E3302">
        <v>43</v>
      </c>
      <c r="F3302" t="s">
        <v>59</v>
      </c>
      <c r="G3302">
        <v>3</v>
      </c>
      <c r="H3302" t="s">
        <v>121</v>
      </c>
      <c r="I3302">
        <v>1</v>
      </c>
      <c r="J3302">
        <v>2.61</v>
      </c>
      <c r="K3302">
        <v>2.66</v>
      </c>
      <c r="L3302">
        <f>VLOOKUP($E3302,'CFileFishery to ERA+'!$A$4:$J$198,4,FALSE)</f>
        <v>13</v>
      </c>
      <c r="M3302" t="str">
        <f>VLOOKUP($E3302,'CFileFishery to ERA+'!$A$4:$J$198,5,FALSE)</f>
        <v>N FALCON T</v>
      </c>
      <c r="N3302" t="str">
        <f>VLOOKUP($E3302,'CFileFishery to ERA+'!$A$4:$J$198,6,FALSE)</f>
        <v>US</v>
      </c>
      <c r="O3302">
        <f>VLOOKUP($E3302,'CFileFishery to ERA+'!$A$4:$J$198,7,FALSE)</f>
        <v>999</v>
      </c>
      <c r="P3302" t="str">
        <f>VLOOKUP($E3302,'CFileFishery to ERA+'!$A$4:$J$198,8,FALSE)</f>
        <v>T</v>
      </c>
      <c r="Q3302" t="str">
        <f>VLOOKUP($E3302,'CFileFishery to ERA+'!$A$4:$J$198,9,FALSE)</f>
        <v>WA Troll</v>
      </c>
      <c r="R3302" t="str">
        <f>VLOOKUP($E3302,'CFileFishery to ERA+'!$A$4:$J$198,10,FALSE)</f>
        <v>ISBM</v>
      </c>
    </row>
    <row r="3303" spans="1:18" x14ac:dyDescent="0.25">
      <c r="A3303" t="s">
        <v>160</v>
      </c>
      <c r="B3303" t="s">
        <v>161</v>
      </c>
      <c r="C3303">
        <v>2015</v>
      </c>
      <c r="D3303">
        <v>6</v>
      </c>
      <c r="E3303">
        <v>43</v>
      </c>
      <c r="F3303" t="s">
        <v>59</v>
      </c>
      <c r="G3303">
        <v>4</v>
      </c>
      <c r="H3303" t="s">
        <v>12</v>
      </c>
      <c r="I3303">
        <v>2</v>
      </c>
      <c r="J3303">
        <v>3.28</v>
      </c>
      <c r="K3303">
        <v>3.28</v>
      </c>
      <c r="L3303">
        <f>VLOOKUP($E3303,'CFileFishery to ERA+'!$A$4:$J$198,4,FALSE)</f>
        <v>13</v>
      </c>
      <c r="M3303" t="str">
        <f>VLOOKUP($E3303,'CFileFishery to ERA+'!$A$4:$J$198,5,FALSE)</f>
        <v>N FALCON T</v>
      </c>
      <c r="N3303" t="str">
        <f>VLOOKUP($E3303,'CFileFishery to ERA+'!$A$4:$J$198,6,FALSE)</f>
        <v>US</v>
      </c>
      <c r="O3303">
        <f>VLOOKUP($E3303,'CFileFishery to ERA+'!$A$4:$J$198,7,FALSE)</f>
        <v>999</v>
      </c>
      <c r="P3303" t="str">
        <f>VLOOKUP($E3303,'CFileFishery to ERA+'!$A$4:$J$198,8,FALSE)</f>
        <v>T</v>
      </c>
      <c r="Q3303" t="str">
        <f>VLOOKUP($E3303,'CFileFishery to ERA+'!$A$4:$J$198,9,FALSE)</f>
        <v>WA Troll</v>
      </c>
      <c r="R3303" t="str">
        <f>VLOOKUP($E3303,'CFileFishery to ERA+'!$A$4:$J$198,10,FALSE)</f>
        <v>ISBM</v>
      </c>
    </row>
    <row r="3304" spans="1:18" x14ac:dyDescent="0.25">
      <c r="A3304" t="s">
        <v>160</v>
      </c>
      <c r="B3304" t="s">
        <v>161</v>
      </c>
      <c r="C3304">
        <v>2015</v>
      </c>
      <c r="D3304">
        <v>6</v>
      </c>
      <c r="E3304">
        <v>55</v>
      </c>
      <c r="F3304" t="s">
        <v>46</v>
      </c>
      <c r="G3304">
        <v>3</v>
      </c>
      <c r="H3304" t="s">
        <v>12</v>
      </c>
      <c r="I3304">
        <v>1</v>
      </c>
      <c r="J3304">
        <v>1.55</v>
      </c>
      <c r="K3304">
        <v>1.57</v>
      </c>
      <c r="L3304">
        <f>VLOOKUP($E3304,'CFileFishery to ERA+'!$A$4:$J$198,4,FALSE)</f>
        <v>17</v>
      </c>
      <c r="M3304" t="str">
        <f>VLOOKUP($E3304,'CFileFishery to ERA+'!$A$4:$J$198,5,FALSE)</f>
        <v>ALASKA N</v>
      </c>
      <c r="N3304" t="str">
        <f>VLOOKUP($E3304,'CFileFishery to ERA+'!$A$4:$J$198,6,FALSE)</f>
        <v>US</v>
      </c>
      <c r="O3304">
        <f>VLOOKUP($E3304,'CFileFishery to ERA+'!$A$4:$J$198,7,FALSE)</f>
        <v>999</v>
      </c>
      <c r="P3304" t="str">
        <f>VLOOKUP($E3304,'CFileFishery to ERA+'!$A$4:$J$198,8,FALSE)</f>
        <v>N</v>
      </c>
      <c r="Q3304" t="str">
        <f>VLOOKUP($E3304,'CFileFishery to ERA+'!$A$4:$J$198,9,FALSE)</f>
        <v>SEAK Net</v>
      </c>
      <c r="R3304" t="str">
        <f>VLOOKUP($E3304,'CFileFishery to ERA+'!$A$4:$J$198,10,FALSE)</f>
        <v>AABM</v>
      </c>
    </row>
    <row r="3305" spans="1:18" x14ac:dyDescent="0.25">
      <c r="A3305" t="s">
        <v>160</v>
      </c>
      <c r="B3305" t="s">
        <v>161</v>
      </c>
      <c r="C3305">
        <v>2015</v>
      </c>
      <c r="D3305">
        <v>6</v>
      </c>
      <c r="E3305">
        <v>58</v>
      </c>
      <c r="F3305" t="s">
        <v>41</v>
      </c>
      <c r="G3305">
        <v>3</v>
      </c>
      <c r="H3305" t="s">
        <v>12</v>
      </c>
      <c r="I3305">
        <v>1</v>
      </c>
      <c r="J3305">
        <v>1.57</v>
      </c>
      <c r="K3305">
        <v>1.59</v>
      </c>
      <c r="L3305">
        <f>VLOOKUP($E3305,'CFileFishery to ERA+'!$A$4:$J$198,4,FALSE)</f>
        <v>17</v>
      </c>
      <c r="M3305" t="str">
        <f>VLOOKUP($E3305,'CFileFishery to ERA+'!$A$4:$J$198,5,FALSE)</f>
        <v>ALASKA N</v>
      </c>
      <c r="N3305" t="str">
        <f>VLOOKUP($E3305,'CFileFishery to ERA+'!$A$4:$J$198,6,FALSE)</f>
        <v>US</v>
      </c>
      <c r="O3305">
        <f>VLOOKUP($E3305,'CFileFishery to ERA+'!$A$4:$J$198,7,FALSE)</f>
        <v>999</v>
      </c>
      <c r="P3305" t="str">
        <f>VLOOKUP($E3305,'CFileFishery to ERA+'!$A$4:$J$198,8,FALSE)</f>
        <v>N</v>
      </c>
      <c r="Q3305" t="str">
        <f>VLOOKUP($E3305,'CFileFishery to ERA+'!$A$4:$J$198,9,FALSE)</f>
        <v>SEAK Net</v>
      </c>
      <c r="R3305" t="str">
        <f>VLOOKUP($E3305,'CFileFishery to ERA+'!$A$4:$J$198,10,FALSE)</f>
        <v>AABM</v>
      </c>
    </row>
    <row r="3306" spans="1:18" x14ac:dyDescent="0.25">
      <c r="A3306" t="s">
        <v>160</v>
      </c>
      <c r="B3306" t="s">
        <v>161</v>
      </c>
      <c r="C3306">
        <v>2015</v>
      </c>
      <c r="D3306">
        <v>6</v>
      </c>
      <c r="E3306">
        <v>142</v>
      </c>
      <c r="F3306" t="s">
        <v>49</v>
      </c>
      <c r="G3306">
        <v>4</v>
      </c>
      <c r="H3306" t="s">
        <v>12</v>
      </c>
      <c r="I3306">
        <v>2</v>
      </c>
      <c r="J3306">
        <v>10.119999999999999</v>
      </c>
      <c r="K3306">
        <v>10.14</v>
      </c>
      <c r="L3306">
        <f>VLOOKUP($E3306,'CFileFishery to ERA+'!$A$4:$J$198,4,FALSE)</f>
        <v>50</v>
      </c>
      <c r="M3306" t="str">
        <f>VLOOKUP($E3306,'CFileFishery to ERA+'!$A$4:$J$198,5,FALSE)</f>
        <v>WCVI AABM S</v>
      </c>
      <c r="N3306" t="str">
        <f>VLOOKUP($E3306,'CFileFishery to ERA+'!$A$4:$J$198,6,FALSE)</f>
        <v>CA</v>
      </c>
      <c r="O3306">
        <f>VLOOKUP($E3306,'CFileFishery to ERA+'!$A$4:$J$198,7,FALSE)</f>
        <v>31</v>
      </c>
      <c r="P3306" t="str">
        <f>VLOOKUP($E3306,'CFileFishery to ERA+'!$A$4:$J$198,8,FALSE)</f>
        <v>S</v>
      </c>
      <c r="Q3306" t="str">
        <f>VLOOKUP($E3306,'CFileFishery to ERA+'!$A$4:$J$198,9,FALSE)</f>
        <v>WCVI AABM Sport</v>
      </c>
      <c r="R3306" t="str">
        <f>VLOOKUP($E3306,'CFileFishery to ERA+'!$A$4:$J$198,10,FALSE)</f>
        <v>AABM</v>
      </c>
    </row>
    <row r="3307" spans="1:18" x14ac:dyDescent="0.25">
      <c r="A3307" t="s">
        <v>160</v>
      </c>
      <c r="B3307" t="s">
        <v>161</v>
      </c>
      <c r="C3307">
        <v>2015</v>
      </c>
      <c r="D3307">
        <v>6</v>
      </c>
      <c r="E3307">
        <v>146</v>
      </c>
      <c r="F3307" t="s">
        <v>75</v>
      </c>
      <c r="G3307">
        <v>5</v>
      </c>
      <c r="H3307" t="s">
        <v>12</v>
      </c>
      <c r="I3307">
        <v>1</v>
      </c>
      <c r="J3307">
        <v>5.74</v>
      </c>
      <c r="K3307">
        <v>5.76</v>
      </c>
      <c r="L3307">
        <f>VLOOKUP($E3307,'CFileFishery to ERA+'!$A$4:$J$198,4,FALSE)</f>
        <v>65</v>
      </c>
      <c r="M3307" t="str">
        <f>VLOOKUP($E3307,'CFileFishery to ERA+'!$A$4:$J$198,5,FALSE)</f>
        <v>BC JF S</v>
      </c>
      <c r="N3307" t="str">
        <f>VLOOKUP($E3307,'CFileFishery to ERA+'!$A$4:$J$198,6,FALSE)</f>
        <v>CA</v>
      </c>
      <c r="O3307">
        <f>VLOOKUP($E3307,'CFileFishery to ERA+'!$A$4:$J$198,7,FALSE)</f>
        <v>36</v>
      </c>
      <c r="P3307" t="str">
        <f>VLOOKUP($E3307,'CFileFishery to ERA+'!$A$4:$J$198,8,FALSE)</f>
        <v>S</v>
      </c>
      <c r="Q3307" t="str">
        <f>VLOOKUP($E3307,'CFileFishery to ERA+'!$A$4:$J$198,9,FALSE)</f>
        <v>Canadian Juan De Fuca Sport</v>
      </c>
      <c r="R3307" t="str">
        <f>VLOOKUP($E3307,'CFileFishery to ERA+'!$A$4:$J$198,10,FALSE)</f>
        <v>ISBM</v>
      </c>
    </row>
    <row r="3308" spans="1:18" x14ac:dyDescent="0.25">
      <c r="A3308" t="s">
        <v>160</v>
      </c>
      <c r="B3308" t="s">
        <v>161</v>
      </c>
      <c r="C3308">
        <v>2015</v>
      </c>
      <c r="D3308">
        <v>6</v>
      </c>
      <c r="E3308">
        <v>167</v>
      </c>
      <c r="F3308" t="s">
        <v>82</v>
      </c>
      <c r="G3308">
        <v>3</v>
      </c>
      <c r="H3308" t="s">
        <v>12</v>
      </c>
      <c r="I3308">
        <v>1</v>
      </c>
      <c r="J3308">
        <v>1.59</v>
      </c>
      <c r="K3308">
        <v>1.61</v>
      </c>
      <c r="L3308">
        <f>VLOOKUP($E3308,'CFileFishery to ERA+'!$A$4:$J$198,4,FALSE)</f>
        <v>53</v>
      </c>
      <c r="M3308" t="str">
        <f>VLOOKUP($E3308,'CFileFishery to ERA+'!$A$4:$J$198,5,FALSE)</f>
        <v>N FALCON S</v>
      </c>
      <c r="N3308" t="str">
        <f>VLOOKUP($E3308,'CFileFishery to ERA+'!$A$4:$J$198,6,FALSE)</f>
        <v>US</v>
      </c>
      <c r="O3308">
        <f>VLOOKUP($E3308,'CFileFishery to ERA+'!$A$4:$J$198,7,FALSE)</f>
        <v>999</v>
      </c>
      <c r="P3308" t="str">
        <f>VLOOKUP($E3308,'CFileFishery to ERA+'!$A$4:$J$198,8,FALSE)</f>
        <v>S</v>
      </c>
      <c r="Q3308" t="str">
        <f>VLOOKUP($E3308,'CFileFishery to ERA+'!$A$4:$J$198,9,FALSE)</f>
        <v>WA Sport</v>
      </c>
      <c r="R3308" t="str">
        <f>VLOOKUP($E3308,'CFileFishery to ERA+'!$A$4:$J$198,10,FALSE)</f>
        <v>ISBM</v>
      </c>
    </row>
    <row r="3309" spans="1:18" x14ac:dyDescent="0.25">
      <c r="A3309" t="s">
        <v>160</v>
      </c>
      <c r="B3309" t="s">
        <v>161</v>
      </c>
      <c r="C3309">
        <v>2015</v>
      </c>
      <c r="D3309">
        <v>7</v>
      </c>
      <c r="E3309">
        <v>94</v>
      </c>
      <c r="F3309" t="s">
        <v>126</v>
      </c>
      <c r="G3309">
        <v>3</v>
      </c>
      <c r="H3309" t="s">
        <v>121</v>
      </c>
      <c r="I3309">
        <v>1</v>
      </c>
      <c r="J3309">
        <v>1.05</v>
      </c>
      <c r="K3309">
        <v>1.07</v>
      </c>
      <c r="L3309">
        <f>VLOOKUP($E3309,'CFileFishery to ERA+'!$A$4:$J$198,4,FALSE)</f>
        <v>38</v>
      </c>
      <c r="M3309" t="str">
        <f>VLOOKUP($E3309,'CFileFishery to ERA+'!$A$4:$J$198,5,FALSE)</f>
        <v>TPS FN</v>
      </c>
      <c r="N3309" t="str">
        <f>VLOOKUP($E3309,'CFileFishery to ERA+'!$A$4:$J$198,6,FALSE)</f>
        <v>US</v>
      </c>
      <c r="O3309">
        <f>VLOOKUP($E3309,'CFileFishery to ERA+'!$A$4:$J$198,7,FALSE)</f>
        <v>999</v>
      </c>
      <c r="P3309" t="str">
        <f>VLOOKUP($E3309,'CFileFishery to ERA+'!$A$4:$J$198,8,FALSE)</f>
        <v>N</v>
      </c>
      <c r="Q3309" t="str">
        <f>VLOOKUP($E3309,'CFileFishery to ERA+'!$A$4:$J$198,9,FALSE)</f>
        <v>PGSD Net</v>
      </c>
      <c r="R3309" t="str">
        <f>VLOOKUP($E3309,'CFileFishery to ERA+'!$A$4:$J$198,10,FALSE)</f>
        <v>ISBM</v>
      </c>
    </row>
    <row r="3310" spans="1:18" x14ac:dyDescent="0.25">
      <c r="A3310" t="s">
        <v>160</v>
      </c>
      <c r="B3310" t="s">
        <v>161</v>
      </c>
      <c r="C3310">
        <v>2015</v>
      </c>
      <c r="D3310">
        <v>7</v>
      </c>
      <c r="E3310">
        <v>108</v>
      </c>
      <c r="F3310" t="s">
        <v>130</v>
      </c>
      <c r="G3310">
        <v>4</v>
      </c>
      <c r="H3310" t="s">
        <v>12</v>
      </c>
      <c r="I3310">
        <v>2</v>
      </c>
      <c r="J3310">
        <v>6.55</v>
      </c>
      <c r="K3310">
        <v>6.56</v>
      </c>
      <c r="L3310">
        <f>VLOOKUP($E3310,'CFileFishery to ERA+'!$A$4:$J$198,4,FALSE)</f>
        <v>29</v>
      </c>
      <c r="M3310" t="str">
        <f>VLOOKUP($E3310,'CFileFishery to ERA+'!$A$4:$J$198,5,FALSE)</f>
        <v>TPGSDO TERM N</v>
      </c>
      <c r="N3310" t="str">
        <f>VLOOKUP($E3310,'CFileFishery to ERA+'!$A$4:$J$198,6,FALSE)</f>
        <v>US</v>
      </c>
      <c r="O3310">
        <f>VLOOKUP($E3310,'CFileFishery to ERA+'!$A$4:$J$198,7,FALSE)</f>
        <v>999</v>
      </c>
      <c r="P3310" t="str">
        <f>VLOOKUP($E3310,'CFileFishery to ERA+'!$A$4:$J$198,8,FALSE)</f>
        <v>N</v>
      </c>
      <c r="Q3310" t="str">
        <f>VLOOKUP($E3310,'CFileFishery to ERA+'!$A$4:$J$198,9,FALSE)</f>
        <v>PGSD Net</v>
      </c>
      <c r="R3310" t="str">
        <f>VLOOKUP($E3310,'CFileFishery to ERA+'!$A$4:$J$198,10,FALSE)</f>
        <v>ISBM</v>
      </c>
    </row>
    <row r="3311" spans="1:18" x14ac:dyDescent="0.25">
      <c r="A3311" t="s">
        <v>160</v>
      </c>
      <c r="B3311" t="s">
        <v>161</v>
      </c>
      <c r="C3311">
        <v>2015</v>
      </c>
      <c r="D3311">
        <v>7</v>
      </c>
      <c r="E3311">
        <v>142</v>
      </c>
      <c r="F3311" t="s">
        <v>49</v>
      </c>
      <c r="G3311">
        <v>3</v>
      </c>
      <c r="H3311" t="s">
        <v>12</v>
      </c>
      <c r="I3311">
        <v>1</v>
      </c>
      <c r="J3311">
        <v>4.51</v>
      </c>
      <c r="K3311">
        <v>4.57</v>
      </c>
      <c r="L3311">
        <f>VLOOKUP($E3311,'CFileFishery to ERA+'!$A$4:$J$198,4,FALSE)</f>
        <v>50</v>
      </c>
      <c r="M3311" t="str">
        <f>VLOOKUP($E3311,'CFileFishery to ERA+'!$A$4:$J$198,5,FALSE)</f>
        <v>WCVI AABM S</v>
      </c>
      <c r="N3311" t="str">
        <f>VLOOKUP($E3311,'CFileFishery to ERA+'!$A$4:$J$198,6,FALSE)</f>
        <v>CA</v>
      </c>
      <c r="O3311">
        <f>VLOOKUP($E3311,'CFileFishery to ERA+'!$A$4:$J$198,7,FALSE)</f>
        <v>31</v>
      </c>
      <c r="P3311" t="str">
        <f>VLOOKUP($E3311,'CFileFishery to ERA+'!$A$4:$J$198,8,FALSE)</f>
        <v>S</v>
      </c>
      <c r="Q3311" t="str">
        <f>VLOOKUP($E3311,'CFileFishery to ERA+'!$A$4:$J$198,9,FALSE)</f>
        <v>WCVI AABM Sport</v>
      </c>
      <c r="R3311" t="str">
        <f>VLOOKUP($E3311,'CFileFishery to ERA+'!$A$4:$J$198,10,FALSE)</f>
        <v>AABM</v>
      </c>
    </row>
    <row r="3312" spans="1:18" x14ac:dyDescent="0.25">
      <c r="A3312" t="s">
        <v>160</v>
      </c>
      <c r="B3312" t="s">
        <v>161</v>
      </c>
      <c r="C3312">
        <v>2015</v>
      </c>
      <c r="D3312">
        <v>7</v>
      </c>
      <c r="E3312">
        <v>146</v>
      </c>
      <c r="F3312" t="s">
        <v>75</v>
      </c>
      <c r="G3312">
        <v>2</v>
      </c>
      <c r="H3312" t="s">
        <v>121</v>
      </c>
      <c r="I3312">
        <v>1</v>
      </c>
      <c r="J3312">
        <v>3.06</v>
      </c>
      <c r="K3312">
        <v>3.06</v>
      </c>
      <c r="L3312">
        <f>VLOOKUP($E3312,'CFileFishery to ERA+'!$A$4:$J$198,4,FALSE)</f>
        <v>65</v>
      </c>
      <c r="M3312" t="str">
        <f>VLOOKUP($E3312,'CFileFishery to ERA+'!$A$4:$J$198,5,FALSE)</f>
        <v>BC JF S</v>
      </c>
      <c r="N3312" t="str">
        <f>VLOOKUP($E3312,'CFileFishery to ERA+'!$A$4:$J$198,6,FALSE)</f>
        <v>CA</v>
      </c>
      <c r="O3312">
        <f>VLOOKUP($E3312,'CFileFishery to ERA+'!$A$4:$J$198,7,FALSE)</f>
        <v>36</v>
      </c>
      <c r="P3312" t="str">
        <f>VLOOKUP($E3312,'CFileFishery to ERA+'!$A$4:$J$198,8,FALSE)</f>
        <v>S</v>
      </c>
      <c r="Q3312" t="str">
        <f>VLOOKUP($E3312,'CFileFishery to ERA+'!$A$4:$J$198,9,FALSE)</f>
        <v>Canadian Juan De Fuca Sport</v>
      </c>
      <c r="R3312" t="str">
        <f>VLOOKUP($E3312,'CFileFishery to ERA+'!$A$4:$J$198,10,FALSE)</f>
        <v>ISBM</v>
      </c>
    </row>
    <row r="3313" spans="1:18" x14ac:dyDescent="0.25">
      <c r="A3313" t="s">
        <v>160</v>
      </c>
      <c r="B3313" t="s">
        <v>161</v>
      </c>
      <c r="C3313">
        <v>2015</v>
      </c>
      <c r="D3313">
        <v>7</v>
      </c>
      <c r="E3313">
        <v>146</v>
      </c>
      <c r="F3313" t="s">
        <v>75</v>
      </c>
      <c r="G3313">
        <v>3</v>
      </c>
      <c r="H3313" t="s">
        <v>12</v>
      </c>
      <c r="I3313">
        <v>1</v>
      </c>
      <c r="J3313">
        <v>14.14</v>
      </c>
      <c r="K3313">
        <v>14.33</v>
      </c>
      <c r="L3313">
        <f>VLOOKUP($E3313,'CFileFishery to ERA+'!$A$4:$J$198,4,FALSE)</f>
        <v>65</v>
      </c>
      <c r="M3313" t="str">
        <f>VLOOKUP($E3313,'CFileFishery to ERA+'!$A$4:$J$198,5,FALSE)</f>
        <v>BC JF S</v>
      </c>
      <c r="N3313" t="str">
        <f>VLOOKUP($E3313,'CFileFishery to ERA+'!$A$4:$J$198,6,FALSE)</f>
        <v>CA</v>
      </c>
      <c r="O3313">
        <f>VLOOKUP($E3313,'CFileFishery to ERA+'!$A$4:$J$198,7,FALSE)</f>
        <v>36</v>
      </c>
      <c r="P3313" t="str">
        <f>VLOOKUP($E3313,'CFileFishery to ERA+'!$A$4:$J$198,8,FALSE)</f>
        <v>S</v>
      </c>
      <c r="Q3313" t="str">
        <f>VLOOKUP($E3313,'CFileFishery to ERA+'!$A$4:$J$198,9,FALSE)</f>
        <v>Canadian Juan De Fuca Sport</v>
      </c>
      <c r="R3313" t="str">
        <f>VLOOKUP($E3313,'CFileFishery to ERA+'!$A$4:$J$198,10,FALSE)</f>
        <v>ISBM</v>
      </c>
    </row>
    <row r="3314" spans="1:18" x14ac:dyDescent="0.25">
      <c r="A3314" t="s">
        <v>160</v>
      </c>
      <c r="B3314" t="s">
        <v>161</v>
      </c>
      <c r="C3314">
        <v>2015</v>
      </c>
      <c r="D3314">
        <v>7</v>
      </c>
      <c r="E3314">
        <v>146</v>
      </c>
      <c r="F3314" t="s">
        <v>75</v>
      </c>
      <c r="G3314">
        <v>4</v>
      </c>
      <c r="H3314" t="s">
        <v>12</v>
      </c>
      <c r="I3314">
        <v>1</v>
      </c>
      <c r="J3314">
        <v>1</v>
      </c>
      <c r="K3314">
        <v>1</v>
      </c>
      <c r="L3314">
        <f>VLOOKUP($E3314,'CFileFishery to ERA+'!$A$4:$J$198,4,FALSE)</f>
        <v>65</v>
      </c>
      <c r="M3314" t="str">
        <f>VLOOKUP($E3314,'CFileFishery to ERA+'!$A$4:$J$198,5,FALSE)</f>
        <v>BC JF S</v>
      </c>
      <c r="N3314" t="str">
        <f>VLOOKUP($E3314,'CFileFishery to ERA+'!$A$4:$J$198,6,FALSE)</f>
        <v>CA</v>
      </c>
      <c r="O3314">
        <f>VLOOKUP($E3314,'CFileFishery to ERA+'!$A$4:$J$198,7,FALSE)</f>
        <v>36</v>
      </c>
      <c r="P3314" t="str">
        <f>VLOOKUP($E3314,'CFileFishery to ERA+'!$A$4:$J$198,8,FALSE)</f>
        <v>S</v>
      </c>
      <c r="Q3314" t="str">
        <f>VLOOKUP($E3314,'CFileFishery to ERA+'!$A$4:$J$198,9,FALSE)</f>
        <v>Canadian Juan De Fuca Sport</v>
      </c>
      <c r="R3314" t="str">
        <f>VLOOKUP($E3314,'CFileFishery to ERA+'!$A$4:$J$198,10,FALSE)</f>
        <v>ISBM</v>
      </c>
    </row>
    <row r="3315" spans="1:18" x14ac:dyDescent="0.25">
      <c r="A3315" t="s">
        <v>160</v>
      </c>
      <c r="B3315" t="s">
        <v>161</v>
      </c>
      <c r="C3315">
        <v>2015</v>
      </c>
      <c r="D3315">
        <v>7</v>
      </c>
      <c r="E3315">
        <v>150</v>
      </c>
      <c r="F3315" t="s">
        <v>76</v>
      </c>
      <c r="G3315">
        <v>3</v>
      </c>
      <c r="H3315" t="s">
        <v>12</v>
      </c>
      <c r="I3315">
        <v>3</v>
      </c>
      <c r="J3315">
        <v>18.329999999999998</v>
      </c>
      <c r="K3315">
        <v>18.579999999999998</v>
      </c>
      <c r="L3315">
        <f>VLOOKUP($E3315,'CFileFishery to ERA+'!$A$4:$J$198,4,FALSE)</f>
        <v>57</v>
      </c>
      <c r="M3315" t="str">
        <f>VLOOKUP($E3315,'CFileFishery to ERA+'!$A$4:$J$198,5,FALSE)</f>
        <v>PGSDN S</v>
      </c>
      <c r="N3315" t="str">
        <f>VLOOKUP($E3315,'CFileFishery to ERA+'!$A$4:$J$198,6,FALSE)</f>
        <v>US</v>
      </c>
      <c r="O3315">
        <f>VLOOKUP($E3315,'CFileFishery to ERA+'!$A$4:$J$198,7,FALSE)</f>
        <v>999</v>
      </c>
      <c r="P3315" t="str">
        <f>VLOOKUP($E3315,'CFileFishery to ERA+'!$A$4:$J$198,8,FALSE)</f>
        <v>S</v>
      </c>
      <c r="Q3315" t="str">
        <f>VLOOKUP($E3315,'CFileFishery to ERA+'!$A$4:$J$198,9,FALSE)</f>
        <v>PGSD Sport</v>
      </c>
      <c r="R3315" t="str">
        <f>VLOOKUP($E3315,'CFileFishery to ERA+'!$A$4:$J$198,10,FALSE)</f>
        <v>ISBM</v>
      </c>
    </row>
    <row r="3316" spans="1:18" x14ac:dyDescent="0.25">
      <c r="A3316" t="s">
        <v>160</v>
      </c>
      <c r="B3316" t="s">
        <v>161</v>
      </c>
      <c r="C3316">
        <v>2015</v>
      </c>
      <c r="D3316">
        <v>7</v>
      </c>
      <c r="E3316">
        <v>151</v>
      </c>
      <c r="F3316" t="s">
        <v>84</v>
      </c>
      <c r="G3316">
        <v>3</v>
      </c>
      <c r="H3316" t="s">
        <v>12</v>
      </c>
      <c r="I3316">
        <v>1</v>
      </c>
      <c r="J3316">
        <v>3.62</v>
      </c>
      <c r="K3316">
        <v>3.67</v>
      </c>
      <c r="L3316">
        <f>VLOOKUP($E3316,'CFileFishery to ERA+'!$A$4:$J$198,4,FALSE)</f>
        <v>57</v>
      </c>
      <c r="M3316" t="str">
        <f>VLOOKUP($E3316,'CFileFishery to ERA+'!$A$4:$J$198,5,FALSE)</f>
        <v>PGSDN S</v>
      </c>
      <c r="N3316" t="str">
        <f>VLOOKUP($E3316,'CFileFishery to ERA+'!$A$4:$J$198,6,FALSE)</f>
        <v>US</v>
      </c>
      <c r="O3316">
        <f>VLOOKUP($E3316,'CFileFishery to ERA+'!$A$4:$J$198,7,FALSE)</f>
        <v>999</v>
      </c>
      <c r="P3316" t="str">
        <f>VLOOKUP($E3316,'CFileFishery to ERA+'!$A$4:$J$198,8,FALSE)</f>
        <v>S</v>
      </c>
      <c r="Q3316" t="str">
        <f>VLOOKUP($E3316,'CFileFishery to ERA+'!$A$4:$J$198,9,FALSE)</f>
        <v>PGSD Sport</v>
      </c>
      <c r="R3316" t="str">
        <f>VLOOKUP($E3316,'CFileFishery to ERA+'!$A$4:$J$198,10,FALSE)</f>
        <v>ISBM</v>
      </c>
    </row>
    <row r="3317" spans="1:18" x14ac:dyDescent="0.25">
      <c r="A3317" t="s">
        <v>160</v>
      </c>
      <c r="B3317" t="s">
        <v>161</v>
      </c>
      <c r="C3317">
        <v>2015</v>
      </c>
      <c r="D3317">
        <v>7</v>
      </c>
      <c r="E3317">
        <v>151</v>
      </c>
      <c r="F3317" t="s">
        <v>84</v>
      </c>
      <c r="G3317">
        <v>4</v>
      </c>
      <c r="H3317" t="s">
        <v>12</v>
      </c>
      <c r="I3317">
        <v>1</v>
      </c>
      <c r="J3317">
        <v>3.62</v>
      </c>
      <c r="K3317">
        <v>3.62</v>
      </c>
      <c r="L3317">
        <f>VLOOKUP($E3317,'CFileFishery to ERA+'!$A$4:$J$198,4,FALSE)</f>
        <v>57</v>
      </c>
      <c r="M3317" t="str">
        <f>VLOOKUP($E3317,'CFileFishery to ERA+'!$A$4:$J$198,5,FALSE)</f>
        <v>PGSDN S</v>
      </c>
      <c r="N3317" t="str">
        <f>VLOOKUP($E3317,'CFileFishery to ERA+'!$A$4:$J$198,6,FALSE)</f>
        <v>US</v>
      </c>
      <c r="O3317">
        <f>VLOOKUP($E3317,'CFileFishery to ERA+'!$A$4:$J$198,7,FALSE)</f>
        <v>999</v>
      </c>
      <c r="P3317" t="str">
        <f>VLOOKUP($E3317,'CFileFishery to ERA+'!$A$4:$J$198,8,FALSE)</f>
        <v>S</v>
      </c>
      <c r="Q3317" t="str">
        <f>VLOOKUP($E3317,'CFileFishery to ERA+'!$A$4:$J$198,9,FALSE)</f>
        <v>PGSD Sport</v>
      </c>
      <c r="R3317" t="str">
        <f>VLOOKUP($E3317,'CFileFishery to ERA+'!$A$4:$J$198,10,FALSE)</f>
        <v>ISBM</v>
      </c>
    </row>
    <row r="3318" spans="1:18" x14ac:dyDescent="0.25">
      <c r="A3318" t="s">
        <v>160</v>
      </c>
      <c r="B3318" t="s">
        <v>161</v>
      </c>
      <c r="C3318">
        <v>2015</v>
      </c>
      <c r="D3318">
        <v>7</v>
      </c>
      <c r="E3318">
        <v>167</v>
      </c>
      <c r="F3318" t="s">
        <v>82</v>
      </c>
      <c r="G3318">
        <v>3</v>
      </c>
      <c r="H3318" t="s">
        <v>12</v>
      </c>
      <c r="I3318">
        <v>1</v>
      </c>
      <c r="J3318">
        <v>3.25</v>
      </c>
      <c r="K3318">
        <v>3.29</v>
      </c>
      <c r="L3318">
        <f>VLOOKUP($E3318,'CFileFishery to ERA+'!$A$4:$J$198,4,FALSE)</f>
        <v>53</v>
      </c>
      <c r="M3318" t="str">
        <f>VLOOKUP($E3318,'CFileFishery to ERA+'!$A$4:$J$198,5,FALSE)</f>
        <v>N FALCON S</v>
      </c>
      <c r="N3318" t="str">
        <f>VLOOKUP($E3318,'CFileFishery to ERA+'!$A$4:$J$198,6,FALSE)</f>
        <v>US</v>
      </c>
      <c r="O3318">
        <f>VLOOKUP($E3318,'CFileFishery to ERA+'!$A$4:$J$198,7,FALSE)</f>
        <v>999</v>
      </c>
      <c r="P3318" t="str">
        <f>VLOOKUP($E3318,'CFileFishery to ERA+'!$A$4:$J$198,8,FALSE)</f>
        <v>S</v>
      </c>
      <c r="Q3318" t="str">
        <f>VLOOKUP($E3318,'CFileFishery to ERA+'!$A$4:$J$198,9,FALSE)</f>
        <v>WA Sport</v>
      </c>
      <c r="R3318" t="str">
        <f>VLOOKUP($E3318,'CFileFishery to ERA+'!$A$4:$J$198,10,FALSE)</f>
        <v>ISBM</v>
      </c>
    </row>
    <row r="3319" spans="1:18" x14ac:dyDescent="0.25">
      <c r="A3319" t="s">
        <v>160</v>
      </c>
      <c r="B3319" t="s">
        <v>161</v>
      </c>
      <c r="C3319">
        <v>2015</v>
      </c>
      <c r="D3319">
        <v>8</v>
      </c>
      <c r="E3319">
        <v>41</v>
      </c>
      <c r="F3319" t="s">
        <v>70</v>
      </c>
      <c r="G3319">
        <v>3</v>
      </c>
      <c r="H3319" t="s">
        <v>12</v>
      </c>
      <c r="I3319">
        <v>1</v>
      </c>
      <c r="J3319">
        <v>6.42</v>
      </c>
      <c r="K3319">
        <v>6.51</v>
      </c>
      <c r="L3319">
        <f>VLOOKUP($E3319,'CFileFishery to ERA+'!$A$4:$J$198,4,FALSE)</f>
        <v>13</v>
      </c>
      <c r="M3319" t="str">
        <f>VLOOKUP($E3319,'CFileFishery to ERA+'!$A$4:$J$198,5,FALSE)</f>
        <v>N FALCON T</v>
      </c>
      <c r="N3319" t="str">
        <f>VLOOKUP($E3319,'CFileFishery to ERA+'!$A$4:$J$198,6,FALSE)</f>
        <v>US</v>
      </c>
      <c r="O3319">
        <f>VLOOKUP($E3319,'CFileFishery to ERA+'!$A$4:$J$198,7,FALSE)</f>
        <v>999</v>
      </c>
      <c r="P3319" t="str">
        <f>VLOOKUP($E3319,'CFileFishery to ERA+'!$A$4:$J$198,8,FALSE)</f>
        <v>T</v>
      </c>
      <c r="Q3319" t="str">
        <f>VLOOKUP($E3319,'CFileFishery to ERA+'!$A$4:$J$198,9,FALSE)</f>
        <v>WA Troll</v>
      </c>
      <c r="R3319" t="str">
        <f>VLOOKUP($E3319,'CFileFishery to ERA+'!$A$4:$J$198,10,FALSE)</f>
        <v>ISBM</v>
      </c>
    </row>
    <row r="3320" spans="1:18" x14ac:dyDescent="0.25">
      <c r="A3320" t="s">
        <v>160</v>
      </c>
      <c r="B3320" t="s">
        <v>161</v>
      </c>
      <c r="C3320">
        <v>2015</v>
      </c>
      <c r="D3320">
        <v>8</v>
      </c>
      <c r="E3320">
        <v>41</v>
      </c>
      <c r="F3320" t="s">
        <v>70</v>
      </c>
      <c r="G3320">
        <v>3</v>
      </c>
      <c r="H3320" t="s">
        <v>121</v>
      </c>
      <c r="I3320">
        <v>1</v>
      </c>
      <c r="J3320">
        <v>6.42</v>
      </c>
      <c r="K3320">
        <v>6.54</v>
      </c>
      <c r="L3320">
        <f>VLOOKUP($E3320,'CFileFishery to ERA+'!$A$4:$J$198,4,FALSE)</f>
        <v>13</v>
      </c>
      <c r="M3320" t="str">
        <f>VLOOKUP($E3320,'CFileFishery to ERA+'!$A$4:$J$198,5,FALSE)</f>
        <v>N FALCON T</v>
      </c>
      <c r="N3320" t="str">
        <f>VLOOKUP($E3320,'CFileFishery to ERA+'!$A$4:$J$198,6,FALSE)</f>
        <v>US</v>
      </c>
      <c r="O3320">
        <f>VLOOKUP($E3320,'CFileFishery to ERA+'!$A$4:$J$198,7,FALSE)</f>
        <v>999</v>
      </c>
      <c r="P3320" t="str">
        <f>VLOOKUP($E3320,'CFileFishery to ERA+'!$A$4:$J$198,8,FALSE)</f>
        <v>T</v>
      </c>
      <c r="Q3320" t="str">
        <f>VLOOKUP($E3320,'CFileFishery to ERA+'!$A$4:$J$198,9,FALSE)</f>
        <v>WA Troll</v>
      </c>
      <c r="R3320" t="str">
        <f>VLOOKUP($E3320,'CFileFishery to ERA+'!$A$4:$J$198,10,FALSE)</f>
        <v>ISBM</v>
      </c>
    </row>
    <row r="3321" spans="1:18" x14ac:dyDescent="0.25">
      <c r="A3321" t="s">
        <v>160</v>
      </c>
      <c r="B3321" t="s">
        <v>161</v>
      </c>
      <c r="C3321">
        <v>2015</v>
      </c>
      <c r="D3321">
        <v>8</v>
      </c>
      <c r="E3321">
        <v>92</v>
      </c>
      <c r="F3321" t="s">
        <v>66</v>
      </c>
      <c r="G3321">
        <v>3</v>
      </c>
      <c r="H3321" t="s">
        <v>12</v>
      </c>
      <c r="I3321">
        <v>1</v>
      </c>
      <c r="J3321">
        <v>1</v>
      </c>
      <c r="K3321">
        <v>1.01</v>
      </c>
      <c r="L3321">
        <f>VLOOKUP($E3321,'CFileFishery to ERA+'!$A$4:$J$198,4,FALSE)</f>
        <v>51</v>
      </c>
      <c r="M3321" t="str">
        <f>VLOOKUP($E3321,'CFileFishery to ERA+'!$A$4:$J$198,5,FALSE)</f>
        <v>WCVI ISBM S</v>
      </c>
      <c r="N3321" t="str">
        <f>VLOOKUP($E3321,'CFileFishery to ERA+'!$A$4:$J$198,6,FALSE)</f>
        <v>CA</v>
      </c>
      <c r="O3321">
        <f>VLOOKUP($E3321,'CFileFishery to ERA+'!$A$4:$J$198,7,FALSE)</f>
        <v>32</v>
      </c>
      <c r="P3321" t="str">
        <f>VLOOKUP($E3321,'CFileFishery to ERA+'!$A$4:$J$198,8,FALSE)</f>
        <v>S</v>
      </c>
      <c r="Q3321" t="str">
        <f>VLOOKUP($E3321,'CFileFishery to ERA+'!$A$4:$J$198,9,FALSE)</f>
        <v>WCVI ISBM Sport</v>
      </c>
      <c r="R3321" t="str">
        <f>VLOOKUP($E3321,'CFileFishery to ERA+'!$A$4:$J$198,10,FALSE)</f>
        <v>ISBM</v>
      </c>
    </row>
    <row r="3322" spans="1:18" x14ac:dyDescent="0.25">
      <c r="A3322" t="s">
        <v>160</v>
      </c>
      <c r="B3322" t="s">
        <v>161</v>
      </c>
      <c r="C3322">
        <v>2015</v>
      </c>
      <c r="D3322">
        <v>8</v>
      </c>
      <c r="E3322">
        <v>96</v>
      </c>
      <c r="F3322" t="s">
        <v>108</v>
      </c>
      <c r="G3322">
        <v>2</v>
      </c>
      <c r="H3322" t="s">
        <v>121</v>
      </c>
      <c r="I3322">
        <v>1</v>
      </c>
      <c r="J3322">
        <v>1</v>
      </c>
      <c r="K3322">
        <v>1</v>
      </c>
      <c r="L3322">
        <f>VLOOKUP($E3322,'CFileFishery to ERA+'!$A$4:$J$198,4,FALSE)</f>
        <v>26</v>
      </c>
      <c r="M3322" t="str">
        <f>VLOOKUP($E3322,'CFileFishery to ERA+'!$A$4:$J$198,5,FALSE)</f>
        <v>TPGSDN TERM N</v>
      </c>
      <c r="N3322" t="str">
        <f>VLOOKUP($E3322,'CFileFishery to ERA+'!$A$4:$J$198,6,FALSE)</f>
        <v>US</v>
      </c>
      <c r="O3322">
        <f>VLOOKUP($E3322,'CFileFishery to ERA+'!$A$4:$J$198,7,FALSE)</f>
        <v>999</v>
      </c>
      <c r="P3322" t="str">
        <f>VLOOKUP($E3322,'CFileFishery to ERA+'!$A$4:$J$198,8,FALSE)</f>
        <v>N</v>
      </c>
      <c r="Q3322" t="str">
        <f>VLOOKUP($E3322,'CFileFishery to ERA+'!$A$4:$J$198,9,FALSE)</f>
        <v>PGSD Net</v>
      </c>
      <c r="R3322" t="str">
        <f>VLOOKUP($E3322,'CFileFishery to ERA+'!$A$4:$J$198,10,FALSE)</f>
        <v>ISBM</v>
      </c>
    </row>
    <row r="3323" spans="1:18" x14ac:dyDescent="0.25">
      <c r="A3323" t="s">
        <v>160</v>
      </c>
      <c r="B3323" t="s">
        <v>161</v>
      </c>
      <c r="C3323">
        <v>2015</v>
      </c>
      <c r="D3323">
        <v>8</v>
      </c>
      <c r="E3323">
        <v>103</v>
      </c>
      <c r="F3323" t="s">
        <v>127</v>
      </c>
      <c r="G3323">
        <v>4</v>
      </c>
      <c r="H3323" t="s">
        <v>12</v>
      </c>
      <c r="I3323">
        <v>1</v>
      </c>
      <c r="J3323">
        <v>1</v>
      </c>
      <c r="K3323">
        <v>1</v>
      </c>
      <c r="L3323">
        <f>VLOOKUP($E3323,'CFileFishery to ERA+'!$A$4:$J$198,4,FALSE)</f>
        <v>29</v>
      </c>
      <c r="M3323" t="str">
        <f>VLOOKUP($E3323,'CFileFishery to ERA+'!$A$4:$J$198,5,FALSE)</f>
        <v>TPGSDO TERM N</v>
      </c>
      <c r="N3323" t="str">
        <f>VLOOKUP($E3323,'CFileFishery to ERA+'!$A$4:$J$198,6,FALSE)</f>
        <v>US</v>
      </c>
      <c r="O3323">
        <f>VLOOKUP($E3323,'CFileFishery to ERA+'!$A$4:$J$198,7,FALSE)</f>
        <v>999</v>
      </c>
      <c r="P3323" t="str">
        <f>VLOOKUP($E3323,'CFileFishery to ERA+'!$A$4:$J$198,8,FALSE)</f>
        <v>N</v>
      </c>
      <c r="Q3323" t="str">
        <f>VLOOKUP($E3323,'CFileFishery to ERA+'!$A$4:$J$198,9,FALSE)</f>
        <v>PGSD Net</v>
      </c>
      <c r="R3323" t="str">
        <f>VLOOKUP($E3323,'CFileFishery to ERA+'!$A$4:$J$198,10,FALSE)</f>
        <v>ISBM</v>
      </c>
    </row>
    <row r="3324" spans="1:18" x14ac:dyDescent="0.25">
      <c r="A3324" t="s">
        <v>160</v>
      </c>
      <c r="B3324" t="s">
        <v>161</v>
      </c>
      <c r="C3324">
        <v>2015</v>
      </c>
      <c r="D3324">
        <v>8</v>
      </c>
      <c r="E3324">
        <v>108</v>
      </c>
      <c r="F3324" t="s">
        <v>130</v>
      </c>
      <c r="G3324">
        <v>3</v>
      </c>
      <c r="H3324" t="s">
        <v>121</v>
      </c>
      <c r="I3324">
        <v>1</v>
      </c>
      <c r="J3324">
        <v>1.17</v>
      </c>
      <c r="K3324">
        <v>1.19</v>
      </c>
      <c r="L3324">
        <f>VLOOKUP($E3324,'CFileFishery to ERA+'!$A$4:$J$198,4,FALSE)</f>
        <v>29</v>
      </c>
      <c r="M3324" t="str">
        <f>VLOOKUP($E3324,'CFileFishery to ERA+'!$A$4:$J$198,5,FALSE)</f>
        <v>TPGSDO TERM N</v>
      </c>
      <c r="N3324" t="str">
        <f>VLOOKUP($E3324,'CFileFishery to ERA+'!$A$4:$J$198,6,FALSE)</f>
        <v>US</v>
      </c>
      <c r="O3324">
        <f>VLOOKUP($E3324,'CFileFishery to ERA+'!$A$4:$J$198,7,FALSE)</f>
        <v>999</v>
      </c>
      <c r="P3324" t="str">
        <f>VLOOKUP($E3324,'CFileFishery to ERA+'!$A$4:$J$198,8,FALSE)</f>
        <v>N</v>
      </c>
      <c r="Q3324" t="str">
        <f>VLOOKUP($E3324,'CFileFishery to ERA+'!$A$4:$J$198,9,FALSE)</f>
        <v>PGSD Net</v>
      </c>
      <c r="R3324" t="str">
        <f>VLOOKUP($E3324,'CFileFishery to ERA+'!$A$4:$J$198,10,FALSE)</f>
        <v>ISBM</v>
      </c>
    </row>
    <row r="3325" spans="1:18" x14ac:dyDescent="0.25">
      <c r="A3325" t="s">
        <v>160</v>
      </c>
      <c r="B3325" t="s">
        <v>161</v>
      </c>
      <c r="C3325">
        <v>2015</v>
      </c>
      <c r="D3325">
        <v>8</v>
      </c>
      <c r="E3325">
        <v>115</v>
      </c>
      <c r="F3325" t="s">
        <v>105</v>
      </c>
      <c r="G3325">
        <v>3</v>
      </c>
      <c r="H3325" t="s">
        <v>12</v>
      </c>
      <c r="I3325">
        <v>1</v>
      </c>
      <c r="J3325">
        <v>2.7</v>
      </c>
      <c r="K3325">
        <v>2.73</v>
      </c>
      <c r="L3325">
        <f>VLOOKUP($E3325,'CFileFishery to ERA+'!$A$4:$J$198,4,FALSE)</f>
        <v>30</v>
      </c>
      <c r="M3325" t="str">
        <f>VLOOKUP($E3325,'CFileFishery to ERA+'!$A$4:$J$198,5,FALSE)</f>
        <v>WA CST N</v>
      </c>
      <c r="N3325" t="str">
        <f>VLOOKUP($E3325,'CFileFishery to ERA+'!$A$4:$J$198,6,FALSE)</f>
        <v>US</v>
      </c>
      <c r="O3325">
        <f>VLOOKUP($E3325,'CFileFishery to ERA+'!$A$4:$J$198,7,FALSE)</f>
        <v>999</v>
      </c>
      <c r="P3325" t="str">
        <f>VLOOKUP($E3325,'CFileFishery to ERA+'!$A$4:$J$198,8,FALSE)</f>
        <v>N</v>
      </c>
      <c r="Q3325" t="str">
        <f>VLOOKUP($E3325,'CFileFishery to ERA+'!$A$4:$J$198,9,FALSE)</f>
        <v>WA Net</v>
      </c>
      <c r="R3325" t="str">
        <f>VLOOKUP($E3325,'CFileFishery to ERA+'!$A$4:$J$198,10,FALSE)</f>
        <v>ISBM</v>
      </c>
    </row>
    <row r="3326" spans="1:18" x14ac:dyDescent="0.25">
      <c r="A3326" t="s">
        <v>160</v>
      </c>
      <c r="B3326" t="s">
        <v>161</v>
      </c>
      <c r="C3326">
        <v>2015</v>
      </c>
      <c r="D3326">
        <v>8</v>
      </c>
      <c r="E3326">
        <v>129</v>
      </c>
      <c r="F3326" t="s">
        <v>38</v>
      </c>
      <c r="G3326">
        <v>3</v>
      </c>
      <c r="H3326" t="s">
        <v>12</v>
      </c>
      <c r="I3326">
        <v>1</v>
      </c>
      <c r="J3326">
        <v>3.8</v>
      </c>
      <c r="K3326">
        <v>3.85</v>
      </c>
      <c r="L3326">
        <f>VLOOKUP($E3326,'CFileFishery to ERA+'!$A$4:$J$198,4,FALSE)</f>
        <v>48</v>
      </c>
      <c r="M3326" t="str">
        <f>VLOOKUP($E3326,'CFileFishery to ERA+'!$A$4:$J$198,5,FALSE)</f>
        <v>NBC ISBM S</v>
      </c>
      <c r="N3326" t="str">
        <f>VLOOKUP($E3326,'CFileFishery to ERA+'!$A$4:$J$198,6,FALSE)</f>
        <v>CA</v>
      </c>
      <c r="O3326">
        <f>VLOOKUP($E3326,'CFileFishery to ERA+'!$A$4:$J$198,7,FALSE)</f>
        <v>21</v>
      </c>
      <c r="P3326" t="str">
        <f>VLOOKUP($E3326,'CFileFishery to ERA+'!$A$4:$J$198,8,FALSE)</f>
        <v>S</v>
      </c>
      <c r="Q3326" t="str">
        <f>VLOOKUP($E3326,'CFileFishery to ERA+'!$A$4:$J$198,9,FALSE)</f>
        <v>NBC ISBM Sport</v>
      </c>
      <c r="R3326" t="str">
        <f>VLOOKUP($E3326,'CFileFishery to ERA+'!$A$4:$J$198,10,FALSE)</f>
        <v>ISBM</v>
      </c>
    </row>
    <row r="3327" spans="1:18" x14ac:dyDescent="0.25">
      <c r="A3327" t="s">
        <v>160</v>
      </c>
      <c r="B3327" t="s">
        <v>161</v>
      </c>
      <c r="C3327">
        <v>2015</v>
      </c>
      <c r="D3327">
        <v>8</v>
      </c>
      <c r="E3327">
        <v>142</v>
      </c>
      <c r="F3327" t="s">
        <v>49</v>
      </c>
      <c r="G3327">
        <v>3</v>
      </c>
      <c r="H3327" t="s">
        <v>12</v>
      </c>
      <c r="I3327">
        <v>1</v>
      </c>
      <c r="J3327">
        <v>3.12</v>
      </c>
      <c r="K3327">
        <v>3.16</v>
      </c>
      <c r="L3327">
        <f>VLOOKUP($E3327,'CFileFishery to ERA+'!$A$4:$J$198,4,FALSE)</f>
        <v>50</v>
      </c>
      <c r="M3327" t="str">
        <f>VLOOKUP($E3327,'CFileFishery to ERA+'!$A$4:$J$198,5,FALSE)</f>
        <v>WCVI AABM S</v>
      </c>
      <c r="N3327" t="str">
        <f>VLOOKUP($E3327,'CFileFishery to ERA+'!$A$4:$J$198,6,FALSE)</f>
        <v>CA</v>
      </c>
      <c r="O3327">
        <f>VLOOKUP($E3327,'CFileFishery to ERA+'!$A$4:$J$198,7,FALSE)</f>
        <v>31</v>
      </c>
      <c r="P3327" t="str">
        <f>VLOOKUP($E3327,'CFileFishery to ERA+'!$A$4:$J$198,8,FALSE)</f>
        <v>S</v>
      </c>
      <c r="Q3327" t="str">
        <f>VLOOKUP($E3327,'CFileFishery to ERA+'!$A$4:$J$198,9,FALSE)</f>
        <v>WCVI AABM Sport</v>
      </c>
      <c r="R3327" t="str">
        <f>VLOOKUP($E3327,'CFileFishery to ERA+'!$A$4:$J$198,10,FALSE)</f>
        <v>AABM</v>
      </c>
    </row>
    <row r="3328" spans="1:18" x14ac:dyDescent="0.25">
      <c r="A3328" t="s">
        <v>160</v>
      </c>
      <c r="B3328" t="s">
        <v>161</v>
      </c>
      <c r="C3328">
        <v>2015</v>
      </c>
      <c r="D3328">
        <v>8</v>
      </c>
      <c r="E3328">
        <v>151</v>
      </c>
      <c r="F3328" t="s">
        <v>84</v>
      </c>
      <c r="G3328">
        <v>4</v>
      </c>
      <c r="H3328" t="s">
        <v>12</v>
      </c>
      <c r="I3328">
        <v>1</v>
      </c>
      <c r="J3328">
        <v>6.88</v>
      </c>
      <c r="K3328">
        <v>6.89</v>
      </c>
      <c r="L3328">
        <f>VLOOKUP($E3328,'CFileFishery to ERA+'!$A$4:$J$198,4,FALSE)</f>
        <v>57</v>
      </c>
      <c r="M3328" t="str">
        <f>VLOOKUP($E3328,'CFileFishery to ERA+'!$A$4:$J$198,5,FALSE)</f>
        <v>PGSDN S</v>
      </c>
      <c r="N3328" t="str">
        <f>VLOOKUP($E3328,'CFileFishery to ERA+'!$A$4:$J$198,6,FALSE)</f>
        <v>US</v>
      </c>
      <c r="O3328">
        <f>VLOOKUP($E3328,'CFileFishery to ERA+'!$A$4:$J$198,7,FALSE)</f>
        <v>999</v>
      </c>
      <c r="P3328" t="str">
        <f>VLOOKUP($E3328,'CFileFishery to ERA+'!$A$4:$J$198,8,FALSE)</f>
        <v>S</v>
      </c>
      <c r="Q3328" t="str">
        <f>VLOOKUP($E3328,'CFileFishery to ERA+'!$A$4:$J$198,9,FALSE)</f>
        <v>PGSD Sport</v>
      </c>
      <c r="R3328" t="str">
        <f>VLOOKUP($E3328,'CFileFishery to ERA+'!$A$4:$J$198,10,FALSE)</f>
        <v>ISBM</v>
      </c>
    </row>
    <row r="3329" spans="1:18" x14ac:dyDescent="0.25">
      <c r="A3329" t="s">
        <v>160</v>
      </c>
      <c r="B3329" t="s">
        <v>161</v>
      </c>
      <c r="C3329">
        <v>2015</v>
      </c>
      <c r="D3329">
        <v>8</v>
      </c>
      <c r="E3329">
        <v>156</v>
      </c>
      <c r="F3329" t="s">
        <v>90</v>
      </c>
      <c r="G3329">
        <v>3</v>
      </c>
      <c r="H3329" t="s">
        <v>12</v>
      </c>
      <c r="I3329">
        <v>1</v>
      </c>
      <c r="J3329">
        <v>3</v>
      </c>
      <c r="K3329">
        <v>3.04</v>
      </c>
      <c r="L3329">
        <f>VLOOKUP($E3329,'CFileFishery to ERA+'!$A$4:$J$198,4,FALSE)</f>
        <v>59</v>
      </c>
      <c r="M3329" t="str">
        <f>VLOOKUP($E3329,'CFileFishery to ERA+'!$A$4:$J$198,5,FALSE)</f>
        <v>PGSDO S</v>
      </c>
      <c r="N3329" t="str">
        <f>VLOOKUP($E3329,'CFileFishery to ERA+'!$A$4:$J$198,6,FALSE)</f>
        <v>US</v>
      </c>
      <c r="O3329">
        <f>VLOOKUP($E3329,'CFileFishery to ERA+'!$A$4:$J$198,7,FALSE)</f>
        <v>999</v>
      </c>
      <c r="P3329" t="str">
        <f>VLOOKUP($E3329,'CFileFishery to ERA+'!$A$4:$J$198,8,FALSE)</f>
        <v>S</v>
      </c>
      <c r="Q3329" t="str">
        <f>VLOOKUP($E3329,'CFileFishery to ERA+'!$A$4:$J$198,9,FALSE)</f>
        <v>PGSD Sport</v>
      </c>
      <c r="R3329" t="str">
        <f>VLOOKUP($E3329,'CFileFishery to ERA+'!$A$4:$J$198,10,FALSE)</f>
        <v>ISBM</v>
      </c>
    </row>
    <row r="3330" spans="1:18" x14ac:dyDescent="0.25">
      <c r="A3330" t="s">
        <v>160</v>
      </c>
      <c r="B3330" t="s">
        <v>161</v>
      </c>
      <c r="C3330">
        <v>2015</v>
      </c>
      <c r="D3330">
        <v>9</v>
      </c>
      <c r="E3330">
        <v>39</v>
      </c>
      <c r="F3330" t="s">
        <v>50</v>
      </c>
      <c r="G3330">
        <v>3</v>
      </c>
      <c r="H3330" t="s">
        <v>12</v>
      </c>
      <c r="I3330">
        <v>2</v>
      </c>
      <c r="J3330">
        <v>5.98</v>
      </c>
      <c r="K3330">
        <v>6.06</v>
      </c>
      <c r="L3330">
        <f>VLOOKUP($E3330,'CFileFishery to ERA+'!$A$4:$J$198,4,FALSE)</f>
        <v>12</v>
      </c>
      <c r="M3330" t="str">
        <f>VLOOKUP($E3330,'CFileFishery to ERA+'!$A$4:$J$198,5,FALSE)</f>
        <v>WCVI SUM T</v>
      </c>
      <c r="N3330" t="str">
        <f>VLOOKUP($E3330,'CFileFishery to ERA+'!$A$4:$J$198,6,FALSE)</f>
        <v>CA</v>
      </c>
      <c r="O3330">
        <f>VLOOKUP($E3330,'CFileFishery to ERA+'!$A$4:$J$198,7,FALSE)</f>
        <v>3</v>
      </c>
      <c r="P3330" t="str">
        <f>VLOOKUP($E3330,'CFileFishery to ERA+'!$A$4:$J$198,8,FALSE)</f>
        <v>T</v>
      </c>
      <c r="Q3330" t="str">
        <f>VLOOKUP($E3330,'CFileFishery to ERA+'!$A$4:$J$198,9,FALSE)</f>
        <v>WCVI Troll</v>
      </c>
      <c r="R3330" t="str">
        <f>VLOOKUP($E3330,'CFileFishery to ERA+'!$A$4:$J$198,10,FALSE)</f>
        <v>AABM</v>
      </c>
    </row>
    <row r="3331" spans="1:18" x14ac:dyDescent="0.25">
      <c r="A3331" t="s">
        <v>160</v>
      </c>
      <c r="B3331" t="s">
        <v>161</v>
      </c>
      <c r="C3331">
        <v>2015</v>
      </c>
      <c r="D3331">
        <v>9</v>
      </c>
      <c r="E3331">
        <v>103</v>
      </c>
      <c r="F3331" t="s">
        <v>127</v>
      </c>
      <c r="G3331">
        <v>2</v>
      </c>
      <c r="H3331" t="s">
        <v>121</v>
      </c>
      <c r="I3331">
        <v>1</v>
      </c>
      <c r="J3331">
        <v>1</v>
      </c>
      <c r="K3331">
        <v>1</v>
      </c>
      <c r="L3331">
        <f>VLOOKUP($E3331,'CFileFishery to ERA+'!$A$4:$J$198,4,FALSE)</f>
        <v>29</v>
      </c>
      <c r="M3331" t="str">
        <f>VLOOKUP($E3331,'CFileFishery to ERA+'!$A$4:$J$198,5,FALSE)</f>
        <v>TPGSDO TERM N</v>
      </c>
      <c r="N3331" t="str">
        <f>VLOOKUP($E3331,'CFileFishery to ERA+'!$A$4:$J$198,6,FALSE)</f>
        <v>US</v>
      </c>
      <c r="O3331">
        <f>VLOOKUP($E3331,'CFileFishery to ERA+'!$A$4:$J$198,7,FALSE)</f>
        <v>999</v>
      </c>
      <c r="P3331" t="str">
        <f>VLOOKUP($E3331,'CFileFishery to ERA+'!$A$4:$J$198,8,FALSE)</f>
        <v>N</v>
      </c>
      <c r="Q3331" t="str">
        <f>VLOOKUP($E3331,'CFileFishery to ERA+'!$A$4:$J$198,9,FALSE)</f>
        <v>PGSD Net</v>
      </c>
      <c r="R3331" t="str">
        <f>VLOOKUP($E3331,'CFileFishery to ERA+'!$A$4:$J$198,10,FALSE)</f>
        <v>ISBM</v>
      </c>
    </row>
    <row r="3332" spans="1:18" x14ac:dyDescent="0.25">
      <c r="A3332" t="s">
        <v>160</v>
      </c>
      <c r="B3332" t="s">
        <v>161</v>
      </c>
      <c r="C3332">
        <v>2015</v>
      </c>
      <c r="D3332">
        <v>9</v>
      </c>
      <c r="E3332">
        <v>103</v>
      </c>
      <c r="F3332" t="s">
        <v>127</v>
      </c>
      <c r="G3332">
        <v>3</v>
      </c>
      <c r="H3332" t="s">
        <v>12</v>
      </c>
      <c r="I3332">
        <v>1</v>
      </c>
      <c r="J3332">
        <v>1</v>
      </c>
      <c r="K3332">
        <v>1.01</v>
      </c>
      <c r="L3332">
        <f>VLOOKUP($E3332,'CFileFishery to ERA+'!$A$4:$J$198,4,FALSE)</f>
        <v>29</v>
      </c>
      <c r="M3332" t="str">
        <f>VLOOKUP($E3332,'CFileFishery to ERA+'!$A$4:$J$198,5,FALSE)</f>
        <v>TPGSDO TERM N</v>
      </c>
      <c r="N3332" t="str">
        <f>VLOOKUP($E3332,'CFileFishery to ERA+'!$A$4:$J$198,6,FALSE)</f>
        <v>US</v>
      </c>
      <c r="O3332">
        <f>VLOOKUP($E3332,'CFileFishery to ERA+'!$A$4:$J$198,7,FALSE)</f>
        <v>999</v>
      </c>
      <c r="P3332" t="str">
        <f>VLOOKUP($E3332,'CFileFishery to ERA+'!$A$4:$J$198,8,FALSE)</f>
        <v>N</v>
      </c>
      <c r="Q3332" t="str">
        <f>VLOOKUP($E3332,'CFileFishery to ERA+'!$A$4:$J$198,9,FALSE)</f>
        <v>PGSD Net</v>
      </c>
      <c r="R3332" t="str">
        <f>VLOOKUP($E3332,'CFileFishery to ERA+'!$A$4:$J$198,10,FALSE)</f>
        <v>ISBM</v>
      </c>
    </row>
    <row r="3333" spans="1:18" x14ac:dyDescent="0.25">
      <c r="A3333" t="s">
        <v>160</v>
      </c>
      <c r="B3333" t="s">
        <v>161</v>
      </c>
      <c r="C3333">
        <v>2015</v>
      </c>
      <c r="D3333">
        <v>10</v>
      </c>
      <c r="E3333">
        <v>2</v>
      </c>
      <c r="F3333" t="s">
        <v>30</v>
      </c>
      <c r="G3333">
        <v>4</v>
      </c>
      <c r="H3333" t="s">
        <v>12</v>
      </c>
      <c r="I3333">
        <v>1</v>
      </c>
      <c r="J3333">
        <v>2.92</v>
      </c>
      <c r="K3333">
        <v>2.96</v>
      </c>
      <c r="L3333">
        <f>VLOOKUP($E3333,'CFileFishery to ERA+'!$A$4:$J$198,4,FALSE)</f>
        <v>1</v>
      </c>
      <c r="M3333" t="str">
        <f>VLOOKUP($E3333,'CFileFishery to ERA+'!$A$4:$J$198,5,FALSE)</f>
        <v>AK W/S T</v>
      </c>
      <c r="N3333" t="str">
        <f>VLOOKUP($E3333,'CFileFishery to ERA+'!$A$4:$J$198,6,FALSE)</f>
        <v>US</v>
      </c>
      <c r="O3333">
        <f>VLOOKUP($E3333,'CFileFishery to ERA+'!$A$4:$J$198,7,FALSE)</f>
        <v>999</v>
      </c>
      <c r="P3333" t="str">
        <f>VLOOKUP($E3333,'CFileFishery to ERA+'!$A$4:$J$198,8,FALSE)</f>
        <v>T</v>
      </c>
      <c r="Q3333" t="str">
        <f>VLOOKUP($E3333,'CFileFishery to ERA+'!$A$4:$J$198,9,FALSE)</f>
        <v>SEAK Troll</v>
      </c>
      <c r="R3333" t="str">
        <f>VLOOKUP($E3333,'CFileFishery to ERA+'!$A$4:$J$198,10,FALSE)</f>
        <v>AABM</v>
      </c>
    </row>
    <row r="3334" spans="1:18" x14ac:dyDescent="0.25">
      <c r="A3334" t="s">
        <v>160</v>
      </c>
      <c r="B3334" t="s">
        <v>161</v>
      </c>
      <c r="C3334">
        <v>2015</v>
      </c>
      <c r="D3334">
        <v>10</v>
      </c>
      <c r="E3334">
        <v>36</v>
      </c>
      <c r="F3334" t="s">
        <v>100</v>
      </c>
      <c r="G3334">
        <v>4</v>
      </c>
      <c r="H3334" t="s">
        <v>12</v>
      </c>
      <c r="I3334">
        <v>2</v>
      </c>
      <c r="J3334">
        <v>5.98</v>
      </c>
      <c r="K3334">
        <v>6.06</v>
      </c>
      <c r="L3334">
        <f>VLOOKUP($E3334,'CFileFishery to ERA+'!$A$4:$J$198,4,FALSE)</f>
        <v>10</v>
      </c>
      <c r="M3334" t="str">
        <f>VLOOKUP($E3334,'CFileFishery to ERA+'!$A$4:$J$198,5,FALSE)</f>
        <v>WCVI F/W T</v>
      </c>
      <c r="N3334" t="str">
        <f>VLOOKUP($E3334,'CFileFishery to ERA+'!$A$4:$J$198,6,FALSE)</f>
        <v>CA</v>
      </c>
      <c r="O3334">
        <f>VLOOKUP($E3334,'CFileFishery to ERA+'!$A$4:$J$198,7,FALSE)</f>
        <v>3</v>
      </c>
      <c r="P3334" t="str">
        <f>VLOOKUP($E3334,'CFileFishery to ERA+'!$A$4:$J$198,8,FALSE)</f>
        <v>T</v>
      </c>
      <c r="Q3334" t="str">
        <f>VLOOKUP($E3334,'CFileFishery to ERA+'!$A$4:$J$198,9,FALSE)</f>
        <v>WCVI Troll</v>
      </c>
      <c r="R3334" t="str">
        <f>VLOOKUP($E3334,'CFileFishery to ERA+'!$A$4:$J$198,10,FALSE)</f>
        <v>AABM</v>
      </c>
    </row>
    <row r="3335" spans="1:18" x14ac:dyDescent="0.25">
      <c r="A3335" t="s">
        <v>160</v>
      </c>
      <c r="B3335" t="s">
        <v>161</v>
      </c>
      <c r="C3335">
        <v>2015</v>
      </c>
      <c r="D3335">
        <v>10</v>
      </c>
      <c r="E3335">
        <v>36</v>
      </c>
      <c r="F3335" t="s">
        <v>100</v>
      </c>
      <c r="G3335">
        <v>5</v>
      </c>
      <c r="H3335" t="s">
        <v>12</v>
      </c>
      <c r="I3335">
        <v>1</v>
      </c>
      <c r="J3335">
        <v>2.99</v>
      </c>
      <c r="K3335">
        <v>2.99</v>
      </c>
      <c r="L3335">
        <f>VLOOKUP($E3335,'CFileFishery to ERA+'!$A$4:$J$198,4,FALSE)</f>
        <v>10</v>
      </c>
      <c r="M3335" t="str">
        <f>VLOOKUP($E3335,'CFileFishery to ERA+'!$A$4:$J$198,5,FALSE)</f>
        <v>WCVI F/W T</v>
      </c>
      <c r="N3335" t="str">
        <f>VLOOKUP($E3335,'CFileFishery to ERA+'!$A$4:$J$198,6,FALSE)</f>
        <v>CA</v>
      </c>
      <c r="O3335">
        <f>VLOOKUP($E3335,'CFileFishery to ERA+'!$A$4:$J$198,7,FALSE)</f>
        <v>3</v>
      </c>
      <c r="P3335" t="str">
        <f>VLOOKUP($E3335,'CFileFishery to ERA+'!$A$4:$J$198,8,FALSE)</f>
        <v>T</v>
      </c>
      <c r="Q3335" t="str">
        <f>VLOOKUP($E3335,'CFileFishery to ERA+'!$A$4:$J$198,9,FALSE)</f>
        <v>WCVI Troll</v>
      </c>
      <c r="R3335" t="str">
        <f>VLOOKUP($E3335,'CFileFishery to ERA+'!$A$4:$J$198,10,FALSE)</f>
        <v>AABM</v>
      </c>
    </row>
    <row r="3336" spans="1:18" x14ac:dyDescent="0.25">
      <c r="A3336" t="s">
        <v>160</v>
      </c>
      <c r="B3336" t="s">
        <v>161</v>
      </c>
      <c r="C3336">
        <v>2015</v>
      </c>
      <c r="D3336">
        <v>10</v>
      </c>
      <c r="E3336">
        <v>105</v>
      </c>
      <c r="F3336" t="s">
        <v>133</v>
      </c>
      <c r="G3336">
        <v>2</v>
      </c>
      <c r="H3336" t="s">
        <v>12</v>
      </c>
      <c r="I3336">
        <v>1</v>
      </c>
      <c r="J3336">
        <v>1</v>
      </c>
      <c r="K3336">
        <v>1</v>
      </c>
      <c r="L3336">
        <f>VLOOKUP($E3336,'CFileFishery to ERA+'!$A$4:$J$198,4,FALSE)</f>
        <v>28</v>
      </c>
      <c r="M3336" t="str">
        <f>VLOOKUP($E3336,'CFileFishery to ERA+'!$A$4:$J$198,5,FALSE)</f>
        <v>PGSDO N</v>
      </c>
      <c r="N3336" t="str">
        <f>VLOOKUP($E3336,'CFileFishery to ERA+'!$A$4:$J$198,6,FALSE)</f>
        <v>US</v>
      </c>
      <c r="O3336">
        <f>VLOOKUP($E3336,'CFileFishery to ERA+'!$A$4:$J$198,7,FALSE)</f>
        <v>999</v>
      </c>
      <c r="P3336" t="str">
        <f>VLOOKUP($E3336,'CFileFishery to ERA+'!$A$4:$J$198,8,FALSE)</f>
        <v>N</v>
      </c>
      <c r="Q3336" t="str">
        <f>VLOOKUP($E3336,'CFileFishery to ERA+'!$A$4:$J$198,9,FALSE)</f>
        <v>PGSD Net</v>
      </c>
      <c r="R3336" t="str">
        <f>VLOOKUP($E3336,'CFileFishery to ERA+'!$A$4:$J$198,10,FALSE)</f>
        <v>ISBM</v>
      </c>
    </row>
    <row r="3337" spans="1:18" x14ac:dyDescent="0.25">
      <c r="A3337" t="s">
        <v>160</v>
      </c>
      <c r="B3337" t="s">
        <v>161</v>
      </c>
      <c r="C3337">
        <v>2015</v>
      </c>
      <c r="D3337">
        <v>10</v>
      </c>
      <c r="E3337">
        <v>152</v>
      </c>
      <c r="F3337" t="s">
        <v>63</v>
      </c>
      <c r="G3337">
        <v>3</v>
      </c>
      <c r="H3337" t="s">
        <v>12</v>
      </c>
      <c r="I3337">
        <v>1</v>
      </c>
      <c r="J3337">
        <v>4</v>
      </c>
      <c r="K3337">
        <v>4.05</v>
      </c>
      <c r="L3337">
        <f>VLOOKUP($E3337,'CFileFishery to ERA+'!$A$4:$J$198,4,FALSE)</f>
        <v>57</v>
      </c>
      <c r="M3337" t="str">
        <f>VLOOKUP($E3337,'CFileFishery to ERA+'!$A$4:$J$198,5,FALSE)</f>
        <v>PGSDN S</v>
      </c>
      <c r="N3337" t="str">
        <f>VLOOKUP($E3337,'CFileFishery to ERA+'!$A$4:$J$198,6,FALSE)</f>
        <v>US</v>
      </c>
      <c r="O3337">
        <f>VLOOKUP($E3337,'CFileFishery to ERA+'!$A$4:$J$198,7,FALSE)</f>
        <v>999</v>
      </c>
      <c r="P3337" t="str">
        <f>VLOOKUP($E3337,'CFileFishery to ERA+'!$A$4:$J$198,8,FALSE)</f>
        <v>S</v>
      </c>
      <c r="Q3337" t="str">
        <f>VLOOKUP($E3337,'CFileFishery to ERA+'!$A$4:$J$198,9,FALSE)</f>
        <v>PGSD Sport</v>
      </c>
      <c r="R3337" t="str">
        <f>VLOOKUP($E3337,'CFileFishery to ERA+'!$A$4:$J$198,10,FALSE)</f>
        <v>ISBM</v>
      </c>
    </row>
    <row r="3338" spans="1:18" x14ac:dyDescent="0.25">
      <c r="A3338" t="s">
        <v>160</v>
      </c>
      <c r="B3338" t="s">
        <v>161</v>
      </c>
      <c r="C3338">
        <v>2015</v>
      </c>
      <c r="D3338">
        <v>11</v>
      </c>
      <c r="E3338">
        <v>105</v>
      </c>
      <c r="F3338" t="s">
        <v>133</v>
      </c>
      <c r="G3338">
        <v>2</v>
      </c>
      <c r="H3338" t="s">
        <v>121</v>
      </c>
      <c r="I3338">
        <v>1</v>
      </c>
      <c r="J3338">
        <v>1.05</v>
      </c>
      <c r="K3338">
        <v>1.05</v>
      </c>
      <c r="L3338">
        <f>VLOOKUP($E3338,'CFileFishery to ERA+'!$A$4:$J$198,4,FALSE)</f>
        <v>28</v>
      </c>
      <c r="M3338" t="str">
        <f>VLOOKUP($E3338,'CFileFishery to ERA+'!$A$4:$J$198,5,FALSE)</f>
        <v>PGSDO N</v>
      </c>
      <c r="N3338" t="str">
        <f>VLOOKUP($E3338,'CFileFishery to ERA+'!$A$4:$J$198,6,FALSE)</f>
        <v>US</v>
      </c>
      <c r="O3338">
        <f>VLOOKUP($E3338,'CFileFishery to ERA+'!$A$4:$J$198,7,FALSE)</f>
        <v>999</v>
      </c>
      <c r="P3338" t="str">
        <f>VLOOKUP($E3338,'CFileFishery to ERA+'!$A$4:$J$198,8,FALSE)</f>
        <v>N</v>
      </c>
      <c r="Q3338" t="str">
        <f>VLOOKUP($E3338,'CFileFishery to ERA+'!$A$4:$J$198,9,FALSE)</f>
        <v>PGSD Net</v>
      </c>
      <c r="R3338" t="str">
        <f>VLOOKUP($E3338,'CFileFishery to ERA+'!$A$4:$J$198,10,FALSE)</f>
        <v>ISBM</v>
      </c>
    </row>
    <row r="3339" spans="1:18" x14ac:dyDescent="0.25">
      <c r="A3339" t="s">
        <v>160</v>
      </c>
      <c r="B3339" t="s">
        <v>161</v>
      </c>
      <c r="C3339">
        <v>2015</v>
      </c>
      <c r="D3339">
        <v>11</v>
      </c>
      <c r="E3339">
        <v>146</v>
      </c>
      <c r="F3339" t="s">
        <v>75</v>
      </c>
      <c r="G3339">
        <v>2</v>
      </c>
      <c r="H3339" t="s">
        <v>12</v>
      </c>
      <c r="I3339">
        <v>1</v>
      </c>
      <c r="J3339">
        <v>10.029999999999999</v>
      </c>
      <c r="K3339">
        <v>10.09</v>
      </c>
      <c r="L3339">
        <f>VLOOKUP($E3339,'CFileFishery to ERA+'!$A$4:$J$198,4,FALSE)</f>
        <v>65</v>
      </c>
      <c r="M3339" t="str">
        <f>VLOOKUP($E3339,'CFileFishery to ERA+'!$A$4:$J$198,5,FALSE)</f>
        <v>BC JF S</v>
      </c>
      <c r="N3339" t="str">
        <f>VLOOKUP($E3339,'CFileFishery to ERA+'!$A$4:$J$198,6,FALSE)</f>
        <v>CA</v>
      </c>
      <c r="O3339">
        <f>VLOOKUP($E3339,'CFileFishery to ERA+'!$A$4:$J$198,7,FALSE)</f>
        <v>36</v>
      </c>
      <c r="P3339" t="str">
        <f>VLOOKUP($E3339,'CFileFishery to ERA+'!$A$4:$J$198,8,FALSE)</f>
        <v>S</v>
      </c>
      <c r="Q3339" t="str">
        <f>VLOOKUP($E3339,'CFileFishery to ERA+'!$A$4:$J$198,9,FALSE)</f>
        <v>Canadian Juan De Fuca Sport</v>
      </c>
      <c r="R3339" t="str">
        <f>VLOOKUP($E3339,'CFileFishery to ERA+'!$A$4:$J$198,10,FALSE)</f>
        <v>ISBM</v>
      </c>
    </row>
    <row r="3340" spans="1:18" x14ac:dyDescent="0.25">
      <c r="A3340" t="s">
        <v>160</v>
      </c>
      <c r="B3340" t="s">
        <v>161</v>
      </c>
      <c r="C3340">
        <v>2015</v>
      </c>
      <c r="D3340">
        <v>12</v>
      </c>
      <c r="E3340">
        <v>152</v>
      </c>
      <c r="F3340" t="s">
        <v>63</v>
      </c>
      <c r="G3340">
        <v>3</v>
      </c>
      <c r="H3340" t="s">
        <v>12</v>
      </c>
      <c r="I3340">
        <v>2</v>
      </c>
      <c r="J3340">
        <v>14.32</v>
      </c>
      <c r="K3340">
        <v>14.52</v>
      </c>
      <c r="L3340">
        <f>VLOOKUP($E3340,'CFileFishery to ERA+'!$A$4:$J$198,4,FALSE)</f>
        <v>57</v>
      </c>
      <c r="M3340" t="str">
        <f>VLOOKUP($E3340,'CFileFishery to ERA+'!$A$4:$J$198,5,FALSE)</f>
        <v>PGSDN S</v>
      </c>
      <c r="N3340" t="str">
        <f>VLOOKUP($E3340,'CFileFishery to ERA+'!$A$4:$J$198,6,FALSE)</f>
        <v>US</v>
      </c>
      <c r="O3340">
        <f>VLOOKUP($E3340,'CFileFishery to ERA+'!$A$4:$J$198,7,FALSE)</f>
        <v>999</v>
      </c>
      <c r="P3340" t="str">
        <f>VLOOKUP($E3340,'CFileFishery to ERA+'!$A$4:$J$198,8,FALSE)</f>
        <v>S</v>
      </c>
      <c r="Q3340" t="str">
        <f>VLOOKUP($E3340,'CFileFishery to ERA+'!$A$4:$J$198,9,FALSE)</f>
        <v>PGSD Sport</v>
      </c>
      <c r="R3340" t="str">
        <f>VLOOKUP($E3340,'CFileFishery to ERA+'!$A$4:$J$198,10,FALSE)</f>
        <v>ISBM</v>
      </c>
    </row>
    <row r="3341" spans="1:18" x14ac:dyDescent="0.25">
      <c r="A3341" t="s">
        <v>160</v>
      </c>
      <c r="B3341" t="s">
        <v>161</v>
      </c>
      <c r="C3341">
        <v>2016</v>
      </c>
      <c r="D3341">
        <v>1</v>
      </c>
      <c r="E3341">
        <v>146</v>
      </c>
      <c r="F3341" t="s">
        <v>75</v>
      </c>
      <c r="G3341">
        <v>4</v>
      </c>
      <c r="H3341" t="s">
        <v>12</v>
      </c>
      <c r="I3341">
        <v>1</v>
      </c>
      <c r="J3341">
        <v>15.06</v>
      </c>
      <c r="K3341">
        <v>15.27</v>
      </c>
      <c r="L3341">
        <f>VLOOKUP($E3341,'CFileFishery to ERA+'!$A$4:$J$198,4,FALSE)</f>
        <v>65</v>
      </c>
      <c r="M3341" t="str">
        <f>VLOOKUP($E3341,'CFileFishery to ERA+'!$A$4:$J$198,5,FALSE)</f>
        <v>BC JF S</v>
      </c>
      <c r="N3341" t="str">
        <f>VLOOKUP($E3341,'CFileFishery to ERA+'!$A$4:$J$198,6,FALSE)</f>
        <v>CA</v>
      </c>
      <c r="O3341">
        <f>VLOOKUP($E3341,'CFileFishery to ERA+'!$A$4:$J$198,7,FALSE)</f>
        <v>36</v>
      </c>
      <c r="P3341" t="str">
        <f>VLOOKUP($E3341,'CFileFishery to ERA+'!$A$4:$J$198,8,FALSE)</f>
        <v>S</v>
      </c>
      <c r="Q3341" t="str">
        <f>VLOOKUP($E3341,'CFileFishery to ERA+'!$A$4:$J$198,9,FALSE)</f>
        <v>Canadian Juan De Fuca Sport</v>
      </c>
      <c r="R3341" t="str">
        <f>VLOOKUP($E3341,'CFileFishery to ERA+'!$A$4:$J$198,10,FALSE)</f>
        <v>ISBM</v>
      </c>
    </row>
    <row r="3342" spans="1:18" x14ac:dyDescent="0.25">
      <c r="A3342" t="s">
        <v>160</v>
      </c>
      <c r="B3342" t="s">
        <v>161</v>
      </c>
      <c r="C3342">
        <v>2016</v>
      </c>
      <c r="D3342">
        <v>1</v>
      </c>
      <c r="E3342">
        <v>152</v>
      </c>
      <c r="F3342" t="s">
        <v>63</v>
      </c>
      <c r="G3342">
        <v>4</v>
      </c>
      <c r="H3342" t="s">
        <v>12</v>
      </c>
      <c r="I3342">
        <v>3</v>
      </c>
      <c r="J3342">
        <v>14.88</v>
      </c>
      <c r="K3342">
        <v>15.08</v>
      </c>
      <c r="L3342">
        <f>VLOOKUP($E3342,'CFileFishery to ERA+'!$A$4:$J$198,4,FALSE)</f>
        <v>57</v>
      </c>
      <c r="M3342" t="str">
        <f>VLOOKUP($E3342,'CFileFishery to ERA+'!$A$4:$J$198,5,FALSE)</f>
        <v>PGSDN S</v>
      </c>
      <c r="N3342" t="str">
        <f>VLOOKUP($E3342,'CFileFishery to ERA+'!$A$4:$J$198,6,FALSE)</f>
        <v>US</v>
      </c>
      <c r="O3342">
        <f>VLOOKUP($E3342,'CFileFishery to ERA+'!$A$4:$J$198,7,FALSE)</f>
        <v>999</v>
      </c>
      <c r="P3342" t="str">
        <f>VLOOKUP($E3342,'CFileFishery to ERA+'!$A$4:$J$198,8,FALSE)</f>
        <v>S</v>
      </c>
      <c r="Q3342" t="str">
        <f>VLOOKUP($E3342,'CFileFishery to ERA+'!$A$4:$J$198,9,FALSE)</f>
        <v>PGSD Sport</v>
      </c>
      <c r="R3342" t="str">
        <f>VLOOKUP($E3342,'CFileFishery to ERA+'!$A$4:$J$198,10,FALSE)</f>
        <v>ISBM</v>
      </c>
    </row>
    <row r="3343" spans="1:18" x14ac:dyDescent="0.25">
      <c r="A3343" t="s">
        <v>160</v>
      </c>
      <c r="B3343" t="s">
        <v>161</v>
      </c>
      <c r="C3343">
        <v>2016</v>
      </c>
      <c r="D3343">
        <v>2</v>
      </c>
      <c r="E3343">
        <v>7</v>
      </c>
      <c r="F3343" t="s">
        <v>32</v>
      </c>
      <c r="G3343">
        <v>4</v>
      </c>
      <c r="H3343" t="s">
        <v>12</v>
      </c>
      <c r="I3343">
        <v>1</v>
      </c>
      <c r="J3343">
        <v>2.2799999999999998</v>
      </c>
      <c r="K3343">
        <v>2.31</v>
      </c>
      <c r="L3343">
        <f>VLOOKUP($E3343,'CFileFishery to ERA+'!$A$4:$J$198,4,FALSE)</f>
        <v>1</v>
      </c>
      <c r="M3343" t="str">
        <f>VLOOKUP($E3343,'CFileFishery to ERA+'!$A$4:$J$198,5,FALSE)</f>
        <v>AK W/S T</v>
      </c>
      <c r="N3343" t="str">
        <f>VLOOKUP($E3343,'CFileFishery to ERA+'!$A$4:$J$198,6,FALSE)</f>
        <v>US</v>
      </c>
      <c r="O3343">
        <f>VLOOKUP($E3343,'CFileFishery to ERA+'!$A$4:$J$198,7,FALSE)</f>
        <v>999</v>
      </c>
      <c r="P3343" t="str">
        <f>VLOOKUP($E3343,'CFileFishery to ERA+'!$A$4:$J$198,8,FALSE)</f>
        <v>T</v>
      </c>
      <c r="Q3343" t="str">
        <f>VLOOKUP($E3343,'CFileFishery to ERA+'!$A$4:$J$198,9,FALSE)</f>
        <v>SEAK Troll</v>
      </c>
      <c r="R3343" t="str">
        <f>VLOOKUP($E3343,'CFileFishery to ERA+'!$A$4:$J$198,10,FALSE)</f>
        <v>AABM</v>
      </c>
    </row>
    <row r="3344" spans="1:18" x14ac:dyDescent="0.25">
      <c r="A3344" t="s">
        <v>160</v>
      </c>
      <c r="B3344" t="s">
        <v>161</v>
      </c>
      <c r="C3344">
        <v>2016</v>
      </c>
      <c r="D3344">
        <v>2</v>
      </c>
      <c r="E3344">
        <v>37</v>
      </c>
      <c r="F3344" t="s">
        <v>106</v>
      </c>
      <c r="G3344">
        <v>4</v>
      </c>
      <c r="H3344" t="s">
        <v>12</v>
      </c>
      <c r="I3344">
        <v>2</v>
      </c>
      <c r="J3344">
        <v>3.22</v>
      </c>
      <c r="K3344">
        <v>3.26</v>
      </c>
      <c r="L3344">
        <f>VLOOKUP($E3344,'CFileFishery to ERA+'!$A$4:$J$198,4,FALSE)</f>
        <v>10</v>
      </c>
      <c r="M3344" t="str">
        <f>VLOOKUP($E3344,'CFileFishery to ERA+'!$A$4:$J$198,5,FALSE)</f>
        <v>WCVI F/W T</v>
      </c>
      <c r="N3344" t="str">
        <f>VLOOKUP($E3344,'CFileFishery to ERA+'!$A$4:$J$198,6,FALSE)</f>
        <v>CA</v>
      </c>
      <c r="O3344">
        <f>VLOOKUP($E3344,'CFileFishery to ERA+'!$A$4:$J$198,7,FALSE)</f>
        <v>3</v>
      </c>
      <c r="P3344" t="str">
        <f>VLOOKUP($E3344,'CFileFishery to ERA+'!$A$4:$J$198,8,FALSE)</f>
        <v>T</v>
      </c>
      <c r="Q3344" t="str">
        <f>VLOOKUP($E3344,'CFileFishery to ERA+'!$A$4:$J$198,9,FALSE)</f>
        <v>WCVI Troll</v>
      </c>
      <c r="R3344" t="str">
        <f>VLOOKUP($E3344,'CFileFishery to ERA+'!$A$4:$J$198,10,FALSE)</f>
        <v>AABM</v>
      </c>
    </row>
    <row r="3345" spans="1:18" x14ac:dyDescent="0.25">
      <c r="A3345" t="s">
        <v>160</v>
      </c>
      <c r="B3345" t="s">
        <v>161</v>
      </c>
      <c r="C3345">
        <v>2016</v>
      </c>
      <c r="D3345">
        <v>2</v>
      </c>
      <c r="E3345">
        <v>146</v>
      </c>
      <c r="F3345" t="s">
        <v>75</v>
      </c>
      <c r="G3345">
        <v>3</v>
      </c>
      <c r="H3345" t="s">
        <v>12</v>
      </c>
      <c r="I3345">
        <v>1</v>
      </c>
      <c r="J3345">
        <v>15.06</v>
      </c>
      <c r="K3345">
        <v>15.15</v>
      </c>
      <c r="L3345">
        <f>VLOOKUP($E3345,'CFileFishery to ERA+'!$A$4:$J$198,4,FALSE)</f>
        <v>65</v>
      </c>
      <c r="M3345" t="str">
        <f>VLOOKUP($E3345,'CFileFishery to ERA+'!$A$4:$J$198,5,FALSE)</f>
        <v>BC JF S</v>
      </c>
      <c r="N3345" t="str">
        <f>VLOOKUP($E3345,'CFileFishery to ERA+'!$A$4:$J$198,6,FALSE)</f>
        <v>CA</v>
      </c>
      <c r="O3345">
        <f>VLOOKUP($E3345,'CFileFishery to ERA+'!$A$4:$J$198,7,FALSE)</f>
        <v>36</v>
      </c>
      <c r="P3345" t="str">
        <f>VLOOKUP($E3345,'CFileFishery to ERA+'!$A$4:$J$198,8,FALSE)</f>
        <v>S</v>
      </c>
      <c r="Q3345" t="str">
        <f>VLOOKUP($E3345,'CFileFishery to ERA+'!$A$4:$J$198,9,FALSE)</f>
        <v>Canadian Juan De Fuca Sport</v>
      </c>
      <c r="R3345" t="str">
        <f>VLOOKUP($E3345,'CFileFishery to ERA+'!$A$4:$J$198,10,FALSE)</f>
        <v>ISBM</v>
      </c>
    </row>
    <row r="3346" spans="1:18" x14ac:dyDescent="0.25">
      <c r="A3346" t="s">
        <v>160</v>
      </c>
      <c r="B3346" t="s">
        <v>161</v>
      </c>
      <c r="C3346">
        <v>2016</v>
      </c>
      <c r="D3346">
        <v>2</v>
      </c>
      <c r="E3346">
        <v>151</v>
      </c>
      <c r="F3346" t="s">
        <v>84</v>
      </c>
      <c r="G3346">
        <v>4</v>
      </c>
      <c r="H3346" t="s">
        <v>12</v>
      </c>
      <c r="I3346">
        <v>1</v>
      </c>
      <c r="J3346">
        <v>2.31</v>
      </c>
      <c r="K3346">
        <v>2.34</v>
      </c>
      <c r="L3346">
        <f>VLOOKUP($E3346,'CFileFishery to ERA+'!$A$4:$J$198,4,FALSE)</f>
        <v>57</v>
      </c>
      <c r="M3346" t="str">
        <f>VLOOKUP($E3346,'CFileFishery to ERA+'!$A$4:$J$198,5,FALSE)</f>
        <v>PGSDN S</v>
      </c>
      <c r="N3346" t="str">
        <f>VLOOKUP($E3346,'CFileFishery to ERA+'!$A$4:$J$198,6,FALSE)</f>
        <v>US</v>
      </c>
      <c r="O3346">
        <f>VLOOKUP($E3346,'CFileFishery to ERA+'!$A$4:$J$198,7,FALSE)</f>
        <v>999</v>
      </c>
      <c r="P3346" t="str">
        <f>VLOOKUP($E3346,'CFileFishery to ERA+'!$A$4:$J$198,8,FALSE)</f>
        <v>S</v>
      </c>
      <c r="Q3346" t="str">
        <f>VLOOKUP($E3346,'CFileFishery to ERA+'!$A$4:$J$198,9,FALSE)</f>
        <v>PGSD Sport</v>
      </c>
      <c r="R3346" t="str">
        <f>VLOOKUP($E3346,'CFileFishery to ERA+'!$A$4:$J$198,10,FALSE)</f>
        <v>ISBM</v>
      </c>
    </row>
    <row r="3347" spans="1:18" x14ac:dyDescent="0.25">
      <c r="A3347" t="s">
        <v>160</v>
      </c>
      <c r="B3347" t="s">
        <v>161</v>
      </c>
      <c r="C3347">
        <v>2016</v>
      </c>
      <c r="D3347">
        <v>3</v>
      </c>
      <c r="E3347">
        <v>37</v>
      </c>
      <c r="F3347" t="s">
        <v>106</v>
      </c>
      <c r="G3347">
        <v>4</v>
      </c>
      <c r="H3347" t="s">
        <v>12</v>
      </c>
      <c r="I3347">
        <v>3</v>
      </c>
      <c r="J3347">
        <v>4.83</v>
      </c>
      <c r="K3347">
        <v>4.8899999999999997</v>
      </c>
      <c r="L3347">
        <f>VLOOKUP($E3347,'CFileFishery to ERA+'!$A$4:$J$198,4,FALSE)</f>
        <v>10</v>
      </c>
      <c r="M3347" t="str">
        <f>VLOOKUP($E3347,'CFileFishery to ERA+'!$A$4:$J$198,5,FALSE)</f>
        <v>WCVI F/W T</v>
      </c>
      <c r="N3347" t="str">
        <f>VLOOKUP($E3347,'CFileFishery to ERA+'!$A$4:$J$198,6,FALSE)</f>
        <v>CA</v>
      </c>
      <c r="O3347">
        <f>VLOOKUP($E3347,'CFileFishery to ERA+'!$A$4:$J$198,7,FALSE)</f>
        <v>3</v>
      </c>
      <c r="P3347" t="str">
        <f>VLOOKUP($E3347,'CFileFishery to ERA+'!$A$4:$J$198,8,FALSE)</f>
        <v>T</v>
      </c>
      <c r="Q3347" t="str">
        <f>VLOOKUP($E3347,'CFileFishery to ERA+'!$A$4:$J$198,9,FALSE)</f>
        <v>WCVI Troll</v>
      </c>
      <c r="R3347" t="str">
        <f>VLOOKUP($E3347,'CFileFishery to ERA+'!$A$4:$J$198,10,FALSE)</f>
        <v>AABM</v>
      </c>
    </row>
    <row r="3348" spans="1:18" x14ac:dyDescent="0.25">
      <c r="A3348" t="s">
        <v>160</v>
      </c>
      <c r="B3348" t="s">
        <v>161</v>
      </c>
      <c r="C3348">
        <v>2016</v>
      </c>
      <c r="D3348">
        <v>3</v>
      </c>
      <c r="E3348">
        <v>129</v>
      </c>
      <c r="F3348" t="s">
        <v>38</v>
      </c>
      <c r="G3348">
        <v>4</v>
      </c>
      <c r="H3348" t="s">
        <v>12</v>
      </c>
      <c r="I3348">
        <v>1</v>
      </c>
      <c r="J3348">
        <v>5.07</v>
      </c>
      <c r="K3348">
        <v>5.14</v>
      </c>
      <c r="L3348">
        <f>VLOOKUP($E3348,'CFileFishery to ERA+'!$A$4:$J$198,4,FALSE)</f>
        <v>48</v>
      </c>
      <c r="M3348" t="str">
        <f>VLOOKUP($E3348,'CFileFishery to ERA+'!$A$4:$J$198,5,FALSE)</f>
        <v>NBC ISBM S</v>
      </c>
      <c r="N3348" t="str">
        <f>VLOOKUP($E3348,'CFileFishery to ERA+'!$A$4:$J$198,6,FALSE)</f>
        <v>CA</v>
      </c>
      <c r="O3348">
        <f>VLOOKUP($E3348,'CFileFishery to ERA+'!$A$4:$J$198,7,FALSE)</f>
        <v>21</v>
      </c>
      <c r="P3348" t="str">
        <f>VLOOKUP($E3348,'CFileFishery to ERA+'!$A$4:$J$198,8,FALSE)</f>
        <v>S</v>
      </c>
      <c r="Q3348" t="str">
        <f>VLOOKUP($E3348,'CFileFishery to ERA+'!$A$4:$J$198,9,FALSE)</f>
        <v>NBC ISBM Sport</v>
      </c>
      <c r="R3348" t="str">
        <f>VLOOKUP($E3348,'CFileFishery to ERA+'!$A$4:$J$198,10,FALSE)</f>
        <v>ISBM</v>
      </c>
    </row>
    <row r="3349" spans="1:18" x14ac:dyDescent="0.25">
      <c r="A3349" t="s">
        <v>160</v>
      </c>
      <c r="B3349" t="s">
        <v>161</v>
      </c>
      <c r="C3349">
        <v>2016</v>
      </c>
      <c r="D3349">
        <v>3</v>
      </c>
      <c r="E3349">
        <v>142</v>
      </c>
      <c r="F3349" t="s">
        <v>49</v>
      </c>
      <c r="G3349">
        <v>3</v>
      </c>
      <c r="H3349" t="s">
        <v>12</v>
      </c>
      <c r="I3349">
        <v>1</v>
      </c>
      <c r="J3349">
        <v>6.72</v>
      </c>
      <c r="K3349">
        <v>6.76</v>
      </c>
      <c r="L3349">
        <f>VLOOKUP($E3349,'CFileFishery to ERA+'!$A$4:$J$198,4,FALSE)</f>
        <v>50</v>
      </c>
      <c r="M3349" t="str">
        <f>VLOOKUP($E3349,'CFileFishery to ERA+'!$A$4:$J$198,5,FALSE)</f>
        <v>WCVI AABM S</v>
      </c>
      <c r="N3349" t="str">
        <f>VLOOKUP($E3349,'CFileFishery to ERA+'!$A$4:$J$198,6,FALSE)</f>
        <v>CA</v>
      </c>
      <c r="O3349">
        <f>VLOOKUP($E3349,'CFileFishery to ERA+'!$A$4:$J$198,7,FALSE)</f>
        <v>31</v>
      </c>
      <c r="P3349" t="str">
        <f>VLOOKUP($E3349,'CFileFishery to ERA+'!$A$4:$J$198,8,FALSE)</f>
        <v>S</v>
      </c>
      <c r="Q3349" t="str">
        <f>VLOOKUP($E3349,'CFileFishery to ERA+'!$A$4:$J$198,9,FALSE)</f>
        <v>WCVI AABM Sport</v>
      </c>
      <c r="R3349" t="str">
        <f>VLOOKUP($E3349,'CFileFishery to ERA+'!$A$4:$J$198,10,FALSE)</f>
        <v>AABM</v>
      </c>
    </row>
    <row r="3350" spans="1:18" x14ac:dyDescent="0.25">
      <c r="A3350" t="s">
        <v>160</v>
      </c>
      <c r="B3350" t="s">
        <v>161</v>
      </c>
      <c r="C3350">
        <v>2016</v>
      </c>
      <c r="D3350">
        <v>3</v>
      </c>
      <c r="E3350">
        <v>146</v>
      </c>
      <c r="F3350" t="s">
        <v>75</v>
      </c>
      <c r="G3350">
        <v>4</v>
      </c>
      <c r="H3350" t="s">
        <v>12</v>
      </c>
      <c r="I3350">
        <v>1</v>
      </c>
      <c r="J3350">
        <v>11.47</v>
      </c>
      <c r="K3350">
        <v>11.63</v>
      </c>
      <c r="L3350">
        <f>VLOOKUP($E3350,'CFileFishery to ERA+'!$A$4:$J$198,4,FALSE)</f>
        <v>65</v>
      </c>
      <c r="M3350" t="str">
        <f>VLOOKUP($E3350,'CFileFishery to ERA+'!$A$4:$J$198,5,FALSE)</f>
        <v>BC JF S</v>
      </c>
      <c r="N3350" t="str">
        <f>VLOOKUP($E3350,'CFileFishery to ERA+'!$A$4:$J$198,6,FALSE)</f>
        <v>CA</v>
      </c>
      <c r="O3350">
        <f>VLOOKUP($E3350,'CFileFishery to ERA+'!$A$4:$J$198,7,FALSE)</f>
        <v>36</v>
      </c>
      <c r="P3350" t="str">
        <f>VLOOKUP($E3350,'CFileFishery to ERA+'!$A$4:$J$198,8,FALSE)</f>
        <v>S</v>
      </c>
      <c r="Q3350" t="str">
        <f>VLOOKUP($E3350,'CFileFishery to ERA+'!$A$4:$J$198,9,FALSE)</f>
        <v>Canadian Juan De Fuca Sport</v>
      </c>
      <c r="R3350" t="str">
        <f>VLOOKUP($E3350,'CFileFishery to ERA+'!$A$4:$J$198,10,FALSE)</f>
        <v>ISBM</v>
      </c>
    </row>
    <row r="3351" spans="1:18" x14ac:dyDescent="0.25">
      <c r="A3351" t="s">
        <v>160</v>
      </c>
      <c r="B3351" t="s">
        <v>161</v>
      </c>
      <c r="C3351">
        <v>2016</v>
      </c>
      <c r="D3351">
        <v>3</v>
      </c>
      <c r="E3351">
        <v>150</v>
      </c>
      <c r="F3351" t="s">
        <v>76</v>
      </c>
      <c r="G3351">
        <v>3</v>
      </c>
      <c r="H3351" t="s">
        <v>12</v>
      </c>
      <c r="I3351">
        <v>1</v>
      </c>
      <c r="J3351">
        <v>2.2000000000000002</v>
      </c>
      <c r="K3351">
        <v>2.21</v>
      </c>
      <c r="L3351">
        <f>VLOOKUP($E3351,'CFileFishery to ERA+'!$A$4:$J$198,4,FALSE)</f>
        <v>57</v>
      </c>
      <c r="M3351" t="str">
        <f>VLOOKUP($E3351,'CFileFishery to ERA+'!$A$4:$J$198,5,FALSE)</f>
        <v>PGSDN S</v>
      </c>
      <c r="N3351" t="str">
        <f>VLOOKUP($E3351,'CFileFishery to ERA+'!$A$4:$J$198,6,FALSE)</f>
        <v>US</v>
      </c>
      <c r="O3351">
        <f>VLOOKUP($E3351,'CFileFishery to ERA+'!$A$4:$J$198,7,FALSE)</f>
        <v>999</v>
      </c>
      <c r="P3351" t="str">
        <f>VLOOKUP($E3351,'CFileFishery to ERA+'!$A$4:$J$198,8,FALSE)</f>
        <v>S</v>
      </c>
      <c r="Q3351" t="str">
        <f>VLOOKUP($E3351,'CFileFishery to ERA+'!$A$4:$J$198,9,FALSE)</f>
        <v>PGSD Sport</v>
      </c>
      <c r="R3351" t="str">
        <f>VLOOKUP($E3351,'CFileFishery to ERA+'!$A$4:$J$198,10,FALSE)</f>
        <v>ISBM</v>
      </c>
    </row>
    <row r="3352" spans="1:18" x14ac:dyDescent="0.25">
      <c r="A3352" t="s">
        <v>160</v>
      </c>
      <c r="B3352" t="s">
        <v>161</v>
      </c>
      <c r="C3352">
        <v>2016</v>
      </c>
      <c r="D3352">
        <v>3</v>
      </c>
      <c r="E3352">
        <v>155</v>
      </c>
      <c r="F3352" t="s">
        <v>103</v>
      </c>
      <c r="G3352">
        <v>3</v>
      </c>
      <c r="H3352" t="s">
        <v>12</v>
      </c>
      <c r="I3352">
        <v>1</v>
      </c>
      <c r="J3352">
        <v>3.24</v>
      </c>
      <c r="K3352">
        <v>3.25</v>
      </c>
      <c r="L3352">
        <f>VLOOKUP($E3352,'CFileFishery to ERA+'!$A$4:$J$198,4,FALSE)</f>
        <v>59</v>
      </c>
      <c r="M3352" t="str">
        <f>VLOOKUP($E3352,'CFileFishery to ERA+'!$A$4:$J$198,5,FALSE)</f>
        <v>PGSDO S</v>
      </c>
      <c r="N3352" t="str">
        <f>VLOOKUP($E3352,'CFileFishery to ERA+'!$A$4:$J$198,6,FALSE)</f>
        <v>US</v>
      </c>
      <c r="O3352">
        <f>VLOOKUP($E3352,'CFileFishery to ERA+'!$A$4:$J$198,7,FALSE)</f>
        <v>999</v>
      </c>
      <c r="P3352" t="str">
        <f>VLOOKUP($E3352,'CFileFishery to ERA+'!$A$4:$J$198,8,FALSE)</f>
        <v>S</v>
      </c>
      <c r="Q3352" t="str">
        <f>VLOOKUP($E3352,'CFileFishery to ERA+'!$A$4:$J$198,9,FALSE)</f>
        <v>PGSD Sport</v>
      </c>
      <c r="R3352" t="str">
        <f>VLOOKUP($E3352,'CFileFishery to ERA+'!$A$4:$J$198,10,FALSE)</f>
        <v>ISBM</v>
      </c>
    </row>
    <row r="3353" spans="1:18" x14ac:dyDescent="0.25">
      <c r="A3353" t="s">
        <v>160</v>
      </c>
      <c r="B3353" t="s">
        <v>161</v>
      </c>
      <c r="C3353">
        <v>2016</v>
      </c>
      <c r="D3353">
        <v>3</v>
      </c>
      <c r="E3353">
        <v>157</v>
      </c>
      <c r="F3353" t="s">
        <v>79</v>
      </c>
      <c r="G3353">
        <v>3</v>
      </c>
      <c r="H3353" t="s">
        <v>12</v>
      </c>
      <c r="I3353">
        <v>2</v>
      </c>
      <c r="J3353">
        <v>7.53</v>
      </c>
      <c r="K3353">
        <v>7.57</v>
      </c>
      <c r="L3353">
        <f>VLOOKUP($E3353,'CFileFishery to ERA+'!$A$4:$J$198,4,FALSE)</f>
        <v>59</v>
      </c>
      <c r="M3353" t="str">
        <f>VLOOKUP($E3353,'CFileFishery to ERA+'!$A$4:$J$198,5,FALSE)</f>
        <v>PGSDO S</v>
      </c>
      <c r="N3353" t="str">
        <f>VLOOKUP($E3353,'CFileFishery to ERA+'!$A$4:$J$198,6,FALSE)</f>
        <v>US</v>
      </c>
      <c r="O3353">
        <f>VLOOKUP($E3353,'CFileFishery to ERA+'!$A$4:$J$198,7,FALSE)</f>
        <v>999</v>
      </c>
      <c r="P3353" t="str">
        <f>VLOOKUP($E3353,'CFileFishery to ERA+'!$A$4:$J$198,8,FALSE)</f>
        <v>S</v>
      </c>
      <c r="Q3353" t="str">
        <f>VLOOKUP($E3353,'CFileFishery to ERA+'!$A$4:$J$198,9,FALSE)</f>
        <v>PGSD Sport</v>
      </c>
      <c r="R3353" t="str">
        <f>VLOOKUP($E3353,'CFileFishery to ERA+'!$A$4:$J$198,10,FALSE)</f>
        <v>ISBM</v>
      </c>
    </row>
    <row r="3354" spans="1:18" x14ac:dyDescent="0.25">
      <c r="A3354" t="s">
        <v>160</v>
      </c>
      <c r="B3354" t="s">
        <v>161</v>
      </c>
      <c r="C3354">
        <v>2016</v>
      </c>
      <c r="D3354">
        <v>3</v>
      </c>
      <c r="E3354">
        <v>157</v>
      </c>
      <c r="F3354" t="s">
        <v>79</v>
      </c>
      <c r="G3354">
        <v>4</v>
      </c>
      <c r="H3354" t="s">
        <v>12</v>
      </c>
      <c r="I3354">
        <v>1</v>
      </c>
      <c r="J3354">
        <v>5.46</v>
      </c>
      <c r="K3354">
        <v>5.53</v>
      </c>
      <c r="L3354">
        <f>VLOOKUP($E3354,'CFileFishery to ERA+'!$A$4:$J$198,4,FALSE)</f>
        <v>59</v>
      </c>
      <c r="M3354" t="str">
        <f>VLOOKUP($E3354,'CFileFishery to ERA+'!$A$4:$J$198,5,FALSE)</f>
        <v>PGSDO S</v>
      </c>
      <c r="N3354" t="str">
        <f>VLOOKUP($E3354,'CFileFishery to ERA+'!$A$4:$J$198,6,FALSE)</f>
        <v>US</v>
      </c>
      <c r="O3354">
        <f>VLOOKUP($E3354,'CFileFishery to ERA+'!$A$4:$J$198,7,FALSE)</f>
        <v>999</v>
      </c>
      <c r="P3354" t="str">
        <f>VLOOKUP($E3354,'CFileFishery to ERA+'!$A$4:$J$198,8,FALSE)</f>
        <v>S</v>
      </c>
      <c r="Q3354" t="str">
        <f>VLOOKUP($E3354,'CFileFishery to ERA+'!$A$4:$J$198,9,FALSE)</f>
        <v>PGSD Sport</v>
      </c>
      <c r="R3354" t="str">
        <f>VLOOKUP($E3354,'CFileFishery to ERA+'!$A$4:$J$198,10,FALSE)</f>
        <v>ISBM</v>
      </c>
    </row>
    <row r="3355" spans="1:18" x14ac:dyDescent="0.25">
      <c r="A3355" t="s">
        <v>160</v>
      </c>
      <c r="B3355" t="s">
        <v>161</v>
      </c>
      <c r="C3355">
        <v>2016</v>
      </c>
      <c r="D3355">
        <v>4</v>
      </c>
      <c r="E3355">
        <v>11</v>
      </c>
      <c r="F3355" t="s">
        <v>34</v>
      </c>
      <c r="G3355">
        <v>4</v>
      </c>
      <c r="H3355" t="s">
        <v>12</v>
      </c>
      <c r="I3355">
        <v>1</v>
      </c>
      <c r="J3355">
        <v>1.72</v>
      </c>
      <c r="K3355">
        <v>1.74</v>
      </c>
      <c r="L3355">
        <f>VLOOKUP($E3355,'CFileFishery to ERA+'!$A$4:$J$198,4,FALSE)</f>
        <v>1</v>
      </c>
      <c r="M3355" t="str">
        <f>VLOOKUP($E3355,'CFileFishery to ERA+'!$A$4:$J$198,5,FALSE)</f>
        <v>AK W/S T</v>
      </c>
      <c r="N3355" t="str">
        <f>VLOOKUP($E3355,'CFileFishery to ERA+'!$A$4:$J$198,6,FALSE)</f>
        <v>US</v>
      </c>
      <c r="O3355">
        <f>VLOOKUP($E3355,'CFileFishery to ERA+'!$A$4:$J$198,7,FALSE)</f>
        <v>999</v>
      </c>
      <c r="P3355" t="str">
        <f>VLOOKUP($E3355,'CFileFishery to ERA+'!$A$4:$J$198,8,FALSE)</f>
        <v>T</v>
      </c>
      <c r="Q3355" t="str">
        <f>VLOOKUP($E3355,'CFileFishery to ERA+'!$A$4:$J$198,9,FALSE)</f>
        <v>SEAK Troll</v>
      </c>
      <c r="R3355" t="str">
        <f>VLOOKUP($E3355,'CFileFishery to ERA+'!$A$4:$J$198,10,FALSE)</f>
        <v>AABM</v>
      </c>
    </row>
    <row r="3356" spans="1:18" x14ac:dyDescent="0.25">
      <c r="A3356" t="s">
        <v>160</v>
      </c>
      <c r="B3356" t="s">
        <v>161</v>
      </c>
      <c r="C3356">
        <v>2016</v>
      </c>
      <c r="D3356">
        <v>4</v>
      </c>
      <c r="E3356">
        <v>33</v>
      </c>
      <c r="F3356" t="s">
        <v>47</v>
      </c>
      <c r="G3356">
        <v>4</v>
      </c>
      <c r="H3356" t="s">
        <v>12</v>
      </c>
      <c r="I3356">
        <v>3</v>
      </c>
      <c r="J3356">
        <v>9.69</v>
      </c>
      <c r="K3356">
        <v>9.82</v>
      </c>
      <c r="L3356">
        <f>VLOOKUP($E3356,'CFileFishery to ERA+'!$A$4:$J$198,4,FALSE)</f>
        <v>10</v>
      </c>
      <c r="M3356" t="str">
        <f>VLOOKUP($E3356,'CFileFishery to ERA+'!$A$4:$J$198,5,FALSE)</f>
        <v>WCVI F/W T</v>
      </c>
      <c r="N3356" t="str">
        <f>VLOOKUP($E3356,'CFileFishery to ERA+'!$A$4:$J$198,6,FALSE)</f>
        <v>CA</v>
      </c>
      <c r="O3356">
        <f>VLOOKUP($E3356,'CFileFishery to ERA+'!$A$4:$J$198,7,FALSE)</f>
        <v>3</v>
      </c>
      <c r="P3356" t="str">
        <f>VLOOKUP($E3356,'CFileFishery to ERA+'!$A$4:$J$198,8,FALSE)</f>
        <v>T</v>
      </c>
      <c r="Q3356" t="str">
        <f>VLOOKUP($E3356,'CFileFishery to ERA+'!$A$4:$J$198,9,FALSE)</f>
        <v>WCVI Troll</v>
      </c>
      <c r="R3356" t="str">
        <f>VLOOKUP($E3356,'CFileFishery to ERA+'!$A$4:$J$198,10,FALSE)</f>
        <v>AABM</v>
      </c>
    </row>
    <row r="3357" spans="1:18" x14ac:dyDescent="0.25">
      <c r="A3357" t="s">
        <v>160</v>
      </c>
      <c r="B3357" t="s">
        <v>161</v>
      </c>
      <c r="C3357">
        <v>2016</v>
      </c>
      <c r="D3357">
        <v>4</v>
      </c>
      <c r="E3357">
        <v>33</v>
      </c>
      <c r="F3357" t="s">
        <v>47</v>
      </c>
      <c r="G3357">
        <v>4</v>
      </c>
      <c r="H3357" t="s">
        <v>121</v>
      </c>
      <c r="I3357">
        <v>1</v>
      </c>
      <c r="J3357">
        <v>3.23</v>
      </c>
      <c r="K3357">
        <v>3.29</v>
      </c>
      <c r="L3357">
        <f>VLOOKUP($E3357,'CFileFishery to ERA+'!$A$4:$J$198,4,FALSE)</f>
        <v>10</v>
      </c>
      <c r="M3357" t="str">
        <f>VLOOKUP($E3357,'CFileFishery to ERA+'!$A$4:$J$198,5,FALSE)</f>
        <v>WCVI F/W T</v>
      </c>
      <c r="N3357" t="str">
        <f>VLOOKUP($E3357,'CFileFishery to ERA+'!$A$4:$J$198,6,FALSE)</f>
        <v>CA</v>
      </c>
      <c r="O3357">
        <f>VLOOKUP($E3357,'CFileFishery to ERA+'!$A$4:$J$198,7,FALSE)</f>
        <v>3</v>
      </c>
      <c r="P3357" t="str">
        <f>VLOOKUP($E3357,'CFileFishery to ERA+'!$A$4:$J$198,8,FALSE)</f>
        <v>T</v>
      </c>
      <c r="Q3357" t="str">
        <f>VLOOKUP($E3357,'CFileFishery to ERA+'!$A$4:$J$198,9,FALSE)</f>
        <v>WCVI Troll</v>
      </c>
      <c r="R3357" t="str">
        <f>VLOOKUP($E3357,'CFileFishery to ERA+'!$A$4:$J$198,10,FALSE)</f>
        <v>AABM</v>
      </c>
    </row>
    <row r="3358" spans="1:18" x14ac:dyDescent="0.25">
      <c r="A3358" t="s">
        <v>160</v>
      </c>
      <c r="B3358" t="s">
        <v>161</v>
      </c>
      <c r="C3358">
        <v>2016</v>
      </c>
      <c r="D3358">
        <v>4</v>
      </c>
      <c r="E3358">
        <v>136</v>
      </c>
      <c r="F3358" t="s">
        <v>52</v>
      </c>
      <c r="G3358">
        <v>4</v>
      </c>
      <c r="H3358" t="s">
        <v>12</v>
      </c>
      <c r="I3358">
        <v>1</v>
      </c>
      <c r="J3358">
        <v>6.14</v>
      </c>
      <c r="K3358">
        <v>6.22</v>
      </c>
      <c r="L3358">
        <f>VLOOKUP($E3358,'CFileFishery to ERA+'!$A$4:$J$198,4,FALSE)</f>
        <v>63</v>
      </c>
      <c r="M3358" t="str">
        <f>VLOOKUP($E3358,'CFileFishery to ERA+'!$A$4:$J$198,5,FALSE)</f>
        <v>GEO ST S</v>
      </c>
      <c r="N3358" t="str">
        <f>VLOOKUP($E3358,'CFileFishery to ERA+'!$A$4:$J$198,6,FALSE)</f>
        <v>CA</v>
      </c>
      <c r="O3358">
        <f>VLOOKUP($E3358,'CFileFishery to ERA+'!$A$4:$J$198,7,FALSE)</f>
        <v>27</v>
      </c>
      <c r="P3358" t="str">
        <f>VLOOKUP($E3358,'CFileFishery to ERA+'!$A$4:$J$198,8,FALSE)</f>
        <v>S</v>
      </c>
      <c r="Q3358" t="str">
        <f>VLOOKUP($E3358,'CFileFishery to ERA+'!$A$4:$J$198,9,FALSE)</f>
        <v>North Georgia Strait Sport</v>
      </c>
      <c r="R3358" t="str">
        <f>VLOOKUP($E3358,'CFileFishery to ERA+'!$A$4:$J$198,10,FALSE)</f>
        <v>ISBM</v>
      </c>
    </row>
    <row r="3359" spans="1:18" x14ac:dyDescent="0.25">
      <c r="A3359" t="s">
        <v>160</v>
      </c>
      <c r="B3359" t="s">
        <v>161</v>
      </c>
      <c r="C3359">
        <v>2016</v>
      </c>
      <c r="D3359">
        <v>4</v>
      </c>
      <c r="E3359">
        <v>146</v>
      </c>
      <c r="F3359" t="s">
        <v>75</v>
      </c>
      <c r="G3359">
        <v>3</v>
      </c>
      <c r="H3359" t="s">
        <v>12</v>
      </c>
      <c r="I3359">
        <v>1</v>
      </c>
      <c r="J3359">
        <v>16.34</v>
      </c>
      <c r="K3359">
        <v>16.43</v>
      </c>
      <c r="L3359">
        <f>VLOOKUP($E3359,'CFileFishery to ERA+'!$A$4:$J$198,4,FALSE)</f>
        <v>65</v>
      </c>
      <c r="M3359" t="str">
        <f>VLOOKUP($E3359,'CFileFishery to ERA+'!$A$4:$J$198,5,FALSE)</f>
        <v>BC JF S</v>
      </c>
      <c r="N3359" t="str">
        <f>VLOOKUP($E3359,'CFileFishery to ERA+'!$A$4:$J$198,6,FALSE)</f>
        <v>CA</v>
      </c>
      <c r="O3359">
        <f>VLOOKUP($E3359,'CFileFishery to ERA+'!$A$4:$J$198,7,FALSE)</f>
        <v>36</v>
      </c>
      <c r="P3359" t="str">
        <f>VLOOKUP($E3359,'CFileFishery to ERA+'!$A$4:$J$198,8,FALSE)</f>
        <v>S</v>
      </c>
      <c r="Q3359" t="str">
        <f>VLOOKUP($E3359,'CFileFishery to ERA+'!$A$4:$J$198,9,FALSE)</f>
        <v>Canadian Juan De Fuca Sport</v>
      </c>
      <c r="R3359" t="str">
        <f>VLOOKUP($E3359,'CFileFishery to ERA+'!$A$4:$J$198,10,FALSE)</f>
        <v>ISBM</v>
      </c>
    </row>
    <row r="3360" spans="1:18" x14ac:dyDescent="0.25">
      <c r="A3360" t="s">
        <v>160</v>
      </c>
      <c r="B3360" t="s">
        <v>161</v>
      </c>
      <c r="C3360">
        <v>2016</v>
      </c>
      <c r="D3360">
        <v>4</v>
      </c>
      <c r="E3360">
        <v>146</v>
      </c>
      <c r="F3360" t="s">
        <v>75</v>
      </c>
      <c r="G3360">
        <v>4</v>
      </c>
      <c r="H3360" t="s">
        <v>12</v>
      </c>
      <c r="I3360">
        <v>2</v>
      </c>
      <c r="J3360">
        <v>32.68</v>
      </c>
      <c r="K3360">
        <v>33.14</v>
      </c>
      <c r="L3360">
        <f>VLOOKUP($E3360,'CFileFishery to ERA+'!$A$4:$J$198,4,FALSE)</f>
        <v>65</v>
      </c>
      <c r="M3360" t="str">
        <f>VLOOKUP($E3360,'CFileFishery to ERA+'!$A$4:$J$198,5,FALSE)</f>
        <v>BC JF S</v>
      </c>
      <c r="N3360" t="str">
        <f>VLOOKUP($E3360,'CFileFishery to ERA+'!$A$4:$J$198,6,FALSE)</f>
        <v>CA</v>
      </c>
      <c r="O3360">
        <f>VLOOKUP($E3360,'CFileFishery to ERA+'!$A$4:$J$198,7,FALSE)</f>
        <v>36</v>
      </c>
      <c r="P3360" t="str">
        <f>VLOOKUP($E3360,'CFileFishery to ERA+'!$A$4:$J$198,8,FALSE)</f>
        <v>S</v>
      </c>
      <c r="Q3360" t="str">
        <f>VLOOKUP($E3360,'CFileFishery to ERA+'!$A$4:$J$198,9,FALSE)</f>
        <v>Canadian Juan De Fuca Sport</v>
      </c>
      <c r="R3360" t="str">
        <f>VLOOKUP($E3360,'CFileFishery to ERA+'!$A$4:$J$198,10,FALSE)</f>
        <v>ISBM</v>
      </c>
    </row>
    <row r="3361" spans="1:18" x14ac:dyDescent="0.25">
      <c r="A3361" t="s">
        <v>160</v>
      </c>
      <c r="B3361" t="s">
        <v>161</v>
      </c>
      <c r="C3361">
        <v>2016</v>
      </c>
      <c r="D3361">
        <v>4</v>
      </c>
      <c r="E3361">
        <v>146</v>
      </c>
      <c r="F3361" t="s">
        <v>75</v>
      </c>
      <c r="G3361">
        <v>5</v>
      </c>
      <c r="H3361" t="s">
        <v>12</v>
      </c>
      <c r="I3361">
        <v>1</v>
      </c>
      <c r="J3361">
        <v>16.34</v>
      </c>
      <c r="K3361">
        <v>16.37</v>
      </c>
      <c r="L3361">
        <f>VLOOKUP($E3361,'CFileFishery to ERA+'!$A$4:$J$198,4,FALSE)</f>
        <v>65</v>
      </c>
      <c r="M3361" t="str">
        <f>VLOOKUP($E3361,'CFileFishery to ERA+'!$A$4:$J$198,5,FALSE)</f>
        <v>BC JF S</v>
      </c>
      <c r="N3361" t="str">
        <f>VLOOKUP($E3361,'CFileFishery to ERA+'!$A$4:$J$198,6,FALSE)</f>
        <v>CA</v>
      </c>
      <c r="O3361">
        <f>VLOOKUP($E3361,'CFileFishery to ERA+'!$A$4:$J$198,7,FALSE)</f>
        <v>36</v>
      </c>
      <c r="P3361" t="str">
        <f>VLOOKUP($E3361,'CFileFishery to ERA+'!$A$4:$J$198,8,FALSE)</f>
        <v>S</v>
      </c>
      <c r="Q3361" t="str">
        <f>VLOOKUP($E3361,'CFileFishery to ERA+'!$A$4:$J$198,9,FALSE)</f>
        <v>Canadian Juan De Fuca Sport</v>
      </c>
      <c r="R3361" t="str">
        <f>VLOOKUP($E3361,'CFileFishery to ERA+'!$A$4:$J$198,10,FALSE)</f>
        <v>ISBM</v>
      </c>
    </row>
    <row r="3362" spans="1:18" x14ac:dyDescent="0.25">
      <c r="A3362" t="s">
        <v>160</v>
      </c>
      <c r="B3362" t="s">
        <v>161</v>
      </c>
      <c r="C3362">
        <v>2016</v>
      </c>
      <c r="D3362">
        <v>4</v>
      </c>
      <c r="E3362">
        <v>150</v>
      </c>
      <c r="F3362" t="s">
        <v>76</v>
      </c>
      <c r="G3362">
        <v>4</v>
      </c>
      <c r="H3362" t="s">
        <v>12</v>
      </c>
      <c r="I3362">
        <v>1</v>
      </c>
      <c r="J3362">
        <v>3.76</v>
      </c>
      <c r="K3362">
        <v>3.81</v>
      </c>
      <c r="L3362">
        <f>VLOOKUP($E3362,'CFileFishery to ERA+'!$A$4:$J$198,4,FALSE)</f>
        <v>57</v>
      </c>
      <c r="M3362" t="str">
        <f>VLOOKUP($E3362,'CFileFishery to ERA+'!$A$4:$J$198,5,FALSE)</f>
        <v>PGSDN S</v>
      </c>
      <c r="N3362" t="str">
        <f>VLOOKUP($E3362,'CFileFishery to ERA+'!$A$4:$J$198,6,FALSE)</f>
        <v>US</v>
      </c>
      <c r="O3362">
        <f>VLOOKUP($E3362,'CFileFishery to ERA+'!$A$4:$J$198,7,FALSE)</f>
        <v>999</v>
      </c>
      <c r="P3362" t="str">
        <f>VLOOKUP($E3362,'CFileFishery to ERA+'!$A$4:$J$198,8,FALSE)</f>
        <v>S</v>
      </c>
      <c r="Q3362" t="str">
        <f>VLOOKUP($E3362,'CFileFishery to ERA+'!$A$4:$J$198,9,FALSE)</f>
        <v>PGSD Sport</v>
      </c>
      <c r="R3362" t="str">
        <f>VLOOKUP($E3362,'CFileFishery to ERA+'!$A$4:$J$198,10,FALSE)</f>
        <v>ISBM</v>
      </c>
    </row>
    <row r="3363" spans="1:18" x14ac:dyDescent="0.25">
      <c r="A3363" t="s">
        <v>160</v>
      </c>
      <c r="B3363" t="s">
        <v>161</v>
      </c>
      <c r="C3363">
        <v>2016</v>
      </c>
      <c r="D3363">
        <v>4</v>
      </c>
      <c r="E3363">
        <v>155</v>
      </c>
      <c r="F3363" t="s">
        <v>103</v>
      </c>
      <c r="G3363">
        <v>3</v>
      </c>
      <c r="H3363" t="s">
        <v>12</v>
      </c>
      <c r="I3363">
        <v>1</v>
      </c>
      <c r="J3363">
        <v>3.24</v>
      </c>
      <c r="K3363">
        <v>3.25</v>
      </c>
      <c r="L3363">
        <f>VLOOKUP($E3363,'CFileFishery to ERA+'!$A$4:$J$198,4,FALSE)</f>
        <v>59</v>
      </c>
      <c r="M3363" t="str">
        <f>VLOOKUP($E3363,'CFileFishery to ERA+'!$A$4:$J$198,5,FALSE)</f>
        <v>PGSDO S</v>
      </c>
      <c r="N3363" t="str">
        <f>VLOOKUP($E3363,'CFileFishery to ERA+'!$A$4:$J$198,6,FALSE)</f>
        <v>US</v>
      </c>
      <c r="O3363">
        <f>VLOOKUP($E3363,'CFileFishery to ERA+'!$A$4:$J$198,7,FALSE)</f>
        <v>999</v>
      </c>
      <c r="P3363" t="str">
        <f>VLOOKUP($E3363,'CFileFishery to ERA+'!$A$4:$J$198,8,FALSE)</f>
        <v>S</v>
      </c>
      <c r="Q3363" t="str">
        <f>VLOOKUP($E3363,'CFileFishery to ERA+'!$A$4:$J$198,9,FALSE)</f>
        <v>PGSD Sport</v>
      </c>
      <c r="R3363" t="str">
        <f>VLOOKUP($E3363,'CFileFishery to ERA+'!$A$4:$J$198,10,FALSE)</f>
        <v>ISBM</v>
      </c>
    </row>
    <row r="3364" spans="1:18" x14ac:dyDescent="0.25">
      <c r="A3364" t="s">
        <v>160</v>
      </c>
      <c r="B3364" t="s">
        <v>161</v>
      </c>
      <c r="C3364">
        <v>2016</v>
      </c>
      <c r="D3364">
        <v>4</v>
      </c>
      <c r="E3364">
        <v>157</v>
      </c>
      <c r="F3364" t="s">
        <v>79</v>
      </c>
      <c r="G3364">
        <v>3</v>
      </c>
      <c r="H3364" t="s">
        <v>12</v>
      </c>
      <c r="I3364">
        <v>1</v>
      </c>
      <c r="J3364">
        <v>2.0699999999999998</v>
      </c>
      <c r="K3364">
        <v>2.08</v>
      </c>
      <c r="L3364">
        <f>VLOOKUP($E3364,'CFileFishery to ERA+'!$A$4:$J$198,4,FALSE)</f>
        <v>59</v>
      </c>
      <c r="M3364" t="str">
        <f>VLOOKUP($E3364,'CFileFishery to ERA+'!$A$4:$J$198,5,FALSE)</f>
        <v>PGSDO S</v>
      </c>
      <c r="N3364" t="str">
        <f>VLOOKUP($E3364,'CFileFishery to ERA+'!$A$4:$J$198,6,FALSE)</f>
        <v>US</v>
      </c>
      <c r="O3364">
        <f>VLOOKUP($E3364,'CFileFishery to ERA+'!$A$4:$J$198,7,FALSE)</f>
        <v>999</v>
      </c>
      <c r="P3364" t="str">
        <f>VLOOKUP($E3364,'CFileFishery to ERA+'!$A$4:$J$198,8,FALSE)</f>
        <v>S</v>
      </c>
      <c r="Q3364" t="str">
        <f>VLOOKUP($E3364,'CFileFishery to ERA+'!$A$4:$J$198,9,FALSE)</f>
        <v>PGSD Sport</v>
      </c>
      <c r="R3364" t="str">
        <f>VLOOKUP($E3364,'CFileFishery to ERA+'!$A$4:$J$198,10,FALSE)</f>
        <v>ISBM</v>
      </c>
    </row>
    <row r="3365" spans="1:18" x14ac:dyDescent="0.25">
      <c r="A3365" t="s">
        <v>160</v>
      </c>
      <c r="B3365" t="s">
        <v>161</v>
      </c>
      <c r="C3365">
        <v>2016</v>
      </c>
      <c r="D3365">
        <v>4</v>
      </c>
      <c r="E3365">
        <v>159</v>
      </c>
      <c r="F3365" t="s">
        <v>94</v>
      </c>
      <c r="G3365">
        <v>4</v>
      </c>
      <c r="H3365" t="s">
        <v>12</v>
      </c>
      <c r="I3365">
        <v>1</v>
      </c>
      <c r="J3365">
        <v>6.16</v>
      </c>
      <c r="K3365">
        <v>6.24</v>
      </c>
      <c r="L3365">
        <f>VLOOKUP($E3365,'CFileFishery to ERA+'!$A$4:$J$198,4,FALSE)</f>
        <v>59</v>
      </c>
      <c r="M3365" t="str">
        <f>VLOOKUP($E3365,'CFileFishery to ERA+'!$A$4:$J$198,5,FALSE)</f>
        <v>PGSDO S</v>
      </c>
      <c r="N3365" t="str">
        <f>VLOOKUP($E3365,'CFileFishery to ERA+'!$A$4:$J$198,6,FALSE)</f>
        <v>US</v>
      </c>
      <c r="O3365">
        <f>VLOOKUP($E3365,'CFileFishery to ERA+'!$A$4:$J$198,7,FALSE)</f>
        <v>999</v>
      </c>
      <c r="P3365" t="str">
        <f>VLOOKUP($E3365,'CFileFishery to ERA+'!$A$4:$J$198,8,FALSE)</f>
        <v>S</v>
      </c>
      <c r="Q3365" t="str">
        <f>VLOOKUP($E3365,'CFileFishery to ERA+'!$A$4:$J$198,9,FALSE)</f>
        <v>PGSD Sport</v>
      </c>
      <c r="R3365" t="str">
        <f>VLOOKUP($E3365,'CFileFishery to ERA+'!$A$4:$J$198,10,FALSE)</f>
        <v>ISBM</v>
      </c>
    </row>
    <row r="3366" spans="1:18" x14ac:dyDescent="0.25">
      <c r="A3366" t="s">
        <v>160</v>
      </c>
      <c r="B3366" t="s">
        <v>161</v>
      </c>
      <c r="C3366">
        <v>2016</v>
      </c>
      <c r="D3366">
        <v>5</v>
      </c>
      <c r="E3366">
        <v>9</v>
      </c>
      <c r="F3366" t="s">
        <v>33</v>
      </c>
      <c r="G3366">
        <v>4</v>
      </c>
      <c r="H3366" t="s">
        <v>12</v>
      </c>
      <c r="I3366">
        <v>1</v>
      </c>
      <c r="J3366">
        <v>1.18</v>
      </c>
      <c r="K3366">
        <v>1.19</v>
      </c>
      <c r="L3366">
        <f>VLOOKUP($E3366,'CFileFishery to ERA+'!$A$4:$J$198,4,FALSE)</f>
        <v>1</v>
      </c>
      <c r="M3366" t="str">
        <f>VLOOKUP($E3366,'CFileFishery to ERA+'!$A$4:$J$198,5,FALSE)</f>
        <v>AK W/S T</v>
      </c>
      <c r="N3366" t="str">
        <f>VLOOKUP($E3366,'CFileFishery to ERA+'!$A$4:$J$198,6,FALSE)</f>
        <v>US</v>
      </c>
      <c r="O3366">
        <f>VLOOKUP($E3366,'CFileFishery to ERA+'!$A$4:$J$198,7,FALSE)</f>
        <v>999</v>
      </c>
      <c r="P3366" t="str">
        <f>VLOOKUP($E3366,'CFileFishery to ERA+'!$A$4:$J$198,8,FALSE)</f>
        <v>T</v>
      </c>
      <c r="Q3366" t="str">
        <f>VLOOKUP($E3366,'CFileFishery to ERA+'!$A$4:$J$198,9,FALSE)</f>
        <v>SEAK Troll</v>
      </c>
      <c r="R3366" t="str">
        <f>VLOOKUP($E3366,'CFileFishery to ERA+'!$A$4:$J$198,10,FALSE)</f>
        <v>AABM</v>
      </c>
    </row>
    <row r="3367" spans="1:18" x14ac:dyDescent="0.25">
      <c r="A3367" t="s">
        <v>160</v>
      </c>
      <c r="B3367" t="s">
        <v>161</v>
      </c>
      <c r="C3367">
        <v>2016</v>
      </c>
      <c r="D3367">
        <v>5</v>
      </c>
      <c r="E3367">
        <v>34</v>
      </c>
      <c r="F3367" t="s">
        <v>54</v>
      </c>
      <c r="G3367">
        <v>4</v>
      </c>
      <c r="H3367" t="s">
        <v>12</v>
      </c>
      <c r="I3367">
        <v>1</v>
      </c>
      <c r="J3367">
        <v>3.23</v>
      </c>
      <c r="K3367">
        <v>3.27</v>
      </c>
      <c r="L3367">
        <f>VLOOKUP($E3367,'CFileFishery to ERA+'!$A$4:$J$198,4,FALSE)</f>
        <v>11</v>
      </c>
      <c r="M3367" t="str">
        <f>VLOOKUP($E3367,'CFileFishery to ERA+'!$A$4:$J$198,5,FALSE)</f>
        <v>WCVI SPR T</v>
      </c>
      <c r="N3367" t="str">
        <f>VLOOKUP($E3367,'CFileFishery to ERA+'!$A$4:$J$198,6,FALSE)</f>
        <v>CA</v>
      </c>
      <c r="O3367">
        <f>VLOOKUP($E3367,'CFileFishery to ERA+'!$A$4:$J$198,7,FALSE)</f>
        <v>3</v>
      </c>
      <c r="P3367" t="str">
        <f>VLOOKUP($E3367,'CFileFishery to ERA+'!$A$4:$J$198,8,FALSE)</f>
        <v>T</v>
      </c>
      <c r="Q3367" t="str">
        <f>VLOOKUP($E3367,'CFileFishery to ERA+'!$A$4:$J$198,9,FALSE)</f>
        <v>WCVI Troll</v>
      </c>
      <c r="R3367" t="str">
        <f>VLOOKUP($E3367,'CFileFishery to ERA+'!$A$4:$J$198,10,FALSE)</f>
        <v>AABM</v>
      </c>
    </row>
    <row r="3368" spans="1:18" x14ac:dyDescent="0.25">
      <c r="A3368" t="s">
        <v>160</v>
      </c>
      <c r="B3368" t="s">
        <v>161</v>
      </c>
      <c r="C3368">
        <v>2016</v>
      </c>
      <c r="D3368">
        <v>5</v>
      </c>
      <c r="E3368">
        <v>34</v>
      </c>
      <c r="F3368" t="s">
        <v>54</v>
      </c>
      <c r="G3368">
        <v>4</v>
      </c>
      <c r="H3368" t="s">
        <v>121</v>
      </c>
      <c r="I3368">
        <v>3</v>
      </c>
      <c r="J3368">
        <v>9.69</v>
      </c>
      <c r="K3368">
        <v>9.8699999999999992</v>
      </c>
      <c r="L3368">
        <f>VLOOKUP($E3368,'CFileFishery to ERA+'!$A$4:$J$198,4,FALSE)</f>
        <v>11</v>
      </c>
      <c r="M3368" t="str">
        <f>VLOOKUP($E3368,'CFileFishery to ERA+'!$A$4:$J$198,5,FALSE)</f>
        <v>WCVI SPR T</v>
      </c>
      <c r="N3368" t="str">
        <f>VLOOKUP($E3368,'CFileFishery to ERA+'!$A$4:$J$198,6,FALSE)</f>
        <v>CA</v>
      </c>
      <c r="O3368">
        <f>VLOOKUP($E3368,'CFileFishery to ERA+'!$A$4:$J$198,7,FALSE)</f>
        <v>3</v>
      </c>
      <c r="P3368" t="str">
        <f>VLOOKUP($E3368,'CFileFishery to ERA+'!$A$4:$J$198,8,FALSE)</f>
        <v>T</v>
      </c>
      <c r="Q3368" t="str">
        <f>VLOOKUP($E3368,'CFileFishery to ERA+'!$A$4:$J$198,9,FALSE)</f>
        <v>WCVI Troll</v>
      </c>
      <c r="R3368" t="str">
        <f>VLOOKUP($E3368,'CFileFishery to ERA+'!$A$4:$J$198,10,FALSE)</f>
        <v>AABM</v>
      </c>
    </row>
    <row r="3369" spans="1:18" x14ac:dyDescent="0.25">
      <c r="A3369" t="s">
        <v>160</v>
      </c>
      <c r="B3369" t="s">
        <v>161</v>
      </c>
      <c r="C3369">
        <v>2016</v>
      </c>
      <c r="D3369">
        <v>5</v>
      </c>
      <c r="E3369">
        <v>43</v>
      </c>
      <c r="F3369" t="s">
        <v>59</v>
      </c>
      <c r="G3369">
        <v>3</v>
      </c>
      <c r="H3369" t="s">
        <v>12</v>
      </c>
      <c r="I3369">
        <v>1</v>
      </c>
      <c r="J3369">
        <v>1.74</v>
      </c>
      <c r="K3369">
        <v>1.75</v>
      </c>
      <c r="L3369">
        <f>VLOOKUP($E3369,'CFileFishery to ERA+'!$A$4:$J$198,4,FALSE)</f>
        <v>13</v>
      </c>
      <c r="M3369" t="str">
        <f>VLOOKUP($E3369,'CFileFishery to ERA+'!$A$4:$J$198,5,FALSE)</f>
        <v>N FALCON T</v>
      </c>
      <c r="N3369" t="str">
        <f>VLOOKUP($E3369,'CFileFishery to ERA+'!$A$4:$J$198,6,FALSE)</f>
        <v>US</v>
      </c>
      <c r="O3369">
        <f>VLOOKUP($E3369,'CFileFishery to ERA+'!$A$4:$J$198,7,FALSE)</f>
        <v>999</v>
      </c>
      <c r="P3369" t="str">
        <f>VLOOKUP($E3369,'CFileFishery to ERA+'!$A$4:$J$198,8,FALSE)</f>
        <v>T</v>
      </c>
      <c r="Q3369" t="str">
        <f>VLOOKUP($E3369,'CFileFishery to ERA+'!$A$4:$J$198,9,FALSE)</f>
        <v>WA Troll</v>
      </c>
      <c r="R3369" t="str">
        <f>VLOOKUP($E3369,'CFileFishery to ERA+'!$A$4:$J$198,10,FALSE)</f>
        <v>ISBM</v>
      </c>
    </row>
    <row r="3370" spans="1:18" x14ac:dyDescent="0.25">
      <c r="A3370" t="s">
        <v>160</v>
      </c>
      <c r="B3370" t="s">
        <v>161</v>
      </c>
      <c r="C3370">
        <v>2016</v>
      </c>
      <c r="D3370">
        <v>5</v>
      </c>
      <c r="E3370">
        <v>43</v>
      </c>
      <c r="F3370" t="s">
        <v>59</v>
      </c>
      <c r="G3370">
        <v>4</v>
      </c>
      <c r="H3370" t="s">
        <v>121</v>
      </c>
      <c r="I3370">
        <v>1</v>
      </c>
      <c r="J3370">
        <v>1.74</v>
      </c>
      <c r="K3370">
        <v>1.77</v>
      </c>
      <c r="L3370">
        <f>VLOOKUP($E3370,'CFileFishery to ERA+'!$A$4:$J$198,4,FALSE)</f>
        <v>13</v>
      </c>
      <c r="M3370" t="str">
        <f>VLOOKUP($E3370,'CFileFishery to ERA+'!$A$4:$J$198,5,FALSE)</f>
        <v>N FALCON T</v>
      </c>
      <c r="N3370" t="str">
        <f>VLOOKUP($E3370,'CFileFishery to ERA+'!$A$4:$J$198,6,FALSE)</f>
        <v>US</v>
      </c>
      <c r="O3370">
        <f>VLOOKUP($E3370,'CFileFishery to ERA+'!$A$4:$J$198,7,FALSE)</f>
        <v>999</v>
      </c>
      <c r="P3370" t="str">
        <f>VLOOKUP($E3370,'CFileFishery to ERA+'!$A$4:$J$198,8,FALSE)</f>
        <v>T</v>
      </c>
      <c r="Q3370" t="str">
        <f>VLOOKUP($E3370,'CFileFishery to ERA+'!$A$4:$J$198,9,FALSE)</f>
        <v>WA Troll</v>
      </c>
      <c r="R3370" t="str">
        <f>VLOOKUP($E3370,'CFileFishery to ERA+'!$A$4:$J$198,10,FALSE)</f>
        <v>ISBM</v>
      </c>
    </row>
    <row r="3371" spans="1:18" x14ac:dyDescent="0.25">
      <c r="A3371" t="s">
        <v>160</v>
      </c>
      <c r="B3371" t="s">
        <v>161</v>
      </c>
      <c r="C3371">
        <v>2016</v>
      </c>
      <c r="D3371">
        <v>5</v>
      </c>
      <c r="E3371">
        <v>44</v>
      </c>
      <c r="F3371" t="s">
        <v>85</v>
      </c>
      <c r="G3371">
        <v>3</v>
      </c>
      <c r="H3371" t="s">
        <v>121</v>
      </c>
      <c r="I3371">
        <v>1</v>
      </c>
      <c r="J3371">
        <v>1.42</v>
      </c>
      <c r="K3371">
        <v>1.42</v>
      </c>
      <c r="L3371">
        <f>VLOOKUP($E3371,'CFileFishery to ERA+'!$A$4:$J$198,4,FALSE)</f>
        <v>13</v>
      </c>
      <c r="M3371" t="str">
        <f>VLOOKUP($E3371,'CFileFishery to ERA+'!$A$4:$J$198,5,FALSE)</f>
        <v>N FALCON T</v>
      </c>
      <c r="N3371" t="str">
        <f>VLOOKUP($E3371,'CFileFishery to ERA+'!$A$4:$J$198,6,FALSE)</f>
        <v>US</v>
      </c>
      <c r="O3371">
        <f>VLOOKUP($E3371,'CFileFishery to ERA+'!$A$4:$J$198,7,FALSE)</f>
        <v>999</v>
      </c>
      <c r="P3371" t="str">
        <f>VLOOKUP($E3371,'CFileFishery to ERA+'!$A$4:$J$198,8,FALSE)</f>
        <v>T</v>
      </c>
      <c r="Q3371" t="str">
        <f>VLOOKUP($E3371,'CFileFishery to ERA+'!$A$4:$J$198,9,FALSE)</f>
        <v>WA Troll</v>
      </c>
      <c r="R3371" t="str">
        <f>VLOOKUP($E3371,'CFileFishery to ERA+'!$A$4:$J$198,10,FALSE)</f>
        <v>ISBM</v>
      </c>
    </row>
    <row r="3372" spans="1:18" x14ac:dyDescent="0.25">
      <c r="A3372" t="s">
        <v>160</v>
      </c>
      <c r="B3372" t="s">
        <v>161</v>
      </c>
      <c r="C3372">
        <v>2016</v>
      </c>
      <c r="D3372">
        <v>6</v>
      </c>
      <c r="E3372">
        <v>29</v>
      </c>
      <c r="F3372" t="s">
        <v>17</v>
      </c>
      <c r="G3372">
        <v>4</v>
      </c>
      <c r="H3372" t="s">
        <v>12</v>
      </c>
      <c r="I3372">
        <v>1</v>
      </c>
      <c r="J3372">
        <v>4.3899999999999997</v>
      </c>
      <c r="K3372">
        <v>4.45</v>
      </c>
      <c r="L3372">
        <f>VLOOKUP($E3372,'CFileFishery to ERA+'!$A$4:$J$198,4,FALSE)</f>
        <v>8</v>
      </c>
      <c r="M3372" t="str">
        <f>VLOOKUP($E3372,'CFileFishery to ERA+'!$A$4:$J$198,5,FALSE)</f>
        <v>NORTH T</v>
      </c>
      <c r="N3372" t="str">
        <f>VLOOKUP($E3372,'CFileFishery to ERA+'!$A$4:$J$198,6,FALSE)</f>
        <v>CA</v>
      </c>
      <c r="O3372">
        <f>VLOOKUP($E3372,'CFileFishery to ERA+'!$A$4:$J$198,7,FALSE)</f>
        <v>1</v>
      </c>
      <c r="P3372" t="str">
        <f>VLOOKUP($E3372,'CFileFishery to ERA+'!$A$4:$J$198,8,FALSE)</f>
        <v>T</v>
      </c>
      <c r="Q3372" t="str">
        <f>VLOOKUP($E3372,'CFileFishery to ERA+'!$A$4:$J$198,9,FALSE)</f>
        <v>NBC Troll</v>
      </c>
      <c r="R3372" t="str">
        <f>VLOOKUP($E3372,'CFileFishery to ERA+'!$A$4:$J$198,10,FALSE)</f>
        <v>AABM</v>
      </c>
    </row>
    <row r="3373" spans="1:18" x14ac:dyDescent="0.25">
      <c r="A3373" t="s">
        <v>160</v>
      </c>
      <c r="B3373" t="s">
        <v>161</v>
      </c>
      <c r="C3373">
        <v>2016</v>
      </c>
      <c r="D3373">
        <v>6</v>
      </c>
      <c r="E3373">
        <v>38</v>
      </c>
      <c r="F3373" t="s">
        <v>64</v>
      </c>
      <c r="G3373">
        <v>4</v>
      </c>
      <c r="H3373" t="s">
        <v>121</v>
      </c>
      <c r="I3373">
        <v>1</v>
      </c>
      <c r="J3373">
        <v>1.28</v>
      </c>
      <c r="K3373">
        <v>1.3</v>
      </c>
      <c r="L3373">
        <f>VLOOKUP($E3373,'CFileFishery to ERA+'!$A$4:$J$198,4,FALSE)</f>
        <v>11</v>
      </c>
      <c r="M3373" t="str">
        <f>VLOOKUP($E3373,'CFileFishery to ERA+'!$A$4:$J$198,5,FALSE)</f>
        <v>WCVI SPR T</v>
      </c>
      <c r="N3373" t="str">
        <f>VLOOKUP($E3373,'CFileFishery to ERA+'!$A$4:$J$198,6,FALSE)</f>
        <v>CA</v>
      </c>
      <c r="O3373">
        <f>VLOOKUP($E3373,'CFileFishery to ERA+'!$A$4:$J$198,7,FALSE)</f>
        <v>3</v>
      </c>
      <c r="P3373" t="str">
        <f>VLOOKUP($E3373,'CFileFishery to ERA+'!$A$4:$J$198,8,FALSE)</f>
        <v>T</v>
      </c>
      <c r="Q3373" t="str">
        <f>VLOOKUP($E3373,'CFileFishery to ERA+'!$A$4:$J$198,9,FALSE)</f>
        <v>WCVI Troll</v>
      </c>
      <c r="R3373" t="str">
        <f>VLOOKUP($E3373,'CFileFishery to ERA+'!$A$4:$J$198,10,FALSE)</f>
        <v>AABM</v>
      </c>
    </row>
    <row r="3374" spans="1:18" x14ac:dyDescent="0.25">
      <c r="A3374" t="s">
        <v>160</v>
      </c>
      <c r="B3374" t="s">
        <v>161</v>
      </c>
      <c r="C3374">
        <v>2016</v>
      </c>
      <c r="D3374">
        <v>6</v>
      </c>
      <c r="E3374">
        <v>43</v>
      </c>
      <c r="F3374" t="s">
        <v>59</v>
      </c>
      <c r="G3374">
        <v>3</v>
      </c>
      <c r="H3374" t="s">
        <v>12</v>
      </c>
      <c r="I3374">
        <v>2</v>
      </c>
      <c r="J3374">
        <v>6.22</v>
      </c>
      <c r="K3374">
        <v>6.25</v>
      </c>
      <c r="L3374">
        <f>VLOOKUP($E3374,'CFileFishery to ERA+'!$A$4:$J$198,4,FALSE)</f>
        <v>13</v>
      </c>
      <c r="M3374" t="str">
        <f>VLOOKUP($E3374,'CFileFishery to ERA+'!$A$4:$J$198,5,FALSE)</f>
        <v>N FALCON T</v>
      </c>
      <c r="N3374" t="str">
        <f>VLOOKUP($E3374,'CFileFishery to ERA+'!$A$4:$J$198,6,FALSE)</f>
        <v>US</v>
      </c>
      <c r="O3374">
        <f>VLOOKUP($E3374,'CFileFishery to ERA+'!$A$4:$J$198,7,FALSE)</f>
        <v>999</v>
      </c>
      <c r="P3374" t="str">
        <f>VLOOKUP($E3374,'CFileFishery to ERA+'!$A$4:$J$198,8,FALSE)</f>
        <v>T</v>
      </c>
      <c r="Q3374" t="str">
        <f>VLOOKUP($E3374,'CFileFishery to ERA+'!$A$4:$J$198,9,FALSE)</f>
        <v>WA Troll</v>
      </c>
      <c r="R3374" t="str">
        <f>VLOOKUP($E3374,'CFileFishery to ERA+'!$A$4:$J$198,10,FALSE)</f>
        <v>ISBM</v>
      </c>
    </row>
    <row r="3375" spans="1:18" x14ac:dyDescent="0.25">
      <c r="A3375" t="s">
        <v>160</v>
      </c>
      <c r="B3375" t="s">
        <v>161</v>
      </c>
      <c r="C3375">
        <v>2016</v>
      </c>
      <c r="D3375">
        <v>6</v>
      </c>
      <c r="E3375">
        <v>43</v>
      </c>
      <c r="F3375" t="s">
        <v>59</v>
      </c>
      <c r="G3375">
        <v>3</v>
      </c>
      <c r="H3375" t="s">
        <v>121</v>
      </c>
      <c r="I3375">
        <v>1</v>
      </c>
      <c r="J3375">
        <v>2.89</v>
      </c>
      <c r="K3375">
        <v>2.89</v>
      </c>
      <c r="L3375">
        <f>VLOOKUP($E3375,'CFileFishery to ERA+'!$A$4:$J$198,4,FALSE)</f>
        <v>13</v>
      </c>
      <c r="M3375" t="str">
        <f>VLOOKUP($E3375,'CFileFishery to ERA+'!$A$4:$J$198,5,FALSE)</f>
        <v>N FALCON T</v>
      </c>
      <c r="N3375" t="str">
        <f>VLOOKUP($E3375,'CFileFishery to ERA+'!$A$4:$J$198,6,FALSE)</f>
        <v>US</v>
      </c>
      <c r="O3375">
        <f>VLOOKUP($E3375,'CFileFishery to ERA+'!$A$4:$J$198,7,FALSE)</f>
        <v>999</v>
      </c>
      <c r="P3375" t="str">
        <f>VLOOKUP($E3375,'CFileFishery to ERA+'!$A$4:$J$198,8,FALSE)</f>
        <v>T</v>
      </c>
      <c r="Q3375" t="str">
        <f>VLOOKUP($E3375,'CFileFishery to ERA+'!$A$4:$J$198,9,FALSE)</f>
        <v>WA Troll</v>
      </c>
      <c r="R3375" t="str">
        <f>VLOOKUP($E3375,'CFileFishery to ERA+'!$A$4:$J$198,10,FALSE)</f>
        <v>ISBM</v>
      </c>
    </row>
    <row r="3376" spans="1:18" x14ac:dyDescent="0.25">
      <c r="A3376" t="s">
        <v>160</v>
      </c>
      <c r="B3376" t="s">
        <v>161</v>
      </c>
      <c r="C3376">
        <v>2016</v>
      </c>
      <c r="D3376">
        <v>6</v>
      </c>
      <c r="E3376">
        <v>43</v>
      </c>
      <c r="F3376" t="s">
        <v>59</v>
      </c>
      <c r="G3376">
        <v>4</v>
      </c>
      <c r="H3376" t="s">
        <v>12</v>
      </c>
      <c r="I3376">
        <v>2</v>
      </c>
      <c r="J3376">
        <v>5</v>
      </c>
      <c r="K3376">
        <v>5.07</v>
      </c>
      <c r="L3376">
        <f>VLOOKUP($E3376,'CFileFishery to ERA+'!$A$4:$J$198,4,FALSE)</f>
        <v>13</v>
      </c>
      <c r="M3376" t="str">
        <f>VLOOKUP($E3376,'CFileFishery to ERA+'!$A$4:$J$198,5,FALSE)</f>
        <v>N FALCON T</v>
      </c>
      <c r="N3376" t="str">
        <f>VLOOKUP($E3376,'CFileFishery to ERA+'!$A$4:$J$198,6,FALSE)</f>
        <v>US</v>
      </c>
      <c r="O3376">
        <f>VLOOKUP($E3376,'CFileFishery to ERA+'!$A$4:$J$198,7,FALSE)</f>
        <v>999</v>
      </c>
      <c r="P3376" t="str">
        <f>VLOOKUP($E3376,'CFileFishery to ERA+'!$A$4:$J$198,8,FALSE)</f>
        <v>T</v>
      </c>
      <c r="Q3376" t="str">
        <f>VLOOKUP($E3376,'CFileFishery to ERA+'!$A$4:$J$198,9,FALSE)</f>
        <v>WA Troll</v>
      </c>
      <c r="R3376" t="str">
        <f>VLOOKUP($E3376,'CFileFishery to ERA+'!$A$4:$J$198,10,FALSE)</f>
        <v>ISBM</v>
      </c>
    </row>
    <row r="3377" spans="1:18" x14ac:dyDescent="0.25">
      <c r="A3377" t="s">
        <v>160</v>
      </c>
      <c r="B3377" t="s">
        <v>161</v>
      </c>
      <c r="C3377">
        <v>2016</v>
      </c>
      <c r="D3377">
        <v>6</v>
      </c>
      <c r="E3377">
        <v>43</v>
      </c>
      <c r="F3377" t="s">
        <v>59</v>
      </c>
      <c r="G3377">
        <v>4</v>
      </c>
      <c r="H3377" t="s">
        <v>121</v>
      </c>
      <c r="I3377">
        <v>1</v>
      </c>
      <c r="J3377">
        <v>2.89</v>
      </c>
      <c r="K3377">
        <v>2.94</v>
      </c>
      <c r="L3377">
        <f>VLOOKUP($E3377,'CFileFishery to ERA+'!$A$4:$J$198,4,FALSE)</f>
        <v>13</v>
      </c>
      <c r="M3377" t="str">
        <f>VLOOKUP($E3377,'CFileFishery to ERA+'!$A$4:$J$198,5,FALSE)</f>
        <v>N FALCON T</v>
      </c>
      <c r="N3377" t="str">
        <f>VLOOKUP($E3377,'CFileFishery to ERA+'!$A$4:$J$198,6,FALSE)</f>
        <v>US</v>
      </c>
      <c r="O3377">
        <f>VLOOKUP($E3377,'CFileFishery to ERA+'!$A$4:$J$198,7,FALSE)</f>
        <v>999</v>
      </c>
      <c r="P3377" t="str">
        <f>VLOOKUP($E3377,'CFileFishery to ERA+'!$A$4:$J$198,8,FALSE)</f>
        <v>T</v>
      </c>
      <c r="Q3377" t="str">
        <f>VLOOKUP($E3377,'CFileFishery to ERA+'!$A$4:$J$198,9,FALSE)</f>
        <v>WA Troll</v>
      </c>
      <c r="R3377" t="str">
        <f>VLOOKUP($E3377,'CFileFishery to ERA+'!$A$4:$J$198,10,FALSE)</f>
        <v>ISBM</v>
      </c>
    </row>
    <row r="3378" spans="1:18" x14ac:dyDescent="0.25">
      <c r="A3378" t="s">
        <v>160</v>
      </c>
      <c r="B3378" t="s">
        <v>161</v>
      </c>
      <c r="C3378">
        <v>2016</v>
      </c>
      <c r="D3378">
        <v>6</v>
      </c>
      <c r="E3378">
        <v>64</v>
      </c>
      <c r="F3378" t="s">
        <v>48</v>
      </c>
      <c r="G3378">
        <v>3</v>
      </c>
      <c r="H3378" t="s">
        <v>12</v>
      </c>
      <c r="I3378">
        <v>1</v>
      </c>
      <c r="J3378">
        <v>2.57</v>
      </c>
      <c r="K3378">
        <v>2.58</v>
      </c>
      <c r="L3378">
        <f>VLOOKUP($E3378,'CFileFishery to ERA+'!$A$4:$J$198,4,FALSE)</f>
        <v>17</v>
      </c>
      <c r="M3378" t="str">
        <f>VLOOKUP($E3378,'CFileFishery to ERA+'!$A$4:$J$198,5,FALSE)</f>
        <v>ALASKA N</v>
      </c>
      <c r="N3378" t="str">
        <f>VLOOKUP($E3378,'CFileFishery to ERA+'!$A$4:$J$198,6,FALSE)</f>
        <v>US</v>
      </c>
      <c r="O3378">
        <f>VLOOKUP($E3378,'CFileFishery to ERA+'!$A$4:$J$198,7,FALSE)</f>
        <v>999</v>
      </c>
      <c r="P3378" t="str">
        <f>VLOOKUP($E3378,'CFileFishery to ERA+'!$A$4:$J$198,8,FALSE)</f>
        <v>N</v>
      </c>
      <c r="Q3378" t="str">
        <f>VLOOKUP($E3378,'CFileFishery to ERA+'!$A$4:$J$198,9,FALSE)</f>
        <v>SEAK Net</v>
      </c>
      <c r="R3378" t="str">
        <f>VLOOKUP($E3378,'CFileFishery to ERA+'!$A$4:$J$198,10,FALSE)</f>
        <v>AABM</v>
      </c>
    </row>
    <row r="3379" spans="1:18" x14ac:dyDescent="0.25">
      <c r="A3379" t="s">
        <v>160</v>
      </c>
      <c r="B3379" t="s">
        <v>161</v>
      </c>
      <c r="C3379">
        <v>2016</v>
      </c>
      <c r="D3379">
        <v>6</v>
      </c>
      <c r="E3379">
        <v>108</v>
      </c>
      <c r="F3379" t="s">
        <v>130</v>
      </c>
      <c r="G3379">
        <v>3</v>
      </c>
      <c r="H3379" t="s">
        <v>121</v>
      </c>
      <c r="I3379">
        <v>1</v>
      </c>
      <c r="J3379">
        <v>4.1500000000000004</v>
      </c>
      <c r="K3379">
        <v>4.1500000000000004</v>
      </c>
      <c r="L3379">
        <f>VLOOKUP($E3379,'CFileFishery to ERA+'!$A$4:$J$198,4,FALSE)</f>
        <v>29</v>
      </c>
      <c r="M3379" t="str">
        <f>VLOOKUP($E3379,'CFileFishery to ERA+'!$A$4:$J$198,5,FALSE)</f>
        <v>TPGSDO TERM N</v>
      </c>
      <c r="N3379" t="str">
        <f>VLOOKUP($E3379,'CFileFishery to ERA+'!$A$4:$J$198,6,FALSE)</f>
        <v>US</v>
      </c>
      <c r="O3379">
        <f>VLOOKUP($E3379,'CFileFishery to ERA+'!$A$4:$J$198,7,FALSE)</f>
        <v>999</v>
      </c>
      <c r="P3379" t="str">
        <f>VLOOKUP($E3379,'CFileFishery to ERA+'!$A$4:$J$198,8,FALSE)</f>
        <v>N</v>
      </c>
      <c r="Q3379" t="str">
        <f>VLOOKUP($E3379,'CFileFishery to ERA+'!$A$4:$J$198,9,FALSE)</f>
        <v>PGSD Net</v>
      </c>
      <c r="R3379" t="str">
        <f>VLOOKUP($E3379,'CFileFishery to ERA+'!$A$4:$J$198,10,FALSE)</f>
        <v>ISBM</v>
      </c>
    </row>
    <row r="3380" spans="1:18" x14ac:dyDescent="0.25">
      <c r="A3380" t="s">
        <v>160</v>
      </c>
      <c r="B3380" t="s">
        <v>161</v>
      </c>
      <c r="C3380">
        <v>2016</v>
      </c>
      <c r="D3380">
        <v>6</v>
      </c>
      <c r="E3380">
        <v>132</v>
      </c>
      <c r="F3380" t="s">
        <v>21</v>
      </c>
      <c r="G3380">
        <v>3</v>
      </c>
      <c r="H3380" t="s">
        <v>12</v>
      </c>
      <c r="I3380">
        <v>1</v>
      </c>
      <c r="J3380">
        <v>1</v>
      </c>
      <c r="K3380">
        <v>1</v>
      </c>
      <c r="L3380">
        <f>VLOOKUP($E3380,'CFileFishery to ERA+'!$A$4:$J$198,4,FALSE)</f>
        <v>45</v>
      </c>
      <c r="M3380" t="str">
        <f>VLOOKUP($E3380,'CFileFishery to ERA+'!$A$4:$J$198,5,FALSE)</f>
        <v>CBC S</v>
      </c>
      <c r="N3380" t="str">
        <f>VLOOKUP($E3380,'CFileFishery to ERA+'!$A$4:$J$198,6,FALSE)</f>
        <v>CA</v>
      </c>
      <c r="O3380">
        <f>VLOOKUP($E3380,'CFileFishery to ERA+'!$A$4:$J$198,7,FALSE)</f>
        <v>24</v>
      </c>
      <c r="P3380" t="str">
        <f>VLOOKUP($E3380,'CFileFishery to ERA+'!$A$4:$J$198,8,FALSE)</f>
        <v>S</v>
      </c>
      <c r="Q3380" t="str">
        <f>VLOOKUP($E3380,'CFileFishery to ERA+'!$A$4:$J$198,9,FALSE)</f>
        <v>Central Sport</v>
      </c>
      <c r="R3380" t="str">
        <f>VLOOKUP($E3380,'CFileFishery to ERA+'!$A$4:$J$198,10,FALSE)</f>
        <v>ISBM</v>
      </c>
    </row>
    <row r="3381" spans="1:18" x14ac:dyDescent="0.25">
      <c r="A3381" t="s">
        <v>160</v>
      </c>
      <c r="B3381" t="s">
        <v>161</v>
      </c>
      <c r="C3381">
        <v>2016</v>
      </c>
      <c r="D3381">
        <v>6</v>
      </c>
      <c r="E3381">
        <v>136</v>
      </c>
      <c r="F3381" t="s">
        <v>52</v>
      </c>
      <c r="G3381">
        <v>3</v>
      </c>
      <c r="H3381" t="s">
        <v>12</v>
      </c>
      <c r="I3381">
        <v>1</v>
      </c>
      <c r="J3381">
        <v>3.54</v>
      </c>
      <c r="K3381">
        <v>3.56</v>
      </c>
      <c r="L3381">
        <f>VLOOKUP($E3381,'CFileFishery to ERA+'!$A$4:$J$198,4,FALSE)</f>
        <v>63</v>
      </c>
      <c r="M3381" t="str">
        <f>VLOOKUP($E3381,'CFileFishery to ERA+'!$A$4:$J$198,5,FALSE)</f>
        <v>GEO ST S</v>
      </c>
      <c r="N3381" t="str">
        <f>VLOOKUP($E3381,'CFileFishery to ERA+'!$A$4:$J$198,6,FALSE)</f>
        <v>CA</v>
      </c>
      <c r="O3381">
        <f>VLOOKUP($E3381,'CFileFishery to ERA+'!$A$4:$J$198,7,FALSE)</f>
        <v>27</v>
      </c>
      <c r="P3381" t="str">
        <f>VLOOKUP($E3381,'CFileFishery to ERA+'!$A$4:$J$198,8,FALSE)</f>
        <v>S</v>
      </c>
      <c r="Q3381" t="str">
        <f>VLOOKUP($E3381,'CFileFishery to ERA+'!$A$4:$J$198,9,FALSE)</f>
        <v>North Georgia Strait Sport</v>
      </c>
      <c r="R3381" t="str">
        <f>VLOOKUP($E3381,'CFileFishery to ERA+'!$A$4:$J$198,10,FALSE)</f>
        <v>ISBM</v>
      </c>
    </row>
    <row r="3382" spans="1:18" x14ac:dyDescent="0.25">
      <c r="A3382" t="s">
        <v>160</v>
      </c>
      <c r="B3382" t="s">
        <v>161</v>
      </c>
      <c r="C3382">
        <v>2016</v>
      </c>
      <c r="D3382">
        <v>6</v>
      </c>
      <c r="E3382">
        <v>136</v>
      </c>
      <c r="F3382" t="s">
        <v>52</v>
      </c>
      <c r="G3382">
        <v>4</v>
      </c>
      <c r="H3382" t="s">
        <v>12</v>
      </c>
      <c r="I3382">
        <v>1</v>
      </c>
      <c r="J3382">
        <v>4.37</v>
      </c>
      <c r="K3382">
        <v>4.43</v>
      </c>
      <c r="L3382">
        <f>VLOOKUP($E3382,'CFileFishery to ERA+'!$A$4:$J$198,4,FALSE)</f>
        <v>63</v>
      </c>
      <c r="M3382" t="str">
        <f>VLOOKUP($E3382,'CFileFishery to ERA+'!$A$4:$J$198,5,FALSE)</f>
        <v>GEO ST S</v>
      </c>
      <c r="N3382" t="str">
        <f>VLOOKUP($E3382,'CFileFishery to ERA+'!$A$4:$J$198,6,FALSE)</f>
        <v>CA</v>
      </c>
      <c r="O3382">
        <f>VLOOKUP($E3382,'CFileFishery to ERA+'!$A$4:$J$198,7,FALSE)</f>
        <v>27</v>
      </c>
      <c r="P3382" t="str">
        <f>VLOOKUP($E3382,'CFileFishery to ERA+'!$A$4:$J$198,8,FALSE)</f>
        <v>S</v>
      </c>
      <c r="Q3382" t="str">
        <f>VLOOKUP($E3382,'CFileFishery to ERA+'!$A$4:$J$198,9,FALSE)</f>
        <v>North Georgia Strait Sport</v>
      </c>
      <c r="R3382" t="str">
        <f>VLOOKUP($E3382,'CFileFishery to ERA+'!$A$4:$J$198,10,FALSE)</f>
        <v>ISBM</v>
      </c>
    </row>
    <row r="3383" spans="1:18" x14ac:dyDescent="0.25">
      <c r="A3383" t="s">
        <v>160</v>
      </c>
      <c r="B3383" t="s">
        <v>161</v>
      </c>
      <c r="C3383">
        <v>2016</v>
      </c>
      <c r="D3383">
        <v>6</v>
      </c>
      <c r="E3383">
        <v>142</v>
      </c>
      <c r="F3383" t="s">
        <v>49</v>
      </c>
      <c r="G3383">
        <v>3</v>
      </c>
      <c r="H3383" t="s">
        <v>12</v>
      </c>
      <c r="I3383">
        <v>2</v>
      </c>
      <c r="J3383">
        <v>18.899999999999999</v>
      </c>
      <c r="K3383">
        <v>19.010000000000002</v>
      </c>
      <c r="L3383">
        <f>VLOOKUP($E3383,'CFileFishery to ERA+'!$A$4:$J$198,4,FALSE)</f>
        <v>50</v>
      </c>
      <c r="M3383" t="str">
        <f>VLOOKUP($E3383,'CFileFishery to ERA+'!$A$4:$J$198,5,FALSE)</f>
        <v>WCVI AABM S</v>
      </c>
      <c r="N3383" t="str">
        <f>VLOOKUP($E3383,'CFileFishery to ERA+'!$A$4:$J$198,6,FALSE)</f>
        <v>CA</v>
      </c>
      <c r="O3383">
        <f>VLOOKUP($E3383,'CFileFishery to ERA+'!$A$4:$J$198,7,FALSE)</f>
        <v>31</v>
      </c>
      <c r="P3383" t="str">
        <f>VLOOKUP($E3383,'CFileFishery to ERA+'!$A$4:$J$198,8,FALSE)</f>
        <v>S</v>
      </c>
      <c r="Q3383" t="str">
        <f>VLOOKUP($E3383,'CFileFishery to ERA+'!$A$4:$J$198,9,FALSE)</f>
        <v>WCVI AABM Sport</v>
      </c>
      <c r="R3383" t="str">
        <f>VLOOKUP($E3383,'CFileFishery to ERA+'!$A$4:$J$198,10,FALSE)</f>
        <v>AABM</v>
      </c>
    </row>
    <row r="3384" spans="1:18" x14ac:dyDescent="0.25">
      <c r="A3384" t="s">
        <v>160</v>
      </c>
      <c r="B3384" t="s">
        <v>161</v>
      </c>
      <c r="C3384">
        <v>2016</v>
      </c>
      <c r="D3384">
        <v>6</v>
      </c>
      <c r="E3384">
        <v>146</v>
      </c>
      <c r="F3384" t="s">
        <v>75</v>
      </c>
      <c r="G3384">
        <v>4</v>
      </c>
      <c r="H3384" t="s">
        <v>12</v>
      </c>
      <c r="I3384">
        <v>1</v>
      </c>
      <c r="J3384">
        <v>9.34</v>
      </c>
      <c r="K3384">
        <v>9.4700000000000006</v>
      </c>
      <c r="L3384">
        <f>VLOOKUP($E3384,'CFileFishery to ERA+'!$A$4:$J$198,4,FALSE)</f>
        <v>65</v>
      </c>
      <c r="M3384" t="str">
        <f>VLOOKUP($E3384,'CFileFishery to ERA+'!$A$4:$J$198,5,FALSE)</f>
        <v>BC JF S</v>
      </c>
      <c r="N3384" t="str">
        <f>VLOOKUP($E3384,'CFileFishery to ERA+'!$A$4:$J$198,6,FALSE)</f>
        <v>CA</v>
      </c>
      <c r="O3384">
        <f>VLOOKUP($E3384,'CFileFishery to ERA+'!$A$4:$J$198,7,FALSE)</f>
        <v>36</v>
      </c>
      <c r="P3384" t="str">
        <f>VLOOKUP($E3384,'CFileFishery to ERA+'!$A$4:$J$198,8,FALSE)</f>
        <v>S</v>
      </c>
      <c r="Q3384" t="str">
        <f>VLOOKUP($E3384,'CFileFishery to ERA+'!$A$4:$J$198,9,FALSE)</f>
        <v>Canadian Juan De Fuca Sport</v>
      </c>
      <c r="R3384" t="str">
        <f>VLOOKUP($E3384,'CFileFishery to ERA+'!$A$4:$J$198,10,FALSE)</f>
        <v>ISBM</v>
      </c>
    </row>
    <row r="3385" spans="1:18" x14ac:dyDescent="0.25">
      <c r="A3385" t="s">
        <v>160</v>
      </c>
      <c r="B3385" t="s">
        <v>161</v>
      </c>
      <c r="C3385">
        <v>2016</v>
      </c>
      <c r="D3385">
        <v>6</v>
      </c>
      <c r="E3385">
        <v>159</v>
      </c>
      <c r="F3385" t="s">
        <v>94</v>
      </c>
      <c r="G3385">
        <v>3</v>
      </c>
      <c r="H3385" t="s">
        <v>12</v>
      </c>
      <c r="I3385">
        <v>1</v>
      </c>
      <c r="J3385">
        <v>3.31</v>
      </c>
      <c r="K3385">
        <v>3.32</v>
      </c>
      <c r="L3385">
        <f>VLOOKUP($E3385,'CFileFishery to ERA+'!$A$4:$J$198,4,FALSE)</f>
        <v>59</v>
      </c>
      <c r="M3385" t="str">
        <f>VLOOKUP($E3385,'CFileFishery to ERA+'!$A$4:$J$198,5,FALSE)</f>
        <v>PGSDO S</v>
      </c>
      <c r="N3385" t="str">
        <f>VLOOKUP($E3385,'CFileFishery to ERA+'!$A$4:$J$198,6,FALSE)</f>
        <v>US</v>
      </c>
      <c r="O3385">
        <f>VLOOKUP($E3385,'CFileFishery to ERA+'!$A$4:$J$198,7,FALSE)</f>
        <v>999</v>
      </c>
      <c r="P3385" t="str">
        <f>VLOOKUP($E3385,'CFileFishery to ERA+'!$A$4:$J$198,8,FALSE)</f>
        <v>S</v>
      </c>
      <c r="Q3385" t="str">
        <f>VLOOKUP($E3385,'CFileFishery to ERA+'!$A$4:$J$198,9,FALSE)</f>
        <v>PGSD Sport</v>
      </c>
      <c r="R3385" t="str">
        <f>VLOOKUP($E3385,'CFileFishery to ERA+'!$A$4:$J$198,10,FALSE)</f>
        <v>ISBM</v>
      </c>
    </row>
    <row r="3386" spans="1:18" x14ac:dyDescent="0.25">
      <c r="A3386" t="s">
        <v>160</v>
      </c>
      <c r="B3386" t="s">
        <v>161</v>
      </c>
      <c r="C3386">
        <v>2016</v>
      </c>
      <c r="D3386">
        <v>7</v>
      </c>
      <c r="E3386">
        <v>35</v>
      </c>
      <c r="F3386" t="s">
        <v>77</v>
      </c>
      <c r="G3386">
        <v>4</v>
      </c>
      <c r="H3386" t="s">
        <v>12</v>
      </c>
      <c r="I3386">
        <v>1</v>
      </c>
      <c r="J3386">
        <v>1.59</v>
      </c>
      <c r="K3386">
        <v>1.61</v>
      </c>
      <c r="L3386">
        <f>VLOOKUP($E3386,'CFileFishery to ERA+'!$A$4:$J$198,4,FALSE)</f>
        <v>12</v>
      </c>
      <c r="M3386" t="str">
        <f>VLOOKUP($E3386,'CFileFishery to ERA+'!$A$4:$J$198,5,FALSE)</f>
        <v>WCVI SUM T</v>
      </c>
      <c r="N3386" t="str">
        <f>VLOOKUP($E3386,'CFileFishery to ERA+'!$A$4:$J$198,6,FALSE)</f>
        <v>CA</v>
      </c>
      <c r="O3386">
        <f>VLOOKUP($E3386,'CFileFishery to ERA+'!$A$4:$J$198,7,FALSE)</f>
        <v>3</v>
      </c>
      <c r="P3386" t="str">
        <f>VLOOKUP($E3386,'CFileFishery to ERA+'!$A$4:$J$198,8,FALSE)</f>
        <v>T</v>
      </c>
      <c r="Q3386" t="str">
        <f>VLOOKUP($E3386,'CFileFishery to ERA+'!$A$4:$J$198,9,FALSE)</f>
        <v>WCVI Troll</v>
      </c>
      <c r="R3386" t="str">
        <f>VLOOKUP($E3386,'CFileFishery to ERA+'!$A$4:$J$198,10,FALSE)</f>
        <v>AABM</v>
      </c>
    </row>
    <row r="3387" spans="1:18" x14ac:dyDescent="0.25">
      <c r="A3387" t="s">
        <v>160</v>
      </c>
      <c r="B3387" t="s">
        <v>161</v>
      </c>
      <c r="C3387">
        <v>2016</v>
      </c>
      <c r="D3387">
        <v>7</v>
      </c>
      <c r="E3387">
        <v>43</v>
      </c>
      <c r="F3387" t="s">
        <v>59</v>
      </c>
      <c r="G3387">
        <v>3</v>
      </c>
      <c r="H3387" t="s">
        <v>12</v>
      </c>
      <c r="I3387">
        <v>1</v>
      </c>
      <c r="J3387">
        <v>2.33</v>
      </c>
      <c r="K3387">
        <v>2.34</v>
      </c>
      <c r="L3387">
        <f>VLOOKUP($E3387,'CFileFishery to ERA+'!$A$4:$J$198,4,FALSE)</f>
        <v>13</v>
      </c>
      <c r="M3387" t="str">
        <f>VLOOKUP($E3387,'CFileFishery to ERA+'!$A$4:$J$198,5,FALSE)</f>
        <v>N FALCON T</v>
      </c>
      <c r="N3387" t="str">
        <f>VLOOKUP($E3387,'CFileFishery to ERA+'!$A$4:$J$198,6,FALSE)</f>
        <v>US</v>
      </c>
      <c r="O3387">
        <f>VLOOKUP($E3387,'CFileFishery to ERA+'!$A$4:$J$198,7,FALSE)</f>
        <v>999</v>
      </c>
      <c r="P3387" t="str">
        <f>VLOOKUP($E3387,'CFileFishery to ERA+'!$A$4:$J$198,8,FALSE)</f>
        <v>T</v>
      </c>
      <c r="Q3387" t="str">
        <f>VLOOKUP($E3387,'CFileFishery to ERA+'!$A$4:$J$198,9,FALSE)</f>
        <v>WA Troll</v>
      </c>
      <c r="R3387" t="str">
        <f>VLOOKUP($E3387,'CFileFishery to ERA+'!$A$4:$J$198,10,FALSE)</f>
        <v>ISBM</v>
      </c>
    </row>
    <row r="3388" spans="1:18" x14ac:dyDescent="0.25">
      <c r="A3388" t="s">
        <v>160</v>
      </c>
      <c r="B3388" t="s">
        <v>161</v>
      </c>
      <c r="C3388">
        <v>2016</v>
      </c>
      <c r="D3388">
        <v>7</v>
      </c>
      <c r="E3388">
        <v>43</v>
      </c>
      <c r="F3388" t="s">
        <v>59</v>
      </c>
      <c r="G3388">
        <v>3</v>
      </c>
      <c r="H3388" t="s">
        <v>121</v>
      </c>
      <c r="I3388">
        <v>1</v>
      </c>
      <c r="J3388">
        <v>1.77</v>
      </c>
      <c r="K3388">
        <v>1.77</v>
      </c>
      <c r="L3388">
        <f>VLOOKUP($E3388,'CFileFishery to ERA+'!$A$4:$J$198,4,FALSE)</f>
        <v>13</v>
      </c>
      <c r="M3388" t="str">
        <f>VLOOKUP($E3388,'CFileFishery to ERA+'!$A$4:$J$198,5,FALSE)</f>
        <v>N FALCON T</v>
      </c>
      <c r="N3388" t="str">
        <f>VLOOKUP($E3388,'CFileFishery to ERA+'!$A$4:$J$198,6,FALSE)</f>
        <v>US</v>
      </c>
      <c r="O3388">
        <f>VLOOKUP($E3388,'CFileFishery to ERA+'!$A$4:$J$198,7,FALSE)</f>
        <v>999</v>
      </c>
      <c r="P3388" t="str">
        <f>VLOOKUP($E3388,'CFileFishery to ERA+'!$A$4:$J$198,8,FALSE)</f>
        <v>T</v>
      </c>
      <c r="Q3388" t="str">
        <f>VLOOKUP($E3388,'CFileFishery to ERA+'!$A$4:$J$198,9,FALSE)</f>
        <v>WA Troll</v>
      </c>
      <c r="R3388" t="str">
        <f>VLOOKUP($E3388,'CFileFishery to ERA+'!$A$4:$J$198,10,FALSE)</f>
        <v>ISBM</v>
      </c>
    </row>
    <row r="3389" spans="1:18" x14ac:dyDescent="0.25">
      <c r="A3389" t="s">
        <v>160</v>
      </c>
      <c r="B3389" t="s">
        <v>161</v>
      </c>
      <c r="C3389">
        <v>2016</v>
      </c>
      <c r="D3389">
        <v>7</v>
      </c>
      <c r="E3389">
        <v>43</v>
      </c>
      <c r="F3389" t="s">
        <v>59</v>
      </c>
      <c r="G3389">
        <v>4</v>
      </c>
      <c r="H3389" t="s">
        <v>12</v>
      </c>
      <c r="I3389">
        <v>2</v>
      </c>
      <c r="J3389">
        <v>4.4000000000000004</v>
      </c>
      <c r="K3389">
        <v>4.46</v>
      </c>
      <c r="L3389">
        <f>VLOOKUP($E3389,'CFileFishery to ERA+'!$A$4:$J$198,4,FALSE)</f>
        <v>13</v>
      </c>
      <c r="M3389" t="str">
        <f>VLOOKUP($E3389,'CFileFishery to ERA+'!$A$4:$J$198,5,FALSE)</f>
        <v>N FALCON T</v>
      </c>
      <c r="N3389" t="str">
        <f>VLOOKUP($E3389,'CFileFishery to ERA+'!$A$4:$J$198,6,FALSE)</f>
        <v>US</v>
      </c>
      <c r="O3389">
        <f>VLOOKUP($E3389,'CFileFishery to ERA+'!$A$4:$J$198,7,FALSE)</f>
        <v>999</v>
      </c>
      <c r="P3389" t="str">
        <f>VLOOKUP($E3389,'CFileFishery to ERA+'!$A$4:$J$198,8,FALSE)</f>
        <v>T</v>
      </c>
      <c r="Q3389" t="str">
        <f>VLOOKUP($E3389,'CFileFishery to ERA+'!$A$4:$J$198,9,FALSE)</f>
        <v>WA Troll</v>
      </c>
      <c r="R3389" t="str">
        <f>VLOOKUP($E3389,'CFileFishery to ERA+'!$A$4:$J$198,10,FALSE)</f>
        <v>ISBM</v>
      </c>
    </row>
    <row r="3390" spans="1:18" x14ac:dyDescent="0.25">
      <c r="A3390" t="s">
        <v>160</v>
      </c>
      <c r="B3390" t="s">
        <v>161</v>
      </c>
      <c r="C3390">
        <v>2016</v>
      </c>
      <c r="D3390">
        <v>7</v>
      </c>
      <c r="E3390">
        <v>50</v>
      </c>
      <c r="F3390" t="s">
        <v>92</v>
      </c>
      <c r="G3390">
        <v>3</v>
      </c>
      <c r="H3390" t="s">
        <v>12</v>
      </c>
      <c r="I3390">
        <v>1</v>
      </c>
      <c r="J3390">
        <v>2.77</v>
      </c>
      <c r="K3390">
        <v>2.78</v>
      </c>
      <c r="L3390">
        <f>VLOOKUP($E3390,'CFileFishery to ERA+'!$A$4:$J$198,4,FALSE)</f>
        <v>14</v>
      </c>
      <c r="M3390" t="str">
        <f>VLOOKUP($E3390,'CFileFishery to ERA+'!$A$4:$J$198,5,FALSE)</f>
        <v>S FALCON T</v>
      </c>
      <c r="N3390" t="str">
        <f>VLOOKUP($E3390,'CFileFishery to ERA+'!$A$4:$J$198,6,FALSE)</f>
        <v>US</v>
      </c>
      <c r="O3390">
        <f>VLOOKUP($E3390,'CFileFishery to ERA+'!$A$4:$J$198,7,FALSE)</f>
        <v>999</v>
      </c>
      <c r="P3390" t="str">
        <f>VLOOKUP($E3390,'CFileFishery to ERA+'!$A$4:$J$198,8,FALSE)</f>
        <v>T</v>
      </c>
      <c r="Q3390" t="str">
        <f>VLOOKUP($E3390,'CFileFishery to ERA+'!$A$4:$J$198,9,FALSE)</f>
        <v>OR Troll</v>
      </c>
      <c r="R3390" t="str">
        <f>VLOOKUP($E3390,'CFileFishery to ERA+'!$A$4:$J$198,10,FALSE)</f>
        <v>ISBM</v>
      </c>
    </row>
    <row r="3391" spans="1:18" x14ac:dyDescent="0.25">
      <c r="A3391" t="s">
        <v>160</v>
      </c>
      <c r="B3391" t="s">
        <v>161</v>
      </c>
      <c r="C3391">
        <v>2016</v>
      </c>
      <c r="D3391">
        <v>7</v>
      </c>
      <c r="E3391">
        <v>65</v>
      </c>
      <c r="F3391" t="s">
        <v>51</v>
      </c>
      <c r="G3391">
        <v>3</v>
      </c>
      <c r="H3391" t="s">
        <v>12</v>
      </c>
      <c r="I3391">
        <v>1</v>
      </c>
      <c r="J3391">
        <v>1</v>
      </c>
      <c r="K3391">
        <v>1</v>
      </c>
      <c r="L3391">
        <f>VLOOKUP($E3391,'CFileFishery to ERA+'!$A$4:$J$198,4,FALSE)</f>
        <v>17</v>
      </c>
      <c r="M3391" t="str">
        <f>VLOOKUP($E3391,'CFileFishery to ERA+'!$A$4:$J$198,5,FALSE)</f>
        <v>ALASKA N</v>
      </c>
      <c r="N3391" t="str">
        <f>VLOOKUP($E3391,'CFileFishery to ERA+'!$A$4:$J$198,6,FALSE)</f>
        <v>US</v>
      </c>
      <c r="O3391">
        <f>VLOOKUP($E3391,'CFileFishery to ERA+'!$A$4:$J$198,7,FALSE)</f>
        <v>999</v>
      </c>
      <c r="P3391" t="str">
        <f>VLOOKUP($E3391,'CFileFishery to ERA+'!$A$4:$J$198,8,FALSE)</f>
        <v>N</v>
      </c>
      <c r="Q3391" t="str">
        <f>VLOOKUP($E3391,'CFileFishery to ERA+'!$A$4:$J$198,9,FALSE)</f>
        <v>SEAK Net</v>
      </c>
      <c r="R3391" t="str">
        <f>VLOOKUP($E3391,'CFileFishery to ERA+'!$A$4:$J$198,10,FALSE)</f>
        <v>AABM</v>
      </c>
    </row>
    <row r="3392" spans="1:18" x14ac:dyDescent="0.25">
      <c r="A3392" t="s">
        <v>160</v>
      </c>
      <c r="B3392" t="s">
        <v>161</v>
      </c>
      <c r="C3392">
        <v>2016</v>
      </c>
      <c r="D3392">
        <v>7</v>
      </c>
      <c r="E3392">
        <v>104</v>
      </c>
      <c r="F3392" t="s">
        <v>113</v>
      </c>
      <c r="G3392">
        <v>3</v>
      </c>
      <c r="H3392" t="s">
        <v>121</v>
      </c>
      <c r="I3392">
        <v>1</v>
      </c>
      <c r="J3392">
        <v>1.99</v>
      </c>
      <c r="K3392">
        <v>1.99</v>
      </c>
      <c r="L3392">
        <f>VLOOKUP($E3392,'CFileFishery to ERA+'!$A$4:$J$198,4,FALSE)</f>
        <v>38</v>
      </c>
      <c r="M3392" t="str">
        <f>VLOOKUP($E3392,'CFileFishery to ERA+'!$A$4:$J$198,5,FALSE)</f>
        <v>TPS FN</v>
      </c>
      <c r="N3392" t="str">
        <f>VLOOKUP($E3392,'CFileFishery to ERA+'!$A$4:$J$198,6,FALSE)</f>
        <v>US</v>
      </c>
      <c r="O3392">
        <f>VLOOKUP($E3392,'CFileFishery to ERA+'!$A$4:$J$198,7,FALSE)</f>
        <v>999</v>
      </c>
      <c r="P3392" t="str">
        <f>VLOOKUP($E3392,'CFileFishery to ERA+'!$A$4:$J$198,8,FALSE)</f>
        <v>N</v>
      </c>
      <c r="Q3392" t="str">
        <f>VLOOKUP($E3392,'CFileFishery to ERA+'!$A$4:$J$198,9,FALSE)</f>
        <v>PGSD Net</v>
      </c>
      <c r="R3392" t="str">
        <f>VLOOKUP($E3392,'CFileFishery to ERA+'!$A$4:$J$198,10,FALSE)</f>
        <v>ISBM</v>
      </c>
    </row>
    <row r="3393" spans="1:18" x14ac:dyDescent="0.25">
      <c r="A3393" t="s">
        <v>160</v>
      </c>
      <c r="B3393" t="s">
        <v>161</v>
      </c>
      <c r="C3393">
        <v>2016</v>
      </c>
      <c r="D3393">
        <v>7</v>
      </c>
      <c r="E3393">
        <v>108</v>
      </c>
      <c r="F3393" t="s">
        <v>130</v>
      </c>
      <c r="G3393">
        <v>3</v>
      </c>
      <c r="H3393" t="s">
        <v>121</v>
      </c>
      <c r="I3393">
        <v>1</v>
      </c>
      <c r="J3393">
        <v>3.9</v>
      </c>
      <c r="K3393">
        <v>3.9</v>
      </c>
      <c r="L3393">
        <f>VLOOKUP($E3393,'CFileFishery to ERA+'!$A$4:$J$198,4,FALSE)</f>
        <v>29</v>
      </c>
      <c r="M3393" t="str">
        <f>VLOOKUP($E3393,'CFileFishery to ERA+'!$A$4:$J$198,5,FALSE)</f>
        <v>TPGSDO TERM N</v>
      </c>
      <c r="N3393" t="str">
        <f>VLOOKUP($E3393,'CFileFishery to ERA+'!$A$4:$J$198,6,FALSE)</f>
        <v>US</v>
      </c>
      <c r="O3393">
        <f>VLOOKUP($E3393,'CFileFishery to ERA+'!$A$4:$J$198,7,FALSE)</f>
        <v>999</v>
      </c>
      <c r="P3393" t="str">
        <f>VLOOKUP($E3393,'CFileFishery to ERA+'!$A$4:$J$198,8,FALSE)</f>
        <v>N</v>
      </c>
      <c r="Q3393" t="str">
        <f>VLOOKUP($E3393,'CFileFishery to ERA+'!$A$4:$J$198,9,FALSE)</f>
        <v>PGSD Net</v>
      </c>
      <c r="R3393" t="str">
        <f>VLOOKUP($E3393,'CFileFishery to ERA+'!$A$4:$J$198,10,FALSE)</f>
        <v>ISBM</v>
      </c>
    </row>
    <row r="3394" spans="1:18" x14ac:dyDescent="0.25">
      <c r="A3394" t="s">
        <v>160</v>
      </c>
      <c r="B3394" t="s">
        <v>161</v>
      </c>
      <c r="C3394">
        <v>2016</v>
      </c>
      <c r="D3394">
        <v>7</v>
      </c>
      <c r="E3394">
        <v>142</v>
      </c>
      <c r="F3394" t="s">
        <v>49</v>
      </c>
      <c r="G3394">
        <v>2</v>
      </c>
      <c r="H3394" t="s">
        <v>12</v>
      </c>
      <c r="I3394">
        <v>1</v>
      </c>
      <c r="J3394">
        <v>7.72</v>
      </c>
      <c r="K3394">
        <v>7.75</v>
      </c>
      <c r="L3394">
        <f>VLOOKUP($E3394,'CFileFishery to ERA+'!$A$4:$J$198,4,FALSE)</f>
        <v>50</v>
      </c>
      <c r="M3394" t="str">
        <f>VLOOKUP($E3394,'CFileFishery to ERA+'!$A$4:$J$198,5,FALSE)</f>
        <v>WCVI AABM S</v>
      </c>
      <c r="N3394" t="str">
        <f>VLOOKUP($E3394,'CFileFishery to ERA+'!$A$4:$J$198,6,FALSE)</f>
        <v>CA</v>
      </c>
      <c r="O3394">
        <f>VLOOKUP($E3394,'CFileFishery to ERA+'!$A$4:$J$198,7,FALSE)</f>
        <v>31</v>
      </c>
      <c r="P3394" t="str">
        <f>VLOOKUP($E3394,'CFileFishery to ERA+'!$A$4:$J$198,8,FALSE)</f>
        <v>S</v>
      </c>
      <c r="Q3394" t="str">
        <f>VLOOKUP($E3394,'CFileFishery to ERA+'!$A$4:$J$198,9,FALSE)</f>
        <v>WCVI AABM Sport</v>
      </c>
      <c r="R3394" t="str">
        <f>VLOOKUP($E3394,'CFileFishery to ERA+'!$A$4:$J$198,10,FALSE)</f>
        <v>AABM</v>
      </c>
    </row>
    <row r="3395" spans="1:18" x14ac:dyDescent="0.25">
      <c r="A3395" t="s">
        <v>160</v>
      </c>
      <c r="B3395" t="s">
        <v>161</v>
      </c>
      <c r="C3395">
        <v>2016</v>
      </c>
      <c r="D3395">
        <v>7</v>
      </c>
      <c r="E3395">
        <v>150</v>
      </c>
      <c r="F3395" t="s">
        <v>76</v>
      </c>
      <c r="G3395">
        <v>3</v>
      </c>
      <c r="H3395" t="s">
        <v>12</v>
      </c>
      <c r="I3395">
        <v>2</v>
      </c>
      <c r="J3395">
        <v>6.14</v>
      </c>
      <c r="K3395">
        <v>6.17</v>
      </c>
      <c r="L3395">
        <f>VLOOKUP($E3395,'CFileFishery to ERA+'!$A$4:$J$198,4,FALSE)</f>
        <v>57</v>
      </c>
      <c r="M3395" t="str">
        <f>VLOOKUP($E3395,'CFileFishery to ERA+'!$A$4:$J$198,5,FALSE)</f>
        <v>PGSDN S</v>
      </c>
      <c r="N3395" t="str">
        <f>VLOOKUP($E3395,'CFileFishery to ERA+'!$A$4:$J$198,6,FALSE)</f>
        <v>US</v>
      </c>
      <c r="O3395">
        <f>VLOOKUP($E3395,'CFileFishery to ERA+'!$A$4:$J$198,7,FALSE)</f>
        <v>999</v>
      </c>
      <c r="P3395" t="str">
        <f>VLOOKUP($E3395,'CFileFishery to ERA+'!$A$4:$J$198,8,FALSE)</f>
        <v>S</v>
      </c>
      <c r="Q3395" t="str">
        <f>VLOOKUP($E3395,'CFileFishery to ERA+'!$A$4:$J$198,9,FALSE)</f>
        <v>PGSD Sport</v>
      </c>
      <c r="R3395" t="str">
        <f>VLOOKUP($E3395,'CFileFishery to ERA+'!$A$4:$J$198,10,FALSE)</f>
        <v>ISBM</v>
      </c>
    </row>
    <row r="3396" spans="1:18" x14ac:dyDescent="0.25">
      <c r="A3396" t="s">
        <v>160</v>
      </c>
      <c r="B3396" t="s">
        <v>161</v>
      </c>
      <c r="C3396">
        <v>2016</v>
      </c>
      <c r="D3396">
        <v>7</v>
      </c>
      <c r="E3396">
        <v>151</v>
      </c>
      <c r="F3396" t="s">
        <v>84</v>
      </c>
      <c r="G3396">
        <v>4</v>
      </c>
      <c r="H3396" t="s">
        <v>12</v>
      </c>
      <c r="I3396">
        <v>2</v>
      </c>
      <c r="J3396">
        <v>11.04</v>
      </c>
      <c r="K3396">
        <v>11.19</v>
      </c>
      <c r="L3396">
        <f>VLOOKUP($E3396,'CFileFishery to ERA+'!$A$4:$J$198,4,FALSE)</f>
        <v>57</v>
      </c>
      <c r="M3396" t="str">
        <f>VLOOKUP($E3396,'CFileFishery to ERA+'!$A$4:$J$198,5,FALSE)</f>
        <v>PGSDN S</v>
      </c>
      <c r="N3396" t="str">
        <f>VLOOKUP($E3396,'CFileFishery to ERA+'!$A$4:$J$198,6,FALSE)</f>
        <v>US</v>
      </c>
      <c r="O3396">
        <f>VLOOKUP($E3396,'CFileFishery to ERA+'!$A$4:$J$198,7,FALSE)</f>
        <v>999</v>
      </c>
      <c r="P3396" t="str">
        <f>VLOOKUP($E3396,'CFileFishery to ERA+'!$A$4:$J$198,8,FALSE)</f>
        <v>S</v>
      </c>
      <c r="Q3396" t="str">
        <f>VLOOKUP($E3396,'CFileFishery to ERA+'!$A$4:$J$198,9,FALSE)</f>
        <v>PGSD Sport</v>
      </c>
      <c r="R3396" t="str">
        <f>VLOOKUP($E3396,'CFileFishery to ERA+'!$A$4:$J$198,10,FALSE)</f>
        <v>ISBM</v>
      </c>
    </row>
    <row r="3397" spans="1:18" x14ac:dyDescent="0.25">
      <c r="A3397" t="s">
        <v>160</v>
      </c>
      <c r="B3397" t="s">
        <v>161</v>
      </c>
      <c r="C3397">
        <v>2016</v>
      </c>
      <c r="D3397">
        <v>7</v>
      </c>
      <c r="E3397">
        <v>151</v>
      </c>
      <c r="F3397" t="s">
        <v>84</v>
      </c>
      <c r="G3397">
        <v>4</v>
      </c>
      <c r="H3397" t="s">
        <v>121</v>
      </c>
      <c r="I3397">
        <v>1</v>
      </c>
      <c r="J3397">
        <v>5.52</v>
      </c>
      <c r="K3397">
        <v>5.62</v>
      </c>
      <c r="L3397">
        <f>VLOOKUP($E3397,'CFileFishery to ERA+'!$A$4:$J$198,4,FALSE)</f>
        <v>57</v>
      </c>
      <c r="M3397" t="str">
        <f>VLOOKUP($E3397,'CFileFishery to ERA+'!$A$4:$J$198,5,FALSE)</f>
        <v>PGSDN S</v>
      </c>
      <c r="N3397" t="str">
        <f>VLOOKUP($E3397,'CFileFishery to ERA+'!$A$4:$J$198,6,FALSE)</f>
        <v>US</v>
      </c>
      <c r="O3397">
        <f>VLOOKUP($E3397,'CFileFishery to ERA+'!$A$4:$J$198,7,FALSE)</f>
        <v>999</v>
      </c>
      <c r="P3397" t="str">
        <f>VLOOKUP($E3397,'CFileFishery to ERA+'!$A$4:$J$198,8,FALSE)</f>
        <v>S</v>
      </c>
      <c r="Q3397" t="str">
        <f>VLOOKUP($E3397,'CFileFishery to ERA+'!$A$4:$J$198,9,FALSE)</f>
        <v>PGSD Sport</v>
      </c>
      <c r="R3397" t="str">
        <f>VLOOKUP($E3397,'CFileFishery to ERA+'!$A$4:$J$198,10,FALSE)</f>
        <v>ISBM</v>
      </c>
    </row>
    <row r="3398" spans="1:18" x14ac:dyDescent="0.25">
      <c r="A3398" t="s">
        <v>160</v>
      </c>
      <c r="B3398" t="s">
        <v>161</v>
      </c>
      <c r="C3398">
        <v>2016</v>
      </c>
      <c r="D3398">
        <v>7</v>
      </c>
      <c r="E3398">
        <v>152</v>
      </c>
      <c r="F3398" t="s">
        <v>63</v>
      </c>
      <c r="G3398">
        <v>3</v>
      </c>
      <c r="H3398" t="s">
        <v>12</v>
      </c>
      <c r="I3398">
        <v>1</v>
      </c>
      <c r="J3398">
        <v>4.42</v>
      </c>
      <c r="K3398">
        <v>4.4400000000000004</v>
      </c>
      <c r="L3398">
        <f>VLOOKUP($E3398,'CFileFishery to ERA+'!$A$4:$J$198,4,FALSE)</f>
        <v>57</v>
      </c>
      <c r="M3398" t="str">
        <f>VLOOKUP($E3398,'CFileFishery to ERA+'!$A$4:$J$198,5,FALSE)</f>
        <v>PGSDN S</v>
      </c>
      <c r="N3398" t="str">
        <f>VLOOKUP($E3398,'CFileFishery to ERA+'!$A$4:$J$198,6,FALSE)</f>
        <v>US</v>
      </c>
      <c r="O3398">
        <f>VLOOKUP($E3398,'CFileFishery to ERA+'!$A$4:$J$198,7,FALSE)</f>
        <v>999</v>
      </c>
      <c r="P3398" t="str">
        <f>VLOOKUP($E3398,'CFileFishery to ERA+'!$A$4:$J$198,8,FALSE)</f>
        <v>S</v>
      </c>
      <c r="Q3398" t="str">
        <f>VLOOKUP($E3398,'CFileFishery to ERA+'!$A$4:$J$198,9,FALSE)</f>
        <v>PGSD Sport</v>
      </c>
      <c r="R3398" t="str">
        <f>VLOOKUP($E3398,'CFileFishery to ERA+'!$A$4:$J$198,10,FALSE)</f>
        <v>ISBM</v>
      </c>
    </row>
    <row r="3399" spans="1:18" x14ac:dyDescent="0.25">
      <c r="A3399" t="s">
        <v>160</v>
      </c>
      <c r="B3399" t="s">
        <v>161</v>
      </c>
      <c r="C3399">
        <v>2016</v>
      </c>
      <c r="D3399">
        <v>7</v>
      </c>
      <c r="E3399">
        <v>156</v>
      </c>
      <c r="F3399" t="s">
        <v>90</v>
      </c>
      <c r="G3399">
        <v>3</v>
      </c>
      <c r="H3399" t="s">
        <v>12</v>
      </c>
      <c r="I3399">
        <v>1</v>
      </c>
      <c r="J3399">
        <v>4.58</v>
      </c>
      <c r="K3399">
        <v>4.5999999999999996</v>
      </c>
      <c r="L3399">
        <f>VLOOKUP($E3399,'CFileFishery to ERA+'!$A$4:$J$198,4,FALSE)</f>
        <v>59</v>
      </c>
      <c r="M3399" t="str">
        <f>VLOOKUP($E3399,'CFileFishery to ERA+'!$A$4:$J$198,5,FALSE)</f>
        <v>PGSDO S</v>
      </c>
      <c r="N3399" t="str">
        <f>VLOOKUP($E3399,'CFileFishery to ERA+'!$A$4:$J$198,6,FALSE)</f>
        <v>US</v>
      </c>
      <c r="O3399">
        <f>VLOOKUP($E3399,'CFileFishery to ERA+'!$A$4:$J$198,7,FALSE)</f>
        <v>999</v>
      </c>
      <c r="P3399" t="str">
        <f>VLOOKUP($E3399,'CFileFishery to ERA+'!$A$4:$J$198,8,FALSE)</f>
        <v>S</v>
      </c>
      <c r="Q3399" t="str">
        <f>VLOOKUP($E3399,'CFileFishery to ERA+'!$A$4:$J$198,9,FALSE)</f>
        <v>PGSD Sport</v>
      </c>
      <c r="R3399" t="str">
        <f>VLOOKUP($E3399,'CFileFishery to ERA+'!$A$4:$J$198,10,FALSE)</f>
        <v>ISBM</v>
      </c>
    </row>
    <row r="3400" spans="1:18" x14ac:dyDescent="0.25">
      <c r="A3400" t="s">
        <v>160</v>
      </c>
      <c r="B3400" t="s">
        <v>161</v>
      </c>
      <c r="C3400">
        <v>2016</v>
      </c>
      <c r="D3400">
        <v>7</v>
      </c>
      <c r="E3400">
        <v>157</v>
      </c>
      <c r="F3400" t="s">
        <v>79</v>
      </c>
      <c r="G3400">
        <v>4</v>
      </c>
      <c r="H3400" t="s">
        <v>12</v>
      </c>
      <c r="I3400">
        <v>1</v>
      </c>
      <c r="J3400">
        <v>3.5</v>
      </c>
      <c r="K3400">
        <v>3.54</v>
      </c>
      <c r="L3400">
        <f>VLOOKUP($E3400,'CFileFishery to ERA+'!$A$4:$J$198,4,FALSE)</f>
        <v>59</v>
      </c>
      <c r="M3400" t="str">
        <f>VLOOKUP($E3400,'CFileFishery to ERA+'!$A$4:$J$198,5,FALSE)</f>
        <v>PGSDO S</v>
      </c>
      <c r="N3400" t="str">
        <f>VLOOKUP($E3400,'CFileFishery to ERA+'!$A$4:$J$198,6,FALSE)</f>
        <v>US</v>
      </c>
      <c r="O3400">
        <f>VLOOKUP($E3400,'CFileFishery to ERA+'!$A$4:$J$198,7,FALSE)</f>
        <v>999</v>
      </c>
      <c r="P3400" t="str">
        <f>VLOOKUP($E3400,'CFileFishery to ERA+'!$A$4:$J$198,8,FALSE)</f>
        <v>S</v>
      </c>
      <c r="Q3400" t="str">
        <f>VLOOKUP($E3400,'CFileFishery to ERA+'!$A$4:$J$198,9,FALSE)</f>
        <v>PGSD Sport</v>
      </c>
      <c r="R3400" t="str">
        <f>VLOOKUP($E3400,'CFileFishery to ERA+'!$A$4:$J$198,10,FALSE)</f>
        <v>ISBM</v>
      </c>
    </row>
    <row r="3401" spans="1:18" x14ac:dyDescent="0.25">
      <c r="A3401" t="s">
        <v>160</v>
      </c>
      <c r="B3401" t="s">
        <v>161</v>
      </c>
      <c r="C3401">
        <v>2016</v>
      </c>
      <c r="D3401">
        <v>7</v>
      </c>
      <c r="E3401">
        <v>167</v>
      </c>
      <c r="F3401" t="s">
        <v>82</v>
      </c>
      <c r="G3401">
        <v>3</v>
      </c>
      <c r="H3401" t="s">
        <v>12</v>
      </c>
      <c r="I3401">
        <v>1</v>
      </c>
      <c r="J3401">
        <v>3.95</v>
      </c>
      <c r="K3401">
        <v>3.97</v>
      </c>
      <c r="L3401">
        <f>VLOOKUP($E3401,'CFileFishery to ERA+'!$A$4:$J$198,4,FALSE)</f>
        <v>53</v>
      </c>
      <c r="M3401" t="str">
        <f>VLOOKUP($E3401,'CFileFishery to ERA+'!$A$4:$J$198,5,FALSE)</f>
        <v>N FALCON S</v>
      </c>
      <c r="N3401" t="str">
        <f>VLOOKUP($E3401,'CFileFishery to ERA+'!$A$4:$J$198,6,FALSE)</f>
        <v>US</v>
      </c>
      <c r="O3401">
        <f>VLOOKUP($E3401,'CFileFishery to ERA+'!$A$4:$J$198,7,FALSE)</f>
        <v>999</v>
      </c>
      <c r="P3401" t="str">
        <f>VLOOKUP($E3401,'CFileFishery to ERA+'!$A$4:$J$198,8,FALSE)</f>
        <v>S</v>
      </c>
      <c r="Q3401" t="str">
        <f>VLOOKUP($E3401,'CFileFishery to ERA+'!$A$4:$J$198,9,FALSE)</f>
        <v>WA Sport</v>
      </c>
      <c r="R3401" t="str">
        <f>VLOOKUP($E3401,'CFileFishery to ERA+'!$A$4:$J$198,10,FALSE)</f>
        <v>ISBM</v>
      </c>
    </row>
    <row r="3402" spans="1:18" x14ac:dyDescent="0.25">
      <c r="A3402" t="s">
        <v>160</v>
      </c>
      <c r="B3402" t="s">
        <v>161</v>
      </c>
      <c r="C3402">
        <v>2016</v>
      </c>
      <c r="D3402">
        <v>7</v>
      </c>
      <c r="E3402">
        <v>167</v>
      </c>
      <c r="F3402" t="s">
        <v>82</v>
      </c>
      <c r="G3402">
        <v>3</v>
      </c>
      <c r="H3402" t="s">
        <v>121</v>
      </c>
      <c r="I3402">
        <v>2</v>
      </c>
      <c r="J3402">
        <v>12.38</v>
      </c>
      <c r="K3402">
        <v>12.4</v>
      </c>
      <c r="L3402">
        <f>VLOOKUP($E3402,'CFileFishery to ERA+'!$A$4:$J$198,4,FALSE)</f>
        <v>53</v>
      </c>
      <c r="M3402" t="str">
        <f>VLOOKUP($E3402,'CFileFishery to ERA+'!$A$4:$J$198,5,FALSE)</f>
        <v>N FALCON S</v>
      </c>
      <c r="N3402" t="str">
        <f>VLOOKUP($E3402,'CFileFishery to ERA+'!$A$4:$J$198,6,FALSE)</f>
        <v>US</v>
      </c>
      <c r="O3402">
        <f>VLOOKUP($E3402,'CFileFishery to ERA+'!$A$4:$J$198,7,FALSE)</f>
        <v>999</v>
      </c>
      <c r="P3402" t="str">
        <f>VLOOKUP($E3402,'CFileFishery to ERA+'!$A$4:$J$198,8,FALSE)</f>
        <v>S</v>
      </c>
      <c r="Q3402" t="str">
        <f>VLOOKUP($E3402,'CFileFishery to ERA+'!$A$4:$J$198,9,FALSE)</f>
        <v>WA Sport</v>
      </c>
      <c r="R3402" t="str">
        <f>VLOOKUP($E3402,'CFileFishery to ERA+'!$A$4:$J$198,10,FALSE)</f>
        <v>ISBM</v>
      </c>
    </row>
    <row r="3403" spans="1:18" x14ac:dyDescent="0.25">
      <c r="A3403" t="s">
        <v>160</v>
      </c>
      <c r="B3403" t="s">
        <v>161</v>
      </c>
      <c r="C3403">
        <v>2016</v>
      </c>
      <c r="D3403">
        <v>7</v>
      </c>
      <c r="E3403">
        <v>167</v>
      </c>
      <c r="F3403" t="s">
        <v>82</v>
      </c>
      <c r="G3403">
        <v>4</v>
      </c>
      <c r="H3403" t="s">
        <v>121</v>
      </c>
      <c r="I3403">
        <v>1</v>
      </c>
      <c r="J3403">
        <v>1.56</v>
      </c>
      <c r="K3403">
        <v>1.59</v>
      </c>
      <c r="L3403">
        <f>VLOOKUP($E3403,'CFileFishery to ERA+'!$A$4:$J$198,4,FALSE)</f>
        <v>53</v>
      </c>
      <c r="M3403" t="str">
        <f>VLOOKUP($E3403,'CFileFishery to ERA+'!$A$4:$J$198,5,FALSE)</f>
        <v>N FALCON S</v>
      </c>
      <c r="N3403" t="str">
        <f>VLOOKUP($E3403,'CFileFishery to ERA+'!$A$4:$J$198,6,FALSE)</f>
        <v>US</v>
      </c>
      <c r="O3403">
        <f>VLOOKUP($E3403,'CFileFishery to ERA+'!$A$4:$J$198,7,FALSE)</f>
        <v>999</v>
      </c>
      <c r="P3403" t="str">
        <f>VLOOKUP($E3403,'CFileFishery to ERA+'!$A$4:$J$198,8,FALSE)</f>
        <v>S</v>
      </c>
      <c r="Q3403" t="str">
        <f>VLOOKUP($E3403,'CFileFishery to ERA+'!$A$4:$J$198,9,FALSE)</f>
        <v>WA Sport</v>
      </c>
      <c r="R3403" t="str">
        <f>VLOOKUP($E3403,'CFileFishery to ERA+'!$A$4:$J$198,10,FALSE)</f>
        <v>ISBM</v>
      </c>
    </row>
    <row r="3404" spans="1:18" x14ac:dyDescent="0.25">
      <c r="A3404" t="s">
        <v>160</v>
      </c>
      <c r="B3404" t="s">
        <v>161</v>
      </c>
      <c r="C3404">
        <v>2016</v>
      </c>
      <c r="D3404">
        <v>8</v>
      </c>
      <c r="E3404">
        <v>35</v>
      </c>
      <c r="F3404" t="s">
        <v>77</v>
      </c>
      <c r="G3404">
        <v>3</v>
      </c>
      <c r="H3404" t="s">
        <v>121</v>
      </c>
      <c r="I3404">
        <v>1</v>
      </c>
      <c r="J3404">
        <v>2.2200000000000002</v>
      </c>
      <c r="K3404">
        <v>2.2200000000000002</v>
      </c>
      <c r="L3404">
        <f>VLOOKUP($E3404,'CFileFishery to ERA+'!$A$4:$J$198,4,FALSE)</f>
        <v>12</v>
      </c>
      <c r="M3404" t="str">
        <f>VLOOKUP($E3404,'CFileFishery to ERA+'!$A$4:$J$198,5,FALSE)</f>
        <v>WCVI SUM T</v>
      </c>
      <c r="N3404" t="str">
        <f>VLOOKUP($E3404,'CFileFishery to ERA+'!$A$4:$J$198,6,FALSE)</f>
        <v>CA</v>
      </c>
      <c r="O3404">
        <f>VLOOKUP($E3404,'CFileFishery to ERA+'!$A$4:$J$198,7,FALSE)</f>
        <v>3</v>
      </c>
      <c r="P3404" t="str">
        <f>VLOOKUP($E3404,'CFileFishery to ERA+'!$A$4:$J$198,8,FALSE)</f>
        <v>T</v>
      </c>
      <c r="Q3404" t="str">
        <f>VLOOKUP($E3404,'CFileFishery to ERA+'!$A$4:$J$198,9,FALSE)</f>
        <v>WCVI Troll</v>
      </c>
      <c r="R3404" t="str">
        <f>VLOOKUP($E3404,'CFileFishery to ERA+'!$A$4:$J$198,10,FALSE)</f>
        <v>AABM</v>
      </c>
    </row>
    <row r="3405" spans="1:18" x14ac:dyDescent="0.25">
      <c r="A3405" t="s">
        <v>160</v>
      </c>
      <c r="B3405" t="s">
        <v>161</v>
      </c>
      <c r="C3405">
        <v>2016</v>
      </c>
      <c r="D3405">
        <v>8</v>
      </c>
      <c r="E3405">
        <v>39</v>
      </c>
      <c r="F3405" t="s">
        <v>50</v>
      </c>
      <c r="G3405">
        <v>3</v>
      </c>
      <c r="H3405" t="s">
        <v>12</v>
      </c>
      <c r="I3405">
        <v>1</v>
      </c>
      <c r="J3405">
        <v>2.8</v>
      </c>
      <c r="K3405">
        <v>2.81</v>
      </c>
      <c r="L3405">
        <f>VLOOKUP($E3405,'CFileFishery to ERA+'!$A$4:$J$198,4,FALSE)</f>
        <v>12</v>
      </c>
      <c r="M3405" t="str">
        <f>VLOOKUP($E3405,'CFileFishery to ERA+'!$A$4:$J$198,5,FALSE)</f>
        <v>WCVI SUM T</v>
      </c>
      <c r="N3405" t="str">
        <f>VLOOKUP($E3405,'CFileFishery to ERA+'!$A$4:$J$198,6,FALSE)</f>
        <v>CA</v>
      </c>
      <c r="O3405">
        <f>VLOOKUP($E3405,'CFileFishery to ERA+'!$A$4:$J$198,7,FALSE)</f>
        <v>3</v>
      </c>
      <c r="P3405" t="str">
        <f>VLOOKUP($E3405,'CFileFishery to ERA+'!$A$4:$J$198,8,FALSE)</f>
        <v>T</v>
      </c>
      <c r="Q3405" t="str">
        <f>VLOOKUP($E3405,'CFileFishery to ERA+'!$A$4:$J$198,9,FALSE)</f>
        <v>WCVI Troll</v>
      </c>
      <c r="R3405" t="str">
        <f>VLOOKUP($E3405,'CFileFishery to ERA+'!$A$4:$J$198,10,FALSE)</f>
        <v>AABM</v>
      </c>
    </row>
    <row r="3406" spans="1:18" x14ac:dyDescent="0.25">
      <c r="A3406" t="s">
        <v>160</v>
      </c>
      <c r="B3406" t="s">
        <v>161</v>
      </c>
      <c r="C3406">
        <v>2016</v>
      </c>
      <c r="D3406">
        <v>8</v>
      </c>
      <c r="E3406">
        <v>43</v>
      </c>
      <c r="F3406" t="s">
        <v>59</v>
      </c>
      <c r="G3406">
        <v>3</v>
      </c>
      <c r="H3406" t="s">
        <v>121</v>
      </c>
      <c r="I3406">
        <v>1</v>
      </c>
      <c r="J3406">
        <v>1.95</v>
      </c>
      <c r="K3406">
        <v>1.95</v>
      </c>
      <c r="L3406">
        <f>VLOOKUP($E3406,'CFileFishery to ERA+'!$A$4:$J$198,4,FALSE)</f>
        <v>13</v>
      </c>
      <c r="M3406" t="str">
        <f>VLOOKUP($E3406,'CFileFishery to ERA+'!$A$4:$J$198,5,FALSE)</f>
        <v>N FALCON T</v>
      </c>
      <c r="N3406" t="str">
        <f>VLOOKUP($E3406,'CFileFishery to ERA+'!$A$4:$J$198,6,FALSE)</f>
        <v>US</v>
      </c>
      <c r="O3406">
        <f>VLOOKUP($E3406,'CFileFishery to ERA+'!$A$4:$J$198,7,FALSE)</f>
        <v>999</v>
      </c>
      <c r="P3406" t="str">
        <f>VLOOKUP($E3406,'CFileFishery to ERA+'!$A$4:$J$198,8,FALSE)</f>
        <v>T</v>
      </c>
      <c r="Q3406" t="str">
        <f>VLOOKUP($E3406,'CFileFishery to ERA+'!$A$4:$J$198,9,FALSE)</f>
        <v>WA Troll</v>
      </c>
      <c r="R3406" t="str">
        <f>VLOOKUP($E3406,'CFileFishery to ERA+'!$A$4:$J$198,10,FALSE)</f>
        <v>ISBM</v>
      </c>
    </row>
    <row r="3407" spans="1:18" x14ac:dyDescent="0.25">
      <c r="A3407" t="s">
        <v>160</v>
      </c>
      <c r="B3407" t="s">
        <v>161</v>
      </c>
      <c r="C3407">
        <v>2016</v>
      </c>
      <c r="D3407">
        <v>8</v>
      </c>
      <c r="E3407">
        <v>58</v>
      </c>
      <c r="F3407" t="s">
        <v>41</v>
      </c>
      <c r="G3407">
        <v>3</v>
      </c>
      <c r="H3407" t="s">
        <v>12</v>
      </c>
      <c r="I3407">
        <v>1</v>
      </c>
      <c r="J3407">
        <v>13</v>
      </c>
      <c r="K3407">
        <v>13.07</v>
      </c>
      <c r="L3407">
        <f>VLOOKUP($E3407,'CFileFishery to ERA+'!$A$4:$J$198,4,FALSE)</f>
        <v>17</v>
      </c>
      <c r="M3407" t="str">
        <f>VLOOKUP($E3407,'CFileFishery to ERA+'!$A$4:$J$198,5,FALSE)</f>
        <v>ALASKA N</v>
      </c>
      <c r="N3407" t="str">
        <f>VLOOKUP($E3407,'CFileFishery to ERA+'!$A$4:$J$198,6,FALSE)</f>
        <v>US</v>
      </c>
      <c r="O3407">
        <f>VLOOKUP($E3407,'CFileFishery to ERA+'!$A$4:$J$198,7,FALSE)</f>
        <v>999</v>
      </c>
      <c r="P3407" t="str">
        <f>VLOOKUP($E3407,'CFileFishery to ERA+'!$A$4:$J$198,8,FALSE)</f>
        <v>N</v>
      </c>
      <c r="Q3407" t="str">
        <f>VLOOKUP($E3407,'CFileFishery to ERA+'!$A$4:$J$198,9,FALSE)</f>
        <v>SEAK Net</v>
      </c>
      <c r="R3407" t="str">
        <f>VLOOKUP($E3407,'CFileFishery to ERA+'!$A$4:$J$198,10,FALSE)</f>
        <v>AABM</v>
      </c>
    </row>
    <row r="3408" spans="1:18" x14ac:dyDescent="0.25">
      <c r="A3408" t="s">
        <v>160</v>
      </c>
      <c r="B3408" t="s">
        <v>161</v>
      </c>
      <c r="C3408">
        <v>2016</v>
      </c>
      <c r="D3408">
        <v>8</v>
      </c>
      <c r="E3408">
        <v>92</v>
      </c>
      <c r="F3408" t="s">
        <v>66</v>
      </c>
      <c r="G3408">
        <v>3</v>
      </c>
      <c r="H3408" t="s">
        <v>12</v>
      </c>
      <c r="I3408">
        <v>1</v>
      </c>
      <c r="J3408">
        <v>9.77</v>
      </c>
      <c r="K3408">
        <v>9.82</v>
      </c>
      <c r="L3408">
        <f>VLOOKUP($E3408,'CFileFishery to ERA+'!$A$4:$J$198,4,FALSE)</f>
        <v>51</v>
      </c>
      <c r="M3408" t="str">
        <f>VLOOKUP($E3408,'CFileFishery to ERA+'!$A$4:$J$198,5,FALSE)</f>
        <v>WCVI ISBM S</v>
      </c>
      <c r="N3408" t="str">
        <f>VLOOKUP($E3408,'CFileFishery to ERA+'!$A$4:$J$198,6,FALSE)</f>
        <v>CA</v>
      </c>
      <c r="O3408">
        <f>VLOOKUP($E3408,'CFileFishery to ERA+'!$A$4:$J$198,7,FALSE)</f>
        <v>32</v>
      </c>
      <c r="P3408" t="str">
        <f>VLOOKUP($E3408,'CFileFishery to ERA+'!$A$4:$J$198,8,FALSE)</f>
        <v>S</v>
      </c>
      <c r="Q3408" t="str">
        <f>VLOOKUP($E3408,'CFileFishery to ERA+'!$A$4:$J$198,9,FALSE)</f>
        <v>WCVI ISBM Sport</v>
      </c>
      <c r="R3408" t="str">
        <f>VLOOKUP($E3408,'CFileFishery to ERA+'!$A$4:$J$198,10,FALSE)</f>
        <v>ISBM</v>
      </c>
    </row>
    <row r="3409" spans="1:18" x14ac:dyDescent="0.25">
      <c r="A3409" t="s">
        <v>160</v>
      </c>
      <c r="B3409" t="s">
        <v>161</v>
      </c>
      <c r="C3409">
        <v>2016</v>
      </c>
      <c r="D3409">
        <v>8</v>
      </c>
      <c r="E3409">
        <v>101</v>
      </c>
      <c r="F3409" t="s">
        <v>67</v>
      </c>
      <c r="G3409">
        <v>3</v>
      </c>
      <c r="H3409" t="s">
        <v>12</v>
      </c>
      <c r="I3409">
        <v>1</v>
      </c>
      <c r="J3409">
        <v>1.92</v>
      </c>
      <c r="K3409">
        <v>1.93</v>
      </c>
      <c r="L3409">
        <f>VLOOKUP($E3409,'CFileFishery to ERA+'!$A$4:$J$198,4,FALSE)</f>
        <v>38</v>
      </c>
      <c r="M3409" t="str">
        <f>VLOOKUP($E3409,'CFileFishery to ERA+'!$A$4:$J$198,5,FALSE)</f>
        <v>TPS FN</v>
      </c>
      <c r="N3409" t="str">
        <f>VLOOKUP($E3409,'CFileFishery to ERA+'!$A$4:$J$198,6,FALSE)</f>
        <v>US</v>
      </c>
      <c r="O3409">
        <f>VLOOKUP($E3409,'CFileFishery to ERA+'!$A$4:$J$198,7,FALSE)</f>
        <v>999</v>
      </c>
      <c r="P3409" t="str">
        <f>VLOOKUP($E3409,'CFileFishery to ERA+'!$A$4:$J$198,8,FALSE)</f>
        <v>N</v>
      </c>
      <c r="Q3409" t="str">
        <f>VLOOKUP($E3409,'CFileFishery to ERA+'!$A$4:$J$198,9,FALSE)</f>
        <v>PGSD Net</v>
      </c>
      <c r="R3409" t="str">
        <f>VLOOKUP($E3409,'CFileFishery to ERA+'!$A$4:$J$198,10,FALSE)</f>
        <v>ISBM</v>
      </c>
    </row>
    <row r="3410" spans="1:18" x14ac:dyDescent="0.25">
      <c r="A3410" t="s">
        <v>160</v>
      </c>
      <c r="B3410" t="s">
        <v>161</v>
      </c>
      <c r="C3410">
        <v>2016</v>
      </c>
      <c r="D3410">
        <v>8</v>
      </c>
      <c r="E3410">
        <v>129</v>
      </c>
      <c r="F3410" t="s">
        <v>38</v>
      </c>
      <c r="G3410">
        <v>3</v>
      </c>
      <c r="H3410" t="s">
        <v>12</v>
      </c>
      <c r="I3410">
        <v>1</v>
      </c>
      <c r="J3410">
        <v>8.7799999999999994</v>
      </c>
      <c r="K3410">
        <v>8.83</v>
      </c>
      <c r="L3410">
        <f>VLOOKUP($E3410,'CFileFishery to ERA+'!$A$4:$J$198,4,FALSE)</f>
        <v>48</v>
      </c>
      <c r="M3410" t="str">
        <f>VLOOKUP($E3410,'CFileFishery to ERA+'!$A$4:$J$198,5,FALSE)</f>
        <v>NBC ISBM S</v>
      </c>
      <c r="N3410" t="str">
        <f>VLOOKUP($E3410,'CFileFishery to ERA+'!$A$4:$J$198,6,FALSE)</f>
        <v>CA</v>
      </c>
      <c r="O3410">
        <f>VLOOKUP($E3410,'CFileFishery to ERA+'!$A$4:$J$198,7,FALSE)</f>
        <v>21</v>
      </c>
      <c r="P3410" t="str">
        <f>VLOOKUP($E3410,'CFileFishery to ERA+'!$A$4:$J$198,8,FALSE)</f>
        <v>S</v>
      </c>
      <c r="Q3410" t="str">
        <f>VLOOKUP($E3410,'CFileFishery to ERA+'!$A$4:$J$198,9,FALSE)</f>
        <v>NBC ISBM Sport</v>
      </c>
      <c r="R3410" t="str">
        <f>VLOOKUP($E3410,'CFileFishery to ERA+'!$A$4:$J$198,10,FALSE)</f>
        <v>ISBM</v>
      </c>
    </row>
    <row r="3411" spans="1:18" x14ac:dyDescent="0.25">
      <c r="A3411" t="s">
        <v>160</v>
      </c>
      <c r="B3411" t="s">
        <v>161</v>
      </c>
      <c r="C3411">
        <v>2016</v>
      </c>
      <c r="D3411">
        <v>8</v>
      </c>
      <c r="E3411">
        <v>135</v>
      </c>
      <c r="F3411" t="s">
        <v>39</v>
      </c>
      <c r="G3411">
        <v>3</v>
      </c>
      <c r="H3411" t="s">
        <v>12</v>
      </c>
      <c r="I3411">
        <v>1</v>
      </c>
      <c r="J3411">
        <v>5.69</v>
      </c>
      <c r="K3411">
        <v>5.72</v>
      </c>
      <c r="L3411">
        <f>VLOOKUP($E3411,'CFileFishery to ERA+'!$A$4:$J$198,4,FALSE)</f>
        <v>61</v>
      </c>
      <c r="M3411" t="str">
        <f>VLOOKUP($E3411,'CFileFishery to ERA+'!$A$4:$J$198,5,FALSE)</f>
        <v>JNST S</v>
      </c>
      <c r="N3411" t="str">
        <f>VLOOKUP($E3411,'CFileFishery to ERA+'!$A$4:$J$198,6,FALSE)</f>
        <v>CA</v>
      </c>
      <c r="O3411">
        <f>VLOOKUP($E3411,'CFileFishery to ERA+'!$A$4:$J$198,7,FALSE)</f>
        <v>26</v>
      </c>
      <c r="P3411" t="str">
        <f>VLOOKUP($E3411,'CFileFishery to ERA+'!$A$4:$J$198,8,FALSE)</f>
        <v>S</v>
      </c>
      <c r="Q3411" t="str">
        <f>VLOOKUP($E3411,'CFileFishery to ERA+'!$A$4:$J$198,9,FALSE)</f>
        <v>Johnstone Strait Sport</v>
      </c>
      <c r="R3411" t="str">
        <f>VLOOKUP($E3411,'CFileFishery to ERA+'!$A$4:$J$198,10,FALSE)</f>
        <v>ISBM</v>
      </c>
    </row>
    <row r="3412" spans="1:18" x14ac:dyDescent="0.25">
      <c r="A3412" t="s">
        <v>160</v>
      </c>
      <c r="B3412" t="s">
        <v>161</v>
      </c>
      <c r="C3412">
        <v>2016</v>
      </c>
      <c r="D3412">
        <v>8</v>
      </c>
      <c r="E3412">
        <v>136</v>
      </c>
      <c r="F3412" t="s">
        <v>52</v>
      </c>
      <c r="G3412">
        <v>3</v>
      </c>
      <c r="H3412" t="s">
        <v>12</v>
      </c>
      <c r="I3412">
        <v>1</v>
      </c>
      <c r="J3412">
        <v>2.77</v>
      </c>
      <c r="K3412">
        <v>2.78</v>
      </c>
      <c r="L3412">
        <f>VLOOKUP($E3412,'CFileFishery to ERA+'!$A$4:$J$198,4,FALSE)</f>
        <v>63</v>
      </c>
      <c r="M3412" t="str">
        <f>VLOOKUP($E3412,'CFileFishery to ERA+'!$A$4:$J$198,5,FALSE)</f>
        <v>GEO ST S</v>
      </c>
      <c r="N3412" t="str">
        <f>VLOOKUP($E3412,'CFileFishery to ERA+'!$A$4:$J$198,6,FALSE)</f>
        <v>CA</v>
      </c>
      <c r="O3412">
        <f>VLOOKUP($E3412,'CFileFishery to ERA+'!$A$4:$J$198,7,FALSE)</f>
        <v>27</v>
      </c>
      <c r="P3412" t="str">
        <f>VLOOKUP($E3412,'CFileFishery to ERA+'!$A$4:$J$198,8,FALSE)</f>
        <v>S</v>
      </c>
      <c r="Q3412" t="str">
        <f>VLOOKUP($E3412,'CFileFishery to ERA+'!$A$4:$J$198,9,FALSE)</f>
        <v>North Georgia Strait Sport</v>
      </c>
      <c r="R3412" t="str">
        <f>VLOOKUP($E3412,'CFileFishery to ERA+'!$A$4:$J$198,10,FALSE)</f>
        <v>ISBM</v>
      </c>
    </row>
    <row r="3413" spans="1:18" x14ac:dyDescent="0.25">
      <c r="A3413" t="s">
        <v>160</v>
      </c>
      <c r="B3413" t="s">
        <v>161</v>
      </c>
      <c r="C3413">
        <v>2016</v>
      </c>
      <c r="D3413">
        <v>8</v>
      </c>
      <c r="E3413">
        <v>139</v>
      </c>
      <c r="F3413" t="s">
        <v>74</v>
      </c>
      <c r="G3413">
        <v>3</v>
      </c>
      <c r="H3413" t="s">
        <v>12</v>
      </c>
      <c r="I3413">
        <v>1</v>
      </c>
      <c r="J3413">
        <v>7.89</v>
      </c>
      <c r="K3413">
        <v>7.93</v>
      </c>
      <c r="L3413">
        <f>VLOOKUP($E3413,'CFileFishery to ERA+'!$A$4:$J$198,4,FALSE)</f>
        <v>63</v>
      </c>
      <c r="M3413" t="str">
        <f>VLOOKUP($E3413,'CFileFishery to ERA+'!$A$4:$J$198,5,FALSE)</f>
        <v>GEO ST S</v>
      </c>
      <c r="N3413" t="str">
        <f>VLOOKUP($E3413,'CFileFishery to ERA+'!$A$4:$J$198,6,FALSE)</f>
        <v>CA</v>
      </c>
      <c r="O3413">
        <f>VLOOKUP($E3413,'CFileFishery to ERA+'!$A$4:$J$198,7,FALSE)</f>
        <v>29</v>
      </c>
      <c r="P3413" t="str">
        <f>VLOOKUP($E3413,'CFileFishery to ERA+'!$A$4:$J$198,8,FALSE)</f>
        <v>S</v>
      </c>
      <c r="Q3413" t="str">
        <f>VLOOKUP($E3413,'CFileFishery to ERA+'!$A$4:$J$198,9,FALSE)</f>
        <v>South Georgia Strait Sport</v>
      </c>
      <c r="R3413" t="str">
        <f>VLOOKUP($E3413,'CFileFishery to ERA+'!$A$4:$J$198,10,FALSE)</f>
        <v>ISBM</v>
      </c>
    </row>
    <row r="3414" spans="1:18" x14ac:dyDescent="0.25">
      <c r="A3414" t="s">
        <v>160</v>
      </c>
      <c r="B3414" t="s">
        <v>161</v>
      </c>
      <c r="C3414">
        <v>2016</v>
      </c>
      <c r="D3414">
        <v>8</v>
      </c>
      <c r="E3414">
        <v>146</v>
      </c>
      <c r="F3414" t="s">
        <v>75</v>
      </c>
      <c r="G3414">
        <v>3</v>
      </c>
      <c r="H3414" t="s">
        <v>12</v>
      </c>
      <c r="I3414">
        <v>1</v>
      </c>
      <c r="J3414">
        <v>12.3</v>
      </c>
      <c r="K3414">
        <v>12.37</v>
      </c>
      <c r="L3414">
        <f>VLOOKUP($E3414,'CFileFishery to ERA+'!$A$4:$J$198,4,FALSE)</f>
        <v>65</v>
      </c>
      <c r="M3414" t="str">
        <f>VLOOKUP($E3414,'CFileFishery to ERA+'!$A$4:$J$198,5,FALSE)</f>
        <v>BC JF S</v>
      </c>
      <c r="N3414" t="str">
        <f>VLOOKUP($E3414,'CFileFishery to ERA+'!$A$4:$J$198,6,FALSE)</f>
        <v>CA</v>
      </c>
      <c r="O3414">
        <f>VLOOKUP($E3414,'CFileFishery to ERA+'!$A$4:$J$198,7,FALSE)</f>
        <v>36</v>
      </c>
      <c r="P3414" t="str">
        <f>VLOOKUP($E3414,'CFileFishery to ERA+'!$A$4:$J$198,8,FALSE)</f>
        <v>S</v>
      </c>
      <c r="Q3414" t="str">
        <f>VLOOKUP($E3414,'CFileFishery to ERA+'!$A$4:$J$198,9,FALSE)</f>
        <v>Canadian Juan De Fuca Sport</v>
      </c>
      <c r="R3414" t="str">
        <f>VLOOKUP($E3414,'CFileFishery to ERA+'!$A$4:$J$198,10,FALSE)</f>
        <v>ISBM</v>
      </c>
    </row>
    <row r="3415" spans="1:18" x14ac:dyDescent="0.25">
      <c r="A3415" t="s">
        <v>160</v>
      </c>
      <c r="B3415" t="s">
        <v>161</v>
      </c>
      <c r="C3415">
        <v>2016</v>
      </c>
      <c r="D3415">
        <v>8</v>
      </c>
      <c r="E3415">
        <v>146</v>
      </c>
      <c r="F3415" t="s">
        <v>75</v>
      </c>
      <c r="G3415">
        <v>4</v>
      </c>
      <c r="H3415" t="s">
        <v>12</v>
      </c>
      <c r="I3415">
        <v>1</v>
      </c>
      <c r="J3415">
        <v>12.3</v>
      </c>
      <c r="K3415">
        <v>12.47</v>
      </c>
      <c r="L3415">
        <f>VLOOKUP($E3415,'CFileFishery to ERA+'!$A$4:$J$198,4,FALSE)</f>
        <v>65</v>
      </c>
      <c r="M3415" t="str">
        <f>VLOOKUP($E3415,'CFileFishery to ERA+'!$A$4:$J$198,5,FALSE)</f>
        <v>BC JF S</v>
      </c>
      <c r="N3415" t="str">
        <f>VLOOKUP($E3415,'CFileFishery to ERA+'!$A$4:$J$198,6,FALSE)</f>
        <v>CA</v>
      </c>
      <c r="O3415">
        <f>VLOOKUP($E3415,'CFileFishery to ERA+'!$A$4:$J$198,7,FALSE)</f>
        <v>36</v>
      </c>
      <c r="P3415" t="str">
        <f>VLOOKUP($E3415,'CFileFishery to ERA+'!$A$4:$J$198,8,FALSE)</f>
        <v>S</v>
      </c>
      <c r="Q3415" t="str">
        <f>VLOOKUP($E3415,'CFileFishery to ERA+'!$A$4:$J$198,9,FALSE)</f>
        <v>Canadian Juan De Fuca Sport</v>
      </c>
      <c r="R3415" t="str">
        <f>VLOOKUP($E3415,'CFileFishery to ERA+'!$A$4:$J$198,10,FALSE)</f>
        <v>ISBM</v>
      </c>
    </row>
    <row r="3416" spans="1:18" x14ac:dyDescent="0.25">
      <c r="A3416" t="s">
        <v>160</v>
      </c>
      <c r="B3416" t="s">
        <v>161</v>
      </c>
      <c r="C3416">
        <v>2016</v>
      </c>
      <c r="D3416">
        <v>8</v>
      </c>
      <c r="E3416">
        <v>150</v>
      </c>
      <c r="F3416" t="s">
        <v>76</v>
      </c>
      <c r="G3416">
        <v>3</v>
      </c>
      <c r="H3416" t="s">
        <v>12</v>
      </c>
      <c r="I3416">
        <v>1</v>
      </c>
      <c r="J3416">
        <v>3.53</v>
      </c>
      <c r="K3416">
        <v>3.55</v>
      </c>
      <c r="L3416">
        <f>VLOOKUP($E3416,'CFileFishery to ERA+'!$A$4:$J$198,4,FALSE)</f>
        <v>57</v>
      </c>
      <c r="M3416" t="str">
        <f>VLOOKUP($E3416,'CFileFishery to ERA+'!$A$4:$J$198,5,FALSE)</f>
        <v>PGSDN S</v>
      </c>
      <c r="N3416" t="str">
        <f>VLOOKUP($E3416,'CFileFishery to ERA+'!$A$4:$J$198,6,FALSE)</f>
        <v>US</v>
      </c>
      <c r="O3416">
        <f>VLOOKUP($E3416,'CFileFishery to ERA+'!$A$4:$J$198,7,FALSE)</f>
        <v>999</v>
      </c>
      <c r="P3416" t="str">
        <f>VLOOKUP($E3416,'CFileFishery to ERA+'!$A$4:$J$198,8,FALSE)</f>
        <v>S</v>
      </c>
      <c r="Q3416" t="str">
        <f>VLOOKUP($E3416,'CFileFishery to ERA+'!$A$4:$J$198,9,FALSE)</f>
        <v>PGSD Sport</v>
      </c>
      <c r="R3416" t="str">
        <f>VLOOKUP($E3416,'CFileFishery to ERA+'!$A$4:$J$198,10,FALSE)</f>
        <v>ISBM</v>
      </c>
    </row>
    <row r="3417" spans="1:18" x14ac:dyDescent="0.25">
      <c r="A3417" t="s">
        <v>160</v>
      </c>
      <c r="B3417" t="s">
        <v>161</v>
      </c>
      <c r="C3417">
        <v>2016</v>
      </c>
      <c r="D3417">
        <v>8</v>
      </c>
      <c r="E3417">
        <v>151</v>
      </c>
      <c r="F3417" t="s">
        <v>84</v>
      </c>
      <c r="G3417">
        <v>3</v>
      </c>
      <c r="H3417" t="s">
        <v>12</v>
      </c>
      <c r="I3417">
        <v>1</v>
      </c>
      <c r="J3417">
        <v>6.04</v>
      </c>
      <c r="K3417">
        <v>6.07</v>
      </c>
      <c r="L3417">
        <f>VLOOKUP($E3417,'CFileFishery to ERA+'!$A$4:$J$198,4,FALSE)</f>
        <v>57</v>
      </c>
      <c r="M3417" t="str">
        <f>VLOOKUP($E3417,'CFileFishery to ERA+'!$A$4:$J$198,5,FALSE)</f>
        <v>PGSDN S</v>
      </c>
      <c r="N3417" t="str">
        <f>VLOOKUP($E3417,'CFileFishery to ERA+'!$A$4:$J$198,6,FALSE)</f>
        <v>US</v>
      </c>
      <c r="O3417">
        <f>VLOOKUP($E3417,'CFileFishery to ERA+'!$A$4:$J$198,7,FALSE)</f>
        <v>999</v>
      </c>
      <c r="P3417" t="str">
        <f>VLOOKUP($E3417,'CFileFishery to ERA+'!$A$4:$J$198,8,FALSE)</f>
        <v>S</v>
      </c>
      <c r="Q3417" t="str">
        <f>VLOOKUP($E3417,'CFileFishery to ERA+'!$A$4:$J$198,9,FALSE)</f>
        <v>PGSD Sport</v>
      </c>
      <c r="R3417" t="str">
        <f>VLOOKUP($E3417,'CFileFishery to ERA+'!$A$4:$J$198,10,FALSE)</f>
        <v>ISBM</v>
      </c>
    </row>
    <row r="3418" spans="1:18" x14ac:dyDescent="0.25">
      <c r="A3418" t="s">
        <v>160</v>
      </c>
      <c r="B3418" t="s">
        <v>161</v>
      </c>
      <c r="C3418">
        <v>2016</v>
      </c>
      <c r="D3418">
        <v>8</v>
      </c>
      <c r="E3418">
        <v>152</v>
      </c>
      <c r="F3418" t="s">
        <v>63</v>
      </c>
      <c r="G3418">
        <v>3</v>
      </c>
      <c r="H3418" t="s">
        <v>121</v>
      </c>
      <c r="I3418">
        <v>1</v>
      </c>
      <c r="J3418">
        <v>4.51</v>
      </c>
      <c r="K3418">
        <v>4.5199999999999996</v>
      </c>
      <c r="L3418">
        <f>VLOOKUP($E3418,'CFileFishery to ERA+'!$A$4:$J$198,4,FALSE)</f>
        <v>57</v>
      </c>
      <c r="M3418" t="str">
        <f>VLOOKUP($E3418,'CFileFishery to ERA+'!$A$4:$J$198,5,FALSE)</f>
        <v>PGSDN S</v>
      </c>
      <c r="N3418" t="str">
        <f>VLOOKUP($E3418,'CFileFishery to ERA+'!$A$4:$J$198,6,FALSE)</f>
        <v>US</v>
      </c>
      <c r="O3418">
        <f>VLOOKUP($E3418,'CFileFishery to ERA+'!$A$4:$J$198,7,FALSE)</f>
        <v>999</v>
      </c>
      <c r="P3418" t="str">
        <f>VLOOKUP($E3418,'CFileFishery to ERA+'!$A$4:$J$198,8,FALSE)</f>
        <v>S</v>
      </c>
      <c r="Q3418" t="str">
        <f>VLOOKUP($E3418,'CFileFishery to ERA+'!$A$4:$J$198,9,FALSE)</f>
        <v>PGSD Sport</v>
      </c>
      <c r="R3418" t="str">
        <f>VLOOKUP($E3418,'CFileFishery to ERA+'!$A$4:$J$198,10,FALSE)</f>
        <v>ISBM</v>
      </c>
    </row>
    <row r="3419" spans="1:18" x14ac:dyDescent="0.25">
      <c r="A3419" t="s">
        <v>160</v>
      </c>
      <c r="B3419" t="s">
        <v>161</v>
      </c>
      <c r="C3419">
        <v>2016</v>
      </c>
      <c r="D3419">
        <v>9</v>
      </c>
      <c r="E3419">
        <v>39</v>
      </c>
      <c r="F3419" t="s">
        <v>50</v>
      </c>
      <c r="G3419">
        <v>3</v>
      </c>
      <c r="H3419" t="s">
        <v>12</v>
      </c>
      <c r="I3419">
        <v>2</v>
      </c>
      <c r="J3419">
        <v>4.88</v>
      </c>
      <c r="K3419">
        <v>4.9000000000000004</v>
      </c>
      <c r="L3419">
        <f>VLOOKUP($E3419,'CFileFishery to ERA+'!$A$4:$J$198,4,FALSE)</f>
        <v>12</v>
      </c>
      <c r="M3419" t="str">
        <f>VLOOKUP($E3419,'CFileFishery to ERA+'!$A$4:$J$198,5,FALSE)</f>
        <v>WCVI SUM T</v>
      </c>
      <c r="N3419" t="str">
        <f>VLOOKUP($E3419,'CFileFishery to ERA+'!$A$4:$J$198,6,FALSE)</f>
        <v>CA</v>
      </c>
      <c r="O3419">
        <f>VLOOKUP($E3419,'CFileFishery to ERA+'!$A$4:$J$198,7,FALSE)</f>
        <v>3</v>
      </c>
      <c r="P3419" t="str">
        <f>VLOOKUP($E3419,'CFileFishery to ERA+'!$A$4:$J$198,8,FALSE)</f>
        <v>T</v>
      </c>
      <c r="Q3419" t="str">
        <f>VLOOKUP($E3419,'CFileFishery to ERA+'!$A$4:$J$198,9,FALSE)</f>
        <v>WCVI Troll</v>
      </c>
      <c r="R3419" t="str">
        <f>VLOOKUP($E3419,'CFileFishery to ERA+'!$A$4:$J$198,10,FALSE)</f>
        <v>AABM</v>
      </c>
    </row>
    <row r="3420" spans="1:18" x14ac:dyDescent="0.25">
      <c r="A3420" t="s">
        <v>160</v>
      </c>
      <c r="B3420" t="s">
        <v>161</v>
      </c>
      <c r="C3420">
        <v>2016</v>
      </c>
      <c r="D3420">
        <v>9</v>
      </c>
      <c r="E3420">
        <v>92</v>
      </c>
      <c r="F3420" t="s">
        <v>66</v>
      </c>
      <c r="G3420">
        <v>3</v>
      </c>
      <c r="H3420" t="s">
        <v>12</v>
      </c>
      <c r="I3420">
        <v>1</v>
      </c>
      <c r="J3420">
        <v>2</v>
      </c>
      <c r="K3420">
        <v>2.0099999999999998</v>
      </c>
      <c r="L3420">
        <f>VLOOKUP($E3420,'CFileFishery to ERA+'!$A$4:$J$198,4,FALSE)</f>
        <v>51</v>
      </c>
      <c r="M3420" t="str">
        <f>VLOOKUP($E3420,'CFileFishery to ERA+'!$A$4:$J$198,5,FALSE)</f>
        <v>WCVI ISBM S</v>
      </c>
      <c r="N3420" t="str">
        <f>VLOOKUP($E3420,'CFileFishery to ERA+'!$A$4:$J$198,6,FALSE)</f>
        <v>CA</v>
      </c>
      <c r="O3420">
        <f>VLOOKUP($E3420,'CFileFishery to ERA+'!$A$4:$J$198,7,FALSE)</f>
        <v>32</v>
      </c>
      <c r="P3420" t="str">
        <f>VLOOKUP($E3420,'CFileFishery to ERA+'!$A$4:$J$198,8,FALSE)</f>
        <v>S</v>
      </c>
      <c r="Q3420" t="str">
        <f>VLOOKUP($E3420,'CFileFishery to ERA+'!$A$4:$J$198,9,FALSE)</f>
        <v>WCVI ISBM Sport</v>
      </c>
      <c r="R3420" t="str">
        <f>VLOOKUP($E3420,'CFileFishery to ERA+'!$A$4:$J$198,10,FALSE)</f>
        <v>ISBM</v>
      </c>
    </row>
    <row r="3421" spans="1:18" x14ac:dyDescent="0.25">
      <c r="A3421" t="s">
        <v>160</v>
      </c>
      <c r="B3421" t="s">
        <v>161</v>
      </c>
      <c r="C3421">
        <v>2016</v>
      </c>
      <c r="D3421">
        <v>9</v>
      </c>
      <c r="E3421">
        <v>101</v>
      </c>
      <c r="F3421" t="s">
        <v>67</v>
      </c>
      <c r="G3421">
        <v>2</v>
      </c>
      <c r="H3421" t="s">
        <v>12</v>
      </c>
      <c r="I3421">
        <v>1</v>
      </c>
      <c r="J3421">
        <v>6.3</v>
      </c>
      <c r="K3421">
        <v>6.32</v>
      </c>
      <c r="L3421">
        <f>VLOOKUP($E3421,'CFileFishery to ERA+'!$A$4:$J$198,4,FALSE)</f>
        <v>38</v>
      </c>
      <c r="M3421" t="str">
        <f>VLOOKUP($E3421,'CFileFishery to ERA+'!$A$4:$J$198,5,FALSE)</f>
        <v>TPS FN</v>
      </c>
      <c r="N3421" t="str">
        <f>VLOOKUP($E3421,'CFileFishery to ERA+'!$A$4:$J$198,6,FALSE)</f>
        <v>US</v>
      </c>
      <c r="O3421">
        <f>VLOOKUP($E3421,'CFileFishery to ERA+'!$A$4:$J$198,7,FALSE)</f>
        <v>999</v>
      </c>
      <c r="P3421" t="str">
        <f>VLOOKUP($E3421,'CFileFishery to ERA+'!$A$4:$J$198,8,FALSE)</f>
        <v>N</v>
      </c>
      <c r="Q3421" t="str">
        <f>VLOOKUP($E3421,'CFileFishery to ERA+'!$A$4:$J$198,9,FALSE)</f>
        <v>PGSD Net</v>
      </c>
      <c r="R3421" t="str">
        <f>VLOOKUP($E3421,'CFileFishery to ERA+'!$A$4:$J$198,10,FALSE)</f>
        <v>ISBM</v>
      </c>
    </row>
    <row r="3422" spans="1:18" x14ac:dyDescent="0.25">
      <c r="A3422" t="s">
        <v>160</v>
      </c>
      <c r="B3422" t="s">
        <v>161</v>
      </c>
      <c r="C3422">
        <v>2016</v>
      </c>
      <c r="D3422">
        <v>9</v>
      </c>
      <c r="E3422">
        <v>152</v>
      </c>
      <c r="F3422" t="s">
        <v>63</v>
      </c>
      <c r="G3422">
        <v>3</v>
      </c>
      <c r="H3422" t="s">
        <v>12</v>
      </c>
      <c r="I3422">
        <v>3</v>
      </c>
      <c r="J3422">
        <v>14.87</v>
      </c>
      <c r="K3422">
        <v>14.95</v>
      </c>
      <c r="L3422">
        <f>VLOOKUP($E3422,'CFileFishery to ERA+'!$A$4:$J$198,4,FALSE)</f>
        <v>57</v>
      </c>
      <c r="M3422" t="str">
        <f>VLOOKUP($E3422,'CFileFishery to ERA+'!$A$4:$J$198,5,FALSE)</f>
        <v>PGSDN S</v>
      </c>
      <c r="N3422" t="str">
        <f>VLOOKUP($E3422,'CFileFishery to ERA+'!$A$4:$J$198,6,FALSE)</f>
        <v>US</v>
      </c>
      <c r="O3422">
        <f>VLOOKUP($E3422,'CFileFishery to ERA+'!$A$4:$J$198,7,FALSE)</f>
        <v>999</v>
      </c>
      <c r="P3422" t="str">
        <f>VLOOKUP($E3422,'CFileFishery to ERA+'!$A$4:$J$198,8,FALSE)</f>
        <v>S</v>
      </c>
      <c r="Q3422" t="str">
        <f>VLOOKUP($E3422,'CFileFishery to ERA+'!$A$4:$J$198,9,FALSE)</f>
        <v>PGSD Sport</v>
      </c>
      <c r="R3422" t="str">
        <f>VLOOKUP($E3422,'CFileFishery to ERA+'!$A$4:$J$198,10,FALSE)</f>
        <v>ISBM</v>
      </c>
    </row>
    <row r="3423" spans="1:18" x14ac:dyDescent="0.25">
      <c r="A3423" t="s">
        <v>160</v>
      </c>
      <c r="B3423" t="s">
        <v>161</v>
      </c>
      <c r="C3423">
        <v>2016</v>
      </c>
      <c r="D3423">
        <v>9</v>
      </c>
      <c r="E3423">
        <v>152</v>
      </c>
      <c r="F3423" t="s">
        <v>63</v>
      </c>
      <c r="G3423">
        <v>3</v>
      </c>
      <c r="H3423" t="s">
        <v>121</v>
      </c>
      <c r="I3423">
        <v>1</v>
      </c>
      <c r="J3423">
        <v>8.85</v>
      </c>
      <c r="K3423">
        <v>8.8699999999999992</v>
      </c>
      <c r="L3423">
        <f>VLOOKUP($E3423,'CFileFishery to ERA+'!$A$4:$J$198,4,FALSE)</f>
        <v>57</v>
      </c>
      <c r="M3423" t="str">
        <f>VLOOKUP($E3423,'CFileFishery to ERA+'!$A$4:$J$198,5,FALSE)</f>
        <v>PGSDN S</v>
      </c>
      <c r="N3423" t="str">
        <f>VLOOKUP($E3423,'CFileFishery to ERA+'!$A$4:$J$198,6,FALSE)</f>
        <v>US</v>
      </c>
      <c r="O3423">
        <f>VLOOKUP($E3423,'CFileFishery to ERA+'!$A$4:$J$198,7,FALSE)</f>
        <v>999</v>
      </c>
      <c r="P3423" t="str">
        <f>VLOOKUP($E3423,'CFileFishery to ERA+'!$A$4:$J$198,8,FALSE)</f>
        <v>S</v>
      </c>
      <c r="Q3423" t="str">
        <f>VLOOKUP($E3423,'CFileFishery to ERA+'!$A$4:$J$198,9,FALSE)</f>
        <v>PGSD Sport</v>
      </c>
      <c r="R3423" t="str">
        <f>VLOOKUP($E3423,'CFileFishery to ERA+'!$A$4:$J$198,10,FALSE)</f>
        <v>ISBM</v>
      </c>
    </row>
    <row r="3424" spans="1:18" x14ac:dyDescent="0.25">
      <c r="A3424" t="s">
        <v>160</v>
      </c>
      <c r="B3424" t="s">
        <v>161</v>
      </c>
      <c r="C3424">
        <v>2016</v>
      </c>
      <c r="D3424">
        <v>10</v>
      </c>
      <c r="E3424">
        <v>2</v>
      </c>
      <c r="F3424" t="s">
        <v>30</v>
      </c>
      <c r="G3424">
        <v>4</v>
      </c>
      <c r="H3424" t="s">
        <v>12</v>
      </c>
      <c r="I3424">
        <v>1</v>
      </c>
      <c r="J3424">
        <v>2.19</v>
      </c>
      <c r="K3424">
        <v>2.2000000000000002</v>
      </c>
      <c r="L3424">
        <f>VLOOKUP($E3424,'CFileFishery to ERA+'!$A$4:$J$198,4,FALSE)</f>
        <v>1</v>
      </c>
      <c r="M3424" t="str">
        <f>VLOOKUP($E3424,'CFileFishery to ERA+'!$A$4:$J$198,5,FALSE)</f>
        <v>AK W/S T</v>
      </c>
      <c r="N3424" t="str">
        <f>VLOOKUP($E3424,'CFileFishery to ERA+'!$A$4:$J$198,6,FALSE)</f>
        <v>US</v>
      </c>
      <c r="O3424">
        <f>VLOOKUP($E3424,'CFileFishery to ERA+'!$A$4:$J$198,7,FALSE)</f>
        <v>999</v>
      </c>
      <c r="P3424" t="str">
        <f>VLOOKUP($E3424,'CFileFishery to ERA+'!$A$4:$J$198,8,FALSE)</f>
        <v>T</v>
      </c>
      <c r="Q3424" t="str">
        <f>VLOOKUP($E3424,'CFileFishery to ERA+'!$A$4:$J$198,9,FALSE)</f>
        <v>SEAK Troll</v>
      </c>
      <c r="R3424" t="str">
        <f>VLOOKUP($E3424,'CFileFishery to ERA+'!$A$4:$J$198,10,FALSE)</f>
        <v>AABM</v>
      </c>
    </row>
    <row r="3425" spans="1:18" x14ac:dyDescent="0.25">
      <c r="A3425" t="s">
        <v>160</v>
      </c>
      <c r="B3425" t="s">
        <v>161</v>
      </c>
      <c r="C3425">
        <v>2016</v>
      </c>
      <c r="D3425">
        <v>10</v>
      </c>
      <c r="E3425">
        <v>3</v>
      </c>
      <c r="F3425" t="s">
        <v>53</v>
      </c>
      <c r="G3425">
        <v>4</v>
      </c>
      <c r="H3425" t="s">
        <v>12</v>
      </c>
      <c r="I3425">
        <v>1</v>
      </c>
      <c r="J3425">
        <v>2.2400000000000002</v>
      </c>
      <c r="K3425">
        <v>2.25</v>
      </c>
      <c r="L3425">
        <f>VLOOKUP($E3425,'CFileFishery to ERA+'!$A$4:$J$198,4,FALSE)</f>
        <v>1</v>
      </c>
      <c r="M3425" t="str">
        <f>VLOOKUP($E3425,'CFileFishery to ERA+'!$A$4:$J$198,5,FALSE)</f>
        <v>AK W/S T</v>
      </c>
      <c r="N3425" t="str">
        <f>VLOOKUP($E3425,'CFileFishery to ERA+'!$A$4:$J$198,6,FALSE)</f>
        <v>US</v>
      </c>
      <c r="O3425">
        <f>VLOOKUP($E3425,'CFileFishery to ERA+'!$A$4:$J$198,7,FALSE)</f>
        <v>999</v>
      </c>
      <c r="P3425" t="str">
        <f>VLOOKUP($E3425,'CFileFishery to ERA+'!$A$4:$J$198,8,FALSE)</f>
        <v>T</v>
      </c>
      <c r="Q3425" t="str">
        <f>VLOOKUP($E3425,'CFileFishery to ERA+'!$A$4:$J$198,9,FALSE)</f>
        <v>SEAK Troll</v>
      </c>
      <c r="R3425" t="str">
        <f>VLOOKUP($E3425,'CFileFishery to ERA+'!$A$4:$J$198,10,FALSE)</f>
        <v>AABM</v>
      </c>
    </row>
    <row r="3426" spans="1:18" x14ac:dyDescent="0.25">
      <c r="A3426" t="s">
        <v>160</v>
      </c>
      <c r="B3426" t="s">
        <v>161</v>
      </c>
      <c r="C3426">
        <v>2016</v>
      </c>
      <c r="D3426">
        <v>10</v>
      </c>
      <c r="E3426">
        <v>36</v>
      </c>
      <c r="F3426" t="s">
        <v>100</v>
      </c>
      <c r="G3426">
        <v>4</v>
      </c>
      <c r="H3426" t="s">
        <v>12</v>
      </c>
      <c r="I3426">
        <v>1</v>
      </c>
      <c r="J3426">
        <v>1.64</v>
      </c>
      <c r="K3426">
        <v>1.64</v>
      </c>
      <c r="L3426">
        <f>VLOOKUP($E3426,'CFileFishery to ERA+'!$A$4:$J$198,4,FALSE)</f>
        <v>10</v>
      </c>
      <c r="M3426" t="str">
        <f>VLOOKUP($E3426,'CFileFishery to ERA+'!$A$4:$J$198,5,FALSE)</f>
        <v>WCVI F/W T</v>
      </c>
      <c r="N3426" t="str">
        <f>VLOOKUP($E3426,'CFileFishery to ERA+'!$A$4:$J$198,6,FALSE)</f>
        <v>CA</v>
      </c>
      <c r="O3426">
        <f>VLOOKUP($E3426,'CFileFishery to ERA+'!$A$4:$J$198,7,FALSE)</f>
        <v>3</v>
      </c>
      <c r="P3426" t="str">
        <f>VLOOKUP($E3426,'CFileFishery to ERA+'!$A$4:$J$198,8,FALSE)</f>
        <v>T</v>
      </c>
      <c r="Q3426" t="str">
        <f>VLOOKUP($E3426,'CFileFishery to ERA+'!$A$4:$J$198,9,FALSE)</f>
        <v>WCVI Troll</v>
      </c>
      <c r="R3426" t="str">
        <f>VLOOKUP($E3426,'CFileFishery to ERA+'!$A$4:$J$198,10,FALSE)</f>
        <v>AABM</v>
      </c>
    </row>
    <row r="3427" spans="1:18" x14ac:dyDescent="0.25">
      <c r="A3427" t="s">
        <v>160</v>
      </c>
      <c r="B3427" t="s">
        <v>161</v>
      </c>
      <c r="C3427">
        <v>2016</v>
      </c>
      <c r="D3427">
        <v>10</v>
      </c>
      <c r="E3427">
        <v>36</v>
      </c>
      <c r="F3427" t="s">
        <v>100</v>
      </c>
      <c r="G3427">
        <v>4</v>
      </c>
      <c r="H3427" t="s">
        <v>121</v>
      </c>
      <c r="I3427">
        <v>2</v>
      </c>
      <c r="J3427">
        <v>3.28</v>
      </c>
      <c r="K3427">
        <v>3.28</v>
      </c>
      <c r="L3427">
        <f>VLOOKUP($E3427,'CFileFishery to ERA+'!$A$4:$J$198,4,FALSE)</f>
        <v>10</v>
      </c>
      <c r="M3427" t="str">
        <f>VLOOKUP($E3427,'CFileFishery to ERA+'!$A$4:$J$198,5,FALSE)</f>
        <v>WCVI F/W T</v>
      </c>
      <c r="N3427" t="str">
        <f>VLOOKUP($E3427,'CFileFishery to ERA+'!$A$4:$J$198,6,FALSE)</f>
        <v>CA</v>
      </c>
      <c r="O3427">
        <f>VLOOKUP($E3427,'CFileFishery to ERA+'!$A$4:$J$198,7,FALSE)</f>
        <v>3</v>
      </c>
      <c r="P3427" t="str">
        <f>VLOOKUP($E3427,'CFileFishery to ERA+'!$A$4:$J$198,8,FALSE)</f>
        <v>T</v>
      </c>
      <c r="Q3427" t="str">
        <f>VLOOKUP($E3427,'CFileFishery to ERA+'!$A$4:$J$198,9,FALSE)</f>
        <v>WCVI Troll</v>
      </c>
      <c r="R3427" t="str">
        <f>VLOOKUP($E3427,'CFileFishery to ERA+'!$A$4:$J$198,10,FALSE)</f>
        <v>AABM</v>
      </c>
    </row>
    <row r="3428" spans="1:18" x14ac:dyDescent="0.25">
      <c r="A3428" t="s">
        <v>160</v>
      </c>
      <c r="B3428" t="s">
        <v>161</v>
      </c>
      <c r="C3428">
        <v>2016</v>
      </c>
      <c r="D3428">
        <v>10</v>
      </c>
      <c r="E3428">
        <v>36</v>
      </c>
      <c r="F3428" t="s">
        <v>100</v>
      </c>
      <c r="G3428">
        <v>5</v>
      </c>
      <c r="H3428" t="s">
        <v>12</v>
      </c>
      <c r="I3428">
        <v>1</v>
      </c>
      <c r="J3428">
        <v>1.64</v>
      </c>
      <c r="K3428">
        <v>1.66</v>
      </c>
      <c r="L3428">
        <f>VLOOKUP($E3428,'CFileFishery to ERA+'!$A$4:$J$198,4,FALSE)</f>
        <v>10</v>
      </c>
      <c r="M3428" t="str">
        <f>VLOOKUP($E3428,'CFileFishery to ERA+'!$A$4:$J$198,5,FALSE)</f>
        <v>WCVI F/W T</v>
      </c>
      <c r="N3428" t="str">
        <f>VLOOKUP($E3428,'CFileFishery to ERA+'!$A$4:$J$198,6,FALSE)</f>
        <v>CA</v>
      </c>
      <c r="O3428">
        <f>VLOOKUP($E3428,'CFileFishery to ERA+'!$A$4:$J$198,7,FALSE)</f>
        <v>3</v>
      </c>
      <c r="P3428" t="str">
        <f>VLOOKUP($E3428,'CFileFishery to ERA+'!$A$4:$J$198,8,FALSE)</f>
        <v>T</v>
      </c>
      <c r="Q3428" t="str">
        <f>VLOOKUP($E3428,'CFileFishery to ERA+'!$A$4:$J$198,9,FALSE)</f>
        <v>WCVI Troll</v>
      </c>
      <c r="R3428" t="str">
        <f>VLOOKUP($E3428,'CFileFishery to ERA+'!$A$4:$J$198,10,FALSE)</f>
        <v>AABM</v>
      </c>
    </row>
    <row r="3429" spans="1:18" x14ac:dyDescent="0.25">
      <c r="A3429" t="s">
        <v>160</v>
      </c>
      <c r="B3429" t="s">
        <v>161</v>
      </c>
      <c r="C3429">
        <v>2016</v>
      </c>
      <c r="D3429">
        <v>10</v>
      </c>
      <c r="E3429">
        <v>109</v>
      </c>
      <c r="F3429" t="s">
        <v>99</v>
      </c>
      <c r="G3429">
        <v>3</v>
      </c>
      <c r="H3429" t="s">
        <v>12</v>
      </c>
      <c r="I3429">
        <v>1</v>
      </c>
      <c r="J3429">
        <v>1</v>
      </c>
      <c r="K3429">
        <v>1</v>
      </c>
      <c r="L3429">
        <f>VLOOKUP($E3429,'CFileFishery to ERA+'!$A$4:$J$198,4,FALSE)</f>
        <v>28</v>
      </c>
      <c r="M3429" t="str">
        <f>VLOOKUP($E3429,'CFileFishery to ERA+'!$A$4:$J$198,5,FALSE)</f>
        <v>PGSDO N</v>
      </c>
      <c r="N3429" t="str">
        <f>VLOOKUP($E3429,'CFileFishery to ERA+'!$A$4:$J$198,6,FALSE)</f>
        <v>US</v>
      </c>
      <c r="O3429">
        <f>VLOOKUP($E3429,'CFileFishery to ERA+'!$A$4:$J$198,7,FALSE)</f>
        <v>999</v>
      </c>
      <c r="P3429" t="str">
        <f>VLOOKUP($E3429,'CFileFishery to ERA+'!$A$4:$J$198,8,FALSE)</f>
        <v>N</v>
      </c>
      <c r="Q3429" t="str">
        <f>VLOOKUP($E3429,'CFileFishery to ERA+'!$A$4:$J$198,9,FALSE)</f>
        <v>PGSD Net</v>
      </c>
      <c r="R3429" t="str">
        <f>VLOOKUP($E3429,'CFileFishery to ERA+'!$A$4:$J$198,10,FALSE)</f>
        <v>ISBM</v>
      </c>
    </row>
    <row r="3430" spans="1:18" x14ac:dyDescent="0.25">
      <c r="A3430" t="s">
        <v>160</v>
      </c>
      <c r="B3430" t="s">
        <v>161</v>
      </c>
      <c r="C3430">
        <v>2016</v>
      </c>
      <c r="D3430">
        <v>10</v>
      </c>
      <c r="E3430">
        <v>152</v>
      </c>
      <c r="F3430" t="s">
        <v>63</v>
      </c>
      <c r="G3430">
        <v>2</v>
      </c>
      <c r="H3430" t="s">
        <v>12</v>
      </c>
      <c r="I3430">
        <v>1</v>
      </c>
      <c r="J3430">
        <v>3.01</v>
      </c>
      <c r="K3430">
        <v>3.02</v>
      </c>
      <c r="L3430">
        <f>VLOOKUP($E3430,'CFileFishery to ERA+'!$A$4:$J$198,4,FALSE)</f>
        <v>57</v>
      </c>
      <c r="M3430" t="str">
        <f>VLOOKUP($E3430,'CFileFishery to ERA+'!$A$4:$J$198,5,FALSE)</f>
        <v>PGSDN S</v>
      </c>
      <c r="N3430" t="str">
        <f>VLOOKUP($E3430,'CFileFishery to ERA+'!$A$4:$J$198,6,FALSE)</f>
        <v>US</v>
      </c>
      <c r="O3430">
        <f>VLOOKUP($E3430,'CFileFishery to ERA+'!$A$4:$J$198,7,FALSE)</f>
        <v>999</v>
      </c>
      <c r="P3430" t="str">
        <f>VLOOKUP($E3430,'CFileFishery to ERA+'!$A$4:$J$198,8,FALSE)</f>
        <v>S</v>
      </c>
      <c r="Q3430" t="str">
        <f>VLOOKUP($E3430,'CFileFishery to ERA+'!$A$4:$J$198,9,FALSE)</f>
        <v>PGSD Sport</v>
      </c>
      <c r="R3430" t="str">
        <f>VLOOKUP($E3430,'CFileFishery to ERA+'!$A$4:$J$198,10,FALSE)</f>
        <v>ISBM</v>
      </c>
    </row>
    <row r="3431" spans="1:18" x14ac:dyDescent="0.25">
      <c r="A3431" t="s">
        <v>160</v>
      </c>
      <c r="B3431" t="s">
        <v>161</v>
      </c>
      <c r="C3431">
        <v>2016</v>
      </c>
      <c r="D3431">
        <v>10</v>
      </c>
      <c r="E3431">
        <v>152</v>
      </c>
      <c r="F3431" t="s">
        <v>63</v>
      </c>
      <c r="G3431">
        <v>3</v>
      </c>
      <c r="H3431" t="s">
        <v>12</v>
      </c>
      <c r="I3431">
        <v>3</v>
      </c>
      <c r="J3431">
        <v>9.0299999999999994</v>
      </c>
      <c r="K3431">
        <v>9.08</v>
      </c>
      <c r="L3431">
        <f>VLOOKUP($E3431,'CFileFishery to ERA+'!$A$4:$J$198,4,FALSE)</f>
        <v>57</v>
      </c>
      <c r="M3431" t="str">
        <f>VLOOKUP($E3431,'CFileFishery to ERA+'!$A$4:$J$198,5,FALSE)</f>
        <v>PGSDN S</v>
      </c>
      <c r="N3431" t="str">
        <f>VLOOKUP($E3431,'CFileFishery to ERA+'!$A$4:$J$198,6,FALSE)</f>
        <v>US</v>
      </c>
      <c r="O3431">
        <f>VLOOKUP($E3431,'CFileFishery to ERA+'!$A$4:$J$198,7,FALSE)</f>
        <v>999</v>
      </c>
      <c r="P3431" t="str">
        <f>VLOOKUP($E3431,'CFileFishery to ERA+'!$A$4:$J$198,8,FALSE)</f>
        <v>S</v>
      </c>
      <c r="Q3431" t="str">
        <f>VLOOKUP($E3431,'CFileFishery to ERA+'!$A$4:$J$198,9,FALSE)</f>
        <v>PGSD Sport</v>
      </c>
      <c r="R3431" t="str">
        <f>VLOOKUP($E3431,'CFileFishery to ERA+'!$A$4:$J$198,10,FALSE)</f>
        <v>ISBM</v>
      </c>
    </row>
    <row r="3432" spans="1:18" x14ac:dyDescent="0.25">
      <c r="A3432" t="s">
        <v>160</v>
      </c>
      <c r="B3432" t="s">
        <v>161</v>
      </c>
      <c r="C3432">
        <v>2016</v>
      </c>
      <c r="D3432">
        <v>11</v>
      </c>
      <c r="E3432">
        <v>157</v>
      </c>
      <c r="F3432" t="s">
        <v>79</v>
      </c>
      <c r="G3432">
        <v>3</v>
      </c>
      <c r="H3432" t="s">
        <v>12</v>
      </c>
      <c r="I3432">
        <v>1</v>
      </c>
      <c r="J3432">
        <v>4.71</v>
      </c>
      <c r="K3432">
        <v>4.7300000000000004</v>
      </c>
      <c r="L3432">
        <f>VLOOKUP($E3432,'CFileFishery to ERA+'!$A$4:$J$198,4,FALSE)</f>
        <v>59</v>
      </c>
      <c r="M3432" t="str">
        <f>VLOOKUP($E3432,'CFileFishery to ERA+'!$A$4:$J$198,5,FALSE)</f>
        <v>PGSDO S</v>
      </c>
      <c r="N3432" t="str">
        <f>VLOOKUP($E3432,'CFileFishery to ERA+'!$A$4:$J$198,6,FALSE)</f>
        <v>US</v>
      </c>
      <c r="O3432">
        <f>VLOOKUP($E3432,'CFileFishery to ERA+'!$A$4:$J$198,7,FALSE)</f>
        <v>999</v>
      </c>
      <c r="P3432" t="str">
        <f>VLOOKUP($E3432,'CFileFishery to ERA+'!$A$4:$J$198,8,FALSE)</f>
        <v>S</v>
      </c>
      <c r="Q3432" t="str">
        <f>VLOOKUP($E3432,'CFileFishery to ERA+'!$A$4:$J$198,9,FALSE)</f>
        <v>PGSD Sport</v>
      </c>
      <c r="R3432" t="str">
        <f>VLOOKUP($E3432,'CFileFishery to ERA+'!$A$4:$J$198,10,FALSE)</f>
        <v>ISBM</v>
      </c>
    </row>
    <row r="3433" spans="1:18" x14ac:dyDescent="0.25">
      <c r="A3433" t="s">
        <v>160</v>
      </c>
      <c r="B3433" t="s">
        <v>161</v>
      </c>
      <c r="C3433">
        <v>2016</v>
      </c>
      <c r="D3433">
        <v>12</v>
      </c>
      <c r="E3433">
        <v>139</v>
      </c>
      <c r="F3433" t="s">
        <v>74</v>
      </c>
      <c r="G3433">
        <v>3</v>
      </c>
      <c r="H3433" t="s">
        <v>12</v>
      </c>
      <c r="I3433">
        <v>1</v>
      </c>
      <c r="J3433">
        <v>11.68</v>
      </c>
      <c r="K3433">
        <v>11.75</v>
      </c>
      <c r="L3433">
        <f>VLOOKUP($E3433,'CFileFishery to ERA+'!$A$4:$J$198,4,FALSE)</f>
        <v>63</v>
      </c>
      <c r="M3433" t="str">
        <f>VLOOKUP($E3433,'CFileFishery to ERA+'!$A$4:$J$198,5,FALSE)</f>
        <v>GEO ST S</v>
      </c>
      <c r="N3433" t="str">
        <f>VLOOKUP($E3433,'CFileFishery to ERA+'!$A$4:$J$198,6,FALSE)</f>
        <v>CA</v>
      </c>
      <c r="O3433">
        <f>VLOOKUP($E3433,'CFileFishery to ERA+'!$A$4:$J$198,7,FALSE)</f>
        <v>29</v>
      </c>
      <c r="P3433" t="str">
        <f>VLOOKUP($E3433,'CFileFishery to ERA+'!$A$4:$J$198,8,FALSE)</f>
        <v>S</v>
      </c>
      <c r="Q3433" t="str">
        <f>VLOOKUP($E3433,'CFileFishery to ERA+'!$A$4:$J$198,9,FALSE)</f>
        <v>South Georgia Strait Sport</v>
      </c>
      <c r="R3433" t="str">
        <f>VLOOKUP($E3433,'CFileFishery to ERA+'!$A$4:$J$198,10,FALSE)</f>
        <v>ISBM</v>
      </c>
    </row>
    <row r="3434" spans="1:18" x14ac:dyDescent="0.25">
      <c r="A3434" t="s">
        <v>160</v>
      </c>
      <c r="B3434" t="s">
        <v>161</v>
      </c>
      <c r="C3434">
        <v>2016</v>
      </c>
      <c r="D3434">
        <v>12</v>
      </c>
      <c r="E3434">
        <v>151</v>
      </c>
      <c r="F3434" t="s">
        <v>84</v>
      </c>
      <c r="G3434">
        <v>3</v>
      </c>
      <c r="H3434" t="s">
        <v>12</v>
      </c>
      <c r="I3434">
        <v>1</v>
      </c>
      <c r="J3434">
        <v>2.66</v>
      </c>
      <c r="K3434">
        <v>2.67</v>
      </c>
      <c r="L3434">
        <f>VLOOKUP($E3434,'CFileFishery to ERA+'!$A$4:$J$198,4,FALSE)</f>
        <v>57</v>
      </c>
      <c r="M3434" t="str">
        <f>VLOOKUP($E3434,'CFileFishery to ERA+'!$A$4:$J$198,5,FALSE)</f>
        <v>PGSDN S</v>
      </c>
      <c r="N3434" t="str">
        <f>VLOOKUP($E3434,'CFileFishery to ERA+'!$A$4:$J$198,6,FALSE)</f>
        <v>US</v>
      </c>
      <c r="O3434">
        <f>VLOOKUP($E3434,'CFileFishery to ERA+'!$A$4:$J$198,7,FALSE)</f>
        <v>999</v>
      </c>
      <c r="P3434" t="str">
        <f>VLOOKUP($E3434,'CFileFishery to ERA+'!$A$4:$J$198,8,FALSE)</f>
        <v>S</v>
      </c>
      <c r="Q3434" t="str">
        <f>VLOOKUP($E3434,'CFileFishery to ERA+'!$A$4:$J$198,9,FALSE)</f>
        <v>PGSD Sport</v>
      </c>
      <c r="R3434" t="str">
        <f>VLOOKUP($E3434,'CFileFishery to ERA+'!$A$4:$J$198,10,FALSE)</f>
        <v>ISBM</v>
      </c>
    </row>
    <row r="3435" spans="1:18" x14ac:dyDescent="0.25">
      <c r="A3435" t="s">
        <v>160</v>
      </c>
      <c r="B3435" t="s">
        <v>161</v>
      </c>
      <c r="C3435">
        <v>2016</v>
      </c>
      <c r="D3435">
        <v>12</v>
      </c>
      <c r="E3435">
        <v>152</v>
      </c>
      <c r="F3435" t="s">
        <v>63</v>
      </c>
      <c r="G3435">
        <v>3</v>
      </c>
      <c r="H3435" t="s">
        <v>12</v>
      </c>
      <c r="I3435">
        <v>2</v>
      </c>
      <c r="J3435">
        <v>12.96</v>
      </c>
      <c r="K3435">
        <v>13.03</v>
      </c>
      <c r="L3435">
        <f>VLOOKUP($E3435,'CFileFishery to ERA+'!$A$4:$J$198,4,FALSE)</f>
        <v>57</v>
      </c>
      <c r="M3435" t="str">
        <f>VLOOKUP($E3435,'CFileFishery to ERA+'!$A$4:$J$198,5,FALSE)</f>
        <v>PGSDN S</v>
      </c>
      <c r="N3435" t="str">
        <f>VLOOKUP($E3435,'CFileFishery to ERA+'!$A$4:$J$198,6,FALSE)</f>
        <v>US</v>
      </c>
      <c r="O3435">
        <f>VLOOKUP($E3435,'CFileFishery to ERA+'!$A$4:$J$198,7,FALSE)</f>
        <v>999</v>
      </c>
      <c r="P3435" t="str">
        <f>VLOOKUP($E3435,'CFileFishery to ERA+'!$A$4:$J$198,8,FALSE)</f>
        <v>S</v>
      </c>
      <c r="Q3435" t="str">
        <f>VLOOKUP($E3435,'CFileFishery to ERA+'!$A$4:$J$198,9,FALSE)</f>
        <v>PGSD Sport</v>
      </c>
      <c r="R3435" t="str">
        <f>VLOOKUP($E3435,'CFileFishery to ERA+'!$A$4:$J$198,10,FALSE)</f>
        <v>ISBM</v>
      </c>
    </row>
    <row r="3436" spans="1:18" x14ac:dyDescent="0.25">
      <c r="A3436" t="s">
        <v>160</v>
      </c>
      <c r="B3436" t="s">
        <v>161</v>
      </c>
      <c r="C3436">
        <v>2016</v>
      </c>
      <c r="D3436">
        <v>12</v>
      </c>
      <c r="E3436">
        <v>155</v>
      </c>
      <c r="F3436" t="s">
        <v>103</v>
      </c>
      <c r="G3436">
        <v>2</v>
      </c>
      <c r="H3436" t="s">
        <v>12</v>
      </c>
      <c r="I3436">
        <v>1</v>
      </c>
      <c r="J3436">
        <v>7.25</v>
      </c>
      <c r="K3436">
        <v>7.27</v>
      </c>
      <c r="L3436">
        <f>VLOOKUP($E3436,'CFileFishery to ERA+'!$A$4:$J$198,4,FALSE)</f>
        <v>59</v>
      </c>
      <c r="M3436" t="str">
        <f>VLOOKUP($E3436,'CFileFishery to ERA+'!$A$4:$J$198,5,FALSE)</f>
        <v>PGSDO S</v>
      </c>
      <c r="N3436" t="str">
        <f>VLOOKUP($E3436,'CFileFishery to ERA+'!$A$4:$J$198,6,FALSE)</f>
        <v>US</v>
      </c>
      <c r="O3436">
        <f>VLOOKUP($E3436,'CFileFishery to ERA+'!$A$4:$J$198,7,FALSE)</f>
        <v>999</v>
      </c>
      <c r="P3436" t="str">
        <f>VLOOKUP($E3436,'CFileFishery to ERA+'!$A$4:$J$198,8,FALSE)</f>
        <v>S</v>
      </c>
      <c r="Q3436" t="str">
        <f>VLOOKUP($E3436,'CFileFishery to ERA+'!$A$4:$J$198,9,FALSE)</f>
        <v>PGSD Sport</v>
      </c>
      <c r="R3436" t="str">
        <f>VLOOKUP($E3436,'CFileFishery to ERA+'!$A$4:$J$198,10,FALSE)</f>
        <v>ISBM</v>
      </c>
    </row>
    <row r="3437" spans="1:18" x14ac:dyDescent="0.25">
      <c r="A3437" t="s">
        <v>160</v>
      </c>
      <c r="B3437" t="s">
        <v>161</v>
      </c>
      <c r="C3437">
        <v>2017</v>
      </c>
      <c r="D3437">
        <v>1</v>
      </c>
      <c r="E3437">
        <v>139</v>
      </c>
      <c r="F3437" t="s">
        <v>74</v>
      </c>
      <c r="G3437">
        <v>4</v>
      </c>
      <c r="H3437" t="s">
        <v>12</v>
      </c>
      <c r="I3437">
        <v>1</v>
      </c>
      <c r="J3437">
        <v>9.2899999999999991</v>
      </c>
      <c r="K3437">
        <v>9.34</v>
      </c>
      <c r="L3437">
        <f>VLOOKUP($E3437,'CFileFishery to ERA+'!$A$4:$J$198,4,FALSE)</f>
        <v>63</v>
      </c>
      <c r="M3437" t="str">
        <f>VLOOKUP($E3437,'CFileFishery to ERA+'!$A$4:$J$198,5,FALSE)</f>
        <v>GEO ST S</v>
      </c>
      <c r="N3437" t="str">
        <f>VLOOKUP($E3437,'CFileFishery to ERA+'!$A$4:$J$198,6,FALSE)</f>
        <v>CA</v>
      </c>
      <c r="O3437">
        <f>VLOOKUP($E3437,'CFileFishery to ERA+'!$A$4:$J$198,7,FALSE)</f>
        <v>29</v>
      </c>
      <c r="P3437" t="str">
        <f>VLOOKUP($E3437,'CFileFishery to ERA+'!$A$4:$J$198,8,FALSE)</f>
        <v>S</v>
      </c>
      <c r="Q3437" t="str">
        <f>VLOOKUP($E3437,'CFileFishery to ERA+'!$A$4:$J$198,9,FALSE)</f>
        <v>South Georgia Strait Sport</v>
      </c>
      <c r="R3437" t="str">
        <f>VLOOKUP($E3437,'CFileFishery to ERA+'!$A$4:$J$198,10,FALSE)</f>
        <v>ISBM</v>
      </c>
    </row>
    <row r="3438" spans="1:18" x14ac:dyDescent="0.25">
      <c r="A3438" t="s">
        <v>160</v>
      </c>
      <c r="B3438" t="s">
        <v>161</v>
      </c>
      <c r="C3438">
        <v>2017</v>
      </c>
      <c r="D3438">
        <v>1</v>
      </c>
      <c r="E3438">
        <v>151</v>
      </c>
      <c r="F3438" t="s">
        <v>84</v>
      </c>
      <c r="G3438">
        <v>4</v>
      </c>
      <c r="H3438" t="s">
        <v>12</v>
      </c>
      <c r="I3438">
        <v>2</v>
      </c>
      <c r="J3438">
        <v>4.8</v>
      </c>
      <c r="K3438">
        <v>4.82</v>
      </c>
      <c r="L3438">
        <f>VLOOKUP($E3438,'CFileFishery to ERA+'!$A$4:$J$198,4,FALSE)</f>
        <v>57</v>
      </c>
      <c r="M3438" t="str">
        <f>VLOOKUP($E3438,'CFileFishery to ERA+'!$A$4:$J$198,5,FALSE)</f>
        <v>PGSDN S</v>
      </c>
      <c r="N3438" t="str">
        <f>VLOOKUP($E3438,'CFileFishery to ERA+'!$A$4:$J$198,6,FALSE)</f>
        <v>US</v>
      </c>
      <c r="O3438">
        <f>VLOOKUP($E3438,'CFileFishery to ERA+'!$A$4:$J$198,7,FALSE)</f>
        <v>999</v>
      </c>
      <c r="P3438" t="str">
        <f>VLOOKUP($E3438,'CFileFishery to ERA+'!$A$4:$J$198,8,FALSE)</f>
        <v>S</v>
      </c>
      <c r="Q3438" t="str">
        <f>VLOOKUP($E3438,'CFileFishery to ERA+'!$A$4:$J$198,9,FALSE)</f>
        <v>PGSD Sport</v>
      </c>
      <c r="R3438" t="str">
        <f>VLOOKUP($E3438,'CFileFishery to ERA+'!$A$4:$J$198,10,FALSE)</f>
        <v>ISBM</v>
      </c>
    </row>
    <row r="3439" spans="1:18" x14ac:dyDescent="0.25">
      <c r="A3439" t="s">
        <v>160</v>
      </c>
      <c r="B3439" t="s">
        <v>161</v>
      </c>
      <c r="C3439">
        <v>2017</v>
      </c>
      <c r="D3439">
        <v>2</v>
      </c>
      <c r="E3439">
        <v>7</v>
      </c>
      <c r="F3439" t="s">
        <v>32</v>
      </c>
      <c r="G3439">
        <v>4</v>
      </c>
      <c r="H3439" t="s">
        <v>12</v>
      </c>
      <c r="I3439">
        <v>1</v>
      </c>
      <c r="J3439">
        <v>2.94</v>
      </c>
      <c r="K3439">
        <v>2.95</v>
      </c>
      <c r="L3439">
        <f>VLOOKUP($E3439,'CFileFishery to ERA+'!$A$4:$J$198,4,FALSE)</f>
        <v>1</v>
      </c>
      <c r="M3439" t="str">
        <f>VLOOKUP($E3439,'CFileFishery to ERA+'!$A$4:$J$198,5,FALSE)</f>
        <v>AK W/S T</v>
      </c>
      <c r="N3439" t="str">
        <f>VLOOKUP($E3439,'CFileFishery to ERA+'!$A$4:$J$198,6,FALSE)</f>
        <v>US</v>
      </c>
      <c r="O3439">
        <f>VLOOKUP($E3439,'CFileFishery to ERA+'!$A$4:$J$198,7,FALSE)</f>
        <v>999</v>
      </c>
      <c r="P3439" t="str">
        <f>VLOOKUP($E3439,'CFileFishery to ERA+'!$A$4:$J$198,8,FALSE)</f>
        <v>T</v>
      </c>
      <c r="Q3439" t="str">
        <f>VLOOKUP($E3439,'CFileFishery to ERA+'!$A$4:$J$198,9,FALSE)</f>
        <v>SEAK Troll</v>
      </c>
      <c r="R3439" t="str">
        <f>VLOOKUP($E3439,'CFileFishery to ERA+'!$A$4:$J$198,10,FALSE)</f>
        <v>AABM</v>
      </c>
    </row>
    <row r="3440" spans="1:18" x14ac:dyDescent="0.25">
      <c r="A3440" t="s">
        <v>160</v>
      </c>
      <c r="B3440" t="s">
        <v>161</v>
      </c>
      <c r="C3440">
        <v>2017</v>
      </c>
      <c r="D3440">
        <v>2</v>
      </c>
      <c r="E3440">
        <v>37</v>
      </c>
      <c r="F3440" t="s">
        <v>106</v>
      </c>
      <c r="G3440">
        <v>4</v>
      </c>
      <c r="H3440" t="s">
        <v>12</v>
      </c>
      <c r="I3440">
        <v>1</v>
      </c>
      <c r="J3440">
        <v>1.94</v>
      </c>
      <c r="K3440">
        <v>1.95</v>
      </c>
      <c r="L3440">
        <f>VLOOKUP($E3440,'CFileFishery to ERA+'!$A$4:$J$198,4,FALSE)</f>
        <v>10</v>
      </c>
      <c r="M3440" t="str">
        <f>VLOOKUP($E3440,'CFileFishery to ERA+'!$A$4:$J$198,5,FALSE)</f>
        <v>WCVI F/W T</v>
      </c>
      <c r="N3440" t="str">
        <f>VLOOKUP($E3440,'CFileFishery to ERA+'!$A$4:$J$198,6,FALSE)</f>
        <v>CA</v>
      </c>
      <c r="O3440">
        <f>VLOOKUP($E3440,'CFileFishery to ERA+'!$A$4:$J$198,7,FALSE)</f>
        <v>3</v>
      </c>
      <c r="P3440" t="str">
        <f>VLOOKUP($E3440,'CFileFishery to ERA+'!$A$4:$J$198,8,FALSE)</f>
        <v>T</v>
      </c>
      <c r="Q3440" t="str">
        <f>VLOOKUP($E3440,'CFileFishery to ERA+'!$A$4:$J$198,9,FALSE)</f>
        <v>WCVI Troll</v>
      </c>
      <c r="R3440" t="str">
        <f>VLOOKUP($E3440,'CFileFishery to ERA+'!$A$4:$J$198,10,FALSE)</f>
        <v>AABM</v>
      </c>
    </row>
    <row r="3441" spans="1:18" x14ac:dyDescent="0.25">
      <c r="A3441" t="s">
        <v>160</v>
      </c>
      <c r="B3441" t="s">
        <v>161</v>
      </c>
      <c r="C3441">
        <v>2017</v>
      </c>
      <c r="D3441">
        <v>2</v>
      </c>
      <c r="E3441">
        <v>37</v>
      </c>
      <c r="F3441" t="s">
        <v>106</v>
      </c>
      <c r="G3441">
        <v>4</v>
      </c>
      <c r="H3441" t="s">
        <v>121</v>
      </c>
      <c r="I3441">
        <v>1</v>
      </c>
      <c r="J3441">
        <v>1.94</v>
      </c>
      <c r="K3441">
        <v>1.94</v>
      </c>
      <c r="L3441">
        <f>VLOOKUP($E3441,'CFileFishery to ERA+'!$A$4:$J$198,4,FALSE)</f>
        <v>10</v>
      </c>
      <c r="M3441" t="str">
        <f>VLOOKUP($E3441,'CFileFishery to ERA+'!$A$4:$J$198,5,FALSE)</f>
        <v>WCVI F/W T</v>
      </c>
      <c r="N3441" t="str">
        <f>VLOOKUP($E3441,'CFileFishery to ERA+'!$A$4:$J$198,6,FALSE)</f>
        <v>CA</v>
      </c>
      <c r="O3441">
        <f>VLOOKUP($E3441,'CFileFishery to ERA+'!$A$4:$J$198,7,FALSE)</f>
        <v>3</v>
      </c>
      <c r="P3441" t="str">
        <f>VLOOKUP($E3441,'CFileFishery to ERA+'!$A$4:$J$198,8,FALSE)</f>
        <v>T</v>
      </c>
      <c r="Q3441" t="str">
        <f>VLOOKUP($E3441,'CFileFishery to ERA+'!$A$4:$J$198,9,FALSE)</f>
        <v>WCVI Troll</v>
      </c>
      <c r="R3441" t="str">
        <f>VLOOKUP($E3441,'CFileFishery to ERA+'!$A$4:$J$198,10,FALSE)</f>
        <v>AABM</v>
      </c>
    </row>
    <row r="3442" spans="1:18" x14ac:dyDescent="0.25">
      <c r="A3442" t="s">
        <v>160</v>
      </c>
      <c r="B3442" t="s">
        <v>161</v>
      </c>
      <c r="C3442">
        <v>2017</v>
      </c>
      <c r="D3442">
        <v>2</v>
      </c>
      <c r="E3442">
        <v>129</v>
      </c>
      <c r="F3442" t="s">
        <v>38</v>
      </c>
      <c r="G3442">
        <v>3</v>
      </c>
      <c r="H3442" t="s">
        <v>12</v>
      </c>
      <c r="I3442">
        <v>1</v>
      </c>
      <c r="J3442">
        <v>7.47</v>
      </c>
      <c r="K3442">
        <v>7.49</v>
      </c>
      <c r="L3442">
        <f>VLOOKUP($E3442,'CFileFishery to ERA+'!$A$4:$J$198,4,FALSE)</f>
        <v>48</v>
      </c>
      <c r="M3442" t="str">
        <f>VLOOKUP($E3442,'CFileFishery to ERA+'!$A$4:$J$198,5,FALSE)</f>
        <v>NBC ISBM S</v>
      </c>
      <c r="N3442" t="str">
        <f>VLOOKUP($E3442,'CFileFishery to ERA+'!$A$4:$J$198,6,FALSE)</f>
        <v>CA</v>
      </c>
      <c r="O3442">
        <f>VLOOKUP($E3442,'CFileFishery to ERA+'!$A$4:$J$198,7,FALSE)</f>
        <v>21</v>
      </c>
      <c r="P3442" t="str">
        <f>VLOOKUP($E3442,'CFileFishery to ERA+'!$A$4:$J$198,8,FALSE)</f>
        <v>S</v>
      </c>
      <c r="Q3442" t="str">
        <f>VLOOKUP($E3442,'CFileFishery to ERA+'!$A$4:$J$198,9,FALSE)</f>
        <v>NBC ISBM Sport</v>
      </c>
      <c r="R3442" t="str">
        <f>VLOOKUP($E3442,'CFileFishery to ERA+'!$A$4:$J$198,10,FALSE)</f>
        <v>ISBM</v>
      </c>
    </row>
    <row r="3443" spans="1:18" x14ac:dyDescent="0.25">
      <c r="A3443" t="s">
        <v>160</v>
      </c>
      <c r="B3443" t="s">
        <v>161</v>
      </c>
      <c r="C3443">
        <v>2017</v>
      </c>
      <c r="D3443">
        <v>2</v>
      </c>
      <c r="E3443">
        <v>151</v>
      </c>
      <c r="F3443" t="s">
        <v>84</v>
      </c>
      <c r="G3443">
        <v>4</v>
      </c>
      <c r="H3443" t="s">
        <v>12</v>
      </c>
      <c r="I3443">
        <v>2</v>
      </c>
      <c r="J3443">
        <v>5.26</v>
      </c>
      <c r="K3443">
        <v>5.29</v>
      </c>
      <c r="L3443">
        <f>VLOOKUP($E3443,'CFileFishery to ERA+'!$A$4:$J$198,4,FALSE)</f>
        <v>57</v>
      </c>
      <c r="M3443" t="str">
        <f>VLOOKUP($E3443,'CFileFishery to ERA+'!$A$4:$J$198,5,FALSE)</f>
        <v>PGSDN S</v>
      </c>
      <c r="N3443" t="str">
        <f>VLOOKUP($E3443,'CFileFishery to ERA+'!$A$4:$J$198,6,FALSE)</f>
        <v>US</v>
      </c>
      <c r="O3443">
        <f>VLOOKUP($E3443,'CFileFishery to ERA+'!$A$4:$J$198,7,FALSE)</f>
        <v>999</v>
      </c>
      <c r="P3443" t="str">
        <f>VLOOKUP($E3443,'CFileFishery to ERA+'!$A$4:$J$198,8,FALSE)</f>
        <v>S</v>
      </c>
      <c r="Q3443" t="str">
        <f>VLOOKUP($E3443,'CFileFishery to ERA+'!$A$4:$J$198,9,FALSE)</f>
        <v>PGSD Sport</v>
      </c>
      <c r="R3443" t="str">
        <f>VLOOKUP($E3443,'CFileFishery to ERA+'!$A$4:$J$198,10,FALSE)</f>
        <v>ISBM</v>
      </c>
    </row>
    <row r="3444" spans="1:18" x14ac:dyDescent="0.25">
      <c r="A3444" t="s">
        <v>160</v>
      </c>
      <c r="B3444" t="s">
        <v>161</v>
      </c>
      <c r="C3444">
        <v>2017</v>
      </c>
      <c r="D3444">
        <v>2</v>
      </c>
      <c r="E3444">
        <v>152</v>
      </c>
      <c r="F3444" t="s">
        <v>63</v>
      </c>
      <c r="G3444">
        <v>4</v>
      </c>
      <c r="H3444" t="s">
        <v>12</v>
      </c>
      <c r="I3444">
        <v>1</v>
      </c>
      <c r="J3444">
        <v>5.53</v>
      </c>
      <c r="K3444">
        <v>5.56</v>
      </c>
      <c r="L3444">
        <f>VLOOKUP($E3444,'CFileFishery to ERA+'!$A$4:$J$198,4,FALSE)</f>
        <v>57</v>
      </c>
      <c r="M3444" t="str">
        <f>VLOOKUP($E3444,'CFileFishery to ERA+'!$A$4:$J$198,5,FALSE)</f>
        <v>PGSDN S</v>
      </c>
      <c r="N3444" t="str">
        <f>VLOOKUP($E3444,'CFileFishery to ERA+'!$A$4:$J$198,6,FALSE)</f>
        <v>US</v>
      </c>
      <c r="O3444">
        <f>VLOOKUP($E3444,'CFileFishery to ERA+'!$A$4:$J$198,7,FALSE)</f>
        <v>999</v>
      </c>
      <c r="P3444" t="str">
        <f>VLOOKUP($E3444,'CFileFishery to ERA+'!$A$4:$J$198,8,FALSE)</f>
        <v>S</v>
      </c>
      <c r="Q3444" t="str">
        <f>VLOOKUP($E3444,'CFileFishery to ERA+'!$A$4:$J$198,9,FALSE)</f>
        <v>PGSD Sport</v>
      </c>
      <c r="R3444" t="str">
        <f>VLOOKUP($E3444,'CFileFishery to ERA+'!$A$4:$J$198,10,FALSE)</f>
        <v>ISBM</v>
      </c>
    </row>
    <row r="3445" spans="1:18" x14ac:dyDescent="0.25">
      <c r="A3445" t="s">
        <v>160</v>
      </c>
      <c r="B3445" t="s">
        <v>161</v>
      </c>
      <c r="C3445">
        <v>2017</v>
      </c>
      <c r="D3445">
        <v>2</v>
      </c>
      <c r="E3445">
        <v>157</v>
      </c>
      <c r="F3445" t="s">
        <v>79</v>
      </c>
      <c r="G3445">
        <v>4</v>
      </c>
      <c r="H3445" t="s">
        <v>12</v>
      </c>
      <c r="I3445">
        <v>2</v>
      </c>
      <c r="J3445">
        <v>7.18</v>
      </c>
      <c r="K3445">
        <v>7.22</v>
      </c>
      <c r="L3445">
        <f>VLOOKUP($E3445,'CFileFishery to ERA+'!$A$4:$J$198,4,FALSE)</f>
        <v>59</v>
      </c>
      <c r="M3445" t="str">
        <f>VLOOKUP($E3445,'CFileFishery to ERA+'!$A$4:$J$198,5,FALSE)</f>
        <v>PGSDO S</v>
      </c>
      <c r="N3445" t="str">
        <f>VLOOKUP($E3445,'CFileFishery to ERA+'!$A$4:$J$198,6,FALSE)</f>
        <v>US</v>
      </c>
      <c r="O3445">
        <f>VLOOKUP($E3445,'CFileFishery to ERA+'!$A$4:$J$198,7,FALSE)</f>
        <v>999</v>
      </c>
      <c r="P3445" t="str">
        <f>VLOOKUP($E3445,'CFileFishery to ERA+'!$A$4:$J$198,8,FALSE)</f>
        <v>S</v>
      </c>
      <c r="Q3445" t="str">
        <f>VLOOKUP($E3445,'CFileFishery to ERA+'!$A$4:$J$198,9,FALSE)</f>
        <v>PGSD Sport</v>
      </c>
      <c r="R3445" t="str">
        <f>VLOOKUP($E3445,'CFileFishery to ERA+'!$A$4:$J$198,10,FALSE)</f>
        <v>ISBM</v>
      </c>
    </row>
    <row r="3446" spans="1:18" x14ac:dyDescent="0.25">
      <c r="A3446" t="s">
        <v>160</v>
      </c>
      <c r="B3446" t="s">
        <v>161</v>
      </c>
      <c r="C3446">
        <v>2017</v>
      </c>
      <c r="D3446">
        <v>3</v>
      </c>
      <c r="E3446">
        <v>146</v>
      </c>
      <c r="F3446" t="s">
        <v>75</v>
      </c>
      <c r="G3446">
        <v>4</v>
      </c>
      <c r="H3446" t="s">
        <v>12</v>
      </c>
      <c r="I3446">
        <v>1</v>
      </c>
      <c r="J3446">
        <v>23.44</v>
      </c>
      <c r="K3446">
        <v>23.58</v>
      </c>
      <c r="L3446">
        <f>VLOOKUP($E3446,'CFileFishery to ERA+'!$A$4:$J$198,4,FALSE)</f>
        <v>65</v>
      </c>
      <c r="M3446" t="str">
        <f>VLOOKUP($E3446,'CFileFishery to ERA+'!$A$4:$J$198,5,FALSE)</f>
        <v>BC JF S</v>
      </c>
      <c r="N3446" t="str">
        <f>VLOOKUP($E3446,'CFileFishery to ERA+'!$A$4:$J$198,6,FALSE)</f>
        <v>CA</v>
      </c>
      <c r="O3446">
        <f>VLOOKUP($E3446,'CFileFishery to ERA+'!$A$4:$J$198,7,FALSE)</f>
        <v>36</v>
      </c>
      <c r="P3446" t="str">
        <f>VLOOKUP($E3446,'CFileFishery to ERA+'!$A$4:$J$198,8,FALSE)</f>
        <v>S</v>
      </c>
      <c r="Q3446" t="str">
        <f>VLOOKUP($E3446,'CFileFishery to ERA+'!$A$4:$J$198,9,FALSE)</f>
        <v>Canadian Juan De Fuca Sport</v>
      </c>
      <c r="R3446" t="str">
        <f>VLOOKUP($E3446,'CFileFishery to ERA+'!$A$4:$J$198,10,FALSE)</f>
        <v>ISBM</v>
      </c>
    </row>
    <row r="3447" spans="1:18" x14ac:dyDescent="0.25">
      <c r="A3447" t="s">
        <v>160</v>
      </c>
      <c r="B3447" t="s">
        <v>161</v>
      </c>
      <c r="C3447">
        <v>2017</v>
      </c>
      <c r="D3447">
        <v>4</v>
      </c>
      <c r="E3447">
        <v>7</v>
      </c>
      <c r="F3447" t="s">
        <v>32</v>
      </c>
      <c r="G3447">
        <v>4</v>
      </c>
      <c r="H3447" t="s">
        <v>12</v>
      </c>
      <c r="I3447">
        <v>1</v>
      </c>
      <c r="J3447">
        <v>2.94</v>
      </c>
      <c r="K3447">
        <v>2.95</v>
      </c>
      <c r="L3447">
        <f>VLOOKUP($E3447,'CFileFishery to ERA+'!$A$4:$J$198,4,FALSE)</f>
        <v>1</v>
      </c>
      <c r="M3447" t="str">
        <f>VLOOKUP($E3447,'CFileFishery to ERA+'!$A$4:$J$198,5,FALSE)</f>
        <v>AK W/S T</v>
      </c>
      <c r="N3447" t="str">
        <f>VLOOKUP($E3447,'CFileFishery to ERA+'!$A$4:$J$198,6,FALSE)</f>
        <v>US</v>
      </c>
      <c r="O3447">
        <f>VLOOKUP($E3447,'CFileFishery to ERA+'!$A$4:$J$198,7,FALSE)</f>
        <v>999</v>
      </c>
      <c r="P3447" t="str">
        <f>VLOOKUP($E3447,'CFileFishery to ERA+'!$A$4:$J$198,8,FALSE)</f>
        <v>T</v>
      </c>
      <c r="Q3447" t="str">
        <f>VLOOKUP($E3447,'CFileFishery to ERA+'!$A$4:$J$198,9,FALSE)</f>
        <v>SEAK Troll</v>
      </c>
      <c r="R3447" t="str">
        <f>VLOOKUP($E3447,'CFileFishery to ERA+'!$A$4:$J$198,10,FALSE)</f>
        <v>AABM</v>
      </c>
    </row>
    <row r="3448" spans="1:18" x14ac:dyDescent="0.25">
      <c r="A3448" t="s">
        <v>160</v>
      </c>
      <c r="B3448" t="s">
        <v>161</v>
      </c>
      <c r="C3448">
        <v>2017</v>
      </c>
      <c r="D3448">
        <v>4</v>
      </c>
      <c r="E3448">
        <v>8</v>
      </c>
      <c r="F3448" t="s">
        <v>13</v>
      </c>
      <c r="G3448">
        <v>5</v>
      </c>
      <c r="H3448" t="s">
        <v>12</v>
      </c>
      <c r="I3448">
        <v>1</v>
      </c>
      <c r="J3448">
        <v>1.95</v>
      </c>
      <c r="K3448">
        <v>1.97</v>
      </c>
      <c r="L3448">
        <f>VLOOKUP($E3448,'CFileFishery to ERA+'!$A$4:$J$198,4,FALSE)</f>
        <v>1</v>
      </c>
      <c r="M3448" t="str">
        <f>VLOOKUP($E3448,'CFileFishery to ERA+'!$A$4:$J$198,5,FALSE)</f>
        <v>AK W/S T</v>
      </c>
      <c r="N3448" t="str">
        <f>VLOOKUP($E3448,'CFileFishery to ERA+'!$A$4:$J$198,6,FALSE)</f>
        <v>US</v>
      </c>
      <c r="O3448">
        <f>VLOOKUP($E3448,'CFileFishery to ERA+'!$A$4:$J$198,7,FALSE)</f>
        <v>999</v>
      </c>
      <c r="P3448" t="str">
        <f>VLOOKUP($E3448,'CFileFishery to ERA+'!$A$4:$J$198,8,FALSE)</f>
        <v>T</v>
      </c>
      <c r="Q3448" t="str">
        <f>VLOOKUP($E3448,'CFileFishery to ERA+'!$A$4:$J$198,9,FALSE)</f>
        <v>SEAK Troll</v>
      </c>
      <c r="R3448" t="str">
        <f>VLOOKUP($E3448,'CFileFishery to ERA+'!$A$4:$J$198,10,FALSE)</f>
        <v>AABM</v>
      </c>
    </row>
    <row r="3449" spans="1:18" x14ac:dyDescent="0.25">
      <c r="A3449" t="s">
        <v>160</v>
      </c>
      <c r="B3449" t="s">
        <v>161</v>
      </c>
      <c r="C3449">
        <v>2017</v>
      </c>
      <c r="D3449">
        <v>4</v>
      </c>
      <c r="E3449">
        <v>10</v>
      </c>
      <c r="F3449" t="s">
        <v>14</v>
      </c>
      <c r="G3449">
        <v>4</v>
      </c>
      <c r="H3449" t="s">
        <v>12</v>
      </c>
      <c r="I3449">
        <v>1</v>
      </c>
      <c r="J3449">
        <v>1.68</v>
      </c>
      <c r="K3449">
        <v>1.69</v>
      </c>
      <c r="L3449">
        <f>VLOOKUP($E3449,'CFileFishery to ERA+'!$A$4:$J$198,4,FALSE)</f>
        <v>1</v>
      </c>
      <c r="M3449" t="str">
        <f>VLOOKUP($E3449,'CFileFishery to ERA+'!$A$4:$J$198,5,FALSE)</f>
        <v>AK W/S T</v>
      </c>
      <c r="N3449" t="str">
        <f>VLOOKUP($E3449,'CFileFishery to ERA+'!$A$4:$J$198,6,FALSE)</f>
        <v>US</v>
      </c>
      <c r="O3449">
        <f>VLOOKUP($E3449,'CFileFishery to ERA+'!$A$4:$J$198,7,FALSE)</f>
        <v>999</v>
      </c>
      <c r="P3449" t="str">
        <f>VLOOKUP($E3449,'CFileFishery to ERA+'!$A$4:$J$198,8,FALSE)</f>
        <v>T</v>
      </c>
      <c r="Q3449" t="str">
        <f>VLOOKUP($E3449,'CFileFishery to ERA+'!$A$4:$J$198,9,FALSE)</f>
        <v>SEAK Troll</v>
      </c>
      <c r="R3449" t="str">
        <f>VLOOKUP($E3449,'CFileFishery to ERA+'!$A$4:$J$198,10,FALSE)</f>
        <v>AABM</v>
      </c>
    </row>
    <row r="3450" spans="1:18" x14ac:dyDescent="0.25">
      <c r="A3450" t="s">
        <v>160</v>
      </c>
      <c r="B3450" t="s">
        <v>161</v>
      </c>
      <c r="C3450">
        <v>2017</v>
      </c>
      <c r="D3450">
        <v>4</v>
      </c>
      <c r="E3450">
        <v>33</v>
      </c>
      <c r="F3450" t="s">
        <v>47</v>
      </c>
      <c r="G3450">
        <v>3</v>
      </c>
      <c r="H3450" t="s">
        <v>12</v>
      </c>
      <c r="I3450">
        <v>1</v>
      </c>
      <c r="J3450">
        <v>3.52</v>
      </c>
      <c r="K3450">
        <v>3.53</v>
      </c>
      <c r="L3450">
        <f>VLOOKUP($E3450,'CFileFishery to ERA+'!$A$4:$J$198,4,FALSE)</f>
        <v>10</v>
      </c>
      <c r="M3450" t="str">
        <f>VLOOKUP($E3450,'CFileFishery to ERA+'!$A$4:$J$198,5,FALSE)</f>
        <v>WCVI F/W T</v>
      </c>
      <c r="N3450" t="str">
        <f>VLOOKUP($E3450,'CFileFishery to ERA+'!$A$4:$J$198,6,FALSE)</f>
        <v>CA</v>
      </c>
      <c r="O3450">
        <f>VLOOKUP($E3450,'CFileFishery to ERA+'!$A$4:$J$198,7,FALSE)</f>
        <v>3</v>
      </c>
      <c r="P3450" t="str">
        <f>VLOOKUP($E3450,'CFileFishery to ERA+'!$A$4:$J$198,8,FALSE)</f>
        <v>T</v>
      </c>
      <c r="Q3450" t="str">
        <f>VLOOKUP($E3450,'CFileFishery to ERA+'!$A$4:$J$198,9,FALSE)</f>
        <v>WCVI Troll</v>
      </c>
      <c r="R3450" t="str">
        <f>VLOOKUP($E3450,'CFileFishery to ERA+'!$A$4:$J$198,10,FALSE)</f>
        <v>AABM</v>
      </c>
    </row>
    <row r="3451" spans="1:18" x14ac:dyDescent="0.25">
      <c r="A3451" t="s">
        <v>160</v>
      </c>
      <c r="B3451" t="s">
        <v>161</v>
      </c>
      <c r="C3451">
        <v>2017</v>
      </c>
      <c r="D3451">
        <v>4</v>
      </c>
      <c r="E3451">
        <v>33</v>
      </c>
      <c r="F3451" t="s">
        <v>47</v>
      </c>
      <c r="G3451">
        <v>4</v>
      </c>
      <c r="H3451" t="s">
        <v>12</v>
      </c>
      <c r="I3451">
        <v>2</v>
      </c>
      <c r="J3451">
        <v>6.19</v>
      </c>
      <c r="K3451">
        <v>6.22</v>
      </c>
      <c r="L3451">
        <f>VLOOKUP($E3451,'CFileFishery to ERA+'!$A$4:$J$198,4,FALSE)</f>
        <v>10</v>
      </c>
      <c r="M3451" t="str">
        <f>VLOOKUP($E3451,'CFileFishery to ERA+'!$A$4:$J$198,5,FALSE)</f>
        <v>WCVI F/W T</v>
      </c>
      <c r="N3451" t="str">
        <f>VLOOKUP($E3451,'CFileFishery to ERA+'!$A$4:$J$198,6,FALSE)</f>
        <v>CA</v>
      </c>
      <c r="O3451">
        <f>VLOOKUP($E3451,'CFileFishery to ERA+'!$A$4:$J$198,7,FALSE)</f>
        <v>3</v>
      </c>
      <c r="P3451" t="str">
        <f>VLOOKUP($E3451,'CFileFishery to ERA+'!$A$4:$J$198,8,FALSE)</f>
        <v>T</v>
      </c>
      <c r="Q3451" t="str">
        <f>VLOOKUP($E3451,'CFileFishery to ERA+'!$A$4:$J$198,9,FALSE)</f>
        <v>WCVI Troll</v>
      </c>
      <c r="R3451" t="str">
        <f>VLOOKUP($E3451,'CFileFishery to ERA+'!$A$4:$J$198,10,FALSE)</f>
        <v>AABM</v>
      </c>
    </row>
    <row r="3452" spans="1:18" x14ac:dyDescent="0.25">
      <c r="A3452" t="s">
        <v>160</v>
      </c>
      <c r="B3452" t="s">
        <v>161</v>
      </c>
      <c r="C3452">
        <v>2017</v>
      </c>
      <c r="D3452">
        <v>4</v>
      </c>
      <c r="E3452">
        <v>37</v>
      </c>
      <c r="F3452" t="s">
        <v>106</v>
      </c>
      <c r="G3452">
        <v>3</v>
      </c>
      <c r="H3452" t="s">
        <v>12</v>
      </c>
      <c r="I3452">
        <v>1</v>
      </c>
      <c r="J3452">
        <v>1.94</v>
      </c>
      <c r="K3452">
        <v>1.94</v>
      </c>
      <c r="L3452">
        <f>VLOOKUP($E3452,'CFileFishery to ERA+'!$A$4:$J$198,4,FALSE)</f>
        <v>10</v>
      </c>
      <c r="M3452" t="str">
        <f>VLOOKUP($E3452,'CFileFishery to ERA+'!$A$4:$J$198,5,FALSE)</f>
        <v>WCVI F/W T</v>
      </c>
      <c r="N3452" t="str">
        <f>VLOOKUP($E3452,'CFileFishery to ERA+'!$A$4:$J$198,6,FALSE)</f>
        <v>CA</v>
      </c>
      <c r="O3452">
        <f>VLOOKUP($E3452,'CFileFishery to ERA+'!$A$4:$J$198,7,FALSE)</f>
        <v>3</v>
      </c>
      <c r="P3452" t="str">
        <f>VLOOKUP($E3452,'CFileFishery to ERA+'!$A$4:$J$198,8,FALSE)</f>
        <v>T</v>
      </c>
      <c r="Q3452" t="str">
        <f>VLOOKUP($E3452,'CFileFishery to ERA+'!$A$4:$J$198,9,FALSE)</f>
        <v>WCVI Troll</v>
      </c>
      <c r="R3452" t="str">
        <f>VLOOKUP($E3452,'CFileFishery to ERA+'!$A$4:$J$198,10,FALSE)</f>
        <v>AABM</v>
      </c>
    </row>
    <row r="3453" spans="1:18" x14ac:dyDescent="0.25">
      <c r="A3453" t="s">
        <v>160</v>
      </c>
      <c r="B3453" t="s">
        <v>161</v>
      </c>
      <c r="C3453">
        <v>2017</v>
      </c>
      <c r="D3453">
        <v>4</v>
      </c>
      <c r="E3453">
        <v>37</v>
      </c>
      <c r="F3453" t="s">
        <v>106</v>
      </c>
      <c r="G3453">
        <v>4</v>
      </c>
      <c r="H3453" t="s">
        <v>12</v>
      </c>
      <c r="I3453">
        <v>1</v>
      </c>
      <c r="J3453">
        <v>1.94</v>
      </c>
      <c r="K3453">
        <v>1.95</v>
      </c>
      <c r="L3453">
        <f>VLOOKUP($E3453,'CFileFishery to ERA+'!$A$4:$J$198,4,FALSE)</f>
        <v>10</v>
      </c>
      <c r="M3453" t="str">
        <f>VLOOKUP($E3453,'CFileFishery to ERA+'!$A$4:$J$198,5,FALSE)</f>
        <v>WCVI F/W T</v>
      </c>
      <c r="N3453" t="str">
        <f>VLOOKUP($E3453,'CFileFishery to ERA+'!$A$4:$J$198,6,FALSE)</f>
        <v>CA</v>
      </c>
      <c r="O3453">
        <f>VLOOKUP($E3453,'CFileFishery to ERA+'!$A$4:$J$198,7,FALSE)</f>
        <v>3</v>
      </c>
      <c r="P3453" t="str">
        <f>VLOOKUP($E3453,'CFileFishery to ERA+'!$A$4:$J$198,8,FALSE)</f>
        <v>T</v>
      </c>
      <c r="Q3453" t="str">
        <f>VLOOKUP($E3453,'CFileFishery to ERA+'!$A$4:$J$198,9,FALSE)</f>
        <v>WCVI Troll</v>
      </c>
      <c r="R3453" t="str">
        <f>VLOOKUP($E3453,'CFileFishery to ERA+'!$A$4:$J$198,10,FALSE)</f>
        <v>AABM</v>
      </c>
    </row>
    <row r="3454" spans="1:18" x14ac:dyDescent="0.25">
      <c r="A3454" t="s">
        <v>160</v>
      </c>
      <c r="B3454" t="s">
        <v>161</v>
      </c>
      <c r="C3454">
        <v>2017</v>
      </c>
      <c r="D3454">
        <v>4</v>
      </c>
      <c r="E3454">
        <v>37</v>
      </c>
      <c r="F3454" t="s">
        <v>106</v>
      </c>
      <c r="G3454">
        <v>4</v>
      </c>
      <c r="H3454" t="s">
        <v>121</v>
      </c>
      <c r="I3454">
        <v>1</v>
      </c>
      <c r="J3454">
        <v>1.94</v>
      </c>
      <c r="K3454">
        <v>1.94</v>
      </c>
      <c r="L3454">
        <f>VLOOKUP($E3454,'CFileFishery to ERA+'!$A$4:$J$198,4,FALSE)</f>
        <v>10</v>
      </c>
      <c r="M3454" t="str">
        <f>VLOOKUP($E3454,'CFileFishery to ERA+'!$A$4:$J$198,5,FALSE)</f>
        <v>WCVI F/W T</v>
      </c>
      <c r="N3454" t="str">
        <f>VLOOKUP($E3454,'CFileFishery to ERA+'!$A$4:$J$198,6,FALSE)</f>
        <v>CA</v>
      </c>
      <c r="O3454">
        <f>VLOOKUP($E3454,'CFileFishery to ERA+'!$A$4:$J$198,7,FALSE)</f>
        <v>3</v>
      </c>
      <c r="P3454" t="str">
        <f>VLOOKUP($E3454,'CFileFishery to ERA+'!$A$4:$J$198,8,FALSE)</f>
        <v>T</v>
      </c>
      <c r="Q3454" t="str">
        <f>VLOOKUP($E3454,'CFileFishery to ERA+'!$A$4:$J$198,9,FALSE)</f>
        <v>WCVI Troll</v>
      </c>
      <c r="R3454" t="str">
        <f>VLOOKUP($E3454,'CFileFishery to ERA+'!$A$4:$J$198,10,FALSE)</f>
        <v>AABM</v>
      </c>
    </row>
    <row r="3455" spans="1:18" x14ac:dyDescent="0.25">
      <c r="A3455" t="s">
        <v>160</v>
      </c>
      <c r="B3455" t="s">
        <v>161</v>
      </c>
      <c r="C3455">
        <v>2017</v>
      </c>
      <c r="D3455">
        <v>4</v>
      </c>
      <c r="E3455">
        <v>139</v>
      </c>
      <c r="F3455" t="s">
        <v>74</v>
      </c>
      <c r="G3455">
        <v>4</v>
      </c>
      <c r="H3455" t="s">
        <v>12</v>
      </c>
      <c r="I3455">
        <v>2</v>
      </c>
      <c r="J3455">
        <v>28.16</v>
      </c>
      <c r="K3455">
        <v>28.32</v>
      </c>
      <c r="L3455">
        <f>VLOOKUP($E3455,'CFileFishery to ERA+'!$A$4:$J$198,4,FALSE)</f>
        <v>63</v>
      </c>
      <c r="M3455" t="str">
        <f>VLOOKUP($E3455,'CFileFishery to ERA+'!$A$4:$J$198,5,FALSE)</f>
        <v>GEO ST S</v>
      </c>
      <c r="N3455" t="str">
        <f>VLOOKUP($E3455,'CFileFishery to ERA+'!$A$4:$J$198,6,FALSE)</f>
        <v>CA</v>
      </c>
      <c r="O3455">
        <f>VLOOKUP($E3455,'CFileFishery to ERA+'!$A$4:$J$198,7,FALSE)</f>
        <v>29</v>
      </c>
      <c r="P3455" t="str">
        <f>VLOOKUP($E3455,'CFileFishery to ERA+'!$A$4:$J$198,8,FALSE)</f>
        <v>S</v>
      </c>
      <c r="Q3455" t="str">
        <f>VLOOKUP($E3455,'CFileFishery to ERA+'!$A$4:$J$198,9,FALSE)</f>
        <v>South Georgia Strait Sport</v>
      </c>
      <c r="R3455" t="str">
        <f>VLOOKUP($E3455,'CFileFishery to ERA+'!$A$4:$J$198,10,FALSE)</f>
        <v>ISBM</v>
      </c>
    </row>
    <row r="3456" spans="1:18" x14ac:dyDescent="0.25">
      <c r="A3456" t="s">
        <v>160</v>
      </c>
      <c r="B3456" t="s">
        <v>161</v>
      </c>
      <c r="C3456">
        <v>2017</v>
      </c>
      <c r="D3456">
        <v>4</v>
      </c>
      <c r="E3456">
        <v>142</v>
      </c>
      <c r="F3456" t="s">
        <v>49</v>
      </c>
      <c r="G3456">
        <v>4</v>
      </c>
      <c r="H3456" t="s">
        <v>12</v>
      </c>
      <c r="I3456">
        <v>1</v>
      </c>
      <c r="J3456">
        <v>7.23</v>
      </c>
      <c r="K3456">
        <v>7.27</v>
      </c>
      <c r="L3456">
        <f>VLOOKUP($E3456,'CFileFishery to ERA+'!$A$4:$J$198,4,FALSE)</f>
        <v>50</v>
      </c>
      <c r="M3456" t="str">
        <f>VLOOKUP($E3456,'CFileFishery to ERA+'!$A$4:$J$198,5,FALSE)</f>
        <v>WCVI AABM S</v>
      </c>
      <c r="N3456" t="str">
        <f>VLOOKUP($E3456,'CFileFishery to ERA+'!$A$4:$J$198,6,FALSE)</f>
        <v>CA</v>
      </c>
      <c r="O3456">
        <f>VLOOKUP($E3456,'CFileFishery to ERA+'!$A$4:$J$198,7,FALSE)</f>
        <v>31</v>
      </c>
      <c r="P3456" t="str">
        <f>VLOOKUP($E3456,'CFileFishery to ERA+'!$A$4:$J$198,8,FALSE)</f>
        <v>S</v>
      </c>
      <c r="Q3456" t="str">
        <f>VLOOKUP($E3456,'CFileFishery to ERA+'!$A$4:$J$198,9,FALSE)</f>
        <v>WCVI AABM Sport</v>
      </c>
      <c r="R3456" t="str">
        <f>VLOOKUP($E3456,'CFileFishery to ERA+'!$A$4:$J$198,10,FALSE)</f>
        <v>AABM</v>
      </c>
    </row>
    <row r="3457" spans="1:18" x14ac:dyDescent="0.25">
      <c r="A3457" t="s">
        <v>160</v>
      </c>
      <c r="B3457" t="s">
        <v>161</v>
      </c>
      <c r="C3457">
        <v>2017</v>
      </c>
      <c r="D3457">
        <v>4</v>
      </c>
      <c r="E3457">
        <v>152</v>
      </c>
      <c r="F3457" t="s">
        <v>63</v>
      </c>
      <c r="G3457">
        <v>4</v>
      </c>
      <c r="H3457" t="s">
        <v>12</v>
      </c>
      <c r="I3457">
        <v>3</v>
      </c>
      <c r="J3457">
        <v>11.28</v>
      </c>
      <c r="K3457">
        <v>11.34</v>
      </c>
      <c r="L3457">
        <f>VLOOKUP($E3457,'CFileFishery to ERA+'!$A$4:$J$198,4,FALSE)</f>
        <v>57</v>
      </c>
      <c r="M3457" t="str">
        <f>VLOOKUP($E3457,'CFileFishery to ERA+'!$A$4:$J$198,5,FALSE)</f>
        <v>PGSDN S</v>
      </c>
      <c r="N3457" t="str">
        <f>VLOOKUP($E3457,'CFileFishery to ERA+'!$A$4:$J$198,6,FALSE)</f>
        <v>US</v>
      </c>
      <c r="O3457">
        <f>VLOOKUP($E3457,'CFileFishery to ERA+'!$A$4:$J$198,7,FALSE)</f>
        <v>999</v>
      </c>
      <c r="P3457" t="str">
        <f>VLOOKUP($E3457,'CFileFishery to ERA+'!$A$4:$J$198,8,FALSE)</f>
        <v>S</v>
      </c>
      <c r="Q3457" t="str">
        <f>VLOOKUP($E3457,'CFileFishery to ERA+'!$A$4:$J$198,9,FALSE)</f>
        <v>PGSD Sport</v>
      </c>
      <c r="R3457" t="str">
        <f>VLOOKUP($E3457,'CFileFishery to ERA+'!$A$4:$J$198,10,FALSE)</f>
        <v>ISBM</v>
      </c>
    </row>
    <row r="3458" spans="1:18" x14ac:dyDescent="0.25">
      <c r="A3458" t="s">
        <v>160</v>
      </c>
      <c r="B3458" t="s">
        <v>161</v>
      </c>
      <c r="C3458">
        <v>2017</v>
      </c>
      <c r="D3458">
        <v>4</v>
      </c>
      <c r="E3458">
        <v>156</v>
      </c>
      <c r="F3458" t="s">
        <v>90</v>
      </c>
      <c r="G3458">
        <v>4</v>
      </c>
      <c r="H3458" t="s">
        <v>12</v>
      </c>
      <c r="I3458">
        <v>1</v>
      </c>
      <c r="J3458">
        <v>5.18</v>
      </c>
      <c r="K3458">
        <v>5.21</v>
      </c>
      <c r="L3458">
        <f>VLOOKUP($E3458,'CFileFishery to ERA+'!$A$4:$J$198,4,FALSE)</f>
        <v>59</v>
      </c>
      <c r="M3458" t="str">
        <f>VLOOKUP($E3458,'CFileFishery to ERA+'!$A$4:$J$198,5,FALSE)</f>
        <v>PGSDO S</v>
      </c>
      <c r="N3458" t="str">
        <f>VLOOKUP($E3458,'CFileFishery to ERA+'!$A$4:$J$198,6,FALSE)</f>
        <v>US</v>
      </c>
      <c r="O3458">
        <f>VLOOKUP($E3458,'CFileFishery to ERA+'!$A$4:$J$198,7,FALSE)</f>
        <v>999</v>
      </c>
      <c r="P3458" t="str">
        <f>VLOOKUP($E3458,'CFileFishery to ERA+'!$A$4:$J$198,8,FALSE)</f>
        <v>S</v>
      </c>
      <c r="Q3458" t="str">
        <f>VLOOKUP($E3458,'CFileFishery to ERA+'!$A$4:$J$198,9,FALSE)</f>
        <v>PGSD Sport</v>
      </c>
      <c r="R3458" t="str">
        <f>VLOOKUP($E3458,'CFileFishery to ERA+'!$A$4:$J$198,10,FALSE)</f>
        <v>ISBM</v>
      </c>
    </row>
    <row r="3459" spans="1:18" x14ac:dyDescent="0.25">
      <c r="A3459" t="s">
        <v>160</v>
      </c>
      <c r="B3459" t="s">
        <v>161</v>
      </c>
      <c r="C3459">
        <v>2017</v>
      </c>
      <c r="D3459">
        <v>5</v>
      </c>
      <c r="E3459">
        <v>11</v>
      </c>
      <c r="F3459" t="s">
        <v>34</v>
      </c>
      <c r="G3459">
        <v>4</v>
      </c>
      <c r="H3459" t="s">
        <v>12</v>
      </c>
      <c r="I3459">
        <v>1</v>
      </c>
      <c r="J3459">
        <v>1.29</v>
      </c>
      <c r="K3459">
        <v>1.29</v>
      </c>
      <c r="L3459">
        <f>VLOOKUP($E3459,'CFileFishery to ERA+'!$A$4:$J$198,4,FALSE)</f>
        <v>1</v>
      </c>
      <c r="M3459" t="str">
        <f>VLOOKUP($E3459,'CFileFishery to ERA+'!$A$4:$J$198,5,FALSE)</f>
        <v>AK W/S T</v>
      </c>
      <c r="N3459" t="str">
        <f>VLOOKUP($E3459,'CFileFishery to ERA+'!$A$4:$J$198,6,FALSE)</f>
        <v>US</v>
      </c>
      <c r="O3459">
        <f>VLOOKUP($E3459,'CFileFishery to ERA+'!$A$4:$J$198,7,FALSE)</f>
        <v>999</v>
      </c>
      <c r="P3459" t="str">
        <f>VLOOKUP($E3459,'CFileFishery to ERA+'!$A$4:$J$198,8,FALSE)</f>
        <v>T</v>
      </c>
      <c r="Q3459" t="str">
        <f>VLOOKUP($E3459,'CFileFishery to ERA+'!$A$4:$J$198,9,FALSE)</f>
        <v>SEAK Troll</v>
      </c>
      <c r="R3459" t="str">
        <f>VLOOKUP($E3459,'CFileFishery to ERA+'!$A$4:$J$198,10,FALSE)</f>
        <v>AABM</v>
      </c>
    </row>
    <row r="3460" spans="1:18" x14ac:dyDescent="0.25">
      <c r="A3460" t="s">
        <v>160</v>
      </c>
      <c r="B3460" t="s">
        <v>161</v>
      </c>
      <c r="C3460">
        <v>2017</v>
      </c>
      <c r="D3460">
        <v>5</v>
      </c>
      <c r="E3460">
        <v>33</v>
      </c>
      <c r="F3460" t="s">
        <v>47</v>
      </c>
      <c r="G3460">
        <v>3</v>
      </c>
      <c r="H3460" t="s">
        <v>12</v>
      </c>
      <c r="I3460">
        <v>1</v>
      </c>
      <c r="J3460">
        <v>3.52</v>
      </c>
      <c r="K3460">
        <v>3.53</v>
      </c>
      <c r="L3460">
        <f>VLOOKUP($E3460,'CFileFishery to ERA+'!$A$4:$J$198,4,FALSE)</f>
        <v>10</v>
      </c>
      <c r="M3460" t="str">
        <f>VLOOKUP($E3460,'CFileFishery to ERA+'!$A$4:$J$198,5,FALSE)</f>
        <v>WCVI F/W T</v>
      </c>
      <c r="N3460" t="str">
        <f>VLOOKUP($E3460,'CFileFishery to ERA+'!$A$4:$J$198,6,FALSE)</f>
        <v>CA</v>
      </c>
      <c r="O3460">
        <f>VLOOKUP($E3460,'CFileFishery to ERA+'!$A$4:$J$198,7,FALSE)</f>
        <v>3</v>
      </c>
      <c r="P3460" t="str">
        <f>VLOOKUP($E3460,'CFileFishery to ERA+'!$A$4:$J$198,8,FALSE)</f>
        <v>T</v>
      </c>
      <c r="Q3460" t="str">
        <f>VLOOKUP($E3460,'CFileFishery to ERA+'!$A$4:$J$198,9,FALSE)</f>
        <v>WCVI Troll</v>
      </c>
      <c r="R3460" t="str">
        <f>VLOOKUP($E3460,'CFileFishery to ERA+'!$A$4:$J$198,10,FALSE)</f>
        <v>AABM</v>
      </c>
    </row>
    <row r="3461" spans="1:18" x14ac:dyDescent="0.25">
      <c r="A3461" t="s">
        <v>160</v>
      </c>
      <c r="B3461" t="s">
        <v>161</v>
      </c>
      <c r="C3461">
        <v>2017</v>
      </c>
      <c r="D3461">
        <v>5</v>
      </c>
      <c r="E3461">
        <v>33</v>
      </c>
      <c r="F3461" t="s">
        <v>47</v>
      </c>
      <c r="G3461">
        <v>4</v>
      </c>
      <c r="H3461" t="s">
        <v>12</v>
      </c>
      <c r="I3461">
        <v>1</v>
      </c>
      <c r="J3461">
        <v>3.52</v>
      </c>
      <c r="K3461">
        <v>3.54</v>
      </c>
      <c r="L3461">
        <f>VLOOKUP($E3461,'CFileFishery to ERA+'!$A$4:$J$198,4,FALSE)</f>
        <v>10</v>
      </c>
      <c r="M3461" t="str">
        <f>VLOOKUP($E3461,'CFileFishery to ERA+'!$A$4:$J$198,5,FALSE)</f>
        <v>WCVI F/W T</v>
      </c>
      <c r="N3461" t="str">
        <f>VLOOKUP($E3461,'CFileFishery to ERA+'!$A$4:$J$198,6,FALSE)</f>
        <v>CA</v>
      </c>
      <c r="O3461">
        <f>VLOOKUP($E3461,'CFileFishery to ERA+'!$A$4:$J$198,7,FALSE)</f>
        <v>3</v>
      </c>
      <c r="P3461" t="str">
        <f>VLOOKUP($E3461,'CFileFishery to ERA+'!$A$4:$J$198,8,FALSE)</f>
        <v>T</v>
      </c>
      <c r="Q3461" t="str">
        <f>VLOOKUP($E3461,'CFileFishery to ERA+'!$A$4:$J$198,9,FALSE)</f>
        <v>WCVI Troll</v>
      </c>
      <c r="R3461" t="str">
        <f>VLOOKUP($E3461,'CFileFishery to ERA+'!$A$4:$J$198,10,FALSE)</f>
        <v>AABM</v>
      </c>
    </row>
    <row r="3462" spans="1:18" x14ac:dyDescent="0.25">
      <c r="A3462" t="s">
        <v>160</v>
      </c>
      <c r="B3462" t="s">
        <v>161</v>
      </c>
      <c r="C3462">
        <v>2017</v>
      </c>
      <c r="D3462">
        <v>5</v>
      </c>
      <c r="E3462">
        <v>34</v>
      </c>
      <c r="F3462" t="s">
        <v>54</v>
      </c>
      <c r="G3462">
        <v>4</v>
      </c>
      <c r="H3462" t="s">
        <v>12</v>
      </c>
      <c r="I3462">
        <v>8</v>
      </c>
      <c r="J3462">
        <v>28.16</v>
      </c>
      <c r="K3462">
        <v>28.32</v>
      </c>
      <c r="L3462">
        <f>VLOOKUP($E3462,'CFileFishery to ERA+'!$A$4:$J$198,4,FALSE)</f>
        <v>11</v>
      </c>
      <c r="M3462" t="str">
        <f>VLOOKUP($E3462,'CFileFishery to ERA+'!$A$4:$J$198,5,FALSE)</f>
        <v>WCVI SPR T</v>
      </c>
      <c r="N3462" t="str">
        <f>VLOOKUP($E3462,'CFileFishery to ERA+'!$A$4:$J$198,6,FALSE)</f>
        <v>CA</v>
      </c>
      <c r="O3462">
        <f>VLOOKUP($E3462,'CFileFishery to ERA+'!$A$4:$J$198,7,FALSE)</f>
        <v>3</v>
      </c>
      <c r="P3462" t="str">
        <f>VLOOKUP($E3462,'CFileFishery to ERA+'!$A$4:$J$198,8,FALSE)</f>
        <v>T</v>
      </c>
      <c r="Q3462" t="str">
        <f>VLOOKUP($E3462,'CFileFishery to ERA+'!$A$4:$J$198,9,FALSE)</f>
        <v>WCVI Troll</v>
      </c>
      <c r="R3462" t="str">
        <f>VLOOKUP($E3462,'CFileFishery to ERA+'!$A$4:$J$198,10,FALSE)</f>
        <v>AABM</v>
      </c>
    </row>
    <row r="3463" spans="1:18" x14ac:dyDescent="0.25">
      <c r="A3463" t="s">
        <v>160</v>
      </c>
      <c r="B3463" t="s">
        <v>161</v>
      </c>
      <c r="C3463">
        <v>2017</v>
      </c>
      <c r="D3463">
        <v>5</v>
      </c>
      <c r="E3463">
        <v>34</v>
      </c>
      <c r="F3463" t="s">
        <v>54</v>
      </c>
      <c r="G3463">
        <v>4</v>
      </c>
      <c r="H3463" t="s">
        <v>121</v>
      </c>
      <c r="I3463">
        <v>3</v>
      </c>
      <c r="J3463">
        <v>9.7100000000000009</v>
      </c>
      <c r="K3463">
        <v>9.73</v>
      </c>
      <c r="L3463">
        <f>VLOOKUP($E3463,'CFileFishery to ERA+'!$A$4:$J$198,4,FALSE)</f>
        <v>11</v>
      </c>
      <c r="M3463" t="str">
        <f>VLOOKUP($E3463,'CFileFishery to ERA+'!$A$4:$J$198,5,FALSE)</f>
        <v>WCVI SPR T</v>
      </c>
      <c r="N3463" t="str">
        <f>VLOOKUP($E3463,'CFileFishery to ERA+'!$A$4:$J$198,6,FALSE)</f>
        <v>CA</v>
      </c>
      <c r="O3463">
        <f>VLOOKUP($E3463,'CFileFishery to ERA+'!$A$4:$J$198,7,FALSE)</f>
        <v>3</v>
      </c>
      <c r="P3463" t="str">
        <f>VLOOKUP($E3463,'CFileFishery to ERA+'!$A$4:$J$198,8,FALSE)</f>
        <v>T</v>
      </c>
      <c r="Q3463" t="str">
        <f>VLOOKUP($E3463,'CFileFishery to ERA+'!$A$4:$J$198,9,FALSE)</f>
        <v>WCVI Troll</v>
      </c>
      <c r="R3463" t="str">
        <f>VLOOKUP($E3463,'CFileFishery to ERA+'!$A$4:$J$198,10,FALSE)</f>
        <v>AABM</v>
      </c>
    </row>
    <row r="3464" spans="1:18" x14ac:dyDescent="0.25">
      <c r="A3464" t="s">
        <v>160</v>
      </c>
      <c r="B3464" t="s">
        <v>161</v>
      </c>
      <c r="C3464">
        <v>2017</v>
      </c>
      <c r="D3464">
        <v>5</v>
      </c>
      <c r="E3464">
        <v>37</v>
      </c>
      <c r="F3464" t="s">
        <v>106</v>
      </c>
      <c r="G3464">
        <v>4</v>
      </c>
      <c r="H3464" t="s">
        <v>121</v>
      </c>
      <c r="I3464">
        <v>1</v>
      </c>
      <c r="J3464">
        <v>1.94</v>
      </c>
      <c r="K3464">
        <v>1.94</v>
      </c>
      <c r="L3464">
        <f>VLOOKUP($E3464,'CFileFishery to ERA+'!$A$4:$J$198,4,FALSE)</f>
        <v>10</v>
      </c>
      <c r="M3464" t="str">
        <f>VLOOKUP($E3464,'CFileFishery to ERA+'!$A$4:$J$198,5,FALSE)</f>
        <v>WCVI F/W T</v>
      </c>
      <c r="N3464" t="str">
        <f>VLOOKUP($E3464,'CFileFishery to ERA+'!$A$4:$J$198,6,FALSE)</f>
        <v>CA</v>
      </c>
      <c r="O3464">
        <f>VLOOKUP($E3464,'CFileFishery to ERA+'!$A$4:$J$198,7,FALSE)</f>
        <v>3</v>
      </c>
      <c r="P3464" t="str">
        <f>VLOOKUP($E3464,'CFileFishery to ERA+'!$A$4:$J$198,8,FALSE)</f>
        <v>T</v>
      </c>
      <c r="Q3464" t="str">
        <f>VLOOKUP($E3464,'CFileFishery to ERA+'!$A$4:$J$198,9,FALSE)</f>
        <v>WCVI Troll</v>
      </c>
      <c r="R3464" t="str">
        <f>VLOOKUP($E3464,'CFileFishery to ERA+'!$A$4:$J$198,10,FALSE)</f>
        <v>AABM</v>
      </c>
    </row>
    <row r="3465" spans="1:18" x14ac:dyDescent="0.25">
      <c r="A3465" t="s">
        <v>160</v>
      </c>
      <c r="B3465" t="s">
        <v>161</v>
      </c>
      <c r="C3465">
        <v>2017</v>
      </c>
      <c r="D3465">
        <v>5</v>
      </c>
      <c r="E3465">
        <v>38</v>
      </c>
      <c r="F3465" t="s">
        <v>64</v>
      </c>
      <c r="G3465">
        <v>4</v>
      </c>
      <c r="H3465" t="s">
        <v>12</v>
      </c>
      <c r="I3465">
        <v>1</v>
      </c>
      <c r="J3465">
        <v>3.95</v>
      </c>
      <c r="K3465">
        <v>3.97</v>
      </c>
      <c r="L3465">
        <f>VLOOKUP($E3465,'CFileFishery to ERA+'!$A$4:$J$198,4,FALSE)</f>
        <v>11</v>
      </c>
      <c r="M3465" t="str">
        <f>VLOOKUP($E3465,'CFileFishery to ERA+'!$A$4:$J$198,5,FALSE)</f>
        <v>WCVI SPR T</v>
      </c>
      <c r="N3465" t="str">
        <f>VLOOKUP($E3465,'CFileFishery to ERA+'!$A$4:$J$198,6,FALSE)</f>
        <v>CA</v>
      </c>
      <c r="O3465">
        <f>VLOOKUP($E3465,'CFileFishery to ERA+'!$A$4:$J$198,7,FALSE)</f>
        <v>3</v>
      </c>
      <c r="P3465" t="str">
        <f>VLOOKUP($E3465,'CFileFishery to ERA+'!$A$4:$J$198,8,FALSE)</f>
        <v>T</v>
      </c>
      <c r="Q3465" t="str">
        <f>VLOOKUP($E3465,'CFileFishery to ERA+'!$A$4:$J$198,9,FALSE)</f>
        <v>WCVI Troll</v>
      </c>
      <c r="R3465" t="str">
        <f>VLOOKUP($E3465,'CFileFishery to ERA+'!$A$4:$J$198,10,FALSE)</f>
        <v>AABM</v>
      </c>
    </row>
    <row r="3466" spans="1:18" x14ac:dyDescent="0.25">
      <c r="A3466" t="s">
        <v>160</v>
      </c>
      <c r="B3466" t="s">
        <v>161</v>
      </c>
      <c r="C3466">
        <v>2017</v>
      </c>
      <c r="D3466">
        <v>5</v>
      </c>
      <c r="E3466">
        <v>42</v>
      </c>
      <c r="F3466" t="s">
        <v>86</v>
      </c>
      <c r="G3466">
        <v>4</v>
      </c>
      <c r="H3466" t="s">
        <v>12</v>
      </c>
      <c r="I3466">
        <v>1</v>
      </c>
      <c r="J3466">
        <v>3.6</v>
      </c>
      <c r="K3466">
        <v>3.62</v>
      </c>
      <c r="L3466">
        <f>VLOOKUP($E3466,'CFileFishery to ERA+'!$A$4:$J$198,4,FALSE)</f>
        <v>13</v>
      </c>
      <c r="M3466" t="str">
        <f>VLOOKUP($E3466,'CFileFishery to ERA+'!$A$4:$J$198,5,FALSE)</f>
        <v>N FALCON T</v>
      </c>
      <c r="N3466" t="str">
        <f>VLOOKUP($E3466,'CFileFishery to ERA+'!$A$4:$J$198,6,FALSE)</f>
        <v>US</v>
      </c>
      <c r="O3466">
        <f>VLOOKUP($E3466,'CFileFishery to ERA+'!$A$4:$J$198,7,FALSE)</f>
        <v>999</v>
      </c>
      <c r="P3466" t="str">
        <f>VLOOKUP($E3466,'CFileFishery to ERA+'!$A$4:$J$198,8,FALSE)</f>
        <v>T</v>
      </c>
      <c r="Q3466" t="str">
        <f>VLOOKUP($E3466,'CFileFishery to ERA+'!$A$4:$J$198,9,FALSE)</f>
        <v>WA Troll</v>
      </c>
      <c r="R3466" t="str">
        <f>VLOOKUP($E3466,'CFileFishery to ERA+'!$A$4:$J$198,10,FALSE)</f>
        <v>ISBM</v>
      </c>
    </row>
    <row r="3467" spans="1:18" x14ac:dyDescent="0.25">
      <c r="A3467" t="s">
        <v>160</v>
      </c>
      <c r="B3467" t="s">
        <v>161</v>
      </c>
      <c r="C3467">
        <v>2017</v>
      </c>
      <c r="D3467">
        <v>5</v>
      </c>
      <c r="E3467">
        <v>44</v>
      </c>
      <c r="F3467" t="s">
        <v>85</v>
      </c>
      <c r="G3467">
        <v>4</v>
      </c>
      <c r="H3467" t="s">
        <v>121</v>
      </c>
      <c r="I3467">
        <v>1</v>
      </c>
      <c r="J3467">
        <v>1.81</v>
      </c>
      <c r="K3467">
        <v>1.81</v>
      </c>
      <c r="L3467">
        <f>VLOOKUP($E3467,'CFileFishery to ERA+'!$A$4:$J$198,4,FALSE)</f>
        <v>13</v>
      </c>
      <c r="M3467" t="str">
        <f>VLOOKUP($E3467,'CFileFishery to ERA+'!$A$4:$J$198,5,FALSE)</f>
        <v>N FALCON T</v>
      </c>
      <c r="N3467" t="str">
        <f>VLOOKUP($E3467,'CFileFishery to ERA+'!$A$4:$J$198,6,FALSE)</f>
        <v>US</v>
      </c>
      <c r="O3467">
        <f>VLOOKUP($E3467,'CFileFishery to ERA+'!$A$4:$J$198,7,FALSE)</f>
        <v>999</v>
      </c>
      <c r="P3467" t="str">
        <f>VLOOKUP($E3467,'CFileFishery to ERA+'!$A$4:$J$198,8,FALSE)</f>
        <v>T</v>
      </c>
      <c r="Q3467" t="str">
        <f>VLOOKUP($E3467,'CFileFishery to ERA+'!$A$4:$J$198,9,FALSE)</f>
        <v>WA Troll</v>
      </c>
      <c r="R3467" t="str">
        <f>VLOOKUP($E3467,'CFileFishery to ERA+'!$A$4:$J$198,10,FALSE)</f>
        <v>ISBM</v>
      </c>
    </row>
    <row r="3468" spans="1:18" x14ac:dyDescent="0.25">
      <c r="A3468" t="s">
        <v>160</v>
      </c>
      <c r="B3468" t="s">
        <v>161</v>
      </c>
      <c r="C3468">
        <v>2017</v>
      </c>
      <c r="D3468">
        <v>5</v>
      </c>
      <c r="E3468">
        <v>108</v>
      </c>
      <c r="F3468" t="s">
        <v>130</v>
      </c>
      <c r="G3468">
        <v>4</v>
      </c>
      <c r="H3468" t="s">
        <v>121</v>
      </c>
      <c r="I3468">
        <v>1</v>
      </c>
      <c r="J3468">
        <v>8.6999999999999993</v>
      </c>
      <c r="K3468">
        <v>8.7200000000000006</v>
      </c>
      <c r="L3468">
        <f>VLOOKUP($E3468,'CFileFishery to ERA+'!$A$4:$J$198,4,FALSE)</f>
        <v>29</v>
      </c>
      <c r="M3468" t="str">
        <f>VLOOKUP($E3468,'CFileFishery to ERA+'!$A$4:$J$198,5,FALSE)</f>
        <v>TPGSDO TERM N</v>
      </c>
      <c r="N3468" t="str">
        <f>VLOOKUP($E3468,'CFileFishery to ERA+'!$A$4:$J$198,6,FALSE)</f>
        <v>US</v>
      </c>
      <c r="O3468">
        <f>VLOOKUP($E3468,'CFileFishery to ERA+'!$A$4:$J$198,7,FALSE)</f>
        <v>999</v>
      </c>
      <c r="P3468" t="str">
        <f>VLOOKUP($E3468,'CFileFishery to ERA+'!$A$4:$J$198,8,FALSE)</f>
        <v>N</v>
      </c>
      <c r="Q3468" t="str">
        <f>VLOOKUP($E3468,'CFileFishery to ERA+'!$A$4:$J$198,9,FALSE)</f>
        <v>PGSD Net</v>
      </c>
      <c r="R3468" t="str">
        <f>VLOOKUP($E3468,'CFileFishery to ERA+'!$A$4:$J$198,10,FALSE)</f>
        <v>ISBM</v>
      </c>
    </row>
    <row r="3469" spans="1:18" x14ac:dyDescent="0.25">
      <c r="A3469" t="s">
        <v>160</v>
      </c>
      <c r="B3469" t="s">
        <v>161</v>
      </c>
      <c r="C3469">
        <v>2017</v>
      </c>
      <c r="D3469">
        <v>5</v>
      </c>
      <c r="E3469">
        <v>136</v>
      </c>
      <c r="F3469" t="s">
        <v>52</v>
      </c>
      <c r="G3469">
        <v>3</v>
      </c>
      <c r="H3469" t="s">
        <v>12</v>
      </c>
      <c r="I3469">
        <v>1</v>
      </c>
      <c r="J3469">
        <v>2.0099999999999998</v>
      </c>
      <c r="K3469">
        <v>2.0099999999999998</v>
      </c>
      <c r="L3469">
        <f>VLOOKUP($E3469,'CFileFishery to ERA+'!$A$4:$J$198,4,FALSE)</f>
        <v>63</v>
      </c>
      <c r="M3469" t="str">
        <f>VLOOKUP($E3469,'CFileFishery to ERA+'!$A$4:$J$198,5,FALSE)</f>
        <v>GEO ST S</v>
      </c>
      <c r="N3469" t="str">
        <f>VLOOKUP($E3469,'CFileFishery to ERA+'!$A$4:$J$198,6,FALSE)</f>
        <v>CA</v>
      </c>
      <c r="O3469">
        <f>VLOOKUP($E3469,'CFileFishery to ERA+'!$A$4:$J$198,7,FALSE)</f>
        <v>27</v>
      </c>
      <c r="P3469" t="str">
        <f>VLOOKUP($E3469,'CFileFishery to ERA+'!$A$4:$J$198,8,FALSE)</f>
        <v>S</v>
      </c>
      <c r="Q3469" t="str">
        <f>VLOOKUP($E3469,'CFileFishery to ERA+'!$A$4:$J$198,9,FALSE)</f>
        <v>North Georgia Strait Sport</v>
      </c>
      <c r="R3469" t="str">
        <f>VLOOKUP($E3469,'CFileFishery to ERA+'!$A$4:$J$198,10,FALSE)</f>
        <v>ISBM</v>
      </c>
    </row>
    <row r="3470" spans="1:18" x14ac:dyDescent="0.25">
      <c r="A3470" t="s">
        <v>160</v>
      </c>
      <c r="B3470" t="s">
        <v>161</v>
      </c>
      <c r="C3470">
        <v>2017</v>
      </c>
      <c r="D3470">
        <v>5</v>
      </c>
      <c r="E3470">
        <v>136</v>
      </c>
      <c r="F3470" t="s">
        <v>52</v>
      </c>
      <c r="G3470">
        <v>4</v>
      </c>
      <c r="H3470" t="s">
        <v>12</v>
      </c>
      <c r="I3470">
        <v>3</v>
      </c>
      <c r="J3470">
        <v>6.01</v>
      </c>
      <c r="K3470">
        <v>6.04</v>
      </c>
      <c r="L3470">
        <f>VLOOKUP($E3470,'CFileFishery to ERA+'!$A$4:$J$198,4,FALSE)</f>
        <v>63</v>
      </c>
      <c r="M3470" t="str">
        <f>VLOOKUP($E3470,'CFileFishery to ERA+'!$A$4:$J$198,5,FALSE)</f>
        <v>GEO ST S</v>
      </c>
      <c r="N3470" t="str">
        <f>VLOOKUP($E3470,'CFileFishery to ERA+'!$A$4:$J$198,6,FALSE)</f>
        <v>CA</v>
      </c>
      <c r="O3470">
        <f>VLOOKUP($E3470,'CFileFishery to ERA+'!$A$4:$J$198,7,FALSE)</f>
        <v>27</v>
      </c>
      <c r="P3470" t="str">
        <f>VLOOKUP($E3470,'CFileFishery to ERA+'!$A$4:$J$198,8,FALSE)</f>
        <v>S</v>
      </c>
      <c r="Q3470" t="str">
        <f>VLOOKUP($E3470,'CFileFishery to ERA+'!$A$4:$J$198,9,FALSE)</f>
        <v>North Georgia Strait Sport</v>
      </c>
      <c r="R3470" t="str">
        <f>VLOOKUP($E3470,'CFileFishery to ERA+'!$A$4:$J$198,10,FALSE)</f>
        <v>ISBM</v>
      </c>
    </row>
    <row r="3471" spans="1:18" x14ac:dyDescent="0.25">
      <c r="A3471" t="s">
        <v>160</v>
      </c>
      <c r="B3471" t="s">
        <v>161</v>
      </c>
      <c r="C3471">
        <v>2017</v>
      </c>
      <c r="D3471">
        <v>6</v>
      </c>
      <c r="E3471">
        <v>43</v>
      </c>
      <c r="F3471" t="s">
        <v>59</v>
      </c>
      <c r="G3471">
        <v>4</v>
      </c>
      <c r="H3471" t="s">
        <v>121</v>
      </c>
      <c r="I3471">
        <v>1</v>
      </c>
      <c r="J3471">
        <v>4.12</v>
      </c>
      <c r="K3471">
        <v>4.12</v>
      </c>
      <c r="L3471">
        <f>VLOOKUP($E3471,'CFileFishery to ERA+'!$A$4:$J$198,4,FALSE)</f>
        <v>13</v>
      </c>
      <c r="M3471" t="str">
        <f>VLOOKUP($E3471,'CFileFishery to ERA+'!$A$4:$J$198,5,FALSE)</f>
        <v>N FALCON T</v>
      </c>
      <c r="N3471" t="str">
        <f>VLOOKUP($E3471,'CFileFishery to ERA+'!$A$4:$J$198,6,FALSE)</f>
        <v>US</v>
      </c>
      <c r="O3471">
        <f>VLOOKUP($E3471,'CFileFishery to ERA+'!$A$4:$J$198,7,FALSE)</f>
        <v>999</v>
      </c>
      <c r="P3471" t="str">
        <f>VLOOKUP($E3471,'CFileFishery to ERA+'!$A$4:$J$198,8,FALSE)</f>
        <v>T</v>
      </c>
      <c r="Q3471" t="str">
        <f>VLOOKUP($E3471,'CFileFishery to ERA+'!$A$4:$J$198,9,FALSE)</f>
        <v>WA Troll</v>
      </c>
      <c r="R3471" t="str">
        <f>VLOOKUP($E3471,'CFileFishery to ERA+'!$A$4:$J$198,10,FALSE)</f>
        <v>ISBM</v>
      </c>
    </row>
    <row r="3472" spans="1:18" x14ac:dyDescent="0.25">
      <c r="A3472" t="s">
        <v>160</v>
      </c>
      <c r="B3472" t="s">
        <v>161</v>
      </c>
      <c r="C3472">
        <v>2017</v>
      </c>
      <c r="D3472">
        <v>6</v>
      </c>
      <c r="E3472">
        <v>108</v>
      </c>
      <c r="F3472" t="s">
        <v>130</v>
      </c>
      <c r="G3472">
        <v>3</v>
      </c>
      <c r="H3472" t="s">
        <v>121</v>
      </c>
      <c r="I3472">
        <v>2</v>
      </c>
      <c r="J3472">
        <v>16.170000000000002</v>
      </c>
      <c r="K3472">
        <v>16.21</v>
      </c>
      <c r="L3472">
        <f>VLOOKUP($E3472,'CFileFishery to ERA+'!$A$4:$J$198,4,FALSE)</f>
        <v>29</v>
      </c>
      <c r="M3472" t="str">
        <f>VLOOKUP($E3472,'CFileFishery to ERA+'!$A$4:$J$198,5,FALSE)</f>
        <v>TPGSDO TERM N</v>
      </c>
      <c r="N3472" t="str">
        <f>VLOOKUP($E3472,'CFileFishery to ERA+'!$A$4:$J$198,6,FALSE)</f>
        <v>US</v>
      </c>
      <c r="O3472">
        <f>VLOOKUP($E3472,'CFileFishery to ERA+'!$A$4:$J$198,7,FALSE)</f>
        <v>999</v>
      </c>
      <c r="P3472" t="str">
        <f>VLOOKUP($E3472,'CFileFishery to ERA+'!$A$4:$J$198,8,FALSE)</f>
        <v>N</v>
      </c>
      <c r="Q3472" t="str">
        <f>VLOOKUP($E3472,'CFileFishery to ERA+'!$A$4:$J$198,9,FALSE)</f>
        <v>PGSD Net</v>
      </c>
      <c r="R3472" t="str">
        <f>VLOOKUP($E3472,'CFileFishery to ERA+'!$A$4:$J$198,10,FALSE)</f>
        <v>ISBM</v>
      </c>
    </row>
    <row r="3473" spans="1:18" x14ac:dyDescent="0.25">
      <c r="A3473" t="s">
        <v>160</v>
      </c>
      <c r="B3473" t="s">
        <v>161</v>
      </c>
      <c r="C3473">
        <v>2017</v>
      </c>
      <c r="D3473">
        <v>6</v>
      </c>
      <c r="E3473">
        <v>108</v>
      </c>
      <c r="F3473" t="s">
        <v>130</v>
      </c>
      <c r="G3473">
        <v>4</v>
      </c>
      <c r="H3473" t="s">
        <v>121</v>
      </c>
      <c r="I3473">
        <v>3</v>
      </c>
      <c r="J3473">
        <v>27.96</v>
      </c>
      <c r="K3473">
        <v>28.02</v>
      </c>
      <c r="L3473">
        <f>VLOOKUP($E3473,'CFileFishery to ERA+'!$A$4:$J$198,4,FALSE)</f>
        <v>29</v>
      </c>
      <c r="M3473" t="str">
        <f>VLOOKUP($E3473,'CFileFishery to ERA+'!$A$4:$J$198,5,FALSE)</f>
        <v>TPGSDO TERM N</v>
      </c>
      <c r="N3473" t="str">
        <f>VLOOKUP($E3473,'CFileFishery to ERA+'!$A$4:$J$198,6,FALSE)</f>
        <v>US</v>
      </c>
      <c r="O3473">
        <f>VLOOKUP($E3473,'CFileFishery to ERA+'!$A$4:$J$198,7,FALSE)</f>
        <v>999</v>
      </c>
      <c r="P3473" t="str">
        <f>VLOOKUP($E3473,'CFileFishery to ERA+'!$A$4:$J$198,8,FALSE)</f>
        <v>N</v>
      </c>
      <c r="Q3473" t="str">
        <f>VLOOKUP($E3473,'CFileFishery to ERA+'!$A$4:$J$198,9,FALSE)</f>
        <v>PGSD Net</v>
      </c>
      <c r="R3473" t="str">
        <f>VLOOKUP($E3473,'CFileFishery to ERA+'!$A$4:$J$198,10,FALSE)</f>
        <v>ISBM</v>
      </c>
    </row>
    <row r="3474" spans="1:18" x14ac:dyDescent="0.25">
      <c r="A3474" t="s">
        <v>160</v>
      </c>
      <c r="B3474" t="s">
        <v>161</v>
      </c>
      <c r="C3474">
        <v>2017</v>
      </c>
      <c r="D3474">
        <v>6</v>
      </c>
      <c r="E3474">
        <v>132</v>
      </c>
      <c r="F3474" t="s">
        <v>21</v>
      </c>
      <c r="G3474">
        <v>3</v>
      </c>
      <c r="H3474" t="s">
        <v>12</v>
      </c>
      <c r="I3474">
        <v>1</v>
      </c>
      <c r="J3474">
        <v>5.69</v>
      </c>
      <c r="K3474">
        <v>5.71</v>
      </c>
      <c r="L3474">
        <f>VLOOKUP($E3474,'CFileFishery to ERA+'!$A$4:$J$198,4,FALSE)</f>
        <v>45</v>
      </c>
      <c r="M3474" t="str">
        <f>VLOOKUP($E3474,'CFileFishery to ERA+'!$A$4:$J$198,5,FALSE)</f>
        <v>CBC S</v>
      </c>
      <c r="N3474" t="str">
        <f>VLOOKUP($E3474,'CFileFishery to ERA+'!$A$4:$J$198,6,FALSE)</f>
        <v>CA</v>
      </c>
      <c r="O3474">
        <f>VLOOKUP($E3474,'CFileFishery to ERA+'!$A$4:$J$198,7,FALSE)</f>
        <v>24</v>
      </c>
      <c r="P3474" t="str">
        <f>VLOOKUP($E3474,'CFileFishery to ERA+'!$A$4:$J$198,8,FALSE)</f>
        <v>S</v>
      </c>
      <c r="Q3474" t="str">
        <f>VLOOKUP($E3474,'CFileFishery to ERA+'!$A$4:$J$198,9,FALSE)</f>
        <v>Central Sport</v>
      </c>
      <c r="R3474" t="str">
        <f>VLOOKUP($E3474,'CFileFishery to ERA+'!$A$4:$J$198,10,FALSE)</f>
        <v>ISBM</v>
      </c>
    </row>
    <row r="3475" spans="1:18" x14ac:dyDescent="0.25">
      <c r="A3475" t="s">
        <v>160</v>
      </c>
      <c r="B3475" t="s">
        <v>161</v>
      </c>
      <c r="C3475">
        <v>2017</v>
      </c>
      <c r="D3475">
        <v>6</v>
      </c>
      <c r="E3475">
        <v>132</v>
      </c>
      <c r="F3475" t="s">
        <v>21</v>
      </c>
      <c r="G3475">
        <v>4</v>
      </c>
      <c r="H3475" t="s">
        <v>12</v>
      </c>
      <c r="I3475">
        <v>1</v>
      </c>
      <c r="J3475">
        <v>5.69</v>
      </c>
      <c r="K3475">
        <v>5.72</v>
      </c>
      <c r="L3475">
        <f>VLOOKUP($E3475,'CFileFishery to ERA+'!$A$4:$J$198,4,FALSE)</f>
        <v>45</v>
      </c>
      <c r="M3475" t="str">
        <f>VLOOKUP($E3475,'CFileFishery to ERA+'!$A$4:$J$198,5,FALSE)</f>
        <v>CBC S</v>
      </c>
      <c r="N3475" t="str">
        <f>VLOOKUP($E3475,'CFileFishery to ERA+'!$A$4:$J$198,6,FALSE)</f>
        <v>CA</v>
      </c>
      <c r="O3475">
        <f>VLOOKUP($E3475,'CFileFishery to ERA+'!$A$4:$J$198,7,FALSE)</f>
        <v>24</v>
      </c>
      <c r="P3475" t="str">
        <f>VLOOKUP($E3475,'CFileFishery to ERA+'!$A$4:$J$198,8,FALSE)</f>
        <v>S</v>
      </c>
      <c r="Q3475" t="str">
        <f>VLOOKUP($E3475,'CFileFishery to ERA+'!$A$4:$J$198,9,FALSE)</f>
        <v>Central Sport</v>
      </c>
      <c r="R3475" t="str">
        <f>VLOOKUP($E3475,'CFileFishery to ERA+'!$A$4:$J$198,10,FALSE)</f>
        <v>ISBM</v>
      </c>
    </row>
    <row r="3476" spans="1:18" x14ac:dyDescent="0.25">
      <c r="A3476" t="s">
        <v>160</v>
      </c>
      <c r="B3476" t="s">
        <v>161</v>
      </c>
      <c r="C3476">
        <v>2017</v>
      </c>
      <c r="D3476">
        <v>6</v>
      </c>
      <c r="E3476">
        <v>139</v>
      </c>
      <c r="F3476" t="s">
        <v>74</v>
      </c>
      <c r="G3476">
        <v>4</v>
      </c>
      <c r="H3476" t="s">
        <v>12</v>
      </c>
      <c r="I3476">
        <v>1</v>
      </c>
      <c r="J3476">
        <v>4.04</v>
      </c>
      <c r="K3476">
        <v>4.0599999999999996</v>
      </c>
      <c r="L3476">
        <f>VLOOKUP($E3476,'CFileFishery to ERA+'!$A$4:$J$198,4,FALSE)</f>
        <v>63</v>
      </c>
      <c r="M3476" t="str">
        <f>VLOOKUP($E3476,'CFileFishery to ERA+'!$A$4:$J$198,5,FALSE)</f>
        <v>GEO ST S</v>
      </c>
      <c r="N3476" t="str">
        <f>VLOOKUP($E3476,'CFileFishery to ERA+'!$A$4:$J$198,6,FALSE)</f>
        <v>CA</v>
      </c>
      <c r="O3476">
        <f>VLOOKUP($E3476,'CFileFishery to ERA+'!$A$4:$J$198,7,FALSE)</f>
        <v>29</v>
      </c>
      <c r="P3476" t="str">
        <f>VLOOKUP($E3476,'CFileFishery to ERA+'!$A$4:$J$198,8,FALSE)</f>
        <v>S</v>
      </c>
      <c r="Q3476" t="str">
        <f>VLOOKUP($E3476,'CFileFishery to ERA+'!$A$4:$J$198,9,FALSE)</f>
        <v>South Georgia Strait Sport</v>
      </c>
      <c r="R3476" t="str">
        <f>VLOOKUP($E3476,'CFileFishery to ERA+'!$A$4:$J$198,10,FALSE)</f>
        <v>ISBM</v>
      </c>
    </row>
    <row r="3477" spans="1:18" x14ac:dyDescent="0.25">
      <c r="A3477" t="s">
        <v>160</v>
      </c>
      <c r="B3477" t="s">
        <v>161</v>
      </c>
      <c r="C3477">
        <v>2017</v>
      </c>
      <c r="D3477">
        <v>6</v>
      </c>
      <c r="E3477">
        <v>142</v>
      </c>
      <c r="F3477" t="s">
        <v>49</v>
      </c>
      <c r="G3477">
        <v>3</v>
      </c>
      <c r="H3477" t="s">
        <v>12</v>
      </c>
      <c r="I3477">
        <v>1</v>
      </c>
      <c r="J3477">
        <v>6.67</v>
      </c>
      <c r="K3477">
        <v>6.69</v>
      </c>
      <c r="L3477">
        <f>VLOOKUP($E3477,'CFileFishery to ERA+'!$A$4:$J$198,4,FALSE)</f>
        <v>50</v>
      </c>
      <c r="M3477" t="str">
        <f>VLOOKUP($E3477,'CFileFishery to ERA+'!$A$4:$J$198,5,FALSE)</f>
        <v>WCVI AABM S</v>
      </c>
      <c r="N3477" t="str">
        <f>VLOOKUP($E3477,'CFileFishery to ERA+'!$A$4:$J$198,6,FALSE)</f>
        <v>CA</v>
      </c>
      <c r="O3477">
        <f>VLOOKUP($E3477,'CFileFishery to ERA+'!$A$4:$J$198,7,FALSE)</f>
        <v>31</v>
      </c>
      <c r="P3477" t="str">
        <f>VLOOKUP($E3477,'CFileFishery to ERA+'!$A$4:$J$198,8,FALSE)</f>
        <v>S</v>
      </c>
      <c r="Q3477" t="str">
        <f>VLOOKUP($E3477,'CFileFishery to ERA+'!$A$4:$J$198,9,FALSE)</f>
        <v>WCVI AABM Sport</v>
      </c>
      <c r="R3477" t="str">
        <f>VLOOKUP($E3477,'CFileFishery to ERA+'!$A$4:$J$198,10,FALSE)</f>
        <v>AABM</v>
      </c>
    </row>
    <row r="3478" spans="1:18" x14ac:dyDescent="0.25">
      <c r="A3478" t="s">
        <v>160</v>
      </c>
      <c r="B3478" t="s">
        <v>161</v>
      </c>
      <c r="C3478">
        <v>2017</v>
      </c>
      <c r="D3478">
        <v>6</v>
      </c>
      <c r="E3478">
        <v>142</v>
      </c>
      <c r="F3478" t="s">
        <v>49</v>
      </c>
      <c r="G3478">
        <v>3</v>
      </c>
      <c r="H3478" t="s">
        <v>121</v>
      </c>
      <c r="I3478">
        <v>1</v>
      </c>
      <c r="J3478">
        <v>6.67</v>
      </c>
      <c r="K3478">
        <v>6.68</v>
      </c>
      <c r="L3478">
        <f>VLOOKUP($E3478,'CFileFishery to ERA+'!$A$4:$J$198,4,FALSE)</f>
        <v>50</v>
      </c>
      <c r="M3478" t="str">
        <f>VLOOKUP($E3478,'CFileFishery to ERA+'!$A$4:$J$198,5,FALSE)</f>
        <v>WCVI AABM S</v>
      </c>
      <c r="N3478" t="str">
        <f>VLOOKUP($E3478,'CFileFishery to ERA+'!$A$4:$J$198,6,FALSE)</f>
        <v>CA</v>
      </c>
      <c r="O3478">
        <f>VLOOKUP($E3478,'CFileFishery to ERA+'!$A$4:$J$198,7,FALSE)</f>
        <v>31</v>
      </c>
      <c r="P3478" t="str">
        <f>VLOOKUP($E3478,'CFileFishery to ERA+'!$A$4:$J$198,8,FALSE)</f>
        <v>S</v>
      </c>
      <c r="Q3478" t="str">
        <f>VLOOKUP($E3478,'CFileFishery to ERA+'!$A$4:$J$198,9,FALSE)</f>
        <v>WCVI AABM Sport</v>
      </c>
      <c r="R3478" t="str">
        <f>VLOOKUP($E3478,'CFileFishery to ERA+'!$A$4:$J$198,10,FALSE)</f>
        <v>AABM</v>
      </c>
    </row>
    <row r="3479" spans="1:18" x14ac:dyDescent="0.25">
      <c r="A3479" t="s">
        <v>160</v>
      </c>
      <c r="B3479" t="s">
        <v>161</v>
      </c>
      <c r="C3479">
        <v>2017</v>
      </c>
      <c r="D3479">
        <v>6</v>
      </c>
      <c r="E3479">
        <v>142</v>
      </c>
      <c r="F3479" t="s">
        <v>49</v>
      </c>
      <c r="G3479">
        <v>4</v>
      </c>
      <c r="H3479" t="s">
        <v>12</v>
      </c>
      <c r="I3479">
        <v>1</v>
      </c>
      <c r="J3479">
        <v>1</v>
      </c>
      <c r="K3479">
        <v>1</v>
      </c>
      <c r="L3479">
        <f>VLOOKUP($E3479,'CFileFishery to ERA+'!$A$4:$J$198,4,FALSE)</f>
        <v>50</v>
      </c>
      <c r="M3479" t="str">
        <f>VLOOKUP($E3479,'CFileFishery to ERA+'!$A$4:$J$198,5,FALSE)</f>
        <v>WCVI AABM S</v>
      </c>
      <c r="N3479" t="str">
        <f>VLOOKUP($E3479,'CFileFishery to ERA+'!$A$4:$J$198,6,FALSE)</f>
        <v>CA</v>
      </c>
      <c r="O3479">
        <f>VLOOKUP($E3479,'CFileFishery to ERA+'!$A$4:$J$198,7,FALSE)</f>
        <v>31</v>
      </c>
      <c r="P3479" t="str">
        <f>VLOOKUP($E3479,'CFileFishery to ERA+'!$A$4:$J$198,8,FALSE)</f>
        <v>S</v>
      </c>
      <c r="Q3479" t="str">
        <f>VLOOKUP($E3479,'CFileFishery to ERA+'!$A$4:$J$198,9,FALSE)</f>
        <v>WCVI AABM Sport</v>
      </c>
      <c r="R3479" t="str">
        <f>VLOOKUP($E3479,'CFileFishery to ERA+'!$A$4:$J$198,10,FALSE)</f>
        <v>AABM</v>
      </c>
    </row>
    <row r="3480" spans="1:18" x14ac:dyDescent="0.25">
      <c r="A3480" t="s">
        <v>160</v>
      </c>
      <c r="B3480" t="s">
        <v>161</v>
      </c>
      <c r="C3480">
        <v>2017</v>
      </c>
      <c r="D3480">
        <v>6</v>
      </c>
      <c r="E3480">
        <v>146</v>
      </c>
      <c r="F3480" t="s">
        <v>75</v>
      </c>
      <c r="G3480">
        <v>4</v>
      </c>
      <c r="H3480" t="s">
        <v>12</v>
      </c>
      <c r="I3480">
        <v>1</v>
      </c>
      <c r="J3480">
        <v>6.05</v>
      </c>
      <c r="K3480">
        <v>6.08</v>
      </c>
      <c r="L3480">
        <f>VLOOKUP($E3480,'CFileFishery to ERA+'!$A$4:$J$198,4,FALSE)</f>
        <v>65</v>
      </c>
      <c r="M3480" t="str">
        <f>VLOOKUP($E3480,'CFileFishery to ERA+'!$A$4:$J$198,5,FALSE)</f>
        <v>BC JF S</v>
      </c>
      <c r="N3480" t="str">
        <f>VLOOKUP($E3480,'CFileFishery to ERA+'!$A$4:$J$198,6,FALSE)</f>
        <v>CA</v>
      </c>
      <c r="O3480">
        <f>VLOOKUP($E3480,'CFileFishery to ERA+'!$A$4:$J$198,7,FALSE)</f>
        <v>36</v>
      </c>
      <c r="P3480" t="str">
        <f>VLOOKUP($E3480,'CFileFishery to ERA+'!$A$4:$J$198,8,FALSE)</f>
        <v>S</v>
      </c>
      <c r="Q3480" t="str">
        <f>VLOOKUP($E3480,'CFileFishery to ERA+'!$A$4:$J$198,9,FALSE)</f>
        <v>Canadian Juan De Fuca Sport</v>
      </c>
      <c r="R3480" t="str">
        <f>VLOOKUP($E3480,'CFileFishery to ERA+'!$A$4:$J$198,10,FALSE)</f>
        <v>ISBM</v>
      </c>
    </row>
    <row r="3481" spans="1:18" x14ac:dyDescent="0.25">
      <c r="A3481" t="s">
        <v>160</v>
      </c>
      <c r="B3481" t="s">
        <v>161</v>
      </c>
      <c r="C3481">
        <v>2017</v>
      </c>
      <c r="D3481">
        <v>6</v>
      </c>
      <c r="E3481">
        <v>156</v>
      </c>
      <c r="F3481" t="s">
        <v>90</v>
      </c>
      <c r="G3481">
        <v>4</v>
      </c>
      <c r="H3481" t="s">
        <v>12</v>
      </c>
      <c r="I3481">
        <v>1</v>
      </c>
      <c r="J3481">
        <v>1.93</v>
      </c>
      <c r="K3481">
        <v>1.94</v>
      </c>
      <c r="L3481">
        <f>VLOOKUP($E3481,'CFileFishery to ERA+'!$A$4:$J$198,4,FALSE)</f>
        <v>59</v>
      </c>
      <c r="M3481" t="str">
        <f>VLOOKUP($E3481,'CFileFishery to ERA+'!$A$4:$J$198,5,FALSE)</f>
        <v>PGSDO S</v>
      </c>
      <c r="N3481" t="str">
        <f>VLOOKUP($E3481,'CFileFishery to ERA+'!$A$4:$J$198,6,FALSE)</f>
        <v>US</v>
      </c>
      <c r="O3481">
        <f>VLOOKUP($E3481,'CFileFishery to ERA+'!$A$4:$J$198,7,FALSE)</f>
        <v>999</v>
      </c>
      <c r="P3481" t="str">
        <f>VLOOKUP($E3481,'CFileFishery to ERA+'!$A$4:$J$198,8,FALSE)</f>
        <v>S</v>
      </c>
      <c r="Q3481" t="str">
        <f>VLOOKUP($E3481,'CFileFishery to ERA+'!$A$4:$J$198,9,FALSE)</f>
        <v>PGSD Sport</v>
      </c>
      <c r="R3481" t="str">
        <f>VLOOKUP($E3481,'CFileFishery to ERA+'!$A$4:$J$198,10,FALSE)</f>
        <v>ISBM</v>
      </c>
    </row>
    <row r="3482" spans="1:18" x14ac:dyDescent="0.25">
      <c r="A3482" t="s">
        <v>160</v>
      </c>
      <c r="B3482" t="s">
        <v>161</v>
      </c>
      <c r="C3482">
        <v>2017</v>
      </c>
      <c r="D3482">
        <v>6</v>
      </c>
      <c r="E3482">
        <v>167</v>
      </c>
      <c r="F3482" t="s">
        <v>82</v>
      </c>
      <c r="G3482">
        <v>4</v>
      </c>
      <c r="H3482" t="s">
        <v>121</v>
      </c>
      <c r="I3482">
        <v>1</v>
      </c>
      <c r="J3482">
        <v>2.65</v>
      </c>
      <c r="K3482">
        <v>2.65</v>
      </c>
      <c r="L3482">
        <f>VLOOKUP($E3482,'CFileFishery to ERA+'!$A$4:$J$198,4,FALSE)</f>
        <v>53</v>
      </c>
      <c r="M3482" t="str">
        <f>VLOOKUP($E3482,'CFileFishery to ERA+'!$A$4:$J$198,5,FALSE)</f>
        <v>N FALCON S</v>
      </c>
      <c r="N3482" t="str">
        <f>VLOOKUP($E3482,'CFileFishery to ERA+'!$A$4:$J$198,6,FALSE)</f>
        <v>US</v>
      </c>
      <c r="O3482">
        <f>VLOOKUP($E3482,'CFileFishery to ERA+'!$A$4:$J$198,7,FALSE)</f>
        <v>999</v>
      </c>
      <c r="P3482" t="str">
        <f>VLOOKUP($E3482,'CFileFishery to ERA+'!$A$4:$J$198,8,FALSE)</f>
        <v>S</v>
      </c>
      <c r="Q3482" t="str">
        <f>VLOOKUP($E3482,'CFileFishery to ERA+'!$A$4:$J$198,9,FALSE)</f>
        <v>WA Sport</v>
      </c>
      <c r="R3482" t="str">
        <f>VLOOKUP($E3482,'CFileFishery to ERA+'!$A$4:$J$198,10,FALSE)</f>
        <v>ISBM</v>
      </c>
    </row>
    <row r="3483" spans="1:18" x14ac:dyDescent="0.25">
      <c r="A3483" t="s">
        <v>160</v>
      </c>
      <c r="B3483" t="s">
        <v>161</v>
      </c>
      <c r="C3483">
        <v>2017</v>
      </c>
      <c r="D3483">
        <v>7</v>
      </c>
      <c r="E3483">
        <v>30</v>
      </c>
      <c r="F3483" t="s">
        <v>25</v>
      </c>
      <c r="G3483">
        <v>4</v>
      </c>
      <c r="H3483" t="s">
        <v>12</v>
      </c>
      <c r="I3483">
        <v>1</v>
      </c>
      <c r="J3483">
        <v>3.71</v>
      </c>
      <c r="K3483">
        <v>3.73</v>
      </c>
      <c r="L3483">
        <f>VLOOKUP($E3483,'CFileFishery to ERA+'!$A$4:$J$198,4,FALSE)</f>
        <v>8</v>
      </c>
      <c r="M3483" t="str">
        <f>VLOOKUP($E3483,'CFileFishery to ERA+'!$A$4:$J$198,5,FALSE)</f>
        <v>NORTH T</v>
      </c>
      <c r="N3483" t="str">
        <f>VLOOKUP($E3483,'CFileFishery to ERA+'!$A$4:$J$198,6,FALSE)</f>
        <v>CA</v>
      </c>
      <c r="O3483">
        <f>VLOOKUP($E3483,'CFileFishery to ERA+'!$A$4:$J$198,7,FALSE)</f>
        <v>1</v>
      </c>
      <c r="P3483" t="str">
        <f>VLOOKUP($E3483,'CFileFishery to ERA+'!$A$4:$J$198,8,FALSE)</f>
        <v>T</v>
      </c>
      <c r="Q3483" t="str">
        <f>VLOOKUP($E3483,'CFileFishery to ERA+'!$A$4:$J$198,9,FALSE)</f>
        <v>NBC Troll</v>
      </c>
      <c r="R3483" t="str">
        <f>VLOOKUP($E3483,'CFileFishery to ERA+'!$A$4:$J$198,10,FALSE)</f>
        <v>AABM</v>
      </c>
    </row>
    <row r="3484" spans="1:18" x14ac:dyDescent="0.25">
      <c r="A3484" t="s">
        <v>160</v>
      </c>
      <c r="B3484" t="s">
        <v>161</v>
      </c>
      <c r="C3484">
        <v>2017</v>
      </c>
      <c r="D3484">
        <v>7</v>
      </c>
      <c r="E3484">
        <v>35</v>
      </c>
      <c r="F3484" t="s">
        <v>77</v>
      </c>
      <c r="G3484">
        <v>3</v>
      </c>
      <c r="H3484" t="s">
        <v>121</v>
      </c>
      <c r="I3484">
        <v>2</v>
      </c>
      <c r="J3484">
        <v>7.54</v>
      </c>
      <c r="K3484">
        <v>7.55</v>
      </c>
      <c r="L3484">
        <f>VLOOKUP($E3484,'CFileFishery to ERA+'!$A$4:$J$198,4,FALSE)</f>
        <v>12</v>
      </c>
      <c r="M3484" t="str">
        <f>VLOOKUP($E3484,'CFileFishery to ERA+'!$A$4:$J$198,5,FALSE)</f>
        <v>WCVI SUM T</v>
      </c>
      <c r="N3484" t="str">
        <f>VLOOKUP($E3484,'CFileFishery to ERA+'!$A$4:$J$198,6,FALSE)</f>
        <v>CA</v>
      </c>
      <c r="O3484">
        <f>VLOOKUP($E3484,'CFileFishery to ERA+'!$A$4:$J$198,7,FALSE)</f>
        <v>3</v>
      </c>
      <c r="P3484" t="str">
        <f>VLOOKUP($E3484,'CFileFishery to ERA+'!$A$4:$J$198,8,FALSE)</f>
        <v>T</v>
      </c>
      <c r="Q3484" t="str">
        <f>VLOOKUP($E3484,'CFileFishery to ERA+'!$A$4:$J$198,9,FALSE)</f>
        <v>WCVI Troll</v>
      </c>
      <c r="R3484" t="str">
        <f>VLOOKUP($E3484,'CFileFishery to ERA+'!$A$4:$J$198,10,FALSE)</f>
        <v>AABM</v>
      </c>
    </row>
    <row r="3485" spans="1:18" x14ac:dyDescent="0.25">
      <c r="A3485" t="s">
        <v>160</v>
      </c>
      <c r="B3485" t="s">
        <v>161</v>
      </c>
      <c r="C3485">
        <v>2017</v>
      </c>
      <c r="D3485">
        <v>7</v>
      </c>
      <c r="E3485">
        <v>42</v>
      </c>
      <c r="F3485" t="s">
        <v>86</v>
      </c>
      <c r="G3485">
        <v>4</v>
      </c>
      <c r="H3485" t="s">
        <v>12</v>
      </c>
      <c r="I3485">
        <v>1</v>
      </c>
      <c r="J3485">
        <v>1.73</v>
      </c>
      <c r="K3485">
        <v>1.74</v>
      </c>
      <c r="L3485">
        <f>VLOOKUP($E3485,'CFileFishery to ERA+'!$A$4:$J$198,4,FALSE)</f>
        <v>13</v>
      </c>
      <c r="M3485" t="str">
        <f>VLOOKUP($E3485,'CFileFishery to ERA+'!$A$4:$J$198,5,FALSE)</f>
        <v>N FALCON T</v>
      </c>
      <c r="N3485" t="str">
        <f>VLOOKUP($E3485,'CFileFishery to ERA+'!$A$4:$J$198,6,FALSE)</f>
        <v>US</v>
      </c>
      <c r="O3485">
        <f>VLOOKUP($E3485,'CFileFishery to ERA+'!$A$4:$J$198,7,FALSE)</f>
        <v>999</v>
      </c>
      <c r="P3485" t="str">
        <f>VLOOKUP($E3485,'CFileFishery to ERA+'!$A$4:$J$198,8,FALSE)</f>
        <v>T</v>
      </c>
      <c r="Q3485" t="str">
        <f>VLOOKUP($E3485,'CFileFishery to ERA+'!$A$4:$J$198,9,FALSE)</f>
        <v>WA Troll</v>
      </c>
      <c r="R3485" t="str">
        <f>VLOOKUP($E3485,'CFileFishery to ERA+'!$A$4:$J$198,10,FALSE)</f>
        <v>ISBM</v>
      </c>
    </row>
    <row r="3486" spans="1:18" x14ac:dyDescent="0.25">
      <c r="A3486" t="s">
        <v>160</v>
      </c>
      <c r="B3486" t="s">
        <v>161</v>
      </c>
      <c r="C3486">
        <v>2017</v>
      </c>
      <c r="D3486">
        <v>7</v>
      </c>
      <c r="E3486">
        <v>43</v>
      </c>
      <c r="F3486" t="s">
        <v>59</v>
      </c>
      <c r="G3486">
        <v>3</v>
      </c>
      <c r="H3486" t="s">
        <v>12</v>
      </c>
      <c r="I3486">
        <v>1</v>
      </c>
      <c r="J3486">
        <v>1.42</v>
      </c>
      <c r="K3486">
        <v>1.42</v>
      </c>
      <c r="L3486">
        <f>VLOOKUP($E3486,'CFileFishery to ERA+'!$A$4:$J$198,4,FALSE)</f>
        <v>13</v>
      </c>
      <c r="M3486" t="str">
        <f>VLOOKUP($E3486,'CFileFishery to ERA+'!$A$4:$J$198,5,FALSE)</f>
        <v>N FALCON T</v>
      </c>
      <c r="N3486" t="str">
        <f>VLOOKUP($E3486,'CFileFishery to ERA+'!$A$4:$J$198,6,FALSE)</f>
        <v>US</v>
      </c>
      <c r="O3486">
        <f>VLOOKUP($E3486,'CFileFishery to ERA+'!$A$4:$J$198,7,FALSE)</f>
        <v>999</v>
      </c>
      <c r="P3486" t="str">
        <f>VLOOKUP($E3486,'CFileFishery to ERA+'!$A$4:$J$198,8,FALSE)</f>
        <v>T</v>
      </c>
      <c r="Q3486" t="str">
        <f>VLOOKUP($E3486,'CFileFishery to ERA+'!$A$4:$J$198,9,FALSE)</f>
        <v>WA Troll</v>
      </c>
      <c r="R3486" t="str">
        <f>VLOOKUP($E3486,'CFileFishery to ERA+'!$A$4:$J$198,10,FALSE)</f>
        <v>ISBM</v>
      </c>
    </row>
    <row r="3487" spans="1:18" x14ac:dyDescent="0.25">
      <c r="A3487" t="s">
        <v>160</v>
      </c>
      <c r="B3487" t="s">
        <v>161</v>
      </c>
      <c r="C3487">
        <v>2017</v>
      </c>
      <c r="D3487">
        <v>7</v>
      </c>
      <c r="E3487">
        <v>43</v>
      </c>
      <c r="F3487" t="s">
        <v>59</v>
      </c>
      <c r="G3487">
        <v>3</v>
      </c>
      <c r="H3487" t="s">
        <v>121</v>
      </c>
      <c r="I3487">
        <v>1</v>
      </c>
      <c r="J3487">
        <v>1.67</v>
      </c>
      <c r="K3487">
        <v>1.67</v>
      </c>
      <c r="L3487">
        <f>VLOOKUP($E3487,'CFileFishery to ERA+'!$A$4:$J$198,4,FALSE)</f>
        <v>13</v>
      </c>
      <c r="M3487" t="str">
        <f>VLOOKUP($E3487,'CFileFishery to ERA+'!$A$4:$J$198,5,FALSE)</f>
        <v>N FALCON T</v>
      </c>
      <c r="N3487" t="str">
        <f>VLOOKUP($E3487,'CFileFishery to ERA+'!$A$4:$J$198,6,FALSE)</f>
        <v>US</v>
      </c>
      <c r="O3487">
        <f>VLOOKUP($E3487,'CFileFishery to ERA+'!$A$4:$J$198,7,FALSE)</f>
        <v>999</v>
      </c>
      <c r="P3487" t="str">
        <f>VLOOKUP($E3487,'CFileFishery to ERA+'!$A$4:$J$198,8,FALSE)</f>
        <v>T</v>
      </c>
      <c r="Q3487" t="str">
        <f>VLOOKUP($E3487,'CFileFishery to ERA+'!$A$4:$J$198,9,FALSE)</f>
        <v>WA Troll</v>
      </c>
      <c r="R3487" t="str">
        <f>VLOOKUP($E3487,'CFileFishery to ERA+'!$A$4:$J$198,10,FALSE)</f>
        <v>ISBM</v>
      </c>
    </row>
    <row r="3488" spans="1:18" x14ac:dyDescent="0.25">
      <c r="A3488" t="s">
        <v>160</v>
      </c>
      <c r="B3488" t="s">
        <v>161</v>
      </c>
      <c r="C3488">
        <v>2017</v>
      </c>
      <c r="D3488">
        <v>7</v>
      </c>
      <c r="E3488">
        <v>43</v>
      </c>
      <c r="F3488" t="s">
        <v>59</v>
      </c>
      <c r="G3488">
        <v>4</v>
      </c>
      <c r="H3488" t="s">
        <v>12</v>
      </c>
      <c r="I3488">
        <v>1</v>
      </c>
      <c r="J3488">
        <v>1.18</v>
      </c>
      <c r="K3488">
        <v>1.18</v>
      </c>
      <c r="L3488">
        <f>VLOOKUP($E3488,'CFileFishery to ERA+'!$A$4:$J$198,4,FALSE)</f>
        <v>13</v>
      </c>
      <c r="M3488" t="str">
        <f>VLOOKUP($E3488,'CFileFishery to ERA+'!$A$4:$J$198,5,FALSE)</f>
        <v>N FALCON T</v>
      </c>
      <c r="N3488" t="str">
        <f>VLOOKUP($E3488,'CFileFishery to ERA+'!$A$4:$J$198,6,FALSE)</f>
        <v>US</v>
      </c>
      <c r="O3488">
        <f>VLOOKUP($E3488,'CFileFishery to ERA+'!$A$4:$J$198,7,FALSE)</f>
        <v>999</v>
      </c>
      <c r="P3488" t="str">
        <f>VLOOKUP($E3488,'CFileFishery to ERA+'!$A$4:$J$198,8,FALSE)</f>
        <v>T</v>
      </c>
      <c r="Q3488" t="str">
        <f>VLOOKUP($E3488,'CFileFishery to ERA+'!$A$4:$J$198,9,FALSE)</f>
        <v>WA Troll</v>
      </c>
      <c r="R3488" t="str">
        <f>VLOOKUP($E3488,'CFileFishery to ERA+'!$A$4:$J$198,10,FALSE)</f>
        <v>ISBM</v>
      </c>
    </row>
    <row r="3489" spans="1:18" x14ac:dyDescent="0.25">
      <c r="A3489" t="s">
        <v>160</v>
      </c>
      <c r="B3489" t="s">
        <v>161</v>
      </c>
      <c r="C3489">
        <v>2017</v>
      </c>
      <c r="D3489">
        <v>7</v>
      </c>
      <c r="E3489">
        <v>43</v>
      </c>
      <c r="F3489" t="s">
        <v>59</v>
      </c>
      <c r="G3489">
        <v>4</v>
      </c>
      <c r="H3489" t="s">
        <v>121</v>
      </c>
      <c r="I3489">
        <v>1</v>
      </c>
      <c r="J3489">
        <v>1.42</v>
      </c>
      <c r="K3489">
        <v>1.42</v>
      </c>
      <c r="L3489">
        <f>VLOOKUP($E3489,'CFileFishery to ERA+'!$A$4:$J$198,4,FALSE)</f>
        <v>13</v>
      </c>
      <c r="M3489" t="str">
        <f>VLOOKUP($E3489,'CFileFishery to ERA+'!$A$4:$J$198,5,FALSE)</f>
        <v>N FALCON T</v>
      </c>
      <c r="N3489" t="str">
        <f>VLOOKUP($E3489,'CFileFishery to ERA+'!$A$4:$J$198,6,FALSE)</f>
        <v>US</v>
      </c>
      <c r="O3489">
        <f>VLOOKUP($E3489,'CFileFishery to ERA+'!$A$4:$J$198,7,FALSE)</f>
        <v>999</v>
      </c>
      <c r="P3489" t="str">
        <f>VLOOKUP($E3489,'CFileFishery to ERA+'!$A$4:$J$198,8,FALSE)</f>
        <v>T</v>
      </c>
      <c r="Q3489" t="str">
        <f>VLOOKUP($E3489,'CFileFishery to ERA+'!$A$4:$J$198,9,FALSE)</f>
        <v>WA Troll</v>
      </c>
      <c r="R3489" t="str">
        <f>VLOOKUP($E3489,'CFileFishery to ERA+'!$A$4:$J$198,10,FALSE)</f>
        <v>ISBM</v>
      </c>
    </row>
    <row r="3490" spans="1:18" x14ac:dyDescent="0.25">
      <c r="A3490" t="s">
        <v>160</v>
      </c>
      <c r="B3490" t="s">
        <v>161</v>
      </c>
      <c r="C3490">
        <v>2017</v>
      </c>
      <c r="D3490">
        <v>7</v>
      </c>
      <c r="E3490">
        <v>104</v>
      </c>
      <c r="F3490" t="s">
        <v>113</v>
      </c>
      <c r="G3490">
        <v>4</v>
      </c>
      <c r="H3490" t="s">
        <v>121</v>
      </c>
      <c r="I3490">
        <v>1</v>
      </c>
      <c r="J3490">
        <v>2.41</v>
      </c>
      <c r="K3490">
        <v>2.41</v>
      </c>
      <c r="L3490">
        <f>VLOOKUP($E3490,'CFileFishery to ERA+'!$A$4:$J$198,4,FALSE)</f>
        <v>38</v>
      </c>
      <c r="M3490" t="str">
        <f>VLOOKUP($E3490,'CFileFishery to ERA+'!$A$4:$J$198,5,FALSE)</f>
        <v>TPS FN</v>
      </c>
      <c r="N3490" t="str">
        <f>VLOOKUP($E3490,'CFileFishery to ERA+'!$A$4:$J$198,6,FALSE)</f>
        <v>US</v>
      </c>
      <c r="O3490">
        <f>VLOOKUP($E3490,'CFileFishery to ERA+'!$A$4:$J$198,7,FALSE)</f>
        <v>999</v>
      </c>
      <c r="P3490" t="str">
        <f>VLOOKUP($E3490,'CFileFishery to ERA+'!$A$4:$J$198,8,FALSE)</f>
        <v>N</v>
      </c>
      <c r="Q3490" t="str">
        <f>VLOOKUP($E3490,'CFileFishery to ERA+'!$A$4:$J$198,9,FALSE)</f>
        <v>PGSD Net</v>
      </c>
      <c r="R3490" t="str">
        <f>VLOOKUP($E3490,'CFileFishery to ERA+'!$A$4:$J$198,10,FALSE)</f>
        <v>ISBM</v>
      </c>
    </row>
    <row r="3491" spans="1:18" x14ac:dyDescent="0.25">
      <c r="A3491" t="s">
        <v>160</v>
      </c>
      <c r="B3491" t="s">
        <v>161</v>
      </c>
      <c r="C3491">
        <v>2017</v>
      </c>
      <c r="D3491">
        <v>7</v>
      </c>
      <c r="E3491">
        <v>108</v>
      </c>
      <c r="F3491" t="s">
        <v>130</v>
      </c>
      <c r="G3491">
        <v>4</v>
      </c>
      <c r="H3491" t="s">
        <v>12</v>
      </c>
      <c r="I3491">
        <v>1</v>
      </c>
      <c r="J3491">
        <v>3.81</v>
      </c>
      <c r="K3491">
        <v>3.83</v>
      </c>
      <c r="L3491">
        <f>VLOOKUP($E3491,'CFileFishery to ERA+'!$A$4:$J$198,4,FALSE)</f>
        <v>29</v>
      </c>
      <c r="M3491" t="str">
        <f>VLOOKUP($E3491,'CFileFishery to ERA+'!$A$4:$J$198,5,FALSE)</f>
        <v>TPGSDO TERM N</v>
      </c>
      <c r="N3491" t="str">
        <f>VLOOKUP($E3491,'CFileFishery to ERA+'!$A$4:$J$198,6,FALSE)</f>
        <v>US</v>
      </c>
      <c r="O3491">
        <f>VLOOKUP($E3491,'CFileFishery to ERA+'!$A$4:$J$198,7,FALSE)</f>
        <v>999</v>
      </c>
      <c r="P3491" t="str">
        <f>VLOOKUP($E3491,'CFileFishery to ERA+'!$A$4:$J$198,8,FALSE)</f>
        <v>N</v>
      </c>
      <c r="Q3491" t="str">
        <f>VLOOKUP($E3491,'CFileFishery to ERA+'!$A$4:$J$198,9,FALSE)</f>
        <v>PGSD Net</v>
      </c>
      <c r="R3491" t="str">
        <f>VLOOKUP($E3491,'CFileFishery to ERA+'!$A$4:$J$198,10,FALSE)</f>
        <v>ISBM</v>
      </c>
    </row>
    <row r="3492" spans="1:18" x14ac:dyDescent="0.25">
      <c r="A3492" t="s">
        <v>160</v>
      </c>
      <c r="B3492" t="s">
        <v>161</v>
      </c>
      <c r="C3492">
        <v>2017</v>
      </c>
      <c r="D3492">
        <v>7</v>
      </c>
      <c r="E3492">
        <v>108</v>
      </c>
      <c r="F3492" t="s">
        <v>130</v>
      </c>
      <c r="G3492">
        <v>4</v>
      </c>
      <c r="H3492" t="s">
        <v>121</v>
      </c>
      <c r="I3492">
        <v>4</v>
      </c>
      <c r="J3492">
        <v>19.46</v>
      </c>
      <c r="K3492">
        <v>19.5</v>
      </c>
      <c r="L3492">
        <f>VLOOKUP($E3492,'CFileFishery to ERA+'!$A$4:$J$198,4,FALSE)</f>
        <v>29</v>
      </c>
      <c r="M3492" t="str">
        <f>VLOOKUP($E3492,'CFileFishery to ERA+'!$A$4:$J$198,5,FALSE)</f>
        <v>TPGSDO TERM N</v>
      </c>
      <c r="N3492" t="str">
        <f>VLOOKUP($E3492,'CFileFishery to ERA+'!$A$4:$J$198,6,FALSE)</f>
        <v>US</v>
      </c>
      <c r="O3492">
        <f>VLOOKUP($E3492,'CFileFishery to ERA+'!$A$4:$J$198,7,FALSE)</f>
        <v>999</v>
      </c>
      <c r="P3492" t="str">
        <f>VLOOKUP($E3492,'CFileFishery to ERA+'!$A$4:$J$198,8,FALSE)</f>
        <v>N</v>
      </c>
      <c r="Q3492" t="str">
        <f>VLOOKUP($E3492,'CFileFishery to ERA+'!$A$4:$J$198,9,FALSE)</f>
        <v>PGSD Net</v>
      </c>
      <c r="R3492" t="str">
        <f>VLOOKUP($E3492,'CFileFishery to ERA+'!$A$4:$J$198,10,FALSE)</f>
        <v>ISBM</v>
      </c>
    </row>
    <row r="3493" spans="1:18" x14ac:dyDescent="0.25">
      <c r="A3493" t="s">
        <v>160</v>
      </c>
      <c r="B3493" t="s">
        <v>161</v>
      </c>
      <c r="C3493">
        <v>2017</v>
      </c>
      <c r="D3493">
        <v>7</v>
      </c>
      <c r="E3493">
        <v>113</v>
      </c>
      <c r="F3493" t="s">
        <v>123</v>
      </c>
      <c r="G3493">
        <v>3</v>
      </c>
      <c r="H3493" t="s">
        <v>121</v>
      </c>
      <c r="I3493">
        <v>1</v>
      </c>
      <c r="J3493">
        <v>1.79</v>
      </c>
      <c r="K3493">
        <v>1.79</v>
      </c>
      <c r="L3493">
        <f>VLOOKUP($E3493,'CFileFishery to ERA+'!$A$4:$J$198,4,FALSE)</f>
        <v>29</v>
      </c>
      <c r="M3493" t="str">
        <f>VLOOKUP($E3493,'CFileFishery to ERA+'!$A$4:$J$198,5,FALSE)</f>
        <v>TPGSDO TERM N</v>
      </c>
      <c r="N3493" t="str">
        <f>VLOOKUP($E3493,'CFileFishery to ERA+'!$A$4:$J$198,6,FALSE)</f>
        <v>US</v>
      </c>
      <c r="O3493">
        <f>VLOOKUP($E3493,'CFileFishery to ERA+'!$A$4:$J$198,7,FALSE)</f>
        <v>999</v>
      </c>
      <c r="P3493" t="str">
        <f>VLOOKUP($E3493,'CFileFishery to ERA+'!$A$4:$J$198,8,FALSE)</f>
        <v>N</v>
      </c>
      <c r="Q3493" t="str">
        <f>VLOOKUP($E3493,'CFileFishery to ERA+'!$A$4:$J$198,9,FALSE)</f>
        <v>PGSD Net</v>
      </c>
      <c r="R3493" t="str">
        <f>VLOOKUP($E3493,'CFileFishery to ERA+'!$A$4:$J$198,10,FALSE)</f>
        <v>ISBM</v>
      </c>
    </row>
    <row r="3494" spans="1:18" x14ac:dyDescent="0.25">
      <c r="A3494" t="s">
        <v>160</v>
      </c>
      <c r="B3494" t="s">
        <v>161</v>
      </c>
      <c r="C3494">
        <v>2017</v>
      </c>
      <c r="D3494">
        <v>7</v>
      </c>
      <c r="E3494">
        <v>142</v>
      </c>
      <c r="F3494" t="s">
        <v>49</v>
      </c>
      <c r="G3494">
        <v>4</v>
      </c>
      <c r="H3494" t="s">
        <v>12</v>
      </c>
      <c r="I3494">
        <v>1</v>
      </c>
      <c r="J3494">
        <v>1</v>
      </c>
      <c r="K3494">
        <v>1</v>
      </c>
      <c r="L3494">
        <f>VLOOKUP($E3494,'CFileFishery to ERA+'!$A$4:$J$198,4,FALSE)</f>
        <v>50</v>
      </c>
      <c r="M3494" t="str">
        <f>VLOOKUP($E3494,'CFileFishery to ERA+'!$A$4:$J$198,5,FALSE)</f>
        <v>WCVI AABM S</v>
      </c>
      <c r="N3494" t="str">
        <f>VLOOKUP($E3494,'CFileFishery to ERA+'!$A$4:$J$198,6,FALSE)</f>
        <v>CA</v>
      </c>
      <c r="O3494">
        <f>VLOOKUP($E3494,'CFileFishery to ERA+'!$A$4:$J$198,7,FALSE)</f>
        <v>31</v>
      </c>
      <c r="P3494" t="str">
        <f>VLOOKUP($E3494,'CFileFishery to ERA+'!$A$4:$J$198,8,FALSE)</f>
        <v>S</v>
      </c>
      <c r="Q3494" t="str">
        <f>VLOOKUP($E3494,'CFileFishery to ERA+'!$A$4:$J$198,9,FALSE)</f>
        <v>WCVI AABM Sport</v>
      </c>
      <c r="R3494" t="str">
        <f>VLOOKUP($E3494,'CFileFishery to ERA+'!$A$4:$J$198,10,FALSE)</f>
        <v>AABM</v>
      </c>
    </row>
    <row r="3495" spans="1:18" x14ac:dyDescent="0.25">
      <c r="A3495" t="s">
        <v>160</v>
      </c>
      <c r="B3495" t="s">
        <v>161</v>
      </c>
      <c r="C3495">
        <v>2017</v>
      </c>
      <c r="D3495">
        <v>7</v>
      </c>
      <c r="E3495">
        <v>142</v>
      </c>
      <c r="F3495" t="s">
        <v>49</v>
      </c>
      <c r="G3495">
        <v>5</v>
      </c>
      <c r="H3495" t="s">
        <v>12</v>
      </c>
      <c r="I3495">
        <v>1</v>
      </c>
      <c r="J3495">
        <v>1</v>
      </c>
      <c r="K3495">
        <v>1.01</v>
      </c>
      <c r="L3495">
        <f>VLOOKUP($E3495,'CFileFishery to ERA+'!$A$4:$J$198,4,FALSE)</f>
        <v>50</v>
      </c>
      <c r="M3495" t="str">
        <f>VLOOKUP($E3495,'CFileFishery to ERA+'!$A$4:$J$198,5,FALSE)</f>
        <v>WCVI AABM S</v>
      </c>
      <c r="N3495" t="str">
        <f>VLOOKUP($E3495,'CFileFishery to ERA+'!$A$4:$J$198,6,FALSE)</f>
        <v>CA</v>
      </c>
      <c r="O3495">
        <f>VLOOKUP($E3495,'CFileFishery to ERA+'!$A$4:$J$198,7,FALSE)</f>
        <v>31</v>
      </c>
      <c r="P3495" t="str">
        <f>VLOOKUP($E3495,'CFileFishery to ERA+'!$A$4:$J$198,8,FALSE)</f>
        <v>S</v>
      </c>
      <c r="Q3495" t="str">
        <f>VLOOKUP($E3495,'CFileFishery to ERA+'!$A$4:$J$198,9,FALSE)</f>
        <v>WCVI AABM Sport</v>
      </c>
      <c r="R3495" t="str">
        <f>VLOOKUP($E3495,'CFileFishery to ERA+'!$A$4:$J$198,10,FALSE)</f>
        <v>AABM</v>
      </c>
    </row>
    <row r="3496" spans="1:18" x14ac:dyDescent="0.25">
      <c r="A3496" t="s">
        <v>160</v>
      </c>
      <c r="B3496" t="s">
        <v>161</v>
      </c>
      <c r="C3496">
        <v>2017</v>
      </c>
      <c r="D3496">
        <v>7</v>
      </c>
      <c r="E3496">
        <v>146</v>
      </c>
      <c r="F3496" t="s">
        <v>75</v>
      </c>
      <c r="G3496">
        <v>4</v>
      </c>
      <c r="H3496" t="s">
        <v>12</v>
      </c>
      <c r="I3496">
        <v>4</v>
      </c>
      <c r="J3496">
        <v>19.079999999999998</v>
      </c>
      <c r="K3496">
        <v>19.190000000000001</v>
      </c>
      <c r="L3496">
        <f>VLOOKUP($E3496,'CFileFishery to ERA+'!$A$4:$J$198,4,FALSE)</f>
        <v>65</v>
      </c>
      <c r="M3496" t="str">
        <f>VLOOKUP($E3496,'CFileFishery to ERA+'!$A$4:$J$198,5,FALSE)</f>
        <v>BC JF S</v>
      </c>
      <c r="N3496" t="str">
        <f>VLOOKUP($E3496,'CFileFishery to ERA+'!$A$4:$J$198,6,FALSE)</f>
        <v>CA</v>
      </c>
      <c r="O3496">
        <f>VLOOKUP($E3496,'CFileFishery to ERA+'!$A$4:$J$198,7,FALSE)</f>
        <v>36</v>
      </c>
      <c r="P3496" t="str">
        <f>VLOOKUP($E3496,'CFileFishery to ERA+'!$A$4:$J$198,8,FALSE)</f>
        <v>S</v>
      </c>
      <c r="Q3496" t="str">
        <f>VLOOKUP($E3496,'CFileFishery to ERA+'!$A$4:$J$198,9,FALSE)</f>
        <v>Canadian Juan De Fuca Sport</v>
      </c>
      <c r="R3496" t="str">
        <f>VLOOKUP($E3496,'CFileFishery to ERA+'!$A$4:$J$198,10,FALSE)</f>
        <v>ISBM</v>
      </c>
    </row>
    <row r="3497" spans="1:18" x14ac:dyDescent="0.25">
      <c r="A3497" t="s">
        <v>160</v>
      </c>
      <c r="B3497" t="s">
        <v>161</v>
      </c>
      <c r="C3497">
        <v>2017</v>
      </c>
      <c r="D3497">
        <v>7</v>
      </c>
      <c r="E3497">
        <v>150</v>
      </c>
      <c r="F3497" t="s">
        <v>76</v>
      </c>
      <c r="G3497">
        <v>4</v>
      </c>
      <c r="H3497" t="s">
        <v>12</v>
      </c>
      <c r="I3497">
        <v>1</v>
      </c>
      <c r="J3497">
        <v>5.7</v>
      </c>
      <c r="K3497">
        <v>5.73</v>
      </c>
      <c r="L3497">
        <f>VLOOKUP($E3497,'CFileFishery to ERA+'!$A$4:$J$198,4,FALSE)</f>
        <v>57</v>
      </c>
      <c r="M3497" t="str">
        <f>VLOOKUP($E3497,'CFileFishery to ERA+'!$A$4:$J$198,5,FALSE)</f>
        <v>PGSDN S</v>
      </c>
      <c r="N3497" t="str">
        <f>VLOOKUP($E3497,'CFileFishery to ERA+'!$A$4:$J$198,6,FALSE)</f>
        <v>US</v>
      </c>
      <c r="O3497">
        <f>VLOOKUP($E3497,'CFileFishery to ERA+'!$A$4:$J$198,7,FALSE)</f>
        <v>999</v>
      </c>
      <c r="P3497" t="str">
        <f>VLOOKUP($E3497,'CFileFishery to ERA+'!$A$4:$J$198,8,FALSE)</f>
        <v>S</v>
      </c>
      <c r="Q3497" t="str">
        <f>VLOOKUP($E3497,'CFileFishery to ERA+'!$A$4:$J$198,9,FALSE)</f>
        <v>PGSD Sport</v>
      </c>
      <c r="R3497" t="str">
        <f>VLOOKUP($E3497,'CFileFishery to ERA+'!$A$4:$J$198,10,FALSE)</f>
        <v>ISBM</v>
      </c>
    </row>
    <row r="3498" spans="1:18" x14ac:dyDescent="0.25">
      <c r="A3498" t="s">
        <v>160</v>
      </c>
      <c r="B3498" t="s">
        <v>161</v>
      </c>
      <c r="C3498">
        <v>2017</v>
      </c>
      <c r="D3498">
        <v>7</v>
      </c>
      <c r="E3498">
        <v>151</v>
      </c>
      <c r="F3498" t="s">
        <v>84</v>
      </c>
      <c r="G3498">
        <v>3</v>
      </c>
      <c r="H3498" t="s">
        <v>12</v>
      </c>
      <c r="I3498">
        <v>1</v>
      </c>
      <c r="J3498">
        <v>4.25</v>
      </c>
      <c r="K3498">
        <v>4.26</v>
      </c>
      <c r="L3498">
        <f>VLOOKUP($E3498,'CFileFishery to ERA+'!$A$4:$J$198,4,FALSE)</f>
        <v>57</v>
      </c>
      <c r="M3498" t="str">
        <f>VLOOKUP($E3498,'CFileFishery to ERA+'!$A$4:$J$198,5,FALSE)</f>
        <v>PGSDN S</v>
      </c>
      <c r="N3498" t="str">
        <f>VLOOKUP($E3498,'CFileFishery to ERA+'!$A$4:$J$198,6,FALSE)</f>
        <v>US</v>
      </c>
      <c r="O3498">
        <f>VLOOKUP($E3498,'CFileFishery to ERA+'!$A$4:$J$198,7,FALSE)</f>
        <v>999</v>
      </c>
      <c r="P3498" t="str">
        <f>VLOOKUP($E3498,'CFileFishery to ERA+'!$A$4:$J$198,8,FALSE)</f>
        <v>S</v>
      </c>
      <c r="Q3498" t="str">
        <f>VLOOKUP($E3498,'CFileFishery to ERA+'!$A$4:$J$198,9,FALSE)</f>
        <v>PGSD Sport</v>
      </c>
      <c r="R3498" t="str">
        <f>VLOOKUP($E3498,'CFileFishery to ERA+'!$A$4:$J$198,10,FALSE)</f>
        <v>ISBM</v>
      </c>
    </row>
    <row r="3499" spans="1:18" x14ac:dyDescent="0.25">
      <c r="A3499" t="s">
        <v>160</v>
      </c>
      <c r="B3499" t="s">
        <v>161</v>
      </c>
      <c r="C3499">
        <v>2017</v>
      </c>
      <c r="D3499">
        <v>7</v>
      </c>
      <c r="E3499">
        <v>151</v>
      </c>
      <c r="F3499" t="s">
        <v>84</v>
      </c>
      <c r="G3499">
        <v>4</v>
      </c>
      <c r="H3499" t="s">
        <v>12</v>
      </c>
      <c r="I3499">
        <v>2</v>
      </c>
      <c r="J3499">
        <v>8.5</v>
      </c>
      <c r="K3499">
        <v>8.5500000000000007</v>
      </c>
      <c r="L3499">
        <f>VLOOKUP($E3499,'CFileFishery to ERA+'!$A$4:$J$198,4,FALSE)</f>
        <v>57</v>
      </c>
      <c r="M3499" t="str">
        <f>VLOOKUP($E3499,'CFileFishery to ERA+'!$A$4:$J$198,5,FALSE)</f>
        <v>PGSDN S</v>
      </c>
      <c r="N3499" t="str">
        <f>VLOOKUP($E3499,'CFileFishery to ERA+'!$A$4:$J$198,6,FALSE)</f>
        <v>US</v>
      </c>
      <c r="O3499">
        <f>VLOOKUP($E3499,'CFileFishery to ERA+'!$A$4:$J$198,7,FALSE)</f>
        <v>999</v>
      </c>
      <c r="P3499" t="str">
        <f>VLOOKUP($E3499,'CFileFishery to ERA+'!$A$4:$J$198,8,FALSE)</f>
        <v>S</v>
      </c>
      <c r="Q3499" t="str">
        <f>VLOOKUP($E3499,'CFileFishery to ERA+'!$A$4:$J$198,9,FALSE)</f>
        <v>PGSD Sport</v>
      </c>
      <c r="R3499" t="str">
        <f>VLOOKUP($E3499,'CFileFishery to ERA+'!$A$4:$J$198,10,FALSE)</f>
        <v>ISBM</v>
      </c>
    </row>
    <row r="3500" spans="1:18" x14ac:dyDescent="0.25">
      <c r="A3500" t="s">
        <v>160</v>
      </c>
      <c r="B3500" t="s">
        <v>161</v>
      </c>
      <c r="C3500">
        <v>2017</v>
      </c>
      <c r="D3500">
        <v>7</v>
      </c>
      <c r="E3500">
        <v>152</v>
      </c>
      <c r="F3500" t="s">
        <v>63</v>
      </c>
      <c r="G3500">
        <v>4</v>
      </c>
      <c r="H3500" t="s">
        <v>12</v>
      </c>
      <c r="I3500">
        <v>1</v>
      </c>
      <c r="J3500">
        <v>6.44</v>
      </c>
      <c r="K3500">
        <v>6.47</v>
      </c>
      <c r="L3500">
        <f>VLOOKUP($E3500,'CFileFishery to ERA+'!$A$4:$J$198,4,FALSE)</f>
        <v>57</v>
      </c>
      <c r="M3500" t="str">
        <f>VLOOKUP($E3500,'CFileFishery to ERA+'!$A$4:$J$198,5,FALSE)</f>
        <v>PGSDN S</v>
      </c>
      <c r="N3500" t="str">
        <f>VLOOKUP($E3500,'CFileFishery to ERA+'!$A$4:$J$198,6,FALSE)</f>
        <v>US</v>
      </c>
      <c r="O3500">
        <f>VLOOKUP($E3500,'CFileFishery to ERA+'!$A$4:$J$198,7,FALSE)</f>
        <v>999</v>
      </c>
      <c r="P3500" t="str">
        <f>VLOOKUP($E3500,'CFileFishery to ERA+'!$A$4:$J$198,8,FALSE)</f>
        <v>S</v>
      </c>
      <c r="Q3500" t="str">
        <f>VLOOKUP($E3500,'CFileFishery to ERA+'!$A$4:$J$198,9,FALSE)</f>
        <v>PGSD Sport</v>
      </c>
      <c r="R3500" t="str">
        <f>VLOOKUP($E3500,'CFileFishery to ERA+'!$A$4:$J$198,10,FALSE)</f>
        <v>ISBM</v>
      </c>
    </row>
    <row r="3501" spans="1:18" x14ac:dyDescent="0.25">
      <c r="A3501" t="s">
        <v>160</v>
      </c>
      <c r="B3501" t="s">
        <v>161</v>
      </c>
      <c r="C3501">
        <v>2017</v>
      </c>
      <c r="D3501">
        <v>7</v>
      </c>
      <c r="E3501">
        <v>156</v>
      </c>
      <c r="F3501" t="s">
        <v>90</v>
      </c>
      <c r="G3501">
        <v>4</v>
      </c>
      <c r="H3501" t="s">
        <v>12</v>
      </c>
      <c r="I3501">
        <v>1</v>
      </c>
      <c r="J3501">
        <v>1.97</v>
      </c>
      <c r="K3501">
        <v>1.98</v>
      </c>
      <c r="L3501">
        <f>VLOOKUP($E3501,'CFileFishery to ERA+'!$A$4:$J$198,4,FALSE)</f>
        <v>59</v>
      </c>
      <c r="M3501" t="str">
        <f>VLOOKUP($E3501,'CFileFishery to ERA+'!$A$4:$J$198,5,FALSE)</f>
        <v>PGSDO S</v>
      </c>
      <c r="N3501" t="str">
        <f>VLOOKUP($E3501,'CFileFishery to ERA+'!$A$4:$J$198,6,FALSE)</f>
        <v>US</v>
      </c>
      <c r="O3501">
        <f>VLOOKUP($E3501,'CFileFishery to ERA+'!$A$4:$J$198,7,FALSE)</f>
        <v>999</v>
      </c>
      <c r="P3501" t="str">
        <f>VLOOKUP($E3501,'CFileFishery to ERA+'!$A$4:$J$198,8,FALSE)</f>
        <v>S</v>
      </c>
      <c r="Q3501" t="str">
        <f>VLOOKUP($E3501,'CFileFishery to ERA+'!$A$4:$J$198,9,FALSE)</f>
        <v>PGSD Sport</v>
      </c>
      <c r="R3501" t="str">
        <f>VLOOKUP($E3501,'CFileFishery to ERA+'!$A$4:$J$198,10,FALSE)</f>
        <v>ISBM</v>
      </c>
    </row>
    <row r="3502" spans="1:18" x14ac:dyDescent="0.25">
      <c r="A3502" t="s">
        <v>160</v>
      </c>
      <c r="B3502" t="s">
        <v>161</v>
      </c>
      <c r="C3502">
        <v>2017</v>
      </c>
      <c r="D3502">
        <v>7</v>
      </c>
      <c r="E3502">
        <v>157</v>
      </c>
      <c r="F3502" t="s">
        <v>79</v>
      </c>
      <c r="G3502">
        <v>2</v>
      </c>
      <c r="H3502" t="s">
        <v>121</v>
      </c>
      <c r="I3502">
        <v>1</v>
      </c>
      <c r="J3502">
        <v>5.57</v>
      </c>
      <c r="K3502">
        <v>5.57</v>
      </c>
      <c r="L3502">
        <f>VLOOKUP($E3502,'CFileFishery to ERA+'!$A$4:$J$198,4,FALSE)</f>
        <v>59</v>
      </c>
      <c r="M3502" t="str">
        <f>VLOOKUP($E3502,'CFileFishery to ERA+'!$A$4:$J$198,5,FALSE)</f>
        <v>PGSDO S</v>
      </c>
      <c r="N3502" t="str">
        <f>VLOOKUP($E3502,'CFileFishery to ERA+'!$A$4:$J$198,6,FALSE)</f>
        <v>US</v>
      </c>
      <c r="O3502">
        <f>VLOOKUP($E3502,'CFileFishery to ERA+'!$A$4:$J$198,7,FALSE)</f>
        <v>999</v>
      </c>
      <c r="P3502" t="str">
        <f>VLOOKUP($E3502,'CFileFishery to ERA+'!$A$4:$J$198,8,FALSE)</f>
        <v>S</v>
      </c>
      <c r="Q3502" t="str">
        <f>VLOOKUP($E3502,'CFileFishery to ERA+'!$A$4:$J$198,9,FALSE)</f>
        <v>PGSD Sport</v>
      </c>
      <c r="R3502" t="str">
        <f>VLOOKUP($E3502,'CFileFishery to ERA+'!$A$4:$J$198,10,FALSE)</f>
        <v>ISBM</v>
      </c>
    </row>
    <row r="3503" spans="1:18" x14ac:dyDescent="0.25">
      <c r="A3503" t="s">
        <v>160</v>
      </c>
      <c r="B3503" t="s">
        <v>161</v>
      </c>
      <c r="C3503">
        <v>2017</v>
      </c>
      <c r="D3503">
        <v>7</v>
      </c>
      <c r="E3503">
        <v>157</v>
      </c>
      <c r="F3503" t="s">
        <v>79</v>
      </c>
      <c r="G3503">
        <v>4</v>
      </c>
      <c r="H3503" t="s">
        <v>12</v>
      </c>
      <c r="I3503">
        <v>1</v>
      </c>
      <c r="J3503">
        <v>5.57</v>
      </c>
      <c r="K3503">
        <v>5.6</v>
      </c>
      <c r="L3503">
        <f>VLOOKUP($E3503,'CFileFishery to ERA+'!$A$4:$J$198,4,FALSE)</f>
        <v>59</v>
      </c>
      <c r="M3503" t="str">
        <f>VLOOKUP($E3503,'CFileFishery to ERA+'!$A$4:$J$198,5,FALSE)</f>
        <v>PGSDO S</v>
      </c>
      <c r="N3503" t="str">
        <f>VLOOKUP($E3503,'CFileFishery to ERA+'!$A$4:$J$198,6,FALSE)</f>
        <v>US</v>
      </c>
      <c r="O3503">
        <f>VLOOKUP($E3503,'CFileFishery to ERA+'!$A$4:$J$198,7,FALSE)</f>
        <v>999</v>
      </c>
      <c r="P3503" t="str">
        <f>VLOOKUP($E3503,'CFileFishery to ERA+'!$A$4:$J$198,8,FALSE)</f>
        <v>S</v>
      </c>
      <c r="Q3503" t="str">
        <f>VLOOKUP($E3503,'CFileFishery to ERA+'!$A$4:$J$198,9,FALSE)</f>
        <v>PGSD Sport</v>
      </c>
      <c r="R3503" t="str">
        <f>VLOOKUP($E3503,'CFileFishery to ERA+'!$A$4:$J$198,10,FALSE)</f>
        <v>ISBM</v>
      </c>
    </row>
    <row r="3504" spans="1:18" x14ac:dyDescent="0.25">
      <c r="A3504" t="s">
        <v>160</v>
      </c>
      <c r="B3504" t="s">
        <v>161</v>
      </c>
      <c r="C3504">
        <v>2017</v>
      </c>
      <c r="D3504">
        <v>7</v>
      </c>
      <c r="E3504">
        <v>159</v>
      </c>
      <c r="F3504" t="s">
        <v>94</v>
      </c>
      <c r="G3504">
        <v>4</v>
      </c>
      <c r="H3504" t="s">
        <v>12</v>
      </c>
      <c r="I3504">
        <v>1</v>
      </c>
      <c r="J3504">
        <v>8.4</v>
      </c>
      <c r="K3504">
        <v>8.4499999999999993</v>
      </c>
      <c r="L3504">
        <f>VLOOKUP($E3504,'CFileFishery to ERA+'!$A$4:$J$198,4,FALSE)</f>
        <v>59</v>
      </c>
      <c r="M3504" t="str">
        <f>VLOOKUP($E3504,'CFileFishery to ERA+'!$A$4:$J$198,5,FALSE)</f>
        <v>PGSDO S</v>
      </c>
      <c r="N3504" t="str">
        <f>VLOOKUP($E3504,'CFileFishery to ERA+'!$A$4:$J$198,6,FALSE)</f>
        <v>US</v>
      </c>
      <c r="O3504">
        <f>VLOOKUP($E3504,'CFileFishery to ERA+'!$A$4:$J$198,7,FALSE)</f>
        <v>999</v>
      </c>
      <c r="P3504" t="str">
        <f>VLOOKUP($E3504,'CFileFishery to ERA+'!$A$4:$J$198,8,FALSE)</f>
        <v>S</v>
      </c>
      <c r="Q3504" t="str">
        <f>VLOOKUP($E3504,'CFileFishery to ERA+'!$A$4:$J$198,9,FALSE)</f>
        <v>PGSD Sport</v>
      </c>
      <c r="R3504" t="str">
        <f>VLOOKUP($E3504,'CFileFishery to ERA+'!$A$4:$J$198,10,FALSE)</f>
        <v>ISBM</v>
      </c>
    </row>
    <row r="3505" spans="1:18" x14ac:dyDescent="0.25">
      <c r="A3505" t="s">
        <v>160</v>
      </c>
      <c r="B3505" t="s">
        <v>161</v>
      </c>
      <c r="C3505">
        <v>2017</v>
      </c>
      <c r="D3505">
        <v>7</v>
      </c>
      <c r="E3505">
        <v>167</v>
      </c>
      <c r="F3505" t="s">
        <v>82</v>
      </c>
      <c r="G3505">
        <v>4</v>
      </c>
      <c r="H3505" t="s">
        <v>12</v>
      </c>
      <c r="I3505">
        <v>2</v>
      </c>
      <c r="J3505">
        <v>6.53</v>
      </c>
      <c r="K3505">
        <v>6.56</v>
      </c>
      <c r="L3505">
        <f>VLOOKUP($E3505,'CFileFishery to ERA+'!$A$4:$J$198,4,FALSE)</f>
        <v>53</v>
      </c>
      <c r="M3505" t="str">
        <f>VLOOKUP($E3505,'CFileFishery to ERA+'!$A$4:$J$198,5,FALSE)</f>
        <v>N FALCON S</v>
      </c>
      <c r="N3505" t="str">
        <f>VLOOKUP($E3505,'CFileFishery to ERA+'!$A$4:$J$198,6,FALSE)</f>
        <v>US</v>
      </c>
      <c r="O3505">
        <f>VLOOKUP($E3505,'CFileFishery to ERA+'!$A$4:$J$198,7,FALSE)</f>
        <v>999</v>
      </c>
      <c r="P3505" t="str">
        <f>VLOOKUP($E3505,'CFileFishery to ERA+'!$A$4:$J$198,8,FALSE)</f>
        <v>S</v>
      </c>
      <c r="Q3505" t="str">
        <f>VLOOKUP($E3505,'CFileFishery to ERA+'!$A$4:$J$198,9,FALSE)</f>
        <v>WA Sport</v>
      </c>
      <c r="R3505" t="str">
        <f>VLOOKUP($E3505,'CFileFishery to ERA+'!$A$4:$J$198,10,FALSE)</f>
        <v>ISBM</v>
      </c>
    </row>
    <row r="3506" spans="1:18" x14ac:dyDescent="0.25">
      <c r="A3506" t="s">
        <v>160</v>
      </c>
      <c r="B3506" t="s">
        <v>161</v>
      </c>
      <c r="C3506">
        <v>2017</v>
      </c>
      <c r="D3506">
        <v>7</v>
      </c>
      <c r="E3506">
        <v>167</v>
      </c>
      <c r="F3506" t="s">
        <v>82</v>
      </c>
      <c r="G3506">
        <v>4</v>
      </c>
      <c r="H3506" t="s">
        <v>121</v>
      </c>
      <c r="I3506">
        <v>1</v>
      </c>
      <c r="J3506">
        <v>2.65</v>
      </c>
      <c r="K3506">
        <v>2.65</v>
      </c>
      <c r="L3506">
        <f>VLOOKUP($E3506,'CFileFishery to ERA+'!$A$4:$J$198,4,FALSE)</f>
        <v>53</v>
      </c>
      <c r="M3506" t="str">
        <f>VLOOKUP($E3506,'CFileFishery to ERA+'!$A$4:$J$198,5,FALSE)</f>
        <v>N FALCON S</v>
      </c>
      <c r="N3506" t="str">
        <f>VLOOKUP($E3506,'CFileFishery to ERA+'!$A$4:$J$198,6,FALSE)</f>
        <v>US</v>
      </c>
      <c r="O3506">
        <f>VLOOKUP($E3506,'CFileFishery to ERA+'!$A$4:$J$198,7,FALSE)</f>
        <v>999</v>
      </c>
      <c r="P3506" t="str">
        <f>VLOOKUP($E3506,'CFileFishery to ERA+'!$A$4:$J$198,8,FALSE)</f>
        <v>S</v>
      </c>
      <c r="Q3506" t="str">
        <f>VLOOKUP($E3506,'CFileFishery to ERA+'!$A$4:$J$198,9,FALSE)</f>
        <v>WA Sport</v>
      </c>
      <c r="R3506" t="str">
        <f>VLOOKUP($E3506,'CFileFishery to ERA+'!$A$4:$J$198,10,FALSE)</f>
        <v>ISBM</v>
      </c>
    </row>
    <row r="3507" spans="1:18" x14ac:dyDescent="0.25">
      <c r="A3507" t="s">
        <v>160</v>
      </c>
      <c r="B3507" t="s">
        <v>161</v>
      </c>
      <c r="C3507">
        <v>2017</v>
      </c>
      <c r="D3507">
        <v>7</v>
      </c>
      <c r="E3507">
        <v>189</v>
      </c>
      <c r="F3507" t="s">
        <v>150</v>
      </c>
      <c r="G3507">
        <v>4</v>
      </c>
      <c r="H3507" t="s">
        <v>12</v>
      </c>
      <c r="I3507">
        <v>1</v>
      </c>
      <c r="J3507">
        <v>1.38</v>
      </c>
      <c r="K3507">
        <v>1.38</v>
      </c>
      <c r="L3507">
        <f>VLOOKUP($E3507,'CFileFishery to ERA+'!$A$4:$J$198,4,FALSE)</f>
        <v>6</v>
      </c>
      <c r="M3507" t="str">
        <f>VLOOKUP($E3507,'CFileFishery to ERA+'!$A$4:$J$198,5,FALSE)</f>
        <v>AK FALL T</v>
      </c>
      <c r="N3507" t="str">
        <f>VLOOKUP($E3507,'CFileFishery to ERA+'!$A$4:$J$198,6,FALSE)</f>
        <v>US</v>
      </c>
      <c r="O3507">
        <f>VLOOKUP($E3507,'CFileFishery to ERA+'!$A$4:$J$198,7,FALSE)</f>
        <v>999</v>
      </c>
      <c r="P3507" t="str">
        <f>VLOOKUP($E3507,'CFileFishery to ERA+'!$A$4:$J$198,8,FALSE)</f>
        <v>T</v>
      </c>
      <c r="Q3507" t="str">
        <f>VLOOKUP($E3507,'CFileFishery to ERA+'!$A$4:$J$198,9,FALSE)</f>
        <v>SEAK Troll</v>
      </c>
      <c r="R3507" t="str">
        <f>VLOOKUP($E3507,'CFileFishery to ERA+'!$A$4:$J$198,10,FALSE)</f>
        <v>AABM</v>
      </c>
    </row>
    <row r="3508" spans="1:18" x14ac:dyDescent="0.25">
      <c r="A3508" t="s">
        <v>160</v>
      </c>
      <c r="B3508" t="s">
        <v>161</v>
      </c>
      <c r="C3508">
        <v>2017</v>
      </c>
      <c r="D3508">
        <v>8</v>
      </c>
      <c r="E3508">
        <v>39</v>
      </c>
      <c r="F3508" t="s">
        <v>50</v>
      </c>
      <c r="G3508">
        <v>4</v>
      </c>
      <c r="H3508" t="s">
        <v>12</v>
      </c>
      <c r="I3508">
        <v>1</v>
      </c>
      <c r="J3508">
        <v>3.34</v>
      </c>
      <c r="K3508">
        <v>3.36</v>
      </c>
      <c r="L3508">
        <f>VLOOKUP($E3508,'CFileFishery to ERA+'!$A$4:$J$198,4,FALSE)</f>
        <v>12</v>
      </c>
      <c r="M3508" t="str">
        <f>VLOOKUP($E3508,'CFileFishery to ERA+'!$A$4:$J$198,5,FALSE)</f>
        <v>WCVI SUM T</v>
      </c>
      <c r="N3508" t="str">
        <f>VLOOKUP($E3508,'CFileFishery to ERA+'!$A$4:$J$198,6,FALSE)</f>
        <v>CA</v>
      </c>
      <c r="O3508">
        <f>VLOOKUP($E3508,'CFileFishery to ERA+'!$A$4:$J$198,7,FALSE)</f>
        <v>3</v>
      </c>
      <c r="P3508" t="str">
        <f>VLOOKUP($E3508,'CFileFishery to ERA+'!$A$4:$J$198,8,FALSE)</f>
        <v>T</v>
      </c>
      <c r="Q3508" t="str">
        <f>VLOOKUP($E3508,'CFileFishery to ERA+'!$A$4:$J$198,9,FALSE)</f>
        <v>WCVI Troll</v>
      </c>
      <c r="R3508" t="str">
        <f>VLOOKUP($E3508,'CFileFishery to ERA+'!$A$4:$J$198,10,FALSE)</f>
        <v>AABM</v>
      </c>
    </row>
    <row r="3509" spans="1:18" x14ac:dyDescent="0.25">
      <c r="A3509" t="s">
        <v>160</v>
      </c>
      <c r="B3509" t="s">
        <v>161</v>
      </c>
      <c r="C3509">
        <v>2017</v>
      </c>
      <c r="D3509">
        <v>8</v>
      </c>
      <c r="E3509">
        <v>43</v>
      </c>
      <c r="F3509" t="s">
        <v>59</v>
      </c>
      <c r="G3509">
        <v>4</v>
      </c>
      <c r="H3509" t="s">
        <v>121</v>
      </c>
      <c r="I3509">
        <v>1</v>
      </c>
      <c r="J3509">
        <v>1.41</v>
      </c>
      <c r="K3509">
        <v>1.41</v>
      </c>
      <c r="L3509">
        <f>VLOOKUP($E3509,'CFileFishery to ERA+'!$A$4:$J$198,4,FALSE)</f>
        <v>13</v>
      </c>
      <c r="M3509" t="str">
        <f>VLOOKUP($E3509,'CFileFishery to ERA+'!$A$4:$J$198,5,FALSE)</f>
        <v>N FALCON T</v>
      </c>
      <c r="N3509" t="str">
        <f>VLOOKUP($E3509,'CFileFishery to ERA+'!$A$4:$J$198,6,FALSE)</f>
        <v>US</v>
      </c>
      <c r="O3509">
        <f>VLOOKUP($E3509,'CFileFishery to ERA+'!$A$4:$J$198,7,FALSE)</f>
        <v>999</v>
      </c>
      <c r="P3509" t="str">
        <f>VLOOKUP($E3509,'CFileFishery to ERA+'!$A$4:$J$198,8,FALSE)</f>
        <v>T</v>
      </c>
      <c r="Q3509" t="str">
        <f>VLOOKUP($E3509,'CFileFishery to ERA+'!$A$4:$J$198,9,FALSE)</f>
        <v>WA Troll</v>
      </c>
      <c r="R3509" t="str">
        <f>VLOOKUP($E3509,'CFileFishery to ERA+'!$A$4:$J$198,10,FALSE)</f>
        <v>ISBM</v>
      </c>
    </row>
    <row r="3510" spans="1:18" x14ac:dyDescent="0.25">
      <c r="A3510" t="s">
        <v>160</v>
      </c>
      <c r="B3510" t="s">
        <v>161</v>
      </c>
      <c r="C3510">
        <v>2017</v>
      </c>
      <c r="D3510">
        <v>8</v>
      </c>
      <c r="E3510">
        <v>92</v>
      </c>
      <c r="F3510" t="s">
        <v>66</v>
      </c>
      <c r="G3510">
        <v>3</v>
      </c>
      <c r="H3510" t="s">
        <v>12</v>
      </c>
      <c r="I3510">
        <v>1</v>
      </c>
      <c r="J3510">
        <v>1</v>
      </c>
      <c r="K3510">
        <v>1</v>
      </c>
      <c r="L3510">
        <f>VLOOKUP($E3510,'CFileFishery to ERA+'!$A$4:$J$198,4,FALSE)</f>
        <v>51</v>
      </c>
      <c r="M3510" t="str">
        <f>VLOOKUP($E3510,'CFileFishery to ERA+'!$A$4:$J$198,5,FALSE)</f>
        <v>WCVI ISBM S</v>
      </c>
      <c r="N3510" t="str">
        <f>VLOOKUP($E3510,'CFileFishery to ERA+'!$A$4:$J$198,6,FALSE)</f>
        <v>CA</v>
      </c>
      <c r="O3510">
        <f>VLOOKUP($E3510,'CFileFishery to ERA+'!$A$4:$J$198,7,FALSE)</f>
        <v>32</v>
      </c>
      <c r="P3510" t="str">
        <f>VLOOKUP($E3510,'CFileFishery to ERA+'!$A$4:$J$198,8,FALSE)</f>
        <v>S</v>
      </c>
      <c r="Q3510" t="str">
        <f>VLOOKUP($E3510,'CFileFishery to ERA+'!$A$4:$J$198,9,FALSE)</f>
        <v>WCVI ISBM Sport</v>
      </c>
      <c r="R3510" t="str">
        <f>VLOOKUP($E3510,'CFileFishery to ERA+'!$A$4:$J$198,10,FALSE)</f>
        <v>ISBM</v>
      </c>
    </row>
    <row r="3511" spans="1:18" x14ac:dyDescent="0.25">
      <c r="A3511" t="s">
        <v>160</v>
      </c>
      <c r="B3511" t="s">
        <v>161</v>
      </c>
      <c r="C3511">
        <v>2017</v>
      </c>
      <c r="D3511">
        <v>8</v>
      </c>
      <c r="E3511">
        <v>132</v>
      </c>
      <c r="F3511" t="s">
        <v>21</v>
      </c>
      <c r="G3511">
        <v>3</v>
      </c>
      <c r="H3511" t="s">
        <v>12</v>
      </c>
      <c r="I3511">
        <v>1</v>
      </c>
      <c r="J3511">
        <v>1.82</v>
      </c>
      <c r="K3511">
        <v>1.82</v>
      </c>
      <c r="L3511">
        <f>VLOOKUP($E3511,'CFileFishery to ERA+'!$A$4:$J$198,4,FALSE)</f>
        <v>45</v>
      </c>
      <c r="M3511" t="str">
        <f>VLOOKUP($E3511,'CFileFishery to ERA+'!$A$4:$J$198,5,FALSE)</f>
        <v>CBC S</v>
      </c>
      <c r="N3511" t="str">
        <f>VLOOKUP($E3511,'CFileFishery to ERA+'!$A$4:$J$198,6,FALSE)</f>
        <v>CA</v>
      </c>
      <c r="O3511">
        <f>VLOOKUP($E3511,'CFileFishery to ERA+'!$A$4:$J$198,7,FALSE)</f>
        <v>24</v>
      </c>
      <c r="P3511" t="str">
        <f>VLOOKUP($E3511,'CFileFishery to ERA+'!$A$4:$J$198,8,FALSE)</f>
        <v>S</v>
      </c>
      <c r="Q3511" t="str">
        <f>VLOOKUP($E3511,'CFileFishery to ERA+'!$A$4:$J$198,9,FALSE)</f>
        <v>Central Sport</v>
      </c>
      <c r="R3511" t="str">
        <f>VLOOKUP($E3511,'CFileFishery to ERA+'!$A$4:$J$198,10,FALSE)</f>
        <v>ISBM</v>
      </c>
    </row>
    <row r="3512" spans="1:18" x14ac:dyDescent="0.25">
      <c r="A3512" t="s">
        <v>160</v>
      </c>
      <c r="B3512" t="s">
        <v>161</v>
      </c>
      <c r="C3512">
        <v>2017</v>
      </c>
      <c r="D3512">
        <v>9</v>
      </c>
      <c r="E3512">
        <v>35</v>
      </c>
      <c r="F3512" t="s">
        <v>77</v>
      </c>
      <c r="G3512">
        <v>3</v>
      </c>
      <c r="H3512" t="s">
        <v>12</v>
      </c>
      <c r="I3512">
        <v>1</v>
      </c>
      <c r="J3512">
        <v>2.2999999999999998</v>
      </c>
      <c r="K3512">
        <v>2.2999999999999998</v>
      </c>
      <c r="L3512">
        <f>VLOOKUP($E3512,'CFileFishery to ERA+'!$A$4:$J$198,4,FALSE)</f>
        <v>12</v>
      </c>
      <c r="M3512" t="str">
        <f>VLOOKUP($E3512,'CFileFishery to ERA+'!$A$4:$J$198,5,FALSE)</f>
        <v>WCVI SUM T</v>
      </c>
      <c r="N3512" t="str">
        <f>VLOOKUP($E3512,'CFileFishery to ERA+'!$A$4:$J$198,6,FALSE)</f>
        <v>CA</v>
      </c>
      <c r="O3512">
        <f>VLOOKUP($E3512,'CFileFishery to ERA+'!$A$4:$J$198,7,FALSE)</f>
        <v>3</v>
      </c>
      <c r="P3512" t="str">
        <f>VLOOKUP($E3512,'CFileFishery to ERA+'!$A$4:$J$198,8,FALSE)</f>
        <v>T</v>
      </c>
      <c r="Q3512" t="str">
        <f>VLOOKUP($E3512,'CFileFishery to ERA+'!$A$4:$J$198,9,FALSE)</f>
        <v>WCVI Troll</v>
      </c>
      <c r="R3512" t="str">
        <f>VLOOKUP($E3512,'CFileFishery to ERA+'!$A$4:$J$198,10,FALSE)</f>
        <v>AABM</v>
      </c>
    </row>
    <row r="3513" spans="1:18" x14ac:dyDescent="0.25">
      <c r="A3513" t="s">
        <v>160</v>
      </c>
      <c r="B3513" t="s">
        <v>161</v>
      </c>
      <c r="C3513">
        <v>2017</v>
      </c>
      <c r="D3513">
        <v>9</v>
      </c>
      <c r="E3513">
        <v>35</v>
      </c>
      <c r="F3513" t="s">
        <v>77</v>
      </c>
      <c r="G3513">
        <v>3</v>
      </c>
      <c r="H3513" t="s">
        <v>121</v>
      </c>
      <c r="I3513">
        <v>1</v>
      </c>
      <c r="J3513">
        <v>2.2999999999999998</v>
      </c>
      <c r="K3513">
        <v>2.2999999999999998</v>
      </c>
      <c r="L3513">
        <f>VLOOKUP($E3513,'CFileFishery to ERA+'!$A$4:$J$198,4,FALSE)</f>
        <v>12</v>
      </c>
      <c r="M3513" t="str">
        <f>VLOOKUP($E3513,'CFileFishery to ERA+'!$A$4:$J$198,5,FALSE)</f>
        <v>WCVI SUM T</v>
      </c>
      <c r="N3513" t="str">
        <f>VLOOKUP($E3513,'CFileFishery to ERA+'!$A$4:$J$198,6,FALSE)</f>
        <v>CA</v>
      </c>
      <c r="O3513">
        <f>VLOOKUP($E3513,'CFileFishery to ERA+'!$A$4:$J$198,7,FALSE)</f>
        <v>3</v>
      </c>
      <c r="P3513" t="str">
        <f>VLOOKUP($E3513,'CFileFishery to ERA+'!$A$4:$J$198,8,FALSE)</f>
        <v>T</v>
      </c>
      <c r="Q3513" t="str">
        <f>VLOOKUP($E3513,'CFileFishery to ERA+'!$A$4:$J$198,9,FALSE)</f>
        <v>WCVI Troll</v>
      </c>
      <c r="R3513" t="str">
        <f>VLOOKUP($E3513,'CFileFishery to ERA+'!$A$4:$J$198,10,FALSE)</f>
        <v>AABM</v>
      </c>
    </row>
    <row r="3514" spans="1:18" x14ac:dyDescent="0.25">
      <c r="A3514" t="s">
        <v>160</v>
      </c>
      <c r="B3514" t="s">
        <v>161</v>
      </c>
      <c r="C3514">
        <v>2017</v>
      </c>
      <c r="D3514">
        <v>9</v>
      </c>
      <c r="E3514">
        <v>35</v>
      </c>
      <c r="F3514" t="s">
        <v>77</v>
      </c>
      <c r="G3514">
        <v>4</v>
      </c>
      <c r="H3514" t="s">
        <v>121</v>
      </c>
      <c r="I3514">
        <v>1</v>
      </c>
      <c r="J3514">
        <v>2.2999999999999998</v>
      </c>
      <c r="K3514">
        <v>2.2999999999999998</v>
      </c>
      <c r="L3514">
        <f>VLOOKUP($E3514,'CFileFishery to ERA+'!$A$4:$J$198,4,FALSE)</f>
        <v>12</v>
      </c>
      <c r="M3514" t="str">
        <f>VLOOKUP($E3514,'CFileFishery to ERA+'!$A$4:$J$198,5,FALSE)</f>
        <v>WCVI SUM T</v>
      </c>
      <c r="N3514" t="str">
        <f>VLOOKUP($E3514,'CFileFishery to ERA+'!$A$4:$J$198,6,FALSE)</f>
        <v>CA</v>
      </c>
      <c r="O3514">
        <f>VLOOKUP($E3514,'CFileFishery to ERA+'!$A$4:$J$198,7,FALSE)</f>
        <v>3</v>
      </c>
      <c r="P3514" t="str">
        <f>VLOOKUP($E3514,'CFileFishery to ERA+'!$A$4:$J$198,8,FALSE)</f>
        <v>T</v>
      </c>
      <c r="Q3514" t="str">
        <f>VLOOKUP($E3514,'CFileFishery to ERA+'!$A$4:$J$198,9,FALSE)</f>
        <v>WCVI Troll</v>
      </c>
      <c r="R3514" t="str">
        <f>VLOOKUP($E3514,'CFileFishery to ERA+'!$A$4:$J$198,10,FALSE)</f>
        <v>AABM</v>
      </c>
    </row>
    <row r="3515" spans="1:18" x14ac:dyDescent="0.25">
      <c r="A3515" t="s">
        <v>160</v>
      </c>
      <c r="B3515" t="s">
        <v>161</v>
      </c>
      <c r="C3515">
        <v>2017</v>
      </c>
      <c r="D3515">
        <v>9</v>
      </c>
      <c r="E3515">
        <v>39</v>
      </c>
      <c r="F3515" t="s">
        <v>50</v>
      </c>
      <c r="G3515">
        <v>3</v>
      </c>
      <c r="H3515" t="s">
        <v>12</v>
      </c>
      <c r="I3515">
        <v>1</v>
      </c>
      <c r="J3515">
        <v>2.3199999999999998</v>
      </c>
      <c r="K3515">
        <v>2.3199999999999998</v>
      </c>
      <c r="L3515">
        <f>VLOOKUP($E3515,'CFileFishery to ERA+'!$A$4:$J$198,4,FALSE)</f>
        <v>12</v>
      </c>
      <c r="M3515" t="str">
        <f>VLOOKUP($E3515,'CFileFishery to ERA+'!$A$4:$J$198,5,FALSE)</f>
        <v>WCVI SUM T</v>
      </c>
      <c r="N3515" t="str">
        <f>VLOOKUP($E3515,'CFileFishery to ERA+'!$A$4:$J$198,6,FALSE)</f>
        <v>CA</v>
      </c>
      <c r="O3515">
        <f>VLOOKUP($E3515,'CFileFishery to ERA+'!$A$4:$J$198,7,FALSE)</f>
        <v>3</v>
      </c>
      <c r="P3515" t="str">
        <f>VLOOKUP($E3515,'CFileFishery to ERA+'!$A$4:$J$198,8,FALSE)</f>
        <v>T</v>
      </c>
      <c r="Q3515" t="str">
        <f>VLOOKUP($E3515,'CFileFishery to ERA+'!$A$4:$J$198,9,FALSE)</f>
        <v>WCVI Troll</v>
      </c>
      <c r="R3515" t="str">
        <f>VLOOKUP($E3515,'CFileFishery to ERA+'!$A$4:$J$198,10,FALSE)</f>
        <v>AABM</v>
      </c>
    </row>
    <row r="3516" spans="1:18" x14ac:dyDescent="0.25">
      <c r="A3516" t="s">
        <v>160</v>
      </c>
      <c r="B3516" t="s">
        <v>161</v>
      </c>
      <c r="C3516">
        <v>2017</v>
      </c>
      <c r="D3516">
        <v>9</v>
      </c>
      <c r="E3516">
        <v>152</v>
      </c>
      <c r="F3516" t="s">
        <v>63</v>
      </c>
      <c r="G3516">
        <v>3</v>
      </c>
      <c r="H3516" t="s">
        <v>121</v>
      </c>
      <c r="I3516">
        <v>1</v>
      </c>
      <c r="J3516">
        <v>8.5500000000000007</v>
      </c>
      <c r="K3516">
        <v>8.57</v>
      </c>
      <c r="L3516">
        <f>VLOOKUP($E3516,'CFileFishery to ERA+'!$A$4:$J$198,4,FALSE)</f>
        <v>57</v>
      </c>
      <c r="M3516" t="str">
        <f>VLOOKUP($E3516,'CFileFishery to ERA+'!$A$4:$J$198,5,FALSE)</f>
        <v>PGSDN S</v>
      </c>
      <c r="N3516" t="str">
        <f>VLOOKUP($E3516,'CFileFishery to ERA+'!$A$4:$J$198,6,FALSE)</f>
        <v>US</v>
      </c>
      <c r="O3516">
        <f>VLOOKUP($E3516,'CFileFishery to ERA+'!$A$4:$J$198,7,FALSE)</f>
        <v>999</v>
      </c>
      <c r="P3516" t="str">
        <f>VLOOKUP($E3516,'CFileFishery to ERA+'!$A$4:$J$198,8,FALSE)</f>
        <v>S</v>
      </c>
      <c r="Q3516" t="str">
        <f>VLOOKUP($E3516,'CFileFishery to ERA+'!$A$4:$J$198,9,FALSE)</f>
        <v>PGSD Sport</v>
      </c>
      <c r="R3516" t="str">
        <f>VLOOKUP($E3516,'CFileFishery to ERA+'!$A$4:$J$198,10,FALSE)</f>
        <v>ISBM</v>
      </c>
    </row>
    <row r="3517" spans="1:18" x14ac:dyDescent="0.25">
      <c r="A3517" t="s">
        <v>160</v>
      </c>
      <c r="B3517" t="s">
        <v>161</v>
      </c>
      <c r="C3517">
        <v>2017</v>
      </c>
      <c r="D3517">
        <v>10</v>
      </c>
      <c r="E3517">
        <v>2</v>
      </c>
      <c r="F3517" t="s">
        <v>30</v>
      </c>
      <c r="G3517">
        <v>4</v>
      </c>
      <c r="H3517" t="s">
        <v>12</v>
      </c>
      <c r="I3517">
        <v>1</v>
      </c>
      <c r="J3517">
        <v>2.16</v>
      </c>
      <c r="K3517">
        <v>2.16</v>
      </c>
      <c r="L3517">
        <f>VLOOKUP($E3517,'CFileFishery to ERA+'!$A$4:$J$198,4,FALSE)</f>
        <v>1</v>
      </c>
      <c r="M3517" t="str">
        <f>VLOOKUP($E3517,'CFileFishery to ERA+'!$A$4:$J$198,5,FALSE)</f>
        <v>AK W/S T</v>
      </c>
      <c r="N3517" t="str">
        <f>VLOOKUP($E3517,'CFileFishery to ERA+'!$A$4:$J$198,6,FALSE)</f>
        <v>US</v>
      </c>
      <c r="O3517">
        <f>VLOOKUP($E3517,'CFileFishery to ERA+'!$A$4:$J$198,7,FALSE)</f>
        <v>999</v>
      </c>
      <c r="P3517" t="str">
        <f>VLOOKUP($E3517,'CFileFishery to ERA+'!$A$4:$J$198,8,FALSE)</f>
        <v>T</v>
      </c>
      <c r="Q3517" t="str">
        <f>VLOOKUP($E3517,'CFileFishery to ERA+'!$A$4:$J$198,9,FALSE)</f>
        <v>SEAK Troll</v>
      </c>
      <c r="R3517" t="str">
        <f>VLOOKUP($E3517,'CFileFishery to ERA+'!$A$4:$J$198,10,FALSE)</f>
        <v>AABM</v>
      </c>
    </row>
    <row r="3518" spans="1:18" x14ac:dyDescent="0.25">
      <c r="A3518" t="s">
        <v>160</v>
      </c>
      <c r="B3518" t="s">
        <v>161</v>
      </c>
      <c r="C3518">
        <v>2017</v>
      </c>
      <c r="D3518">
        <v>12</v>
      </c>
      <c r="E3518">
        <v>159</v>
      </c>
      <c r="F3518" t="s">
        <v>94</v>
      </c>
      <c r="G3518">
        <v>2</v>
      </c>
      <c r="H3518" t="s">
        <v>12</v>
      </c>
      <c r="I3518">
        <v>1</v>
      </c>
      <c r="J3518">
        <v>5.36</v>
      </c>
      <c r="K3518">
        <v>5.36</v>
      </c>
      <c r="L3518">
        <f>VLOOKUP($E3518,'CFileFishery to ERA+'!$A$4:$J$198,4,FALSE)</f>
        <v>59</v>
      </c>
      <c r="M3518" t="str">
        <f>VLOOKUP($E3518,'CFileFishery to ERA+'!$A$4:$J$198,5,FALSE)</f>
        <v>PGSDO S</v>
      </c>
      <c r="N3518" t="str">
        <f>VLOOKUP($E3518,'CFileFishery to ERA+'!$A$4:$J$198,6,FALSE)</f>
        <v>US</v>
      </c>
      <c r="O3518">
        <f>VLOOKUP($E3518,'CFileFishery to ERA+'!$A$4:$J$198,7,FALSE)</f>
        <v>999</v>
      </c>
      <c r="P3518" t="str">
        <f>VLOOKUP($E3518,'CFileFishery to ERA+'!$A$4:$J$198,8,FALSE)</f>
        <v>S</v>
      </c>
      <c r="Q3518" t="str">
        <f>VLOOKUP($E3518,'CFileFishery to ERA+'!$A$4:$J$198,9,FALSE)</f>
        <v>PGSD Sport</v>
      </c>
      <c r="R3518" t="str">
        <f>VLOOKUP($E3518,'CFileFishery to ERA+'!$A$4:$J$198,10,FALSE)</f>
        <v>ISBM</v>
      </c>
    </row>
    <row r="3519" spans="1:18" x14ac:dyDescent="0.25">
      <c r="A3519" t="s">
        <v>160</v>
      </c>
      <c r="B3519" t="s">
        <v>161</v>
      </c>
      <c r="C3519">
        <v>2018</v>
      </c>
      <c r="D3519">
        <v>2</v>
      </c>
      <c r="E3519">
        <v>146</v>
      </c>
      <c r="F3519" t="s">
        <v>75</v>
      </c>
      <c r="G3519">
        <v>4</v>
      </c>
      <c r="H3519" t="s">
        <v>12</v>
      </c>
      <c r="I3519">
        <v>1</v>
      </c>
      <c r="J3519">
        <v>22.72</v>
      </c>
      <c r="K3519">
        <v>22.8</v>
      </c>
      <c r="L3519">
        <f>VLOOKUP($E3519,'CFileFishery to ERA+'!$A$4:$J$198,4,FALSE)</f>
        <v>65</v>
      </c>
      <c r="M3519" t="str">
        <f>VLOOKUP($E3519,'CFileFishery to ERA+'!$A$4:$J$198,5,FALSE)</f>
        <v>BC JF S</v>
      </c>
      <c r="N3519" t="str">
        <f>VLOOKUP($E3519,'CFileFishery to ERA+'!$A$4:$J$198,6,FALSE)</f>
        <v>CA</v>
      </c>
      <c r="O3519">
        <f>VLOOKUP($E3519,'CFileFishery to ERA+'!$A$4:$J$198,7,FALSE)</f>
        <v>36</v>
      </c>
      <c r="P3519" t="str">
        <f>VLOOKUP($E3519,'CFileFishery to ERA+'!$A$4:$J$198,8,FALSE)</f>
        <v>S</v>
      </c>
      <c r="Q3519" t="str">
        <f>VLOOKUP($E3519,'CFileFishery to ERA+'!$A$4:$J$198,9,FALSE)</f>
        <v>Canadian Juan De Fuca Sport</v>
      </c>
      <c r="R3519" t="str">
        <f>VLOOKUP($E3519,'CFileFishery to ERA+'!$A$4:$J$198,10,FALSE)</f>
        <v>ISBM</v>
      </c>
    </row>
    <row r="3520" spans="1:18" x14ac:dyDescent="0.25">
      <c r="A3520" t="s">
        <v>160</v>
      </c>
      <c r="B3520" t="s">
        <v>161</v>
      </c>
      <c r="C3520">
        <v>2018</v>
      </c>
      <c r="D3520">
        <v>5</v>
      </c>
      <c r="E3520">
        <v>34</v>
      </c>
      <c r="F3520" t="s">
        <v>54</v>
      </c>
      <c r="G3520">
        <v>3</v>
      </c>
      <c r="H3520" t="s">
        <v>121</v>
      </c>
      <c r="I3520">
        <v>2</v>
      </c>
      <c r="J3520">
        <v>5.78</v>
      </c>
      <c r="K3520">
        <v>5.78</v>
      </c>
      <c r="L3520">
        <f>VLOOKUP($E3520,'CFileFishery to ERA+'!$A$4:$J$198,4,FALSE)</f>
        <v>11</v>
      </c>
      <c r="M3520" t="str">
        <f>VLOOKUP($E3520,'CFileFishery to ERA+'!$A$4:$J$198,5,FALSE)</f>
        <v>WCVI SPR T</v>
      </c>
      <c r="N3520" t="str">
        <f>VLOOKUP($E3520,'CFileFishery to ERA+'!$A$4:$J$198,6,FALSE)</f>
        <v>CA</v>
      </c>
      <c r="O3520">
        <f>VLOOKUP($E3520,'CFileFishery to ERA+'!$A$4:$J$198,7,FALSE)</f>
        <v>3</v>
      </c>
      <c r="P3520" t="str">
        <f>VLOOKUP($E3520,'CFileFishery to ERA+'!$A$4:$J$198,8,FALSE)</f>
        <v>T</v>
      </c>
      <c r="Q3520" t="str">
        <f>VLOOKUP($E3520,'CFileFishery to ERA+'!$A$4:$J$198,9,FALSE)</f>
        <v>WCVI Troll</v>
      </c>
      <c r="R3520" t="str">
        <f>VLOOKUP($E3520,'CFileFishery to ERA+'!$A$4:$J$198,10,FALSE)</f>
        <v>AABM</v>
      </c>
    </row>
    <row r="3521" spans="1:18" x14ac:dyDescent="0.25">
      <c r="A3521" t="s">
        <v>160</v>
      </c>
      <c r="B3521" t="s">
        <v>161</v>
      </c>
      <c r="C3521">
        <v>2018</v>
      </c>
      <c r="D3521">
        <v>5</v>
      </c>
      <c r="E3521">
        <v>34</v>
      </c>
      <c r="F3521" t="s">
        <v>54</v>
      </c>
      <c r="G3521">
        <v>4</v>
      </c>
      <c r="H3521" t="s">
        <v>12</v>
      </c>
      <c r="I3521">
        <v>1</v>
      </c>
      <c r="J3521">
        <v>2.89</v>
      </c>
      <c r="K3521">
        <v>2.9</v>
      </c>
      <c r="L3521">
        <f>VLOOKUP($E3521,'CFileFishery to ERA+'!$A$4:$J$198,4,FALSE)</f>
        <v>11</v>
      </c>
      <c r="M3521" t="str">
        <f>VLOOKUP($E3521,'CFileFishery to ERA+'!$A$4:$J$198,5,FALSE)</f>
        <v>WCVI SPR T</v>
      </c>
      <c r="N3521" t="str">
        <f>VLOOKUP($E3521,'CFileFishery to ERA+'!$A$4:$J$198,6,FALSE)</f>
        <v>CA</v>
      </c>
      <c r="O3521">
        <f>VLOOKUP($E3521,'CFileFishery to ERA+'!$A$4:$J$198,7,FALSE)</f>
        <v>3</v>
      </c>
      <c r="P3521" t="str">
        <f>VLOOKUP($E3521,'CFileFishery to ERA+'!$A$4:$J$198,8,FALSE)</f>
        <v>T</v>
      </c>
      <c r="Q3521" t="str">
        <f>VLOOKUP($E3521,'CFileFishery to ERA+'!$A$4:$J$198,9,FALSE)</f>
        <v>WCVI Troll</v>
      </c>
      <c r="R3521" t="str">
        <f>VLOOKUP($E3521,'CFileFishery to ERA+'!$A$4:$J$198,10,FALSE)</f>
        <v>AABM</v>
      </c>
    </row>
    <row r="3522" spans="1:18" x14ac:dyDescent="0.25">
      <c r="A3522" t="s">
        <v>160</v>
      </c>
      <c r="B3522" t="s">
        <v>161</v>
      </c>
      <c r="C3522">
        <v>2018</v>
      </c>
      <c r="D3522">
        <v>5</v>
      </c>
      <c r="E3522">
        <v>34</v>
      </c>
      <c r="F3522" t="s">
        <v>54</v>
      </c>
      <c r="G3522">
        <v>4</v>
      </c>
      <c r="H3522" t="s">
        <v>121</v>
      </c>
      <c r="I3522">
        <v>1</v>
      </c>
      <c r="J3522">
        <v>2.89</v>
      </c>
      <c r="K3522">
        <v>2.89</v>
      </c>
      <c r="L3522">
        <f>VLOOKUP($E3522,'CFileFishery to ERA+'!$A$4:$J$198,4,FALSE)</f>
        <v>11</v>
      </c>
      <c r="M3522" t="str">
        <f>VLOOKUP($E3522,'CFileFishery to ERA+'!$A$4:$J$198,5,FALSE)</f>
        <v>WCVI SPR T</v>
      </c>
      <c r="N3522" t="str">
        <f>VLOOKUP($E3522,'CFileFishery to ERA+'!$A$4:$J$198,6,FALSE)</f>
        <v>CA</v>
      </c>
      <c r="O3522">
        <f>VLOOKUP($E3522,'CFileFishery to ERA+'!$A$4:$J$198,7,FALSE)</f>
        <v>3</v>
      </c>
      <c r="P3522" t="str">
        <f>VLOOKUP($E3522,'CFileFishery to ERA+'!$A$4:$J$198,8,FALSE)</f>
        <v>T</v>
      </c>
      <c r="Q3522" t="str">
        <f>VLOOKUP($E3522,'CFileFishery to ERA+'!$A$4:$J$198,9,FALSE)</f>
        <v>WCVI Troll</v>
      </c>
      <c r="R3522" t="str">
        <f>VLOOKUP($E3522,'CFileFishery to ERA+'!$A$4:$J$198,10,FALSE)</f>
        <v>AABM</v>
      </c>
    </row>
    <row r="3523" spans="1:18" x14ac:dyDescent="0.25">
      <c r="A3523" t="s">
        <v>160</v>
      </c>
      <c r="B3523" t="s">
        <v>161</v>
      </c>
      <c r="C3523">
        <v>2018</v>
      </c>
      <c r="D3523">
        <v>5</v>
      </c>
      <c r="E3523">
        <v>42</v>
      </c>
      <c r="F3523" t="s">
        <v>86</v>
      </c>
      <c r="G3523">
        <v>4</v>
      </c>
      <c r="H3523" t="s">
        <v>121</v>
      </c>
      <c r="I3523">
        <v>1</v>
      </c>
      <c r="J3523">
        <v>1.72</v>
      </c>
      <c r="K3523">
        <v>1.72</v>
      </c>
      <c r="L3523">
        <f>VLOOKUP($E3523,'CFileFishery to ERA+'!$A$4:$J$198,4,FALSE)</f>
        <v>13</v>
      </c>
      <c r="M3523" t="str">
        <f>VLOOKUP($E3523,'CFileFishery to ERA+'!$A$4:$J$198,5,FALSE)</f>
        <v>N FALCON T</v>
      </c>
      <c r="N3523" t="str">
        <f>VLOOKUP($E3523,'CFileFishery to ERA+'!$A$4:$J$198,6,FALSE)</f>
        <v>US</v>
      </c>
      <c r="O3523">
        <f>VLOOKUP($E3523,'CFileFishery to ERA+'!$A$4:$J$198,7,FALSE)</f>
        <v>999</v>
      </c>
      <c r="P3523" t="str">
        <f>VLOOKUP($E3523,'CFileFishery to ERA+'!$A$4:$J$198,8,FALSE)</f>
        <v>T</v>
      </c>
      <c r="Q3523" t="str">
        <f>VLOOKUP($E3523,'CFileFishery to ERA+'!$A$4:$J$198,9,FALSE)</f>
        <v>WA Troll</v>
      </c>
      <c r="R3523" t="str">
        <f>VLOOKUP($E3523,'CFileFishery to ERA+'!$A$4:$J$198,10,FALSE)</f>
        <v>ISBM</v>
      </c>
    </row>
    <row r="3524" spans="1:18" x14ac:dyDescent="0.25">
      <c r="A3524" t="s">
        <v>160</v>
      </c>
      <c r="B3524" t="s">
        <v>161</v>
      </c>
      <c r="C3524">
        <v>2018</v>
      </c>
      <c r="D3524">
        <v>5</v>
      </c>
      <c r="E3524">
        <v>43</v>
      </c>
      <c r="F3524" t="s">
        <v>59</v>
      </c>
      <c r="G3524">
        <v>4</v>
      </c>
      <c r="H3524" t="s">
        <v>121</v>
      </c>
      <c r="I3524">
        <v>1</v>
      </c>
      <c r="J3524">
        <v>1.87</v>
      </c>
      <c r="K3524">
        <v>1.87</v>
      </c>
      <c r="L3524">
        <f>VLOOKUP($E3524,'CFileFishery to ERA+'!$A$4:$J$198,4,FALSE)</f>
        <v>13</v>
      </c>
      <c r="M3524" t="str">
        <f>VLOOKUP($E3524,'CFileFishery to ERA+'!$A$4:$J$198,5,FALSE)</f>
        <v>N FALCON T</v>
      </c>
      <c r="N3524" t="str">
        <f>VLOOKUP($E3524,'CFileFishery to ERA+'!$A$4:$J$198,6,FALSE)</f>
        <v>US</v>
      </c>
      <c r="O3524">
        <f>VLOOKUP($E3524,'CFileFishery to ERA+'!$A$4:$J$198,7,FALSE)</f>
        <v>999</v>
      </c>
      <c r="P3524" t="str">
        <f>VLOOKUP($E3524,'CFileFishery to ERA+'!$A$4:$J$198,8,FALSE)</f>
        <v>T</v>
      </c>
      <c r="Q3524" t="str">
        <f>VLOOKUP($E3524,'CFileFishery to ERA+'!$A$4:$J$198,9,FALSE)</f>
        <v>WA Troll</v>
      </c>
      <c r="R3524" t="str">
        <f>VLOOKUP($E3524,'CFileFishery to ERA+'!$A$4:$J$198,10,FALSE)</f>
        <v>ISBM</v>
      </c>
    </row>
    <row r="3525" spans="1:18" x14ac:dyDescent="0.25">
      <c r="A3525" t="s">
        <v>160</v>
      </c>
      <c r="B3525" t="s">
        <v>161</v>
      </c>
      <c r="C3525">
        <v>2018</v>
      </c>
      <c r="D3525">
        <v>5</v>
      </c>
      <c r="E3525">
        <v>43</v>
      </c>
      <c r="F3525" t="s">
        <v>59</v>
      </c>
      <c r="G3525">
        <v>5</v>
      </c>
      <c r="H3525" t="s">
        <v>12</v>
      </c>
      <c r="I3525">
        <v>1</v>
      </c>
      <c r="J3525">
        <v>1.87</v>
      </c>
      <c r="K3525">
        <v>1.88</v>
      </c>
      <c r="L3525">
        <f>VLOOKUP($E3525,'CFileFishery to ERA+'!$A$4:$J$198,4,FALSE)</f>
        <v>13</v>
      </c>
      <c r="M3525" t="str">
        <f>VLOOKUP($E3525,'CFileFishery to ERA+'!$A$4:$J$198,5,FALSE)</f>
        <v>N FALCON T</v>
      </c>
      <c r="N3525" t="str">
        <f>VLOOKUP($E3525,'CFileFishery to ERA+'!$A$4:$J$198,6,FALSE)</f>
        <v>US</v>
      </c>
      <c r="O3525">
        <f>VLOOKUP($E3525,'CFileFishery to ERA+'!$A$4:$J$198,7,FALSE)</f>
        <v>999</v>
      </c>
      <c r="P3525" t="str">
        <f>VLOOKUP($E3525,'CFileFishery to ERA+'!$A$4:$J$198,8,FALSE)</f>
        <v>T</v>
      </c>
      <c r="Q3525" t="str">
        <f>VLOOKUP($E3525,'CFileFishery to ERA+'!$A$4:$J$198,9,FALSE)</f>
        <v>WA Troll</v>
      </c>
      <c r="R3525" t="str">
        <f>VLOOKUP($E3525,'CFileFishery to ERA+'!$A$4:$J$198,10,FALSE)</f>
        <v>ISBM</v>
      </c>
    </row>
    <row r="3526" spans="1:18" x14ac:dyDescent="0.25">
      <c r="A3526" t="s">
        <v>160</v>
      </c>
      <c r="B3526" t="s">
        <v>161</v>
      </c>
      <c r="C3526">
        <v>2018</v>
      </c>
      <c r="D3526">
        <v>5</v>
      </c>
      <c r="E3526">
        <v>139</v>
      </c>
      <c r="F3526" t="s">
        <v>74</v>
      </c>
      <c r="G3526">
        <v>4</v>
      </c>
      <c r="H3526" t="s">
        <v>12</v>
      </c>
      <c r="I3526">
        <v>2</v>
      </c>
      <c r="J3526">
        <v>14.24</v>
      </c>
      <c r="K3526">
        <v>14.29</v>
      </c>
      <c r="L3526">
        <f>VLOOKUP($E3526,'CFileFishery to ERA+'!$A$4:$J$198,4,FALSE)</f>
        <v>63</v>
      </c>
      <c r="M3526" t="str">
        <f>VLOOKUP($E3526,'CFileFishery to ERA+'!$A$4:$J$198,5,FALSE)</f>
        <v>GEO ST S</v>
      </c>
      <c r="N3526" t="str">
        <f>VLOOKUP($E3526,'CFileFishery to ERA+'!$A$4:$J$198,6,FALSE)</f>
        <v>CA</v>
      </c>
      <c r="O3526">
        <f>VLOOKUP($E3526,'CFileFishery to ERA+'!$A$4:$J$198,7,FALSE)</f>
        <v>29</v>
      </c>
      <c r="P3526" t="str">
        <f>VLOOKUP($E3526,'CFileFishery to ERA+'!$A$4:$J$198,8,FALSE)</f>
        <v>S</v>
      </c>
      <c r="Q3526" t="str">
        <f>VLOOKUP($E3526,'CFileFishery to ERA+'!$A$4:$J$198,9,FALSE)</f>
        <v>South Georgia Strait Sport</v>
      </c>
      <c r="R3526" t="str">
        <f>VLOOKUP($E3526,'CFileFishery to ERA+'!$A$4:$J$198,10,FALSE)</f>
        <v>ISBM</v>
      </c>
    </row>
    <row r="3527" spans="1:18" x14ac:dyDescent="0.25">
      <c r="A3527" t="s">
        <v>160</v>
      </c>
      <c r="B3527" t="s">
        <v>161</v>
      </c>
      <c r="C3527">
        <v>2018</v>
      </c>
      <c r="D3527">
        <v>5</v>
      </c>
      <c r="E3527">
        <v>142</v>
      </c>
      <c r="F3527" t="s">
        <v>49</v>
      </c>
      <c r="G3527">
        <v>4</v>
      </c>
      <c r="H3527" t="s">
        <v>12</v>
      </c>
      <c r="I3527">
        <v>1</v>
      </c>
      <c r="J3527">
        <v>5.91</v>
      </c>
      <c r="K3527">
        <v>5.93</v>
      </c>
      <c r="L3527">
        <f>VLOOKUP($E3527,'CFileFishery to ERA+'!$A$4:$J$198,4,FALSE)</f>
        <v>50</v>
      </c>
      <c r="M3527" t="str">
        <f>VLOOKUP($E3527,'CFileFishery to ERA+'!$A$4:$J$198,5,FALSE)</f>
        <v>WCVI AABM S</v>
      </c>
      <c r="N3527" t="str">
        <f>VLOOKUP($E3527,'CFileFishery to ERA+'!$A$4:$J$198,6,FALSE)</f>
        <v>CA</v>
      </c>
      <c r="O3527">
        <f>VLOOKUP($E3527,'CFileFishery to ERA+'!$A$4:$J$198,7,FALSE)</f>
        <v>31</v>
      </c>
      <c r="P3527" t="str">
        <f>VLOOKUP($E3527,'CFileFishery to ERA+'!$A$4:$J$198,8,FALSE)</f>
        <v>S</v>
      </c>
      <c r="Q3527" t="str">
        <f>VLOOKUP($E3527,'CFileFishery to ERA+'!$A$4:$J$198,9,FALSE)</f>
        <v>WCVI AABM Sport</v>
      </c>
      <c r="R3527" t="str">
        <f>VLOOKUP($E3527,'CFileFishery to ERA+'!$A$4:$J$198,10,FALSE)</f>
        <v>AABM</v>
      </c>
    </row>
    <row r="3528" spans="1:18" x14ac:dyDescent="0.25">
      <c r="A3528" t="s">
        <v>160</v>
      </c>
      <c r="B3528" t="s">
        <v>161</v>
      </c>
      <c r="C3528">
        <v>2018</v>
      </c>
      <c r="D3528">
        <v>6</v>
      </c>
      <c r="E3528">
        <v>34</v>
      </c>
      <c r="F3528" t="s">
        <v>54</v>
      </c>
      <c r="G3528">
        <v>4</v>
      </c>
      <c r="H3528" t="s">
        <v>12</v>
      </c>
      <c r="I3528">
        <v>1</v>
      </c>
      <c r="J3528">
        <v>2.89</v>
      </c>
      <c r="K3528">
        <v>2.9</v>
      </c>
      <c r="L3528">
        <f>VLOOKUP($E3528,'CFileFishery to ERA+'!$A$4:$J$198,4,FALSE)</f>
        <v>11</v>
      </c>
      <c r="M3528" t="str">
        <f>VLOOKUP($E3528,'CFileFishery to ERA+'!$A$4:$J$198,5,FALSE)</f>
        <v>WCVI SPR T</v>
      </c>
      <c r="N3528" t="str">
        <f>VLOOKUP($E3528,'CFileFishery to ERA+'!$A$4:$J$198,6,FALSE)</f>
        <v>CA</v>
      </c>
      <c r="O3528">
        <f>VLOOKUP($E3528,'CFileFishery to ERA+'!$A$4:$J$198,7,FALSE)</f>
        <v>3</v>
      </c>
      <c r="P3528" t="str">
        <f>VLOOKUP($E3528,'CFileFishery to ERA+'!$A$4:$J$198,8,FALSE)</f>
        <v>T</v>
      </c>
      <c r="Q3528" t="str">
        <f>VLOOKUP($E3528,'CFileFishery to ERA+'!$A$4:$J$198,9,FALSE)</f>
        <v>WCVI Troll</v>
      </c>
      <c r="R3528" t="str">
        <f>VLOOKUP($E3528,'CFileFishery to ERA+'!$A$4:$J$198,10,FALSE)</f>
        <v>AABM</v>
      </c>
    </row>
    <row r="3529" spans="1:18" x14ac:dyDescent="0.25">
      <c r="A3529" t="s">
        <v>160</v>
      </c>
      <c r="B3529" t="s">
        <v>161</v>
      </c>
      <c r="C3529">
        <v>2018</v>
      </c>
      <c r="D3529">
        <v>6</v>
      </c>
      <c r="E3529">
        <v>34</v>
      </c>
      <c r="F3529" t="s">
        <v>54</v>
      </c>
      <c r="G3529">
        <v>4</v>
      </c>
      <c r="H3529" t="s">
        <v>121</v>
      </c>
      <c r="I3529">
        <v>1</v>
      </c>
      <c r="J3529">
        <v>2.89</v>
      </c>
      <c r="K3529">
        <v>2.89</v>
      </c>
      <c r="L3529">
        <f>VLOOKUP($E3529,'CFileFishery to ERA+'!$A$4:$J$198,4,FALSE)</f>
        <v>11</v>
      </c>
      <c r="M3529" t="str">
        <f>VLOOKUP($E3529,'CFileFishery to ERA+'!$A$4:$J$198,5,FALSE)</f>
        <v>WCVI SPR T</v>
      </c>
      <c r="N3529" t="str">
        <f>VLOOKUP($E3529,'CFileFishery to ERA+'!$A$4:$J$198,6,FALSE)</f>
        <v>CA</v>
      </c>
      <c r="O3529">
        <f>VLOOKUP($E3529,'CFileFishery to ERA+'!$A$4:$J$198,7,FALSE)</f>
        <v>3</v>
      </c>
      <c r="P3529" t="str">
        <f>VLOOKUP($E3529,'CFileFishery to ERA+'!$A$4:$J$198,8,FALSE)</f>
        <v>T</v>
      </c>
      <c r="Q3529" t="str">
        <f>VLOOKUP($E3529,'CFileFishery to ERA+'!$A$4:$J$198,9,FALSE)</f>
        <v>WCVI Troll</v>
      </c>
      <c r="R3529" t="str">
        <f>VLOOKUP($E3529,'CFileFishery to ERA+'!$A$4:$J$198,10,FALSE)</f>
        <v>AABM</v>
      </c>
    </row>
    <row r="3530" spans="1:18" x14ac:dyDescent="0.25">
      <c r="A3530" t="s">
        <v>160</v>
      </c>
      <c r="B3530" t="s">
        <v>161</v>
      </c>
      <c r="C3530">
        <v>2018</v>
      </c>
      <c r="D3530">
        <v>6</v>
      </c>
      <c r="E3530">
        <v>43</v>
      </c>
      <c r="F3530" t="s">
        <v>59</v>
      </c>
      <c r="G3530">
        <v>3</v>
      </c>
      <c r="H3530" t="s">
        <v>12</v>
      </c>
      <c r="I3530">
        <v>2</v>
      </c>
      <c r="J3530">
        <v>4</v>
      </c>
      <c r="K3530">
        <v>4</v>
      </c>
      <c r="L3530">
        <f>VLOOKUP($E3530,'CFileFishery to ERA+'!$A$4:$J$198,4,FALSE)</f>
        <v>13</v>
      </c>
      <c r="M3530" t="str">
        <f>VLOOKUP($E3530,'CFileFishery to ERA+'!$A$4:$J$198,5,FALSE)</f>
        <v>N FALCON T</v>
      </c>
      <c r="N3530" t="str">
        <f>VLOOKUP($E3530,'CFileFishery to ERA+'!$A$4:$J$198,6,FALSE)</f>
        <v>US</v>
      </c>
      <c r="O3530">
        <f>VLOOKUP($E3530,'CFileFishery to ERA+'!$A$4:$J$198,7,FALSE)</f>
        <v>999</v>
      </c>
      <c r="P3530" t="str">
        <f>VLOOKUP($E3530,'CFileFishery to ERA+'!$A$4:$J$198,8,FALSE)</f>
        <v>T</v>
      </c>
      <c r="Q3530" t="str">
        <f>VLOOKUP($E3530,'CFileFishery to ERA+'!$A$4:$J$198,9,FALSE)</f>
        <v>WA Troll</v>
      </c>
      <c r="R3530" t="str">
        <f>VLOOKUP($E3530,'CFileFishery to ERA+'!$A$4:$J$198,10,FALSE)</f>
        <v>ISBM</v>
      </c>
    </row>
    <row r="3531" spans="1:18" x14ac:dyDescent="0.25">
      <c r="A3531" t="s">
        <v>160</v>
      </c>
      <c r="B3531" t="s">
        <v>161</v>
      </c>
      <c r="C3531">
        <v>2018</v>
      </c>
      <c r="D3531">
        <v>6</v>
      </c>
      <c r="E3531">
        <v>43</v>
      </c>
      <c r="F3531" t="s">
        <v>59</v>
      </c>
      <c r="G3531">
        <v>3</v>
      </c>
      <c r="H3531" t="s">
        <v>121</v>
      </c>
      <c r="I3531">
        <v>2</v>
      </c>
      <c r="J3531">
        <v>3.66</v>
      </c>
      <c r="K3531">
        <v>3.66</v>
      </c>
      <c r="L3531">
        <f>VLOOKUP($E3531,'CFileFishery to ERA+'!$A$4:$J$198,4,FALSE)</f>
        <v>13</v>
      </c>
      <c r="M3531" t="str">
        <f>VLOOKUP($E3531,'CFileFishery to ERA+'!$A$4:$J$198,5,FALSE)</f>
        <v>N FALCON T</v>
      </c>
      <c r="N3531" t="str">
        <f>VLOOKUP($E3531,'CFileFishery to ERA+'!$A$4:$J$198,6,FALSE)</f>
        <v>US</v>
      </c>
      <c r="O3531">
        <f>VLOOKUP($E3531,'CFileFishery to ERA+'!$A$4:$J$198,7,FALSE)</f>
        <v>999</v>
      </c>
      <c r="P3531" t="str">
        <f>VLOOKUP($E3531,'CFileFishery to ERA+'!$A$4:$J$198,8,FALSE)</f>
        <v>T</v>
      </c>
      <c r="Q3531" t="str">
        <f>VLOOKUP($E3531,'CFileFishery to ERA+'!$A$4:$J$198,9,FALSE)</f>
        <v>WA Troll</v>
      </c>
      <c r="R3531" t="str">
        <f>VLOOKUP($E3531,'CFileFishery to ERA+'!$A$4:$J$198,10,FALSE)</f>
        <v>ISBM</v>
      </c>
    </row>
    <row r="3532" spans="1:18" x14ac:dyDescent="0.25">
      <c r="A3532" t="s">
        <v>160</v>
      </c>
      <c r="B3532" t="s">
        <v>161</v>
      </c>
      <c r="C3532">
        <v>2018</v>
      </c>
      <c r="D3532">
        <v>6</v>
      </c>
      <c r="E3532">
        <v>135</v>
      </c>
      <c r="F3532" t="s">
        <v>39</v>
      </c>
      <c r="G3532">
        <v>5</v>
      </c>
      <c r="H3532" t="s">
        <v>12</v>
      </c>
      <c r="I3532">
        <v>1</v>
      </c>
      <c r="J3532">
        <v>6.22</v>
      </c>
      <c r="K3532">
        <v>6.25</v>
      </c>
      <c r="L3532">
        <f>VLOOKUP($E3532,'CFileFishery to ERA+'!$A$4:$J$198,4,FALSE)</f>
        <v>61</v>
      </c>
      <c r="M3532" t="str">
        <f>VLOOKUP($E3532,'CFileFishery to ERA+'!$A$4:$J$198,5,FALSE)</f>
        <v>JNST S</v>
      </c>
      <c r="N3532" t="str">
        <f>VLOOKUP($E3532,'CFileFishery to ERA+'!$A$4:$J$198,6,FALSE)</f>
        <v>CA</v>
      </c>
      <c r="O3532">
        <f>VLOOKUP($E3532,'CFileFishery to ERA+'!$A$4:$J$198,7,FALSE)</f>
        <v>26</v>
      </c>
      <c r="P3532" t="str">
        <f>VLOOKUP($E3532,'CFileFishery to ERA+'!$A$4:$J$198,8,FALSE)</f>
        <v>S</v>
      </c>
      <c r="Q3532" t="str">
        <f>VLOOKUP($E3532,'CFileFishery to ERA+'!$A$4:$J$198,9,FALSE)</f>
        <v>Johnstone Strait Sport</v>
      </c>
      <c r="R3532" t="str">
        <f>VLOOKUP($E3532,'CFileFishery to ERA+'!$A$4:$J$198,10,FALSE)</f>
        <v>ISBM</v>
      </c>
    </row>
    <row r="3533" spans="1:18" x14ac:dyDescent="0.25">
      <c r="A3533" t="s">
        <v>160</v>
      </c>
      <c r="B3533" t="s">
        <v>161</v>
      </c>
      <c r="C3533">
        <v>2018</v>
      </c>
      <c r="D3533">
        <v>6</v>
      </c>
      <c r="E3533">
        <v>139</v>
      </c>
      <c r="F3533" t="s">
        <v>74</v>
      </c>
      <c r="G3533">
        <v>3</v>
      </c>
      <c r="H3533" t="s">
        <v>12</v>
      </c>
      <c r="I3533">
        <v>1</v>
      </c>
      <c r="J3533">
        <v>2.79</v>
      </c>
      <c r="K3533">
        <v>2.79</v>
      </c>
      <c r="L3533">
        <f>VLOOKUP($E3533,'CFileFishery to ERA+'!$A$4:$J$198,4,FALSE)</f>
        <v>63</v>
      </c>
      <c r="M3533" t="str">
        <f>VLOOKUP($E3533,'CFileFishery to ERA+'!$A$4:$J$198,5,FALSE)</f>
        <v>GEO ST S</v>
      </c>
      <c r="N3533" t="str">
        <f>VLOOKUP($E3533,'CFileFishery to ERA+'!$A$4:$J$198,6,FALSE)</f>
        <v>CA</v>
      </c>
      <c r="O3533">
        <f>VLOOKUP($E3533,'CFileFishery to ERA+'!$A$4:$J$198,7,FALSE)</f>
        <v>29</v>
      </c>
      <c r="P3533" t="str">
        <f>VLOOKUP($E3533,'CFileFishery to ERA+'!$A$4:$J$198,8,FALSE)</f>
        <v>S</v>
      </c>
      <c r="Q3533" t="str">
        <f>VLOOKUP($E3533,'CFileFishery to ERA+'!$A$4:$J$198,9,FALSE)</f>
        <v>South Georgia Strait Sport</v>
      </c>
      <c r="R3533" t="str">
        <f>VLOOKUP($E3533,'CFileFishery to ERA+'!$A$4:$J$198,10,FALSE)</f>
        <v>ISBM</v>
      </c>
    </row>
    <row r="3534" spans="1:18" x14ac:dyDescent="0.25">
      <c r="A3534" t="s">
        <v>160</v>
      </c>
      <c r="B3534" t="s">
        <v>161</v>
      </c>
      <c r="C3534">
        <v>2018</v>
      </c>
      <c r="D3534">
        <v>7</v>
      </c>
      <c r="E3534">
        <v>43</v>
      </c>
      <c r="F3534" t="s">
        <v>59</v>
      </c>
      <c r="G3534">
        <v>3</v>
      </c>
      <c r="H3534" t="s">
        <v>12</v>
      </c>
      <c r="I3534">
        <v>1</v>
      </c>
      <c r="J3534">
        <v>1.53</v>
      </c>
      <c r="K3534">
        <v>1.53</v>
      </c>
      <c r="L3534">
        <f>VLOOKUP($E3534,'CFileFishery to ERA+'!$A$4:$J$198,4,FALSE)</f>
        <v>13</v>
      </c>
      <c r="M3534" t="str">
        <f>VLOOKUP($E3534,'CFileFishery to ERA+'!$A$4:$J$198,5,FALSE)</f>
        <v>N FALCON T</v>
      </c>
      <c r="N3534" t="str">
        <f>VLOOKUP($E3534,'CFileFishery to ERA+'!$A$4:$J$198,6,FALSE)</f>
        <v>US</v>
      </c>
      <c r="O3534">
        <f>VLOOKUP($E3534,'CFileFishery to ERA+'!$A$4:$J$198,7,FALSE)</f>
        <v>999</v>
      </c>
      <c r="P3534" t="str">
        <f>VLOOKUP($E3534,'CFileFishery to ERA+'!$A$4:$J$198,8,FALSE)</f>
        <v>T</v>
      </c>
      <c r="Q3534" t="str">
        <f>VLOOKUP($E3534,'CFileFishery to ERA+'!$A$4:$J$198,9,FALSE)</f>
        <v>WA Troll</v>
      </c>
      <c r="R3534" t="str">
        <f>VLOOKUP($E3534,'CFileFishery to ERA+'!$A$4:$J$198,10,FALSE)</f>
        <v>ISBM</v>
      </c>
    </row>
    <row r="3535" spans="1:18" x14ac:dyDescent="0.25">
      <c r="A3535" t="s">
        <v>160</v>
      </c>
      <c r="B3535" t="s">
        <v>161</v>
      </c>
      <c r="C3535">
        <v>2018</v>
      </c>
      <c r="D3535">
        <v>7</v>
      </c>
      <c r="E3535">
        <v>43</v>
      </c>
      <c r="F3535" t="s">
        <v>59</v>
      </c>
      <c r="G3535">
        <v>3</v>
      </c>
      <c r="H3535" t="s">
        <v>121</v>
      </c>
      <c r="I3535">
        <v>1</v>
      </c>
      <c r="J3535">
        <v>1.1200000000000001</v>
      </c>
      <c r="K3535">
        <v>1.1200000000000001</v>
      </c>
      <c r="L3535">
        <f>VLOOKUP($E3535,'CFileFishery to ERA+'!$A$4:$J$198,4,FALSE)</f>
        <v>13</v>
      </c>
      <c r="M3535" t="str">
        <f>VLOOKUP($E3535,'CFileFishery to ERA+'!$A$4:$J$198,5,FALSE)</f>
        <v>N FALCON T</v>
      </c>
      <c r="N3535" t="str">
        <f>VLOOKUP($E3535,'CFileFishery to ERA+'!$A$4:$J$198,6,FALSE)</f>
        <v>US</v>
      </c>
      <c r="O3535">
        <f>VLOOKUP($E3535,'CFileFishery to ERA+'!$A$4:$J$198,7,FALSE)</f>
        <v>999</v>
      </c>
      <c r="P3535" t="str">
        <f>VLOOKUP($E3535,'CFileFishery to ERA+'!$A$4:$J$198,8,FALSE)</f>
        <v>T</v>
      </c>
      <c r="Q3535" t="str">
        <f>VLOOKUP($E3535,'CFileFishery to ERA+'!$A$4:$J$198,9,FALSE)</f>
        <v>WA Troll</v>
      </c>
      <c r="R3535" t="str">
        <f>VLOOKUP($E3535,'CFileFishery to ERA+'!$A$4:$J$198,10,FALSE)</f>
        <v>ISBM</v>
      </c>
    </row>
    <row r="3536" spans="1:18" x14ac:dyDescent="0.25">
      <c r="A3536" t="s">
        <v>160</v>
      </c>
      <c r="B3536" t="s">
        <v>161</v>
      </c>
      <c r="C3536">
        <v>2018</v>
      </c>
      <c r="D3536">
        <v>7</v>
      </c>
      <c r="E3536">
        <v>43</v>
      </c>
      <c r="F3536" t="s">
        <v>59</v>
      </c>
      <c r="G3536">
        <v>4</v>
      </c>
      <c r="H3536" t="s">
        <v>121</v>
      </c>
      <c r="I3536">
        <v>1</v>
      </c>
      <c r="J3536">
        <v>1.1200000000000001</v>
      </c>
      <c r="K3536">
        <v>1.1200000000000001</v>
      </c>
      <c r="L3536">
        <f>VLOOKUP($E3536,'CFileFishery to ERA+'!$A$4:$J$198,4,FALSE)</f>
        <v>13</v>
      </c>
      <c r="M3536" t="str">
        <f>VLOOKUP($E3536,'CFileFishery to ERA+'!$A$4:$J$198,5,FALSE)</f>
        <v>N FALCON T</v>
      </c>
      <c r="N3536" t="str">
        <f>VLOOKUP($E3536,'CFileFishery to ERA+'!$A$4:$J$198,6,FALSE)</f>
        <v>US</v>
      </c>
      <c r="O3536">
        <f>VLOOKUP($E3536,'CFileFishery to ERA+'!$A$4:$J$198,7,FALSE)</f>
        <v>999</v>
      </c>
      <c r="P3536" t="str">
        <f>VLOOKUP($E3536,'CFileFishery to ERA+'!$A$4:$J$198,8,FALSE)</f>
        <v>T</v>
      </c>
      <c r="Q3536" t="str">
        <f>VLOOKUP($E3536,'CFileFishery to ERA+'!$A$4:$J$198,9,FALSE)</f>
        <v>WA Troll</v>
      </c>
      <c r="R3536" t="str">
        <f>VLOOKUP($E3536,'CFileFishery to ERA+'!$A$4:$J$198,10,FALSE)</f>
        <v>ISBM</v>
      </c>
    </row>
    <row r="3537" spans="1:18" x14ac:dyDescent="0.25">
      <c r="A3537" t="s">
        <v>160</v>
      </c>
      <c r="B3537" t="s">
        <v>161</v>
      </c>
      <c r="C3537">
        <v>2018</v>
      </c>
      <c r="D3537">
        <v>7</v>
      </c>
      <c r="E3537">
        <v>64</v>
      </c>
      <c r="F3537" t="s">
        <v>48</v>
      </c>
      <c r="G3537">
        <v>2</v>
      </c>
      <c r="H3537" t="s">
        <v>12</v>
      </c>
      <c r="I3537">
        <v>1</v>
      </c>
      <c r="J3537">
        <v>1</v>
      </c>
      <c r="K3537">
        <v>1</v>
      </c>
      <c r="L3537">
        <f>VLOOKUP($E3537,'CFileFishery to ERA+'!$A$4:$J$198,4,FALSE)</f>
        <v>17</v>
      </c>
      <c r="M3537" t="str">
        <f>VLOOKUP($E3537,'CFileFishery to ERA+'!$A$4:$J$198,5,FALSE)</f>
        <v>ALASKA N</v>
      </c>
      <c r="N3537" t="str">
        <f>VLOOKUP($E3537,'CFileFishery to ERA+'!$A$4:$J$198,6,FALSE)</f>
        <v>US</v>
      </c>
      <c r="O3537">
        <f>VLOOKUP($E3537,'CFileFishery to ERA+'!$A$4:$J$198,7,FALSE)</f>
        <v>999</v>
      </c>
      <c r="P3537" t="str">
        <f>VLOOKUP($E3537,'CFileFishery to ERA+'!$A$4:$J$198,8,FALSE)</f>
        <v>N</v>
      </c>
      <c r="Q3537" t="str">
        <f>VLOOKUP($E3537,'CFileFishery to ERA+'!$A$4:$J$198,9,FALSE)</f>
        <v>SEAK Net</v>
      </c>
      <c r="R3537" t="str">
        <f>VLOOKUP($E3537,'CFileFishery to ERA+'!$A$4:$J$198,10,FALSE)</f>
        <v>AABM</v>
      </c>
    </row>
    <row r="3538" spans="1:18" x14ac:dyDescent="0.25">
      <c r="A3538" t="s">
        <v>160</v>
      </c>
      <c r="B3538" t="s">
        <v>161</v>
      </c>
      <c r="C3538">
        <v>2018</v>
      </c>
      <c r="D3538">
        <v>7</v>
      </c>
      <c r="E3538">
        <v>135</v>
      </c>
      <c r="F3538" t="s">
        <v>39</v>
      </c>
      <c r="G3538">
        <v>3</v>
      </c>
      <c r="H3538" t="s">
        <v>12</v>
      </c>
      <c r="I3538">
        <v>1</v>
      </c>
      <c r="J3538">
        <v>3.55</v>
      </c>
      <c r="K3538">
        <v>3.55</v>
      </c>
      <c r="L3538">
        <f>VLOOKUP($E3538,'CFileFishery to ERA+'!$A$4:$J$198,4,FALSE)</f>
        <v>61</v>
      </c>
      <c r="M3538" t="str">
        <f>VLOOKUP($E3538,'CFileFishery to ERA+'!$A$4:$J$198,5,FALSE)</f>
        <v>JNST S</v>
      </c>
      <c r="N3538" t="str">
        <f>VLOOKUP($E3538,'CFileFishery to ERA+'!$A$4:$J$198,6,FALSE)</f>
        <v>CA</v>
      </c>
      <c r="O3538">
        <f>VLOOKUP($E3538,'CFileFishery to ERA+'!$A$4:$J$198,7,FALSE)</f>
        <v>26</v>
      </c>
      <c r="P3538" t="str">
        <f>VLOOKUP($E3538,'CFileFishery to ERA+'!$A$4:$J$198,8,FALSE)</f>
        <v>S</v>
      </c>
      <c r="Q3538" t="str">
        <f>VLOOKUP($E3538,'CFileFishery to ERA+'!$A$4:$J$198,9,FALSE)</f>
        <v>Johnstone Strait Sport</v>
      </c>
      <c r="R3538" t="str">
        <f>VLOOKUP($E3538,'CFileFishery to ERA+'!$A$4:$J$198,10,FALSE)</f>
        <v>ISBM</v>
      </c>
    </row>
    <row r="3539" spans="1:18" x14ac:dyDescent="0.25">
      <c r="A3539" t="s">
        <v>160</v>
      </c>
      <c r="B3539" t="s">
        <v>161</v>
      </c>
      <c r="C3539">
        <v>2018</v>
      </c>
      <c r="D3539">
        <v>7</v>
      </c>
      <c r="E3539">
        <v>136</v>
      </c>
      <c r="F3539" t="s">
        <v>52</v>
      </c>
      <c r="G3539">
        <v>4</v>
      </c>
      <c r="H3539" t="s">
        <v>12</v>
      </c>
      <c r="I3539">
        <v>1</v>
      </c>
      <c r="J3539">
        <v>7.58</v>
      </c>
      <c r="K3539">
        <v>7.6</v>
      </c>
      <c r="L3539">
        <f>VLOOKUP($E3539,'CFileFishery to ERA+'!$A$4:$J$198,4,FALSE)</f>
        <v>63</v>
      </c>
      <c r="M3539" t="str">
        <f>VLOOKUP($E3539,'CFileFishery to ERA+'!$A$4:$J$198,5,FALSE)</f>
        <v>GEO ST S</v>
      </c>
      <c r="N3539" t="str">
        <f>VLOOKUP($E3539,'CFileFishery to ERA+'!$A$4:$J$198,6,FALSE)</f>
        <v>CA</v>
      </c>
      <c r="O3539">
        <f>VLOOKUP($E3539,'CFileFishery to ERA+'!$A$4:$J$198,7,FALSE)</f>
        <v>27</v>
      </c>
      <c r="P3539" t="str">
        <f>VLOOKUP($E3539,'CFileFishery to ERA+'!$A$4:$J$198,8,FALSE)</f>
        <v>S</v>
      </c>
      <c r="Q3539" t="str">
        <f>VLOOKUP($E3539,'CFileFishery to ERA+'!$A$4:$J$198,9,FALSE)</f>
        <v>North Georgia Strait Sport</v>
      </c>
      <c r="R3539" t="str">
        <f>VLOOKUP($E3539,'CFileFishery to ERA+'!$A$4:$J$198,10,FALSE)</f>
        <v>ISBM</v>
      </c>
    </row>
    <row r="3540" spans="1:18" x14ac:dyDescent="0.25">
      <c r="A3540" t="s">
        <v>160</v>
      </c>
      <c r="B3540" t="s">
        <v>161</v>
      </c>
      <c r="C3540">
        <v>2018</v>
      </c>
      <c r="D3540">
        <v>8</v>
      </c>
      <c r="E3540">
        <v>92</v>
      </c>
      <c r="F3540" t="s">
        <v>66</v>
      </c>
      <c r="G3540">
        <v>3</v>
      </c>
      <c r="H3540" t="s">
        <v>12</v>
      </c>
      <c r="I3540">
        <v>2</v>
      </c>
      <c r="J3540">
        <v>12.67</v>
      </c>
      <c r="K3540">
        <v>12.68</v>
      </c>
      <c r="L3540">
        <f>VLOOKUP($E3540,'CFileFishery to ERA+'!$A$4:$J$198,4,FALSE)</f>
        <v>51</v>
      </c>
      <c r="M3540" t="str">
        <f>VLOOKUP($E3540,'CFileFishery to ERA+'!$A$4:$J$198,5,FALSE)</f>
        <v>WCVI ISBM S</v>
      </c>
      <c r="N3540" t="str">
        <f>VLOOKUP($E3540,'CFileFishery to ERA+'!$A$4:$J$198,6,FALSE)</f>
        <v>CA</v>
      </c>
      <c r="O3540">
        <f>VLOOKUP($E3540,'CFileFishery to ERA+'!$A$4:$J$198,7,FALSE)</f>
        <v>32</v>
      </c>
      <c r="P3540" t="str">
        <f>VLOOKUP($E3540,'CFileFishery to ERA+'!$A$4:$J$198,8,FALSE)</f>
        <v>S</v>
      </c>
      <c r="Q3540" t="str">
        <f>VLOOKUP($E3540,'CFileFishery to ERA+'!$A$4:$J$198,9,FALSE)</f>
        <v>WCVI ISBM Sport</v>
      </c>
      <c r="R3540" t="str">
        <f>VLOOKUP($E3540,'CFileFishery to ERA+'!$A$4:$J$198,10,FALSE)</f>
        <v>ISBM</v>
      </c>
    </row>
    <row r="3541" spans="1:18" x14ac:dyDescent="0.25">
      <c r="A3541" t="s">
        <v>160</v>
      </c>
      <c r="B3541" t="s">
        <v>161</v>
      </c>
      <c r="C3541">
        <v>2018</v>
      </c>
      <c r="D3541">
        <v>9</v>
      </c>
      <c r="E3541">
        <v>35</v>
      </c>
      <c r="F3541" t="s">
        <v>77</v>
      </c>
      <c r="G3541">
        <v>3</v>
      </c>
      <c r="H3541" t="s">
        <v>12</v>
      </c>
      <c r="I3541">
        <v>1</v>
      </c>
      <c r="J3541">
        <v>2.4</v>
      </c>
      <c r="K3541">
        <v>2.4</v>
      </c>
      <c r="L3541">
        <f>VLOOKUP($E3541,'CFileFishery to ERA+'!$A$4:$J$198,4,FALSE)</f>
        <v>12</v>
      </c>
      <c r="M3541" t="str">
        <f>VLOOKUP($E3541,'CFileFishery to ERA+'!$A$4:$J$198,5,FALSE)</f>
        <v>WCVI SUM T</v>
      </c>
      <c r="N3541" t="str">
        <f>VLOOKUP($E3541,'CFileFishery to ERA+'!$A$4:$J$198,6,FALSE)</f>
        <v>CA</v>
      </c>
      <c r="O3541">
        <f>VLOOKUP($E3541,'CFileFishery to ERA+'!$A$4:$J$198,7,FALSE)</f>
        <v>3</v>
      </c>
      <c r="P3541" t="str">
        <f>VLOOKUP($E3541,'CFileFishery to ERA+'!$A$4:$J$198,8,FALSE)</f>
        <v>T</v>
      </c>
      <c r="Q3541" t="str">
        <f>VLOOKUP($E3541,'CFileFishery to ERA+'!$A$4:$J$198,9,FALSE)</f>
        <v>WCVI Troll</v>
      </c>
      <c r="R3541" t="str">
        <f>VLOOKUP($E3541,'CFileFishery to ERA+'!$A$4:$J$198,10,FALSE)</f>
        <v>AABM</v>
      </c>
    </row>
    <row r="3542" spans="1:18" x14ac:dyDescent="0.25">
      <c r="A3542" t="s">
        <v>160</v>
      </c>
      <c r="B3542" t="s">
        <v>161</v>
      </c>
      <c r="C3542">
        <v>2018</v>
      </c>
      <c r="D3542">
        <v>9</v>
      </c>
      <c r="E3542">
        <v>39</v>
      </c>
      <c r="F3542" t="s">
        <v>50</v>
      </c>
      <c r="G3542">
        <v>3</v>
      </c>
      <c r="H3542" t="s">
        <v>12</v>
      </c>
      <c r="I3542">
        <v>1</v>
      </c>
      <c r="J3542">
        <v>1.98</v>
      </c>
      <c r="K3542">
        <v>1.98</v>
      </c>
      <c r="L3542">
        <f>VLOOKUP($E3542,'CFileFishery to ERA+'!$A$4:$J$198,4,FALSE)</f>
        <v>12</v>
      </c>
      <c r="M3542" t="str">
        <f>VLOOKUP($E3542,'CFileFishery to ERA+'!$A$4:$J$198,5,FALSE)</f>
        <v>WCVI SUM T</v>
      </c>
      <c r="N3542" t="str">
        <f>VLOOKUP($E3542,'CFileFishery to ERA+'!$A$4:$J$198,6,FALSE)</f>
        <v>CA</v>
      </c>
      <c r="O3542">
        <f>VLOOKUP($E3542,'CFileFishery to ERA+'!$A$4:$J$198,7,FALSE)</f>
        <v>3</v>
      </c>
      <c r="P3542" t="str">
        <f>VLOOKUP($E3542,'CFileFishery to ERA+'!$A$4:$J$198,8,FALSE)</f>
        <v>T</v>
      </c>
      <c r="Q3542" t="str">
        <f>VLOOKUP($E3542,'CFileFishery to ERA+'!$A$4:$J$198,9,FALSE)</f>
        <v>WCVI Troll</v>
      </c>
      <c r="R3542" t="str">
        <f>VLOOKUP($E3542,'CFileFishery to ERA+'!$A$4:$J$198,10,FALSE)</f>
        <v>AABM</v>
      </c>
    </row>
    <row r="3543" spans="1:18" x14ac:dyDescent="0.25">
      <c r="A3543" t="s">
        <v>160</v>
      </c>
      <c r="B3543" t="s">
        <v>161</v>
      </c>
      <c r="C3543">
        <v>2018</v>
      </c>
      <c r="D3543">
        <v>9</v>
      </c>
      <c r="E3543">
        <v>39</v>
      </c>
      <c r="F3543" t="s">
        <v>50</v>
      </c>
      <c r="G3543">
        <v>3</v>
      </c>
      <c r="H3543" t="s">
        <v>121</v>
      </c>
      <c r="I3543">
        <v>1</v>
      </c>
      <c r="J3543">
        <v>1.98</v>
      </c>
      <c r="K3543">
        <v>1.98</v>
      </c>
      <c r="L3543">
        <f>VLOOKUP($E3543,'CFileFishery to ERA+'!$A$4:$J$198,4,FALSE)</f>
        <v>12</v>
      </c>
      <c r="M3543" t="str">
        <f>VLOOKUP($E3543,'CFileFishery to ERA+'!$A$4:$J$198,5,FALSE)</f>
        <v>WCVI SUM T</v>
      </c>
      <c r="N3543" t="str">
        <f>VLOOKUP($E3543,'CFileFishery to ERA+'!$A$4:$J$198,6,FALSE)</f>
        <v>CA</v>
      </c>
      <c r="O3543">
        <f>VLOOKUP($E3543,'CFileFishery to ERA+'!$A$4:$J$198,7,FALSE)</f>
        <v>3</v>
      </c>
      <c r="P3543" t="str">
        <f>VLOOKUP($E3543,'CFileFishery to ERA+'!$A$4:$J$198,8,FALSE)</f>
        <v>T</v>
      </c>
      <c r="Q3543" t="str">
        <f>VLOOKUP($E3543,'CFileFishery to ERA+'!$A$4:$J$198,9,FALSE)</f>
        <v>WCVI Troll</v>
      </c>
      <c r="R3543" t="str">
        <f>VLOOKUP($E3543,'CFileFishery to ERA+'!$A$4:$J$198,10,FALSE)</f>
        <v>AABM</v>
      </c>
    </row>
    <row r="3544" spans="1:18" x14ac:dyDescent="0.25">
      <c r="A3544" t="s">
        <v>160</v>
      </c>
      <c r="B3544" t="s">
        <v>161</v>
      </c>
      <c r="C3544">
        <v>2018</v>
      </c>
      <c r="D3544">
        <v>12</v>
      </c>
      <c r="E3544">
        <v>139</v>
      </c>
      <c r="F3544" t="s">
        <v>74</v>
      </c>
      <c r="G3544">
        <v>3</v>
      </c>
      <c r="H3544" t="s">
        <v>12</v>
      </c>
      <c r="I3544">
        <v>1</v>
      </c>
      <c r="J3544">
        <v>1</v>
      </c>
      <c r="K3544">
        <v>1</v>
      </c>
      <c r="L3544">
        <f>VLOOKUP($E3544,'CFileFishery to ERA+'!$A$4:$J$198,4,FALSE)</f>
        <v>63</v>
      </c>
      <c r="M3544" t="str">
        <f>VLOOKUP($E3544,'CFileFishery to ERA+'!$A$4:$J$198,5,FALSE)</f>
        <v>GEO ST S</v>
      </c>
      <c r="N3544" t="str">
        <f>VLOOKUP($E3544,'CFileFishery to ERA+'!$A$4:$J$198,6,FALSE)</f>
        <v>CA</v>
      </c>
      <c r="O3544">
        <f>VLOOKUP($E3544,'CFileFishery to ERA+'!$A$4:$J$198,7,FALSE)</f>
        <v>29</v>
      </c>
      <c r="P3544" t="str">
        <f>VLOOKUP($E3544,'CFileFishery to ERA+'!$A$4:$J$198,8,FALSE)</f>
        <v>S</v>
      </c>
      <c r="Q3544" t="str">
        <f>VLOOKUP($E3544,'CFileFishery to ERA+'!$A$4:$J$198,9,FALSE)</f>
        <v>South Georgia Strait Sport</v>
      </c>
      <c r="R3544" t="str">
        <f>VLOOKUP($E3544,'CFileFishery to ERA+'!$A$4:$J$198,10,FALSE)</f>
        <v>ISBM</v>
      </c>
    </row>
    <row r="3545" spans="1:18" x14ac:dyDescent="0.25">
      <c r="A3545" t="s">
        <v>162</v>
      </c>
      <c r="B3545" t="s">
        <v>163</v>
      </c>
      <c r="C3545">
        <v>2009</v>
      </c>
      <c r="D3545">
        <v>1</v>
      </c>
      <c r="E3545">
        <v>142</v>
      </c>
      <c r="F3545" t="s">
        <v>49</v>
      </c>
      <c r="G3545">
        <v>4</v>
      </c>
      <c r="H3545" t="s">
        <v>12</v>
      </c>
      <c r="I3545">
        <v>1</v>
      </c>
      <c r="J3545">
        <v>5.93</v>
      </c>
      <c r="K3545">
        <v>6.04</v>
      </c>
      <c r="L3545">
        <f>VLOOKUP($E3545,'CFileFishery to ERA+'!$A$4:$J$198,4,FALSE)</f>
        <v>50</v>
      </c>
      <c r="M3545" t="str">
        <f>VLOOKUP($E3545,'CFileFishery to ERA+'!$A$4:$J$198,5,FALSE)</f>
        <v>WCVI AABM S</v>
      </c>
      <c r="N3545" t="str">
        <f>VLOOKUP($E3545,'CFileFishery to ERA+'!$A$4:$J$198,6,FALSE)</f>
        <v>CA</v>
      </c>
      <c r="O3545">
        <f>VLOOKUP($E3545,'CFileFishery to ERA+'!$A$4:$J$198,7,FALSE)</f>
        <v>31</v>
      </c>
      <c r="P3545" t="str">
        <f>VLOOKUP($E3545,'CFileFishery to ERA+'!$A$4:$J$198,8,FALSE)</f>
        <v>S</v>
      </c>
      <c r="Q3545" t="str">
        <f>VLOOKUP($E3545,'CFileFishery to ERA+'!$A$4:$J$198,9,FALSE)</f>
        <v>WCVI AABM Sport</v>
      </c>
      <c r="R3545" t="str">
        <f>VLOOKUP($E3545,'CFileFishery to ERA+'!$A$4:$J$198,10,FALSE)</f>
        <v>AABM</v>
      </c>
    </row>
    <row r="3546" spans="1:18" x14ac:dyDescent="0.25">
      <c r="A3546" t="s">
        <v>162</v>
      </c>
      <c r="B3546" t="s">
        <v>163</v>
      </c>
      <c r="C3546">
        <v>2009</v>
      </c>
      <c r="D3546">
        <v>1</v>
      </c>
      <c r="E3546">
        <v>156</v>
      </c>
      <c r="F3546" t="s">
        <v>90</v>
      </c>
      <c r="G3546">
        <v>4</v>
      </c>
      <c r="H3546" t="s">
        <v>12</v>
      </c>
      <c r="I3546">
        <v>1</v>
      </c>
      <c r="J3546">
        <v>1.66</v>
      </c>
      <c r="K3546">
        <v>1.69</v>
      </c>
      <c r="L3546">
        <f>VLOOKUP($E3546,'CFileFishery to ERA+'!$A$4:$J$198,4,FALSE)</f>
        <v>59</v>
      </c>
      <c r="M3546" t="str">
        <f>VLOOKUP($E3546,'CFileFishery to ERA+'!$A$4:$J$198,5,FALSE)</f>
        <v>PGSDO S</v>
      </c>
      <c r="N3546" t="str">
        <f>VLOOKUP($E3546,'CFileFishery to ERA+'!$A$4:$J$198,6,FALSE)</f>
        <v>US</v>
      </c>
      <c r="O3546">
        <f>VLOOKUP($E3546,'CFileFishery to ERA+'!$A$4:$J$198,7,FALSE)</f>
        <v>999</v>
      </c>
      <c r="P3546" t="str">
        <f>VLOOKUP($E3546,'CFileFishery to ERA+'!$A$4:$J$198,8,FALSE)</f>
        <v>S</v>
      </c>
      <c r="Q3546" t="str">
        <f>VLOOKUP($E3546,'CFileFishery to ERA+'!$A$4:$J$198,9,FALSE)</f>
        <v>PGSD Sport</v>
      </c>
      <c r="R3546" t="str">
        <f>VLOOKUP($E3546,'CFileFishery to ERA+'!$A$4:$J$198,10,FALSE)</f>
        <v>ISBM</v>
      </c>
    </row>
    <row r="3547" spans="1:18" x14ac:dyDescent="0.25">
      <c r="A3547" t="s">
        <v>162</v>
      </c>
      <c r="B3547" t="s">
        <v>163</v>
      </c>
      <c r="C3547">
        <v>2009</v>
      </c>
      <c r="D3547">
        <v>2</v>
      </c>
      <c r="E3547">
        <v>151</v>
      </c>
      <c r="F3547" t="s">
        <v>84</v>
      </c>
      <c r="G3547">
        <v>4</v>
      </c>
      <c r="H3547" t="s">
        <v>12</v>
      </c>
      <c r="I3547">
        <v>1</v>
      </c>
      <c r="J3547">
        <v>1.92</v>
      </c>
      <c r="K3547">
        <v>1.95</v>
      </c>
      <c r="L3547">
        <f>VLOOKUP($E3547,'CFileFishery to ERA+'!$A$4:$J$198,4,FALSE)</f>
        <v>57</v>
      </c>
      <c r="M3547" t="str">
        <f>VLOOKUP($E3547,'CFileFishery to ERA+'!$A$4:$J$198,5,FALSE)</f>
        <v>PGSDN S</v>
      </c>
      <c r="N3547" t="str">
        <f>VLOOKUP($E3547,'CFileFishery to ERA+'!$A$4:$J$198,6,FALSE)</f>
        <v>US</v>
      </c>
      <c r="O3547">
        <f>VLOOKUP($E3547,'CFileFishery to ERA+'!$A$4:$J$198,7,FALSE)</f>
        <v>999</v>
      </c>
      <c r="P3547" t="str">
        <f>VLOOKUP($E3547,'CFileFishery to ERA+'!$A$4:$J$198,8,FALSE)</f>
        <v>S</v>
      </c>
      <c r="Q3547" t="str">
        <f>VLOOKUP($E3547,'CFileFishery to ERA+'!$A$4:$J$198,9,FALSE)</f>
        <v>PGSD Sport</v>
      </c>
      <c r="R3547" t="str">
        <f>VLOOKUP($E3547,'CFileFishery to ERA+'!$A$4:$J$198,10,FALSE)</f>
        <v>ISBM</v>
      </c>
    </row>
    <row r="3548" spans="1:18" x14ac:dyDescent="0.25">
      <c r="A3548" t="s">
        <v>162</v>
      </c>
      <c r="B3548" t="s">
        <v>163</v>
      </c>
      <c r="C3548">
        <v>2009</v>
      </c>
      <c r="D3548">
        <v>2</v>
      </c>
      <c r="E3548">
        <v>152</v>
      </c>
      <c r="F3548" t="s">
        <v>63</v>
      </c>
      <c r="G3548">
        <v>4</v>
      </c>
      <c r="H3548" t="s">
        <v>12</v>
      </c>
      <c r="I3548">
        <v>5</v>
      </c>
      <c r="J3548">
        <v>11.54</v>
      </c>
      <c r="K3548">
        <v>11.76</v>
      </c>
      <c r="L3548">
        <f>VLOOKUP($E3548,'CFileFishery to ERA+'!$A$4:$J$198,4,FALSE)</f>
        <v>57</v>
      </c>
      <c r="M3548" t="str">
        <f>VLOOKUP($E3548,'CFileFishery to ERA+'!$A$4:$J$198,5,FALSE)</f>
        <v>PGSDN S</v>
      </c>
      <c r="N3548" t="str">
        <f>VLOOKUP($E3548,'CFileFishery to ERA+'!$A$4:$J$198,6,FALSE)</f>
        <v>US</v>
      </c>
      <c r="O3548">
        <f>VLOOKUP($E3548,'CFileFishery to ERA+'!$A$4:$J$198,7,FALSE)</f>
        <v>999</v>
      </c>
      <c r="P3548" t="str">
        <f>VLOOKUP($E3548,'CFileFishery to ERA+'!$A$4:$J$198,8,FALSE)</f>
        <v>S</v>
      </c>
      <c r="Q3548" t="str">
        <f>VLOOKUP($E3548,'CFileFishery to ERA+'!$A$4:$J$198,9,FALSE)</f>
        <v>PGSD Sport</v>
      </c>
      <c r="R3548" t="str">
        <f>VLOOKUP($E3548,'CFileFishery to ERA+'!$A$4:$J$198,10,FALSE)</f>
        <v>ISBM</v>
      </c>
    </row>
    <row r="3549" spans="1:18" x14ac:dyDescent="0.25">
      <c r="A3549" t="s">
        <v>162</v>
      </c>
      <c r="B3549" t="s">
        <v>163</v>
      </c>
      <c r="C3549">
        <v>2009</v>
      </c>
      <c r="D3549">
        <v>2</v>
      </c>
      <c r="E3549">
        <v>157</v>
      </c>
      <c r="F3549" t="s">
        <v>79</v>
      </c>
      <c r="G3549">
        <v>4</v>
      </c>
      <c r="H3549" t="s">
        <v>12</v>
      </c>
      <c r="I3549">
        <v>1</v>
      </c>
      <c r="J3549">
        <v>2.62</v>
      </c>
      <c r="K3549">
        <v>2.67</v>
      </c>
      <c r="L3549">
        <f>VLOOKUP($E3549,'CFileFishery to ERA+'!$A$4:$J$198,4,FALSE)</f>
        <v>59</v>
      </c>
      <c r="M3549" t="str">
        <f>VLOOKUP($E3549,'CFileFishery to ERA+'!$A$4:$J$198,5,FALSE)</f>
        <v>PGSDO S</v>
      </c>
      <c r="N3549" t="str">
        <f>VLOOKUP($E3549,'CFileFishery to ERA+'!$A$4:$J$198,6,FALSE)</f>
        <v>US</v>
      </c>
      <c r="O3549">
        <f>VLOOKUP($E3549,'CFileFishery to ERA+'!$A$4:$J$198,7,FALSE)</f>
        <v>999</v>
      </c>
      <c r="P3549" t="str">
        <f>VLOOKUP($E3549,'CFileFishery to ERA+'!$A$4:$J$198,8,FALSE)</f>
        <v>S</v>
      </c>
      <c r="Q3549" t="str">
        <f>VLOOKUP($E3549,'CFileFishery to ERA+'!$A$4:$J$198,9,FALSE)</f>
        <v>PGSD Sport</v>
      </c>
      <c r="R3549" t="str">
        <f>VLOOKUP($E3549,'CFileFishery to ERA+'!$A$4:$J$198,10,FALSE)</f>
        <v>ISBM</v>
      </c>
    </row>
    <row r="3550" spans="1:18" x14ac:dyDescent="0.25">
      <c r="A3550" t="s">
        <v>162</v>
      </c>
      <c r="B3550" t="s">
        <v>163</v>
      </c>
      <c r="C3550">
        <v>2009</v>
      </c>
      <c r="D3550">
        <v>3</v>
      </c>
      <c r="E3550">
        <v>151</v>
      </c>
      <c r="F3550" t="s">
        <v>84</v>
      </c>
      <c r="G3550">
        <v>4</v>
      </c>
      <c r="H3550" t="s">
        <v>12</v>
      </c>
      <c r="I3550">
        <v>2</v>
      </c>
      <c r="J3550">
        <v>5.01</v>
      </c>
      <c r="K3550">
        <v>5.0999999999999996</v>
      </c>
      <c r="L3550">
        <f>VLOOKUP($E3550,'CFileFishery to ERA+'!$A$4:$J$198,4,FALSE)</f>
        <v>57</v>
      </c>
      <c r="M3550" t="str">
        <f>VLOOKUP($E3550,'CFileFishery to ERA+'!$A$4:$J$198,5,FALSE)</f>
        <v>PGSDN S</v>
      </c>
      <c r="N3550" t="str">
        <f>VLOOKUP($E3550,'CFileFishery to ERA+'!$A$4:$J$198,6,FALSE)</f>
        <v>US</v>
      </c>
      <c r="O3550">
        <f>VLOOKUP($E3550,'CFileFishery to ERA+'!$A$4:$J$198,7,FALSE)</f>
        <v>999</v>
      </c>
      <c r="P3550" t="str">
        <f>VLOOKUP($E3550,'CFileFishery to ERA+'!$A$4:$J$198,8,FALSE)</f>
        <v>S</v>
      </c>
      <c r="Q3550" t="str">
        <f>VLOOKUP($E3550,'CFileFishery to ERA+'!$A$4:$J$198,9,FALSE)</f>
        <v>PGSD Sport</v>
      </c>
      <c r="R3550" t="str">
        <f>VLOOKUP($E3550,'CFileFishery to ERA+'!$A$4:$J$198,10,FALSE)</f>
        <v>ISBM</v>
      </c>
    </row>
    <row r="3551" spans="1:18" x14ac:dyDescent="0.25">
      <c r="A3551" t="s">
        <v>162</v>
      </c>
      <c r="B3551" t="s">
        <v>163</v>
      </c>
      <c r="C3551">
        <v>2009</v>
      </c>
      <c r="D3551">
        <v>3</v>
      </c>
      <c r="E3551">
        <v>152</v>
      </c>
      <c r="F3551" t="s">
        <v>63</v>
      </c>
      <c r="G3551">
        <v>4</v>
      </c>
      <c r="H3551" t="s">
        <v>12</v>
      </c>
      <c r="I3551">
        <v>1</v>
      </c>
      <c r="J3551">
        <v>1.61</v>
      </c>
      <c r="K3551">
        <v>1.64</v>
      </c>
      <c r="L3551">
        <f>VLOOKUP($E3551,'CFileFishery to ERA+'!$A$4:$J$198,4,FALSE)</f>
        <v>57</v>
      </c>
      <c r="M3551" t="str">
        <f>VLOOKUP($E3551,'CFileFishery to ERA+'!$A$4:$J$198,5,FALSE)</f>
        <v>PGSDN S</v>
      </c>
      <c r="N3551" t="str">
        <f>VLOOKUP($E3551,'CFileFishery to ERA+'!$A$4:$J$198,6,FALSE)</f>
        <v>US</v>
      </c>
      <c r="O3551">
        <f>VLOOKUP($E3551,'CFileFishery to ERA+'!$A$4:$J$198,7,FALSE)</f>
        <v>999</v>
      </c>
      <c r="P3551" t="str">
        <f>VLOOKUP($E3551,'CFileFishery to ERA+'!$A$4:$J$198,8,FALSE)</f>
        <v>S</v>
      </c>
      <c r="Q3551" t="str">
        <f>VLOOKUP($E3551,'CFileFishery to ERA+'!$A$4:$J$198,9,FALSE)</f>
        <v>PGSD Sport</v>
      </c>
      <c r="R3551" t="str">
        <f>VLOOKUP($E3551,'CFileFishery to ERA+'!$A$4:$J$198,10,FALSE)</f>
        <v>ISBM</v>
      </c>
    </row>
    <row r="3552" spans="1:18" x14ac:dyDescent="0.25">
      <c r="A3552" t="s">
        <v>162</v>
      </c>
      <c r="B3552" t="s">
        <v>163</v>
      </c>
      <c r="C3552">
        <v>2009</v>
      </c>
      <c r="D3552">
        <v>4</v>
      </c>
      <c r="E3552">
        <v>10</v>
      </c>
      <c r="F3552" t="s">
        <v>14</v>
      </c>
      <c r="G3552">
        <v>4</v>
      </c>
      <c r="H3552" t="s">
        <v>12</v>
      </c>
      <c r="I3552">
        <v>1</v>
      </c>
      <c r="J3552">
        <v>2.73</v>
      </c>
      <c r="K3552">
        <v>2.78</v>
      </c>
      <c r="L3552">
        <f>VLOOKUP($E3552,'CFileFishery to ERA+'!$A$4:$J$198,4,FALSE)</f>
        <v>1</v>
      </c>
      <c r="M3552" t="str">
        <f>VLOOKUP($E3552,'CFileFishery to ERA+'!$A$4:$J$198,5,FALSE)</f>
        <v>AK W/S T</v>
      </c>
      <c r="N3552" t="str">
        <f>VLOOKUP($E3552,'CFileFishery to ERA+'!$A$4:$J$198,6,FALSE)</f>
        <v>US</v>
      </c>
      <c r="O3552">
        <f>VLOOKUP($E3552,'CFileFishery to ERA+'!$A$4:$J$198,7,FALSE)</f>
        <v>999</v>
      </c>
      <c r="P3552" t="str">
        <f>VLOOKUP($E3552,'CFileFishery to ERA+'!$A$4:$J$198,8,FALSE)</f>
        <v>T</v>
      </c>
      <c r="Q3552" t="str">
        <f>VLOOKUP($E3552,'CFileFishery to ERA+'!$A$4:$J$198,9,FALSE)</f>
        <v>SEAK Troll</v>
      </c>
      <c r="R3552" t="str">
        <f>VLOOKUP($E3552,'CFileFishery to ERA+'!$A$4:$J$198,10,FALSE)</f>
        <v>AABM</v>
      </c>
    </row>
    <row r="3553" spans="1:18" x14ac:dyDescent="0.25">
      <c r="A3553" t="s">
        <v>162</v>
      </c>
      <c r="B3553" t="s">
        <v>163</v>
      </c>
      <c r="C3553">
        <v>2009</v>
      </c>
      <c r="D3553">
        <v>4</v>
      </c>
      <c r="E3553">
        <v>150</v>
      </c>
      <c r="F3553" t="s">
        <v>76</v>
      </c>
      <c r="G3553">
        <v>4</v>
      </c>
      <c r="H3553" t="s">
        <v>12</v>
      </c>
      <c r="I3553">
        <v>1</v>
      </c>
      <c r="J3553">
        <v>28.67</v>
      </c>
      <c r="K3553">
        <v>29.22</v>
      </c>
      <c r="L3553">
        <f>VLOOKUP($E3553,'CFileFishery to ERA+'!$A$4:$J$198,4,FALSE)</f>
        <v>57</v>
      </c>
      <c r="M3553" t="str">
        <f>VLOOKUP($E3553,'CFileFishery to ERA+'!$A$4:$J$198,5,FALSE)</f>
        <v>PGSDN S</v>
      </c>
      <c r="N3553" t="str">
        <f>VLOOKUP($E3553,'CFileFishery to ERA+'!$A$4:$J$198,6,FALSE)</f>
        <v>US</v>
      </c>
      <c r="O3553">
        <f>VLOOKUP($E3553,'CFileFishery to ERA+'!$A$4:$J$198,7,FALSE)</f>
        <v>999</v>
      </c>
      <c r="P3553" t="str">
        <f>VLOOKUP($E3553,'CFileFishery to ERA+'!$A$4:$J$198,8,FALSE)</f>
        <v>S</v>
      </c>
      <c r="Q3553" t="str">
        <f>VLOOKUP($E3553,'CFileFishery to ERA+'!$A$4:$J$198,9,FALSE)</f>
        <v>PGSD Sport</v>
      </c>
      <c r="R3553" t="str">
        <f>VLOOKUP($E3553,'CFileFishery to ERA+'!$A$4:$J$198,10,FALSE)</f>
        <v>ISBM</v>
      </c>
    </row>
    <row r="3554" spans="1:18" x14ac:dyDescent="0.25">
      <c r="A3554" t="s">
        <v>162</v>
      </c>
      <c r="B3554" t="s">
        <v>163</v>
      </c>
      <c r="C3554">
        <v>2009</v>
      </c>
      <c r="D3554">
        <v>5</v>
      </c>
      <c r="E3554">
        <v>33</v>
      </c>
      <c r="F3554" t="s">
        <v>47</v>
      </c>
      <c r="G3554">
        <v>4</v>
      </c>
      <c r="H3554" t="s">
        <v>12</v>
      </c>
      <c r="I3554">
        <v>1</v>
      </c>
      <c r="J3554">
        <v>2.61</v>
      </c>
      <c r="K3554">
        <v>2.66</v>
      </c>
      <c r="L3554">
        <f>VLOOKUP($E3554,'CFileFishery to ERA+'!$A$4:$J$198,4,FALSE)</f>
        <v>10</v>
      </c>
      <c r="M3554" t="str">
        <f>VLOOKUP($E3554,'CFileFishery to ERA+'!$A$4:$J$198,5,FALSE)</f>
        <v>WCVI F/W T</v>
      </c>
      <c r="N3554" t="str">
        <f>VLOOKUP($E3554,'CFileFishery to ERA+'!$A$4:$J$198,6,FALSE)</f>
        <v>CA</v>
      </c>
      <c r="O3554">
        <f>VLOOKUP($E3554,'CFileFishery to ERA+'!$A$4:$J$198,7,FALSE)</f>
        <v>3</v>
      </c>
      <c r="P3554" t="str">
        <f>VLOOKUP($E3554,'CFileFishery to ERA+'!$A$4:$J$198,8,FALSE)</f>
        <v>T</v>
      </c>
      <c r="Q3554" t="str">
        <f>VLOOKUP($E3554,'CFileFishery to ERA+'!$A$4:$J$198,9,FALSE)</f>
        <v>WCVI Troll</v>
      </c>
      <c r="R3554" t="str">
        <f>VLOOKUP($E3554,'CFileFishery to ERA+'!$A$4:$J$198,10,FALSE)</f>
        <v>AABM</v>
      </c>
    </row>
    <row r="3555" spans="1:18" x14ac:dyDescent="0.25">
      <c r="A3555" t="s">
        <v>162</v>
      </c>
      <c r="B3555" t="s">
        <v>163</v>
      </c>
      <c r="C3555">
        <v>2009</v>
      </c>
      <c r="D3555">
        <v>5</v>
      </c>
      <c r="E3555">
        <v>34</v>
      </c>
      <c r="F3555" t="s">
        <v>54</v>
      </c>
      <c r="G3555">
        <v>3</v>
      </c>
      <c r="H3555" t="s">
        <v>12</v>
      </c>
      <c r="I3555">
        <v>1</v>
      </c>
      <c r="J3555">
        <v>2.61</v>
      </c>
      <c r="K3555">
        <v>3.04</v>
      </c>
      <c r="L3555">
        <f>VLOOKUP($E3555,'CFileFishery to ERA+'!$A$4:$J$198,4,FALSE)</f>
        <v>11</v>
      </c>
      <c r="M3555" t="str">
        <f>VLOOKUP($E3555,'CFileFishery to ERA+'!$A$4:$J$198,5,FALSE)</f>
        <v>WCVI SPR T</v>
      </c>
      <c r="N3555" t="str">
        <f>VLOOKUP($E3555,'CFileFishery to ERA+'!$A$4:$J$198,6,FALSE)</f>
        <v>CA</v>
      </c>
      <c r="O3555">
        <f>VLOOKUP($E3555,'CFileFishery to ERA+'!$A$4:$J$198,7,FALSE)</f>
        <v>3</v>
      </c>
      <c r="P3555" t="str">
        <f>VLOOKUP($E3555,'CFileFishery to ERA+'!$A$4:$J$198,8,FALSE)</f>
        <v>T</v>
      </c>
      <c r="Q3555" t="str">
        <f>VLOOKUP($E3555,'CFileFishery to ERA+'!$A$4:$J$198,9,FALSE)</f>
        <v>WCVI Troll</v>
      </c>
      <c r="R3555" t="str">
        <f>VLOOKUP($E3555,'CFileFishery to ERA+'!$A$4:$J$198,10,FALSE)</f>
        <v>AABM</v>
      </c>
    </row>
    <row r="3556" spans="1:18" x14ac:dyDescent="0.25">
      <c r="A3556" t="s">
        <v>162</v>
      </c>
      <c r="B3556" t="s">
        <v>163</v>
      </c>
      <c r="C3556">
        <v>2009</v>
      </c>
      <c r="D3556">
        <v>5</v>
      </c>
      <c r="E3556">
        <v>34</v>
      </c>
      <c r="F3556" t="s">
        <v>54</v>
      </c>
      <c r="G3556">
        <v>4</v>
      </c>
      <c r="H3556" t="s">
        <v>12</v>
      </c>
      <c r="I3556">
        <v>1</v>
      </c>
      <c r="J3556">
        <v>2.61</v>
      </c>
      <c r="K3556">
        <v>2.66</v>
      </c>
      <c r="L3556">
        <f>VLOOKUP($E3556,'CFileFishery to ERA+'!$A$4:$J$198,4,FALSE)</f>
        <v>11</v>
      </c>
      <c r="M3556" t="str">
        <f>VLOOKUP($E3556,'CFileFishery to ERA+'!$A$4:$J$198,5,FALSE)</f>
        <v>WCVI SPR T</v>
      </c>
      <c r="N3556" t="str">
        <f>VLOOKUP($E3556,'CFileFishery to ERA+'!$A$4:$J$198,6,FALSE)</f>
        <v>CA</v>
      </c>
      <c r="O3556">
        <f>VLOOKUP($E3556,'CFileFishery to ERA+'!$A$4:$J$198,7,FALSE)</f>
        <v>3</v>
      </c>
      <c r="P3556" t="str">
        <f>VLOOKUP($E3556,'CFileFishery to ERA+'!$A$4:$J$198,8,FALSE)</f>
        <v>T</v>
      </c>
      <c r="Q3556" t="str">
        <f>VLOOKUP($E3556,'CFileFishery to ERA+'!$A$4:$J$198,9,FALSE)</f>
        <v>WCVI Troll</v>
      </c>
      <c r="R3556" t="str">
        <f>VLOOKUP($E3556,'CFileFishery to ERA+'!$A$4:$J$198,10,FALSE)</f>
        <v>AABM</v>
      </c>
    </row>
    <row r="3557" spans="1:18" x14ac:dyDescent="0.25">
      <c r="A3557" t="s">
        <v>162</v>
      </c>
      <c r="B3557" t="s">
        <v>163</v>
      </c>
      <c r="C3557">
        <v>2009</v>
      </c>
      <c r="D3557">
        <v>5</v>
      </c>
      <c r="E3557">
        <v>43</v>
      </c>
      <c r="F3557" t="s">
        <v>59</v>
      </c>
      <c r="G3557">
        <v>3</v>
      </c>
      <c r="H3557" t="s">
        <v>12</v>
      </c>
      <c r="I3557">
        <v>1</v>
      </c>
      <c r="J3557">
        <v>2.3199999999999998</v>
      </c>
      <c r="K3557">
        <v>2.71</v>
      </c>
      <c r="L3557">
        <f>VLOOKUP($E3557,'CFileFishery to ERA+'!$A$4:$J$198,4,FALSE)</f>
        <v>13</v>
      </c>
      <c r="M3557" t="str">
        <f>VLOOKUP($E3557,'CFileFishery to ERA+'!$A$4:$J$198,5,FALSE)</f>
        <v>N FALCON T</v>
      </c>
      <c r="N3557" t="str">
        <f>VLOOKUP($E3557,'CFileFishery to ERA+'!$A$4:$J$198,6,FALSE)</f>
        <v>US</v>
      </c>
      <c r="O3557">
        <f>VLOOKUP($E3557,'CFileFishery to ERA+'!$A$4:$J$198,7,FALSE)</f>
        <v>999</v>
      </c>
      <c r="P3557" t="str">
        <f>VLOOKUP($E3557,'CFileFishery to ERA+'!$A$4:$J$198,8,FALSE)</f>
        <v>T</v>
      </c>
      <c r="Q3557" t="str">
        <f>VLOOKUP($E3557,'CFileFishery to ERA+'!$A$4:$J$198,9,FALSE)</f>
        <v>WA Troll</v>
      </c>
      <c r="R3557" t="str">
        <f>VLOOKUP($E3557,'CFileFishery to ERA+'!$A$4:$J$198,10,FALSE)</f>
        <v>ISBM</v>
      </c>
    </row>
    <row r="3558" spans="1:18" x14ac:dyDescent="0.25">
      <c r="A3558" t="s">
        <v>162</v>
      </c>
      <c r="B3558" t="s">
        <v>163</v>
      </c>
      <c r="C3558">
        <v>2009</v>
      </c>
      <c r="D3558">
        <v>5</v>
      </c>
      <c r="E3558">
        <v>104</v>
      </c>
      <c r="F3558" t="s">
        <v>113</v>
      </c>
      <c r="G3558">
        <v>4</v>
      </c>
      <c r="H3558" t="s">
        <v>12</v>
      </c>
      <c r="I3558">
        <v>5</v>
      </c>
      <c r="J3558">
        <v>5.0999999999999996</v>
      </c>
      <c r="K3558">
        <v>5.19</v>
      </c>
      <c r="L3558">
        <f>VLOOKUP($E3558,'CFileFishery to ERA+'!$A$4:$J$198,4,FALSE)</f>
        <v>38</v>
      </c>
      <c r="M3558" t="str">
        <f>VLOOKUP($E3558,'CFileFishery to ERA+'!$A$4:$J$198,5,FALSE)</f>
        <v>TPS FN</v>
      </c>
      <c r="N3558" t="str">
        <f>VLOOKUP($E3558,'CFileFishery to ERA+'!$A$4:$J$198,6,FALSE)</f>
        <v>US</v>
      </c>
      <c r="O3558">
        <f>VLOOKUP($E3558,'CFileFishery to ERA+'!$A$4:$J$198,7,FALSE)</f>
        <v>999</v>
      </c>
      <c r="P3558" t="str">
        <f>VLOOKUP($E3558,'CFileFishery to ERA+'!$A$4:$J$198,8,FALSE)</f>
        <v>N</v>
      </c>
      <c r="Q3558" t="str">
        <f>VLOOKUP($E3558,'CFileFishery to ERA+'!$A$4:$J$198,9,FALSE)</f>
        <v>PGSD Net</v>
      </c>
      <c r="R3558" t="str">
        <f>VLOOKUP($E3558,'CFileFishery to ERA+'!$A$4:$J$198,10,FALSE)</f>
        <v>ISBM</v>
      </c>
    </row>
    <row r="3559" spans="1:18" x14ac:dyDescent="0.25">
      <c r="A3559" t="s">
        <v>162</v>
      </c>
      <c r="B3559" t="s">
        <v>163</v>
      </c>
      <c r="C3559">
        <v>2009</v>
      </c>
      <c r="D3559">
        <v>5</v>
      </c>
      <c r="E3559">
        <v>146</v>
      </c>
      <c r="F3559" t="s">
        <v>75</v>
      </c>
      <c r="G3559">
        <v>4</v>
      </c>
      <c r="H3559" t="s">
        <v>12</v>
      </c>
      <c r="I3559">
        <v>3</v>
      </c>
      <c r="J3559">
        <v>17.010000000000002</v>
      </c>
      <c r="K3559">
        <v>17.329999999999998</v>
      </c>
      <c r="L3559">
        <f>VLOOKUP($E3559,'CFileFishery to ERA+'!$A$4:$J$198,4,FALSE)</f>
        <v>65</v>
      </c>
      <c r="M3559" t="str">
        <f>VLOOKUP($E3559,'CFileFishery to ERA+'!$A$4:$J$198,5,FALSE)</f>
        <v>BC JF S</v>
      </c>
      <c r="N3559" t="str">
        <f>VLOOKUP($E3559,'CFileFishery to ERA+'!$A$4:$J$198,6,FALSE)</f>
        <v>CA</v>
      </c>
      <c r="O3559">
        <f>VLOOKUP($E3559,'CFileFishery to ERA+'!$A$4:$J$198,7,FALSE)</f>
        <v>36</v>
      </c>
      <c r="P3559" t="str">
        <f>VLOOKUP($E3559,'CFileFishery to ERA+'!$A$4:$J$198,8,FALSE)</f>
        <v>S</v>
      </c>
      <c r="Q3559" t="str">
        <f>VLOOKUP($E3559,'CFileFishery to ERA+'!$A$4:$J$198,9,FALSE)</f>
        <v>Canadian Juan De Fuca Sport</v>
      </c>
      <c r="R3559" t="str">
        <f>VLOOKUP($E3559,'CFileFishery to ERA+'!$A$4:$J$198,10,FALSE)</f>
        <v>ISBM</v>
      </c>
    </row>
    <row r="3560" spans="1:18" x14ac:dyDescent="0.25">
      <c r="A3560" t="s">
        <v>162</v>
      </c>
      <c r="B3560" t="s">
        <v>163</v>
      </c>
      <c r="C3560">
        <v>2009</v>
      </c>
      <c r="D3560">
        <v>6</v>
      </c>
      <c r="E3560">
        <v>14</v>
      </c>
      <c r="F3560" t="s">
        <v>15</v>
      </c>
      <c r="G3560">
        <v>4</v>
      </c>
      <c r="H3560" t="s">
        <v>12</v>
      </c>
      <c r="I3560">
        <v>1</v>
      </c>
      <c r="J3560">
        <v>1.8</v>
      </c>
      <c r="K3560">
        <v>1.83</v>
      </c>
      <c r="L3560">
        <f>VLOOKUP($E3560,'CFileFishery to ERA+'!$A$4:$J$198,4,FALSE)</f>
        <v>2</v>
      </c>
      <c r="M3560" t="str">
        <f>VLOOKUP($E3560,'CFileFishery to ERA+'!$A$4:$J$198,5,FALSE)</f>
        <v>AK JNO T</v>
      </c>
      <c r="N3560" t="str">
        <f>VLOOKUP($E3560,'CFileFishery to ERA+'!$A$4:$J$198,6,FALSE)</f>
        <v>US</v>
      </c>
      <c r="O3560">
        <f>VLOOKUP($E3560,'CFileFishery to ERA+'!$A$4:$J$198,7,FALSE)</f>
        <v>999</v>
      </c>
      <c r="P3560" t="str">
        <f>VLOOKUP($E3560,'CFileFishery to ERA+'!$A$4:$J$198,8,FALSE)</f>
        <v>T</v>
      </c>
      <c r="Q3560" t="str">
        <f>VLOOKUP($E3560,'CFileFishery to ERA+'!$A$4:$J$198,9,FALSE)</f>
        <v>SEAK Troll</v>
      </c>
      <c r="R3560" t="str">
        <f>VLOOKUP($E3560,'CFileFishery to ERA+'!$A$4:$J$198,10,FALSE)</f>
        <v>AABM</v>
      </c>
    </row>
    <row r="3561" spans="1:18" x14ac:dyDescent="0.25">
      <c r="A3561" t="s">
        <v>162</v>
      </c>
      <c r="B3561" t="s">
        <v>163</v>
      </c>
      <c r="C3561">
        <v>2009</v>
      </c>
      <c r="D3561">
        <v>6</v>
      </c>
      <c r="E3561">
        <v>29</v>
      </c>
      <c r="F3561" t="s">
        <v>17</v>
      </c>
      <c r="G3561">
        <v>4</v>
      </c>
      <c r="H3561" t="s">
        <v>12</v>
      </c>
      <c r="I3561">
        <v>1</v>
      </c>
      <c r="J3561">
        <v>3.09</v>
      </c>
      <c r="K3561">
        <v>3.14</v>
      </c>
      <c r="L3561">
        <f>VLOOKUP($E3561,'CFileFishery to ERA+'!$A$4:$J$198,4,FALSE)</f>
        <v>8</v>
      </c>
      <c r="M3561" t="str">
        <f>VLOOKUP($E3561,'CFileFishery to ERA+'!$A$4:$J$198,5,FALSE)</f>
        <v>NORTH T</v>
      </c>
      <c r="N3561" t="str">
        <f>VLOOKUP($E3561,'CFileFishery to ERA+'!$A$4:$J$198,6,FALSE)</f>
        <v>CA</v>
      </c>
      <c r="O3561">
        <f>VLOOKUP($E3561,'CFileFishery to ERA+'!$A$4:$J$198,7,FALSE)</f>
        <v>1</v>
      </c>
      <c r="P3561" t="str">
        <f>VLOOKUP($E3561,'CFileFishery to ERA+'!$A$4:$J$198,8,FALSE)</f>
        <v>T</v>
      </c>
      <c r="Q3561" t="str">
        <f>VLOOKUP($E3561,'CFileFishery to ERA+'!$A$4:$J$198,9,FALSE)</f>
        <v>NBC Troll</v>
      </c>
      <c r="R3561" t="str">
        <f>VLOOKUP($E3561,'CFileFishery to ERA+'!$A$4:$J$198,10,FALSE)</f>
        <v>AABM</v>
      </c>
    </row>
    <row r="3562" spans="1:18" x14ac:dyDescent="0.25">
      <c r="A3562" t="s">
        <v>162</v>
      </c>
      <c r="B3562" t="s">
        <v>163</v>
      </c>
      <c r="C3562">
        <v>2009</v>
      </c>
      <c r="D3562">
        <v>6</v>
      </c>
      <c r="E3562">
        <v>38</v>
      </c>
      <c r="F3562" t="s">
        <v>64</v>
      </c>
      <c r="G3562">
        <v>3</v>
      </c>
      <c r="H3562" t="s">
        <v>12</v>
      </c>
      <c r="I3562">
        <v>1</v>
      </c>
      <c r="J3562">
        <v>3.22</v>
      </c>
      <c r="K3562">
        <v>3.76</v>
      </c>
      <c r="L3562">
        <f>VLOOKUP($E3562,'CFileFishery to ERA+'!$A$4:$J$198,4,FALSE)</f>
        <v>11</v>
      </c>
      <c r="M3562" t="str">
        <f>VLOOKUP($E3562,'CFileFishery to ERA+'!$A$4:$J$198,5,FALSE)</f>
        <v>WCVI SPR T</v>
      </c>
      <c r="N3562" t="str">
        <f>VLOOKUP($E3562,'CFileFishery to ERA+'!$A$4:$J$198,6,FALSE)</f>
        <v>CA</v>
      </c>
      <c r="O3562">
        <f>VLOOKUP($E3562,'CFileFishery to ERA+'!$A$4:$J$198,7,FALSE)</f>
        <v>3</v>
      </c>
      <c r="P3562" t="str">
        <f>VLOOKUP($E3562,'CFileFishery to ERA+'!$A$4:$J$198,8,FALSE)</f>
        <v>T</v>
      </c>
      <c r="Q3562" t="str">
        <f>VLOOKUP($E3562,'CFileFishery to ERA+'!$A$4:$J$198,9,FALSE)</f>
        <v>WCVI Troll</v>
      </c>
      <c r="R3562" t="str">
        <f>VLOOKUP($E3562,'CFileFishery to ERA+'!$A$4:$J$198,10,FALSE)</f>
        <v>AABM</v>
      </c>
    </row>
    <row r="3563" spans="1:18" x14ac:dyDescent="0.25">
      <c r="A3563" t="s">
        <v>162</v>
      </c>
      <c r="B3563" t="s">
        <v>163</v>
      </c>
      <c r="C3563">
        <v>2009</v>
      </c>
      <c r="D3563">
        <v>6</v>
      </c>
      <c r="E3563">
        <v>38</v>
      </c>
      <c r="F3563" t="s">
        <v>64</v>
      </c>
      <c r="G3563">
        <v>4</v>
      </c>
      <c r="H3563" t="s">
        <v>12</v>
      </c>
      <c r="I3563">
        <v>2</v>
      </c>
      <c r="J3563">
        <v>6.44</v>
      </c>
      <c r="K3563">
        <v>6.56</v>
      </c>
      <c r="L3563">
        <f>VLOOKUP($E3563,'CFileFishery to ERA+'!$A$4:$J$198,4,FALSE)</f>
        <v>11</v>
      </c>
      <c r="M3563" t="str">
        <f>VLOOKUP($E3563,'CFileFishery to ERA+'!$A$4:$J$198,5,FALSE)</f>
        <v>WCVI SPR T</v>
      </c>
      <c r="N3563" t="str">
        <f>VLOOKUP($E3563,'CFileFishery to ERA+'!$A$4:$J$198,6,FALSE)</f>
        <v>CA</v>
      </c>
      <c r="O3563">
        <f>VLOOKUP($E3563,'CFileFishery to ERA+'!$A$4:$J$198,7,FALSE)</f>
        <v>3</v>
      </c>
      <c r="P3563" t="str">
        <f>VLOOKUP($E3563,'CFileFishery to ERA+'!$A$4:$J$198,8,FALSE)</f>
        <v>T</v>
      </c>
      <c r="Q3563" t="str">
        <f>VLOOKUP($E3563,'CFileFishery to ERA+'!$A$4:$J$198,9,FALSE)</f>
        <v>WCVI Troll</v>
      </c>
      <c r="R3563" t="str">
        <f>VLOOKUP($E3563,'CFileFishery to ERA+'!$A$4:$J$198,10,FALSE)</f>
        <v>AABM</v>
      </c>
    </row>
    <row r="3564" spans="1:18" x14ac:dyDescent="0.25">
      <c r="A3564" t="s">
        <v>162</v>
      </c>
      <c r="B3564" t="s">
        <v>163</v>
      </c>
      <c r="C3564">
        <v>2009</v>
      </c>
      <c r="D3564">
        <v>6</v>
      </c>
      <c r="E3564">
        <v>108</v>
      </c>
      <c r="F3564" t="s">
        <v>130</v>
      </c>
      <c r="G3564">
        <v>4</v>
      </c>
      <c r="H3564" t="s">
        <v>12</v>
      </c>
      <c r="I3564">
        <v>3</v>
      </c>
      <c r="J3564">
        <v>10.94</v>
      </c>
      <c r="K3564">
        <v>11.15</v>
      </c>
      <c r="L3564">
        <f>VLOOKUP($E3564,'CFileFishery to ERA+'!$A$4:$J$198,4,FALSE)</f>
        <v>29</v>
      </c>
      <c r="M3564" t="str">
        <f>VLOOKUP($E3564,'CFileFishery to ERA+'!$A$4:$J$198,5,FALSE)</f>
        <v>TPGSDO TERM N</v>
      </c>
      <c r="N3564" t="str">
        <f>VLOOKUP($E3564,'CFileFishery to ERA+'!$A$4:$J$198,6,FALSE)</f>
        <v>US</v>
      </c>
      <c r="O3564">
        <f>VLOOKUP($E3564,'CFileFishery to ERA+'!$A$4:$J$198,7,FALSE)</f>
        <v>999</v>
      </c>
      <c r="P3564" t="str">
        <f>VLOOKUP($E3564,'CFileFishery to ERA+'!$A$4:$J$198,8,FALSE)</f>
        <v>N</v>
      </c>
      <c r="Q3564" t="str">
        <f>VLOOKUP($E3564,'CFileFishery to ERA+'!$A$4:$J$198,9,FALSE)</f>
        <v>PGSD Net</v>
      </c>
      <c r="R3564" t="str">
        <f>VLOOKUP($E3564,'CFileFishery to ERA+'!$A$4:$J$198,10,FALSE)</f>
        <v>ISBM</v>
      </c>
    </row>
    <row r="3565" spans="1:18" x14ac:dyDescent="0.25">
      <c r="A3565" t="s">
        <v>162</v>
      </c>
      <c r="B3565" t="s">
        <v>163</v>
      </c>
      <c r="C3565">
        <v>2009</v>
      </c>
      <c r="D3565">
        <v>6</v>
      </c>
      <c r="E3565">
        <v>142</v>
      </c>
      <c r="F3565" t="s">
        <v>49</v>
      </c>
      <c r="G3565">
        <v>4</v>
      </c>
      <c r="H3565" t="s">
        <v>12</v>
      </c>
      <c r="I3565">
        <v>2</v>
      </c>
      <c r="J3565">
        <v>8.6999999999999993</v>
      </c>
      <c r="K3565">
        <v>8.86</v>
      </c>
      <c r="L3565">
        <f>VLOOKUP($E3565,'CFileFishery to ERA+'!$A$4:$J$198,4,FALSE)</f>
        <v>50</v>
      </c>
      <c r="M3565" t="str">
        <f>VLOOKUP($E3565,'CFileFishery to ERA+'!$A$4:$J$198,5,FALSE)</f>
        <v>WCVI AABM S</v>
      </c>
      <c r="N3565" t="str">
        <f>VLOOKUP($E3565,'CFileFishery to ERA+'!$A$4:$J$198,6,FALSE)</f>
        <v>CA</v>
      </c>
      <c r="O3565">
        <f>VLOOKUP($E3565,'CFileFishery to ERA+'!$A$4:$J$198,7,FALSE)</f>
        <v>31</v>
      </c>
      <c r="P3565" t="str">
        <f>VLOOKUP($E3565,'CFileFishery to ERA+'!$A$4:$J$198,8,FALSE)</f>
        <v>S</v>
      </c>
      <c r="Q3565" t="str">
        <f>VLOOKUP($E3565,'CFileFishery to ERA+'!$A$4:$J$198,9,FALSE)</f>
        <v>WCVI AABM Sport</v>
      </c>
      <c r="R3565" t="str">
        <f>VLOOKUP($E3565,'CFileFishery to ERA+'!$A$4:$J$198,10,FALSE)</f>
        <v>AABM</v>
      </c>
    </row>
    <row r="3566" spans="1:18" x14ac:dyDescent="0.25">
      <c r="A3566" t="s">
        <v>162</v>
      </c>
      <c r="B3566" t="s">
        <v>163</v>
      </c>
      <c r="C3566">
        <v>2009</v>
      </c>
      <c r="D3566">
        <v>6</v>
      </c>
      <c r="E3566">
        <v>146</v>
      </c>
      <c r="F3566" t="s">
        <v>75</v>
      </c>
      <c r="G3566">
        <v>4</v>
      </c>
      <c r="H3566" t="s">
        <v>12</v>
      </c>
      <c r="I3566">
        <v>1</v>
      </c>
      <c r="J3566">
        <v>10.74</v>
      </c>
      <c r="K3566">
        <v>10.94</v>
      </c>
      <c r="L3566">
        <f>VLOOKUP($E3566,'CFileFishery to ERA+'!$A$4:$J$198,4,FALSE)</f>
        <v>65</v>
      </c>
      <c r="M3566" t="str">
        <f>VLOOKUP($E3566,'CFileFishery to ERA+'!$A$4:$J$198,5,FALSE)</f>
        <v>BC JF S</v>
      </c>
      <c r="N3566" t="str">
        <f>VLOOKUP($E3566,'CFileFishery to ERA+'!$A$4:$J$198,6,FALSE)</f>
        <v>CA</v>
      </c>
      <c r="O3566">
        <f>VLOOKUP($E3566,'CFileFishery to ERA+'!$A$4:$J$198,7,FALSE)</f>
        <v>36</v>
      </c>
      <c r="P3566" t="str">
        <f>VLOOKUP($E3566,'CFileFishery to ERA+'!$A$4:$J$198,8,FALSE)</f>
        <v>S</v>
      </c>
      <c r="Q3566" t="str">
        <f>VLOOKUP($E3566,'CFileFishery to ERA+'!$A$4:$J$198,9,FALSE)</f>
        <v>Canadian Juan De Fuca Sport</v>
      </c>
      <c r="R3566" t="str">
        <f>VLOOKUP($E3566,'CFileFishery to ERA+'!$A$4:$J$198,10,FALSE)</f>
        <v>ISBM</v>
      </c>
    </row>
    <row r="3567" spans="1:18" x14ac:dyDescent="0.25">
      <c r="A3567" t="s">
        <v>162</v>
      </c>
      <c r="B3567" t="s">
        <v>163</v>
      </c>
      <c r="C3567">
        <v>2009</v>
      </c>
      <c r="D3567">
        <v>7</v>
      </c>
      <c r="E3567">
        <v>55</v>
      </c>
      <c r="F3567" t="s">
        <v>46</v>
      </c>
      <c r="G3567">
        <v>3</v>
      </c>
      <c r="H3567" t="s">
        <v>12</v>
      </c>
      <c r="I3567">
        <v>1</v>
      </c>
      <c r="J3567">
        <v>1.1200000000000001</v>
      </c>
      <c r="K3567">
        <v>1.3</v>
      </c>
      <c r="L3567">
        <f>VLOOKUP($E3567,'CFileFishery to ERA+'!$A$4:$J$198,4,FALSE)</f>
        <v>17</v>
      </c>
      <c r="M3567" t="str">
        <f>VLOOKUP($E3567,'CFileFishery to ERA+'!$A$4:$J$198,5,FALSE)</f>
        <v>ALASKA N</v>
      </c>
      <c r="N3567" t="str">
        <f>VLOOKUP($E3567,'CFileFishery to ERA+'!$A$4:$J$198,6,FALSE)</f>
        <v>US</v>
      </c>
      <c r="O3567">
        <f>VLOOKUP($E3567,'CFileFishery to ERA+'!$A$4:$J$198,7,FALSE)</f>
        <v>999</v>
      </c>
      <c r="P3567" t="str">
        <f>VLOOKUP($E3567,'CFileFishery to ERA+'!$A$4:$J$198,8,FALSE)</f>
        <v>N</v>
      </c>
      <c r="Q3567" t="str">
        <f>VLOOKUP($E3567,'CFileFishery to ERA+'!$A$4:$J$198,9,FALSE)</f>
        <v>SEAK Net</v>
      </c>
      <c r="R3567" t="str">
        <f>VLOOKUP($E3567,'CFileFishery to ERA+'!$A$4:$J$198,10,FALSE)</f>
        <v>AABM</v>
      </c>
    </row>
    <row r="3568" spans="1:18" x14ac:dyDescent="0.25">
      <c r="A3568" t="s">
        <v>162</v>
      </c>
      <c r="B3568" t="s">
        <v>163</v>
      </c>
      <c r="C3568">
        <v>2009</v>
      </c>
      <c r="D3568">
        <v>7</v>
      </c>
      <c r="E3568">
        <v>104</v>
      </c>
      <c r="F3568" t="s">
        <v>113</v>
      </c>
      <c r="G3568">
        <v>3</v>
      </c>
      <c r="H3568" t="s">
        <v>12</v>
      </c>
      <c r="I3568">
        <v>1</v>
      </c>
      <c r="J3568">
        <v>1.1499999999999999</v>
      </c>
      <c r="K3568">
        <v>1.34</v>
      </c>
      <c r="L3568">
        <f>VLOOKUP($E3568,'CFileFishery to ERA+'!$A$4:$J$198,4,FALSE)</f>
        <v>38</v>
      </c>
      <c r="M3568" t="str">
        <f>VLOOKUP($E3568,'CFileFishery to ERA+'!$A$4:$J$198,5,FALSE)</f>
        <v>TPS FN</v>
      </c>
      <c r="N3568" t="str">
        <f>VLOOKUP($E3568,'CFileFishery to ERA+'!$A$4:$J$198,6,FALSE)</f>
        <v>US</v>
      </c>
      <c r="O3568">
        <f>VLOOKUP($E3568,'CFileFishery to ERA+'!$A$4:$J$198,7,FALSE)</f>
        <v>999</v>
      </c>
      <c r="P3568" t="str">
        <f>VLOOKUP($E3568,'CFileFishery to ERA+'!$A$4:$J$198,8,FALSE)</f>
        <v>N</v>
      </c>
      <c r="Q3568" t="str">
        <f>VLOOKUP($E3568,'CFileFishery to ERA+'!$A$4:$J$198,9,FALSE)</f>
        <v>PGSD Net</v>
      </c>
      <c r="R3568" t="str">
        <f>VLOOKUP($E3568,'CFileFishery to ERA+'!$A$4:$J$198,10,FALSE)</f>
        <v>ISBM</v>
      </c>
    </row>
    <row r="3569" spans="1:18" x14ac:dyDescent="0.25">
      <c r="A3569" t="s">
        <v>162</v>
      </c>
      <c r="B3569" t="s">
        <v>163</v>
      </c>
      <c r="C3569">
        <v>2009</v>
      </c>
      <c r="D3569">
        <v>7</v>
      </c>
      <c r="E3569">
        <v>104</v>
      </c>
      <c r="F3569" t="s">
        <v>113</v>
      </c>
      <c r="G3569">
        <v>4</v>
      </c>
      <c r="H3569" t="s">
        <v>12</v>
      </c>
      <c r="I3569">
        <v>18</v>
      </c>
      <c r="J3569">
        <v>24.9</v>
      </c>
      <c r="K3569">
        <v>25.37</v>
      </c>
      <c r="L3569">
        <f>VLOOKUP($E3569,'CFileFishery to ERA+'!$A$4:$J$198,4,FALSE)</f>
        <v>38</v>
      </c>
      <c r="M3569" t="str">
        <f>VLOOKUP($E3569,'CFileFishery to ERA+'!$A$4:$J$198,5,FALSE)</f>
        <v>TPS FN</v>
      </c>
      <c r="N3569" t="str">
        <f>VLOOKUP($E3569,'CFileFishery to ERA+'!$A$4:$J$198,6,FALSE)</f>
        <v>US</v>
      </c>
      <c r="O3569">
        <f>VLOOKUP($E3569,'CFileFishery to ERA+'!$A$4:$J$198,7,FALSE)</f>
        <v>999</v>
      </c>
      <c r="P3569" t="str">
        <f>VLOOKUP($E3569,'CFileFishery to ERA+'!$A$4:$J$198,8,FALSE)</f>
        <v>N</v>
      </c>
      <c r="Q3569" t="str">
        <f>VLOOKUP($E3569,'CFileFishery to ERA+'!$A$4:$J$198,9,FALSE)</f>
        <v>PGSD Net</v>
      </c>
      <c r="R3569" t="str">
        <f>VLOOKUP($E3569,'CFileFishery to ERA+'!$A$4:$J$198,10,FALSE)</f>
        <v>ISBM</v>
      </c>
    </row>
    <row r="3570" spans="1:18" x14ac:dyDescent="0.25">
      <c r="A3570" t="s">
        <v>162</v>
      </c>
      <c r="B3570" t="s">
        <v>163</v>
      </c>
      <c r="C3570">
        <v>2009</v>
      </c>
      <c r="D3570">
        <v>7</v>
      </c>
      <c r="E3570">
        <v>124</v>
      </c>
      <c r="F3570" t="s">
        <v>36</v>
      </c>
      <c r="G3570">
        <v>4</v>
      </c>
      <c r="H3570" t="s">
        <v>12</v>
      </c>
      <c r="I3570">
        <v>1</v>
      </c>
      <c r="J3570">
        <v>2.08</v>
      </c>
      <c r="K3570">
        <v>2.11</v>
      </c>
      <c r="L3570">
        <f>VLOOKUP($E3570,'CFileFishery to ERA+'!$A$4:$J$198,4,FALSE)</f>
        <v>44</v>
      </c>
      <c r="M3570" t="str">
        <f>VLOOKUP($E3570,'CFileFishery to ERA+'!$A$4:$J$198,5,FALSE)</f>
        <v>ALASKA S</v>
      </c>
      <c r="N3570" t="str">
        <f>VLOOKUP($E3570,'CFileFishery to ERA+'!$A$4:$J$198,6,FALSE)</f>
        <v>US</v>
      </c>
      <c r="O3570">
        <f>VLOOKUP($E3570,'CFileFishery to ERA+'!$A$4:$J$198,7,FALSE)</f>
        <v>999</v>
      </c>
      <c r="P3570" t="str">
        <f>VLOOKUP($E3570,'CFileFishery to ERA+'!$A$4:$J$198,8,FALSE)</f>
        <v>S</v>
      </c>
      <c r="Q3570" t="str">
        <f>VLOOKUP($E3570,'CFileFishery to ERA+'!$A$4:$J$198,9,FALSE)</f>
        <v>SEAK Sport</v>
      </c>
      <c r="R3570" t="str">
        <f>VLOOKUP($E3570,'CFileFishery to ERA+'!$A$4:$J$198,10,FALSE)</f>
        <v>AABM</v>
      </c>
    </row>
    <row r="3571" spans="1:18" x14ac:dyDescent="0.25">
      <c r="A3571" t="s">
        <v>162</v>
      </c>
      <c r="B3571" t="s">
        <v>163</v>
      </c>
      <c r="C3571">
        <v>2009</v>
      </c>
      <c r="D3571">
        <v>7</v>
      </c>
      <c r="E3571">
        <v>142</v>
      </c>
      <c r="F3571" t="s">
        <v>49</v>
      </c>
      <c r="G3571">
        <v>3</v>
      </c>
      <c r="H3571" t="s">
        <v>12</v>
      </c>
      <c r="I3571">
        <v>2</v>
      </c>
      <c r="J3571">
        <v>8.14</v>
      </c>
      <c r="K3571">
        <v>9.5</v>
      </c>
      <c r="L3571">
        <f>VLOOKUP($E3571,'CFileFishery to ERA+'!$A$4:$J$198,4,FALSE)</f>
        <v>50</v>
      </c>
      <c r="M3571" t="str">
        <f>VLOOKUP($E3571,'CFileFishery to ERA+'!$A$4:$J$198,5,FALSE)</f>
        <v>WCVI AABM S</v>
      </c>
      <c r="N3571" t="str">
        <f>VLOOKUP($E3571,'CFileFishery to ERA+'!$A$4:$J$198,6,FALSE)</f>
        <v>CA</v>
      </c>
      <c r="O3571">
        <f>VLOOKUP($E3571,'CFileFishery to ERA+'!$A$4:$J$198,7,FALSE)</f>
        <v>31</v>
      </c>
      <c r="P3571" t="str">
        <f>VLOOKUP($E3571,'CFileFishery to ERA+'!$A$4:$J$198,8,FALSE)</f>
        <v>S</v>
      </c>
      <c r="Q3571" t="str">
        <f>VLOOKUP($E3571,'CFileFishery to ERA+'!$A$4:$J$198,9,FALSE)</f>
        <v>WCVI AABM Sport</v>
      </c>
      <c r="R3571" t="str">
        <f>VLOOKUP($E3571,'CFileFishery to ERA+'!$A$4:$J$198,10,FALSE)</f>
        <v>AABM</v>
      </c>
    </row>
    <row r="3572" spans="1:18" x14ac:dyDescent="0.25">
      <c r="A3572" t="s">
        <v>162</v>
      </c>
      <c r="B3572" t="s">
        <v>163</v>
      </c>
      <c r="C3572">
        <v>2009</v>
      </c>
      <c r="D3572">
        <v>7</v>
      </c>
      <c r="E3572">
        <v>150</v>
      </c>
      <c r="F3572" t="s">
        <v>76</v>
      </c>
      <c r="G3572">
        <v>3</v>
      </c>
      <c r="H3572" t="s">
        <v>12</v>
      </c>
      <c r="I3572">
        <v>1</v>
      </c>
      <c r="J3572">
        <v>3.22</v>
      </c>
      <c r="K3572">
        <v>3.76</v>
      </c>
      <c r="L3572">
        <f>VLOOKUP($E3572,'CFileFishery to ERA+'!$A$4:$J$198,4,FALSE)</f>
        <v>57</v>
      </c>
      <c r="M3572" t="str">
        <f>VLOOKUP($E3572,'CFileFishery to ERA+'!$A$4:$J$198,5,FALSE)</f>
        <v>PGSDN S</v>
      </c>
      <c r="N3572" t="str">
        <f>VLOOKUP($E3572,'CFileFishery to ERA+'!$A$4:$J$198,6,FALSE)</f>
        <v>US</v>
      </c>
      <c r="O3572">
        <f>VLOOKUP($E3572,'CFileFishery to ERA+'!$A$4:$J$198,7,FALSE)</f>
        <v>999</v>
      </c>
      <c r="P3572" t="str">
        <f>VLOOKUP($E3572,'CFileFishery to ERA+'!$A$4:$J$198,8,FALSE)</f>
        <v>S</v>
      </c>
      <c r="Q3572" t="str">
        <f>VLOOKUP($E3572,'CFileFishery to ERA+'!$A$4:$J$198,9,FALSE)</f>
        <v>PGSD Sport</v>
      </c>
      <c r="R3572" t="str">
        <f>VLOOKUP($E3572,'CFileFishery to ERA+'!$A$4:$J$198,10,FALSE)</f>
        <v>ISBM</v>
      </c>
    </row>
    <row r="3573" spans="1:18" x14ac:dyDescent="0.25">
      <c r="A3573" t="s">
        <v>162</v>
      </c>
      <c r="B3573" t="s">
        <v>163</v>
      </c>
      <c r="C3573">
        <v>2009</v>
      </c>
      <c r="D3573">
        <v>7</v>
      </c>
      <c r="E3573">
        <v>150</v>
      </c>
      <c r="F3573" t="s">
        <v>76</v>
      </c>
      <c r="G3573">
        <v>4</v>
      </c>
      <c r="H3573" t="s">
        <v>12</v>
      </c>
      <c r="I3573">
        <v>1</v>
      </c>
      <c r="J3573">
        <v>3.22</v>
      </c>
      <c r="K3573">
        <v>3.28</v>
      </c>
      <c r="L3573">
        <f>VLOOKUP($E3573,'CFileFishery to ERA+'!$A$4:$J$198,4,FALSE)</f>
        <v>57</v>
      </c>
      <c r="M3573" t="str">
        <f>VLOOKUP($E3573,'CFileFishery to ERA+'!$A$4:$J$198,5,FALSE)</f>
        <v>PGSDN S</v>
      </c>
      <c r="N3573" t="str">
        <f>VLOOKUP($E3573,'CFileFishery to ERA+'!$A$4:$J$198,6,FALSE)</f>
        <v>US</v>
      </c>
      <c r="O3573">
        <f>VLOOKUP($E3573,'CFileFishery to ERA+'!$A$4:$J$198,7,FALSE)</f>
        <v>999</v>
      </c>
      <c r="P3573" t="str">
        <f>VLOOKUP($E3573,'CFileFishery to ERA+'!$A$4:$J$198,8,FALSE)</f>
        <v>S</v>
      </c>
      <c r="Q3573" t="str">
        <f>VLOOKUP($E3573,'CFileFishery to ERA+'!$A$4:$J$198,9,FALSE)</f>
        <v>PGSD Sport</v>
      </c>
      <c r="R3573" t="str">
        <f>VLOOKUP($E3573,'CFileFishery to ERA+'!$A$4:$J$198,10,FALSE)</f>
        <v>ISBM</v>
      </c>
    </row>
    <row r="3574" spans="1:18" x14ac:dyDescent="0.25">
      <c r="A3574" t="s">
        <v>162</v>
      </c>
      <c r="B3574" t="s">
        <v>163</v>
      </c>
      <c r="C3574">
        <v>2009</v>
      </c>
      <c r="D3574">
        <v>7</v>
      </c>
      <c r="E3574">
        <v>152</v>
      </c>
      <c r="F3574" t="s">
        <v>63</v>
      </c>
      <c r="G3574">
        <v>3</v>
      </c>
      <c r="H3574" t="s">
        <v>12</v>
      </c>
      <c r="I3574">
        <v>1</v>
      </c>
      <c r="J3574">
        <v>5.32</v>
      </c>
      <c r="K3574">
        <v>6.21</v>
      </c>
      <c r="L3574">
        <f>VLOOKUP($E3574,'CFileFishery to ERA+'!$A$4:$J$198,4,FALSE)</f>
        <v>57</v>
      </c>
      <c r="M3574" t="str">
        <f>VLOOKUP($E3574,'CFileFishery to ERA+'!$A$4:$J$198,5,FALSE)</f>
        <v>PGSDN S</v>
      </c>
      <c r="N3574" t="str">
        <f>VLOOKUP($E3574,'CFileFishery to ERA+'!$A$4:$J$198,6,FALSE)</f>
        <v>US</v>
      </c>
      <c r="O3574">
        <f>VLOOKUP($E3574,'CFileFishery to ERA+'!$A$4:$J$198,7,FALSE)</f>
        <v>999</v>
      </c>
      <c r="P3574" t="str">
        <f>VLOOKUP($E3574,'CFileFishery to ERA+'!$A$4:$J$198,8,FALSE)</f>
        <v>S</v>
      </c>
      <c r="Q3574" t="str">
        <f>VLOOKUP($E3574,'CFileFishery to ERA+'!$A$4:$J$198,9,FALSE)</f>
        <v>PGSD Sport</v>
      </c>
      <c r="R3574" t="str">
        <f>VLOOKUP($E3574,'CFileFishery to ERA+'!$A$4:$J$198,10,FALSE)</f>
        <v>ISBM</v>
      </c>
    </row>
    <row r="3575" spans="1:18" x14ac:dyDescent="0.25">
      <c r="A3575" t="s">
        <v>162</v>
      </c>
      <c r="B3575" t="s">
        <v>163</v>
      </c>
      <c r="C3575">
        <v>2009</v>
      </c>
      <c r="D3575">
        <v>8</v>
      </c>
      <c r="E3575">
        <v>104</v>
      </c>
      <c r="F3575" t="s">
        <v>113</v>
      </c>
      <c r="G3575">
        <v>4</v>
      </c>
      <c r="H3575" t="s">
        <v>12</v>
      </c>
      <c r="I3575">
        <v>2</v>
      </c>
      <c r="J3575">
        <v>3.54</v>
      </c>
      <c r="K3575">
        <v>3.6</v>
      </c>
      <c r="L3575">
        <f>VLOOKUP($E3575,'CFileFishery to ERA+'!$A$4:$J$198,4,FALSE)</f>
        <v>38</v>
      </c>
      <c r="M3575" t="str">
        <f>VLOOKUP($E3575,'CFileFishery to ERA+'!$A$4:$J$198,5,FALSE)</f>
        <v>TPS FN</v>
      </c>
      <c r="N3575" t="str">
        <f>VLOOKUP($E3575,'CFileFishery to ERA+'!$A$4:$J$198,6,FALSE)</f>
        <v>US</v>
      </c>
      <c r="O3575">
        <f>VLOOKUP($E3575,'CFileFishery to ERA+'!$A$4:$J$198,7,FALSE)</f>
        <v>999</v>
      </c>
      <c r="P3575" t="str">
        <f>VLOOKUP($E3575,'CFileFishery to ERA+'!$A$4:$J$198,8,FALSE)</f>
        <v>N</v>
      </c>
      <c r="Q3575" t="str">
        <f>VLOOKUP($E3575,'CFileFishery to ERA+'!$A$4:$J$198,9,FALSE)</f>
        <v>PGSD Net</v>
      </c>
      <c r="R3575" t="str">
        <f>VLOOKUP($E3575,'CFileFishery to ERA+'!$A$4:$J$198,10,FALSE)</f>
        <v>ISBM</v>
      </c>
    </row>
    <row r="3576" spans="1:18" x14ac:dyDescent="0.25">
      <c r="A3576" t="s">
        <v>162</v>
      </c>
      <c r="B3576" t="s">
        <v>163</v>
      </c>
      <c r="C3576">
        <v>2009</v>
      </c>
      <c r="D3576">
        <v>8</v>
      </c>
      <c r="E3576">
        <v>128</v>
      </c>
      <c r="F3576" t="s">
        <v>20</v>
      </c>
      <c r="G3576">
        <v>4</v>
      </c>
      <c r="H3576" t="s">
        <v>12</v>
      </c>
      <c r="I3576">
        <v>1</v>
      </c>
      <c r="J3576">
        <v>4.29</v>
      </c>
      <c r="K3576">
        <v>4.37</v>
      </c>
      <c r="L3576">
        <f>VLOOKUP($E3576,'CFileFishery to ERA+'!$A$4:$J$198,4,FALSE)</f>
        <v>47</v>
      </c>
      <c r="M3576" t="str">
        <f>VLOOKUP($E3576,'CFileFishery to ERA+'!$A$4:$J$198,5,FALSE)</f>
        <v>NBC AABM S</v>
      </c>
      <c r="N3576" t="str">
        <f>VLOOKUP($E3576,'CFileFishery to ERA+'!$A$4:$J$198,6,FALSE)</f>
        <v>CA</v>
      </c>
      <c r="O3576">
        <f>VLOOKUP($E3576,'CFileFishery to ERA+'!$A$4:$J$198,7,FALSE)</f>
        <v>20</v>
      </c>
      <c r="P3576" t="str">
        <f>VLOOKUP($E3576,'CFileFishery to ERA+'!$A$4:$J$198,8,FALSE)</f>
        <v>S</v>
      </c>
      <c r="Q3576" t="str">
        <f>VLOOKUP($E3576,'CFileFishery to ERA+'!$A$4:$J$198,9,FALSE)</f>
        <v>NBC AABM Sport</v>
      </c>
      <c r="R3576" t="str">
        <f>VLOOKUP($E3576,'CFileFishery to ERA+'!$A$4:$J$198,10,FALSE)</f>
        <v>AABM</v>
      </c>
    </row>
    <row r="3577" spans="1:18" x14ac:dyDescent="0.25">
      <c r="A3577" t="s">
        <v>162</v>
      </c>
      <c r="B3577" t="s">
        <v>163</v>
      </c>
      <c r="C3577">
        <v>2009</v>
      </c>
      <c r="D3577">
        <v>8</v>
      </c>
      <c r="E3577">
        <v>142</v>
      </c>
      <c r="F3577" t="s">
        <v>49</v>
      </c>
      <c r="G3577">
        <v>3</v>
      </c>
      <c r="H3577" t="s">
        <v>12</v>
      </c>
      <c r="I3577">
        <v>2</v>
      </c>
      <c r="J3577">
        <v>14.96</v>
      </c>
      <c r="K3577">
        <v>17.47</v>
      </c>
      <c r="L3577">
        <f>VLOOKUP($E3577,'CFileFishery to ERA+'!$A$4:$J$198,4,FALSE)</f>
        <v>50</v>
      </c>
      <c r="M3577" t="str">
        <f>VLOOKUP($E3577,'CFileFishery to ERA+'!$A$4:$J$198,5,FALSE)</f>
        <v>WCVI AABM S</v>
      </c>
      <c r="N3577" t="str">
        <f>VLOOKUP($E3577,'CFileFishery to ERA+'!$A$4:$J$198,6,FALSE)</f>
        <v>CA</v>
      </c>
      <c r="O3577">
        <f>VLOOKUP($E3577,'CFileFishery to ERA+'!$A$4:$J$198,7,FALSE)</f>
        <v>31</v>
      </c>
      <c r="P3577" t="str">
        <f>VLOOKUP($E3577,'CFileFishery to ERA+'!$A$4:$J$198,8,FALSE)</f>
        <v>S</v>
      </c>
      <c r="Q3577" t="str">
        <f>VLOOKUP($E3577,'CFileFishery to ERA+'!$A$4:$J$198,9,FALSE)</f>
        <v>WCVI AABM Sport</v>
      </c>
      <c r="R3577" t="str">
        <f>VLOOKUP($E3577,'CFileFishery to ERA+'!$A$4:$J$198,10,FALSE)</f>
        <v>AABM</v>
      </c>
    </row>
    <row r="3578" spans="1:18" x14ac:dyDescent="0.25">
      <c r="A3578" t="s">
        <v>162</v>
      </c>
      <c r="B3578" t="s">
        <v>163</v>
      </c>
      <c r="C3578">
        <v>2009</v>
      </c>
      <c r="D3578">
        <v>9</v>
      </c>
      <c r="E3578">
        <v>104</v>
      </c>
      <c r="F3578" t="s">
        <v>113</v>
      </c>
      <c r="G3578">
        <v>4</v>
      </c>
      <c r="H3578" t="s">
        <v>12</v>
      </c>
      <c r="I3578">
        <v>1</v>
      </c>
      <c r="J3578">
        <v>2.2200000000000002</v>
      </c>
      <c r="K3578">
        <v>2.2599999999999998</v>
      </c>
      <c r="L3578">
        <f>VLOOKUP($E3578,'CFileFishery to ERA+'!$A$4:$J$198,4,FALSE)</f>
        <v>38</v>
      </c>
      <c r="M3578" t="str">
        <f>VLOOKUP($E3578,'CFileFishery to ERA+'!$A$4:$J$198,5,FALSE)</f>
        <v>TPS FN</v>
      </c>
      <c r="N3578" t="str">
        <f>VLOOKUP($E3578,'CFileFishery to ERA+'!$A$4:$J$198,6,FALSE)</f>
        <v>US</v>
      </c>
      <c r="O3578">
        <f>VLOOKUP($E3578,'CFileFishery to ERA+'!$A$4:$J$198,7,FALSE)</f>
        <v>999</v>
      </c>
      <c r="P3578" t="str">
        <f>VLOOKUP($E3578,'CFileFishery to ERA+'!$A$4:$J$198,8,FALSE)</f>
        <v>N</v>
      </c>
      <c r="Q3578" t="str">
        <f>VLOOKUP($E3578,'CFileFishery to ERA+'!$A$4:$J$198,9,FALSE)</f>
        <v>PGSD Net</v>
      </c>
      <c r="R3578" t="str">
        <f>VLOOKUP($E3578,'CFileFishery to ERA+'!$A$4:$J$198,10,FALSE)</f>
        <v>ISBM</v>
      </c>
    </row>
    <row r="3579" spans="1:18" x14ac:dyDescent="0.25">
      <c r="A3579" t="s">
        <v>162</v>
      </c>
      <c r="B3579" t="s">
        <v>163</v>
      </c>
      <c r="C3579">
        <v>2009</v>
      </c>
      <c r="D3579">
        <v>11</v>
      </c>
      <c r="E3579">
        <v>136</v>
      </c>
      <c r="F3579" t="s">
        <v>52</v>
      </c>
      <c r="G3579">
        <v>3</v>
      </c>
      <c r="H3579" t="s">
        <v>12</v>
      </c>
      <c r="I3579">
        <v>1</v>
      </c>
      <c r="J3579">
        <v>5.3</v>
      </c>
      <c r="K3579">
        <v>6.19</v>
      </c>
      <c r="L3579">
        <f>VLOOKUP($E3579,'CFileFishery to ERA+'!$A$4:$J$198,4,FALSE)</f>
        <v>63</v>
      </c>
      <c r="M3579" t="str">
        <f>VLOOKUP($E3579,'CFileFishery to ERA+'!$A$4:$J$198,5,FALSE)</f>
        <v>GEO ST S</v>
      </c>
      <c r="N3579" t="str">
        <f>VLOOKUP($E3579,'CFileFishery to ERA+'!$A$4:$J$198,6,FALSE)</f>
        <v>CA</v>
      </c>
      <c r="O3579">
        <f>VLOOKUP($E3579,'CFileFishery to ERA+'!$A$4:$J$198,7,FALSE)</f>
        <v>27</v>
      </c>
      <c r="P3579" t="str">
        <f>VLOOKUP($E3579,'CFileFishery to ERA+'!$A$4:$J$198,8,FALSE)</f>
        <v>S</v>
      </c>
      <c r="Q3579" t="str">
        <f>VLOOKUP($E3579,'CFileFishery to ERA+'!$A$4:$J$198,9,FALSE)</f>
        <v>North Georgia Strait Sport</v>
      </c>
      <c r="R3579" t="str">
        <f>VLOOKUP($E3579,'CFileFishery to ERA+'!$A$4:$J$198,10,FALSE)</f>
        <v>ISBM</v>
      </c>
    </row>
    <row r="3580" spans="1:18" x14ac:dyDescent="0.25">
      <c r="A3580" t="s">
        <v>162</v>
      </c>
      <c r="B3580" t="s">
        <v>163</v>
      </c>
      <c r="C3580">
        <v>2009</v>
      </c>
      <c r="D3580">
        <v>11</v>
      </c>
      <c r="E3580">
        <v>159</v>
      </c>
      <c r="F3580" t="s">
        <v>94</v>
      </c>
      <c r="G3580">
        <v>2</v>
      </c>
      <c r="H3580" t="s">
        <v>12</v>
      </c>
      <c r="I3580">
        <v>2</v>
      </c>
      <c r="J3580">
        <v>9.17</v>
      </c>
      <c r="K3580">
        <v>9.89</v>
      </c>
      <c r="L3580">
        <f>VLOOKUP($E3580,'CFileFishery to ERA+'!$A$4:$J$198,4,FALSE)</f>
        <v>59</v>
      </c>
      <c r="M3580" t="str">
        <f>VLOOKUP($E3580,'CFileFishery to ERA+'!$A$4:$J$198,5,FALSE)</f>
        <v>PGSDO S</v>
      </c>
      <c r="N3580" t="str">
        <f>VLOOKUP($E3580,'CFileFishery to ERA+'!$A$4:$J$198,6,FALSE)</f>
        <v>US</v>
      </c>
      <c r="O3580">
        <f>VLOOKUP($E3580,'CFileFishery to ERA+'!$A$4:$J$198,7,FALSE)</f>
        <v>999</v>
      </c>
      <c r="P3580" t="str">
        <f>VLOOKUP($E3580,'CFileFishery to ERA+'!$A$4:$J$198,8,FALSE)</f>
        <v>S</v>
      </c>
      <c r="Q3580" t="str">
        <f>VLOOKUP($E3580,'CFileFishery to ERA+'!$A$4:$J$198,9,FALSE)</f>
        <v>PGSD Sport</v>
      </c>
      <c r="R3580" t="str">
        <f>VLOOKUP($E3580,'CFileFishery to ERA+'!$A$4:$J$198,10,FALSE)</f>
        <v>ISBM</v>
      </c>
    </row>
    <row r="3581" spans="1:18" x14ac:dyDescent="0.25">
      <c r="A3581" t="s">
        <v>162</v>
      </c>
      <c r="B3581" t="s">
        <v>163</v>
      </c>
      <c r="C3581">
        <v>2009</v>
      </c>
      <c r="D3581">
        <v>12</v>
      </c>
      <c r="E3581">
        <v>136</v>
      </c>
      <c r="F3581" t="s">
        <v>52</v>
      </c>
      <c r="G3581">
        <v>3</v>
      </c>
      <c r="H3581" t="s">
        <v>12</v>
      </c>
      <c r="I3581">
        <v>1</v>
      </c>
      <c r="J3581">
        <v>5.3</v>
      </c>
      <c r="K3581">
        <v>6.19</v>
      </c>
      <c r="L3581">
        <f>VLOOKUP($E3581,'CFileFishery to ERA+'!$A$4:$J$198,4,FALSE)</f>
        <v>63</v>
      </c>
      <c r="M3581" t="str">
        <f>VLOOKUP($E3581,'CFileFishery to ERA+'!$A$4:$J$198,5,FALSE)</f>
        <v>GEO ST S</v>
      </c>
      <c r="N3581" t="str">
        <f>VLOOKUP($E3581,'CFileFishery to ERA+'!$A$4:$J$198,6,FALSE)</f>
        <v>CA</v>
      </c>
      <c r="O3581">
        <f>VLOOKUP($E3581,'CFileFishery to ERA+'!$A$4:$J$198,7,FALSE)</f>
        <v>27</v>
      </c>
      <c r="P3581" t="str">
        <f>VLOOKUP($E3581,'CFileFishery to ERA+'!$A$4:$J$198,8,FALSE)</f>
        <v>S</v>
      </c>
      <c r="Q3581" t="str">
        <f>VLOOKUP($E3581,'CFileFishery to ERA+'!$A$4:$J$198,9,FALSE)</f>
        <v>North Georgia Strait Sport</v>
      </c>
      <c r="R3581" t="str">
        <f>VLOOKUP($E3581,'CFileFishery to ERA+'!$A$4:$J$198,10,FALSE)</f>
        <v>ISBM</v>
      </c>
    </row>
    <row r="3582" spans="1:18" x14ac:dyDescent="0.25">
      <c r="A3582" t="s">
        <v>162</v>
      </c>
      <c r="B3582" t="s">
        <v>163</v>
      </c>
      <c r="C3582">
        <v>2009</v>
      </c>
      <c r="D3582">
        <v>12</v>
      </c>
      <c r="E3582">
        <v>146</v>
      </c>
      <c r="F3582" t="s">
        <v>75</v>
      </c>
      <c r="G3582">
        <v>2</v>
      </c>
      <c r="H3582" t="s">
        <v>12</v>
      </c>
      <c r="I3582">
        <v>1</v>
      </c>
      <c r="J3582">
        <v>42.21</v>
      </c>
      <c r="K3582">
        <v>45.53</v>
      </c>
      <c r="L3582">
        <f>VLOOKUP($E3582,'CFileFishery to ERA+'!$A$4:$J$198,4,FALSE)</f>
        <v>65</v>
      </c>
      <c r="M3582" t="str">
        <f>VLOOKUP($E3582,'CFileFishery to ERA+'!$A$4:$J$198,5,FALSE)</f>
        <v>BC JF S</v>
      </c>
      <c r="N3582" t="str">
        <f>VLOOKUP($E3582,'CFileFishery to ERA+'!$A$4:$J$198,6,FALSE)</f>
        <v>CA</v>
      </c>
      <c r="O3582">
        <f>VLOOKUP($E3582,'CFileFishery to ERA+'!$A$4:$J$198,7,FALSE)</f>
        <v>36</v>
      </c>
      <c r="P3582" t="str">
        <f>VLOOKUP($E3582,'CFileFishery to ERA+'!$A$4:$J$198,8,FALSE)</f>
        <v>S</v>
      </c>
      <c r="Q3582" t="str">
        <f>VLOOKUP($E3582,'CFileFishery to ERA+'!$A$4:$J$198,9,FALSE)</f>
        <v>Canadian Juan De Fuca Sport</v>
      </c>
      <c r="R3582" t="str">
        <f>VLOOKUP($E3582,'CFileFishery to ERA+'!$A$4:$J$198,10,FALSE)</f>
        <v>ISBM</v>
      </c>
    </row>
    <row r="3583" spans="1:18" x14ac:dyDescent="0.25">
      <c r="A3583" t="s">
        <v>162</v>
      </c>
      <c r="B3583" t="s">
        <v>163</v>
      </c>
      <c r="C3583">
        <v>2010</v>
      </c>
      <c r="D3583">
        <v>2</v>
      </c>
      <c r="E3583">
        <v>41</v>
      </c>
      <c r="F3583" t="s">
        <v>70</v>
      </c>
      <c r="G3583">
        <v>3</v>
      </c>
      <c r="H3583" t="s">
        <v>12</v>
      </c>
      <c r="I3583">
        <v>1</v>
      </c>
      <c r="J3583">
        <v>2.27</v>
      </c>
      <c r="K3583">
        <v>2.44</v>
      </c>
      <c r="L3583">
        <f>VLOOKUP($E3583,'CFileFishery to ERA+'!$A$4:$J$198,4,FALSE)</f>
        <v>13</v>
      </c>
      <c r="M3583" t="str">
        <f>VLOOKUP($E3583,'CFileFishery to ERA+'!$A$4:$J$198,5,FALSE)</f>
        <v>N FALCON T</v>
      </c>
      <c r="N3583" t="str">
        <f>VLOOKUP($E3583,'CFileFishery to ERA+'!$A$4:$J$198,6,FALSE)</f>
        <v>US</v>
      </c>
      <c r="O3583">
        <f>VLOOKUP($E3583,'CFileFishery to ERA+'!$A$4:$J$198,7,FALSE)</f>
        <v>999</v>
      </c>
      <c r="P3583" t="str">
        <f>VLOOKUP($E3583,'CFileFishery to ERA+'!$A$4:$J$198,8,FALSE)</f>
        <v>T</v>
      </c>
      <c r="Q3583" t="str">
        <f>VLOOKUP($E3583,'CFileFishery to ERA+'!$A$4:$J$198,9,FALSE)</f>
        <v>WA Troll</v>
      </c>
      <c r="R3583" t="str">
        <f>VLOOKUP($E3583,'CFileFishery to ERA+'!$A$4:$J$198,10,FALSE)</f>
        <v>ISBM</v>
      </c>
    </row>
    <row r="3584" spans="1:18" x14ac:dyDescent="0.25">
      <c r="A3584" t="s">
        <v>162</v>
      </c>
      <c r="B3584" t="s">
        <v>163</v>
      </c>
      <c r="C3584">
        <v>2010</v>
      </c>
      <c r="D3584">
        <v>2</v>
      </c>
      <c r="E3584">
        <v>152</v>
      </c>
      <c r="F3584" t="s">
        <v>63</v>
      </c>
      <c r="G3584">
        <v>4</v>
      </c>
      <c r="H3584" t="s">
        <v>12</v>
      </c>
      <c r="I3584">
        <v>1</v>
      </c>
      <c r="J3584">
        <v>2.89</v>
      </c>
      <c r="K3584">
        <v>3.37</v>
      </c>
      <c r="L3584">
        <f>VLOOKUP($E3584,'CFileFishery to ERA+'!$A$4:$J$198,4,FALSE)</f>
        <v>57</v>
      </c>
      <c r="M3584" t="str">
        <f>VLOOKUP($E3584,'CFileFishery to ERA+'!$A$4:$J$198,5,FALSE)</f>
        <v>PGSDN S</v>
      </c>
      <c r="N3584" t="str">
        <f>VLOOKUP($E3584,'CFileFishery to ERA+'!$A$4:$J$198,6,FALSE)</f>
        <v>US</v>
      </c>
      <c r="O3584">
        <f>VLOOKUP($E3584,'CFileFishery to ERA+'!$A$4:$J$198,7,FALSE)</f>
        <v>999</v>
      </c>
      <c r="P3584" t="str">
        <f>VLOOKUP($E3584,'CFileFishery to ERA+'!$A$4:$J$198,8,FALSE)</f>
        <v>S</v>
      </c>
      <c r="Q3584" t="str">
        <f>VLOOKUP($E3584,'CFileFishery to ERA+'!$A$4:$J$198,9,FALSE)</f>
        <v>PGSD Sport</v>
      </c>
      <c r="R3584" t="str">
        <f>VLOOKUP($E3584,'CFileFishery to ERA+'!$A$4:$J$198,10,FALSE)</f>
        <v>ISBM</v>
      </c>
    </row>
    <row r="3585" spans="1:18" x14ac:dyDescent="0.25">
      <c r="A3585" t="s">
        <v>162</v>
      </c>
      <c r="B3585" t="s">
        <v>163</v>
      </c>
      <c r="C3585">
        <v>2010</v>
      </c>
      <c r="D3585">
        <v>2</v>
      </c>
      <c r="E3585">
        <v>159</v>
      </c>
      <c r="F3585" t="s">
        <v>94</v>
      </c>
      <c r="G3585">
        <v>3</v>
      </c>
      <c r="H3585" t="s">
        <v>12</v>
      </c>
      <c r="I3585">
        <v>2</v>
      </c>
      <c r="J3585">
        <v>2.74</v>
      </c>
      <c r="K3585">
        <v>2.95</v>
      </c>
      <c r="L3585">
        <f>VLOOKUP($E3585,'CFileFishery to ERA+'!$A$4:$J$198,4,FALSE)</f>
        <v>59</v>
      </c>
      <c r="M3585" t="str">
        <f>VLOOKUP($E3585,'CFileFishery to ERA+'!$A$4:$J$198,5,FALSE)</f>
        <v>PGSDO S</v>
      </c>
      <c r="N3585" t="str">
        <f>VLOOKUP($E3585,'CFileFishery to ERA+'!$A$4:$J$198,6,FALSE)</f>
        <v>US</v>
      </c>
      <c r="O3585">
        <f>VLOOKUP($E3585,'CFileFishery to ERA+'!$A$4:$J$198,7,FALSE)</f>
        <v>999</v>
      </c>
      <c r="P3585" t="str">
        <f>VLOOKUP($E3585,'CFileFishery to ERA+'!$A$4:$J$198,8,FALSE)</f>
        <v>S</v>
      </c>
      <c r="Q3585" t="str">
        <f>VLOOKUP($E3585,'CFileFishery to ERA+'!$A$4:$J$198,9,FALSE)</f>
        <v>PGSD Sport</v>
      </c>
      <c r="R3585" t="str">
        <f>VLOOKUP($E3585,'CFileFishery to ERA+'!$A$4:$J$198,10,FALSE)</f>
        <v>ISBM</v>
      </c>
    </row>
    <row r="3586" spans="1:18" x14ac:dyDescent="0.25">
      <c r="A3586" t="s">
        <v>162</v>
      </c>
      <c r="B3586" t="s">
        <v>163</v>
      </c>
      <c r="C3586">
        <v>2010</v>
      </c>
      <c r="D3586">
        <v>3</v>
      </c>
      <c r="E3586">
        <v>41</v>
      </c>
      <c r="F3586" t="s">
        <v>70</v>
      </c>
      <c r="G3586">
        <v>3</v>
      </c>
      <c r="H3586" t="s">
        <v>12</v>
      </c>
      <c r="I3586">
        <v>2</v>
      </c>
      <c r="J3586">
        <v>5.09</v>
      </c>
      <c r="K3586">
        <v>5.49</v>
      </c>
      <c r="L3586">
        <f>VLOOKUP($E3586,'CFileFishery to ERA+'!$A$4:$J$198,4,FALSE)</f>
        <v>13</v>
      </c>
      <c r="M3586" t="str">
        <f>VLOOKUP($E3586,'CFileFishery to ERA+'!$A$4:$J$198,5,FALSE)</f>
        <v>N FALCON T</v>
      </c>
      <c r="N3586" t="str">
        <f>VLOOKUP($E3586,'CFileFishery to ERA+'!$A$4:$J$198,6,FALSE)</f>
        <v>US</v>
      </c>
      <c r="O3586">
        <f>VLOOKUP($E3586,'CFileFishery to ERA+'!$A$4:$J$198,7,FALSE)</f>
        <v>999</v>
      </c>
      <c r="P3586" t="str">
        <f>VLOOKUP($E3586,'CFileFishery to ERA+'!$A$4:$J$198,8,FALSE)</f>
        <v>T</v>
      </c>
      <c r="Q3586" t="str">
        <f>VLOOKUP($E3586,'CFileFishery to ERA+'!$A$4:$J$198,9,FALSE)</f>
        <v>WA Troll</v>
      </c>
      <c r="R3586" t="str">
        <f>VLOOKUP($E3586,'CFileFishery to ERA+'!$A$4:$J$198,10,FALSE)</f>
        <v>ISBM</v>
      </c>
    </row>
    <row r="3587" spans="1:18" x14ac:dyDescent="0.25">
      <c r="A3587" t="s">
        <v>162</v>
      </c>
      <c r="B3587" t="s">
        <v>163</v>
      </c>
      <c r="C3587">
        <v>2010</v>
      </c>
      <c r="D3587">
        <v>3</v>
      </c>
      <c r="E3587">
        <v>150</v>
      </c>
      <c r="F3587" t="s">
        <v>76</v>
      </c>
      <c r="G3587">
        <v>3</v>
      </c>
      <c r="H3587" t="s">
        <v>12</v>
      </c>
      <c r="I3587">
        <v>1</v>
      </c>
      <c r="J3587">
        <v>6.28</v>
      </c>
      <c r="K3587">
        <v>6.77</v>
      </c>
      <c r="L3587">
        <f>VLOOKUP($E3587,'CFileFishery to ERA+'!$A$4:$J$198,4,FALSE)</f>
        <v>57</v>
      </c>
      <c r="M3587" t="str">
        <f>VLOOKUP($E3587,'CFileFishery to ERA+'!$A$4:$J$198,5,FALSE)</f>
        <v>PGSDN S</v>
      </c>
      <c r="N3587" t="str">
        <f>VLOOKUP($E3587,'CFileFishery to ERA+'!$A$4:$J$198,6,FALSE)</f>
        <v>US</v>
      </c>
      <c r="O3587">
        <f>VLOOKUP($E3587,'CFileFishery to ERA+'!$A$4:$J$198,7,FALSE)</f>
        <v>999</v>
      </c>
      <c r="P3587" t="str">
        <f>VLOOKUP($E3587,'CFileFishery to ERA+'!$A$4:$J$198,8,FALSE)</f>
        <v>S</v>
      </c>
      <c r="Q3587" t="str">
        <f>VLOOKUP($E3587,'CFileFishery to ERA+'!$A$4:$J$198,9,FALSE)</f>
        <v>PGSD Sport</v>
      </c>
      <c r="R3587" t="str">
        <f>VLOOKUP($E3587,'CFileFishery to ERA+'!$A$4:$J$198,10,FALSE)</f>
        <v>ISBM</v>
      </c>
    </row>
    <row r="3588" spans="1:18" x14ac:dyDescent="0.25">
      <c r="A3588" t="s">
        <v>162</v>
      </c>
      <c r="B3588" t="s">
        <v>163</v>
      </c>
      <c r="C3588">
        <v>2010</v>
      </c>
      <c r="D3588">
        <v>3</v>
      </c>
      <c r="E3588">
        <v>151</v>
      </c>
      <c r="F3588" t="s">
        <v>84</v>
      </c>
      <c r="G3588">
        <v>3</v>
      </c>
      <c r="H3588" t="s">
        <v>12</v>
      </c>
      <c r="I3588">
        <v>1</v>
      </c>
      <c r="J3588">
        <v>7.62</v>
      </c>
      <c r="K3588">
        <v>8.2100000000000009</v>
      </c>
      <c r="L3588">
        <f>VLOOKUP($E3588,'CFileFishery to ERA+'!$A$4:$J$198,4,FALSE)</f>
        <v>57</v>
      </c>
      <c r="M3588" t="str">
        <f>VLOOKUP($E3588,'CFileFishery to ERA+'!$A$4:$J$198,5,FALSE)</f>
        <v>PGSDN S</v>
      </c>
      <c r="N3588" t="str">
        <f>VLOOKUP($E3588,'CFileFishery to ERA+'!$A$4:$J$198,6,FALSE)</f>
        <v>US</v>
      </c>
      <c r="O3588">
        <f>VLOOKUP($E3588,'CFileFishery to ERA+'!$A$4:$J$198,7,FALSE)</f>
        <v>999</v>
      </c>
      <c r="P3588" t="str">
        <f>VLOOKUP($E3588,'CFileFishery to ERA+'!$A$4:$J$198,8,FALSE)</f>
        <v>S</v>
      </c>
      <c r="Q3588" t="str">
        <f>VLOOKUP($E3588,'CFileFishery to ERA+'!$A$4:$J$198,9,FALSE)</f>
        <v>PGSD Sport</v>
      </c>
      <c r="R3588" t="str">
        <f>VLOOKUP($E3588,'CFileFishery to ERA+'!$A$4:$J$198,10,FALSE)</f>
        <v>ISBM</v>
      </c>
    </row>
    <row r="3589" spans="1:18" x14ac:dyDescent="0.25">
      <c r="A3589" t="s">
        <v>162</v>
      </c>
      <c r="B3589" t="s">
        <v>163</v>
      </c>
      <c r="C3589">
        <v>2010</v>
      </c>
      <c r="D3589">
        <v>3</v>
      </c>
      <c r="E3589">
        <v>157</v>
      </c>
      <c r="F3589" t="s">
        <v>79</v>
      </c>
      <c r="G3589">
        <v>3</v>
      </c>
      <c r="H3589" t="s">
        <v>12</v>
      </c>
      <c r="I3589">
        <v>1</v>
      </c>
      <c r="J3589">
        <v>9.39</v>
      </c>
      <c r="K3589">
        <v>10.119999999999999</v>
      </c>
      <c r="L3589">
        <f>VLOOKUP($E3589,'CFileFishery to ERA+'!$A$4:$J$198,4,FALSE)</f>
        <v>59</v>
      </c>
      <c r="M3589" t="str">
        <f>VLOOKUP($E3589,'CFileFishery to ERA+'!$A$4:$J$198,5,FALSE)</f>
        <v>PGSDO S</v>
      </c>
      <c r="N3589" t="str">
        <f>VLOOKUP($E3589,'CFileFishery to ERA+'!$A$4:$J$198,6,FALSE)</f>
        <v>US</v>
      </c>
      <c r="O3589">
        <f>VLOOKUP($E3589,'CFileFishery to ERA+'!$A$4:$J$198,7,FALSE)</f>
        <v>999</v>
      </c>
      <c r="P3589" t="str">
        <f>VLOOKUP($E3589,'CFileFishery to ERA+'!$A$4:$J$198,8,FALSE)</f>
        <v>S</v>
      </c>
      <c r="Q3589" t="str">
        <f>VLOOKUP($E3589,'CFileFishery to ERA+'!$A$4:$J$198,9,FALSE)</f>
        <v>PGSD Sport</v>
      </c>
      <c r="R3589" t="str">
        <f>VLOOKUP($E3589,'CFileFishery to ERA+'!$A$4:$J$198,10,FALSE)</f>
        <v>ISBM</v>
      </c>
    </row>
    <row r="3590" spans="1:18" x14ac:dyDescent="0.25">
      <c r="A3590" t="s">
        <v>162</v>
      </c>
      <c r="B3590" t="s">
        <v>163</v>
      </c>
      <c r="C3590">
        <v>2010</v>
      </c>
      <c r="D3590">
        <v>3</v>
      </c>
      <c r="E3590">
        <v>161</v>
      </c>
      <c r="F3590" t="s">
        <v>80</v>
      </c>
      <c r="G3590">
        <v>3</v>
      </c>
      <c r="H3590" t="s">
        <v>12</v>
      </c>
      <c r="I3590">
        <v>1</v>
      </c>
      <c r="J3590">
        <v>1.5</v>
      </c>
      <c r="K3590">
        <v>1.61</v>
      </c>
      <c r="L3590">
        <f>VLOOKUP($E3590,'CFileFishery to ERA+'!$A$4:$J$198,4,FALSE)</f>
        <v>59</v>
      </c>
      <c r="M3590" t="str">
        <f>VLOOKUP($E3590,'CFileFishery to ERA+'!$A$4:$J$198,5,FALSE)</f>
        <v>PGSDO S</v>
      </c>
      <c r="N3590" t="str">
        <f>VLOOKUP($E3590,'CFileFishery to ERA+'!$A$4:$J$198,6,FALSE)</f>
        <v>US</v>
      </c>
      <c r="O3590">
        <f>VLOOKUP($E3590,'CFileFishery to ERA+'!$A$4:$J$198,7,FALSE)</f>
        <v>999</v>
      </c>
      <c r="P3590" t="str">
        <f>VLOOKUP($E3590,'CFileFishery to ERA+'!$A$4:$J$198,8,FALSE)</f>
        <v>S</v>
      </c>
      <c r="Q3590" t="str">
        <f>VLOOKUP($E3590,'CFileFishery to ERA+'!$A$4:$J$198,9,FALSE)</f>
        <v>PGSD Sport</v>
      </c>
      <c r="R3590" t="str">
        <f>VLOOKUP($E3590,'CFileFishery to ERA+'!$A$4:$J$198,10,FALSE)</f>
        <v>ISBM</v>
      </c>
    </row>
    <row r="3591" spans="1:18" x14ac:dyDescent="0.25">
      <c r="A3591" t="s">
        <v>162</v>
      </c>
      <c r="B3591" t="s">
        <v>163</v>
      </c>
      <c r="C3591">
        <v>2010</v>
      </c>
      <c r="D3591">
        <v>4</v>
      </c>
      <c r="E3591">
        <v>41</v>
      </c>
      <c r="F3591" t="s">
        <v>70</v>
      </c>
      <c r="G3591">
        <v>3</v>
      </c>
      <c r="H3591" t="s">
        <v>12</v>
      </c>
      <c r="I3591">
        <v>1</v>
      </c>
      <c r="J3591">
        <v>1.64</v>
      </c>
      <c r="K3591">
        <v>1.76</v>
      </c>
      <c r="L3591">
        <f>VLOOKUP($E3591,'CFileFishery to ERA+'!$A$4:$J$198,4,FALSE)</f>
        <v>13</v>
      </c>
      <c r="M3591" t="str">
        <f>VLOOKUP($E3591,'CFileFishery to ERA+'!$A$4:$J$198,5,FALSE)</f>
        <v>N FALCON T</v>
      </c>
      <c r="N3591" t="str">
        <f>VLOOKUP($E3591,'CFileFishery to ERA+'!$A$4:$J$198,6,FALSE)</f>
        <v>US</v>
      </c>
      <c r="O3591">
        <f>VLOOKUP($E3591,'CFileFishery to ERA+'!$A$4:$J$198,7,FALSE)</f>
        <v>999</v>
      </c>
      <c r="P3591" t="str">
        <f>VLOOKUP($E3591,'CFileFishery to ERA+'!$A$4:$J$198,8,FALSE)</f>
        <v>T</v>
      </c>
      <c r="Q3591" t="str">
        <f>VLOOKUP($E3591,'CFileFishery to ERA+'!$A$4:$J$198,9,FALSE)</f>
        <v>WA Troll</v>
      </c>
      <c r="R3591" t="str">
        <f>VLOOKUP($E3591,'CFileFishery to ERA+'!$A$4:$J$198,10,FALSE)</f>
        <v>ISBM</v>
      </c>
    </row>
    <row r="3592" spans="1:18" x14ac:dyDescent="0.25">
      <c r="A3592" t="s">
        <v>162</v>
      </c>
      <c r="B3592" t="s">
        <v>163</v>
      </c>
      <c r="C3592">
        <v>2010</v>
      </c>
      <c r="D3592">
        <v>4</v>
      </c>
      <c r="E3592">
        <v>142</v>
      </c>
      <c r="F3592" t="s">
        <v>49</v>
      </c>
      <c r="G3592">
        <v>3</v>
      </c>
      <c r="H3592" t="s">
        <v>12</v>
      </c>
      <c r="I3592">
        <v>1</v>
      </c>
      <c r="J3592">
        <v>2.85</v>
      </c>
      <c r="K3592">
        <v>3.07</v>
      </c>
      <c r="L3592">
        <f>VLOOKUP($E3592,'CFileFishery to ERA+'!$A$4:$J$198,4,FALSE)</f>
        <v>50</v>
      </c>
      <c r="M3592" t="str">
        <f>VLOOKUP($E3592,'CFileFishery to ERA+'!$A$4:$J$198,5,FALSE)</f>
        <v>WCVI AABM S</v>
      </c>
      <c r="N3592" t="str">
        <f>VLOOKUP($E3592,'CFileFishery to ERA+'!$A$4:$J$198,6,FALSE)</f>
        <v>CA</v>
      </c>
      <c r="O3592">
        <f>VLOOKUP($E3592,'CFileFishery to ERA+'!$A$4:$J$198,7,FALSE)</f>
        <v>31</v>
      </c>
      <c r="P3592" t="str">
        <f>VLOOKUP($E3592,'CFileFishery to ERA+'!$A$4:$J$198,8,FALSE)</f>
        <v>S</v>
      </c>
      <c r="Q3592" t="str">
        <f>VLOOKUP($E3592,'CFileFishery to ERA+'!$A$4:$J$198,9,FALSE)</f>
        <v>WCVI AABM Sport</v>
      </c>
      <c r="R3592" t="str">
        <f>VLOOKUP($E3592,'CFileFishery to ERA+'!$A$4:$J$198,10,FALSE)</f>
        <v>AABM</v>
      </c>
    </row>
    <row r="3593" spans="1:18" x14ac:dyDescent="0.25">
      <c r="A3593" t="s">
        <v>162</v>
      </c>
      <c r="B3593" t="s">
        <v>163</v>
      </c>
      <c r="C3593">
        <v>2010</v>
      </c>
      <c r="D3593">
        <v>4</v>
      </c>
      <c r="E3593">
        <v>142</v>
      </c>
      <c r="F3593" t="s">
        <v>49</v>
      </c>
      <c r="G3593">
        <v>4</v>
      </c>
      <c r="H3593" t="s">
        <v>12</v>
      </c>
      <c r="I3593">
        <v>1</v>
      </c>
      <c r="J3593">
        <v>2.85</v>
      </c>
      <c r="K3593">
        <v>3.32</v>
      </c>
      <c r="L3593">
        <f>VLOOKUP($E3593,'CFileFishery to ERA+'!$A$4:$J$198,4,FALSE)</f>
        <v>50</v>
      </c>
      <c r="M3593" t="str">
        <f>VLOOKUP($E3593,'CFileFishery to ERA+'!$A$4:$J$198,5,FALSE)</f>
        <v>WCVI AABM S</v>
      </c>
      <c r="N3593" t="str">
        <f>VLOOKUP($E3593,'CFileFishery to ERA+'!$A$4:$J$198,6,FALSE)</f>
        <v>CA</v>
      </c>
      <c r="O3593">
        <f>VLOOKUP($E3593,'CFileFishery to ERA+'!$A$4:$J$198,7,FALSE)</f>
        <v>31</v>
      </c>
      <c r="P3593" t="str">
        <f>VLOOKUP($E3593,'CFileFishery to ERA+'!$A$4:$J$198,8,FALSE)</f>
        <v>S</v>
      </c>
      <c r="Q3593" t="str">
        <f>VLOOKUP($E3593,'CFileFishery to ERA+'!$A$4:$J$198,9,FALSE)</f>
        <v>WCVI AABM Sport</v>
      </c>
      <c r="R3593" t="str">
        <f>VLOOKUP($E3593,'CFileFishery to ERA+'!$A$4:$J$198,10,FALSE)</f>
        <v>AABM</v>
      </c>
    </row>
    <row r="3594" spans="1:18" x14ac:dyDescent="0.25">
      <c r="A3594" t="s">
        <v>162</v>
      </c>
      <c r="B3594" t="s">
        <v>163</v>
      </c>
      <c r="C3594">
        <v>2010</v>
      </c>
      <c r="D3594">
        <v>4</v>
      </c>
      <c r="E3594">
        <v>152</v>
      </c>
      <c r="F3594" t="s">
        <v>63</v>
      </c>
      <c r="G3594">
        <v>4</v>
      </c>
      <c r="H3594" t="s">
        <v>12</v>
      </c>
      <c r="I3594">
        <v>1</v>
      </c>
      <c r="J3594">
        <v>2.7</v>
      </c>
      <c r="K3594">
        <v>3.15</v>
      </c>
      <c r="L3594">
        <f>VLOOKUP($E3594,'CFileFishery to ERA+'!$A$4:$J$198,4,FALSE)</f>
        <v>57</v>
      </c>
      <c r="M3594" t="str">
        <f>VLOOKUP($E3594,'CFileFishery to ERA+'!$A$4:$J$198,5,FALSE)</f>
        <v>PGSDN S</v>
      </c>
      <c r="N3594" t="str">
        <f>VLOOKUP($E3594,'CFileFishery to ERA+'!$A$4:$J$198,6,FALSE)</f>
        <v>US</v>
      </c>
      <c r="O3594">
        <f>VLOOKUP($E3594,'CFileFishery to ERA+'!$A$4:$J$198,7,FALSE)</f>
        <v>999</v>
      </c>
      <c r="P3594" t="str">
        <f>VLOOKUP($E3594,'CFileFishery to ERA+'!$A$4:$J$198,8,FALSE)</f>
        <v>S</v>
      </c>
      <c r="Q3594" t="str">
        <f>VLOOKUP($E3594,'CFileFishery to ERA+'!$A$4:$J$198,9,FALSE)</f>
        <v>PGSD Sport</v>
      </c>
      <c r="R3594" t="str">
        <f>VLOOKUP($E3594,'CFileFishery to ERA+'!$A$4:$J$198,10,FALSE)</f>
        <v>ISBM</v>
      </c>
    </row>
    <row r="3595" spans="1:18" x14ac:dyDescent="0.25">
      <c r="A3595" t="s">
        <v>162</v>
      </c>
      <c r="B3595" t="s">
        <v>163</v>
      </c>
      <c r="C3595">
        <v>2010</v>
      </c>
      <c r="D3595">
        <v>5</v>
      </c>
      <c r="E3595">
        <v>34</v>
      </c>
      <c r="F3595" t="s">
        <v>54</v>
      </c>
      <c r="G3595">
        <v>3</v>
      </c>
      <c r="H3595" t="s">
        <v>12</v>
      </c>
      <c r="I3595">
        <v>5</v>
      </c>
      <c r="J3595">
        <v>27.4</v>
      </c>
      <c r="K3595">
        <v>29.55</v>
      </c>
      <c r="L3595">
        <f>VLOOKUP($E3595,'CFileFishery to ERA+'!$A$4:$J$198,4,FALSE)</f>
        <v>11</v>
      </c>
      <c r="M3595" t="str">
        <f>VLOOKUP($E3595,'CFileFishery to ERA+'!$A$4:$J$198,5,FALSE)</f>
        <v>WCVI SPR T</v>
      </c>
      <c r="N3595" t="str">
        <f>VLOOKUP($E3595,'CFileFishery to ERA+'!$A$4:$J$198,6,FALSE)</f>
        <v>CA</v>
      </c>
      <c r="O3595">
        <f>VLOOKUP($E3595,'CFileFishery to ERA+'!$A$4:$J$198,7,FALSE)</f>
        <v>3</v>
      </c>
      <c r="P3595" t="str">
        <f>VLOOKUP($E3595,'CFileFishery to ERA+'!$A$4:$J$198,8,FALSE)</f>
        <v>T</v>
      </c>
      <c r="Q3595" t="str">
        <f>VLOOKUP($E3595,'CFileFishery to ERA+'!$A$4:$J$198,9,FALSE)</f>
        <v>WCVI Troll</v>
      </c>
      <c r="R3595" t="str">
        <f>VLOOKUP($E3595,'CFileFishery to ERA+'!$A$4:$J$198,10,FALSE)</f>
        <v>AABM</v>
      </c>
    </row>
    <row r="3596" spans="1:18" x14ac:dyDescent="0.25">
      <c r="A3596" t="s">
        <v>162</v>
      </c>
      <c r="B3596" t="s">
        <v>163</v>
      </c>
      <c r="C3596">
        <v>2010</v>
      </c>
      <c r="D3596">
        <v>5</v>
      </c>
      <c r="E3596">
        <v>38</v>
      </c>
      <c r="F3596" t="s">
        <v>64</v>
      </c>
      <c r="G3596">
        <v>3</v>
      </c>
      <c r="H3596" t="s">
        <v>12</v>
      </c>
      <c r="I3596">
        <v>4</v>
      </c>
      <c r="J3596">
        <v>14.88</v>
      </c>
      <c r="K3596">
        <v>16.05</v>
      </c>
      <c r="L3596">
        <f>VLOOKUP($E3596,'CFileFishery to ERA+'!$A$4:$J$198,4,FALSE)</f>
        <v>11</v>
      </c>
      <c r="M3596" t="str">
        <f>VLOOKUP($E3596,'CFileFishery to ERA+'!$A$4:$J$198,5,FALSE)</f>
        <v>WCVI SPR T</v>
      </c>
      <c r="N3596" t="str">
        <f>VLOOKUP($E3596,'CFileFishery to ERA+'!$A$4:$J$198,6,FALSE)</f>
        <v>CA</v>
      </c>
      <c r="O3596">
        <f>VLOOKUP($E3596,'CFileFishery to ERA+'!$A$4:$J$198,7,FALSE)</f>
        <v>3</v>
      </c>
      <c r="P3596" t="str">
        <f>VLOOKUP($E3596,'CFileFishery to ERA+'!$A$4:$J$198,8,FALSE)</f>
        <v>T</v>
      </c>
      <c r="Q3596" t="str">
        <f>VLOOKUP($E3596,'CFileFishery to ERA+'!$A$4:$J$198,9,FALSE)</f>
        <v>WCVI Troll</v>
      </c>
      <c r="R3596" t="str">
        <f>VLOOKUP($E3596,'CFileFishery to ERA+'!$A$4:$J$198,10,FALSE)</f>
        <v>AABM</v>
      </c>
    </row>
    <row r="3597" spans="1:18" x14ac:dyDescent="0.25">
      <c r="A3597" t="s">
        <v>162</v>
      </c>
      <c r="B3597" t="s">
        <v>163</v>
      </c>
      <c r="C3597">
        <v>2010</v>
      </c>
      <c r="D3597">
        <v>5</v>
      </c>
      <c r="E3597">
        <v>104</v>
      </c>
      <c r="F3597" t="s">
        <v>113</v>
      </c>
      <c r="G3597">
        <v>3</v>
      </c>
      <c r="H3597" t="s">
        <v>12</v>
      </c>
      <c r="I3597">
        <v>1</v>
      </c>
      <c r="J3597">
        <v>1.17</v>
      </c>
      <c r="K3597">
        <v>1.26</v>
      </c>
      <c r="L3597">
        <f>VLOOKUP($E3597,'CFileFishery to ERA+'!$A$4:$J$198,4,FALSE)</f>
        <v>38</v>
      </c>
      <c r="M3597" t="str">
        <f>VLOOKUP($E3597,'CFileFishery to ERA+'!$A$4:$J$198,5,FALSE)</f>
        <v>TPS FN</v>
      </c>
      <c r="N3597" t="str">
        <f>VLOOKUP($E3597,'CFileFishery to ERA+'!$A$4:$J$198,6,FALSE)</f>
        <v>US</v>
      </c>
      <c r="O3597">
        <f>VLOOKUP($E3597,'CFileFishery to ERA+'!$A$4:$J$198,7,FALSE)</f>
        <v>999</v>
      </c>
      <c r="P3597" t="str">
        <f>VLOOKUP($E3597,'CFileFishery to ERA+'!$A$4:$J$198,8,FALSE)</f>
        <v>N</v>
      </c>
      <c r="Q3597" t="str">
        <f>VLOOKUP($E3597,'CFileFishery to ERA+'!$A$4:$J$198,9,FALSE)</f>
        <v>PGSD Net</v>
      </c>
      <c r="R3597" t="str">
        <f>VLOOKUP($E3597,'CFileFishery to ERA+'!$A$4:$J$198,10,FALSE)</f>
        <v>ISBM</v>
      </c>
    </row>
    <row r="3598" spans="1:18" x14ac:dyDescent="0.25">
      <c r="A3598" t="s">
        <v>162</v>
      </c>
      <c r="B3598" t="s">
        <v>163</v>
      </c>
      <c r="C3598">
        <v>2010</v>
      </c>
      <c r="D3598">
        <v>5</v>
      </c>
      <c r="E3598">
        <v>104</v>
      </c>
      <c r="F3598" t="s">
        <v>113</v>
      </c>
      <c r="G3598">
        <v>4</v>
      </c>
      <c r="H3598" t="s">
        <v>12</v>
      </c>
      <c r="I3598">
        <v>1</v>
      </c>
      <c r="J3598">
        <v>1.1299999999999999</v>
      </c>
      <c r="K3598">
        <v>1.32</v>
      </c>
      <c r="L3598">
        <f>VLOOKUP($E3598,'CFileFishery to ERA+'!$A$4:$J$198,4,FALSE)</f>
        <v>38</v>
      </c>
      <c r="M3598" t="str">
        <f>VLOOKUP($E3598,'CFileFishery to ERA+'!$A$4:$J$198,5,FALSE)</f>
        <v>TPS FN</v>
      </c>
      <c r="N3598" t="str">
        <f>VLOOKUP($E3598,'CFileFishery to ERA+'!$A$4:$J$198,6,FALSE)</f>
        <v>US</v>
      </c>
      <c r="O3598">
        <f>VLOOKUP($E3598,'CFileFishery to ERA+'!$A$4:$J$198,7,FALSE)</f>
        <v>999</v>
      </c>
      <c r="P3598" t="str">
        <f>VLOOKUP($E3598,'CFileFishery to ERA+'!$A$4:$J$198,8,FALSE)</f>
        <v>N</v>
      </c>
      <c r="Q3598" t="str">
        <f>VLOOKUP($E3598,'CFileFishery to ERA+'!$A$4:$J$198,9,FALSE)</f>
        <v>PGSD Net</v>
      </c>
      <c r="R3598" t="str">
        <f>VLOOKUP($E3598,'CFileFishery to ERA+'!$A$4:$J$198,10,FALSE)</f>
        <v>ISBM</v>
      </c>
    </row>
    <row r="3599" spans="1:18" x14ac:dyDescent="0.25">
      <c r="A3599" t="s">
        <v>162</v>
      </c>
      <c r="B3599" t="s">
        <v>163</v>
      </c>
      <c r="C3599">
        <v>2010</v>
      </c>
      <c r="D3599">
        <v>5</v>
      </c>
      <c r="E3599">
        <v>136</v>
      </c>
      <c r="F3599" t="s">
        <v>52</v>
      </c>
      <c r="G3599">
        <v>3</v>
      </c>
      <c r="H3599" t="s">
        <v>12</v>
      </c>
      <c r="I3599">
        <v>1</v>
      </c>
      <c r="J3599">
        <v>2</v>
      </c>
      <c r="K3599">
        <v>2.15</v>
      </c>
      <c r="L3599">
        <f>VLOOKUP($E3599,'CFileFishery to ERA+'!$A$4:$J$198,4,FALSE)</f>
        <v>63</v>
      </c>
      <c r="M3599" t="str">
        <f>VLOOKUP($E3599,'CFileFishery to ERA+'!$A$4:$J$198,5,FALSE)</f>
        <v>GEO ST S</v>
      </c>
      <c r="N3599" t="str">
        <f>VLOOKUP($E3599,'CFileFishery to ERA+'!$A$4:$J$198,6,FALSE)</f>
        <v>CA</v>
      </c>
      <c r="O3599">
        <f>VLOOKUP($E3599,'CFileFishery to ERA+'!$A$4:$J$198,7,FALSE)</f>
        <v>27</v>
      </c>
      <c r="P3599" t="str">
        <f>VLOOKUP($E3599,'CFileFishery to ERA+'!$A$4:$J$198,8,FALSE)</f>
        <v>S</v>
      </c>
      <c r="Q3599" t="str">
        <f>VLOOKUP($E3599,'CFileFishery to ERA+'!$A$4:$J$198,9,FALSE)</f>
        <v>North Georgia Strait Sport</v>
      </c>
      <c r="R3599" t="str">
        <f>VLOOKUP($E3599,'CFileFishery to ERA+'!$A$4:$J$198,10,FALSE)</f>
        <v>ISBM</v>
      </c>
    </row>
    <row r="3600" spans="1:18" x14ac:dyDescent="0.25">
      <c r="A3600" t="s">
        <v>162</v>
      </c>
      <c r="B3600" t="s">
        <v>163</v>
      </c>
      <c r="C3600">
        <v>2010</v>
      </c>
      <c r="D3600">
        <v>5</v>
      </c>
      <c r="E3600">
        <v>142</v>
      </c>
      <c r="F3600" t="s">
        <v>49</v>
      </c>
      <c r="G3600">
        <v>3</v>
      </c>
      <c r="H3600" t="s">
        <v>12</v>
      </c>
      <c r="I3600">
        <v>2</v>
      </c>
      <c r="J3600">
        <v>8</v>
      </c>
      <c r="K3600">
        <v>8.6199999999999992</v>
      </c>
      <c r="L3600">
        <f>VLOOKUP($E3600,'CFileFishery to ERA+'!$A$4:$J$198,4,FALSE)</f>
        <v>50</v>
      </c>
      <c r="M3600" t="str">
        <f>VLOOKUP($E3600,'CFileFishery to ERA+'!$A$4:$J$198,5,FALSE)</f>
        <v>WCVI AABM S</v>
      </c>
      <c r="N3600" t="str">
        <f>VLOOKUP($E3600,'CFileFishery to ERA+'!$A$4:$J$198,6,FALSE)</f>
        <v>CA</v>
      </c>
      <c r="O3600">
        <f>VLOOKUP($E3600,'CFileFishery to ERA+'!$A$4:$J$198,7,FALSE)</f>
        <v>31</v>
      </c>
      <c r="P3600" t="str">
        <f>VLOOKUP($E3600,'CFileFishery to ERA+'!$A$4:$J$198,8,FALSE)</f>
        <v>S</v>
      </c>
      <c r="Q3600" t="str">
        <f>VLOOKUP($E3600,'CFileFishery to ERA+'!$A$4:$J$198,9,FALSE)</f>
        <v>WCVI AABM Sport</v>
      </c>
      <c r="R3600" t="str">
        <f>VLOOKUP($E3600,'CFileFishery to ERA+'!$A$4:$J$198,10,FALSE)</f>
        <v>AABM</v>
      </c>
    </row>
    <row r="3601" spans="1:18" x14ac:dyDescent="0.25">
      <c r="A3601" t="s">
        <v>162</v>
      </c>
      <c r="B3601" t="s">
        <v>163</v>
      </c>
      <c r="C3601">
        <v>2010</v>
      </c>
      <c r="D3601">
        <v>6</v>
      </c>
      <c r="E3601">
        <v>34</v>
      </c>
      <c r="F3601" t="s">
        <v>54</v>
      </c>
      <c r="G3601">
        <v>3</v>
      </c>
      <c r="H3601" t="s">
        <v>12</v>
      </c>
      <c r="I3601">
        <v>3</v>
      </c>
      <c r="J3601">
        <v>9.8699999999999992</v>
      </c>
      <c r="K3601">
        <v>10.64</v>
      </c>
      <c r="L3601">
        <f>VLOOKUP($E3601,'CFileFishery to ERA+'!$A$4:$J$198,4,FALSE)</f>
        <v>11</v>
      </c>
      <c r="M3601" t="str">
        <f>VLOOKUP($E3601,'CFileFishery to ERA+'!$A$4:$J$198,5,FALSE)</f>
        <v>WCVI SPR T</v>
      </c>
      <c r="N3601" t="str">
        <f>VLOOKUP($E3601,'CFileFishery to ERA+'!$A$4:$J$198,6,FALSE)</f>
        <v>CA</v>
      </c>
      <c r="O3601">
        <f>VLOOKUP($E3601,'CFileFishery to ERA+'!$A$4:$J$198,7,FALSE)</f>
        <v>3</v>
      </c>
      <c r="P3601" t="str">
        <f>VLOOKUP($E3601,'CFileFishery to ERA+'!$A$4:$J$198,8,FALSE)</f>
        <v>T</v>
      </c>
      <c r="Q3601" t="str">
        <f>VLOOKUP($E3601,'CFileFishery to ERA+'!$A$4:$J$198,9,FALSE)</f>
        <v>WCVI Troll</v>
      </c>
      <c r="R3601" t="str">
        <f>VLOOKUP($E3601,'CFileFishery to ERA+'!$A$4:$J$198,10,FALSE)</f>
        <v>AABM</v>
      </c>
    </row>
    <row r="3602" spans="1:18" x14ac:dyDescent="0.25">
      <c r="A3602" t="s">
        <v>162</v>
      </c>
      <c r="B3602" t="s">
        <v>163</v>
      </c>
      <c r="C3602">
        <v>2010</v>
      </c>
      <c r="D3602">
        <v>6</v>
      </c>
      <c r="E3602">
        <v>38</v>
      </c>
      <c r="F3602" t="s">
        <v>64</v>
      </c>
      <c r="G3602">
        <v>3</v>
      </c>
      <c r="H3602" t="s">
        <v>12</v>
      </c>
      <c r="I3602">
        <v>2</v>
      </c>
      <c r="J3602">
        <v>13.04</v>
      </c>
      <c r="K3602">
        <v>14.06</v>
      </c>
      <c r="L3602">
        <f>VLOOKUP($E3602,'CFileFishery to ERA+'!$A$4:$J$198,4,FALSE)</f>
        <v>11</v>
      </c>
      <c r="M3602" t="str">
        <f>VLOOKUP($E3602,'CFileFishery to ERA+'!$A$4:$J$198,5,FALSE)</f>
        <v>WCVI SPR T</v>
      </c>
      <c r="N3602" t="str">
        <f>VLOOKUP($E3602,'CFileFishery to ERA+'!$A$4:$J$198,6,FALSE)</f>
        <v>CA</v>
      </c>
      <c r="O3602">
        <f>VLOOKUP($E3602,'CFileFishery to ERA+'!$A$4:$J$198,7,FALSE)</f>
        <v>3</v>
      </c>
      <c r="P3602" t="str">
        <f>VLOOKUP($E3602,'CFileFishery to ERA+'!$A$4:$J$198,8,FALSE)</f>
        <v>T</v>
      </c>
      <c r="Q3602" t="str">
        <f>VLOOKUP($E3602,'CFileFishery to ERA+'!$A$4:$J$198,9,FALSE)</f>
        <v>WCVI Troll</v>
      </c>
      <c r="R3602" t="str">
        <f>VLOOKUP($E3602,'CFileFishery to ERA+'!$A$4:$J$198,10,FALSE)</f>
        <v>AABM</v>
      </c>
    </row>
    <row r="3603" spans="1:18" x14ac:dyDescent="0.25">
      <c r="A3603" t="s">
        <v>162</v>
      </c>
      <c r="B3603" t="s">
        <v>163</v>
      </c>
      <c r="C3603">
        <v>2010</v>
      </c>
      <c r="D3603">
        <v>6</v>
      </c>
      <c r="E3603">
        <v>43</v>
      </c>
      <c r="F3603" t="s">
        <v>59</v>
      </c>
      <c r="G3603">
        <v>3</v>
      </c>
      <c r="H3603" t="s">
        <v>12</v>
      </c>
      <c r="I3603">
        <v>3</v>
      </c>
      <c r="J3603">
        <v>9.51</v>
      </c>
      <c r="K3603">
        <v>10.25</v>
      </c>
      <c r="L3603">
        <f>VLOOKUP($E3603,'CFileFishery to ERA+'!$A$4:$J$198,4,FALSE)</f>
        <v>13</v>
      </c>
      <c r="M3603" t="str">
        <f>VLOOKUP($E3603,'CFileFishery to ERA+'!$A$4:$J$198,5,FALSE)</f>
        <v>N FALCON T</v>
      </c>
      <c r="N3603" t="str">
        <f>VLOOKUP($E3603,'CFileFishery to ERA+'!$A$4:$J$198,6,FALSE)</f>
        <v>US</v>
      </c>
      <c r="O3603">
        <f>VLOOKUP($E3603,'CFileFishery to ERA+'!$A$4:$J$198,7,FALSE)</f>
        <v>999</v>
      </c>
      <c r="P3603" t="str">
        <f>VLOOKUP($E3603,'CFileFishery to ERA+'!$A$4:$J$198,8,FALSE)</f>
        <v>T</v>
      </c>
      <c r="Q3603" t="str">
        <f>VLOOKUP($E3603,'CFileFishery to ERA+'!$A$4:$J$198,9,FALSE)</f>
        <v>WA Troll</v>
      </c>
      <c r="R3603" t="str">
        <f>VLOOKUP($E3603,'CFileFishery to ERA+'!$A$4:$J$198,10,FALSE)</f>
        <v>ISBM</v>
      </c>
    </row>
    <row r="3604" spans="1:18" x14ac:dyDescent="0.25">
      <c r="A3604" t="s">
        <v>162</v>
      </c>
      <c r="B3604" t="s">
        <v>163</v>
      </c>
      <c r="C3604">
        <v>2010</v>
      </c>
      <c r="D3604">
        <v>6</v>
      </c>
      <c r="E3604">
        <v>45</v>
      </c>
      <c r="F3604" t="s">
        <v>56</v>
      </c>
      <c r="G3604">
        <v>3</v>
      </c>
      <c r="H3604" t="s">
        <v>12</v>
      </c>
      <c r="I3604">
        <v>1</v>
      </c>
      <c r="J3604">
        <v>1</v>
      </c>
      <c r="K3604">
        <v>1.07</v>
      </c>
      <c r="L3604">
        <f>VLOOKUP($E3604,'CFileFishery to ERA+'!$A$4:$J$198,4,FALSE)</f>
        <v>13</v>
      </c>
      <c r="M3604" t="str">
        <f>VLOOKUP($E3604,'CFileFishery to ERA+'!$A$4:$J$198,5,FALSE)</f>
        <v>N FALCON T</v>
      </c>
      <c r="N3604" t="str">
        <f>VLOOKUP($E3604,'CFileFishery to ERA+'!$A$4:$J$198,6,FALSE)</f>
        <v>US</v>
      </c>
      <c r="O3604">
        <f>VLOOKUP($E3604,'CFileFishery to ERA+'!$A$4:$J$198,7,FALSE)</f>
        <v>999</v>
      </c>
      <c r="P3604" t="str">
        <f>VLOOKUP($E3604,'CFileFishery to ERA+'!$A$4:$J$198,8,FALSE)</f>
        <v>T</v>
      </c>
      <c r="Q3604" t="str">
        <f>VLOOKUP($E3604,'CFileFishery to ERA+'!$A$4:$J$198,9,FALSE)</f>
        <v>WA Troll</v>
      </c>
      <c r="R3604" t="str">
        <f>VLOOKUP($E3604,'CFileFishery to ERA+'!$A$4:$J$198,10,FALSE)</f>
        <v>ISBM</v>
      </c>
    </row>
    <row r="3605" spans="1:18" x14ac:dyDescent="0.25">
      <c r="A3605" t="s">
        <v>162</v>
      </c>
      <c r="B3605" t="s">
        <v>163</v>
      </c>
      <c r="C3605">
        <v>2010</v>
      </c>
      <c r="D3605">
        <v>6</v>
      </c>
      <c r="E3605">
        <v>104</v>
      </c>
      <c r="F3605" t="s">
        <v>113</v>
      </c>
      <c r="G3605">
        <v>2</v>
      </c>
      <c r="H3605" t="s">
        <v>12</v>
      </c>
      <c r="I3605">
        <v>1</v>
      </c>
      <c r="J3605">
        <v>1</v>
      </c>
      <c r="K3605">
        <v>1</v>
      </c>
      <c r="L3605">
        <f>VLOOKUP($E3605,'CFileFishery to ERA+'!$A$4:$J$198,4,FALSE)</f>
        <v>38</v>
      </c>
      <c r="M3605" t="str">
        <f>VLOOKUP($E3605,'CFileFishery to ERA+'!$A$4:$J$198,5,FALSE)</f>
        <v>TPS FN</v>
      </c>
      <c r="N3605" t="str">
        <f>VLOOKUP($E3605,'CFileFishery to ERA+'!$A$4:$J$198,6,FALSE)</f>
        <v>US</v>
      </c>
      <c r="O3605">
        <f>VLOOKUP($E3605,'CFileFishery to ERA+'!$A$4:$J$198,7,FALSE)</f>
        <v>999</v>
      </c>
      <c r="P3605" t="str">
        <f>VLOOKUP($E3605,'CFileFishery to ERA+'!$A$4:$J$198,8,FALSE)</f>
        <v>N</v>
      </c>
      <c r="Q3605" t="str">
        <f>VLOOKUP($E3605,'CFileFishery to ERA+'!$A$4:$J$198,9,FALSE)</f>
        <v>PGSD Net</v>
      </c>
      <c r="R3605" t="str">
        <f>VLOOKUP($E3605,'CFileFishery to ERA+'!$A$4:$J$198,10,FALSE)</f>
        <v>ISBM</v>
      </c>
    </row>
    <row r="3606" spans="1:18" x14ac:dyDescent="0.25">
      <c r="A3606" t="s">
        <v>162</v>
      </c>
      <c r="B3606" t="s">
        <v>163</v>
      </c>
      <c r="C3606">
        <v>2010</v>
      </c>
      <c r="D3606">
        <v>6</v>
      </c>
      <c r="E3606">
        <v>104</v>
      </c>
      <c r="F3606" t="s">
        <v>113</v>
      </c>
      <c r="G3606">
        <v>3</v>
      </c>
      <c r="H3606" t="s">
        <v>12</v>
      </c>
      <c r="I3606">
        <v>2</v>
      </c>
      <c r="J3606">
        <v>2</v>
      </c>
      <c r="K3606">
        <v>2.15</v>
      </c>
      <c r="L3606">
        <f>VLOOKUP($E3606,'CFileFishery to ERA+'!$A$4:$J$198,4,FALSE)</f>
        <v>38</v>
      </c>
      <c r="M3606" t="str">
        <f>VLOOKUP($E3606,'CFileFishery to ERA+'!$A$4:$J$198,5,FALSE)</f>
        <v>TPS FN</v>
      </c>
      <c r="N3606" t="str">
        <f>VLOOKUP($E3606,'CFileFishery to ERA+'!$A$4:$J$198,6,FALSE)</f>
        <v>US</v>
      </c>
      <c r="O3606">
        <f>VLOOKUP($E3606,'CFileFishery to ERA+'!$A$4:$J$198,7,FALSE)</f>
        <v>999</v>
      </c>
      <c r="P3606" t="str">
        <f>VLOOKUP($E3606,'CFileFishery to ERA+'!$A$4:$J$198,8,FALSE)</f>
        <v>N</v>
      </c>
      <c r="Q3606" t="str">
        <f>VLOOKUP($E3606,'CFileFishery to ERA+'!$A$4:$J$198,9,FALSE)</f>
        <v>PGSD Net</v>
      </c>
      <c r="R3606" t="str">
        <f>VLOOKUP($E3606,'CFileFishery to ERA+'!$A$4:$J$198,10,FALSE)</f>
        <v>ISBM</v>
      </c>
    </row>
    <row r="3607" spans="1:18" x14ac:dyDescent="0.25">
      <c r="A3607" t="s">
        <v>162</v>
      </c>
      <c r="B3607" t="s">
        <v>163</v>
      </c>
      <c r="C3607">
        <v>2010</v>
      </c>
      <c r="D3607">
        <v>6</v>
      </c>
      <c r="E3607">
        <v>104</v>
      </c>
      <c r="F3607" t="s">
        <v>113</v>
      </c>
      <c r="G3607">
        <v>4</v>
      </c>
      <c r="H3607" t="s">
        <v>12</v>
      </c>
      <c r="I3607">
        <v>1</v>
      </c>
      <c r="J3607">
        <v>1</v>
      </c>
      <c r="K3607">
        <v>1.1599999999999999</v>
      </c>
      <c r="L3607">
        <f>VLOOKUP($E3607,'CFileFishery to ERA+'!$A$4:$J$198,4,FALSE)</f>
        <v>38</v>
      </c>
      <c r="M3607" t="str">
        <f>VLOOKUP($E3607,'CFileFishery to ERA+'!$A$4:$J$198,5,FALSE)</f>
        <v>TPS FN</v>
      </c>
      <c r="N3607" t="str">
        <f>VLOOKUP($E3607,'CFileFishery to ERA+'!$A$4:$J$198,6,FALSE)</f>
        <v>US</v>
      </c>
      <c r="O3607">
        <f>VLOOKUP($E3607,'CFileFishery to ERA+'!$A$4:$J$198,7,FALSE)</f>
        <v>999</v>
      </c>
      <c r="P3607" t="str">
        <f>VLOOKUP($E3607,'CFileFishery to ERA+'!$A$4:$J$198,8,FALSE)</f>
        <v>N</v>
      </c>
      <c r="Q3607" t="str">
        <f>VLOOKUP($E3607,'CFileFishery to ERA+'!$A$4:$J$198,9,FALSE)</f>
        <v>PGSD Net</v>
      </c>
      <c r="R3607" t="str">
        <f>VLOOKUP($E3607,'CFileFishery to ERA+'!$A$4:$J$198,10,FALSE)</f>
        <v>ISBM</v>
      </c>
    </row>
    <row r="3608" spans="1:18" x14ac:dyDescent="0.25">
      <c r="A3608" t="s">
        <v>162</v>
      </c>
      <c r="B3608" t="s">
        <v>163</v>
      </c>
      <c r="C3608">
        <v>2010</v>
      </c>
      <c r="D3608">
        <v>6</v>
      </c>
      <c r="E3608">
        <v>108</v>
      </c>
      <c r="F3608" t="s">
        <v>130</v>
      </c>
      <c r="G3608">
        <v>3</v>
      </c>
      <c r="H3608" t="s">
        <v>12</v>
      </c>
      <c r="I3608">
        <v>3</v>
      </c>
      <c r="J3608">
        <v>13.83</v>
      </c>
      <c r="K3608">
        <v>14.91</v>
      </c>
      <c r="L3608">
        <f>VLOOKUP($E3608,'CFileFishery to ERA+'!$A$4:$J$198,4,FALSE)</f>
        <v>29</v>
      </c>
      <c r="M3608" t="str">
        <f>VLOOKUP($E3608,'CFileFishery to ERA+'!$A$4:$J$198,5,FALSE)</f>
        <v>TPGSDO TERM N</v>
      </c>
      <c r="N3608" t="str">
        <f>VLOOKUP($E3608,'CFileFishery to ERA+'!$A$4:$J$198,6,FALSE)</f>
        <v>US</v>
      </c>
      <c r="O3608">
        <f>VLOOKUP($E3608,'CFileFishery to ERA+'!$A$4:$J$198,7,FALSE)</f>
        <v>999</v>
      </c>
      <c r="P3608" t="str">
        <f>VLOOKUP($E3608,'CFileFishery to ERA+'!$A$4:$J$198,8,FALSE)</f>
        <v>N</v>
      </c>
      <c r="Q3608" t="str">
        <f>VLOOKUP($E3608,'CFileFishery to ERA+'!$A$4:$J$198,9,FALSE)</f>
        <v>PGSD Net</v>
      </c>
      <c r="R3608" t="str">
        <f>VLOOKUP($E3608,'CFileFishery to ERA+'!$A$4:$J$198,10,FALSE)</f>
        <v>ISBM</v>
      </c>
    </row>
    <row r="3609" spans="1:18" x14ac:dyDescent="0.25">
      <c r="A3609" t="s">
        <v>162</v>
      </c>
      <c r="B3609" t="s">
        <v>163</v>
      </c>
      <c r="C3609">
        <v>2010</v>
      </c>
      <c r="D3609">
        <v>6</v>
      </c>
      <c r="E3609">
        <v>108</v>
      </c>
      <c r="F3609" t="s">
        <v>130</v>
      </c>
      <c r="G3609">
        <v>4</v>
      </c>
      <c r="H3609" t="s">
        <v>12</v>
      </c>
      <c r="I3609">
        <v>1</v>
      </c>
      <c r="J3609">
        <v>4.49</v>
      </c>
      <c r="K3609">
        <v>4.92</v>
      </c>
      <c r="L3609">
        <f>VLOOKUP($E3609,'CFileFishery to ERA+'!$A$4:$J$198,4,FALSE)</f>
        <v>29</v>
      </c>
      <c r="M3609" t="str">
        <f>VLOOKUP($E3609,'CFileFishery to ERA+'!$A$4:$J$198,5,FALSE)</f>
        <v>TPGSDO TERM N</v>
      </c>
      <c r="N3609" t="str">
        <f>VLOOKUP($E3609,'CFileFishery to ERA+'!$A$4:$J$198,6,FALSE)</f>
        <v>US</v>
      </c>
      <c r="O3609">
        <f>VLOOKUP($E3609,'CFileFishery to ERA+'!$A$4:$J$198,7,FALSE)</f>
        <v>999</v>
      </c>
      <c r="P3609" t="str">
        <f>VLOOKUP($E3609,'CFileFishery to ERA+'!$A$4:$J$198,8,FALSE)</f>
        <v>N</v>
      </c>
      <c r="Q3609" t="str">
        <f>VLOOKUP($E3609,'CFileFishery to ERA+'!$A$4:$J$198,9,FALSE)</f>
        <v>PGSD Net</v>
      </c>
      <c r="R3609" t="str">
        <f>VLOOKUP($E3609,'CFileFishery to ERA+'!$A$4:$J$198,10,FALSE)</f>
        <v>ISBM</v>
      </c>
    </row>
    <row r="3610" spans="1:18" x14ac:dyDescent="0.25">
      <c r="A3610" t="s">
        <v>162</v>
      </c>
      <c r="B3610" t="s">
        <v>163</v>
      </c>
      <c r="C3610">
        <v>2010</v>
      </c>
      <c r="D3610">
        <v>6</v>
      </c>
      <c r="E3610">
        <v>135</v>
      </c>
      <c r="F3610" t="s">
        <v>39</v>
      </c>
      <c r="G3610">
        <v>3</v>
      </c>
      <c r="H3610" t="s">
        <v>12</v>
      </c>
      <c r="I3610">
        <v>1</v>
      </c>
      <c r="J3610">
        <v>2.11</v>
      </c>
      <c r="K3610">
        <v>2.27</v>
      </c>
      <c r="L3610">
        <f>VLOOKUP($E3610,'CFileFishery to ERA+'!$A$4:$J$198,4,FALSE)</f>
        <v>61</v>
      </c>
      <c r="M3610" t="str">
        <f>VLOOKUP($E3610,'CFileFishery to ERA+'!$A$4:$J$198,5,FALSE)</f>
        <v>JNST S</v>
      </c>
      <c r="N3610" t="str">
        <f>VLOOKUP($E3610,'CFileFishery to ERA+'!$A$4:$J$198,6,FALSE)</f>
        <v>CA</v>
      </c>
      <c r="O3610">
        <f>VLOOKUP($E3610,'CFileFishery to ERA+'!$A$4:$J$198,7,FALSE)</f>
        <v>26</v>
      </c>
      <c r="P3610" t="str">
        <f>VLOOKUP($E3610,'CFileFishery to ERA+'!$A$4:$J$198,8,FALSE)</f>
        <v>S</v>
      </c>
      <c r="Q3610" t="str">
        <f>VLOOKUP($E3610,'CFileFishery to ERA+'!$A$4:$J$198,9,FALSE)</f>
        <v>Johnstone Strait Sport</v>
      </c>
      <c r="R3610" t="str">
        <f>VLOOKUP($E3610,'CFileFishery to ERA+'!$A$4:$J$198,10,FALSE)</f>
        <v>ISBM</v>
      </c>
    </row>
    <row r="3611" spans="1:18" x14ac:dyDescent="0.25">
      <c r="A3611" t="s">
        <v>162</v>
      </c>
      <c r="B3611" t="s">
        <v>163</v>
      </c>
      <c r="C3611">
        <v>2010</v>
      </c>
      <c r="D3611">
        <v>6</v>
      </c>
      <c r="E3611">
        <v>142</v>
      </c>
      <c r="F3611" t="s">
        <v>49</v>
      </c>
      <c r="G3611">
        <v>3</v>
      </c>
      <c r="H3611" t="s">
        <v>12</v>
      </c>
      <c r="I3611">
        <v>7</v>
      </c>
      <c r="J3611">
        <v>15.61</v>
      </c>
      <c r="K3611">
        <v>16.829999999999998</v>
      </c>
      <c r="L3611">
        <f>VLOOKUP($E3611,'CFileFishery to ERA+'!$A$4:$J$198,4,FALSE)</f>
        <v>50</v>
      </c>
      <c r="M3611" t="str">
        <f>VLOOKUP($E3611,'CFileFishery to ERA+'!$A$4:$J$198,5,FALSE)</f>
        <v>WCVI AABM S</v>
      </c>
      <c r="N3611" t="str">
        <f>VLOOKUP($E3611,'CFileFishery to ERA+'!$A$4:$J$198,6,FALSE)</f>
        <v>CA</v>
      </c>
      <c r="O3611">
        <f>VLOOKUP($E3611,'CFileFishery to ERA+'!$A$4:$J$198,7,FALSE)</f>
        <v>31</v>
      </c>
      <c r="P3611" t="str">
        <f>VLOOKUP($E3611,'CFileFishery to ERA+'!$A$4:$J$198,8,FALSE)</f>
        <v>S</v>
      </c>
      <c r="Q3611" t="str">
        <f>VLOOKUP($E3611,'CFileFishery to ERA+'!$A$4:$J$198,9,FALSE)</f>
        <v>WCVI AABM Sport</v>
      </c>
      <c r="R3611" t="str">
        <f>VLOOKUP($E3611,'CFileFishery to ERA+'!$A$4:$J$198,10,FALSE)</f>
        <v>AABM</v>
      </c>
    </row>
    <row r="3612" spans="1:18" x14ac:dyDescent="0.25">
      <c r="A3612" t="s">
        <v>162</v>
      </c>
      <c r="B3612" t="s">
        <v>163</v>
      </c>
      <c r="C3612">
        <v>2010</v>
      </c>
      <c r="D3612">
        <v>7</v>
      </c>
      <c r="E3612">
        <v>103</v>
      </c>
      <c r="F3612" t="s">
        <v>127</v>
      </c>
      <c r="G3612">
        <v>3</v>
      </c>
      <c r="H3612" t="s">
        <v>12</v>
      </c>
      <c r="I3612">
        <v>1</v>
      </c>
      <c r="J3612">
        <v>1</v>
      </c>
      <c r="K3612">
        <v>1.07</v>
      </c>
      <c r="L3612">
        <f>VLOOKUP($E3612,'CFileFishery to ERA+'!$A$4:$J$198,4,FALSE)</f>
        <v>29</v>
      </c>
      <c r="M3612" t="str">
        <f>VLOOKUP($E3612,'CFileFishery to ERA+'!$A$4:$J$198,5,FALSE)</f>
        <v>TPGSDO TERM N</v>
      </c>
      <c r="N3612" t="str">
        <f>VLOOKUP($E3612,'CFileFishery to ERA+'!$A$4:$J$198,6,FALSE)</f>
        <v>US</v>
      </c>
      <c r="O3612">
        <f>VLOOKUP($E3612,'CFileFishery to ERA+'!$A$4:$J$198,7,FALSE)</f>
        <v>999</v>
      </c>
      <c r="P3612" t="str">
        <f>VLOOKUP($E3612,'CFileFishery to ERA+'!$A$4:$J$198,8,FALSE)</f>
        <v>N</v>
      </c>
      <c r="Q3612" t="str">
        <f>VLOOKUP($E3612,'CFileFishery to ERA+'!$A$4:$J$198,9,FALSE)</f>
        <v>PGSD Net</v>
      </c>
      <c r="R3612" t="str">
        <f>VLOOKUP($E3612,'CFileFishery to ERA+'!$A$4:$J$198,10,FALSE)</f>
        <v>ISBM</v>
      </c>
    </row>
    <row r="3613" spans="1:18" x14ac:dyDescent="0.25">
      <c r="A3613" t="s">
        <v>162</v>
      </c>
      <c r="B3613" t="s">
        <v>163</v>
      </c>
      <c r="C3613">
        <v>2010</v>
      </c>
      <c r="D3613">
        <v>7</v>
      </c>
      <c r="E3613">
        <v>104</v>
      </c>
      <c r="F3613" t="s">
        <v>113</v>
      </c>
      <c r="G3613">
        <v>3</v>
      </c>
      <c r="H3613" t="s">
        <v>12</v>
      </c>
      <c r="I3613">
        <v>8</v>
      </c>
      <c r="J3613">
        <v>8</v>
      </c>
      <c r="K3613">
        <v>8.6199999999999992</v>
      </c>
      <c r="L3613">
        <f>VLOOKUP($E3613,'CFileFishery to ERA+'!$A$4:$J$198,4,FALSE)</f>
        <v>38</v>
      </c>
      <c r="M3613" t="str">
        <f>VLOOKUP($E3613,'CFileFishery to ERA+'!$A$4:$J$198,5,FALSE)</f>
        <v>TPS FN</v>
      </c>
      <c r="N3613" t="str">
        <f>VLOOKUP($E3613,'CFileFishery to ERA+'!$A$4:$J$198,6,FALSE)</f>
        <v>US</v>
      </c>
      <c r="O3613">
        <f>VLOOKUP($E3613,'CFileFishery to ERA+'!$A$4:$J$198,7,FALSE)</f>
        <v>999</v>
      </c>
      <c r="P3613" t="str">
        <f>VLOOKUP($E3613,'CFileFishery to ERA+'!$A$4:$J$198,8,FALSE)</f>
        <v>N</v>
      </c>
      <c r="Q3613" t="str">
        <f>VLOOKUP($E3613,'CFileFishery to ERA+'!$A$4:$J$198,9,FALSE)</f>
        <v>PGSD Net</v>
      </c>
      <c r="R3613" t="str">
        <f>VLOOKUP($E3613,'CFileFishery to ERA+'!$A$4:$J$198,10,FALSE)</f>
        <v>ISBM</v>
      </c>
    </row>
    <row r="3614" spans="1:18" x14ac:dyDescent="0.25">
      <c r="A3614" t="s">
        <v>162</v>
      </c>
      <c r="B3614" t="s">
        <v>163</v>
      </c>
      <c r="C3614">
        <v>2010</v>
      </c>
      <c r="D3614">
        <v>7</v>
      </c>
      <c r="E3614">
        <v>104</v>
      </c>
      <c r="F3614" t="s">
        <v>113</v>
      </c>
      <c r="G3614">
        <v>4</v>
      </c>
      <c r="H3614" t="s">
        <v>12</v>
      </c>
      <c r="I3614">
        <v>1</v>
      </c>
      <c r="J3614">
        <v>1</v>
      </c>
      <c r="K3614">
        <v>1.1599999999999999</v>
      </c>
      <c r="L3614">
        <f>VLOOKUP($E3614,'CFileFishery to ERA+'!$A$4:$J$198,4,FALSE)</f>
        <v>38</v>
      </c>
      <c r="M3614" t="str">
        <f>VLOOKUP($E3614,'CFileFishery to ERA+'!$A$4:$J$198,5,FALSE)</f>
        <v>TPS FN</v>
      </c>
      <c r="N3614" t="str">
        <f>VLOOKUP($E3614,'CFileFishery to ERA+'!$A$4:$J$198,6,FALSE)</f>
        <v>US</v>
      </c>
      <c r="O3614">
        <f>VLOOKUP($E3614,'CFileFishery to ERA+'!$A$4:$J$198,7,FALSE)</f>
        <v>999</v>
      </c>
      <c r="P3614" t="str">
        <f>VLOOKUP($E3614,'CFileFishery to ERA+'!$A$4:$J$198,8,FALSE)</f>
        <v>N</v>
      </c>
      <c r="Q3614" t="str">
        <f>VLOOKUP($E3614,'CFileFishery to ERA+'!$A$4:$J$198,9,FALSE)</f>
        <v>PGSD Net</v>
      </c>
      <c r="R3614" t="str">
        <f>VLOOKUP($E3614,'CFileFishery to ERA+'!$A$4:$J$198,10,FALSE)</f>
        <v>ISBM</v>
      </c>
    </row>
    <row r="3615" spans="1:18" x14ac:dyDescent="0.25">
      <c r="A3615" t="s">
        <v>162</v>
      </c>
      <c r="B3615" t="s">
        <v>163</v>
      </c>
      <c r="C3615">
        <v>2010</v>
      </c>
      <c r="D3615">
        <v>7</v>
      </c>
      <c r="E3615">
        <v>108</v>
      </c>
      <c r="F3615" t="s">
        <v>130</v>
      </c>
      <c r="G3615">
        <v>2</v>
      </c>
      <c r="H3615" t="s">
        <v>12</v>
      </c>
      <c r="I3615">
        <v>1</v>
      </c>
      <c r="J3615">
        <v>1.53</v>
      </c>
      <c r="K3615">
        <v>1.53</v>
      </c>
      <c r="L3615">
        <f>VLOOKUP($E3615,'CFileFishery to ERA+'!$A$4:$J$198,4,FALSE)</f>
        <v>29</v>
      </c>
      <c r="M3615" t="str">
        <f>VLOOKUP($E3615,'CFileFishery to ERA+'!$A$4:$J$198,5,FALSE)</f>
        <v>TPGSDO TERM N</v>
      </c>
      <c r="N3615" t="str">
        <f>VLOOKUP($E3615,'CFileFishery to ERA+'!$A$4:$J$198,6,FALSE)</f>
        <v>US</v>
      </c>
      <c r="O3615">
        <f>VLOOKUP($E3615,'CFileFishery to ERA+'!$A$4:$J$198,7,FALSE)</f>
        <v>999</v>
      </c>
      <c r="P3615" t="str">
        <f>VLOOKUP($E3615,'CFileFishery to ERA+'!$A$4:$J$198,8,FALSE)</f>
        <v>N</v>
      </c>
      <c r="Q3615" t="str">
        <f>VLOOKUP($E3615,'CFileFishery to ERA+'!$A$4:$J$198,9,FALSE)</f>
        <v>PGSD Net</v>
      </c>
      <c r="R3615" t="str">
        <f>VLOOKUP($E3615,'CFileFishery to ERA+'!$A$4:$J$198,10,FALSE)</f>
        <v>ISBM</v>
      </c>
    </row>
    <row r="3616" spans="1:18" x14ac:dyDescent="0.25">
      <c r="A3616" t="s">
        <v>162</v>
      </c>
      <c r="B3616" t="s">
        <v>163</v>
      </c>
      <c r="C3616">
        <v>2010</v>
      </c>
      <c r="D3616">
        <v>7</v>
      </c>
      <c r="E3616">
        <v>108</v>
      </c>
      <c r="F3616" t="s">
        <v>130</v>
      </c>
      <c r="G3616">
        <v>3</v>
      </c>
      <c r="H3616" t="s">
        <v>12</v>
      </c>
      <c r="I3616">
        <v>4</v>
      </c>
      <c r="J3616">
        <v>4</v>
      </c>
      <c r="K3616">
        <v>4.3099999999999996</v>
      </c>
      <c r="L3616">
        <f>VLOOKUP($E3616,'CFileFishery to ERA+'!$A$4:$J$198,4,FALSE)</f>
        <v>29</v>
      </c>
      <c r="M3616" t="str">
        <f>VLOOKUP($E3616,'CFileFishery to ERA+'!$A$4:$J$198,5,FALSE)</f>
        <v>TPGSDO TERM N</v>
      </c>
      <c r="N3616" t="str">
        <f>VLOOKUP($E3616,'CFileFishery to ERA+'!$A$4:$J$198,6,FALSE)</f>
        <v>US</v>
      </c>
      <c r="O3616">
        <f>VLOOKUP($E3616,'CFileFishery to ERA+'!$A$4:$J$198,7,FALSE)</f>
        <v>999</v>
      </c>
      <c r="P3616" t="str">
        <f>VLOOKUP($E3616,'CFileFishery to ERA+'!$A$4:$J$198,8,FALSE)</f>
        <v>N</v>
      </c>
      <c r="Q3616" t="str">
        <f>VLOOKUP($E3616,'CFileFishery to ERA+'!$A$4:$J$198,9,FALSE)</f>
        <v>PGSD Net</v>
      </c>
      <c r="R3616" t="str">
        <f>VLOOKUP($E3616,'CFileFishery to ERA+'!$A$4:$J$198,10,FALSE)</f>
        <v>ISBM</v>
      </c>
    </row>
    <row r="3617" spans="1:18" x14ac:dyDescent="0.25">
      <c r="A3617" t="s">
        <v>162</v>
      </c>
      <c r="B3617" t="s">
        <v>163</v>
      </c>
      <c r="C3617">
        <v>2010</v>
      </c>
      <c r="D3617">
        <v>7</v>
      </c>
      <c r="E3617">
        <v>129</v>
      </c>
      <c r="F3617" t="s">
        <v>38</v>
      </c>
      <c r="G3617">
        <v>3</v>
      </c>
      <c r="H3617" t="s">
        <v>12</v>
      </c>
      <c r="I3617">
        <v>1</v>
      </c>
      <c r="J3617">
        <v>5.19</v>
      </c>
      <c r="K3617">
        <v>5.59</v>
      </c>
      <c r="L3617">
        <f>VLOOKUP($E3617,'CFileFishery to ERA+'!$A$4:$J$198,4,FALSE)</f>
        <v>48</v>
      </c>
      <c r="M3617" t="str">
        <f>VLOOKUP($E3617,'CFileFishery to ERA+'!$A$4:$J$198,5,FALSE)</f>
        <v>NBC ISBM S</v>
      </c>
      <c r="N3617" t="str">
        <f>VLOOKUP($E3617,'CFileFishery to ERA+'!$A$4:$J$198,6,FALSE)</f>
        <v>CA</v>
      </c>
      <c r="O3617">
        <f>VLOOKUP($E3617,'CFileFishery to ERA+'!$A$4:$J$198,7,FALSE)</f>
        <v>21</v>
      </c>
      <c r="P3617" t="str">
        <f>VLOOKUP($E3617,'CFileFishery to ERA+'!$A$4:$J$198,8,FALSE)</f>
        <v>S</v>
      </c>
      <c r="Q3617" t="str">
        <f>VLOOKUP($E3617,'CFileFishery to ERA+'!$A$4:$J$198,9,FALSE)</f>
        <v>NBC ISBM Sport</v>
      </c>
      <c r="R3617" t="str">
        <f>VLOOKUP($E3617,'CFileFishery to ERA+'!$A$4:$J$198,10,FALSE)</f>
        <v>ISBM</v>
      </c>
    </row>
    <row r="3618" spans="1:18" x14ac:dyDescent="0.25">
      <c r="A3618" t="s">
        <v>162</v>
      </c>
      <c r="B3618" t="s">
        <v>163</v>
      </c>
      <c r="C3618">
        <v>2010</v>
      </c>
      <c r="D3618">
        <v>7</v>
      </c>
      <c r="E3618">
        <v>135</v>
      </c>
      <c r="F3618" t="s">
        <v>39</v>
      </c>
      <c r="G3618">
        <v>3</v>
      </c>
      <c r="H3618" t="s">
        <v>12</v>
      </c>
      <c r="I3618">
        <v>4</v>
      </c>
      <c r="J3618">
        <v>42.06</v>
      </c>
      <c r="K3618">
        <v>45.36</v>
      </c>
      <c r="L3618">
        <f>VLOOKUP($E3618,'CFileFishery to ERA+'!$A$4:$J$198,4,FALSE)</f>
        <v>61</v>
      </c>
      <c r="M3618" t="str">
        <f>VLOOKUP($E3618,'CFileFishery to ERA+'!$A$4:$J$198,5,FALSE)</f>
        <v>JNST S</v>
      </c>
      <c r="N3618" t="str">
        <f>VLOOKUP($E3618,'CFileFishery to ERA+'!$A$4:$J$198,6,FALSE)</f>
        <v>CA</v>
      </c>
      <c r="O3618">
        <f>VLOOKUP($E3618,'CFileFishery to ERA+'!$A$4:$J$198,7,FALSE)</f>
        <v>26</v>
      </c>
      <c r="P3618" t="str">
        <f>VLOOKUP($E3618,'CFileFishery to ERA+'!$A$4:$J$198,8,FALSE)</f>
        <v>S</v>
      </c>
      <c r="Q3618" t="str">
        <f>VLOOKUP($E3618,'CFileFishery to ERA+'!$A$4:$J$198,9,FALSE)</f>
        <v>Johnstone Strait Sport</v>
      </c>
      <c r="R3618" t="str">
        <f>VLOOKUP($E3618,'CFileFishery to ERA+'!$A$4:$J$198,10,FALSE)</f>
        <v>ISBM</v>
      </c>
    </row>
    <row r="3619" spans="1:18" x14ac:dyDescent="0.25">
      <c r="A3619" t="s">
        <v>162</v>
      </c>
      <c r="B3619" t="s">
        <v>163</v>
      </c>
      <c r="C3619">
        <v>2010</v>
      </c>
      <c r="D3619">
        <v>7</v>
      </c>
      <c r="E3619">
        <v>139</v>
      </c>
      <c r="F3619" t="s">
        <v>74</v>
      </c>
      <c r="G3619">
        <v>3</v>
      </c>
      <c r="H3619" t="s">
        <v>12</v>
      </c>
      <c r="I3619">
        <v>1</v>
      </c>
      <c r="J3619">
        <v>3.66</v>
      </c>
      <c r="K3619">
        <v>3.94</v>
      </c>
      <c r="L3619">
        <f>VLOOKUP($E3619,'CFileFishery to ERA+'!$A$4:$J$198,4,FALSE)</f>
        <v>63</v>
      </c>
      <c r="M3619" t="str">
        <f>VLOOKUP($E3619,'CFileFishery to ERA+'!$A$4:$J$198,5,FALSE)</f>
        <v>GEO ST S</v>
      </c>
      <c r="N3619" t="str">
        <f>VLOOKUP($E3619,'CFileFishery to ERA+'!$A$4:$J$198,6,FALSE)</f>
        <v>CA</v>
      </c>
      <c r="O3619">
        <f>VLOOKUP($E3619,'CFileFishery to ERA+'!$A$4:$J$198,7,FALSE)</f>
        <v>29</v>
      </c>
      <c r="P3619" t="str">
        <f>VLOOKUP($E3619,'CFileFishery to ERA+'!$A$4:$J$198,8,FALSE)</f>
        <v>S</v>
      </c>
      <c r="Q3619" t="str">
        <f>VLOOKUP($E3619,'CFileFishery to ERA+'!$A$4:$J$198,9,FALSE)</f>
        <v>South Georgia Strait Sport</v>
      </c>
      <c r="R3619" t="str">
        <f>VLOOKUP($E3619,'CFileFishery to ERA+'!$A$4:$J$198,10,FALSE)</f>
        <v>ISBM</v>
      </c>
    </row>
    <row r="3620" spans="1:18" x14ac:dyDescent="0.25">
      <c r="A3620" t="s">
        <v>162</v>
      </c>
      <c r="B3620" t="s">
        <v>163</v>
      </c>
      <c r="C3620">
        <v>2010</v>
      </c>
      <c r="D3620">
        <v>7</v>
      </c>
      <c r="E3620">
        <v>142</v>
      </c>
      <c r="F3620" t="s">
        <v>49</v>
      </c>
      <c r="G3620">
        <v>3</v>
      </c>
      <c r="H3620" t="s">
        <v>12</v>
      </c>
      <c r="I3620">
        <v>9</v>
      </c>
      <c r="J3620">
        <v>26.55</v>
      </c>
      <c r="K3620">
        <v>28.63</v>
      </c>
      <c r="L3620">
        <f>VLOOKUP($E3620,'CFileFishery to ERA+'!$A$4:$J$198,4,FALSE)</f>
        <v>50</v>
      </c>
      <c r="M3620" t="str">
        <f>VLOOKUP($E3620,'CFileFishery to ERA+'!$A$4:$J$198,5,FALSE)</f>
        <v>WCVI AABM S</v>
      </c>
      <c r="N3620" t="str">
        <f>VLOOKUP($E3620,'CFileFishery to ERA+'!$A$4:$J$198,6,FALSE)</f>
        <v>CA</v>
      </c>
      <c r="O3620">
        <f>VLOOKUP($E3620,'CFileFishery to ERA+'!$A$4:$J$198,7,FALSE)</f>
        <v>31</v>
      </c>
      <c r="P3620" t="str">
        <f>VLOOKUP($E3620,'CFileFishery to ERA+'!$A$4:$J$198,8,FALSE)</f>
        <v>S</v>
      </c>
      <c r="Q3620" t="str">
        <f>VLOOKUP($E3620,'CFileFishery to ERA+'!$A$4:$J$198,9,FALSE)</f>
        <v>WCVI AABM Sport</v>
      </c>
      <c r="R3620" t="str">
        <f>VLOOKUP($E3620,'CFileFishery to ERA+'!$A$4:$J$198,10,FALSE)</f>
        <v>AABM</v>
      </c>
    </row>
    <row r="3621" spans="1:18" x14ac:dyDescent="0.25">
      <c r="A3621" t="s">
        <v>162</v>
      </c>
      <c r="B3621" t="s">
        <v>163</v>
      </c>
      <c r="C3621">
        <v>2010</v>
      </c>
      <c r="D3621">
        <v>8</v>
      </c>
      <c r="E3621">
        <v>22</v>
      </c>
      <c r="F3621" t="s">
        <v>28</v>
      </c>
      <c r="G3621">
        <v>3</v>
      </c>
      <c r="H3621" t="s">
        <v>12</v>
      </c>
      <c r="I3621">
        <v>1</v>
      </c>
      <c r="J3621">
        <v>2.59</v>
      </c>
      <c r="K3621">
        <v>2.79</v>
      </c>
      <c r="L3621">
        <f>VLOOKUP($E3621,'CFileFishery to ERA+'!$A$4:$J$198,4,FALSE)</f>
        <v>6</v>
      </c>
      <c r="M3621" t="str">
        <f>VLOOKUP($E3621,'CFileFishery to ERA+'!$A$4:$J$198,5,FALSE)</f>
        <v>AK FALL T</v>
      </c>
      <c r="N3621" t="str">
        <f>VLOOKUP($E3621,'CFileFishery to ERA+'!$A$4:$J$198,6,FALSE)</f>
        <v>US</v>
      </c>
      <c r="O3621">
        <f>VLOOKUP($E3621,'CFileFishery to ERA+'!$A$4:$J$198,7,FALSE)</f>
        <v>999</v>
      </c>
      <c r="P3621" t="str">
        <f>VLOOKUP($E3621,'CFileFishery to ERA+'!$A$4:$J$198,8,FALSE)</f>
        <v>T</v>
      </c>
      <c r="Q3621" t="str">
        <f>VLOOKUP($E3621,'CFileFishery to ERA+'!$A$4:$J$198,9,FALSE)</f>
        <v>SEAK Troll</v>
      </c>
      <c r="R3621" t="str">
        <f>VLOOKUP($E3621,'CFileFishery to ERA+'!$A$4:$J$198,10,FALSE)</f>
        <v>AABM</v>
      </c>
    </row>
    <row r="3622" spans="1:18" x14ac:dyDescent="0.25">
      <c r="A3622" t="s">
        <v>162</v>
      </c>
      <c r="B3622" t="s">
        <v>163</v>
      </c>
      <c r="C3622">
        <v>2010</v>
      </c>
      <c r="D3622">
        <v>8</v>
      </c>
      <c r="E3622">
        <v>23</v>
      </c>
      <c r="F3622" t="s">
        <v>60</v>
      </c>
      <c r="G3622">
        <v>3</v>
      </c>
      <c r="H3622" t="s">
        <v>12</v>
      </c>
      <c r="I3622">
        <v>1</v>
      </c>
      <c r="J3622">
        <v>3.59</v>
      </c>
      <c r="K3622">
        <v>3.87</v>
      </c>
      <c r="L3622">
        <f>VLOOKUP($E3622,'CFileFishery to ERA+'!$A$4:$J$198,4,FALSE)</f>
        <v>6</v>
      </c>
      <c r="M3622" t="str">
        <f>VLOOKUP($E3622,'CFileFishery to ERA+'!$A$4:$J$198,5,FALSE)</f>
        <v>AK FALL T</v>
      </c>
      <c r="N3622" t="str">
        <f>VLOOKUP($E3622,'CFileFishery to ERA+'!$A$4:$J$198,6,FALSE)</f>
        <v>US</v>
      </c>
      <c r="O3622">
        <f>VLOOKUP($E3622,'CFileFishery to ERA+'!$A$4:$J$198,7,FALSE)</f>
        <v>999</v>
      </c>
      <c r="P3622" t="str">
        <f>VLOOKUP($E3622,'CFileFishery to ERA+'!$A$4:$J$198,8,FALSE)</f>
        <v>T</v>
      </c>
      <c r="Q3622" t="str">
        <f>VLOOKUP($E3622,'CFileFishery to ERA+'!$A$4:$J$198,9,FALSE)</f>
        <v>SEAK Troll</v>
      </c>
      <c r="R3622" t="str">
        <f>VLOOKUP($E3622,'CFileFishery to ERA+'!$A$4:$J$198,10,FALSE)</f>
        <v>AABM</v>
      </c>
    </row>
    <row r="3623" spans="1:18" x14ac:dyDescent="0.25">
      <c r="A3623" t="s">
        <v>162</v>
      </c>
      <c r="B3623" t="s">
        <v>163</v>
      </c>
      <c r="C3623">
        <v>2010</v>
      </c>
      <c r="D3623">
        <v>8</v>
      </c>
      <c r="E3623">
        <v>35</v>
      </c>
      <c r="F3623" t="s">
        <v>77</v>
      </c>
      <c r="G3623">
        <v>3</v>
      </c>
      <c r="H3623" t="s">
        <v>12</v>
      </c>
      <c r="I3623">
        <v>2</v>
      </c>
      <c r="J3623">
        <v>6.66</v>
      </c>
      <c r="K3623">
        <v>7.18</v>
      </c>
      <c r="L3623">
        <f>VLOOKUP($E3623,'CFileFishery to ERA+'!$A$4:$J$198,4,FALSE)</f>
        <v>12</v>
      </c>
      <c r="M3623" t="str">
        <f>VLOOKUP($E3623,'CFileFishery to ERA+'!$A$4:$J$198,5,FALSE)</f>
        <v>WCVI SUM T</v>
      </c>
      <c r="N3623" t="str">
        <f>VLOOKUP($E3623,'CFileFishery to ERA+'!$A$4:$J$198,6,FALSE)</f>
        <v>CA</v>
      </c>
      <c r="O3623">
        <f>VLOOKUP($E3623,'CFileFishery to ERA+'!$A$4:$J$198,7,FALSE)</f>
        <v>3</v>
      </c>
      <c r="P3623" t="str">
        <f>VLOOKUP($E3623,'CFileFishery to ERA+'!$A$4:$J$198,8,FALSE)</f>
        <v>T</v>
      </c>
      <c r="Q3623" t="str">
        <f>VLOOKUP($E3623,'CFileFishery to ERA+'!$A$4:$J$198,9,FALSE)</f>
        <v>WCVI Troll</v>
      </c>
      <c r="R3623" t="str">
        <f>VLOOKUP($E3623,'CFileFishery to ERA+'!$A$4:$J$198,10,FALSE)</f>
        <v>AABM</v>
      </c>
    </row>
    <row r="3624" spans="1:18" x14ac:dyDescent="0.25">
      <c r="A3624" t="s">
        <v>162</v>
      </c>
      <c r="B3624" t="s">
        <v>163</v>
      </c>
      <c r="C3624">
        <v>2010</v>
      </c>
      <c r="D3624">
        <v>8</v>
      </c>
      <c r="E3624">
        <v>39</v>
      </c>
      <c r="F3624" t="s">
        <v>50</v>
      </c>
      <c r="G3624">
        <v>3</v>
      </c>
      <c r="H3624" t="s">
        <v>12</v>
      </c>
      <c r="I3624">
        <v>1</v>
      </c>
      <c r="J3624">
        <v>4.53</v>
      </c>
      <c r="K3624">
        <v>4.88</v>
      </c>
      <c r="L3624">
        <f>VLOOKUP($E3624,'CFileFishery to ERA+'!$A$4:$J$198,4,FALSE)</f>
        <v>12</v>
      </c>
      <c r="M3624" t="str">
        <f>VLOOKUP($E3624,'CFileFishery to ERA+'!$A$4:$J$198,5,FALSE)</f>
        <v>WCVI SUM T</v>
      </c>
      <c r="N3624" t="str">
        <f>VLOOKUP($E3624,'CFileFishery to ERA+'!$A$4:$J$198,6,FALSE)</f>
        <v>CA</v>
      </c>
      <c r="O3624">
        <f>VLOOKUP($E3624,'CFileFishery to ERA+'!$A$4:$J$198,7,FALSE)</f>
        <v>3</v>
      </c>
      <c r="P3624" t="str">
        <f>VLOOKUP($E3624,'CFileFishery to ERA+'!$A$4:$J$198,8,FALSE)</f>
        <v>T</v>
      </c>
      <c r="Q3624" t="str">
        <f>VLOOKUP($E3624,'CFileFishery to ERA+'!$A$4:$J$198,9,FALSE)</f>
        <v>WCVI Troll</v>
      </c>
      <c r="R3624" t="str">
        <f>VLOOKUP($E3624,'CFileFishery to ERA+'!$A$4:$J$198,10,FALSE)</f>
        <v>AABM</v>
      </c>
    </row>
    <row r="3625" spans="1:18" x14ac:dyDescent="0.25">
      <c r="A3625" t="s">
        <v>162</v>
      </c>
      <c r="B3625" t="s">
        <v>163</v>
      </c>
      <c r="C3625">
        <v>2010</v>
      </c>
      <c r="D3625">
        <v>8</v>
      </c>
      <c r="E3625">
        <v>92</v>
      </c>
      <c r="F3625" t="s">
        <v>66</v>
      </c>
      <c r="G3625">
        <v>3</v>
      </c>
      <c r="H3625" t="s">
        <v>12</v>
      </c>
      <c r="I3625">
        <v>1</v>
      </c>
      <c r="J3625">
        <v>3.05</v>
      </c>
      <c r="K3625">
        <v>3.28</v>
      </c>
      <c r="L3625">
        <f>VLOOKUP($E3625,'CFileFishery to ERA+'!$A$4:$J$198,4,FALSE)</f>
        <v>51</v>
      </c>
      <c r="M3625" t="str">
        <f>VLOOKUP($E3625,'CFileFishery to ERA+'!$A$4:$J$198,5,FALSE)</f>
        <v>WCVI ISBM S</v>
      </c>
      <c r="N3625" t="str">
        <f>VLOOKUP($E3625,'CFileFishery to ERA+'!$A$4:$J$198,6,FALSE)</f>
        <v>CA</v>
      </c>
      <c r="O3625">
        <f>VLOOKUP($E3625,'CFileFishery to ERA+'!$A$4:$J$198,7,FALSE)</f>
        <v>32</v>
      </c>
      <c r="P3625" t="str">
        <f>VLOOKUP($E3625,'CFileFishery to ERA+'!$A$4:$J$198,8,FALSE)</f>
        <v>S</v>
      </c>
      <c r="Q3625" t="str">
        <f>VLOOKUP($E3625,'CFileFishery to ERA+'!$A$4:$J$198,9,FALSE)</f>
        <v>WCVI ISBM Sport</v>
      </c>
      <c r="R3625" t="str">
        <f>VLOOKUP($E3625,'CFileFishery to ERA+'!$A$4:$J$198,10,FALSE)</f>
        <v>ISBM</v>
      </c>
    </row>
    <row r="3626" spans="1:18" x14ac:dyDescent="0.25">
      <c r="A3626" t="s">
        <v>162</v>
      </c>
      <c r="B3626" t="s">
        <v>163</v>
      </c>
      <c r="C3626">
        <v>2010</v>
      </c>
      <c r="D3626">
        <v>8</v>
      </c>
      <c r="E3626">
        <v>104</v>
      </c>
      <c r="F3626" t="s">
        <v>113</v>
      </c>
      <c r="G3626">
        <v>3</v>
      </c>
      <c r="H3626" t="s">
        <v>12</v>
      </c>
      <c r="I3626">
        <v>3</v>
      </c>
      <c r="J3626">
        <v>3.28</v>
      </c>
      <c r="K3626">
        <v>3.53</v>
      </c>
      <c r="L3626">
        <f>VLOOKUP($E3626,'CFileFishery to ERA+'!$A$4:$J$198,4,FALSE)</f>
        <v>38</v>
      </c>
      <c r="M3626" t="str">
        <f>VLOOKUP($E3626,'CFileFishery to ERA+'!$A$4:$J$198,5,FALSE)</f>
        <v>TPS FN</v>
      </c>
      <c r="N3626" t="str">
        <f>VLOOKUP($E3626,'CFileFishery to ERA+'!$A$4:$J$198,6,FALSE)</f>
        <v>US</v>
      </c>
      <c r="O3626">
        <f>VLOOKUP($E3626,'CFileFishery to ERA+'!$A$4:$J$198,7,FALSE)</f>
        <v>999</v>
      </c>
      <c r="P3626" t="str">
        <f>VLOOKUP($E3626,'CFileFishery to ERA+'!$A$4:$J$198,8,FALSE)</f>
        <v>N</v>
      </c>
      <c r="Q3626" t="str">
        <f>VLOOKUP($E3626,'CFileFishery to ERA+'!$A$4:$J$198,9,FALSE)</f>
        <v>PGSD Net</v>
      </c>
      <c r="R3626" t="str">
        <f>VLOOKUP($E3626,'CFileFishery to ERA+'!$A$4:$J$198,10,FALSE)</f>
        <v>ISBM</v>
      </c>
    </row>
    <row r="3627" spans="1:18" x14ac:dyDescent="0.25">
      <c r="A3627" t="s">
        <v>162</v>
      </c>
      <c r="B3627" t="s">
        <v>163</v>
      </c>
      <c r="C3627">
        <v>2010</v>
      </c>
      <c r="D3627">
        <v>8</v>
      </c>
      <c r="E3627">
        <v>142</v>
      </c>
      <c r="F3627" t="s">
        <v>49</v>
      </c>
      <c r="G3627">
        <v>3</v>
      </c>
      <c r="H3627" t="s">
        <v>12</v>
      </c>
      <c r="I3627">
        <v>2</v>
      </c>
      <c r="J3627">
        <v>6.1</v>
      </c>
      <c r="K3627">
        <v>6.57</v>
      </c>
      <c r="L3627">
        <f>VLOOKUP($E3627,'CFileFishery to ERA+'!$A$4:$J$198,4,FALSE)</f>
        <v>50</v>
      </c>
      <c r="M3627" t="str">
        <f>VLOOKUP($E3627,'CFileFishery to ERA+'!$A$4:$J$198,5,FALSE)</f>
        <v>WCVI AABM S</v>
      </c>
      <c r="N3627" t="str">
        <f>VLOOKUP($E3627,'CFileFishery to ERA+'!$A$4:$J$198,6,FALSE)</f>
        <v>CA</v>
      </c>
      <c r="O3627">
        <f>VLOOKUP($E3627,'CFileFishery to ERA+'!$A$4:$J$198,7,FALSE)</f>
        <v>31</v>
      </c>
      <c r="P3627" t="str">
        <f>VLOOKUP($E3627,'CFileFishery to ERA+'!$A$4:$J$198,8,FALSE)</f>
        <v>S</v>
      </c>
      <c r="Q3627" t="str">
        <f>VLOOKUP($E3627,'CFileFishery to ERA+'!$A$4:$J$198,9,FALSE)</f>
        <v>WCVI AABM Sport</v>
      </c>
      <c r="R3627" t="str">
        <f>VLOOKUP($E3627,'CFileFishery to ERA+'!$A$4:$J$198,10,FALSE)</f>
        <v>AABM</v>
      </c>
    </row>
    <row r="3628" spans="1:18" x14ac:dyDescent="0.25">
      <c r="A3628" t="s">
        <v>162</v>
      </c>
      <c r="B3628" t="s">
        <v>163</v>
      </c>
      <c r="C3628">
        <v>2010</v>
      </c>
      <c r="D3628">
        <v>8</v>
      </c>
      <c r="E3628">
        <v>150</v>
      </c>
      <c r="F3628" t="s">
        <v>76</v>
      </c>
      <c r="G3628">
        <v>3</v>
      </c>
      <c r="H3628" t="s">
        <v>12</v>
      </c>
      <c r="I3628">
        <v>2</v>
      </c>
      <c r="J3628">
        <v>5.36</v>
      </c>
      <c r="K3628">
        <v>5.78</v>
      </c>
      <c r="L3628">
        <f>VLOOKUP($E3628,'CFileFishery to ERA+'!$A$4:$J$198,4,FALSE)</f>
        <v>57</v>
      </c>
      <c r="M3628" t="str">
        <f>VLOOKUP($E3628,'CFileFishery to ERA+'!$A$4:$J$198,5,FALSE)</f>
        <v>PGSDN S</v>
      </c>
      <c r="N3628" t="str">
        <f>VLOOKUP($E3628,'CFileFishery to ERA+'!$A$4:$J$198,6,FALSE)</f>
        <v>US</v>
      </c>
      <c r="O3628">
        <f>VLOOKUP($E3628,'CFileFishery to ERA+'!$A$4:$J$198,7,FALSE)</f>
        <v>999</v>
      </c>
      <c r="P3628" t="str">
        <f>VLOOKUP($E3628,'CFileFishery to ERA+'!$A$4:$J$198,8,FALSE)</f>
        <v>S</v>
      </c>
      <c r="Q3628" t="str">
        <f>VLOOKUP($E3628,'CFileFishery to ERA+'!$A$4:$J$198,9,FALSE)</f>
        <v>PGSD Sport</v>
      </c>
      <c r="R3628" t="str">
        <f>VLOOKUP($E3628,'CFileFishery to ERA+'!$A$4:$J$198,10,FALSE)</f>
        <v>ISBM</v>
      </c>
    </row>
    <row r="3629" spans="1:18" x14ac:dyDescent="0.25">
      <c r="A3629" t="s">
        <v>162</v>
      </c>
      <c r="B3629" t="s">
        <v>163</v>
      </c>
      <c r="C3629">
        <v>2010</v>
      </c>
      <c r="D3629">
        <v>8</v>
      </c>
      <c r="E3629">
        <v>159</v>
      </c>
      <c r="F3629" t="s">
        <v>94</v>
      </c>
      <c r="G3629">
        <v>3</v>
      </c>
      <c r="H3629" t="s">
        <v>12</v>
      </c>
      <c r="I3629">
        <v>1</v>
      </c>
      <c r="J3629">
        <v>3.67</v>
      </c>
      <c r="K3629">
        <v>3.95</v>
      </c>
      <c r="L3629">
        <f>VLOOKUP($E3629,'CFileFishery to ERA+'!$A$4:$J$198,4,FALSE)</f>
        <v>59</v>
      </c>
      <c r="M3629" t="str">
        <f>VLOOKUP($E3629,'CFileFishery to ERA+'!$A$4:$J$198,5,FALSE)</f>
        <v>PGSDO S</v>
      </c>
      <c r="N3629" t="str">
        <f>VLOOKUP($E3629,'CFileFishery to ERA+'!$A$4:$J$198,6,FALSE)</f>
        <v>US</v>
      </c>
      <c r="O3629">
        <f>VLOOKUP($E3629,'CFileFishery to ERA+'!$A$4:$J$198,7,FALSE)</f>
        <v>999</v>
      </c>
      <c r="P3629" t="str">
        <f>VLOOKUP($E3629,'CFileFishery to ERA+'!$A$4:$J$198,8,FALSE)</f>
        <v>S</v>
      </c>
      <c r="Q3629" t="str">
        <f>VLOOKUP($E3629,'CFileFishery to ERA+'!$A$4:$J$198,9,FALSE)</f>
        <v>PGSD Sport</v>
      </c>
      <c r="R3629" t="str">
        <f>VLOOKUP($E3629,'CFileFishery to ERA+'!$A$4:$J$198,10,FALSE)</f>
        <v>ISBM</v>
      </c>
    </row>
    <row r="3630" spans="1:18" x14ac:dyDescent="0.25">
      <c r="A3630" t="s">
        <v>162</v>
      </c>
      <c r="B3630" t="s">
        <v>163</v>
      </c>
      <c r="C3630">
        <v>2010</v>
      </c>
      <c r="D3630">
        <v>8</v>
      </c>
      <c r="E3630">
        <v>167</v>
      </c>
      <c r="F3630" t="s">
        <v>82</v>
      </c>
      <c r="G3630">
        <v>3</v>
      </c>
      <c r="H3630" t="s">
        <v>12</v>
      </c>
      <c r="I3630">
        <v>2</v>
      </c>
      <c r="J3630">
        <v>4.05</v>
      </c>
      <c r="K3630">
        <v>4.3600000000000003</v>
      </c>
      <c r="L3630">
        <f>VLOOKUP($E3630,'CFileFishery to ERA+'!$A$4:$J$198,4,FALSE)</f>
        <v>53</v>
      </c>
      <c r="M3630" t="str">
        <f>VLOOKUP($E3630,'CFileFishery to ERA+'!$A$4:$J$198,5,FALSE)</f>
        <v>N FALCON S</v>
      </c>
      <c r="N3630" t="str">
        <f>VLOOKUP($E3630,'CFileFishery to ERA+'!$A$4:$J$198,6,FALSE)</f>
        <v>US</v>
      </c>
      <c r="O3630">
        <f>VLOOKUP($E3630,'CFileFishery to ERA+'!$A$4:$J$198,7,FALSE)</f>
        <v>999</v>
      </c>
      <c r="P3630" t="str">
        <f>VLOOKUP($E3630,'CFileFishery to ERA+'!$A$4:$J$198,8,FALSE)</f>
        <v>S</v>
      </c>
      <c r="Q3630" t="str">
        <f>VLOOKUP($E3630,'CFileFishery to ERA+'!$A$4:$J$198,9,FALSE)</f>
        <v>WA Sport</v>
      </c>
      <c r="R3630" t="str">
        <f>VLOOKUP($E3630,'CFileFishery to ERA+'!$A$4:$J$198,10,FALSE)</f>
        <v>ISBM</v>
      </c>
    </row>
    <row r="3631" spans="1:18" x14ac:dyDescent="0.25">
      <c r="A3631" t="s">
        <v>162</v>
      </c>
      <c r="B3631" t="s">
        <v>163</v>
      </c>
      <c r="C3631">
        <v>2010</v>
      </c>
      <c r="D3631">
        <v>9</v>
      </c>
      <c r="E3631">
        <v>142</v>
      </c>
      <c r="F3631" t="s">
        <v>49</v>
      </c>
      <c r="G3631">
        <v>2</v>
      </c>
      <c r="H3631" t="s">
        <v>12</v>
      </c>
      <c r="I3631">
        <v>1</v>
      </c>
      <c r="J3631">
        <v>2</v>
      </c>
      <c r="K3631">
        <v>2</v>
      </c>
      <c r="L3631">
        <f>VLOOKUP($E3631,'CFileFishery to ERA+'!$A$4:$J$198,4,FALSE)</f>
        <v>50</v>
      </c>
      <c r="M3631" t="str">
        <f>VLOOKUP($E3631,'CFileFishery to ERA+'!$A$4:$J$198,5,FALSE)</f>
        <v>WCVI AABM S</v>
      </c>
      <c r="N3631" t="str">
        <f>VLOOKUP($E3631,'CFileFishery to ERA+'!$A$4:$J$198,6,FALSE)</f>
        <v>CA</v>
      </c>
      <c r="O3631">
        <f>VLOOKUP($E3631,'CFileFishery to ERA+'!$A$4:$J$198,7,FALSE)</f>
        <v>31</v>
      </c>
      <c r="P3631" t="str">
        <f>VLOOKUP($E3631,'CFileFishery to ERA+'!$A$4:$J$198,8,FALSE)</f>
        <v>S</v>
      </c>
      <c r="Q3631" t="str">
        <f>VLOOKUP($E3631,'CFileFishery to ERA+'!$A$4:$J$198,9,FALSE)</f>
        <v>WCVI AABM Sport</v>
      </c>
      <c r="R3631" t="str">
        <f>VLOOKUP($E3631,'CFileFishery to ERA+'!$A$4:$J$198,10,FALSE)</f>
        <v>AABM</v>
      </c>
    </row>
    <row r="3632" spans="1:18" x14ac:dyDescent="0.25">
      <c r="A3632" t="s">
        <v>162</v>
      </c>
      <c r="B3632" t="s">
        <v>163</v>
      </c>
      <c r="C3632">
        <v>2010</v>
      </c>
      <c r="D3632">
        <v>9</v>
      </c>
      <c r="E3632">
        <v>146</v>
      </c>
      <c r="F3632" t="s">
        <v>75</v>
      </c>
      <c r="G3632">
        <v>2</v>
      </c>
      <c r="H3632" t="s">
        <v>12</v>
      </c>
      <c r="I3632">
        <v>1</v>
      </c>
      <c r="J3632">
        <v>13.13</v>
      </c>
      <c r="K3632">
        <v>13.17</v>
      </c>
      <c r="L3632">
        <f>VLOOKUP($E3632,'CFileFishery to ERA+'!$A$4:$J$198,4,FALSE)</f>
        <v>65</v>
      </c>
      <c r="M3632" t="str">
        <f>VLOOKUP($E3632,'CFileFishery to ERA+'!$A$4:$J$198,5,FALSE)</f>
        <v>BC JF S</v>
      </c>
      <c r="N3632" t="str">
        <f>VLOOKUP($E3632,'CFileFishery to ERA+'!$A$4:$J$198,6,FALSE)</f>
        <v>CA</v>
      </c>
      <c r="O3632">
        <f>VLOOKUP($E3632,'CFileFishery to ERA+'!$A$4:$J$198,7,FALSE)</f>
        <v>36</v>
      </c>
      <c r="P3632" t="str">
        <f>VLOOKUP($E3632,'CFileFishery to ERA+'!$A$4:$J$198,8,FALSE)</f>
        <v>S</v>
      </c>
      <c r="Q3632" t="str">
        <f>VLOOKUP($E3632,'CFileFishery to ERA+'!$A$4:$J$198,9,FALSE)</f>
        <v>Canadian Juan De Fuca Sport</v>
      </c>
      <c r="R3632" t="str">
        <f>VLOOKUP($E3632,'CFileFishery to ERA+'!$A$4:$J$198,10,FALSE)</f>
        <v>ISBM</v>
      </c>
    </row>
    <row r="3633" spans="1:18" x14ac:dyDescent="0.25">
      <c r="A3633" t="s">
        <v>162</v>
      </c>
      <c r="B3633" t="s">
        <v>163</v>
      </c>
      <c r="C3633">
        <v>2010</v>
      </c>
      <c r="D3633">
        <v>9</v>
      </c>
      <c r="E3633">
        <v>159</v>
      </c>
      <c r="F3633" t="s">
        <v>94</v>
      </c>
      <c r="G3633">
        <v>2</v>
      </c>
      <c r="H3633" t="s">
        <v>12</v>
      </c>
      <c r="I3633">
        <v>1</v>
      </c>
      <c r="J3633">
        <v>2.5099999999999998</v>
      </c>
      <c r="K3633">
        <v>2.5099999999999998</v>
      </c>
      <c r="L3633">
        <f>VLOOKUP($E3633,'CFileFishery to ERA+'!$A$4:$J$198,4,FALSE)</f>
        <v>59</v>
      </c>
      <c r="M3633" t="str">
        <f>VLOOKUP($E3633,'CFileFishery to ERA+'!$A$4:$J$198,5,FALSE)</f>
        <v>PGSDO S</v>
      </c>
      <c r="N3633" t="str">
        <f>VLOOKUP($E3633,'CFileFishery to ERA+'!$A$4:$J$198,6,FALSE)</f>
        <v>US</v>
      </c>
      <c r="O3633">
        <f>VLOOKUP($E3633,'CFileFishery to ERA+'!$A$4:$J$198,7,FALSE)</f>
        <v>999</v>
      </c>
      <c r="P3633" t="str">
        <f>VLOOKUP($E3633,'CFileFishery to ERA+'!$A$4:$J$198,8,FALSE)</f>
        <v>S</v>
      </c>
      <c r="Q3633" t="str">
        <f>VLOOKUP($E3633,'CFileFishery to ERA+'!$A$4:$J$198,9,FALSE)</f>
        <v>PGSD Sport</v>
      </c>
      <c r="R3633" t="str">
        <f>VLOOKUP($E3633,'CFileFishery to ERA+'!$A$4:$J$198,10,FALSE)</f>
        <v>ISBM</v>
      </c>
    </row>
    <row r="3634" spans="1:18" x14ac:dyDescent="0.25">
      <c r="A3634" t="s">
        <v>162</v>
      </c>
      <c r="B3634" t="s">
        <v>163</v>
      </c>
      <c r="C3634">
        <v>2010</v>
      </c>
      <c r="D3634">
        <v>10</v>
      </c>
      <c r="E3634">
        <v>1</v>
      </c>
      <c r="F3634" t="s">
        <v>71</v>
      </c>
      <c r="G3634">
        <v>4</v>
      </c>
      <c r="H3634" t="s">
        <v>12</v>
      </c>
      <c r="I3634">
        <v>1</v>
      </c>
      <c r="J3634">
        <v>3.1</v>
      </c>
      <c r="K3634">
        <v>3.34</v>
      </c>
      <c r="L3634">
        <f>VLOOKUP($E3634,'CFileFishery to ERA+'!$A$4:$J$198,4,FALSE)</f>
        <v>1</v>
      </c>
      <c r="M3634" t="str">
        <f>VLOOKUP($E3634,'CFileFishery to ERA+'!$A$4:$J$198,5,FALSE)</f>
        <v>AK W/S T</v>
      </c>
      <c r="N3634" t="str">
        <f>VLOOKUP($E3634,'CFileFishery to ERA+'!$A$4:$J$198,6,FALSE)</f>
        <v>US</v>
      </c>
      <c r="O3634">
        <f>VLOOKUP($E3634,'CFileFishery to ERA+'!$A$4:$J$198,7,FALSE)</f>
        <v>999</v>
      </c>
      <c r="P3634" t="str">
        <f>VLOOKUP($E3634,'CFileFishery to ERA+'!$A$4:$J$198,8,FALSE)</f>
        <v>T</v>
      </c>
      <c r="Q3634" t="str">
        <f>VLOOKUP($E3634,'CFileFishery to ERA+'!$A$4:$J$198,9,FALSE)</f>
        <v>SEAK Troll</v>
      </c>
      <c r="R3634" t="str">
        <f>VLOOKUP($E3634,'CFileFishery to ERA+'!$A$4:$J$198,10,FALSE)</f>
        <v>AABM</v>
      </c>
    </row>
    <row r="3635" spans="1:18" x14ac:dyDescent="0.25">
      <c r="A3635" t="s">
        <v>162</v>
      </c>
      <c r="B3635" t="s">
        <v>163</v>
      </c>
      <c r="C3635">
        <v>2010</v>
      </c>
      <c r="D3635">
        <v>10</v>
      </c>
      <c r="E3635">
        <v>2</v>
      </c>
      <c r="F3635" t="s">
        <v>30</v>
      </c>
      <c r="G3635">
        <v>4</v>
      </c>
      <c r="H3635" t="s">
        <v>12</v>
      </c>
      <c r="I3635">
        <v>1</v>
      </c>
      <c r="J3635">
        <v>4.3499999999999996</v>
      </c>
      <c r="K3635">
        <v>4.6900000000000004</v>
      </c>
      <c r="L3635">
        <f>VLOOKUP($E3635,'CFileFishery to ERA+'!$A$4:$J$198,4,FALSE)</f>
        <v>1</v>
      </c>
      <c r="M3635" t="str">
        <f>VLOOKUP($E3635,'CFileFishery to ERA+'!$A$4:$J$198,5,FALSE)</f>
        <v>AK W/S T</v>
      </c>
      <c r="N3635" t="str">
        <f>VLOOKUP($E3635,'CFileFishery to ERA+'!$A$4:$J$198,6,FALSE)</f>
        <v>US</v>
      </c>
      <c r="O3635">
        <f>VLOOKUP($E3635,'CFileFishery to ERA+'!$A$4:$J$198,7,FALSE)</f>
        <v>999</v>
      </c>
      <c r="P3635" t="str">
        <f>VLOOKUP($E3635,'CFileFishery to ERA+'!$A$4:$J$198,8,FALSE)</f>
        <v>T</v>
      </c>
      <c r="Q3635" t="str">
        <f>VLOOKUP($E3635,'CFileFishery to ERA+'!$A$4:$J$198,9,FALSE)</f>
        <v>SEAK Troll</v>
      </c>
      <c r="R3635" t="str">
        <f>VLOOKUP($E3635,'CFileFishery to ERA+'!$A$4:$J$198,10,FALSE)</f>
        <v>AABM</v>
      </c>
    </row>
    <row r="3636" spans="1:18" x14ac:dyDescent="0.25">
      <c r="A3636" t="s">
        <v>162</v>
      </c>
      <c r="B3636" t="s">
        <v>163</v>
      </c>
      <c r="C3636">
        <v>2010</v>
      </c>
      <c r="D3636">
        <v>10</v>
      </c>
      <c r="E3636">
        <v>32</v>
      </c>
      <c r="F3636" t="s">
        <v>102</v>
      </c>
      <c r="G3636">
        <v>4</v>
      </c>
      <c r="H3636" t="s">
        <v>12</v>
      </c>
      <c r="I3636">
        <v>1</v>
      </c>
      <c r="J3636">
        <v>4.3899999999999997</v>
      </c>
      <c r="K3636">
        <v>4.7300000000000004</v>
      </c>
      <c r="L3636">
        <f>VLOOKUP($E3636,'CFileFishery to ERA+'!$A$4:$J$198,4,FALSE)</f>
        <v>10</v>
      </c>
      <c r="M3636" t="str">
        <f>VLOOKUP($E3636,'CFileFishery to ERA+'!$A$4:$J$198,5,FALSE)</f>
        <v>WCVI F/W T</v>
      </c>
      <c r="N3636" t="str">
        <f>VLOOKUP($E3636,'CFileFishery to ERA+'!$A$4:$J$198,6,FALSE)</f>
        <v>CA</v>
      </c>
      <c r="O3636">
        <f>VLOOKUP($E3636,'CFileFishery to ERA+'!$A$4:$J$198,7,FALSE)</f>
        <v>3</v>
      </c>
      <c r="P3636" t="str">
        <f>VLOOKUP($E3636,'CFileFishery to ERA+'!$A$4:$J$198,8,FALSE)</f>
        <v>T</v>
      </c>
      <c r="Q3636" t="str">
        <f>VLOOKUP($E3636,'CFileFishery to ERA+'!$A$4:$J$198,9,FALSE)</f>
        <v>WCVI Troll</v>
      </c>
      <c r="R3636" t="str">
        <f>VLOOKUP($E3636,'CFileFishery to ERA+'!$A$4:$J$198,10,FALSE)</f>
        <v>AABM</v>
      </c>
    </row>
    <row r="3637" spans="1:18" x14ac:dyDescent="0.25">
      <c r="A3637" t="s">
        <v>162</v>
      </c>
      <c r="B3637" t="s">
        <v>163</v>
      </c>
      <c r="C3637">
        <v>2010</v>
      </c>
      <c r="D3637">
        <v>11</v>
      </c>
      <c r="E3637">
        <v>156</v>
      </c>
      <c r="F3637" t="s">
        <v>90</v>
      </c>
      <c r="G3637">
        <v>3</v>
      </c>
      <c r="H3637" t="s">
        <v>12</v>
      </c>
      <c r="I3637">
        <v>1</v>
      </c>
      <c r="J3637">
        <v>1.33</v>
      </c>
      <c r="K3637">
        <v>1.43</v>
      </c>
      <c r="L3637">
        <f>VLOOKUP($E3637,'CFileFishery to ERA+'!$A$4:$J$198,4,FALSE)</f>
        <v>59</v>
      </c>
      <c r="M3637" t="str">
        <f>VLOOKUP($E3637,'CFileFishery to ERA+'!$A$4:$J$198,5,FALSE)</f>
        <v>PGSDO S</v>
      </c>
      <c r="N3637" t="str">
        <f>VLOOKUP($E3637,'CFileFishery to ERA+'!$A$4:$J$198,6,FALSE)</f>
        <v>US</v>
      </c>
      <c r="O3637">
        <f>VLOOKUP($E3637,'CFileFishery to ERA+'!$A$4:$J$198,7,FALSE)</f>
        <v>999</v>
      </c>
      <c r="P3637" t="str">
        <f>VLOOKUP($E3637,'CFileFishery to ERA+'!$A$4:$J$198,8,FALSE)</f>
        <v>S</v>
      </c>
      <c r="Q3637" t="str">
        <f>VLOOKUP($E3637,'CFileFishery to ERA+'!$A$4:$J$198,9,FALSE)</f>
        <v>PGSD Sport</v>
      </c>
      <c r="R3637" t="str">
        <f>VLOOKUP($E3637,'CFileFishery to ERA+'!$A$4:$J$198,10,FALSE)</f>
        <v>ISBM</v>
      </c>
    </row>
    <row r="3638" spans="1:18" x14ac:dyDescent="0.25">
      <c r="A3638" t="s">
        <v>162</v>
      </c>
      <c r="B3638" t="s">
        <v>163</v>
      </c>
      <c r="C3638">
        <v>2010</v>
      </c>
      <c r="D3638">
        <v>11</v>
      </c>
      <c r="E3638">
        <v>157</v>
      </c>
      <c r="F3638" t="s">
        <v>79</v>
      </c>
      <c r="G3638">
        <v>3</v>
      </c>
      <c r="H3638" t="s">
        <v>12</v>
      </c>
      <c r="I3638">
        <v>1</v>
      </c>
      <c r="J3638">
        <v>3.62</v>
      </c>
      <c r="K3638">
        <v>3.9</v>
      </c>
      <c r="L3638">
        <f>VLOOKUP($E3638,'CFileFishery to ERA+'!$A$4:$J$198,4,FALSE)</f>
        <v>59</v>
      </c>
      <c r="M3638" t="str">
        <f>VLOOKUP($E3638,'CFileFishery to ERA+'!$A$4:$J$198,5,FALSE)</f>
        <v>PGSDO S</v>
      </c>
      <c r="N3638" t="str">
        <f>VLOOKUP($E3638,'CFileFishery to ERA+'!$A$4:$J$198,6,FALSE)</f>
        <v>US</v>
      </c>
      <c r="O3638">
        <f>VLOOKUP($E3638,'CFileFishery to ERA+'!$A$4:$J$198,7,FALSE)</f>
        <v>999</v>
      </c>
      <c r="P3638" t="str">
        <f>VLOOKUP($E3638,'CFileFishery to ERA+'!$A$4:$J$198,8,FALSE)</f>
        <v>S</v>
      </c>
      <c r="Q3638" t="str">
        <f>VLOOKUP($E3638,'CFileFishery to ERA+'!$A$4:$J$198,9,FALSE)</f>
        <v>PGSD Sport</v>
      </c>
      <c r="R3638" t="str">
        <f>VLOOKUP($E3638,'CFileFishery to ERA+'!$A$4:$J$198,10,FALSE)</f>
        <v>ISBM</v>
      </c>
    </row>
    <row r="3639" spans="1:18" x14ac:dyDescent="0.25">
      <c r="A3639" t="s">
        <v>162</v>
      </c>
      <c r="B3639" t="s">
        <v>163</v>
      </c>
      <c r="C3639">
        <v>2010</v>
      </c>
      <c r="D3639">
        <v>12</v>
      </c>
      <c r="E3639">
        <v>152</v>
      </c>
      <c r="F3639" t="s">
        <v>63</v>
      </c>
      <c r="G3639">
        <v>2</v>
      </c>
      <c r="H3639" t="s">
        <v>12</v>
      </c>
      <c r="I3639">
        <v>1</v>
      </c>
      <c r="J3639">
        <v>4.21</v>
      </c>
      <c r="K3639">
        <v>4.22</v>
      </c>
      <c r="L3639">
        <f>VLOOKUP($E3639,'CFileFishery to ERA+'!$A$4:$J$198,4,FALSE)</f>
        <v>57</v>
      </c>
      <c r="M3639" t="str">
        <f>VLOOKUP($E3639,'CFileFishery to ERA+'!$A$4:$J$198,5,FALSE)</f>
        <v>PGSDN S</v>
      </c>
      <c r="N3639" t="str">
        <f>VLOOKUP($E3639,'CFileFishery to ERA+'!$A$4:$J$198,6,FALSE)</f>
        <v>US</v>
      </c>
      <c r="O3639">
        <f>VLOOKUP($E3639,'CFileFishery to ERA+'!$A$4:$J$198,7,FALSE)</f>
        <v>999</v>
      </c>
      <c r="P3639" t="str">
        <f>VLOOKUP($E3639,'CFileFishery to ERA+'!$A$4:$J$198,8,FALSE)</f>
        <v>S</v>
      </c>
      <c r="Q3639" t="str">
        <f>VLOOKUP($E3639,'CFileFishery to ERA+'!$A$4:$J$198,9,FALSE)</f>
        <v>PGSD Sport</v>
      </c>
      <c r="R3639" t="str">
        <f>VLOOKUP($E3639,'CFileFishery to ERA+'!$A$4:$J$198,10,FALSE)</f>
        <v>ISBM</v>
      </c>
    </row>
    <row r="3640" spans="1:18" x14ac:dyDescent="0.25">
      <c r="A3640" t="s">
        <v>162</v>
      </c>
      <c r="B3640" t="s">
        <v>163</v>
      </c>
      <c r="C3640">
        <v>2010</v>
      </c>
      <c r="D3640">
        <v>12</v>
      </c>
      <c r="E3640">
        <v>152</v>
      </c>
      <c r="F3640" t="s">
        <v>63</v>
      </c>
      <c r="G3640">
        <v>3</v>
      </c>
      <c r="H3640" t="s">
        <v>12</v>
      </c>
      <c r="I3640">
        <v>1</v>
      </c>
      <c r="J3640">
        <v>4.21</v>
      </c>
      <c r="K3640">
        <v>4.54</v>
      </c>
      <c r="L3640">
        <f>VLOOKUP($E3640,'CFileFishery to ERA+'!$A$4:$J$198,4,FALSE)</f>
        <v>57</v>
      </c>
      <c r="M3640" t="str">
        <f>VLOOKUP($E3640,'CFileFishery to ERA+'!$A$4:$J$198,5,FALSE)</f>
        <v>PGSDN S</v>
      </c>
      <c r="N3640" t="str">
        <f>VLOOKUP($E3640,'CFileFishery to ERA+'!$A$4:$J$198,6,FALSE)</f>
        <v>US</v>
      </c>
      <c r="O3640">
        <f>VLOOKUP($E3640,'CFileFishery to ERA+'!$A$4:$J$198,7,FALSE)</f>
        <v>999</v>
      </c>
      <c r="P3640" t="str">
        <f>VLOOKUP($E3640,'CFileFishery to ERA+'!$A$4:$J$198,8,FALSE)</f>
        <v>S</v>
      </c>
      <c r="Q3640" t="str">
        <f>VLOOKUP($E3640,'CFileFishery to ERA+'!$A$4:$J$198,9,FALSE)</f>
        <v>PGSD Sport</v>
      </c>
      <c r="R3640" t="str">
        <f>VLOOKUP($E3640,'CFileFishery to ERA+'!$A$4:$J$198,10,FALSE)</f>
        <v>ISBM</v>
      </c>
    </row>
    <row r="3641" spans="1:18" x14ac:dyDescent="0.25">
      <c r="A3641" t="s">
        <v>162</v>
      </c>
      <c r="B3641" t="s">
        <v>163</v>
      </c>
      <c r="C3641">
        <v>2011</v>
      </c>
      <c r="D3641">
        <v>1</v>
      </c>
      <c r="E3641">
        <v>146</v>
      </c>
      <c r="F3641" t="s">
        <v>75</v>
      </c>
      <c r="G3641">
        <v>3</v>
      </c>
      <c r="H3641" t="s">
        <v>12</v>
      </c>
      <c r="I3641">
        <v>1</v>
      </c>
      <c r="J3641">
        <v>10.33</v>
      </c>
      <c r="K3641">
        <v>10.36</v>
      </c>
      <c r="L3641">
        <f>VLOOKUP($E3641,'CFileFishery to ERA+'!$A$4:$J$198,4,FALSE)</f>
        <v>65</v>
      </c>
      <c r="M3641" t="str">
        <f>VLOOKUP($E3641,'CFileFishery to ERA+'!$A$4:$J$198,5,FALSE)</f>
        <v>BC JF S</v>
      </c>
      <c r="N3641" t="str">
        <f>VLOOKUP($E3641,'CFileFishery to ERA+'!$A$4:$J$198,6,FALSE)</f>
        <v>CA</v>
      </c>
      <c r="O3641">
        <f>VLOOKUP($E3641,'CFileFishery to ERA+'!$A$4:$J$198,7,FALSE)</f>
        <v>36</v>
      </c>
      <c r="P3641" t="str">
        <f>VLOOKUP($E3641,'CFileFishery to ERA+'!$A$4:$J$198,8,FALSE)</f>
        <v>S</v>
      </c>
      <c r="Q3641" t="str">
        <f>VLOOKUP($E3641,'CFileFishery to ERA+'!$A$4:$J$198,9,FALSE)</f>
        <v>Canadian Juan De Fuca Sport</v>
      </c>
      <c r="R3641" t="str">
        <f>VLOOKUP($E3641,'CFileFishery to ERA+'!$A$4:$J$198,10,FALSE)</f>
        <v>ISBM</v>
      </c>
    </row>
    <row r="3642" spans="1:18" x14ac:dyDescent="0.25">
      <c r="A3642" t="s">
        <v>162</v>
      </c>
      <c r="B3642" t="s">
        <v>163</v>
      </c>
      <c r="C3642">
        <v>2011</v>
      </c>
      <c r="D3642">
        <v>1</v>
      </c>
      <c r="E3642">
        <v>146</v>
      </c>
      <c r="F3642" t="s">
        <v>75</v>
      </c>
      <c r="G3642">
        <v>4</v>
      </c>
      <c r="H3642" t="s">
        <v>12</v>
      </c>
      <c r="I3642">
        <v>2</v>
      </c>
      <c r="J3642">
        <v>20.66</v>
      </c>
      <c r="K3642">
        <v>22.28</v>
      </c>
      <c r="L3642">
        <f>VLOOKUP($E3642,'CFileFishery to ERA+'!$A$4:$J$198,4,FALSE)</f>
        <v>65</v>
      </c>
      <c r="M3642" t="str">
        <f>VLOOKUP($E3642,'CFileFishery to ERA+'!$A$4:$J$198,5,FALSE)</f>
        <v>BC JF S</v>
      </c>
      <c r="N3642" t="str">
        <f>VLOOKUP($E3642,'CFileFishery to ERA+'!$A$4:$J$198,6,FALSE)</f>
        <v>CA</v>
      </c>
      <c r="O3642">
        <f>VLOOKUP($E3642,'CFileFishery to ERA+'!$A$4:$J$198,7,FALSE)</f>
        <v>36</v>
      </c>
      <c r="P3642" t="str">
        <f>VLOOKUP($E3642,'CFileFishery to ERA+'!$A$4:$J$198,8,FALSE)</f>
        <v>S</v>
      </c>
      <c r="Q3642" t="str">
        <f>VLOOKUP($E3642,'CFileFishery to ERA+'!$A$4:$J$198,9,FALSE)</f>
        <v>Canadian Juan De Fuca Sport</v>
      </c>
      <c r="R3642" t="str">
        <f>VLOOKUP($E3642,'CFileFishery to ERA+'!$A$4:$J$198,10,FALSE)</f>
        <v>ISBM</v>
      </c>
    </row>
    <row r="3643" spans="1:18" x14ac:dyDescent="0.25">
      <c r="A3643" t="s">
        <v>162</v>
      </c>
      <c r="B3643" t="s">
        <v>163</v>
      </c>
      <c r="C3643">
        <v>2011</v>
      </c>
      <c r="D3643">
        <v>1</v>
      </c>
      <c r="E3643">
        <v>152</v>
      </c>
      <c r="F3643" t="s">
        <v>63</v>
      </c>
      <c r="G3643">
        <v>4</v>
      </c>
      <c r="H3643" t="s">
        <v>12</v>
      </c>
      <c r="I3643">
        <v>1</v>
      </c>
      <c r="J3643">
        <v>3.51</v>
      </c>
      <c r="K3643">
        <v>3.78</v>
      </c>
      <c r="L3643">
        <f>VLOOKUP($E3643,'CFileFishery to ERA+'!$A$4:$J$198,4,FALSE)</f>
        <v>57</v>
      </c>
      <c r="M3643" t="str">
        <f>VLOOKUP($E3643,'CFileFishery to ERA+'!$A$4:$J$198,5,FALSE)</f>
        <v>PGSDN S</v>
      </c>
      <c r="N3643" t="str">
        <f>VLOOKUP($E3643,'CFileFishery to ERA+'!$A$4:$J$198,6,FALSE)</f>
        <v>US</v>
      </c>
      <c r="O3643">
        <f>VLOOKUP($E3643,'CFileFishery to ERA+'!$A$4:$J$198,7,FALSE)</f>
        <v>999</v>
      </c>
      <c r="P3643" t="str">
        <f>VLOOKUP($E3643,'CFileFishery to ERA+'!$A$4:$J$198,8,FALSE)</f>
        <v>S</v>
      </c>
      <c r="Q3643" t="str">
        <f>VLOOKUP($E3643,'CFileFishery to ERA+'!$A$4:$J$198,9,FALSE)</f>
        <v>PGSD Sport</v>
      </c>
      <c r="R3643" t="str">
        <f>VLOOKUP($E3643,'CFileFishery to ERA+'!$A$4:$J$198,10,FALSE)</f>
        <v>ISBM</v>
      </c>
    </row>
    <row r="3644" spans="1:18" x14ac:dyDescent="0.25">
      <c r="A3644" t="s">
        <v>162</v>
      </c>
      <c r="B3644" t="s">
        <v>163</v>
      </c>
      <c r="C3644">
        <v>2011</v>
      </c>
      <c r="D3644">
        <v>1</v>
      </c>
      <c r="E3644">
        <v>156</v>
      </c>
      <c r="F3644" t="s">
        <v>90</v>
      </c>
      <c r="G3644">
        <v>3</v>
      </c>
      <c r="H3644" t="s">
        <v>12</v>
      </c>
      <c r="I3644">
        <v>1</v>
      </c>
      <c r="J3644">
        <v>4.4000000000000004</v>
      </c>
      <c r="K3644">
        <v>4.41</v>
      </c>
      <c r="L3644">
        <f>VLOOKUP($E3644,'CFileFishery to ERA+'!$A$4:$J$198,4,FALSE)</f>
        <v>59</v>
      </c>
      <c r="M3644" t="str">
        <f>VLOOKUP($E3644,'CFileFishery to ERA+'!$A$4:$J$198,5,FALSE)</f>
        <v>PGSDO S</v>
      </c>
      <c r="N3644" t="str">
        <f>VLOOKUP($E3644,'CFileFishery to ERA+'!$A$4:$J$198,6,FALSE)</f>
        <v>US</v>
      </c>
      <c r="O3644">
        <f>VLOOKUP($E3644,'CFileFishery to ERA+'!$A$4:$J$198,7,FALSE)</f>
        <v>999</v>
      </c>
      <c r="P3644" t="str">
        <f>VLOOKUP($E3644,'CFileFishery to ERA+'!$A$4:$J$198,8,FALSE)</f>
        <v>S</v>
      </c>
      <c r="Q3644" t="str">
        <f>VLOOKUP($E3644,'CFileFishery to ERA+'!$A$4:$J$198,9,FALSE)</f>
        <v>PGSD Sport</v>
      </c>
      <c r="R3644" t="str">
        <f>VLOOKUP($E3644,'CFileFishery to ERA+'!$A$4:$J$198,10,FALSE)</f>
        <v>ISBM</v>
      </c>
    </row>
    <row r="3645" spans="1:18" x14ac:dyDescent="0.25">
      <c r="A3645" t="s">
        <v>162</v>
      </c>
      <c r="B3645" t="s">
        <v>163</v>
      </c>
      <c r="C3645">
        <v>2011</v>
      </c>
      <c r="D3645">
        <v>2</v>
      </c>
      <c r="E3645">
        <v>142</v>
      </c>
      <c r="F3645" t="s">
        <v>49</v>
      </c>
      <c r="G3645">
        <v>3</v>
      </c>
      <c r="H3645" t="s">
        <v>12</v>
      </c>
      <c r="I3645">
        <v>1</v>
      </c>
      <c r="J3645">
        <v>6.39</v>
      </c>
      <c r="K3645">
        <v>6.41</v>
      </c>
      <c r="L3645">
        <f>VLOOKUP($E3645,'CFileFishery to ERA+'!$A$4:$J$198,4,FALSE)</f>
        <v>50</v>
      </c>
      <c r="M3645" t="str">
        <f>VLOOKUP($E3645,'CFileFishery to ERA+'!$A$4:$J$198,5,FALSE)</f>
        <v>WCVI AABM S</v>
      </c>
      <c r="N3645" t="str">
        <f>VLOOKUP($E3645,'CFileFishery to ERA+'!$A$4:$J$198,6,FALSE)</f>
        <v>CA</v>
      </c>
      <c r="O3645">
        <f>VLOOKUP($E3645,'CFileFishery to ERA+'!$A$4:$J$198,7,FALSE)</f>
        <v>31</v>
      </c>
      <c r="P3645" t="str">
        <f>VLOOKUP($E3645,'CFileFishery to ERA+'!$A$4:$J$198,8,FALSE)</f>
        <v>S</v>
      </c>
      <c r="Q3645" t="str">
        <f>VLOOKUP($E3645,'CFileFishery to ERA+'!$A$4:$J$198,9,FALSE)</f>
        <v>WCVI AABM Sport</v>
      </c>
      <c r="R3645" t="str">
        <f>VLOOKUP($E3645,'CFileFishery to ERA+'!$A$4:$J$198,10,FALSE)</f>
        <v>AABM</v>
      </c>
    </row>
    <row r="3646" spans="1:18" x14ac:dyDescent="0.25">
      <c r="A3646" t="s">
        <v>162</v>
      </c>
      <c r="B3646" t="s">
        <v>163</v>
      </c>
      <c r="C3646">
        <v>2011</v>
      </c>
      <c r="D3646">
        <v>3</v>
      </c>
      <c r="E3646">
        <v>41</v>
      </c>
      <c r="F3646" t="s">
        <v>70</v>
      </c>
      <c r="G3646">
        <v>3</v>
      </c>
      <c r="H3646" t="s">
        <v>12</v>
      </c>
      <c r="I3646">
        <v>2</v>
      </c>
      <c r="J3646">
        <v>2.98</v>
      </c>
      <c r="K3646">
        <v>2.99</v>
      </c>
      <c r="L3646">
        <f>VLOOKUP($E3646,'CFileFishery to ERA+'!$A$4:$J$198,4,FALSE)</f>
        <v>13</v>
      </c>
      <c r="M3646" t="str">
        <f>VLOOKUP($E3646,'CFileFishery to ERA+'!$A$4:$J$198,5,FALSE)</f>
        <v>N FALCON T</v>
      </c>
      <c r="N3646" t="str">
        <f>VLOOKUP($E3646,'CFileFishery to ERA+'!$A$4:$J$198,6,FALSE)</f>
        <v>US</v>
      </c>
      <c r="O3646">
        <f>VLOOKUP($E3646,'CFileFishery to ERA+'!$A$4:$J$198,7,FALSE)</f>
        <v>999</v>
      </c>
      <c r="P3646" t="str">
        <f>VLOOKUP($E3646,'CFileFishery to ERA+'!$A$4:$J$198,8,FALSE)</f>
        <v>T</v>
      </c>
      <c r="Q3646" t="str">
        <f>VLOOKUP($E3646,'CFileFishery to ERA+'!$A$4:$J$198,9,FALSE)</f>
        <v>WA Troll</v>
      </c>
      <c r="R3646" t="str">
        <f>VLOOKUP($E3646,'CFileFishery to ERA+'!$A$4:$J$198,10,FALSE)</f>
        <v>ISBM</v>
      </c>
    </row>
    <row r="3647" spans="1:18" x14ac:dyDescent="0.25">
      <c r="A3647" t="s">
        <v>162</v>
      </c>
      <c r="B3647" t="s">
        <v>163</v>
      </c>
      <c r="C3647">
        <v>2011</v>
      </c>
      <c r="D3647">
        <v>3</v>
      </c>
      <c r="E3647">
        <v>142</v>
      </c>
      <c r="F3647" t="s">
        <v>49</v>
      </c>
      <c r="G3647">
        <v>4</v>
      </c>
      <c r="H3647" t="s">
        <v>12</v>
      </c>
      <c r="I3647">
        <v>3</v>
      </c>
      <c r="J3647">
        <v>17.559999999999999</v>
      </c>
      <c r="K3647">
        <v>18.940000000000001</v>
      </c>
      <c r="L3647">
        <f>VLOOKUP($E3647,'CFileFishery to ERA+'!$A$4:$J$198,4,FALSE)</f>
        <v>50</v>
      </c>
      <c r="M3647" t="str">
        <f>VLOOKUP($E3647,'CFileFishery to ERA+'!$A$4:$J$198,5,FALSE)</f>
        <v>WCVI AABM S</v>
      </c>
      <c r="N3647" t="str">
        <f>VLOOKUP($E3647,'CFileFishery to ERA+'!$A$4:$J$198,6,FALSE)</f>
        <v>CA</v>
      </c>
      <c r="O3647">
        <f>VLOOKUP($E3647,'CFileFishery to ERA+'!$A$4:$J$198,7,FALSE)</f>
        <v>31</v>
      </c>
      <c r="P3647" t="str">
        <f>VLOOKUP($E3647,'CFileFishery to ERA+'!$A$4:$J$198,8,FALSE)</f>
        <v>S</v>
      </c>
      <c r="Q3647" t="str">
        <f>VLOOKUP($E3647,'CFileFishery to ERA+'!$A$4:$J$198,9,FALSE)</f>
        <v>WCVI AABM Sport</v>
      </c>
      <c r="R3647" t="str">
        <f>VLOOKUP($E3647,'CFileFishery to ERA+'!$A$4:$J$198,10,FALSE)</f>
        <v>AABM</v>
      </c>
    </row>
    <row r="3648" spans="1:18" x14ac:dyDescent="0.25">
      <c r="A3648" t="s">
        <v>162</v>
      </c>
      <c r="B3648" t="s">
        <v>163</v>
      </c>
      <c r="C3648">
        <v>2011</v>
      </c>
      <c r="D3648">
        <v>3</v>
      </c>
      <c r="E3648">
        <v>152</v>
      </c>
      <c r="F3648" t="s">
        <v>63</v>
      </c>
      <c r="G3648">
        <v>4</v>
      </c>
      <c r="H3648" t="s">
        <v>12</v>
      </c>
      <c r="I3648">
        <v>1</v>
      </c>
      <c r="J3648">
        <v>4.54</v>
      </c>
      <c r="K3648">
        <v>4.8899999999999997</v>
      </c>
      <c r="L3648">
        <f>VLOOKUP($E3648,'CFileFishery to ERA+'!$A$4:$J$198,4,FALSE)</f>
        <v>57</v>
      </c>
      <c r="M3648" t="str">
        <f>VLOOKUP($E3648,'CFileFishery to ERA+'!$A$4:$J$198,5,FALSE)</f>
        <v>PGSDN S</v>
      </c>
      <c r="N3648" t="str">
        <f>VLOOKUP($E3648,'CFileFishery to ERA+'!$A$4:$J$198,6,FALSE)</f>
        <v>US</v>
      </c>
      <c r="O3648">
        <f>VLOOKUP($E3648,'CFileFishery to ERA+'!$A$4:$J$198,7,FALSE)</f>
        <v>999</v>
      </c>
      <c r="P3648" t="str">
        <f>VLOOKUP($E3648,'CFileFishery to ERA+'!$A$4:$J$198,8,FALSE)</f>
        <v>S</v>
      </c>
      <c r="Q3648" t="str">
        <f>VLOOKUP($E3648,'CFileFishery to ERA+'!$A$4:$J$198,9,FALSE)</f>
        <v>PGSD Sport</v>
      </c>
      <c r="R3648" t="str">
        <f>VLOOKUP($E3648,'CFileFishery to ERA+'!$A$4:$J$198,10,FALSE)</f>
        <v>ISBM</v>
      </c>
    </row>
    <row r="3649" spans="1:18" x14ac:dyDescent="0.25">
      <c r="A3649" t="s">
        <v>162</v>
      </c>
      <c r="B3649" t="s">
        <v>163</v>
      </c>
      <c r="C3649">
        <v>2011</v>
      </c>
      <c r="D3649">
        <v>3</v>
      </c>
      <c r="E3649">
        <v>155</v>
      </c>
      <c r="F3649" t="s">
        <v>103</v>
      </c>
      <c r="G3649">
        <v>3</v>
      </c>
      <c r="H3649" t="s">
        <v>12</v>
      </c>
      <c r="I3649">
        <v>1</v>
      </c>
      <c r="J3649">
        <v>1</v>
      </c>
      <c r="K3649">
        <v>1</v>
      </c>
      <c r="L3649">
        <f>VLOOKUP($E3649,'CFileFishery to ERA+'!$A$4:$J$198,4,FALSE)</f>
        <v>59</v>
      </c>
      <c r="M3649" t="str">
        <f>VLOOKUP($E3649,'CFileFishery to ERA+'!$A$4:$J$198,5,FALSE)</f>
        <v>PGSDO S</v>
      </c>
      <c r="N3649" t="str">
        <f>VLOOKUP($E3649,'CFileFishery to ERA+'!$A$4:$J$198,6,FALSE)</f>
        <v>US</v>
      </c>
      <c r="O3649">
        <f>VLOOKUP($E3649,'CFileFishery to ERA+'!$A$4:$J$198,7,FALSE)</f>
        <v>999</v>
      </c>
      <c r="P3649" t="str">
        <f>VLOOKUP($E3649,'CFileFishery to ERA+'!$A$4:$J$198,8,FALSE)</f>
        <v>S</v>
      </c>
      <c r="Q3649" t="str">
        <f>VLOOKUP($E3649,'CFileFishery to ERA+'!$A$4:$J$198,9,FALSE)</f>
        <v>PGSD Sport</v>
      </c>
      <c r="R3649" t="str">
        <f>VLOOKUP($E3649,'CFileFishery to ERA+'!$A$4:$J$198,10,FALSE)</f>
        <v>ISBM</v>
      </c>
    </row>
    <row r="3650" spans="1:18" x14ac:dyDescent="0.25">
      <c r="A3650" t="s">
        <v>162</v>
      </c>
      <c r="B3650" t="s">
        <v>163</v>
      </c>
      <c r="C3650">
        <v>2011</v>
      </c>
      <c r="D3650">
        <v>3</v>
      </c>
      <c r="E3650">
        <v>157</v>
      </c>
      <c r="F3650" t="s">
        <v>79</v>
      </c>
      <c r="G3650">
        <v>3</v>
      </c>
      <c r="H3650" t="s">
        <v>12</v>
      </c>
      <c r="I3650">
        <v>1</v>
      </c>
      <c r="J3650">
        <v>3.83</v>
      </c>
      <c r="K3650">
        <v>3.84</v>
      </c>
      <c r="L3650">
        <f>VLOOKUP($E3650,'CFileFishery to ERA+'!$A$4:$J$198,4,FALSE)</f>
        <v>59</v>
      </c>
      <c r="M3650" t="str">
        <f>VLOOKUP($E3650,'CFileFishery to ERA+'!$A$4:$J$198,5,FALSE)</f>
        <v>PGSDO S</v>
      </c>
      <c r="N3650" t="str">
        <f>VLOOKUP($E3650,'CFileFishery to ERA+'!$A$4:$J$198,6,FALSE)</f>
        <v>US</v>
      </c>
      <c r="O3650">
        <f>VLOOKUP($E3650,'CFileFishery to ERA+'!$A$4:$J$198,7,FALSE)</f>
        <v>999</v>
      </c>
      <c r="P3650" t="str">
        <f>VLOOKUP($E3650,'CFileFishery to ERA+'!$A$4:$J$198,8,FALSE)</f>
        <v>S</v>
      </c>
      <c r="Q3650" t="str">
        <f>VLOOKUP($E3650,'CFileFishery to ERA+'!$A$4:$J$198,9,FALSE)</f>
        <v>PGSD Sport</v>
      </c>
      <c r="R3650" t="str">
        <f>VLOOKUP($E3650,'CFileFishery to ERA+'!$A$4:$J$198,10,FALSE)</f>
        <v>ISBM</v>
      </c>
    </row>
    <row r="3651" spans="1:18" x14ac:dyDescent="0.25">
      <c r="A3651" t="s">
        <v>162</v>
      </c>
      <c r="B3651" t="s">
        <v>163</v>
      </c>
      <c r="C3651">
        <v>2011</v>
      </c>
      <c r="D3651">
        <v>4</v>
      </c>
      <c r="E3651">
        <v>129</v>
      </c>
      <c r="F3651" t="s">
        <v>38</v>
      </c>
      <c r="G3651">
        <v>3</v>
      </c>
      <c r="H3651" t="s">
        <v>12</v>
      </c>
      <c r="I3651">
        <v>1</v>
      </c>
      <c r="J3651">
        <v>12.78</v>
      </c>
      <c r="K3651">
        <v>12.82</v>
      </c>
      <c r="L3651">
        <f>VLOOKUP($E3651,'CFileFishery to ERA+'!$A$4:$J$198,4,FALSE)</f>
        <v>48</v>
      </c>
      <c r="M3651" t="str">
        <f>VLOOKUP($E3651,'CFileFishery to ERA+'!$A$4:$J$198,5,FALSE)</f>
        <v>NBC ISBM S</v>
      </c>
      <c r="N3651" t="str">
        <f>VLOOKUP($E3651,'CFileFishery to ERA+'!$A$4:$J$198,6,FALSE)</f>
        <v>CA</v>
      </c>
      <c r="O3651">
        <f>VLOOKUP($E3651,'CFileFishery to ERA+'!$A$4:$J$198,7,FALSE)</f>
        <v>21</v>
      </c>
      <c r="P3651" t="str">
        <f>VLOOKUP($E3651,'CFileFishery to ERA+'!$A$4:$J$198,8,FALSE)</f>
        <v>S</v>
      </c>
      <c r="Q3651" t="str">
        <f>VLOOKUP($E3651,'CFileFishery to ERA+'!$A$4:$J$198,9,FALSE)</f>
        <v>NBC ISBM Sport</v>
      </c>
      <c r="R3651" t="str">
        <f>VLOOKUP($E3651,'CFileFishery to ERA+'!$A$4:$J$198,10,FALSE)</f>
        <v>ISBM</v>
      </c>
    </row>
    <row r="3652" spans="1:18" x14ac:dyDescent="0.25">
      <c r="A3652" t="s">
        <v>162</v>
      </c>
      <c r="B3652" t="s">
        <v>163</v>
      </c>
      <c r="C3652">
        <v>2011</v>
      </c>
      <c r="D3652">
        <v>4</v>
      </c>
      <c r="E3652">
        <v>129</v>
      </c>
      <c r="F3652" t="s">
        <v>38</v>
      </c>
      <c r="G3652">
        <v>4</v>
      </c>
      <c r="H3652" t="s">
        <v>12</v>
      </c>
      <c r="I3652">
        <v>1</v>
      </c>
      <c r="J3652">
        <v>12.78</v>
      </c>
      <c r="K3652">
        <v>13.78</v>
      </c>
      <c r="L3652">
        <f>VLOOKUP($E3652,'CFileFishery to ERA+'!$A$4:$J$198,4,FALSE)</f>
        <v>48</v>
      </c>
      <c r="M3652" t="str">
        <f>VLOOKUP($E3652,'CFileFishery to ERA+'!$A$4:$J$198,5,FALSE)</f>
        <v>NBC ISBM S</v>
      </c>
      <c r="N3652" t="str">
        <f>VLOOKUP($E3652,'CFileFishery to ERA+'!$A$4:$J$198,6,FALSE)</f>
        <v>CA</v>
      </c>
      <c r="O3652">
        <f>VLOOKUP($E3652,'CFileFishery to ERA+'!$A$4:$J$198,7,FALSE)</f>
        <v>21</v>
      </c>
      <c r="P3652" t="str">
        <f>VLOOKUP($E3652,'CFileFishery to ERA+'!$A$4:$J$198,8,FALSE)</f>
        <v>S</v>
      </c>
      <c r="Q3652" t="str">
        <f>VLOOKUP($E3652,'CFileFishery to ERA+'!$A$4:$J$198,9,FALSE)</f>
        <v>NBC ISBM Sport</v>
      </c>
      <c r="R3652" t="str">
        <f>VLOOKUP($E3652,'CFileFishery to ERA+'!$A$4:$J$198,10,FALSE)</f>
        <v>ISBM</v>
      </c>
    </row>
    <row r="3653" spans="1:18" x14ac:dyDescent="0.25">
      <c r="A3653" t="s">
        <v>162</v>
      </c>
      <c r="B3653" t="s">
        <v>163</v>
      </c>
      <c r="C3653">
        <v>2011</v>
      </c>
      <c r="D3653">
        <v>4</v>
      </c>
      <c r="E3653">
        <v>139</v>
      </c>
      <c r="F3653" t="s">
        <v>74</v>
      </c>
      <c r="G3653">
        <v>4</v>
      </c>
      <c r="H3653" t="s">
        <v>12</v>
      </c>
      <c r="I3653">
        <v>1</v>
      </c>
      <c r="J3653">
        <v>3.46</v>
      </c>
      <c r="K3653">
        <v>3.73</v>
      </c>
      <c r="L3653">
        <f>VLOOKUP($E3653,'CFileFishery to ERA+'!$A$4:$J$198,4,FALSE)</f>
        <v>63</v>
      </c>
      <c r="M3653" t="str">
        <f>VLOOKUP($E3653,'CFileFishery to ERA+'!$A$4:$J$198,5,FALSE)</f>
        <v>GEO ST S</v>
      </c>
      <c r="N3653" t="str">
        <f>VLOOKUP($E3653,'CFileFishery to ERA+'!$A$4:$J$198,6,FALSE)</f>
        <v>CA</v>
      </c>
      <c r="O3653">
        <f>VLOOKUP($E3653,'CFileFishery to ERA+'!$A$4:$J$198,7,FALSE)</f>
        <v>29</v>
      </c>
      <c r="P3653" t="str">
        <f>VLOOKUP($E3653,'CFileFishery to ERA+'!$A$4:$J$198,8,FALSE)</f>
        <v>S</v>
      </c>
      <c r="Q3653" t="str">
        <f>VLOOKUP($E3653,'CFileFishery to ERA+'!$A$4:$J$198,9,FALSE)</f>
        <v>South Georgia Strait Sport</v>
      </c>
      <c r="R3653" t="str">
        <f>VLOOKUP($E3653,'CFileFishery to ERA+'!$A$4:$J$198,10,FALSE)</f>
        <v>ISBM</v>
      </c>
    </row>
    <row r="3654" spans="1:18" x14ac:dyDescent="0.25">
      <c r="A3654" t="s">
        <v>162</v>
      </c>
      <c r="B3654" t="s">
        <v>163</v>
      </c>
      <c r="C3654">
        <v>2011</v>
      </c>
      <c r="D3654">
        <v>4</v>
      </c>
      <c r="E3654">
        <v>146</v>
      </c>
      <c r="F3654" t="s">
        <v>75</v>
      </c>
      <c r="G3654">
        <v>3</v>
      </c>
      <c r="H3654" t="s">
        <v>12</v>
      </c>
      <c r="I3654">
        <v>1</v>
      </c>
      <c r="J3654">
        <v>6.69</v>
      </c>
      <c r="K3654">
        <v>6.71</v>
      </c>
      <c r="L3654">
        <f>VLOOKUP($E3654,'CFileFishery to ERA+'!$A$4:$J$198,4,FALSE)</f>
        <v>65</v>
      </c>
      <c r="M3654" t="str">
        <f>VLOOKUP($E3654,'CFileFishery to ERA+'!$A$4:$J$198,5,FALSE)</f>
        <v>BC JF S</v>
      </c>
      <c r="N3654" t="str">
        <f>VLOOKUP($E3654,'CFileFishery to ERA+'!$A$4:$J$198,6,FALSE)</f>
        <v>CA</v>
      </c>
      <c r="O3654">
        <f>VLOOKUP($E3654,'CFileFishery to ERA+'!$A$4:$J$198,7,FALSE)</f>
        <v>36</v>
      </c>
      <c r="P3654" t="str">
        <f>VLOOKUP($E3654,'CFileFishery to ERA+'!$A$4:$J$198,8,FALSE)</f>
        <v>S</v>
      </c>
      <c r="Q3654" t="str">
        <f>VLOOKUP($E3654,'CFileFishery to ERA+'!$A$4:$J$198,9,FALSE)</f>
        <v>Canadian Juan De Fuca Sport</v>
      </c>
      <c r="R3654" t="str">
        <f>VLOOKUP($E3654,'CFileFishery to ERA+'!$A$4:$J$198,10,FALSE)</f>
        <v>ISBM</v>
      </c>
    </row>
    <row r="3655" spans="1:18" x14ac:dyDescent="0.25">
      <c r="A3655" t="s">
        <v>162</v>
      </c>
      <c r="B3655" t="s">
        <v>163</v>
      </c>
      <c r="C3655">
        <v>2011</v>
      </c>
      <c r="D3655">
        <v>5</v>
      </c>
      <c r="E3655">
        <v>34</v>
      </c>
      <c r="F3655" t="s">
        <v>54</v>
      </c>
      <c r="G3655">
        <v>3</v>
      </c>
      <c r="H3655" t="s">
        <v>12</v>
      </c>
      <c r="I3655">
        <v>2</v>
      </c>
      <c r="J3655">
        <v>10.72</v>
      </c>
      <c r="K3655">
        <v>10.75</v>
      </c>
      <c r="L3655">
        <f>VLOOKUP($E3655,'CFileFishery to ERA+'!$A$4:$J$198,4,FALSE)</f>
        <v>11</v>
      </c>
      <c r="M3655" t="str">
        <f>VLOOKUP($E3655,'CFileFishery to ERA+'!$A$4:$J$198,5,FALSE)</f>
        <v>WCVI SPR T</v>
      </c>
      <c r="N3655" t="str">
        <f>VLOOKUP($E3655,'CFileFishery to ERA+'!$A$4:$J$198,6,FALSE)</f>
        <v>CA</v>
      </c>
      <c r="O3655">
        <f>VLOOKUP($E3655,'CFileFishery to ERA+'!$A$4:$J$198,7,FALSE)</f>
        <v>3</v>
      </c>
      <c r="P3655" t="str">
        <f>VLOOKUP($E3655,'CFileFishery to ERA+'!$A$4:$J$198,8,FALSE)</f>
        <v>T</v>
      </c>
      <c r="Q3655" t="str">
        <f>VLOOKUP($E3655,'CFileFishery to ERA+'!$A$4:$J$198,9,FALSE)</f>
        <v>WCVI Troll</v>
      </c>
      <c r="R3655" t="str">
        <f>VLOOKUP($E3655,'CFileFishery to ERA+'!$A$4:$J$198,10,FALSE)</f>
        <v>AABM</v>
      </c>
    </row>
    <row r="3656" spans="1:18" x14ac:dyDescent="0.25">
      <c r="A3656" t="s">
        <v>162</v>
      </c>
      <c r="B3656" t="s">
        <v>163</v>
      </c>
      <c r="C3656">
        <v>2011</v>
      </c>
      <c r="D3656">
        <v>5</v>
      </c>
      <c r="E3656">
        <v>34</v>
      </c>
      <c r="F3656" t="s">
        <v>54</v>
      </c>
      <c r="G3656">
        <v>4</v>
      </c>
      <c r="H3656" t="s">
        <v>12</v>
      </c>
      <c r="I3656">
        <v>2</v>
      </c>
      <c r="J3656">
        <v>10.72</v>
      </c>
      <c r="K3656">
        <v>11.56</v>
      </c>
      <c r="L3656">
        <f>VLOOKUP($E3656,'CFileFishery to ERA+'!$A$4:$J$198,4,FALSE)</f>
        <v>11</v>
      </c>
      <c r="M3656" t="str">
        <f>VLOOKUP($E3656,'CFileFishery to ERA+'!$A$4:$J$198,5,FALSE)</f>
        <v>WCVI SPR T</v>
      </c>
      <c r="N3656" t="str">
        <f>VLOOKUP($E3656,'CFileFishery to ERA+'!$A$4:$J$198,6,FALSE)</f>
        <v>CA</v>
      </c>
      <c r="O3656">
        <f>VLOOKUP($E3656,'CFileFishery to ERA+'!$A$4:$J$198,7,FALSE)</f>
        <v>3</v>
      </c>
      <c r="P3656" t="str">
        <f>VLOOKUP($E3656,'CFileFishery to ERA+'!$A$4:$J$198,8,FALSE)</f>
        <v>T</v>
      </c>
      <c r="Q3656" t="str">
        <f>VLOOKUP($E3656,'CFileFishery to ERA+'!$A$4:$J$198,9,FALSE)</f>
        <v>WCVI Troll</v>
      </c>
      <c r="R3656" t="str">
        <f>VLOOKUP($E3656,'CFileFishery to ERA+'!$A$4:$J$198,10,FALSE)</f>
        <v>AABM</v>
      </c>
    </row>
    <row r="3657" spans="1:18" x14ac:dyDescent="0.25">
      <c r="A3657" t="s">
        <v>162</v>
      </c>
      <c r="B3657" t="s">
        <v>163</v>
      </c>
      <c r="C3657">
        <v>2011</v>
      </c>
      <c r="D3657">
        <v>5</v>
      </c>
      <c r="E3657">
        <v>38</v>
      </c>
      <c r="F3657" t="s">
        <v>64</v>
      </c>
      <c r="G3657">
        <v>4</v>
      </c>
      <c r="H3657" t="s">
        <v>12</v>
      </c>
      <c r="I3657">
        <v>1</v>
      </c>
      <c r="J3657">
        <v>4.24</v>
      </c>
      <c r="K3657">
        <v>4.57</v>
      </c>
      <c r="L3657">
        <f>VLOOKUP($E3657,'CFileFishery to ERA+'!$A$4:$J$198,4,FALSE)</f>
        <v>11</v>
      </c>
      <c r="M3657" t="str">
        <f>VLOOKUP($E3657,'CFileFishery to ERA+'!$A$4:$J$198,5,FALSE)</f>
        <v>WCVI SPR T</v>
      </c>
      <c r="N3657" t="str">
        <f>VLOOKUP($E3657,'CFileFishery to ERA+'!$A$4:$J$198,6,FALSE)</f>
        <v>CA</v>
      </c>
      <c r="O3657">
        <f>VLOOKUP($E3657,'CFileFishery to ERA+'!$A$4:$J$198,7,FALSE)</f>
        <v>3</v>
      </c>
      <c r="P3657" t="str">
        <f>VLOOKUP($E3657,'CFileFishery to ERA+'!$A$4:$J$198,8,FALSE)</f>
        <v>T</v>
      </c>
      <c r="Q3657" t="str">
        <f>VLOOKUP($E3657,'CFileFishery to ERA+'!$A$4:$J$198,9,FALSE)</f>
        <v>WCVI Troll</v>
      </c>
      <c r="R3657" t="str">
        <f>VLOOKUP($E3657,'CFileFishery to ERA+'!$A$4:$J$198,10,FALSE)</f>
        <v>AABM</v>
      </c>
    </row>
    <row r="3658" spans="1:18" x14ac:dyDescent="0.25">
      <c r="A3658" t="s">
        <v>162</v>
      </c>
      <c r="B3658" t="s">
        <v>163</v>
      </c>
      <c r="C3658">
        <v>2011</v>
      </c>
      <c r="D3658">
        <v>5</v>
      </c>
      <c r="E3658">
        <v>108</v>
      </c>
      <c r="F3658" t="s">
        <v>130</v>
      </c>
      <c r="G3658">
        <v>3</v>
      </c>
      <c r="H3658" t="s">
        <v>12</v>
      </c>
      <c r="I3658">
        <v>1</v>
      </c>
      <c r="J3658">
        <v>1.1100000000000001</v>
      </c>
      <c r="K3658">
        <v>1.1100000000000001</v>
      </c>
      <c r="L3658">
        <f>VLOOKUP($E3658,'CFileFishery to ERA+'!$A$4:$J$198,4,FALSE)</f>
        <v>29</v>
      </c>
      <c r="M3658" t="str">
        <f>VLOOKUP($E3658,'CFileFishery to ERA+'!$A$4:$J$198,5,FALSE)</f>
        <v>TPGSDO TERM N</v>
      </c>
      <c r="N3658" t="str">
        <f>VLOOKUP($E3658,'CFileFishery to ERA+'!$A$4:$J$198,6,FALSE)</f>
        <v>US</v>
      </c>
      <c r="O3658">
        <f>VLOOKUP($E3658,'CFileFishery to ERA+'!$A$4:$J$198,7,FALSE)</f>
        <v>999</v>
      </c>
      <c r="P3658" t="str">
        <f>VLOOKUP($E3658,'CFileFishery to ERA+'!$A$4:$J$198,8,FALSE)</f>
        <v>N</v>
      </c>
      <c r="Q3658" t="str">
        <f>VLOOKUP($E3658,'CFileFishery to ERA+'!$A$4:$J$198,9,FALSE)</f>
        <v>PGSD Net</v>
      </c>
      <c r="R3658" t="str">
        <f>VLOOKUP($E3658,'CFileFishery to ERA+'!$A$4:$J$198,10,FALSE)</f>
        <v>ISBM</v>
      </c>
    </row>
    <row r="3659" spans="1:18" x14ac:dyDescent="0.25">
      <c r="A3659" t="s">
        <v>162</v>
      </c>
      <c r="B3659" t="s">
        <v>163</v>
      </c>
      <c r="C3659">
        <v>2011</v>
      </c>
      <c r="D3659">
        <v>5</v>
      </c>
      <c r="E3659">
        <v>142</v>
      </c>
      <c r="F3659" t="s">
        <v>49</v>
      </c>
      <c r="G3659">
        <v>4</v>
      </c>
      <c r="H3659" t="s">
        <v>12</v>
      </c>
      <c r="I3659">
        <v>1</v>
      </c>
      <c r="J3659">
        <v>4.03</v>
      </c>
      <c r="K3659">
        <v>4.34</v>
      </c>
      <c r="L3659">
        <f>VLOOKUP($E3659,'CFileFishery to ERA+'!$A$4:$J$198,4,FALSE)</f>
        <v>50</v>
      </c>
      <c r="M3659" t="str">
        <f>VLOOKUP($E3659,'CFileFishery to ERA+'!$A$4:$J$198,5,FALSE)</f>
        <v>WCVI AABM S</v>
      </c>
      <c r="N3659" t="str">
        <f>VLOOKUP($E3659,'CFileFishery to ERA+'!$A$4:$J$198,6,FALSE)</f>
        <v>CA</v>
      </c>
      <c r="O3659">
        <f>VLOOKUP($E3659,'CFileFishery to ERA+'!$A$4:$J$198,7,FALSE)</f>
        <v>31</v>
      </c>
      <c r="P3659" t="str">
        <f>VLOOKUP($E3659,'CFileFishery to ERA+'!$A$4:$J$198,8,FALSE)</f>
        <v>S</v>
      </c>
      <c r="Q3659" t="str">
        <f>VLOOKUP($E3659,'CFileFishery to ERA+'!$A$4:$J$198,9,FALSE)</f>
        <v>WCVI AABM Sport</v>
      </c>
      <c r="R3659" t="str">
        <f>VLOOKUP($E3659,'CFileFishery to ERA+'!$A$4:$J$198,10,FALSE)</f>
        <v>AABM</v>
      </c>
    </row>
    <row r="3660" spans="1:18" x14ac:dyDescent="0.25">
      <c r="A3660" t="s">
        <v>162</v>
      </c>
      <c r="B3660" t="s">
        <v>163</v>
      </c>
      <c r="C3660">
        <v>2011</v>
      </c>
      <c r="D3660">
        <v>6</v>
      </c>
      <c r="E3660">
        <v>16</v>
      </c>
      <c r="F3660" t="s">
        <v>16</v>
      </c>
      <c r="G3660">
        <v>4</v>
      </c>
      <c r="H3660" t="s">
        <v>12</v>
      </c>
      <c r="I3660">
        <v>1</v>
      </c>
      <c r="J3660">
        <v>1.6</v>
      </c>
      <c r="K3660">
        <v>1.72</v>
      </c>
      <c r="L3660">
        <f>VLOOKUP($E3660,'CFileFishery to ERA+'!$A$4:$J$198,4,FALSE)</f>
        <v>3</v>
      </c>
      <c r="M3660" t="str">
        <f>VLOOKUP($E3660,'CFileFishery to ERA+'!$A$4:$J$198,5,FALSE)</f>
        <v>AK JNI T</v>
      </c>
      <c r="N3660" t="str">
        <f>VLOOKUP($E3660,'CFileFishery to ERA+'!$A$4:$J$198,6,FALSE)</f>
        <v>US</v>
      </c>
      <c r="O3660">
        <f>VLOOKUP($E3660,'CFileFishery to ERA+'!$A$4:$J$198,7,FALSE)</f>
        <v>999</v>
      </c>
      <c r="P3660" t="str">
        <f>VLOOKUP($E3660,'CFileFishery to ERA+'!$A$4:$J$198,8,FALSE)</f>
        <v>T</v>
      </c>
      <c r="Q3660" t="str">
        <f>VLOOKUP($E3660,'CFileFishery to ERA+'!$A$4:$J$198,9,FALSE)</f>
        <v>SEAK Troll</v>
      </c>
      <c r="R3660" t="str">
        <f>VLOOKUP($E3660,'CFileFishery to ERA+'!$A$4:$J$198,10,FALSE)</f>
        <v>AABM</v>
      </c>
    </row>
    <row r="3661" spans="1:18" x14ac:dyDescent="0.25">
      <c r="A3661" t="s">
        <v>162</v>
      </c>
      <c r="B3661" t="s">
        <v>163</v>
      </c>
      <c r="C3661">
        <v>2011</v>
      </c>
      <c r="D3661">
        <v>6</v>
      </c>
      <c r="E3661">
        <v>34</v>
      </c>
      <c r="F3661" t="s">
        <v>54</v>
      </c>
      <c r="G3661">
        <v>3</v>
      </c>
      <c r="H3661" t="s">
        <v>12</v>
      </c>
      <c r="I3661">
        <v>1</v>
      </c>
      <c r="J3661">
        <v>7.75</v>
      </c>
      <c r="K3661">
        <v>7.77</v>
      </c>
      <c r="L3661">
        <f>VLOOKUP($E3661,'CFileFishery to ERA+'!$A$4:$J$198,4,FALSE)</f>
        <v>11</v>
      </c>
      <c r="M3661" t="str">
        <f>VLOOKUP($E3661,'CFileFishery to ERA+'!$A$4:$J$198,5,FALSE)</f>
        <v>WCVI SPR T</v>
      </c>
      <c r="N3661" t="str">
        <f>VLOOKUP($E3661,'CFileFishery to ERA+'!$A$4:$J$198,6,FALSE)</f>
        <v>CA</v>
      </c>
      <c r="O3661">
        <f>VLOOKUP($E3661,'CFileFishery to ERA+'!$A$4:$J$198,7,FALSE)</f>
        <v>3</v>
      </c>
      <c r="P3661" t="str">
        <f>VLOOKUP($E3661,'CFileFishery to ERA+'!$A$4:$J$198,8,FALSE)</f>
        <v>T</v>
      </c>
      <c r="Q3661" t="str">
        <f>VLOOKUP($E3661,'CFileFishery to ERA+'!$A$4:$J$198,9,FALSE)</f>
        <v>WCVI Troll</v>
      </c>
      <c r="R3661" t="str">
        <f>VLOOKUP($E3661,'CFileFishery to ERA+'!$A$4:$J$198,10,FALSE)</f>
        <v>AABM</v>
      </c>
    </row>
    <row r="3662" spans="1:18" x14ac:dyDescent="0.25">
      <c r="A3662" t="s">
        <v>162</v>
      </c>
      <c r="B3662" t="s">
        <v>163</v>
      </c>
      <c r="C3662">
        <v>2011</v>
      </c>
      <c r="D3662">
        <v>6</v>
      </c>
      <c r="E3662">
        <v>38</v>
      </c>
      <c r="F3662" t="s">
        <v>64</v>
      </c>
      <c r="G3662">
        <v>3</v>
      </c>
      <c r="H3662" t="s">
        <v>12</v>
      </c>
      <c r="I3662">
        <v>4</v>
      </c>
      <c r="J3662">
        <v>17.239999999999998</v>
      </c>
      <c r="K3662">
        <v>17.29</v>
      </c>
      <c r="L3662">
        <f>VLOOKUP($E3662,'CFileFishery to ERA+'!$A$4:$J$198,4,FALSE)</f>
        <v>11</v>
      </c>
      <c r="M3662" t="str">
        <f>VLOOKUP($E3662,'CFileFishery to ERA+'!$A$4:$J$198,5,FALSE)</f>
        <v>WCVI SPR T</v>
      </c>
      <c r="N3662" t="str">
        <f>VLOOKUP($E3662,'CFileFishery to ERA+'!$A$4:$J$198,6,FALSE)</f>
        <v>CA</v>
      </c>
      <c r="O3662">
        <f>VLOOKUP($E3662,'CFileFishery to ERA+'!$A$4:$J$198,7,FALSE)</f>
        <v>3</v>
      </c>
      <c r="P3662" t="str">
        <f>VLOOKUP($E3662,'CFileFishery to ERA+'!$A$4:$J$198,8,FALSE)</f>
        <v>T</v>
      </c>
      <c r="Q3662" t="str">
        <f>VLOOKUP($E3662,'CFileFishery to ERA+'!$A$4:$J$198,9,FALSE)</f>
        <v>WCVI Troll</v>
      </c>
      <c r="R3662" t="str">
        <f>VLOOKUP($E3662,'CFileFishery to ERA+'!$A$4:$J$198,10,FALSE)</f>
        <v>AABM</v>
      </c>
    </row>
    <row r="3663" spans="1:18" x14ac:dyDescent="0.25">
      <c r="A3663" t="s">
        <v>162</v>
      </c>
      <c r="B3663" t="s">
        <v>163</v>
      </c>
      <c r="C3663">
        <v>2011</v>
      </c>
      <c r="D3663">
        <v>6</v>
      </c>
      <c r="E3663">
        <v>38</v>
      </c>
      <c r="F3663" t="s">
        <v>64</v>
      </c>
      <c r="G3663">
        <v>4</v>
      </c>
      <c r="H3663" t="s">
        <v>12</v>
      </c>
      <c r="I3663">
        <v>1</v>
      </c>
      <c r="J3663">
        <v>4.3099999999999996</v>
      </c>
      <c r="K3663">
        <v>4.6399999999999997</v>
      </c>
      <c r="L3663">
        <f>VLOOKUP($E3663,'CFileFishery to ERA+'!$A$4:$J$198,4,FALSE)</f>
        <v>11</v>
      </c>
      <c r="M3663" t="str">
        <f>VLOOKUP($E3663,'CFileFishery to ERA+'!$A$4:$J$198,5,FALSE)</f>
        <v>WCVI SPR T</v>
      </c>
      <c r="N3663" t="str">
        <f>VLOOKUP($E3663,'CFileFishery to ERA+'!$A$4:$J$198,6,FALSE)</f>
        <v>CA</v>
      </c>
      <c r="O3663">
        <f>VLOOKUP($E3663,'CFileFishery to ERA+'!$A$4:$J$198,7,FALSE)</f>
        <v>3</v>
      </c>
      <c r="P3663" t="str">
        <f>VLOOKUP($E3663,'CFileFishery to ERA+'!$A$4:$J$198,8,FALSE)</f>
        <v>T</v>
      </c>
      <c r="Q3663" t="str">
        <f>VLOOKUP($E3663,'CFileFishery to ERA+'!$A$4:$J$198,9,FALSE)</f>
        <v>WCVI Troll</v>
      </c>
      <c r="R3663" t="str">
        <f>VLOOKUP($E3663,'CFileFishery to ERA+'!$A$4:$J$198,10,FALSE)</f>
        <v>AABM</v>
      </c>
    </row>
    <row r="3664" spans="1:18" x14ac:dyDescent="0.25">
      <c r="A3664" t="s">
        <v>162</v>
      </c>
      <c r="B3664" t="s">
        <v>163</v>
      </c>
      <c r="C3664">
        <v>2011</v>
      </c>
      <c r="D3664">
        <v>6</v>
      </c>
      <c r="E3664">
        <v>43</v>
      </c>
      <c r="F3664" t="s">
        <v>59</v>
      </c>
      <c r="G3664">
        <v>3</v>
      </c>
      <c r="H3664" t="s">
        <v>12</v>
      </c>
      <c r="I3664">
        <v>1</v>
      </c>
      <c r="J3664">
        <v>4.07</v>
      </c>
      <c r="K3664">
        <v>4.08</v>
      </c>
      <c r="L3664">
        <f>VLOOKUP($E3664,'CFileFishery to ERA+'!$A$4:$J$198,4,FALSE)</f>
        <v>13</v>
      </c>
      <c r="M3664" t="str">
        <f>VLOOKUP($E3664,'CFileFishery to ERA+'!$A$4:$J$198,5,FALSE)</f>
        <v>N FALCON T</v>
      </c>
      <c r="N3664" t="str">
        <f>VLOOKUP($E3664,'CFileFishery to ERA+'!$A$4:$J$198,6,FALSE)</f>
        <v>US</v>
      </c>
      <c r="O3664">
        <f>VLOOKUP($E3664,'CFileFishery to ERA+'!$A$4:$J$198,7,FALSE)</f>
        <v>999</v>
      </c>
      <c r="P3664" t="str">
        <f>VLOOKUP($E3664,'CFileFishery to ERA+'!$A$4:$J$198,8,FALSE)</f>
        <v>T</v>
      </c>
      <c r="Q3664" t="str">
        <f>VLOOKUP($E3664,'CFileFishery to ERA+'!$A$4:$J$198,9,FALSE)</f>
        <v>WA Troll</v>
      </c>
      <c r="R3664" t="str">
        <f>VLOOKUP($E3664,'CFileFishery to ERA+'!$A$4:$J$198,10,FALSE)</f>
        <v>ISBM</v>
      </c>
    </row>
    <row r="3665" spans="1:18" x14ac:dyDescent="0.25">
      <c r="A3665" t="s">
        <v>162</v>
      </c>
      <c r="B3665" t="s">
        <v>163</v>
      </c>
      <c r="C3665">
        <v>2011</v>
      </c>
      <c r="D3665">
        <v>6</v>
      </c>
      <c r="E3665">
        <v>104</v>
      </c>
      <c r="F3665" t="s">
        <v>113</v>
      </c>
      <c r="G3665">
        <v>4</v>
      </c>
      <c r="H3665" t="s">
        <v>12</v>
      </c>
      <c r="I3665">
        <v>2</v>
      </c>
      <c r="J3665">
        <v>2.13</v>
      </c>
      <c r="K3665">
        <v>2.29</v>
      </c>
      <c r="L3665">
        <f>VLOOKUP($E3665,'CFileFishery to ERA+'!$A$4:$J$198,4,FALSE)</f>
        <v>38</v>
      </c>
      <c r="M3665" t="str">
        <f>VLOOKUP($E3665,'CFileFishery to ERA+'!$A$4:$J$198,5,FALSE)</f>
        <v>TPS FN</v>
      </c>
      <c r="N3665" t="str">
        <f>VLOOKUP($E3665,'CFileFishery to ERA+'!$A$4:$J$198,6,FALSE)</f>
        <v>US</v>
      </c>
      <c r="O3665">
        <f>VLOOKUP($E3665,'CFileFishery to ERA+'!$A$4:$J$198,7,FALSE)</f>
        <v>999</v>
      </c>
      <c r="P3665" t="str">
        <f>VLOOKUP($E3665,'CFileFishery to ERA+'!$A$4:$J$198,8,FALSE)</f>
        <v>N</v>
      </c>
      <c r="Q3665" t="str">
        <f>VLOOKUP($E3665,'CFileFishery to ERA+'!$A$4:$J$198,9,FALSE)</f>
        <v>PGSD Net</v>
      </c>
      <c r="R3665" t="str">
        <f>VLOOKUP($E3665,'CFileFishery to ERA+'!$A$4:$J$198,10,FALSE)</f>
        <v>ISBM</v>
      </c>
    </row>
    <row r="3666" spans="1:18" x14ac:dyDescent="0.25">
      <c r="A3666" t="s">
        <v>162</v>
      </c>
      <c r="B3666" t="s">
        <v>163</v>
      </c>
      <c r="C3666">
        <v>2011</v>
      </c>
      <c r="D3666">
        <v>6</v>
      </c>
      <c r="E3666">
        <v>108</v>
      </c>
      <c r="F3666" t="s">
        <v>130</v>
      </c>
      <c r="G3666">
        <v>3</v>
      </c>
      <c r="H3666" t="s">
        <v>12</v>
      </c>
      <c r="I3666">
        <v>1</v>
      </c>
      <c r="J3666">
        <v>5.03</v>
      </c>
      <c r="K3666">
        <v>5.04</v>
      </c>
      <c r="L3666">
        <f>VLOOKUP($E3666,'CFileFishery to ERA+'!$A$4:$J$198,4,FALSE)</f>
        <v>29</v>
      </c>
      <c r="M3666" t="str">
        <f>VLOOKUP($E3666,'CFileFishery to ERA+'!$A$4:$J$198,5,FALSE)</f>
        <v>TPGSDO TERM N</v>
      </c>
      <c r="N3666" t="str">
        <f>VLOOKUP($E3666,'CFileFishery to ERA+'!$A$4:$J$198,6,FALSE)</f>
        <v>US</v>
      </c>
      <c r="O3666">
        <f>VLOOKUP($E3666,'CFileFishery to ERA+'!$A$4:$J$198,7,FALSE)</f>
        <v>999</v>
      </c>
      <c r="P3666" t="str">
        <f>VLOOKUP($E3666,'CFileFishery to ERA+'!$A$4:$J$198,8,FALSE)</f>
        <v>N</v>
      </c>
      <c r="Q3666" t="str">
        <f>VLOOKUP($E3666,'CFileFishery to ERA+'!$A$4:$J$198,9,FALSE)</f>
        <v>PGSD Net</v>
      </c>
      <c r="R3666" t="str">
        <f>VLOOKUP($E3666,'CFileFishery to ERA+'!$A$4:$J$198,10,FALSE)</f>
        <v>ISBM</v>
      </c>
    </row>
    <row r="3667" spans="1:18" x14ac:dyDescent="0.25">
      <c r="A3667" t="s">
        <v>162</v>
      </c>
      <c r="B3667" t="s">
        <v>163</v>
      </c>
      <c r="C3667">
        <v>2011</v>
      </c>
      <c r="D3667">
        <v>6</v>
      </c>
      <c r="E3667">
        <v>108</v>
      </c>
      <c r="F3667" t="s">
        <v>130</v>
      </c>
      <c r="G3667">
        <v>4</v>
      </c>
      <c r="H3667" t="s">
        <v>12</v>
      </c>
      <c r="I3667">
        <v>1</v>
      </c>
      <c r="J3667">
        <v>3.03</v>
      </c>
      <c r="K3667">
        <v>3.26</v>
      </c>
      <c r="L3667">
        <f>VLOOKUP($E3667,'CFileFishery to ERA+'!$A$4:$J$198,4,FALSE)</f>
        <v>29</v>
      </c>
      <c r="M3667" t="str">
        <f>VLOOKUP($E3667,'CFileFishery to ERA+'!$A$4:$J$198,5,FALSE)</f>
        <v>TPGSDO TERM N</v>
      </c>
      <c r="N3667" t="str">
        <f>VLOOKUP($E3667,'CFileFishery to ERA+'!$A$4:$J$198,6,FALSE)</f>
        <v>US</v>
      </c>
      <c r="O3667">
        <f>VLOOKUP($E3667,'CFileFishery to ERA+'!$A$4:$J$198,7,FALSE)</f>
        <v>999</v>
      </c>
      <c r="P3667" t="str">
        <f>VLOOKUP($E3667,'CFileFishery to ERA+'!$A$4:$J$198,8,FALSE)</f>
        <v>N</v>
      </c>
      <c r="Q3667" t="str">
        <f>VLOOKUP($E3667,'CFileFishery to ERA+'!$A$4:$J$198,9,FALSE)</f>
        <v>PGSD Net</v>
      </c>
      <c r="R3667" t="str">
        <f>VLOOKUP($E3667,'CFileFishery to ERA+'!$A$4:$J$198,10,FALSE)</f>
        <v>ISBM</v>
      </c>
    </row>
    <row r="3668" spans="1:18" x14ac:dyDescent="0.25">
      <c r="A3668" t="s">
        <v>162</v>
      </c>
      <c r="B3668" t="s">
        <v>163</v>
      </c>
      <c r="C3668">
        <v>2011</v>
      </c>
      <c r="D3668">
        <v>6</v>
      </c>
      <c r="E3668">
        <v>142</v>
      </c>
      <c r="F3668" t="s">
        <v>49</v>
      </c>
      <c r="G3668">
        <v>3</v>
      </c>
      <c r="H3668" t="s">
        <v>12</v>
      </c>
      <c r="I3668">
        <v>5</v>
      </c>
      <c r="J3668">
        <v>15.45</v>
      </c>
      <c r="K3668">
        <v>15.5</v>
      </c>
      <c r="L3668">
        <f>VLOOKUP($E3668,'CFileFishery to ERA+'!$A$4:$J$198,4,FALSE)</f>
        <v>50</v>
      </c>
      <c r="M3668" t="str">
        <f>VLOOKUP($E3668,'CFileFishery to ERA+'!$A$4:$J$198,5,FALSE)</f>
        <v>WCVI AABM S</v>
      </c>
      <c r="N3668" t="str">
        <f>VLOOKUP($E3668,'CFileFishery to ERA+'!$A$4:$J$198,6,FALSE)</f>
        <v>CA</v>
      </c>
      <c r="O3668">
        <f>VLOOKUP($E3668,'CFileFishery to ERA+'!$A$4:$J$198,7,FALSE)</f>
        <v>31</v>
      </c>
      <c r="P3668" t="str">
        <f>VLOOKUP($E3668,'CFileFishery to ERA+'!$A$4:$J$198,8,FALSE)</f>
        <v>S</v>
      </c>
      <c r="Q3668" t="str">
        <f>VLOOKUP($E3668,'CFileFishery to ERA+'!$A$4:$J$198,9,FALSE)</f>
        <v>WCVI AABM Sport</v>
      </c>
      <c r="R3668" t="str">
        <f>VLOOKUP($E3668,'CFileFishery to ERA+'!$A$4:$J$198,10,FALSE)</f>
        <v>AABM</v>
      </c>
    </row>
    <row r="3669" spans="1:18" x14ac:dyDescent="0.25">
      <c r="A3669" t="s">
        <v>162</v>
      </c>
      <c r="B3669" t="s">
        <v>163</v>
      </c>
      <c r="C3669">
        <v>2011</v>
      </c>
      <c r="D3669">
        <v>6</v>
      </c>
      <c r="E3669">
        <v>146</v>
      </c>
      <c r="F3669" t="s">
        <v>75</v>
      </c>
      <c r="G3669">
        <v>4</v>
      </c>
      <c r="H3669" t="s">
        <v>12</v>
      </c>
      <c r="I3669">
        <v>1</v>
      </c>
      <c r="J3669">
        <v>4.1100000000000003</v>
      </c>
      <c r="K3669">
        <v>4.43</v>
      </c>
      <c r="L3669">
        <f>VLOOKUP($E3669,'CFileFishery to ERA+'!$A$4:$J$198,4,FALSE)</f>
        <v>65</v>
      </c>
      <c r="M3669" t="str">
        <f>VLOOKUP($E3669,'CFileFishery to ERA+'!$A$4:$J$198,5,FALSE)</f>
        <v>BC JF S</v>
      </c>
      <c r="N3669" t="str">
        <f>VLOOKUP($E3669,'CFileFishery to ERA+'!$A$4:$J$198,6,FALSE)</f>
        <v>CA</v>
      </c>
      <c r="O3669">
        <f>VLOOKUP($E3669,'CFileFishery to ERA+'!$A$4:$J$198,7,FALSE)</f>
        <v>36</v>
      </c>
      <c r="P3669" t="str">
        <f>VLOOKUP($E3669,'CFileFishery to ERA+'!$A$4:$J$198,8,FALSE)</f>
        <v>S</v>
      </c>
      <c r="Q3669" t="str">
        <f>VLOOKUP($E3669,'CFileFishery to ERA+'!$A$4:$J$198,9,FALSE)</f>
        <v>Canadian Juan De Fuca Sport</v>
      </c>
      <c r="R3669" t="str">
        <f>VLOOKUP($E3669,'CFileFishery to ERA+'!$A$4:$J$198,10,FALSE)</f>
        <v>ISBM</v>
      </c>
    </row>
    <row r="3670" spans="1:18" x14ac:dyDescent="0.25">
      <c r="A3670" t="s">
        <v>162</v>
      </c>
      <c r="B3670" t="s">
        <v>163</v>
      </c>
      <c r="C3670">
        <v>2011</v>
      </c>
      <c r="D3670">
        <v>6</v>
      </c>
      <c r="E3670">
        <v>159</v>
      </c>
      <c r="F3670" t="s">
        <v>94</v>
      </c>
      <c r="G3670">
        <v>3</v>
      </c>
      <c r="H3670" t="s">
        <v>12</v>
      </c>
      <c r="I3670">
        <v>1</v>
      </c>
      <c r="J3670">
        <v>1.53</v>
      </c>
      <c r="K3670">
        <v>1.53</v>
      </c>
      <c r="L3670">
        <f>VLOOKUP($E3670,'CFileFishery to ERA+'!$A$4:$J$198,4,FALSE)</f>
        <v>59</v>
      </c>
      <c r="M3670" t="str">
        <f>VLOOKUP($E3670,'CFileFishery to ERA+'!$A$4:$J$198,5,FALSE)</f>
        <v>PGSDO S</v>
      </c>
      <c r="N3670" t="str">
        <f>VLOOKUP($E3670,'CFileFishery to ERA+'!$A$4:$J$198,6,FALSE)</f>
        <v>US</v>
      </c>
      <c r="O3670">
        <f>VLOOKUP($E3670,'CFileFishery to ERA+'!$A$4:$J$198,7,FALSE)</f>
        <v>999</v>
      </c>
      <c r="P3670" t="str">
        <f>VLOOKUP($E3670,'CFileFishery to ERA+'!$A$4:$J$198,8,FALSE)</f>
        <v>S</v>
      </c>
      <c r="Q3670" t="str">
        <f>VLOOKUP($E3670,'CFileFishery to ERA+'!$A$4:$J$198,9,FALSE)</f>
        <v>PGSD Sport</v>
      </c>
      <c r="R3670" t="str">
        <f>VLOOKUP($E3670,'CFileFishery to ERA+'!$A$4:$J$198,10,FALSE)</f>
        <v>ISBM</v>
      </c>
    </row>
    <row r="3671" spans="1:18" x14ac:dyDescent="0.25">
      <c r="A3671" t="s">
        <v>162</v>
      </c>
      <c r="B3671" t="s">
        <v>163</v>
      </c>
      <c r="C3671">
        <v>2011</v>
      </c>
      <c r="D3671">
        <v>6</v>
      </c>
      <c r="E3671">
        <v>169</v>
      </c>
      <c r="F3671" t="s">
        <v>87</v>
      </c>
      <c r="G3671">
        <v>3</v>
      </c>
      <c r="H3671" t="s">
        <v>12</v>
      </c>
      <c r="I3671">
        <v>1</v>
      </c>
      <c r="J3671">
        <v>2.98</v>
      </c>
      <c r="K3671">
        <v>2.99</v>
      </c>
      <c r="L3671">
        <f>VLOOKUP($E3671,'CFileFishery to ERA+'!$A$4:$J$198,4,FALSE)</f>
        <v>53</v>
      </c>
      <c r="M3671" t="str">
        <f>VLOOKUP($E3671,'CFileFishery to ERA+'!$A$4:$J$198,5,FALSE)</f>
        <v>N FALCON S</v>
      </c>
      <c r="N3671" t="str">
        <f>VLOOKUP($E3671,'CFileFishery to ERA+'!$A$4:$J$198,6,FALSE)</f>
        <v>US</v>
      </c>
      <c r="O3671">
        <f>VLOOKUP($E3671,'CFileFishery to ERA+'!$A$4:$J$198,7,FALSE)</f>
        <v>999</v>
      </c>
      <c r="P3671" t="str">
        <f>VLOOKUP($E3671,'CFileFishery to ERA+'!$A$4:$J$198,8,FALSE)</f>
        <v>S</v>
      </c>
      <c r="Q3671" t="str">
        <f>VLOOKUP($E3671,'CFileFishery to ERA+'!$A$4:$J$198,9,FALSE)</f>
        <v>WA Sport</v>
      </c>
      <c r="R3671" t="str">
        <f>VLOOKUP($E3671,'CFileFishery to ERA+'!$A$4:$J$198,10,FALSE)</f>
        <v>ISBM</v>
      </c>
    </row>
    <row r="3672" spans="1:18" x14ac:dyDescent="0.25">
      <c r="A3672" t="s">
        <v>162</v>
      </c>
      <c r="B3672" t="s">
        <v>163</v>
      </c>
      <c r="C3672">
        <v>2011</v>
      </c>
      <c r="D3672">
        <v>7</v>
      </c>
      <c r="E3672">
        <v>20</v>
      </c>
      <c r="F3672" t="s">
        <v>42</v>
      </c>
      <c r="G3672">
        <v>3</v>
      </c>
      <c r="H3672" t="s">
        <v>12</v>
      </c>
      <c r="I3672">
        <v>1</v>
      </c>
      <c r="J3672">
        <v>6.32</v>
      </c>
      <c r="K3672">
        <v>6.34</v>
      </c>
      <c r="L3672">
        <f>VLOOKUP($E3672,'CFileFishery to ERA+'!$A$4:$J$198,4,FALSE)</f>
        <v>5</v>
      </c>
      <c r="M3672" t="str">
        <f>VLOOKUP($E3672,'CFileFishery to ERA+'!$A$4:$J$198,5,FALSE)</f>
        <v>AK JLI T</v>
      </c>
      <c r="N3672" t="str">
        <f>VLOOKUP($E3672,'CFileFishery to ERA+'!$A$4:$J$198,6,FALSE)</f>
        <v>US</v>
      </c>
      <c r="O3672">
        <f>VLOOKUP($E3672,'CFileFishery to ERA+'!$A$4:$J$198,7,FALSE)</f>
        <v>999</v>
      </c>
      <c r="P3672" t="str">
        <f>VLOOKUP($E3672,'CFileFishery to ERA+'!$A$4:$J$198,8,FALSE)</f>
        <v>T</v>
      </c>
      <c r="Q3672" t="str">
        <f>VLOOKUP($E3672,'CFileFishery to ERA+'!$A$4:$J$198,9,FALSE)</f>
        <v>SEAK Troll</v>
      </c>
      <c r="R3672" t="str">
        <f>VLOOKUP($E3672,'CFileFishery to ERA+'!$A$4:$J$198,10,FALSE)</f>
        <v>AABM</v>
      </c>
    </row>
    <row r="3673" spans="1:18" x14ac:dyDescent="0.25">
      <c r="A3673" t="s">
        <v>162</v>
      </c>
      <c r="B3673" t="s">
        <v>163</v>
      </c>
      <c r="C3673">
        <v>2011</v>
      </c>
      <c r="D3673">
        <v>7</v>
      </c>
      <c r="E3673">
        <v>35</v>
      </c>
      <c r="F3673" t="s">
        <v>77</v>
      </c>
      <c r="G3673">
        <v>4</v>
      </c>
      <c r="H3673" t="s">
        <v>12</v>
      </c>
      <c r="I3673">
        <v>1</v>
      </c>
      <c r="J3673">
        <v>3.92</v>
      </c>
      <c r="K3673">
        <v>4.22</v>
      </c>
      <c r="L3673">
        <f>VLOOKUP($E3673,'CFileFishery to ERA+'!$A$4:$J$198,4,FALSE)</f>
        <v>12</v>
      </c>
      <c r="M3673" t="str">
        <f>VLOOKUP($E3673,'CFileFishery to ERA+'!$A$4:$J$198,5,FALSE)</f>
        <v>WCVI SUM T</v>
      </c>
      <c r="N3673" t="str">
        <f>VLOOKUP($E3673,'CFileFishery to ERA+'!$A$4:$J$198,6,FALSE)</f>
        <v>CA</v>
      </c>
      <c r="O3673">
        <f>VLOOKUP($E3673,'CFileFishery to ERA+'!$A$4:$J$198,7,FALSE)</f>
        <v>3</v>
      </c>
      <c r="P3673" t="str">
        <f>VLOOKUP($E3673,'CFileFishery to ERA+'!$A$4:$J$198,8,FALSE)</f>
        <v>T</v>
      </c>
      <c r="Q3673" t="str">
        <f>VLOOKUP($E3673,'CFileFishery to ERA+'!$A$4:$J$198,9,FALSE)</f>
        <v>WCVI Troll</v>
      </c>
      <c r="R3673" t="str">
        <f>VLOOKUP($E3673,'CFileFishery to ERA+'!$A$4:$J$198,10,FALSE)</f>
        <v>AABM</v>
      </c>
    </row>
    <row r="3674" spans="1:18" x14ac:dyDescent="0.25">
      <c r="A3674" t="s">
        <v>162</v>
      </c>
      <c r="B3674" t="s">
        <v>163</v>
      </c>
      <c r="C3674">
        <v>2011</v>
      </c>
      <c r="D3674">
        <v>7</v>
      </c>
      <c r="E3674">
        <v>43</v>
      </c>
      <c r="F3674" t="s">
        <v>59</v>
      </c>
      <c r="G3674">
        <v>3</v>
      </c>
      <c r="H3674" t="s">
        <v>12</v>
      </c>
      <c r="I3674">
        <v>1</v>
      </c>
      <c r="J3674">
        <v>1.77</v>
      </c>
      <c r="K3674">
        <v>1.77</v>
      </c>
      <c r="L3674">
        <f>VLOOKUP($E3674,'CFileFishery to ERA+'!$A$4:$J$198,4,FALSE)</f>
        <v>13</v>
      </c>
      <c r="M3674" t="str">
        <f>VLOOKUP($E3674,'CFileFishery to ERA+'!$A$4:$J$198,5,FALSE)</f>
        <v>N FALCON T</v>
      </c>
      <c r="N3674" t="str">
        <f>VLOOKUP($E3674,'CFileFishery to ERA+'!$A$4:$J$198,6,FALSE)</f>
        <v>US</v>
      </c>
      <c r="O3674">
        <f>VLOOKUP($E3674,'CFileFishery to ERA+'!$A$4:$J$198,7,FALSE)</f>
        <v>999</v>
      </c>
      <c r="P3674" t="str">
        <f>VLOOKUP($E3674,'CFileFishery to ERA+'!$A$4:$J$198,8,FALSE)</f>
        <v>T</v>
      </c>
      <c r="Q3674" t="str">
        <f>VLOOKUP($E3674,'CFileFishery to ERA+'!$A$4:$J$198,9,FALSE)</f>
        <v>WA Troll</v>
      </c>
      <c r="R3674" t="str">
        <f>VLOOKUP($E3674,'CFileFishery to ERA+'!$A$4:$J$198,10,FALSE)</f>
        <v>ISBM</v>
      </c>
    </row>
    <row r="3675" spans="1:18" x14ac:dyDescent="0.25">
      <c r="A3675" t="s">
        <v>162</v>
      </c>
      <c r="B3675" t="s">
        <v>163</v>
      </c>
      <c r="C3675">
        <v>2011</v>
      </c>
      <c r="D3675">
        <v>7</v>
      </c>
      <c r="E3675">
        <v>92</v>
      </c>
      <c r="F3675" t="s">
        <v>66</v>
      </c>
      <c r="G3675">
        <v>3</v>
      </c>
      <c r="H3675" t="s">
        <v>12</v>
      </c>
      <c r="I3675">
        <v>1</v>
      </c>
      <c r="J3675">
        <v>5.33</v>
      </c>
      <c r="K3675">
        <v>5.34</v>
      </c>
      <c r="L3675">
        <f>VLOOKUP($E3675,'CFileFishery to ERA+'!$A$4:$J$198,4,FALSE)</f>
        <v>51</v>
      </c>
      <c r="M3675" t="str">
        <f>VLOOKUP($E3675,'CFileFishery to ERA+'!$A$4:$J$198,5,FALSE)</f>
        <v>WCVI ISBM S</v>
      </c>
      <c r="N3675" t="str">
        <f>VLOOKUP($E3675,'CFileFishery to ERA+'!$A$4:$J$198,6,FALSE)</f>
        <v>CA</v>
      </c>
      <c r="O3675">
        <f>VLOOKUP($E3675,'CFileFishery to ERA+'!$A$4:$J$198,7,FALSE)</f>
        <v>32</v>
      </c>
      <c r="P3675" t="str">
        <f>VLOOKUP($E3675,'CFileFishery to ERA+'!$A$4:$J$198,8,FALSE)</f>
        <v>S</v>
      </c>
      <c r="Q3675" t="str">
        <f>VLOOKUP($E3675,'CFileFishery to ERA+'!$A$4:$J$198,9,FALSE)</f>
        <v>WCVI ISBM Sport</v>
      </c>
      <c r="R3675" t="str">
        <f>VLOOKUP($E3675,'CFileFishery to ERA+'!$A$4:$J$198,10,FALSE)</f>
        <v>ISBM</v>
      </c>
    </row>
    <row r="3676" spans="1:18" x14ac:dyDescent="0.25">
      <c r="A3676" t="s">
        <v>162</v>
      </c>
      <c r="B3676" t="s">
        <v>163</v>
      </c>
      <c r="C3676">
        <v>2011</v>
      </c>
      <c r="D3676">
        <v>7</v>
      </c>
      <c r="E3676">
        <v>104</v>
      </c>
      <c r="F3676" t="s">
        <v>113</v>
      </c>
      <c r="G3676">
        <v>3</v>
      </c>
      <c r="H3676" t="s">
        <v>12</v>
      </c>
      <c r="I3676">
        <v>2</v>
      </c>
      <c r="J3676">
        <v>2.48</v>
      </c>
      <c r="K3676">
        <v>2.48</v>
      </c>
      <c r="L3676">
        <f>VLOOKUP($E3676,'CFileFishery to ERA+'!$A$4:$J$198,4,FALSE)</f>
        <v>38</v>
      </c>
      <c r="M3676" t="str">
        <f>VLOOKUP($E3676,'CFileFishery to ERA+'!$A$4:$J$198,5,FALSE)</f>
        <v>TPS FN</v>
      </c>
      <c r="N3676" t="str">
        <f>VLOOKUP($E3676,'CFileFishery to ERA+'!$A$4:$J$198,6,FALSE)</f>
        <v>US</v>
      </c>
      <c r="O3676">
        <f>VLOOKUP($E3676,'CFileFishery to ERA+'!$A$4:$J$198,7,FALSE)</f>
        <v>999</v>
      </c>
      <c r="P3676" t="str">
        <f>VLOOKUP($E3676,'CFileFishery to ERA+'!$A$4:$J$198,8,FALSE)</f>
        <v>N</v>
      </c>
      <c r="Q3676" t="str">
        <f>VLOOKUP($E3676,'CFileFishery to ERA+'!$A$4:$J$198,9,FALSE)</f>
        <v>PGSD Net</v>
      </c>
      <c r="R3676" t="str">
        <f>VLOOKUP($E3676,'CFileFishery to ERA+'!$A$4:$J$198,10,FALSE)</f>
        <v>ISBM</v>
      </c>
    </row>
    <row r="3677" spans="1:18" x14ac:dyDescent="0.25">
      <c r="A3677" t="s">
        <v>162</v>
      </c>
      <c r="B3677" t="s">
        <v>163</v>
      </c>
      <c r="C3677">
        <v>2011</v>
      </c>
      <c r="D3677">
        <v>7</v>
      </c>
      <c r="E3677">
        <v>104</v>
      </c>
      <c r="F3677" t="s">
        <v>113</v>
      </c>
      <c r="G3677">
        <v>4</v>
      </c>
      <c r="H3677" t="s">
        <v>12</v>
      </c>
      <c r="I3677">
        <v>4</v>
      </c>
      <c r="J3677">
        <v>4.33</v>
      </c>
      <c r="K3677">
        <v>4.67</v>
      </c>
      <c r="L3677">
        <f>VLOOKUP($E3677,'CFileFishery to ERA+'!$A$4:$J$198,4,FALSE)</f>
        <v>38</v>
      </c>
      <c r="M3677" t="str">
        <f>VLOOKUP($E3677,'CFileFishery to ERA+'!$A$4:$J$198,5,FALSE)</f>
        <v>TPS FN</v>
      </c>
      <c r="N3677" t="str">
        <f>VLOOKUP($E3677,'CFileFishery to ERA+'!$A$4:$J$198,6,FALSE)</f>
        <v>US</v>
      </c>
      <c r="O3677">
        <f>VLOOKUP($E3677,'CFileFishery to ERA+'!$A$4:$J$198,7,FALSE)</f>
        <v>999</v>
      </c>
      <c r="P3677" t="str">
        <f>VLOOKUP($E3677,'CFileFishery to ERA+'!$A$4:$J$198,8,FALSE)</f>
        <v>N</v>
      </c>
      <c r="Q3677" t="str">
        <f>VLOOKUP($E3677,'CFileFishery to ERA+'!$A$4:$J$198,9,FALSE)</f>
        <v>PGSD Net</v>
      </c>
      <c r="R3677" t="str">
        <f>VLOOKUP($E3677,'CFileFishery to ERA+'!$A$4:$J$198,10,FALSE)</f>
        <v>ISBM</v>
      </c>
    </row>
    <row r="3678" spans="1:18" x14ac:dyDescent="0.25">
      <c r="A3678" t="s">
        <v>162</v>
      </c>
      <c r="B3678" t="s">
        <v>163</v>
      </c>
      <c r="C3678">
        <v>2011</v>
      </c>
      <c r="D3678">
        <v>7</v>
      </c>
      <c r="E3678">
        <v>108</v>
      </c>
      <c r="F3678" t="s">
        <v>130</v>
      </c>
      <c r="G3678">
        <v>3</v>
      </c>
      <c r="H3678" t="s">
        <v>12</v>
      </c>
      <c r="I3678">
        <v>1</v>
      </c>
      <c r="J3678">
        <v>2.02</v>
      </c>
      <c r="K3678">
        <v>2.02</v>
      </c>
      <c r="L3678">
        <f>VLOOKUP($E3678,'CFileFishery to ERA+'!$A$4:$J$198,4,FALSE)</f>
        <v>29</v>
      </c>
      <c r="M3678" t="str">
        <f>VLOOKUP($E3678,'CFileFishery to ERA+'!$A$4:$J$198,5,FALSE)</f>
        <v>TPGSDO TERM N</v>
      </c>
      <c r="N3678" t="str">
        <f>VLOOKUP($E3678,'CFileFishery to ERA+'!$A$4:$J$198,6,FALSE)</f>
        <v>US</v>
      </c>
      <c r="O3678">
        <f>VLOOKUP($E3678,'CFileFishery to ERA+'!$A$4:$J$198,7,FALSE)</f>
        <v>999</v>
      </c>
      <c r="P3678" t="str">
        <f>VLOOKUP($E3678,'CFileFishery to ERA+'!$A$4:$J$198,8,FALSE)</f>
        <v>N</v>
      </c>
      <c r="Q3678" t="str">
        <f>VLOOKUP($E3678,'CFileFishery to ERA+'!$A$4:$J$198,9,FALSE)</f>
        <v>PGSD Net</v>
      </c>
      <c r="R3678" t="str">
        <f>VLOOKUP($E3678,'CFileFishery to ERA+'!$A$4:$J$198,10,FALSE)</f>
        <v>ISBM</v>
      </c>
    </row>
    <row r="3679" spans="1:18" x14ac:dyDescent="0.25">
      <c r="A3679" t="s">
        <v>162</v>
      </c>
      <c r="B3679" t="s">
        <v>163</v>
      </c>
      <c r="C3679">
        <v>2011</v>
      </c>
      <c r="D3679">
        <v>7</v>
      </c>
      <c r="E3679">
        <v>108</v>
      </c>
      <c r="F3679" t="s">
        <v>130</v>
      </c>
      <c r="G3679">
        <v>4</v>
      </c>
      <c r="H3679" t="s">
        <v>12</v>
      </c>
      <c r="I3679">
        <v>1</v>
      </c>
      <c r="J3679">
        <v>2.02</v>
      </c>
      <c r="K3679">
        <v>2.17</v>
      </c>
      <c r="L3679">
        <f>VLOOKUP($E3679,'CFileFishery to ERA+'!$A$4:$J$198,4,FALSE)</f>
        <v>29</v>
      </c>
      <c r="M3679" t="str">
        <f>VLOOKUP($E3679,'CFileFishery to ERA+'!$A$4:$J$198,5,FALSE)</f>
        <v>TPGSDO TERM N</v>
      </c>
      <c r="N3679" t="str">
        <f>VLOOKUP($E3679,'CFileFishery to ERA+'!$A$4:$J$198,6,FALSE)</f>
        <v>US</v>
      </c>
      <c r="O3679">
        <f>VLOOKUP($E3679,'CFileFishery to ERA+'!$A$4:$J$198,7,FALSE)</f>
        <v>999</v>
      </c>
      <c r="P3679" t="str">
        <f>VLOOKUP($E3679,'CFileFishery to ERA+'!$A$4:$J$198,8,FALSE)</f>
        <v>N</v>
      </c>
      <c r="Q3679" t="str">
        <f>VLOOKUP($E3679,'CFileFishery to ERA+'!$A$4:$J$198,9,FALSE)</f>
        <v>PGSD Net</v>
      </c>
      <c r="R3679" t="str">
        <f>VLOOKUP($E3679,'CFileFishery to ERA+'!$A$4:$J$198,10,FALSE)</f>
        <v>ISBM</v>
      </c>
    </row>
    <row r="3680" spans="1:18" x14ac:dyDescent="0.25">
      <c r="A3680" t="s">
        <v>162</v>
      </c>
      <c r="B3680" t="s">
        <v>163</v>
      </c>
      <c r="C3680">
        <v>2011</v>
      </c>
      <c r="D3680">
        <v>7</v>
      </c>
      <c r="E3680">
        <v>142</v>
      </c>
      <c r="F3680" t="s">
        <v>49</v>
      </c>
      <c r="G3680">
        <v>3</v>
      </c>
      <c r="H3680" t="s">
        <v>12</v>
      </c>
      <c r="I3680">
        <v>6</v>
      </c>
      <c r="J3680">
        <v>31.98</v>
      </c>
      <c r="K3680">
        <v>32.08</v>
      </c>
      <c r="L3680">
        <f>VLOOKUP($E3680,'CFileFishery to ERA+'!$A$4:$J$198,4,FALSE)</f>
        <v>50</v>
      </c>
      <c r="M3680" t="str">
        <f>VLOOKUP($E3680,'CFileFishery to ERA+'!$A$4:$J$198,5,FALSE)</f>
        <v>WCVI AABM S</v>
      </c>
      <c r="N3680" t="str">
        <f>VLOOKUP($E3680,'CFileFishery to ERA+'!$A$4:$J$198,6,FALSE)</f>
        <v>CA</v>
      </c>
      <c r="O3680">
        <f>VLOOKUP($E3680,'CFileFishery to ERA+'!$A$4:$J$198,7,FALSE)</f>
        <v>31</v>
      </c>
      <c r="P3680" t="str">
        <f>VLOOKUP($E3680,'CFileFishery to ERA+'!$A$4:$J$198,8,FALSE)</f>
        <v>S</v>
      </c>
      <c r="Q3680" t="str">
        <f>VLOOKUP($E3680,'CFileFishery to ERA+'!$A$4:$J$198,9,FALSE)</f>
        <v>WCVI AABM Sport</v>
      </c>
      <c r="R3680" t="str">
        <f>VLOOKUP($E3680,'CFileFishery to ERA+'!$A$4:$J$198,10,FALSE)</f>
        <v>AABM</v>
      </c>
    </row>
    <row r="3681" spans="1:18" x14ac:dyDescent="0.25">
      <c r="A3681" t="s">
        <v>162</v>
      </c>
      <c r="B3681" t="s">
        <v>163</v>
      </c>
      <c r="C3681">
        <v>2011</v>
      </c>
      <c r="D3681">
        <v>7</v>
      </c>
      <c r="E3681">
        <v>146</v>
      </c>
      <c r="F3681" t="s">
        <v>75</v>
      </c>
      <c r="G3681">
        <v>4</v>
      </c>
      <c r="H3681" t="s">
        <v>12</v>
      </c>
      <c r="I3681">
        <v>1</v>
      </c>
      <c r="J3681">
        <v>3.97</v>
      </c>
      <c r="K3681">
        <v>4.28</v>
      </c>
      <c r="L3681">
        <f>VLOOKUP($E3681,'CFileFishery to ERA+'!$A$4:$J$198,4,FALSE)</f>
        <v>65</v>
      </c>
      <c r="M3681" t="str">
        <f>VLOOKUP($E3681,'CFileFishery to ERA+'!$A$4:$J$198,5,FALSE)</f>
        <v>BC JF S</v>
      </c>
      <c r="N3681" t="str">
        <f>VLOOKUP($E3681,'CFileFishery to ERA+'!$A$4:$J$198,6,FALSE)</f>
        <v>CA</v>
      </c>
      <c r="O3681">
        <f>VLOOKUP($E3681,'CFileFishery to ERA+'!$A$4:$J$198,7,FALSE)</f>
        <v>36</v>
      </c>
      <c r="P3681" t="str">
        <f>VLOOKUP($E3681,'CFileFishery to ERA+'!$A$4:$J$198,8,FALSE)</f>
        <v>S</v>
      </c>
      <c r="Q3681" t="str">
        <f>VLOOKUP($E3681,'CFileFishery to ERA+'!$A$4:$J$198,9,FALSE)</f>
        <v>Canadian Juan De Fuca Sport</v>
      </c>
      <c r="R3681" t="str">
        <f>VLOOKUP($E3681,'CFileFishery to ERA+'!$A$4:$J$198,10,FALSE)</f>
        <v>ISBM</v>
      </c>
    </row>
    <row r="3682" spans="1:18" x14ac:dyDescent="0.25">
      <c r="A3682" t="s">
        <v>162</v>
      </c>
      <c r="B3682" t="s">
        <v>163</v>
      </c>
      <c r="C3682">
        <v>2011</v>
      </c>
      <c r="D3682">
        <v>7</v>
      </c>
      <c r="E3682">
        <v>157</v>
      </c>
      <c r="F3682" t="s">
        <v>79</v>
      </c>
      <c r="G3682">
        <v>3</v>
      </c>
      <c r="H3682" t="s">
        <v>12</v>
      </c>
      <c r="I3682">
        <v>1</v>
      </c>
      <c r="J3682">
        <v>5.25</v>
      </c>
      <c r="K3682">
        <v>5.26</v>
      </c>
      <c r="L3682">
        <f>VLOOKUP($E3682,'CFileFishery to ERA+'!$A$4:$J$198,4,FALSE)</f>
        <v>59</v>
      </c>
      <c r="M3682" t="str">
        <f>VLOOKUP($E3682,'CFileFishery to ERA+'!$A$4:$J$198,5,FALSE)</f>
        <v>PGSDO S</v>
      </c>
      <c r="N3682" t="str">
        <f>VLOOKUP($E3682,'CFileFishery to ERA+'!$A$4:$J$198,6,FALSE)</f>
        <v>US</v>
      </c>
      <c r="O3682">
        <f>VLOOKUP($E3682,'CFileFishery to ERA+'!$A$4:$J$198,7,FALSE)</f>
        <v>999</v>
      </c>
      <c r="P3682" t="str">
        <f>VLOOKUP($E3682,'CFileFishery to ERA+'!$A$4:$J$198,8,FALSE)</f>
        <v>S</v>
      </c>
      <c r="Q3682" t="str">
        <f>VLOOKUP($E3682,'CFileFishery to ERA+'!$A$4:$J$198,9,FALSE)</f>
        <v>PGSD Sport</v>
      </c>
      <c r="R3682" t="str">
        <f>VLOOKUP($E3682,'CFileFishery to ERA+'!$A$4:$J$198,10,FALSE)</f>
        <v>ISBM</v>
      </c>
    </row>
    <row r="3683" spans="1:18" x14ac:dyDescent="0.25">
      <c r="A3683" t="s">
        <v>162</v>
      </c>
      <c r="B3683" t="s">
        <v>163</v>
      </c>
      <c r="C3683">
        <v>2011</v>
      </c>
      <c r="D3683">
        <v>7</v>
      </c>
      <c r="E3683">
        <v>158</v>
      </c>
      <c r="F3683" t="s">
        <v>135</v>
      </c>
      <c r="G3683">
        <v>3</v>
      </c>
      <c r="H3683" t="s">
        <v>12</v>
      </c>
      <c r="I3683">
        <v>1</v>
      </c>
      <c r="J3683">
        <v>2.16</v>
      </c>
      <c r="K3683">
        <v>2.16</v>
      </c>
      <c r="L3683">
        <f>VLOOKUP($E3683,'CFileFishery to ERA+'!$A$4:$J$198,4,FALSE)</f>
        <v>75</v>
      </c>
      <c r="M3683" t="str">
        <f>VLOOKUP($E3683,'CFileFishery to ERA+'!$A$4:$J$198,5,FALSE)</f>
        <v>TPS FS</v>
      </c>
      <c r="N3683" t="str">
        <f>VLOOKUP($E3683,'CFileFishery to ERA+'!$A$4:$J$198,6,FALSE)</f>
        <v>US</v>
      </c>
      <c r="O3683">
        <f>VLOOKUP($E3683,'CFileFishery to ERA+'!$A$4:$J$198,7,FALSE)</f>
        <v>999</v>
      </c>
      <c r="P3683" t="str">
        <f>VLOOKUP($E3683,'CFileFishery to ERA+'!$A$4:$J$198,8,FALSE)</f>
        <v>S</v>
      </c>
      <c r="Q3683" t="str">
        <f>VLOOKUP($E3683,'CFileFishery to ERA+'!$A$4:$J$198,9,FALSE)</f>
        <v>PGSD Sport</v>
      </c>
      <c r="R3683" t="str">
        <f>VLOOKUP($E3683,'CFileFishery to ERA+'!$A$4:$J$198,10,FALSE)</f>
        <v>ISBM</v>
      </c>
    </row>
    <row r="3684" spans="1:18" x14ac:dyDescent="0.25">
      <c r="A3684" t="s">
        <v>162</v>
      </c>
      <c r="B3684" t="s">
        <v>163</v>
      </c>
      <c r="C3684">
        <v>2011</v>
      </c>
      <c r="D3684">
        <v>8</v>
      </c>
      <c r="E3684">
        <v>22</v>
      </c>
      <c r="F3684" t="s">
        <v>28</v>
      </c>
      <c r="G3684">
        <v>4</v>
      </c>
      <c r="H3684" t="s">
        <v>12</v>
      </c>
      <c r="I3684">
        <v>1</v>
      </c>
      <c r="J3684">
        <v>2.15</v>
      </c>
      <c r="K3684">
        <v>2.31</v>
      </c>
      <c r="L3684">
        <f>VLOOKUP($E3684,'CFileFishery to ERA+'!$A$4:$J$198,4,FALSE)</f>
        <v>6</v>
      </c>
      <c r="M3684" t="str">
        <f>VLOOKUP($E3684,'CFileFishery to ERA+'!$A$4:$J$198,5,FALSE)</f>
        <v>AK FALL T</v>
      </c>
      <c r="N3684" t="str">
        <f>VLOOKUP($E3684,'CFileFishery to ERA+'!$A$4:$J$198,6,FALSE)</f>
        <v>US</v>
      </c>
      <c r="O3684">
        <f>VLOOKUP($E3684,'CFileFishery to ERA+'!$A$4:$J$198,7,FALSE)</f>
        <v>999</v>
      </c>
      <c r="P3684" t="str">
        <f>VLOOKUP($E3684,'CFileFishery to ERA+'!$A$4:$J$198,8,FALSE)</f>
        <v>T</v>
      </c>
      <c r="Q3684" t="str">
        <f>VLOOKUP($E3684,'CFileFishery to ERA+'!$A$4:$J$198,9,FALSE)</f>
        <v>SEAK Troll</v>
      </c>
      <c r="R3684" t="str">
        <f>VLOOKUP($E3684,'CFileFishery to ERA+'!$A$4:$J$198,10,FALSE)</f>
        <v>AABM</v>
      </c>
    </row>
    <row r="3685" spans="1:18" x14ac:dyDescent="0.25">
      <c r="A3685" t="s">
        <v>162</v>
      </c>
      <c r="B3685" t="s">
        <v>163</v>
      </c>
      <c r="C3685">
        <v>2011</v>
      </c>
      <c r="D3685">
        <v>8</v>
      </c>
      <c r="E3685">
        <v>35</v>
      </c>
      <c r="F3685" t="s">
        <v>77</v>
      </c>
      <c r="G3685">
        <v>3</v>
      </c>
      <c r="H3685" t="s">
        <v>12</v>
      </c>
      <c r="I3685">
        <v>1</v>
      </c>
      <c r="J3685">
        <v>3.92</v>
      </c>
      <c r="K3685">
        <v>3.93</v>
      </c>
      <c r="L3685">
        <f>VLOOKUP($E3685,'CFileFishery to ERA+'!$A$4:$J$198,4,FALSE)</f>
        <v>12</v>
      </c>
      <c r="M3685" t="str">
        <f>VLOOKUP($E3685,'CFileFishery to ERA+'!$A$4:$J$198,5,FALSE)</f>
        <v>WCVI SUM T</v>
      </c>
      <c r="N3685" t="str">
        <f>VLOOKUP($E3685,'CFileFishery to ERA+'!$A$4:$J$198,6,FALSE)</f>
        <v>CA</v>
      </c>
      <c r="O3685">
        <f>VLOOKUP($E3685,'CFileFishery to ERA+'!$A$4:$J$198,7,FALSE)</f>
        <v>3</v>
      </c>
      <c r="P3685" t="str">
        <f>VLOOKUP($E3685,'CFileFishery to ERA+'!$A$4:$J$198,8,FALSE)</f>
        <v>T</v>
      </c>
      <c r="Q3685" t="str">
        <f>VLOOKUP($E3685,'CFileFishery to ERA+'!$A$4:$J$198,9,FALSE)</f>
        <v>WCVI Troll</v>
      </c>
      <c r="R3685" t="str">
        <f>VLOOKUP($E3685,'CFileFishery to ERA+'!$A$4:$J$198,10,FALSE)</f>
        <v>AABM</v>
      </c>
    </row>
    <row r="3686" spans="1:18" x14ac:dyDescent="0.25">
      <c r="A3686" t="s">
        <v>162</v>
      </c>
      <c r="B3686" t="s">
        <v>163</v>
      </c>
      <c r="C3686">
        <v>2011</v>
      </c>
      <c r="D3686">
        <v>8</v>
      </c>
      <c r="E3686">
        <v>64</v>
      </c>
      <c r="F3686" t="s">
        <v>48</v>
      </c>
      <c r="G3686">
        <v>3</v>
      </c>
      <c r="H3686" t="s">
        <v>12</v>
      </c>
      <c r="I3686">
        <v>1</v>
      </c>
      <c r="J3686">
        <v>1.7</v>
      </c>
      <c r="K3686">
        <v>1.7</v>
      </c>
      <c r="L3686">
        <f>VLOOKUP($E3686,'CFileFishery to ERA+'!$A$4:$J$198,4,FALSE)</f>
        <v>17</v>
      </c>
      <c r="M3686" t="str">
        <f>VLOOKUP($E3686,'CFileFishery to ERA+'!$A$4:$J$198,5,FALSE)</f>
        <v>ALASKA N</v>
      </c>
      <c r="N3686" t="str">
        <f>VLOOKUP($E3686,'CFileFishery to ERA+'!$A$4:$J$198,6,FALSE)</f>
        <v>US</v>
      </c>
      <c r="O3686">
        <f>VLOOKUP($E3686,'CFileFishery to ERA+'!$A$4:$J$198,7,FALSE)</f>
        <v>999</v>
      </c>
      <c r="P3686" t="str">
        <f>VLOOKUP($E3686,'CFileFishery to ERA+'!$A$4:$J$198,8,FALSE)</f>
        <v>N</v>
      </c>
      <c r="Q3686" t="str">
        <f>VLOOKUP($E3686,'CFileFishery to ERA+'!$A$4:$J$198,9,FALSE)</f>
        <v>SEAK Net</v>
      </c>
      <c r="R3686" t="str">
        <f>VLOOKUP($E3686,'CFileFishery to ERA+'!$A$4:$J$198,10,FALSE)</f>
        <v>AABM</v>
      </c>
    </row>
    <row r="3687" spans="1:18" x14ac:dyDescent="0.25">
      <c r="A3687" t="s">
        <v>162</v>
      </c>
      <c r="B3687" t="s">
        <v>163</v>
      </c>
      <c r="C3687">
        <v>2011</v>
      </c>
      <c r="D3687">
        <v>8</v>
      </c>
      <c r="E3687">
        <v>104</v>
      </c>
      <c r="F3687" t="s">
        <v>113</v>
      </c>
      <c r="G3687">
        <v>3</v>
      </c>
      <c r="H3687" t="s">
        <v>12</v>
      </c>
      <c r="I3687">
        <v>1</v>
      </c>
      <c r="J3687">
        <v>2.37</v>
      </c>
      <c r="K3687">
        <v>2.37</v>
      </c>
      <c r="L3687">
        <f>VLOOKUP($E3687,'CFileFishery to ERA+'!$A$4:$J$198,4,FALSE)</f>
        <v>38</v>
      </c>
      <c r="M3687" t="str">
        <f>VLOOKUP($E3687,'CFileFishery to ERA+'!$A$4:$J$198,5,FALSE)</f>
        <v>TPS FN</v>
      </c>
      <c r="N3687" t="str">
        <f>VLOOKUP($E3687,'CFileFishery to ERA+'!$A$4:$J$198,6,FALSE)</f>
        <v>US</v>
      </c>
      <c r="O3687">
        <f>VLOOKUP($E3687,'CFileFishery to ERA+'!$A$4:$J$198,7,FALSE)</f>
        <v>999</v>
      </c>
      <c r="P3687" t="str">
        <f>VLOOKUP($E3687,'CFileFishery to ERA+'!$A$4:$J$198,8,FALSE)</f>
        <v>N</v>
      </c>
      <c r="Q3687" t="str">
        <f>VLOOKUP($E3687,'CFileFishery to ERA+'!$A$4:$J$198,9,FALSE)</f>
        <v>PGSD Net</v>
      </c>
      <c r="R3687" t="str">
        <f>VLOOKUP($E3687,'CFileFishery to ERA+'!$A$4:$J$198,10,FALSE)</f>
        <v>ISBM</v>
      </c>
    </row>
    <row r="3688" spans="1:18" x14ac:dyDescent="0.25">
      <c r="A3688" t="s">
        <v>162</v>
      </c>
      <c r="B3688" t="s">
        <v>163</v>
      </c>
      <c r="C3688">
        <v>2011</v>
      </c>
      <c r="D3688">
        <v>8</v>
      </c>
      <c r="E3688">
        <v>129</v>
      </c>
      <c r="F3688" t="s">
        <v>38</v>
      </c>
      <c r="G3688">
        <v>3</v>
      </c>
      <c r="H3688" t="s">
        <v>12</v>
      </c>
      <c r="I3688">
        <v>1</v>
      </c>
      <c r="J3688">
        <v>12.78</v>
      </c>
      <c r="K3688">
        <v>12.82</v>
      </c>
      <c r="L3688">
        <f>VLOOKUP($E3688,'CFileFishery to ERA+'!$A$4:$J$198,4,FALSE)</f>
        <v>48</v>
      </c>
      <c r="M3688" t="str">
        <f>VLOOKUP($E3688,'CFileFishery to ERA+'!$A$4:$J$198,5,FALSE)</f>
        <v>NBC ISBM S</v>
      </c>
      <c r="N3688" t="str">
        <f>VLOOKUP($E3688,'CFileFishery to ERA+'!$A$4:$J$198,6,FALSE)</f>
        <v>CA</v>
      </c>
      <c r="O3688">
        <f>VLOOKUP($E3688,'CFileFishery to ERA+'!$A$4:$J$198,7,FALSE)</f>
        <v>21</v>
      </c>
      <c r="P3688" t="str">
        <f>VLOOKUP($E3688,'CFileFishery to ERA+'!$A$4:$J$198,8,FALSE)</f>
        <v>S</v>
      </c>
      <c r="Q3688" t="str">
        <f>VLOOKUP($E3688,'CFileFishery to ERA+'!$A$4:$J$198,9,FALSE)</f>
        <v>NBC ISBM Sport</v>
      </c>
      <c r="R3688" t="str">
        <f>VLOOKUP($E3688,'CFileFishery to ERA+'!$A$4:$J$198,10,FALSE)</f>
        <v>ISBM</v>
      </c>
    </row>
    <row r="3689" spans="1:18" x14ac:dyDescent="0.25">
      <c r="A3689" t="s">
        <v>162</v>
      </c>
      <c r="B3689" t="s">
        <v>163</v>
      </c>
      <c r="C3689">
        <v>2011</v>
      </c>
      <c r="D3689">
        <v>8</v>
      </c>
      <c r="E3689">
        <v>142</v>
      </c>
      <c r="F3689" t="s">
        <v>49</v>
      </c>
      <c r="G3689">
        <v>3</v>
      </c>
      <c r="H3689" t="s">
        <v>12</v>
      </c>
      <c r="I3689">
        <v>1</v>
      </c>
      <c r="J3689">
        <v>5.41</v>
      </c>
      <c r="K3689">
        <v>5.42</v>
      </c>
      <c r="L3689">
        <f>VLOOKUP($E3689,'CFileFishery to ERA+'!$A$4:$J$198,4,FALSE)</f>
        <v>50</v>
      </c>
      <c r="M3689" t="str">
        <f>VLOOKUP($E3689,'CFileFishery to ERA+'!$A$4:$J$198,5,FALSE)</f>
        <v>WCVI AABM S</v>
      </c>
      <c r="N3689" t="str">
        <f>VLOOKUP($E3689,'CFileFishery to ERA+'!$A$4:$J$198,6,FALSE)</f>
        <v>CA</v>
      </c>
      <c r="O3689">
        <f>VLOOKUP($E3689,'CFileFishery to ERA+'!$A$4:$J$198,7,FALSE)</f>
        <v>31</v>
      </c>
      <c r="P3689" t="str">
        <f>VLOOKUP($E3689,'CFileFishery to ERA+'!$A$4:$J$198,8,FALSE)</f>
        <v>S</v>
      </c>
      <c r="Q3689" t="str">
        <f>VLOOKUP($E3689,'CFileFishery to ERA+'!$A$4:$J$198,9,FALSE)</f>
        <v>WCVI AABM Sport</v>
      </c>
      <c r="R3689" t="str">
        <f>VLOOKUP($E3689,'CFileFishery to ERA+'!$A$4:$J$198,10,FALSE)</f>
        <v>AABM</v>
      </c>
    </row>
    <row r="3690" spans="1:18" x14ac:dyDescent="0.25">
      <c r="A3690" t="s">
        <v>162</v>
      </c>
      <c r="B3690" t="s">
        <v>163</v>
      </c>
      <c r="C3690">
        <v>2011</v>
      </c>
      <c r="D3690">
        <v>8</v>
      </c>
      <c r="E3690">
        <v>150</v>
      </c>
      <c r="F3690" t="s">
        <v>76</v>
      </c>
      <c r="G3690">
        <v>3</v>
      </c>
      <c r="H3690" t="s">
        <v>12</v>
      </c>
      <c r="I3690">
        <v>2</v>
      </c>
      <c r="J3690">
        <v>5.74</v>
      </c>
      <c r="K3690">
        <v>5.75</v>
      </c>
      <c r="L3690">
        <f>VLOOKUP($E3690,'CFileFishery to ERA+'!$A$4:$J$198,4,FALSE)</f>
        <v>57</v>
      </c>
      <c r="M3690" t="str">
        <f>VLOOKUP($E3690,'CFileFishery to ERA+'!$A$4:$J$198,5,FALSE)</f>
        <v>PGSDN S</v>
      </c>
      <c r="N3690" t="str">
        <f>VLOOKUP($E3690,'CFileFishery to ERA+'!$A$4:$J$198,6,FALSE)</f>
        <v>US</v>
      </c>
      <c r="O3690">
        <f>VLOOKUP($E3690,'CFileFishery to ERA+'!$A$4:$J$198,7,FALSE)</f>
        <v>999</v>
      </c>
      <c r="P3690" t="str">
        <f>VLOOKUP($E3690,'CFileFishery to ERA+'!$A$4:$J$198,8,FALSE)</f>
        <v>S</v>
      </c>
      <c r="Q3690" t="str">
        <f>VLOOKUP($E3690,'CFileFishery to ERA+'!$A$4:$J$198,9,FALSE)</f>
        <v>PGSD Sport</v>
      </c>
      <c r="R3690" t="str">
        <f>VLOOKUP($E3690,'CFileFishery to ERA+'!$A$4:$J$198,10,FALSE)</f>
        <v>ISBM</v>
      </c>
    </row>
    <row r="3691" spans="1:18" x14ac:dyDescent="0.25">
      <c r="A3691" t="s">
        <v>162</v>
      </c>
      <c r="B3691" t="s">
        <v>163</v>
      </c>
      <c r="C3691">
        <v>2011</v>
      </c>
      <c r="D3691">
        <v>8</v>
      </c>
      <c r="E3691">
        <v>151</v>
      </c>
      <c r="F3691" t="s">
        <v>84</v>
      </c>
      <c r="G3691">
        <v>3</v>
      </c>
      <c r="H3691" t="s">
        <v>12</v>
      </c>
      <c r="I3691">
        <v>1</v>
      </c>
      <c r="J3691">
        <v>3.49</v>
      </c>
      <c r="K3691">
        <v>3.5</v>
      </c>
      <c r="L3691">
        <f>VLOOKUP($E3691,'CFileFishery to ERA+'!$A$4:$J$198,4,FALSE)</f>
        <v>57</v>
      </c>
      <c r="M3691" t="str">
        <f>VLOOKUP($E3691,'CFileFishery to ERA+'!$A$4:$J$198,5,FALSE)</f>
        <v>PGSDN S</v>
      </c>
      <c r="N3691" t="str">
        <f>VLOOKUP($E3691,'CFileFishery to ERA+'!$A$4:$J$198,6,FALSE)</f>
        <v>US</v>
      </c>
      <c r="O3691">
        <f>VLOOKUP($E3691,'CFileFishery to ERA+'!$A$4:$J$198,7,FALSE)</f>
        <v>999</v>
      </c>
      <c r="P3691" t="str">
        <f>VLOOKUP($E3691,'CFileFishery to ERA+'!$A$4:$J$198,8,FALSE)</f>
        <v>S</v>
      </c>
      <c r="Q3691" t="str">
        <f>VLOOKUP($E3691,'CFileFishery to ERA+'!$A$4:$J$198,9,FALSE)</f>
        <v>PGSD Sport</v>
      </c>
      <c r="R3691" t="str">
        <f>VLOOKUP($E3691,'CFileFishery to ERA+'!$A$4:$J$198,10,FALSE)</f>
        <v>ISBM</v>
      </c>
    </row>
    <row r="3692" spans="1:18" x14ac:dyDescent="0.25">
      <c r="A3692" t="s">
        <v>162</v>
      </c>
      <c r="B3692" t="s">
        <v>163</v>
      </c>
      <c r="C3692">
        <v>2011</v>
      </c>
      <c r="D3692">
        <v>8</v>
      </c>
      <c r="E3692">
        <v>157</v>
      </c>
      <c r="F3692" t="s">
        <v>79</v>
      </c>
      <c r="G3692">
        <v>3</v>
      </c>
      <c r="H3692" t="s">
        <v>12</v>
      </c>
      <c r="I3692">
        <v>1</v>
      </c>
      <c r="J3692">
        <v>13.4</v>
      </c>
      <c r="K3692">
        <v>13.44</v>
      </c>
      <c r="L3692">
        <f>VLOOKUP($E3692,'CFileFishery to ERA+'!$A$4:$J$198,4,FALSE)</f>
        <v>59</v>
      </c>
      <c r="M3692" t="str">
        <f>VLOOKUP($E3692,'CFileFishery to ERA+'!$A$4:$J$198,5,FALSE)</f>
        <v>PGSDO S</v>
      </c>
      <c r="N3692" t="str">
        <f>VLOOKUP($E3692,'CFileFishery to ERA+'!$A$4:$J$198,6,FALSE)</f>
        <v>US</v>
      </c>
      <c r="O3692">
        <f>VLOOKUP($E3692,'CFileFishery to ERA+'!$A$4:$J$198,7,FALSE)</f>
        <v>999</v>
      </c>
      <c r="P3692" t="str">
        <f>VLOOKUP($E3692,'CFileFishery to ERA+'!$A$4:$J$198,8,FALSE)</f>
        <v>S</v>
      </c>
      <c r="Q3692" t="str">
        <f>VLOOKUP($E3692,'CFileFishery to ERA+'!$A$4:$J$198,9,FALSE)</f>
        <v>PGSD Sport</v>
      </c>
      <c r="R3692" t="str">
        <f>VLOOKUP($E3692,'CFileFishery to ERA+'!$A$4:$J$198,10,FALSE)</f>
        <v>ISBM</v>
      </c>
    </row>
    <row r="3693" spans="1:18" x14ac:dyDescent="0.25">
      <c r="A3693" t="s">
        <v>162</v>
      </c>
      <c r="B3693" t="s">
        <v>163</v>
      </c>
      <c r="C3693">
        <v>2011</v>
      </c>
      <c r="D3693">
        <v>8</v>
      </c>
      <c r="E3693">
        <v>159</v>
      </c>
      <c r="F3693" t="s">
        <v>94</v>
      </c>
      <c r="G3693">
        <v>3</v>
      </c>
      <c r="H3693" t="s">
        <v>12</v>
      </c>
      <c r="I3693">
        <v>1</v>
      </c>
      <c r="J3693">
        <v>3.64</v>
      </c>
      <c r="K3693">
        <v>3.65</v>
      </c>
      <c r="L3693">
        <f>VLOOKUP($E3693,'CFileFishery to ERA+'!$A$4:$J$198,4,FALSE)</f>
        <v>59</v>
      </c>
      <c r="M3693" t="str">
        <f>VLOOKUP($E3693,'CFileFishery to ERA+'!$A$4:$J$198,5,FALSE)</f>
        <v>PGSDO S</v>
      </c>
      <c r="N3693" t="str">
        <f>VLOOKUP($E3693,'CFileFishery to ERA+'!$A$4:$J$198,6,FALSE)</f>
        <v>US</v>
      </c>
      <c r="O3693">
        <f>VLOOKUP($E3693,'CFileFishery to ERA+'!$A$4:$J$198,7,FALSE)</f>
        <v>999</v>
      </c>
      <c r="P3693" t="str">
        <f>VLOOKUP($E3693,'CFileFishery to ERA+'!$A$4:$J$198,8,FALSE)</f>
        <v>S</v>
      </c>
      <c r="Q3693" t="str">
        <f>VLOOKUP($E3693,'CFileFishery to ERA+'!$A$4:$J$198,9,FALSE)</f>
        <v>PGSD Sport</v>
      </c>
      <c r="R3693" t="str">
        <f>VLOOKUP($E3693,'CFileFishery to ERA+'!$A$4:$J$198,10,FALSE)</f>
        <v>ISBM</v>
      </c>
    </row>
    <row r="3694" spans="1:18" x14ac:dyDescent="0.25">
      <c r="A3694" t="s">
        <v>162</v>
      </c>
      <c r="B3694" t="s">
        <v>163</v>
      </c>
      <c r="C3694">
        <v>2011</v>
      </c>
      <c r="D3694">
        <v>9</v>
      </c>
      <c r="E3694">
        <v>103</v>
      </c>
      <c r="F3694" t="s">
        <v>127</v>
      </c>
      <c r="G3694">
        <v>2</v>
      </c>
      <c r="H3694" t="s">
        <v>12</v>
      </c>
      <c r="I3694">
        <v>1</v>
      </c>
      <c r="J3694">
        <v>1.07</v>
      </c>
      <c r="K3694">
        <v>1.42</v>
      </c>
      <c r="L3694">
        <f>VLOOKUP($E3694,'CFileFishery to ERA+'!$A$4:$J$198,4,FALSE)</f>
        <v>29</v>
      </c>
      <c r="M3694" t="str">
        <f>VLOOKUP($E3694,'CFileFishery to ERA+'!$A$4:$J$198,5,FALSE)</f>
        <v>TPGSDO TERM N</v>
      </c>
      <c r="N3694" t="str">
        <f>VLOOKUP($E3694,'CFileFishery to ERA+'!$A$4:$J$198,6,FALSE)</f>
        <v>US</v>
      </c>
      <c r="O3694">
        <f>VLOOKUP($E3694,'CFileFishery to ERA+'!$A$4:$J$198,7,FALSE)</f>
        <v>999</v>
      </c>
      <c r="P3694" t="str">
        <f>VLOOKUP($E3694,'CFileFishery to ERA+'!$A$4:$J$198,8,FALSE)</f>
        <v>N</v>
      </c>
      <c r="Q3694" t="str">
        <f>VLOOKUP($E3694,'CFileFishery to ERA+'!$A$4:$J$198,9,FALSE)</f>
        <v>PGSD Net</v>
      </c>
      <c r="R3694" t="str">
        <f>VLOOKUP($E3694,'CFileFishery to ERA+'!$A$4:$J$198,10,FALSE)</f>
        <v>ISBM</v>
      </c>
    </row>
    <row r="3695" spans="1:18" x14ac:dyDescent="0.25">
      <c r="A3695" t="s">
        <v>162</v>
      </c>
      <c r="B3695" t="s">
        <v>163</v>
      </c>
      <c r="C3695">
        <v>2011</v>
      </c>
      <c r="D3695">
        <v>9</v>
      </c>
      <c r="E3695">
        <v>104</v>
      </c>
      <c r="F3695" t="s">
        <v>113</v>
      </c>
      <c r="G3695">
        <v>3</v>
      </c>
      <c r="H3695" t="s">
        <v>12</v>
      </c>
      <c r="I3695">
        <v>2</v>
      </c>
      <c r="J3695">
        <v>5.82</v>
      </c>
      <c r="K3695">
        <v>5.83</v>
      </c>
      <c r="L3695">
        <f>VLOOKUP($E3695,'CFileFishery to ERA+'!$A$4:$J$198,4,FALSE)</f>
        <v>38</v>
      </c>
      <c r="M3695" t="str">
        <f>VLOOKUP($E3695,'CFileFishery to ERA+'!$A$4:$J$198,5,FALSE)</f>
        <v>TPS FN</v>
      </c>
      <c r="N3695" t="str">
        <f>VLOOKUP($E3695,'CFileFishery to ERA+'!$A$4:$J$198,6,FALSE)</f>
        <v>US</v>
      </c>
      <c r="O3695">
        <f>VLOOKUP($E3695,'CFileFishery to ERA+'!$A$4:$J$198,7,FALSE)</f>
        <v>999</v>
      </c>
      <c r="P3695" t="str">
        <f>VLOOKUP($E3695,'CFileFishery to ERA+'!$A$4:$J$198,8,FALSE)</f>
        <v>N</v>
      </c>
      <c r="Q3695" t="str">
        <f>VLOOKUP($E3695,'CFileFishery to ERA+'!$A$4:$J$198,9,FALSE)</f>
        <v>PGSD Net</v>
      </c>
      <c r="R3695" t="str">
        <f>VLOOKUP($E3695,'CFileFishery to ERA+'!$A$4:$J$198,10,FALSE)</f>
        <v>ISBM</v>
      </c>
    </row>
    <row r="3696" spans="1:18" x14ac:dyDescent="0.25">
      <c r="A3696" t="s">
        <v>162</v>
      </c>
      <c r="B3696" t="s">
        <v>163</v>
      </c>
      <c r="C3696">
        <v>2011</v>
      </c>
      <c r="D3696">
        <v>9</v>
      </c>
      <c r="E3696">
        <v>142</v>
      </c>
      <c r="F3696" t="s">
        <v>49</v>
      </c>
      <c r="G3696">
        <v>3</v>
      </c>
      <c r="H3696" t="s">
        <v>12</v>
      </c>
      <c r="I3696">
        <v>1</v>
      </c>
      <c r="J3696">
        <v>14.66</v>
      </c>
      <c r="K3696">
        <v>14.7</v>
      </c>
      <c r="L3696">
        <f>VLOOKUP($E3696,'CFileFishery to ERA+'!$A$4:$J$198,4,FALSE)</f>
        <v>50</v>
      </c>
      <c r="M3696" t="str">
        <f>VLOOKUP($E3696,'CFileFishery to ERA+'!$A$4:$J$198,5,FALSE)</f>
        <v>WCVI AABM S</v>
      </c>
      <c r="N3696" t="str">
        <f>VLOOKUP($E3696,'CFileFishery to ERA+'!$A$4:$J$198,6,FALSE)</f>
        <v>CA</v>
      </c>
      <c r="O3696">
        <f>VLOOKUP($E3696,'CFileFishery to ERA+'!$A$4:$J$198,7,FALSE)</f>
        <v>31</v>
      </c>
      <c r="P3696" t="str">
        <f>VLOOKUP($E3696,'CFileFishery to ERA+'!$A$4:$J$198,8,FALSE)</f>
        <v>S</v>
      </c>
      <c r="Q3696" t="str">
        <f>VLOOKUP($E3696,'CFileFishery to ERA+'!$A$4:$J$198,9,FALSE)</f>
        <v>WCVI AABM Sport</v>
      </c>
      <c r="R3696" t="str">
        <f>VLOOKUP($E3696,'CFileFishery to ERA+'!$A$4:$J$198,10,FALSE)</f>
        <v>AABM</v>
      </c>
    </row>
    <row r="3697" spans="1:18" x14ac:dyDescent="0.25">
      <c r="A3697" t="s">
        <v>162</v>
      </c>
      <c r="B3697" t="s">
        <v>163</v>
      </c>
      <c r="C3697">
        <v>2011</v>
      </c>
      <c r="D3697">
        <v>9</v>
      </c>
      <c r="E3697">
        <v>152</v>
      </c>
      <c r="F3697" t="s">
        <v>63</v>
      </c>
      <c r="G3697">
        <v>3</v>
      </c>
      <c r="H3697" t="s">
        <v>12</v>
      </c>
      <c r="I3697">
        <v>1</v>
      </c>
      <c r="J3697">
        <v>5</v>
      </c>
      <c r="K3697">
        <v>5.01</v>
      </c>
      <c r="L3697">
        <f>VLOOKUP($E3697,'CFileFishery to ERA+'!$A$4:$J$198,4,FALSE)</f>
        <v>57</v>
      </c>
      <c r="M3697" t="str">
        <f>VLOOKUP($E3697,'CFileFishery to ERA+'!$A$4:$J$198,5,FALSE)</f>
        <v>PGSDN S</v>
      </c>
      <c r="N3697" t="str">
        <f>VLOOKUP($E3697,'CFileFishery to ERA+'!$A$4:$J$198,6,FALSE)</f>
        <v>US</v>
      </c>
      <c r="O3697">
        <f>VLOOKUP($E3697,'CFileFishery to ERA+'!$A$4:$J$198,7,FALSE)</f>
        <v>999</v>
      </c>
      <c r="P3697" t="str">
        <f>VLOOKUP($E3697,'CFileFishery to ERA+'!$A$4:$J$198,8,FALSE)</f>
        <v>S</v>
      </c>
      <c r="Q3697" t="str">
        <f>VLOOKUP($E3697,'CFileFishery to ERA+'!$A$4:$J$198,9,FALSE)</f>
        <v>PGSD Sport</v>
      </c>
      <c r="R3697" t="str">
        <f>VLOOKUP($E3697,'CFileFishery to ERA+'!$A$4:$J$198,10,FALSE)</f>
        <v>ISBM</v>
      </c>
    </row>
    <row r="3698" spans="1:18" x14ac:dyDescent="0.25">
      <c r="A3698" t="s">
        <v>162</v>
      </c>
      <c r="B3698" t="s">
        <v>163</v>
      </c>
      <c r="C3698">
        <v>2011</v>
      </c>
      <c r="D3698">
        <v>10</v>
      </c>
      <c r="E3698">
        <v>1</v>
      </c>
      <c r="F3698" t="s">
        <v>71</v>
      </c>
      <c r="G3698">
        <v>4</v>
      </c>
      <c r="H3698" t="s">
        <v>12</v>
      </c>
      <c r="I3698">
        <v>1</v>
      </c>
      <c r="J3698">
        <v>12.25</v>
      </c>
      <c r="K3698">
        <v>12.29</v>
      </c>
      <c r="L3698">
        <f>VLOOKUP($E3698,'CFileFishery to ERA+'!$A$4:$J$198,4,FALSE)</f>
        <v>1</v>
      </c>
      <c r="M3698" t="str">
        <f>VLOOKUP($E3698,'CFileFishery to ERA+'!$A$4:$J$198,5,FALSE)</f>
        <v>AK W/S T</v>
      </c>
      <c r="N3698" t="str">
        <f>VLOOKUP($E3698,'CFileFishery to ERA+'!$A$4:$J$198,6,FALSE)</f>
        <v>US</v>
      </c>
      <c r="O3698">
        <f>VLOOKUP($E3698,'CFileFishery to ERA+'!$A$4:$J$198,7,FALSE)</f>
        <v>999</v>
      </c>
      <c r="P3698" t="str">
        <f>VLOOKUP($E3698,'CFileFishery to ERA+'!$A$4:$J$198,8,FALSE)</f>
        <v>T</v>
      </c>
      <c r="Q3698" t="str">
        <f>VLOOKUP($E3698,'CFileFishery to ERA+'!$A$4:$J$198,9,FALSE)</f>
        <v>SEAK Troll</v>
      </c>
      <c r="R3698" t="str">
        <f>VLOOKUP($E3698,'CFileFishery to ERA+'!$A$4:$J$198,10,FALSE)</f>
        <v>AABM</v>
      </c>
    </row>
    <row r="3699" spans="1:18" x14ac:dyDescent="0.25">
      <c r="A3699" t="s">
        <v>162</v>
      </c>
      <c r="B3699" t="s">
        <v>163</v>
      </c>
      <c r="C3699">
        <v>2011</v>
      </c>
      <c r="D3699">
        <v>10</v>
      </c>
      <c r="E3699">
        <v>104</v>
      </c>
      <c r="F3699" t="s">
        <v>113</v>
      </c>
      <c r="G3699">
        <v>3</v>
      </c>
      <c r="H3699" t="s">
        <v>12</v>
      </c>
      <c r="I3699">
        <v>1</v>
      </c>
      <c r="J3699">
        <v>1</v>
      </c>
      <c r="K3699">
        <v>1</v>
      </c>
      <c r="L3699">
        <f>VLOOKUP($E3699,'CFileFishery to ERA+'!$A$4:$J$198,4,FALSE)</f>
        <v>38</v>
      </c>
      <c r="M3699" t="str">
        <f>VLOOKUP($E3699,'CFileFishery to ERA+'!$A$4:$J$198,5,FALSE)</f>
        <v>TPS FN</v>
      </c>
      <c r="N3699" t="str">
        <f>VLOOKUP($E3699,'CFileFishery to ERA+'!$A$4:$J$198,6,FALSE)</f>
        <v>US</v>
      </c>
      <c r="O3699">
        <f>VLOOKUP($E3699,'CFileFishery to ERA+'!$A$4:$J$198,7,FALSE)</f>
        <v>999</v>
      </c>
      <c r="P3699" t="str">
        <f>VLOOKUP($E3699,'CFileFishery to ERA+'!$A$4:$J$198,8,FALSE)</f>
        <v>N</v>
      </c>
      <c r="Q3699" t="str">
        <f>VLOOKUP($E3699,'CFileFishery to ERA+'!$A$4:$J$198,9,FALSE)</f>
        <v>PGSD Net</v>
      </c>
      <c r="R3699" t="str">
        <f>VLOOKUP($E3699,'CFileFishery to ERA+'!$A$4:$J$198,10,FALSE)</f>
        <v>ISBM</v>
      </c>
    </row>
    <row r="3700" spans="1:18" x14ac:dyDescent="0.25">
      <c r="A3700" t="s">
        <v>162</v>
      </c>
      <c r="B3700" t="s">
        <v>163</v>
      </c>
      <c r="C3700">
        <v>2011</v>
      </c>
      <c r="D3700">
        <v>10</v>
      </c>
      <c r="E3700">
        <v>146</v>
      </c>
      <c r="F3700" t="s">
        <v>75</v>
      </c>
      <c r="G3700">
        <v>3</v>
      </c>
      <c r="H3700" t="s">
        <v>12</v>
      </c>
      <c r="I3700">
        <v>1</v>
      </c>
      <c r="J3700">
        <v>13.85</v>
      </c>
      <c r="K3700">
        <v>13.89</v>
      </c>
      <c r="L3700">
        <f>VLOOKUP($E3700,'CFileFishery to ERA+'!$A$4:$J$198,4,FALSE)</f>
        <v>65</v>
      </c>
      <c r="M3700" t="str">
        <f>VLOOKUP($E3700,'CFileFishery to ERA+'!$A$4:$J$198,5,FALSE)</f>
        <v>BC JF S</v>
      </c>
      <c r="N3700" t="str">
        <f>VLOOKUP($E3700,'CFileFishery to ERA+'!$A$4:$J$198,6,FALSE)</f>
        <v>CA</v>
      </c>
      <c r="O3700">
        <f>VLOOKUP($E3700,'CFileFishery to ERA+'!$A$4:$J$198,7,FALSE)</f>
        <v>36</v>
      </c>
      <c r="P3700" t="str">
        <f>VLOOKUP($E3700,'CFileFishery to ERA+'!$A$4:$J$198,8,FALSE)</f>
        <v>S</v>
      </c>
      <c r="Q3700" t="str">
        <f>VLOOKUP($E3700,'CFileFishery to ERA+'!$A$4:$J$198,9,FALSE)</f>
        <v>Canadian Juan De Fuca Sport</v>
      </c>
      <c r="R3700" t="str">
        <f>VLOOKUP($E3700,'CFileFishery to ERA+'!$A$4:$J$198,10,FALSE)</f>
        <v>ISBM</v>
      </c>
    </row>
    <row r="3701" spans="1:18" x14ac:dyDescent="0.25">
      <c r="A3701" t="s">
        <v>162</v>
      </c>
      <c r="B3701" t="s">
        <v>163</v>
      </c>
      <c r="C3701">
        <v>2011</v>
      </c>
      <c r="D3701">
        <v>12</v>
      </c>
      <c r="E3701">
        <v>146</v>
      </c>
      <c r="F3701" t="s">
        <v>75</v>
      </c>
      <c r="G3701">
        <v>3</v>
      </c>
      <c r="H3701" t="s">
        <v>12</v>
      </c>
      <c r="I3701">
        <v>1</v>
      </c>
      <c r="J3701">
        <v>20.95</v>
      </c>
      <c r="K3701">
        <v>21.02</v>
      </c>
      <c r="L3701">
        <f>VLOOKUP($E3701,'CFileFishery to ERA+'!$A$4:$J$198,4,FALSE)</f>
        <v>65</v>
      </c>
      <c r="M3701" t="str">
        <f>VLOOKUP($E3701,'CFileFishery to ERA+'!$A$4:$J$198,5,FALSE)</f>
        <v>BC JF S</v>
      </c>
      <c r="N3701" t="str">
        <f>VLOOKUP($E3701,'CFileFishery to ERA+'!$A$4:$J$198,6,FALSE)</f>
        <v>CA</v>
      </c>
      <c r="O3701">
        <f>VLOOKUP($E3701,'CFileFishery to ERA+'!$A$4:$J$198,7,FALSE)</f>
        <v>36</v>
      </c>
      <c r="P3701" t="str">
        <f>VLOOKUP($E3701,'CFileFishery to ERA+'!$A$4:$J$198,8,FALSE)</f>
        <v>S</v>
      </c>
      <c r="Q3701" t="str">
        <f>VLOOKUP($E3701,'CFileFishery to ERA+'!$A$4:$J$198,9,FALSE)</f>
        <v>Canadian Juan De Fuca Sport</v>
      </c>
      <c r="R3701" t="str">
        <f>VLOOKUP($E3701,'CFileFishery to ERA+'!$A$4:$J$198,10,FALSE)</f>
        <v>ISBM</v>
      </c>
    </row>
    <row r="3702" spans="1:18" x14ac:dyDescent="0.25">
      <c r="A3702" t="s">
        <v>162</v>
      </c>
      <c r="B3702" t="s">
        <v>163</v>
      </c>
      <c r="C3702">
        <v>2011</v>
      </c>
      <c r="D3702">
        <v>12</v>
      </c>
      <c r="E3702">
        <v>146</v>
      </c>
      <c r="F3702" t="s">
        <v>75</v>
      </c>
      <c r="G3702">
        <v>4</v>
      </c>
      <c r="H3702" t="s">
        <v>12</v>
      </c>
      <c r="I3702">
        <v>1</v>
      </c>
      <c r="J3702">
        <v>13.1</v>
      </c>
      <c r="K3702">
        <v>14.13</v>
      </c>
      <c r="L3702">
        <f>VLOOKUP($E3702,'CFileFishery to ERA+'!$A$4:$J$198,4,FALSE)</f>
        <v>65</v>
      </c>
      <c r="M3702" t="str">
        <f>VLOOKUP($E3702,'CFileFishery to ERA+'!$A$4:$J$198,5,FALSE)</f>
        <v>BC JF S</v>
      </c>
      <c r="N3702" t="str">
        <f>VLOOKUP($E3702,'CFileFishery to ERA+'!$A$4:$J$198,6,FALSE)</f>
        <v>CA</v>
      </c>
      <c r="O3702">
        <f>VLOOKUP($E3702,'CFileFishery to ERA+'!$A$4:$J$198,7,FALSE)</f>
        <v>36</v>
      </c>
      <c r="P3702" t="str">
        <f>VLOOKUP($E3702,'CFileFishery to ERA+'!$A$4:$J$198,8,FALSE)</f>
        <v>S</v>
      </c>
      <c r="Q3702" t="str">
        <f>VLOOKUP($E3702,'CFileFishery to ERA+'!$A$4:$J$198,9,FALSE)</f>
        <v>Canadian Juan De Fuca Sport</v>
      </c>
      <c r="R3702" t="str">
        <f>VLOOKUP($E3702,'CFileFishery to ERA+'!$A$4:$J$198,10,FALSE)</f>
        <v>ISBM</v>
      </c>
    </row>
    <row r="3703" spans="1:18" x14ac:dyDescent="0.25">
      <c r="A3703" t="s">
        <v>162</v>
      </c>
      <c r="B3703" t="s">
        <v>163</v>
      </c>
      <c r="C3703">
        <v>2011</v>
      </c>
      <c r="D3703">
        <v>12</v>
      </c>
      <c r="E3703">
        <v>156</v>
      </c>
      <c r="F3703" t="s">
        <v>90</v>
      </c>
      <c r="G3703">
        <v>3</v>
      </c>
      <c r="H3703" t="s">
        <v>12</v>
      </c>
      <c r="I3703">
        <v>1</v>
      </c>
      <c r="J3703">
        <v>2.06</v>
      </c>
      <c r="K3703">
        <v>2.06</v>
      </c>
      <c r="L3703">
        <f>VLOOKUP($E3703,'CFileFishery to ERA+'!$A$4:$J$198,4,FALSE)</f>
        <v>59</v>
      </c>
      <c r="M3703" t="str">
        <f>VLOOKUP($E3703,'CFileFishery to ERA+'!$A$4:$J$198,5,FALSE)</f>
        <v>PGSDO S</v>
      </c>
      <c r="N3703" t="str">
        <f>VLOOKUP($E3703,'CFileFishery to ERA+'!$A$4:$J$198,6,FALSE)</f>
        <v>US</v>
      </c>
      <c r="O3703">
        <f>VLOOKUP($E3703,'CFileFishery to ERA+'!$A$4:$J$198,7,FALSE)</f>
        <v>999</v>
      </c>
      <c r="P3703" t="str">
        <f>VLOOKUP($E3703,'CFileFishery to ERA+'!$A$4:$J$198,8,FALSE)</f>
        <v>S</v>
      </c>
      <c r="Q3703" t="str">
        <f>VLOOKUP($E3703,'CFileFishery to ERA+'!$A$4:$J$198,9,FALSE)</f>
        <v>PGSD Sport</v>
      </c>
      <c r="R3703" t="str">
        <f>VLOOKUP($E3703,'CFileFishery to ERA+'!$A$4:$J$198,10,FALSE)</f>
        <v>ISBM</v>
      </c>
    </row>
    <row r="3704" spans="1:18" x14ac:dyDescent="0.25">
      <c r="A3704" t="s">
        <v>162</v>
      </c>
      <c r="B3704" t="s">
        <v>163</v>
      </c>
      <c r="C3704">
        <v>2012</v>
      </c>
      <c r="D3704">
        <v>1</v>
      </c>
      <c r="E3704">
        <v>41</v>
      </c>
      <c r="F3704" t="s">
        <v>70</v>
      </c>
      <c r="G3704">
        <v>4</v>
      </c>
      <c r="H3704" t="s">
        <v>12</v>
      </c>
      <c r="I3704">
        <v>1</v>
      </c>
      <c r="J3704">
        <v>2.13</v>
      </c>
      <c r="K3704">
        <v>2.13</v>
      </c>
      <c r="L3704">
        <f>VLOOKUP($E3704,'CFileFishery to ERA+'!$A$4:$J$198,4,FALSE)</f>
        <v>13</v>
      </c>
      <c r="M3704" t="str">
        <f>VLOOKUP($E3704,'CFileFishery to ERA+'!$A$4:$J$198,5,FALSE)</f>
        <v>N FALCON T</v>
      </c>
      <c r="N3704" t="str">
        <f>VLOOKUP($E3704,'CFileFishery to ERA+'!$A$4:$J$198,6,FALSE)</f>
        <v>US</v>
      </c>
      <c r="O3704">
        <f>VLOOKUP($E3704,'CFileFishery to ERA+'!$A$4:$J$198,7,FALSE)</f>
        <v>999</v>
      </c>
      <c r="P3704" t="str">
        <f>VLOOKUP($E3704,'CFileFishery to ERA+'!$A$4:$J$198,8,FALSE)</f>
        <v>T</v>
      </c>
      <c r="Q3704" t="str">
        <f>VLOOKUP($E3704,'CFileFishery to ERA+'!$A$4:$J$198,9,FALSE)</f>
        <v>WA Troll</v>
      </c>
      <c r="R3704" t="str">
        <f>VLOOKUP($E3704,'CFileFishery to ERA+'!$A$4:$J$198,10,FALSE)</f>
        <v>ISBM</v>
      </c>
    </row>
    <row r="3705" spans="1:18" x14ac:dyDescent="0.25">
      <c r="A3705" t="s">
        <v>162</v>
      </c>
      <c r="B3705" t="s">
        <v>163</v>
      </c>
      <c r="C3705">
        <v>2012</v>
      </c>
      <c r="D3705">
        <v>1</v>
      </c>
      <c r="E3705">
        <v>146</v>
      </c>
      <c r="F3705" t="s">
        <v>75</v>
      </c>
      <c r="G3705">
        <v>4</v>
      </c>
      <c r="H3705" t="s">
        <v>12</v>
      </c>
      <c r="I3705">
        <v>1</v>
      </c>
      <c r="J3705">
        <v>13.17</v>
      </c>
      <c r="K3705">
        <v>13.21</v>
      </c>
      <c r="L3705">
        <f>VLOOKUP($E3705,'CFileFishery to ERA+'!$A$4:$J$198,4,FALSE)</f>
        <v>65</v>
      </c>
      <c r="M3705" t="str">
        <f>VLOOKUP($E3705,'CFileFishery to ERA+'!$A$4:$J$198,5,FALSE)</f>
        <v>BC JF S</v>
      </c>
      <c r="N3705" t="str">
        <f>VLOOKUP($E3705,'CFileFishery to ERA+'!$A$4:$J$198,6,FALSE)</f>
        <v>CA</v>
      </c>
      <c r="O3705">
        <f>VLOOKUP($E3705,'CFileFishery to ERA+'!$A$4:$J$198,7,FALSE)</f>
        <v>36</v>
      </c>
      <c r="P3705" t="str">
        <f>VLOOKUP($E3705,'CFileFishery to ERA+'!$A$4:$J$198,8,FALSE)</f>
        <v>S</v>
      </c>
      <c r="Q3705" t="str">
        <f>VLOOKUP($E3705,'CFileFishery to ERA+'!$A$4:$J$198,9,FALSE)</f>
        <v>Canadian Juan De Fuca Sport</v>
      </c>
      <c r="R3705" t="str">
        <f>VLOOKUP($E3705,'CFileFishery to ERA+'!$A$4:$J$198,10,FALSE)</f>
        <v>ISBM</v>
      </c>
    </row>
    <row r="3706" spans="1:18" x14ac:dyDescent="0.25">
      <c r="A3706" t="s">
        <v>162</v>
      </c>
      <c r="B3706" t="s">
        <v>163</v>
      </c>
      <c r="C3706">
        <v>2012</v>
      </c>
      <c r="D3706">
        <v>2</v>
      </c>
      <c r="E3706">
        <v>139</v>
      </c>
      <c r="F3706" t="s">
        <v>74</v>
      </c>
      <c r="G3706">
        <v>4</v>
      </c>
      <c r="H3706" t="s">
        <v>12</v>
      </c>
      <c r="I3706">
        <v>1</v>
      </c>
      <c r="J3706">
        <v>8.6199999999999992</v>
      </c>
      <c r="K3706">
        <v>8.64</v>
      </c>
      <c r="L3706">
        <f>VLOOKUP($E3706,'CFileFishery to ERA+'!$A$4:$J$198,4,FALSE)</f>
        <v>63</v>
      </c>
      <c r="M3706" t="str">
        <f>VLOOKUP($E3706,'CFileFishery to ERA+'!$A$4:$J$198,5,FALSE)</f>
        <v>GEO ST S</v>
      </c>
      <c r="N3706" t="str">
        <f>VLOOKUP($E3706,'CFileFishery to ERA+'!$A$4:$J$198,6,FALSE)</f>
        <v>CA</v>
      </c>
      <c r="O3706">
        <f>VLOOKUP($E3706,'CFileFishery to ERA+'!$A$4:$J$198,7,FALSE)</f>
        <v>29</v>
      </c>
      <c r="P3706" t="str">
        <f>VLOOKUP($E3706,'CFileFishery to ERA+'!$A$4:$J$198,8,FALSE)</f>
        <v>S</v>
      </c>
      <c r="Q3706" t="str">
        <f>VLOOKUP($E3706,'CFileFishery to ERA+'!$A$4:$J$198,9,FALSE)</f>
        <v>South Georgia Strait Sport</v>
      </c>
      <c r="R3706" t="str">
        <f>VLOOKUP($E3706,'CFileFishery to ERA+'!$A$4:$J$198,10,FALSE)</f>
        <v>ISBM</v>
      </c>
    </row>
    <row r="3707" spans="1:18" x14ac:dyDescent="0.25">
      <c r="A3707" t="s">
        <v>162</v>
      </c>
      <c r="B3707" t="s">
        <v>163</v>
      </c>
      <c r="C3707">
        <v>2012</v>
      </c>
      <c r="D3707">
        <v>2</v>
      </c>
      <c r="E3707">
        <v>151</v>
      </c>
      <c r="F3707" t="s">
        <v>84</v>
      </c>
      <c r="G3707">
        <v>4</v>
      </c>
      <c r="H3707" t="s">
        <v>12</v>
      </c>
      <c r="I3707">
        <v>1</v>
      </c>
      <c r="J3707">
        <v>2.1</v>
      </c>
      <c r="K3707">
        <v>2.1</v>
      </c>
      <c r="L3707">
        <f>VLOOKUP($E3707,'CFileFishery to ERA+'!$A$4:$J$198,4,FALSE)</f>
        <v>57</v>
      </c>
      <c r="M3707" t="str">
        <f>VLOOKUP($E3707,'CFileFishery to ERA+'!$A$4:$J$198,5,FALSE)</f>
        <v>PGSDN S</v>
      </c>
      <c r="N3707" t="str">
        <f>VLOOKUP($E3707,'CFileFishery to ERA+'!$A$4:$J$198,6,FALSE)</f>
        <v>US</v>
      </c>
      <c r="O3707">
        <f>VLOOKUP($E3707,'CFileFishery to ERA+'!$A$4:$J$198,7,FALSE)</f>
        <v>999</v>
      </c>
      <c r="P3707" t="str">
        <f>VLOOKUP($E3707,'CFileFishery to ERA+'!$A$4:$J$198,8,FALSE)</f>
        <v>S</v>
      </c>
      <c r="Q3707" t="str">
        <f>VLOOKUP($E3707,'CFileFishery to ERA+'!$A$4:$J$198,9,FALSE)</f>
        <v>PGSD Sport</v>
      </c>
      <c r="R3707" t="str">
        <f>VLOOKUP($E3707,'CFileFishery to ERA+'!$A$4:$J$198,10,FALSE)</f>
        <v>ISBM</v>
      </c>
    </row>
    <row r="3708" spans="1:18" x14ac:dyDescent="0.25">
      <c r="A3708" t="s">
        <v>162</v>
      </c>
      <c r="B3708" t="s">
        <v>163</v>
      </c>
      <c r="C3708">
        <v>2012</v>
      </c>
      <c r="D3708">
        <v>2</v>
      </c>
      <c r="E3708">
        <v>152</v>
      </c>
      <c r="F3708" t="s">
        <v>63</v>
      </c>
      <c r="G3708">
        <v>4</v>
      </c>
      <c r="H3708" t="s">
        <v>12</v>
      </c>
      <c r="I3708">
        <v>2</v>
      </c>
      <c r="J3708">
        <v>5.44</v>
      </c>
      <c r="K3708">
        <v>5.45</v>
      </c>
      <c r="L3708">
        <f>VLOOKUP($E3708,'CFileFishery to ERA+'!$A$4:$J$198,4,FALSE)</f>
        <v>57</v>
      </c>
      <c r="M3708" t="str">
        <f>VLOOKUP($E3708,'CFileFishery to ERA+'!$A$4:$J$198,5,FALSE)</f>
        <v>PGSDN S</v>
      </c>
      <c r="N3708" t="str">
        <f>VLOOKUP($E3708,'CFileFishery to ERA+'!$A$4:$J$198,6,FALSE)</f>
        <v>US</v>
      </c>
      <c r="O3708">
        <f>VLOOKUP($E3708,'CFileFishery to ERA+'!$A$4:$J$198,7,FALSE)</f>
        <v>999</v>
      </c>
      <c r="P3708" t="str">
        <f>VLOOKUP($E3708,'CFileFishery to ERA+'!$A$4:$J$198,8,FALSE)</f>
        <v>S</v>
      </c>
      <c r="Q3708" t="str">
        <f>VLOOKUP($E3708,'CFileFishery to ERA+'!$A$4:$J$198,9,FALSE)</f>
        <v>PGSD Sport</v>
      </c>
      <c r="R3708" t="str">
        <f>VLOOKUP($E3708,'CFileFishery to ERA+'!$A$4:$J$198,10,FALSE)</f>
        <v>ISBM</v>
      </c>
    </row>
    <row r="3709" spans="1:18" x14ac:dyDescent="0.25">
      <c r="A3709" t="s">
        <v>162</v>
      </c>
      <c r="B3709" t="s">
        <v>163</v>
      </c>
      <c r="C3709">
        <v>2012</v>
      </c>
      <c r="D3709">
        <v>3</v>
      </c>
      <c r="E3709">
        <v>151</v>
      </c>
      <c r="F3709" t="s">
        <v>84</v>
      </c>
      <c r="G3709">
        <v>4</v>
      </c>
      <c r="H3709" t="s">
        <v>12</v>
      </c>
      <c r="I3709">
        <v>1</v>
      </c>
      <c r="J3709">
        <v>3.93</v>
      </c>
      <c r="K3709">
        <v>3.94</v>
      </c>
      <c r="L3709">
        <f>VLOOKUP($E3709,'CFileFishery to ERA+'!$A$4:$J$198,4,FALSE)</f>
        <v>57</v>
      </c>
      <c r="M3709" t="str">
        <f>VLOOKUP($E3709,'CFileFishery to ERA+'!$A$4:$J$198,5,FALSE)</f>
        <v>PGSDN S</v>
      </c>
      <c r="N3709" t="str">
        <f>VLOOKUP($E3709,'CFileFishery to ERA+'!$A$4:$J$198,6,FALSE)</f>
        <v>US</v>
      </c>
      <c r="O3709">
        <f>VLOOKUP($E3709,'CFileFishery to ERA+'!$A$4:$J$198,7,FALSE)</f>
        <v>999</v>
      </c>
      <c r="P3709" t="str">
        <f>VLOOKUP($E3709,'CFileFishery to ERA+'!$A$4:$J$198,8,FALSE)</f>
        <v>S</v>
      </c>
      <c r="Q3709" t="str">
        <f>VLOOKUP($E3709,'CFileFishery to ERA+'!$A$4:$J$198,9,FALSE)</f>
        <v>PGSD Sport</v>
      </c>
      <c r="R3709" t="str">
        <f>VLOOKUP($E3709,'CFileFishery to ERA+'!$A$4:$J$198,10,FALSE)</f>
        <v>ISBM</v>
      </c>
    </row>
    <row r="3710" spans="1:18" x14ac:dyDescent="0.25">
      <c r="A3710" t="s">
        <v>162</v>
      </c>
      <c r="B3710" t="s">
        <v>163</v>
      </c>
      <c r="C3710">
        <v>2012</v>
      </c>
      <c r="D3710">
        <v>3</v>
      </c>
      <c r="E3710">
        <v>155</v>
      </c>
      <c r="F3710" t="s">
        <v>103</v>
      </c>
      <c r="G3710">
        <v>3</v>
      </c>
      <c r="H3710" t="s">
        <v>12</v>
      </c>
      <c r="I3710">
        <v>1</v>
      </c>
      <c r="J3710">
        <v>3.83</v>
      </c>
      <c r="K3710">
        <v>5.1100000000000003</v>
      </c>
      <c r="L3710">
        <f>VLOOKUP($E3710,'CFileFishery to ERA+'!$A$4:$J$198,4,FALSE)</f>
        <v>59</v>
      </c>
      <c r="M3710" t="str">
        <f>VLOOKUP($E3710,'CFileFishery to ERA+'!$A$4:$J$198,5,FALSE)</f>
        <v>PGSDO S</v>
      </c>
      <c r="N3710" t="str">
        <f>VLOOKUP($E3710,'CFileFishery to ERA+'!$A$4:$J$198,6,FALSE)</f>
        <v>US</v>
      </c>
      <c r="O3710">
        <f>VLOOKUP($E3710,'CFileFishery to ERA+'!$A$4:$J$198,7,FALSE)</f>
        <v>999</v>
      </c>
      <c r="P3710" t="str">
        <f>VLOOKUP($E3710,'CFileFishery to ERA+'!$A$4:$J$198,8,FALSE)</f>
        <v>S</v>
      </c>
      <c r="Q3710" t="str">
        <f>VLOOKUP($E3710,'CFileFishery to ERA+'!$A$4:$J$198,9,FALSE)</f>
        <v>PGSD Sport</v>
      </c>
      <c r="R3710" t="str">
        <f>VLOOKUP($E3710,'CFileFishery to ERA+'!$A$4:$J$198,10,FALSE)</f>
        <v>ISBM</v>
      </c>
    </row>
    <row r="3711" spans="1:18" x14ac:dyDescent="0.25">
      <c r="A3711" t="s">
        <v>162</v>
      </c>
      <c r="B3711" t="s">
        <v>163</v>
      </c>
      <c r="C3711">
        <v>2012</v>
      </c>
      <c r="D3711">
        <v>4</v>
      </c>
      <c r="E3711">
        <v>33</v>
      </c>
      <c r="F3711" t="s">
        <v>47</v>
      </c>
      <c r="G3711">
        <v>4</v>
      </c>
      <c r="H3711" t="s">
        <v>12</v>
      </c>
      <c r="I3711">
        <v>1</v>
      </c>
      <c r="J3711">
        <v>2.88</v>
      </c>
      <c r="K3711">
        <v>2.88</v>
      </c>
      <c r="L3711">
        <f>VLOOKUP($E3711,'CFileFishery to ERA+'!$A$4:$J$198,4,FALSE)</f>
        <v>10</v>
      </c>
      <c r="M3711" t="str">
        <f>VLOOKUP($E3711,'CFileFishery to ERA+'!$A$4:$J$198,5,FALSE)</f>
        <v>WCVI F/W T</v>
      </c>
      <c r="N3711" t="str">
        <f>VLOOKUP($E3711,'CFileFishery to ERA+'!$A$4:$J$198,6,FALSE)</f>
        <v>CA</v>
      </c>
      <c r="O3711">
        <f>VLOOKUP($E3711,'CFileFishery to ERA+'!$A$4:$J$198,7,FALSE)</f>
        <v>3</v>
      </c>
      <c r="P3711" t="str">
        <f>VLOOKUP($E3711,'CFileFishery to ERA+'!$A$4:$J$198,8,FALSE)</f>
        <v>T</v>
      </c>
      <c r="Q3711" t="str">
        <f>VLOOKUP($E3711,'CFileFishery to ERA+'!$A$4:$J$198,9,FALSE)</f>
        <v>WCVI Troll</v>
      </c>
      <c r="R3711" t="str">
        <f>VLOOKUP($E3711,'CFileFishery to ERA+'!$A$4:$J$198,10,FALSE)</f>
        <v>AABM</v>
      </c>
    </row>
    <row r="3712" spans="1:18" x14ac:dyDescent="0.25">
      <c r="A3712" t="s">
        <v>162</v>
      </c>
      <c r="B3712" t="s">
        <v>163</v>
      </c>
      <c r="C3712">
        <v>2012</v>
      </c>
      <c r="D3712">
        <v>4</v>
      </c>
      <c r="E3712">
        <v>139</v>
      </c>
      <c r="F3712" t="s">
        <v>74</v>
      </c>
      <c r="G3712">
        <v>4</v>
      </c>
      <c r="H3712" t="s">
        <v>12</v>
      </c>
      <c r="I3712">
        <v>1</v>
      </c>
      <c r="J3712">
        <v>9.1300000000000008</v>
      </c>
      <c r="K3712">
        <v>9.16</v>
      </c>
      <c r="L3712">
        <f>VLOOKUP($E3712,'CFileFishery to ERA+'!$A$4:$J$198,4,FALSE)</f>
        <v>63</v>
      </c>
      <c r="M3712" t="str">
        <f>VLOOKUP($E3712,'CFileFishery to ERA+'!$A$4:$J$198,5,FALSE)</f>
        <v>GEO ST S</v>
      </c>
      <c r="N3712" t="str">
        <f>VLOOKUP($E3712,'CFileFishery to ERA+'!$A$4:$J$198,6,FALSE)</f>
        <v>CA</v>
      </c>
      <c r="O3712">
        <f>VLOOKUP($E3712,'CFileFishery to ERA+'!$A$4:$J$198,7,FALSE)</f>
        <v>29</v>
      </c>
      <c r="P3712" t="str">
        <f>VLOOKUP($E3712,'CFileFishery to ERA+'!$A$4:$J$198,8,FALSE)</f>
        <v>S</v>
      </c>
      <c r="Q3712" t="str">
        <f>VLOOKUP($E3712,'CFileFishery to ERA+'!$A$4:$J$198,9,FALSE)</f>
        <v>South Georgia Strait Sport</v>
      </c>
      <c r="R3712" t="str">
        <f>VLOOKUP($E3712,'CFileFishery to ERA+'!$A$4:$J$198,10,FALSE)</f>
        <v>ISBM</v>
      </c>
    </row>
    <row r="3713" spans="1:18" x14ac:dyDescent="0.25">
      <c r="A3713" t="s">
        <v>162</v>
      </c>
      <c r="B3713" t="s">
        <v>163</v>
      </c>
      <c r="C3713">
        <v>2012</v>
      </c>
      <c r="D3713">
        <v>4</v>
      </c>
      <c r="E3713">
        <v>146</v>
      </c>
      <c r="F3713" t="s">
        <v>75</v>
      </c>
      <c r="G3713">
        <v>4</v>
      </c>
      <c r="H3713" t="s">
        <v>12</v>
      </c>
      <c r="I3713">
        <v>1</v>
      </c>
      <c r="J3713">
        <v>9.1300000000000008</v>
      </c>
      <c r="K3713">
        <v>9.16</v>
      </c>
      <c r="L3713">
        <f>VLOOKUP($E3713,'CFileFishery to ERA+'!$A$4:$J$198,4,FALSE)</f>
        <v>65</v>
      </c>
      <c r="M3713" t="str">
        <f>VLOOKUP($E3713,'CFileFishery to ERA+'!$A$4:$J$198,5,FALSE)</f>
        <v>BC JF S</v>
      </c>
      <c r="N3713" t="str">
        <f>VLOOKUP($E3713,'CFileFishery to ERA+'!$A$4:$J$198,6,FALSE)</f>
        <v>CA</v>
      </c>
      <c r="O3713">
        <f>VLOOKUP($E3713,'CFileFishery to ERA+'!$A$4:$J$198,7,FALSE)</f>
        <v>36</v>
      </c>
      <c r="P3713" t="str">
        <f>VLOOKUP($E3713,'CFileFishery to ERA+'!$A$4:$J$198,8,FALSE)</f>
        <v>S</v>
      </c>
      <c r="Q3713" t="str">
        <f>VLOOKUP($E3713,'CFileFishery to ERA+'!$A$4:$J$198,9,FALSE)</f>
        <v>Canadian Juan De Fuca Sport</v>
      </c>
      <c r="R3713" t="str">
        <f>VLOOKUP($E3713,'CFileFishery to ERA+'!$A$4:$J$198,10,FALSE)</f>
        <v>ISBM</v>
      </c>
    </row>
    <row r="3714" spans="1:18" x14ac:dyDescent="0.25">
      <c r="A3714" t="s">
        <v>162</v>
      </c>
      <c r="B3714" t="s">
        <v>163</v>
      </c>
      <c r="C3714">
        <v>2012</v>
      </c>
      <c r="D3714">
        <v>4</v>
      </c>
      <c r="E3714">
        <v>155</v>
      </c>
      <c r="F3714" t="s">
        <v>103</v>
      </c>
      <c r="G3714">
        <v>4</v>
      </c>
      <c r="H3714" t="s">
        <v>12</v>
      </c>
      <c r="I3714">
        <v>1</v>
      </c>
      <c r="J3714">
        <v>3.83</v>
      </c>
      <c r="K3714">
        <v>3.84</v>
      </c>
      <c r="L3714">
        <f>VLOOKUP($E3714,'CFileFishery to ERA+'!$A$4:$J$198,4,FALSE)</f>
        <v>59</v>
      </c>
      <c r="M3714" t="str">
        <f>VLOOKUP($E3714,'CFileFishery to ERA+'!$A$4:$J$198,5,FALSE)</f>
        <v>PGSDO S</v>
      </c>
      <c r="N3714" t="str">
        <f>VLOOKUP($E3714,'CFileFishery to ERA+'!$A$4:$J$198,6,FALSE)</f>
        <v>US</v>
      </c>
      <c r="O3714">
        <f>VLOOKUP($E3714,'CFileFishery to ERA+'!$A$4:$J$198,7,FALSE)</f>
        <v>999</v>
      </c>
      <c r="P3714" t="str">
        <f>VLOOKUP($E3714,'CFileFishery to ERA+'!$A$4:$J$198,8,FALSE)</f>
        <v>S</v>
      </c>
      <c r="Q3714" t="str">
        <f>VLOOKUP($E3714,'CFileFishery to ERA+'!$A$4:$J$198,9,FALSE)</f>
        <v>PGSD Sport</v>
      </c>
      <c r="R3714" t="str">
        <f>VLOOKUP($E3714,'CFileFishery to ERA+'!$A$4:$J$198,10,FALSE)</f>
        <v>ISBM</v>
      </c>
    </row>
    <row r="3715" spans="1:18" x14ac:dyDescent="0.25">
      <c r="A3715" t="s">
        <v>162</v>
      </c>
      <c r="B3715" t="s">
        <v>163</v>
      </c>
      <c r="C3715">
        <v>2012</v>
      </c>
      <c r="D3715">
        <v>4</v>
      </c>
      <c r="E3715">
        <v>157</v>
      </c>
      <c r="F3715" t="s">
        <v>79</v>
      </c>
      <c r="G3715">
        <v>3</v>
      </c>
      <c r="H3715" t="s">
        <v>12</v>
      </c>
      <c r="I3715">
        <v>1</v>
      </c>
      <c r="J3715">
        <v>4.83</v>
      </c>
      <c r="K3715">
        <v>6.45</v>
      </c>
      <c r="L3715">
        <f>VLOOKUP($E3715,'CFileFishery to ERA+'!$A$4:$J$198,4,FALSE)</f>
        <v>59</v>
      </c>
      <c r="M3715" t="str">
        <f>VLOOKUP($E3715,'CFileFishery to ERA+'!$A$4:$J$198,5,FALSE)</f>
        <v>PGSDO S</v>
      </c>
      <c r="N3715" t="str">
        <f>VLOOKUP($E3715,'CFileFishery to ERA+'!$A$4:$J$198,6,FALSE)</f>
        <v>US</v>
      </c>
      <c r="O3715">
        <f>VLOOKUP($E3715,'CFileFishery to ERA+'!$A$4:$J$198,7,FALSE)</f>
        <v>999</v>
      </c>
      <c r="P3715" t="str">
        <f>VLOOKUP($E3715,'CFileFishery to ERA+'!$A$4:$J$198,8,FALSE)</f>
        <v>S</v>
      </c>
      <c r="Q3715" t="str">
        <f>VLOOKUP($E3715,'CFileFishery to ERA+'!$A$4:$J$198,9,FALSE)</f>
        <v>PGSD Sport</v>
      </c>
      <c r="R3715" t="str">
        <f>VLOOKUP($E3715,'CFileFishery to ERA+'!$A$4:$J$198,10,FALSE)</f>
        <v>ISBM</v>
      </c>
    </row>
    <row r="3716" spans="1:18" x14ac:dyDescent="0.25">
      <c r="A3716" t="s">
        <v>162</v>
      </c>
      <c r="B3716" t="s">
        <v>163</v>
      </c>
      <c r="C3716">
        <v>2012</v>
      </c>
      <c r="D3716">
        <v>5</v>
      </c>
      <c r="E3716">
        <v>33</v>
      </c>
      <c r="F3716" t="s">
        <v>47</v>
      </c>
      <c r="G3716">
        <v>3</v>
      </c>
      <c r="H3716" t="s">
        <v>12</v>
      </c>
      <c r="I3716">
        <v>1</v>
      </c>
      <c r="J3716">
        <v>2.88</v>
      </c>
      <c r="K3716">
        <v>3.84</v>
      </c>
      <c r="L3716">
        <f>VLOOKUP($E3716,'CFileFishery to ERA+'!$A$4:$J$198,4,FALSE)</f>
        <v>10</v>
      </c>
      <c r="M3716" t="str">
        <f>VLOOKUP($E3716,'CFileFishery to ERA+'!$A$4:$J$198,5,FALSE)</f>
        <v>WCVI F/W T</v>
      </c>
      <c r="N3716" t="str">
        <f>VLOOKUP($E3716,'CFileFishery to ERA+'!$A$4:$J$198,6,FALSE)</f>
        <v>CA</v>
      </c>
      <c r="O3716">
        <f>VLOOKUP($E3716,'CFileFishery to ERA+'!$A$4:$J$198,7,FALSE)</f>
        <v>3</v>
      </c>
      <c r="P3716" t="str">
        <f>VLOOKUP($E3716,'CFileFishery to ERA+'!$A$4:$J$198,8,FALSE)</f>
        <v>T</v>
      </c>
      <c r="Q3716" t="str">
        <f>VLOOKUP($E3716,'CFileFishery to ERA+'!$A$4:$J$198,9,FALSE)</f>
        <v>WCVI Troll</v>
      </c>
      <c r="R3716" t="str">
        <f>VLOOKUP($E3716,'CFileFishery to ERA+'!$A$4:$J$198,10,FALSE)</f>
        <v>AABM</v>
      </c>
    </row>
    <row r="3717" spans="1:18" x14ac:dyDescent="0.25">
      <c r="A3717" t="s">
        <v>162</v>
      </c>
      <c r="B3717" t="s">
        <v>163</v>
      </c>
      <c r="C3717">
        <v>2012</v>
      </c>
      <c r="D3717">
        <v>5</v>
      </c>
      <c r="E3717">
        <v>33</v>
      </c>
      <c r="F3717" t="s">
        <v>47</v>
      </c>
      <c r="G3717">
        <v>4</v>
      </c>
      <c r="H3717" t="s">
        <v>12</v>
      </c>
      <c r="I3717">
        <v>1</v>
      </c>
      <c r="J3717">
        <v>2.88</v>
      </c>
      <c r="K3717">
        <v>2.88</v>
      </c>
      <c r="L3717">
        <f>VLOOKUP($E3717,'CFileFishery to ERA+'!$A$4:$J$198,4,FALSE)</f>
        <v>10</v>
      </c>
      <c r="M3717" t="str">
        <f>VLOOKUP($E3717,'CFileFishery to ERA+'!$A$4:$J$198,5,FALSE)</f>
        <v>WCVI F/W T</v>
      </c>
      <c r="N3717" t="str">
        <f>VLOOKUP($E3717,'CFileFishery to ERA+'!$A$4:$J$198,6,FALSE)</f>
        <v>CA</v>
      </c>
      <c r="O3717">
        <f>VLOOKUP($E3717,'CFileFishery to ERA+'!$A$4:$J$198,7,FALSE)</f>
        <v>3</v>
      </c>
      <c r="P3717" t="str">
        <f>VLOOKUP($E3717,'CFileFishery to ERA+'!$A$4:$J$198,8,FALSE)</f>
        <v>T</v>
      </c>
      <c r="Q3717" t="str">
        <f>VLOOKUP($E3717,'CFileFishery to ERA+'!$A$4:$J$198,9,FALSE)</f>
        <v>WCVI Troll</v>
      </c>
      <c r="R3717" t="str">
        <f>VLOOKUP($E3717,'CFileFishery to ERA+'!$A$4:$J$198,10,FALSE)</f>
        <v>AABM</v>
      </c>
    </row>
    <row r="3718" spans="1:18" x14ac:dyDescent="0.25">
      <c r="A3718" t="s">
        <v>162</v>
      </c>
      <c r="B3718" t="s">
        <v>163</v>
      </c>
      <c r="C3718">
        <v>2012</v>
      </c>
      <c r="D3718">
        <v>5</v>
      </c>
      <c r="E3718">
        <v>34</v>
      </c>
      <c r="F3718" t="s">
        <v>54</v>
      </c>
      <c r="G3718">
        <v>3</v>
      </c>
      <c r="H3718" t="s">
        <v>12</v>
      </c>
      <c r="I3718">
        <v>1</v>
      </c>
      <c r="J3718">
        <v>2.88</v>
      </c>
      <c r="K3718">
        <v>3.84</v>
      </c>
      <c r="L3718">
        <f>VLOOKUP($E3718,'CFileFishery to ERA+'!$A$4:$J$198,4,FALSE)</f>
        <v>11</v>
      </c>
      <c r="M3718" t="str">
        <f>VLOOKUP($E3718,'CFileFishery to ERA+'!$A$4:$J$198,5,FALSE)</f>
        <v>WCVI SPR T</v>
      </c>
      <c r="N3718" t="str">
        <f>VLOOKUP($E3718,'CFileFishery to ERA+'!$A$4:$J$198,6,FALSE)</f>
        <v>CA</v>
      </c>
      <c r="O3718">
        <f>VLOOKUP($E3718,'CFileFishery to ERA+'!$A$4:$J$198,7,FALSE)</f>
        <v>3</v>
      </c>
      <c r="P3718" t="str">
        <f>VLOOKUP($E3718,'CFileFishery to ERA+'!$A$4:$J$198,8,FALSE)</f>
        <v>T</v>
      </c>
      <c r="Q3718" t="str">
        <f>VLOOKUP($E3718,'CFileFishery to ERA+'!$A$4:$J$198,9,FALSE)</f>
        <v>WCVI Troll</v>
      </c>
      <c r="R3718" t="str">
        <f>VLOOKUP($E3718,'CFileFishery to ERA+'!$A$4:$J$198,10,FALSE)</f>
        <v>AABM</v>
      </c>
    </row>
    <row r="3719" spans="1:18" x14ac:dyDescent="0.25">
      <c r="A3719" t="s">
        <v>162</v>
      </c>
      <c r="B3719" t="s">
        <v>163</v>
      </c>
      <c r="C3719">
        <v>2012</v>
      </c>
      <c r="D3719">
        <v>5</v>
      </c>
      <c r="E3719">
        <v>34</v>
      </c>
      <c r="F3719" t="s">
        <v>54</v>
      </c>
      <c r="G3719">
        <v>4</v>
      </c>
      <c r="H3719" t="s">
        <v>12</v>
      </c>
      <c r="I3719">
        <v>1</v>
      </c>
      <c r="J3719">
        <v>2.88</v>
      </c>
      <c r="K3719">
        <v>2.88</v>
      </c>
      <c r="L3719">
        <f>VLOOKUP($E3719,'CFileFishery to ERA+'!$A$4:$J$198,4,FALSE)</f>
        <v>11</v>
      </c>
      <c r="M3719" t="str">
        <f>VLOOKUP($E3719,'CFileFishery to ERA+'!$A$4:$J$198,5,FALSE)</f>
        <v>WCVI SPR T</v>
      </c>
      <c r="N3719" t="str">
        <f>VLOOKUP($E3719,'CFileFishery to ERA+'!$A$4:$J$198,6,FALSE)</f>
        <v>CA</v>
      </c>
      <c r="O3719">
        <f>VLOOKUP($E3719,'CFileFishery to ERA+'!$A$4:$J$198,7,FALSE)</f>
        <v>3</v>
      </c>
      <c r="P3719" t="str">
        <f>VLOOKUP($E3719,'CFileFishery to ERA+'!$A$4:$J$198,8,FALSE)</f>
        <v>T</v>
      </c>
      <c r="Q3719" t="str">
        <f>VLOOKUP($E3719,'CFileFishery to ERA+'!$A$4:$J$198,9,FALSE)</f>
        <v>WCVI Troll</v>
      </c>
      <c r="R3719" t="str">
        <f>VLOOKUP($E3719,'CFileFishery to ERA+'!$A$4:$J$198,10,FALSE)</f>
        <v>AABM</v>
      </c>
    </row>
    <row r="3720" spans="1:18" x14ac:dyDescent="0.25">
      <c r="A3720" t="s">
        <v>162</v>
      </c>
      <c r="B3720" t="s">
        <v>163</v>
      </c>
      <c r="C3720">
        <v>2012</v>
      </c>
      <c r="D3720">
        <v>5</v>
      </c>
      <c r="E3720">
        <v>38</v>
      </c>
      <c r="F3720" t="s">
        <v>64</v>
      </c>
      <c r="G3720">
        <v>3</v>
      </c>
      <c r="H3720" t="s">
        <v>12</v>
      </c>
      <c r="I3720">
        <v>3</v>
      </c>
      <c r="J3720">
        <v>12.54</v>
      </c>
      <c r="K3720">
        <v>16.739999999999998</v>
      </c>
      <c r="L3720">
        <f>VLOOKUP($E3720,'CFileFishery to ERA+'!$A$4:$J$198,4,FALSE)</f>
        <v>11</v>
      </c>
      <c r="M3720" t="str">
        <f>VLOOKUP($E3720,'CFileFishery to ERA+'!$A$4:$J$198,5,FALSE)</f>
        <v>WCVI SPR T</v>
      </c>
      <c r="N3720" t="str">
        <f>VLOOKUP($E3720,'CFileFishery to ERA+'!$A$4:$J$198,6,FALSE)</f>
        <v>CA</v>
      </c>
      <c r="O3720">
        <f>VLOOKUP($E3720,'CFileFishery to ERA+'!$A$4:$J$198,7,FALSE)</f>
        <v>3</v>
      </c>
      <c r="P3720" t="str">
        <f>VLOOKUP($E3720,'CFileFishery to ERA+'!$A$4:$J$198,8,FALSE)</f>
        <v>T</v>
      </c>
      <c r="Q3720" t="str">
        <f>VLOOKUP($E3720,'CFileFishery to ERA+'!$A$4:$J$198,9,FALSE)</f>
        <v>WCVI Troll</v>
      </c>
      <c r="R3720" t="str">
        <f>VLOOKUP($E3720,'CFileFishery to ERA+'!$A$4:$J$198,10,FALSE)</f>
        <v>AABM</v>
      </c>
    </row>
    <row r="3721" spans="1:18" x14ac:dyDescent="0.25">
      <c r="A3721" t="s">
        <v>162</v>
      </c>
      <c r="B3721" t="s">
        <v>163</v>
      </c>
      <c r="C3721">
        <v>2012</v>
      </c>
      <c r="D3721">
        <v>5</v>
      </c>
      <c r="E3721">
        <v>38</v>
      </c>
      <c r="F3721" t="s">
        <v>64</v>
      </c>
      <c r="G3721">
        <v>4</v>
      </c>
      <c r="H3721" t="s">
        <v>12</v>
      </c>
      <c r="I3721">
        <v>1</v>
      </c>
      <c r="J3721">
        <v>4.18</v>
      </c>
      <c r="K3721">
        <v>4.1900000000000004</v>
      </c>
      <c r="L3721">
        <f>VLOOKUP($E3721,'CFileFishery to ERA+'!$A$4:$J$198,4,FALSE)</f>
        <v>11</v>
      </c>
      <c r="M3721" t="str">
        <f>VLOOKUP($E3721,'CFileFishery to ERA+'!$A$4:$J$198,5,FALSE)</f>
        <v>WCVI SPR T</v>
      </c>
      <c r="N3721" t="str">
        <f>VLOOKUP($E3721,'CFileFishery to ERA+'!$A$4:$J$198,6,FALSE)</f>
        <v>CA</v>
      </c>
      <c r="O3721">
        <f>VLOOKUP($E3721,'CFileFishery to ERA+'!$A$4:$J$198,7,FALSE)</f>
        <v>3</v>
      </c>
      <c r="P3721" t="str">
        <f>VLOOKUP($E3721,'CFileFishery to ERA+'!$A$4:$J$198,8,FALSE)</f>
        <v>T</v>
      </c>
      <c r="Q3721" t="str">
        <f>VLOOKUP($E3721,'CFileFishery to ERA+'!$A$4:$J$198,9,FALSE)</f>
        <v>WCVI Troll</v>
      </c>
      <c r="R3721" t="str">
        <f>VLOOKUP($E3721,'CFileFishery to ERA+'!$A$4:$J$198,10,FALSE)</f>
        <v>AABM</v>
      </c>
    </row>
    <row r="3722" spans="1:18" x14ac:dyDescent="0.25">
      <c r="A3722" t="s">
        <v>162</v>
      </c>
      <c r="B3722" t="s">
        <v>163</v>
      </c>
      <c r="C3722">
        <v>2012</v>
      </c>
      <c r="D3722">
        <v>5</v>
      </c>
      <c r="E3722">
        <v>42</v>
      </c>
      <c r="F3722" t="s">
        <v>86</v>
      </c>
      <c r="G3722">
        <v>4</v>
      </c>
      <c r="H3722" t="s">
        <v>12</v>
      </c>
      <c r="I3722">
        <v>1</v>
      </c>
      <c r="J3722">
        <v>1.1000000000000001</v>
      </c>
      <c r="K3722">
        <v>1.1000000000000001</v>
      </c>
      <c r="L3722">
        <f>VLOOKUP($E3722,'CFileFishery to ERA+'!$A$4:$J$198,4,FALSE)</f>
        <v>13</v>
      </c>
      <c r="M3722" t="str">
        <f>VLOOKUP($E3722,'CFileFishery to ERA+'!$A$4:$J$198,5,FALSE)</f>
        <v>N FALCON T</v>
      </c>
      <c r="N3722" t="str">
        <f>VLOOKUP($E3722,'CFileFishery to ERA+'!$A$4:$J$198,6,FALSE)</f>
        <v>US</v>
      </c>
      <c r="O3722">
        <f>VLOOKUP($E3722,'CFileFishery to ERA+'!$A$4:$J$198,7,FALSE)</f>
        <v>999</v>
      </c>
      <c r="P3722" t="str">
        <f>VLOOKUP($E3722,'CFileFishery to ERA+'!$A$4:$J$198,8,FALSE)</f>
        <v>T</v>
      </c>
      <c r="Q3722" t="str">
        <f>VLOOKUP($E3722,'CFileFishery to ERA+'!$A$4:$J$198,9,FALSE)</f>
        <v>WA Troll</v>
      </c>
      <c r="R3722" t="str">
        <f>VLOOKUP($E3722,'CFileFishery to ERA+'!$A$4:$J$198,10,FALSE)</f>
        <v>ISBM</v>
      </c>
    </row>
    <row r="3723" spans="1:18" x14ac:dyDescent="0.25">
      <c r="A3723" t="s">
        <v>162</v>
      </c>
      <c r="B3723" t="s">
        <v>163</v>
      </c>
      <c r="C3723">
        <v>2012</v>
      </c>
      <c r="D3723">
        <v>5</v>
      </c>
      <c r="E3723">
        <v>104</v>
      </c>
      <c r="F3723" t="s">
        <v>113</v>
      </c>
      <c r="G3723">
        <v>3</v>
      </c>
      <c r="H3723" t="s">
        <v>12</v>
      </c>
      <c r="I3723">
        <v>1</v>
      </c>
      <c r="J3723">
        <v>1.02</v>
      </c>
      <c r="K3723">
        <v>1.36</v>
      </c>
      <c r="L3723">
        <f>VLOOKUP($E3723,'CFileFishery to ERA+'!$A$4:$J$198,4,FALSE)</f>
        <v>38</v>
      </c>
      <c r="M3723" t="str">
        <f>VLOOKUP($E3723,'CFileFishery to ERA+'!$A$4:$J$198,5,FALSE)</f>
        <v>TPS FN</v>
      </c>
      <c r="N3723" t="str">
        <f>VLOOKUP($E3723,'CFileFishery to ERA+'!$A$4:$J$198,6,FALSE)</f>
        <v>US</v>
      </c>
      <c r="O3723">
        <f>VLOOKUP($E3723,'CFileFishery to ERA+'!$A$4:$J$198,7,FALSE)</f>
        <v>999</v>
      </c>
      <c r="P3723" t="str">
        <f>VLOOKUP($E3723,'CFileFishery to ERA+'!$A$4:$J$198,8,FALSE)</f>
        <v>N</v>
      </c>
      <c r="Q3723" t="str">
        <f>VLOOKUP($E3723,'CFileFishery to ERA+'!$A$4:$J$198,9,FALSE)</f>
        <v>PGSD Net</v>
      </c>
      <c r="R3723" t="str">
        <f>VLOOKUP($E3723,'CFileFishery to ERA+'!$A$4:$J$198,10,FALSE)</f>
        <v>ISBM</v>
      </c>
    </row>
    <row r="3724" spans="1:18" x14ac:dyDescent="0.25">
      <c r="A3724" t="s">
        <v>162</v>
      </c>
      <c r="B3724" t="s">
        <v>163</v>
      </c>
      <c r="C3724">
        <v>2012</v>
      </c>
      <c r="D3724">
        <v>5</v>
      </c>
      <c r="E3724">
        <v>104</v>
      </c>
      <c r="F3724" t="s">
        <v>113</v>
      </c>
      <c r="G3724">
        <v>4</v>
      </c>
      <c r="H3724" t="s">
        <v>12</v>
      </c>
      <c r="I3724">
        <v>2</v>
      </c>
      <c r="J3724">
        <v>2.04</v>
      </c>
      <c r="K3724">
        <v>2.04</v>
      </c>
      <c r="L3724">
        <f>VLOOKUP($E3724,'CFileFishery to ERA+'!$A$4:$J$198,4,FALSE)</f>
        <v>38</v>
      </c>
      <c r="M3724" t="str">
        <f>VLOOKUP($E3724,'CFileFishery to ERA+'!$A$4:$J$198,5,FALSE)</f>
        <v>TPS FN</v>
      </c>
      <c r="N3724" t="str">
        <f>VLOOKUP($E3724,'CFileFishery to ERA+'!$A$4:$J$198,6,FALSE)</f>
        <v>US</v>
      </c>
      <c r="O3724">
        <f>VLOOKUP($E3724,'CFileFishery to ERA+'!$A$4:$J$198,7,FALSE)</f>
        <v>999</v>
      </c>
      <c r="P3724" t="str">
        <f>VLOOKUP($E3724,'CFileFishery to ERA+'!$A$4:$J$198,8,FALSE)</f>
        <v>N</v>
      </c>
      <c r="Q3724" t="str">
        <f>VLOOKUP($E3724,'CFileFishery to ERA+'!$A$4:$J$198,9,FALSE)</f>
        <v>PGSD Net</v>
      </c>
      <c r="R3724" t="str">
        <f>VLOOKUP($E3724,'CFileFishery to ERA+'!$A$4:$J$198,10,FALSE)</f>
        <v>ISBM</v>
      </c>
    </row>
    <row r="3725" spans="1:18" x14ac:dyDescent="0.25">
      <c r="A3725" t="s">
        <v>162</v>
      </c>
      <c r="B3725" t="s">
        <v>163</v>
      </c>
      <c r="C3725">
        <v>2012</v>
      </c>
      <c r="D3725">
        <v>5</v>
      </c>
      <c r="E3725">
        <v>136</v>
      </c>
      <c r="F3725" t="s">
        <v>52</v>
      </c>
      <c r="G3725">
        <v>3</v>
      </c>
      <c r="H3725" t="s">
        <v>12</v>
      </c>
      <c r="I3725">
        <v>1</v>
      </c>
      <c r="J3725">
        <v>2</v>
      </c>
      <c r="K3725">
        <v>2.67</v>
      </c>
      <c r="L3725">
        <f>VLOOKUP($E3725,'CFileFishery to ERA+'!$A$4:$J$198,4,FALSE)</f>
        <v>63</v>
      </c>
      <c r="M3725" t="str">
        <f>VLOOKUP($E3725,'CFileFishery to ERA+'!$A$4:$J$198,5,FALSE)</f>
        <v>GEO ST S</v>
      </c>
      <c r="N3725" t="str">
        <f>VLOOKUP($E3725,'CFileFishery to ERA+'!$A$4:$J$198,6,FALSE)</f>
        <v>CA</v>
      </c>
      <c r="O3725">
        <f>VLOOKUP($E3725,'CFileFishery to ERA+'!$A$4:$J$198,7,FALSE)</f>
        <v>27</v>
      </c>
      <c r="P3725" t="str">
        <f>VLOOKUP($E3725,'CFileFishery to ERA+'!$A$4:$J$198,8,FALSE)</f>
        <v>S</v>
      </c>
      <c r="Q3725" t="str">
        <f>VLOOKUP($E3725,'CFileFishery to ERA+'!$A$4:$J$198,9,FALSE)</f>
        <v>North Georgia Strait Sport</v>
      </c>
      <c r="R3725" t="str">
        <f>VLOOKUP($E3725,'CFileFishery to ERA+'!$A$4:$J$198,10,FALSE)</f>
        <v>ISBM</v>
      </c>
    </row>
    <row r="3726" spans="1:18" x14ac:dyDescent="0.25">
      <c r="A3726" t="s">
        <v>162</v>
      </c>
      <c r="B3726" t="s">
        <v>163</v>
      </c>
      <c r="C3726">
        <v>2012</v>
      </c>
      <c r="D3726">
        <v>5</v>
      </c>
      <c r="E3726">
        <v>142</v>
      </c>
      <c r="F3726" t="s">
        <v>49</v>
      </c>
      <c r="G3726">
        <v>3</v>
      </c>
      <c r="H3726" t="s">
        <v>12</v>
      </c>
      <c r="I3726">
        <v>1</v>
      </c>
      <c r="J3726">
        <v>2</v>
      </c>
      <c r="K3726">
        <v>2.67</v>
      </c>
      <c r="L3726">
        <f>VLOOKUP($E3726,'CFileFishery to ERA+'!$A$4:$J$198,4,FALSE)</f>
        <v>50</v>
      </c>
      <c r="M3726" t="str">
        <f>VLOOKUP($E3726,'CFileFishery to ERA+'!$A$4:$J$198,5,FALSE)</f>
        <v>WCVI AABM S</v>
      </c>
      <c r="N3726" t="str">
        <f>VLOOKUP($E3726,'CFileFishery to ERA+'!$A$4:$J$198,6,FALSE)</f>
        <v>CA</v>
      </c>
      <c r="O3726">
        <f>VLOOKUP($E3726,'CFileFishery to ERA+'!$A$4:$J$198,7,FALSE)</f>
        <v>31</v>
      </c>
      <c r="P3726" t="str">
        <f>VLOOKUP($E3726,'CFileFishery to ERA+'!$A$4:$J$198,8,FALSE)</f>
        <v>S</v>
      </c>
      <c r="Q3726" t="str">
        <f>VLOOKUP($E3726,'CFileFishery to ERA+'!$A$4:$J$198,9,FALSE)</f>
        <v>WCVI AABM Sport</v>
      </c>
      <c r="R3726" t="str">
        <f>VLOOKUP($E3726,'CFileFishery to ERA+'!$A$4:$J$198,10,FALSE)</f>
        <v>AABM</v>
      </c>
    </row>
    <row r="3727" spans="1:18" x14ac:dyDescent="0.25">
      <c r="A3727" t="s">
        <v>162</v>
      </c>
      <c r="B3727" t="s">
        <v>163</v>
      </c>
      <c r="C3727">
        <v>2012</v>
      </c>
      <c r="D3727">
        <v>6</v>
      </c>
      <c r="E3727">
        <v>103</v>
      </c>
      <c r="F3727" t="s">
        <v>127</v>
      </c>
      <c r="G3727">
        <v>3</v>
      </c>
      <c r="H3727" t="s">
        <v>12</v>
      </c>
      <c r="I3727">
        <v>1</v>
      </c>
      <c r="J3727">
        <v>2</v>
      </c>
      <c r="K3727">
        <v>2.67</v>
      </c>
      <c r="L3727">
        <f>VLOOKUP($E3727,'CFileFishery to ERA+'!$A$4:$J$198,4,FALSE)</f>
        <v>29</v>
      </c>
      <c r="M3727" t="str">
        <f>VLOOKUP($E3727,'CFileFishery to ERA+'!$A$4:$J$198,5,FALSE)</f>
        <v>TPGSDO TERM N</v>
      </c>
      <c r="N3727" t="str">
        <f>VLOOKUP($E3727,'CFileFishery to ERA+'!$A$4:$J$198,6,FALSE)</f>
        <v>US</v>
      </c>
      <c r="O3727">
        <f>VLOOKUP($E3727,'CFileFishery to ERA+'!$A$4:$J$198,7,FALSE)</f>
        <v>999</v>
      </c>
      <c r="P3727" t="str">
        <f>VLOOKUP($E3727,'CFileFishery to ERA+'!$A$4:$J$198,8,FALSE)</f>
        <v>N</v>
      </c>
      <c r="Q3727" t="str">
        <f>VLOOKUP($E3727,'CFileFishery to ERA+'!$A$4:$J$198,9,FALSE)</f>
        <v>PGSD Net</v>
      </c>
      <c r="R3727" t="str">
        <f>VLOOKUP($E3727,'CFileFishery to ERA+'!$A$4:$J$198,10,FALSE)</f>
        <v>ISBM</v>
      </c>
    </row>
    <row r="3728" spans="1:18" x14ac:dyDescent="0.25">
      <c r="A3728" t="s">
        <v>162</v>
      </c>
      <c r="B3728" t="s">
        <v>163</v>
      </c>
      <c r="C3728">
        <v>2012</v>
      </c>
      <c r="D3728">
        <v>6</v>
      </c>
      <c r="E3728">
        <v>104</v>
      </c>
      <c r="F3728" t="s">
        <v>113</v>
      </c>
      <c r="G3728">
        <v>3</v>
      </c>
      <c r="H3728" t="s">
        <v>12</v>
      </c>
      <c r="I3728">
        <v>1</v>
      </c>
      <c r="J3728">
        <v>1.45</v>
      </c>
      <c r="K3728">
        <v>1.93</v>
      </c>
      <c r="L3728">
        <f>VLOOKUP($E3728,'CFileFishery to ERA+'!$A$4:$J$198,4,FALSE)</f>
        <v>38</v>
      </c>
      <c r="M3728" t="str">
        <f>VLOOKUP($E3728,'CFileFishery to ERA+'!$A$4:$J$198,5,FALSE)</f>
        <v>TPS FN</v>
      </c>
      <c r="N3728" t="str">
        <f>VLOOKUP($E3728,'CFileFishery to ERA+'!$A$4:$J$198,6,FALSE)</f>
        <v>US</v>
      </c>
      <c r="O3728">
        <f>VLOOKUP($E3728,'CFileFishery to ERA+'!$A$4:$J$198,7,FALSE)</f>
        <v>999</v>
      </c>
      <c r="P3728" t="str">
        <f>VLOOKUP($E3728,'CFileFishery to ERA+'!$A$4:$J$198,8,FALSE)</f>
        <v>N</v>
      </c>
      <c r="Q3728" t="str">
        <f>VLOOKUP($E3728,'CFileFishery to ERA+'!$A$4:$J$198,9,FALSE)</f>
        <v>PGSD Net</v>
      </c>
      <c r="R3728" t="str">
        <f>VLOOKUP($E3728,'CFileFishery to ERA+'!$A$4:$J$198,10,FALSE)</f>
        <v>ISBM</v>
      </c>
    </row>
    <row r="3729" spans="1:18" x14ac:dyDescent="0.25">
      <c r="A3729" t="s">
        <v>162</v>
      </c>
      <c r="B3729" t="s">
        <v>163</v>
      </c>
      <c r="C3729">
        <v>2012</v>
      </c>
      <c r="D3729">
        <v>6</v>
      </c>
      <c r="E3729">
        <v>104</v>
      </c>
      <c r="F3729" t="s">
        <v>113</v>
      </c>
      <c r="G3729">
        <v>4</v>
      </c>
      <c r="H3729" t="s">
        <v>12</v>
      </c>
      <c r="I3729">
        <v>1</v>
      </c>
      <c r="J3729">
        <v>1</v>
      </c>
      <c r="K3729">
        <v>1</v>
      </c>
      <c r="L3729">
        <f>VLOOKUP($E3729,'CFileFishery to ERA+'!$A$4:$J$198,4,FALSE)</f>
        <v>38</v>
      </c>
      <c r="M3729" t="str">
        <f>VLOOKUP($E3729,'CFileFishery to ERA+'!$A$4:$J$198,5,FALSE)</f>
        <v>TPS FN</v>
      </c>
      <c r="N3729" t="str">
        <f>VLOOKUP($E3729,'CFileFishery to ERA+'!$A$4:$J$198,6,FALSE)</f>
        <v>US</v>
      </c>
      <c r="O3729">
        <f>VLOOKUP($E3729,'CFileFishery to ERA+'!$A$4:$J$198,7,FALSE)</f>
        <v>999</v>
      </c>
      <c r="P3729" t="str">
        <f>VLOOKUP($E3729,'CFileFishery to ERA+'!$A$4:$J$198,8,FALSE)</f>
        <v>N</v>
      </c>
      <c r="Q3729" t="str">
        <f>VLOOKUP($E3729,'CFileFishery to ERA+'!$A$4:$J$198,9,FALSE)</f>
        <v>PGSD Net</v>
      </c>
      <c r="R3729" t="str">
        <f>VLOOKUP($E3729,'CFileFishery to ERA+'!$A$4:$J$198,10,FALSE)</f>
        <v>ISBM</v>
      </c>
    </row>
    <row r="3730" spans="1:18" x14ac:dyDescent="0.25">
      <c r="A3730" t="s">
        <v>162</v>
      </c>
      <c r="B3730" t="s">
        <v>163</v>
      </c>
      <c r="C3730">
        <v>2012</v>
      </c>
      <c r="D3730">
        <v>6</v>
      </c>
      <c r="E3730">
        <v>132</v>
      </c>
      <c r="F3730" t="s">
        <v>21</v>
      </c>
      <c r="G3730">
        <v>3</v>
      </c>
      <c r="H3730" t="s">
        <v>12</v>
      </c>
      <c r="I3730">
        <v>1</v>
      </c>
      <c r="J3730">
        <v>3.35</v>
      </c>
      <c r="K3730">
        <v>4.47</v>
      </c>
      <c r="L3730">
        <f>VLOOKUP($E3730,'CFileFishery to ERA+'!$A$4:$J$198,4,FALSE)</f>
        <v>45</v>
      </c>
      <c r="M3730" t="str">
        <f>VLOOKUP($E3730,'CFileFishery to ERA+'!$A$4:$J$198,5,FALSE)</f>
        <v>CBC S</v>
      </c>
      <c r="N3730" t="str">
        <f>VLOOKUP($E3730,'CFileFishery to ERA+'!$A$4:$J$198,6,FALSE)</f>
        <v>CA</v>
      </c>
      <c r="O3730">
        <f>VLOOKUP($E3730,'CFileFishery to ERA+'!$A$4:$J$198,7,FALSE)</f>
        <v>24</v>
      </c>
      <c r="P3730" t="str">
        <f>VLOOKUP($E3730,'CFileFishery to ERA+'!$A$4:$J$198,8,FALSE)</f>
        <v>S</v>
      </c>
      <c r="Q3730" t="str">
        <f>VLOOKUP($E3730,'CFileFishery to ERA+'!$A$4:$J$198,9,FALSE)</f>
        <v>Central Sport</v>
      </c>
      <c r="R3730" t="str">
        <f>VLOOKUP($E3730,'CFileFishery to ERA+'!$A$4:$J$198,10,FALSE)</f>
        <v>ISBM</v>
      </c>
    </row>
    <row r="3731" spans="1:18" x14ac:dyDescent="0.25">
      <c r="A3731" t="s">
        <v>162</v>
      </c>
      <c r="B3731" t="s">
        <v>163</v>
      </c>
      <c r="C3731">
        <v>2012</v>
      </c>
      <c r="D3731">
        <v>6</v>
      </c>
      <c r="E3731">
        <v>142</v>
      </c>
      <c r="F3731" t="s">
        <v>49</v>
      </c>
      <c r="G3731">
        <v>3</v>
      </c>
      <c r="H3731" t="s">
        <v>12</v>
      </c>
      <c r="I3731">
        <v>2</v>
      </c>
      <c r="J3731">
        <v>6.1</v>
      </c>
      <c r="K3731">
        <v>8.14</v>
      </c>
      <c r="L3731">
        <f>VLOOKUP($E3731,'CFileFishery to ERA+'!$A$4:$J$198,4,FALSE)</f>
        <v>50</v>
      </c>
      <c r="M3731" t="str">
        <f>VLOOKUP($E3731,'CFileFishery to ERA+'!$A$4:$J$198,5,FALSE)</f>
        <v>WCVI AABM S</v>
      </c>
      <c r="N3731" t="str">
        <f>VLOOKUP($E3731,'CFileFishery to ERA+'!$A$4:$J$198,6,FALSE)</f>
        <v>CA</v>
      </c>
      <c r="O3731">
        <f>VLOOKUP($E3731,'CFileFishery to ERA+'!$A$4:$J$198,7,FALSE)</f>
        <v>31</v>
      </c>
      <c r="P3731" t="str">
        <f>VLOOKUP($E3731,'CFileFishery to ERA+'!$A$4:$J$198,8,FALSE)</f>
        <v>S</v>
      </c>
      <c r="Q3731" t="str">
        <f>VLOOKUP($E3731,'CFileFishery to ERA+'!$A$4:$J$198,9,FALSE)</f>
        <v>WCVI AABM Sport</v>
      </c>
      <c r="R3731" t="str">
        <f>VLOOKUP($E3731,'CFileFishery to ERA+'!$A$4:$J$198,10,FALSE)</f>
        <v>AABM</v>
      </c>
    </row>
    <row r="3732" spans="1:18" x14ac:dyDescent="0.25">
      <c r="A3732" t="s">
        <v>162</v>
      </c>
      <c r="B3732" t="s">
        <v>163</v>
      </c>
      <c r="C3732">
        <v>2012</v>
      </c>
      <c r="D3732">
        <v>6</v>
      </c>
      <c r="E3732">
        <v>142</v>
      </c>
      <c r="F3732" t="s">
        <v>49</v>
      </c>
      <c r="G3732">
        <v>4</v>
      </c>
      <c r="H3732" t="s">
        <v>12</v>
      </c>
      <c r="I3732">
        <v>1</v>
      </c>
      <c r="J3732">
        <v>3.05</v>
      </c>
      <c r="K3732">
        <v>3.06</v>
      </c>
      <c r="L3732">
        <f>VLOOKUP($E3732,'CFileFishery to ERA+'!$A$4:$J$198,4,FALSE)</f>
        <v>50</v>
      </c>
      <c r="M3732" t="str">
        <f>VLOOKUP($E3732,'CFileFishery to ERA+'!$A$4:$J$198,5,FALSE)</f>
        <v>WCVI AABM S</v>
      </c>
      <c r="N3732" t="str">
        <f>VLOOKUP($E3732,'CFileFishery to ERA+'!$A$4:$J$198,6,FALSE)</f>
        <v>CA</v>
      </c>
      <c r="O3732">
        <f>VLOOKUP($E3732,'CFileFishery to ERA+'!$A$4:$J$198,7,FALSE)</f>
        <v>31</v>
      </c>
      <c r="P3732" t="str">
        <f>VLOOKUP($E3732,'CFileFishery to ERA+'!$A$4:$J$198,8,FALSE)</f>
        <v>S</v>
      </c>
      <c r="Q3732" t="str">
        <f>VLOOKUP($E3732,'CFileFishery to ERA+'!$A$4:$J$198,9,FALSE)</f>
        <v>WCVI AABM Sport</v>
      </c>
      <c r="R3732" t="str">
        <f>VLOOKUP($E3732,'CFileFishery to ERA+'!$A$4:$J$198,10,FALSE)</f>
        <v>AABM</v>
      </c>
    </row>
    <row r="3733" spans="1:18" x14ac:dyDescent="0.25">
      <c r="A3733" t="s">
        <v>162</v>
      </c>
      <c r="B3733" t="s">
        <v>163</v>
      </c>
      <c r="C3733">
        <v>2012</v>
      </c>
      <c r="D3733">
        <v>6</v>
      </c>
      <c r="E3733">
        <v>146</v>
      </c>
      <c r="F3733" t="s">
        <v>75</v>
      </c>
      <c r="G3733">
        <v>3</v>
      </c>
      <c r="H3733" t="s">
        <v>12</v>
      </c>
      <c r="I3733">
        <v>1</v>
      </c>
      <c r="J3733">
        <v>4.6900000000000004</v>
      </c>
      <c r="K3733">
        <v>6.26</v>
      </c>
      <c r="L3733">
        <f>VLOOKUP($E3733,'CFileFishery to ERA+'!$A$4:$J$198,4,FALSE)</f>
        <v>65</v>
      </c>
      <c r="M3733" t="str">
        <f>VLOOKUP($E3733,'CFileFishery to ERA+'!$A$4:$J$198,5,FALSE)</f>
        <v>BC JF S</v>
      </c>
      <c r="N3733" t="str">
        <f>VLOOKUP($E3733,'CFileFishery to ERA+'!$A$4:$J$198,6,FALSE)</f>
        <v>CA</v>
      </c>
      <c r="O3733">
        <f>VLOOKUP($E3733,'CFileFishery to ERA+'!$A$4:$J$198,7,FALSE)</f>
        <v>36</v>
      </c>
      <c r="P3733" t="str">
        <f>VLOOKUP($E3733,'CFileFishery to ERA+'!$A$4:$J$198,8,FALSE)</f>
        <v>S</v>
      </c>
      <c r="Q3733" t="str">
        <f>VLOOKUP($E3733,'CFileFishery to ERA+'!$A$4:$J$198,9,FALSE)</f>
        <v>Canadian Juan De Fuca Sport</v>
      </c>
      <c r="R3733" t="str">
        <f>VLOOKUP($E3733,'CFileFishery to ERA+'!$A$4:$J$198,10,FALSE)</f>
        <v>ISBM</v>
      </c>
    </row>
    <row r="3734" spans="1:18" x14ac:dyDescent="0.25">
      <c r="A3734" t="s">
        <v>162</v>
      </c>
      <c r="B3734" t="s">
        <v>163</v>
      </c>
      <c r="C3734">
        <v>2012</v>
      </c>
      <c r="D3734">
        <v>7</v>
      </c>
      <c r="E3734">
        <v>18</v>
      </c>
      <c r="F3734" t="s">
        <v>23</v>
      </c>
      <c r="G3734">
        <v>3</v>
      </c>
      <c r="H3734" t="s">
        <v>12</v>
      </c>
      <c r="I3734">
        <v>1</v>
      </c>
      <c r="J3734">
        <v>2.65</v>
      </c>
      <c r="K3734">
        <v>3.53</v>
      </c>
      <c r="L3734">
        <f>VLOOKUP($E3734,'CFileFishery to ERA+'!$A$4:$J$198,4,FALSE)</f>
        <v>4</v>
      </c>
      <c r="M3734" t="str">
        <f>VLOOKUP($E3734,'CFileFishery to ERA+'!$A$4:$J$198,5,FALSE)</f>
        <v>AK JLO T</v>
      </c>
      <c r="N3734" t="str">
        <f>VLOOKUP($E3734,'CFileFishery to ERA+'!$A$4:$J$198,6,FALSE)</f>
        <v>US</v>
      </c>
      <c r="O3734">
        <f>VLOOKUP($E3734,'CFileFishery to ERA+'!$A$4:$J$198,7,FALSE)</f>
        <v>999</v>
      </c>
      <c r="P3734" t="str">
        <f>VLOOKUP($E3734,'CFileFishery to ERA+'!$A$4:$J$198,8,FALSE)</f>
        <v>T</v>
      </c>
      <c r="Q3734" t="str">
        <f>VLOOKUP($E3734,'CFileFishery to ERA+'!$A$4:$J$198,9,FALSE)</f>
        <v>SEAK Troll</v>
      </c>
      <c r="R3734" t="str">
        <f>VLOOKUP($E3734,'CFileFishery to ERA+'!$A$4:$J$198,10,FALSE)</f>
        <v>AABM</v>
      </c>
    </row>
    <row r="3735" spans="1:18" x14ac:dyDescent="0.25">
      <c r="A3735" t="s">
        <v>162</v>
      </c>
      <c r="B3735" t="s">
        <v>163</v>
      </c>
      <c r="C3735">
        <v>2012</v>
      </c>
      <c r="D3735">
        <v>7</v>
      </c>
      <c r="E3735">
        <v>92</v>
      </c>
      <c r="F3735" t="s">
        <v>66</v>
      </c>
      <c r="G3735">
        <v>3</v>
      </c>
      <c r="H3735" t="s">
        <v>12</v>
      </c>
      <c r="I3735">
        <v>2</v>
      </c>
      <c r="J3735">
        <v>9.52</v>
      </c>
      <c r="K3735">
        <v>12.71</v>
      </c>
      <c r="L3735">
        <f>VLOOKUP($E3735,'CFileFishery to ERA+'!$A$4:$J$198,4,FALSE)</f>
        <v>51</v>
      </c>
      <c r="M3735" t="str">
        <f>VLOOKUP($E3735,'CFileFishery to ERA+'!$A$4:$J$198,5,FALSE)</f>
        <v>WCVI ISBM S</v>
      </c>
      <c r="N3735" t="str">
        <f>VLOOKUP($E3735,'CFileFishery to ERA+'!$A$4:$J$198,6,FALSE)</f>
        <v>CA</v>
      </c>
      <c r="O3735">
        <f>VLOOKUP($E3735,'CFileFishery to ERA+'!$A$4:$J$198,7,FALSE)</f>
        <v>32</v>
      </c>
      <c r="P3735" t="str">
        <f>VLOOKUP($E3735,'CFileFishery to ERA+'!$A$4:$J$198,8,FALSE)</f>
        <v>S</v>
      </c>
      <c r="Q3735" t="str">
        <f>VLOOKUP($E3735,'CFileFishery to ERA+'!$A$4:$J$198,9,FALSE)</f>
        <v>WCVI ISBM Sport</v>
      </c>
      <c r="R3735" t="str">
        <f>VLOOKUP($E3735,'CFileFishery to ERA+'!$A$4:$J$198,10,FALSE)</f>
        <v>ISBM</v>
      </c>
    </row>
    <row r="3736" spans="1:18" x14ac:dyDescent="0.25">
      <c r="A3736" t="s">
        <v>162</v>
      </c>
      <c r="B3736" t="s">
        <v>163</v>
      </c>
      <c r="C3736">
        <v>2012</v>
      </c>
      <c r="D3736">
        <v>7</v>
      </c>
      <c r="E3736">
        <v>104</v>
      </c>
      <c r="F3736" t="s">
        <v>113</v>
      </c>
      <c r="G3736">
        <v>3</v>
      </c>
      <c r="H3736" t="s">
        <v>12</v>
      </c>
      <c r="I3736">
        <v>1</v>
      </c>
      <c r="J3736">
        <v>1.86</v>
      </c>
      <c r="K3736">
        <v>2.48</v>
      </c>
      <c r="L3736">
        <f>VLOOKUP($E3736,'CFileFishery to ERA+'!$A$4:$J$198,4,FALSE)</f>
        <v>38</v>
      </c>
      <c r="M3736" t="str">
        <f>VLOOKUP($E3736,'CFileFishery to ERA+'!$A$4:$J$198,5,FALSE)</f>
        <v>TPS FN</v>
      </c>
      <c r="N3736" t="str">
        <f>VLOOKUP($E3736,'CFileFishery to ERA+'!$A$4:$J$198,6,FALSE)</f>
        <v>US</v>
      </c>
      <c r="O3736">
        <f>VLOOKUP($E3736,'CFileFishery to ERA+'!$A$4:$J$198,7,FALSE)</f>
        <v>999</v>
      </c>
      <c r="P3736" t="str">
        <f>VLOOKUP($E3736,'CFileFishery to ERA+'!$A$4:$J$198,8,FALSE)</f>
        <v>N</v>
      </c>
      <c r="Q3736" t="str">
        <f>VLOOKUP($E3736,'CFileFishery to ERA+'!$A$4:$J$198,9,FALSE)</f>
        <v>PGSD Net</v>
      </c>
      <c r="R3736" t="str">
        <f>VLOOKUP($E3736,'CFileFishery to ERA+'!$A$4:$J$198,10,FALSE)</f>
        <v>ISBM</v>
      </c>
    </row>
    <row r="3737" spans="1:18" x14ac:dyDescent="0.25">
      <c r="A3737" t="s">
        <v>162</v>
      </c>
      <c r="B3737" t="s">
        <v>163</v>
      </c>
      <c r="C3737">
        <v>2012</v>
      </c>
      <c r="D3737">
        <v>7</v>
      </c>
      <c r="E3737">
        <v>104</v>
      </c>
      <c r="F3737" t="s">
        <v>113</v>
      </c>
      <c r="G3737">
        <v>4</v>
      </c>
      <c r="H3737" t="s">
        <v>12</v>
      </c>
      <c r="I3737">
        <v>2</v>
      </c>
      <c r="J3737">
        <v>2.13</v>
      </c>
      <c r="K3737">
        <v>2.13</v>
      </c>
      <c r="L3737">
        <f>VLOOKUP($E3737,'CFileFishery to ERA+'!$A$4:$J$198,4,FALSE)</f>
        <v>38</v>
      </c>
      <c r="M3737" t="str">
        <f>VLOOKUP($E3737,'CFileFishery to ERA+'!$A$4:$J$198,5,FALSE)</f>
        <v>TPS FN</v>
      </c>
      <c r="N3737" t="str">
        <f>VLOOKUP($E3737,'CFileFishery to ERA+'!$A$4:$J$198,6,FALSE)</f>
        <v>US</v>
      </c>
      <c r="O3737">
        <f>VLOOKUP($E3737,'CFileFishery to ERA+'!$A$4:$J$198,7,FALSE)</f>
        <v>999</v>
      </c>
      <c r="P3737" t="str">
        <f>VLOOKUP($E3737,'CFileFishery to ERA+'!$A$4:$J$198,8,FALSE)</f>
        <v>N</v>
      </c>
      <c r="Q3737" t="str">
        <f>VLOOKUP($E3737,'CFileFishery to ERA+'!$A$4:$J$198,9,FALSE)</f>
        <v>PGSD Net</v>
      </c>
      <c r="R3737" t="str">
        <f>VLOOKUP($E3737,'CFileFishery to ERA+'!$A$4:$J$198,10,FALSE)</f>
        <v>ISBM</v>
      </c>
    </row>
    <row r="3738" spans="1:18" x14ac:dyDescent="0.25">
      <c r="A3738" t="s">
        <v>162</v>
      </c>
      <c r="B3738" t="s">
        <v>163</v>
      </c>
      <c r="C3738">
        <v>2012</v>
      </c>
      <c r="D3738">
        <v>7</v>
      </c>
      <c r="E3738">
        <v>135</v>
      </c>
      <c r="F3738" t="s">
        <v>39</v>
      </c>
      <c r="G3738">
        <v>3</v>
      </c>
      <c r="H3738" t="s">
        <v>12</v>
      </c>
      <c r="I3738">
        <v>1</v>
      </c>
      <c r="J3738">
        <v>3.44</v>
      </c>
      <c r="K3738">
        <v>4.59</v>
      </c>
      <c r="L3738">
        <f>VLOOKUP($E3738,'CFileFishery to ERA+'!$A$4:$J$198,4,FALSE)</f>
        <v>61</v>
      </c>
      <c r="M3738" t="str">
        <f>VLOOKUP($E3738,'CFileFishery to ERA+'!$A$4:$J$198,5,FALSE)</f>
        <v>JNST S</v>
      </c>
      <c r="N3738" t="str">
        <f>VLOOKUP($E3738,'CFileFishery to ERA+'!$A$4:$J$198,6,FALSE)</f>
        <v>CA</v>
      </c>
      <c r="O3738">
        <f>VLOOKUP($E3738,'CFileFishery to ERA+'!$A$4:$J$198,7,FALSE)</f>
        <v>26</v>
      </c>
      <c r="P3738" t="str">
        <f>VLOOKUP($E3738,'CFileFishery to ERA+'!$A$4:$J$198,8,FALSE)</f>
        <v>S</v>
      </c>
      <c r="Q3738" t="str">
        <f>VLOOKUP($E3738,'CFileFishery to ERA+'!$A$4:$J$198,9,FALSE)</f>
        <v>Johnstone Strait Sport</v>
      </c>
      <c r="R3738" t="str">
        <f>VLOOKUP($E3738,'CFileFishery to ERA+'!$A$4:$J$198,10,FALSE)</f>
        <v>ISBM</v>
      </c>
    </row>
    <row r="3739" spans="1:18" x14ac:dyDescent="0.25">
      <c r="A3739" t="s">
        <v>162</v>
      </c>
      <c r="B3739" t="s">
        <v>163</v>
      </c>
      <c r="C3739">
        <v>2012</v>
      </c>
      <c r="D3739">
        <v>7</v>
      </c>
      <c r="E3739">
        <v>142</v>
      </c>
      <c r="F3739" t="s">
        <v>49</v>
      </c>
      <c r="G3739">
        <v>3</v>
      </c>
      <c r="H3739" t="s">
        <v>12</v>
      </c>
      <c r="I3739">
        <v>1</v>
      </c>
      <c r="J3739">
        <v>4.76</v>
      </c>
      <c r="K3739">
        <v>6.35</v>
      </c>
      <c r="L3739">
        <f>VLOOKUP($E3739,'CFileFishery to ERA+'!$A$4:$J$198,4,FALSE)</f>
        <v>50</v>
      </c>
      <c r="M3739" t="str">
        <f>VLOOKUP($E3739,'CFileFishery to ERA+'!$A$4:$J$198,5,FALSE)</f>
        <v>WCVI AABM S</v>
      </c>
      <c r="N3739" t="str">
        <f>VLOOKUP($E3739,'CFileFishery to ERA+'!$A$4:$J$198,6,FALSE)</f>
        <v>CA</v>
      </c>
      <c r="O3739">
        <f>VLOOKUP($E3739,'CFileFishery to ERA+'!$A$4:$J$198,7,FALSE)</f>
        <v>31</v>
      </c>
      <c r="P3739" t="str">
        <f>VLOOKUP($E3739,'CFileFishery to ERA+'!$A$4:$J$198,8,FALSE)</f>
        <v>S</v>
      </c>
      <c r="Q3739" t="str">
        <f>VLOOKUP($E3739,'CFileFishery to ERA+'!$A$4:$J$198,9,FALSE)</f>
        <v>WCVI AABM Sport</v>
      </c>
      <c r="R3739" t="str">
        <f>VLOOKUP($E3739,'CFileFishery to ERA+'!$A$4:$J$198,10,FALSE)</f>
        <v>AABM</v>
      </c>
    </row>
    <row r="3740" spans="1:18" x14ac:dyDescent="0.25">
      <c r="A3740" t="s">
        <v>162</v>
      </c>
      <c r="B3740" t="s">
        <v>163</v>
      </c>
      <c r="C3740">
        <v>2012</v>
      </c>
      <c r="D3740">
        <v>7</v>
      </c>
      <c r="E3740">
        <v>146</v>
      </c>
      <c r="F3740" t="s">
        <v>75</v>
      </c>
      <c r="G3740">
        <v>4</v>
      </c>
      <c r="H3740" t="s">
        <v>12</v>
      </c>
      <c r="I3740">
        <v>1</v>
      </c>
      <c r="J3740">
        <v>4.74</v>
      </c>
      <c r="K3740">
        <v>4.75</v>
      </c>
      <c r="L3740">
        <f>VLOOKUP($E3740,'CFileFishery to ERA+'!$A$4:$J$198,4,FALSE)</f>
        <v>65</v>
      </c>
      <c r="M3740" t="str">
        <f>VLOOKUP($E3740,'CFileFishery to ERA+'!$A$4:$J$198,5,FALSE)</f>
        <v>BC JF S</v>
      </c>
      <c r="N3740" t="str">
        <f>VLOOKUP($E3740,'CFileFishery to ERA+'!$A$4:$J$198,6,FALSE)</f>
        <v>CA</v>
      </c>
      <c r="O3740">
        <f>VLOOKUP($E3740,'CFileFishery to ERA+'!$A$4:$J$198,7,FALSE)</f>
        <v>36</v>
      </c>
      <c r="P3740" t="str">
        <f>VLOOKUP($E3740,'CFileFishery to ERA+'!$A$4:$J$198,8,FALSE)</f>
        <v>S</v>
      </c>
      <c r="Q3740" t="str">
        <f>VLOOKUP($E3740,'CFileFishery to ERA+'!$A$4:$J$198,9,FALSE)</f>
        <v>Canadian Juan De Fuca Sport</v>
      </c>
      <c r="R3740" t="str">
        <f>VLOOKUP($E3740,'CFileFishery to ERA+'!$A$4:$J$198,10,FALSE)</f>
        <v>ISBM</v>
      </c>
    </row>
    <row r="3741" spans="1:18" x14ac:dyDescent="0.25">
      <c r="A3741" t="s">
        <v>162</v>
      </c>
      <c r="B3741" t="s">
        <v>163</v>
      </c>
      <c r="C3741">
        <v>2012</v>
      </c>
      <c r="D3741">
        <v>7</v>
      </c>
      <c r="E3741">
        <v>150</v>
      </c>
      <c r="F3741" t="s">
        <v>76</v>
      </c>
      <c r="G3741">
        <v>3</v>
      </c>
      <c r="H3741" t="s">
        <v>12</v>
      </c>
      <c r="I3741">
        <v>2</v>
      </c>
      <c r="J3741">
        <v>9</v>
      </c>
      <c r="K3741">
        <v>12.02</v>
      </c>
      <c r="L3741">
        <f>VLOOKUP($E3741,'CFileFishery to ERA+'!$A$4:$J$198,4,FALSE)</f>
        <v>57</v>
      </c>
      <c r="M3741" t="str">
        <f>VLOOKUP($E3741,'CFileFishery to ERA+'!$A$4:$J$198,5,FALSE)</f>
        <v>PGSDN S</v>
      </c>
      <c r="N3741" t="str">
        <f>VLOOKUP($E3741,'CFileFishery to ERA+'!$A$4:$J$198,6,FALSE)</f>
        <v>US</v>
      </c>
      <c r="O3741">
        <f>VLOOKUP($E3741,'CFileFishery to ERA+'!$A$4:$J$198,7,FALSE)</f>
        <v>999</v>
      </c>
      <c r="P3741" t="str">
        <f>VLOOKUP($E3741,'CFileFishery to ERA+'!$A$4:$J$198,8,FALSE)</f>
        <v>S</v>
      </c>
      <c r="Q3741" t="str">
        <f>VLOOKUP($E3741,'CFileFishery to ERA+'!$A$4:$J$198,9,FALSE)</f>
        <v>PGSD Sport</v>
      </c>
      <c r="R3741" t="str">
        <f>VLOOKUP($E3741,'CFileFishery to ERA+'!$A$4:$J$198,10,FALSE)</f>
        <v>ISBM</v>
      </c>
    </row>
    <row r="3742" spans="1:18" x14ac:dyDescent="0.25">
      <c r="A3742" t="s">
        <v>162</v>
      </c>
      <c r="B3742" t="s">
        <v>163</v>
      </c>
      <c r="C3742">
        <v>2012</v>
      </c>
      <c r="D3742">
        <v>8</v>
      </c>
      <c r="E3742">
        <v>30</v>
      </c>
      <c r="F3742" t="s">
        <v>25</v>
      </c>
      <c r="G3742">
        <v>3</v>
      </c>
      <c r="H3742" t="s">
        <v>12</v>
      </c>
      <c r="I3742">
        <v>1</v>
      </c>
      <c r="J3742">
        <v>2.63</v>
      </c>
      <c r="K3742">
        <v>3.51</v>
      </c>
      <c r="L3742">
        <f>VLOOKUP($E3742,'CFileFishery to ERA+'!$A$4:$J$198,4,FALSE)</f>
        <v>8</v>
      </c>
      <c r="M3742" t="str">
        <f>VLOOKUP($E3742,'CFileFishery to ERA+'!$A$4:$J$198,5,FALSE)</f>
        <v>NORTH T</v>
      </c>
      <c r="N3742" t="str">
        <f>VLOOKUP($E3742,'CFileFishery to ERA+'!$A$4:$J$198,6,FALSE)</f>
        <v>CA</v>
      </c>
      <c r="O3742">
        <f>VLOOKUP($E3742,'CFileFishery to ERA+'!$A$4:$J$198,7,FALSE)</f>
        <v>1</v>
      </c>
      <c r="P3742" t="str">
        <f>VLOOKUP($E3742,'CFileFishery to ERA+'!$A$4:$J$198,8,FALSE)</f>
        <v>T</v>
      </c>
      <c r="Q3742" t="str">
        <f>VLOOKUP($E3742,'CFileFishery to ERA+'!$A$4:$J$198,9,FALSE)</f>
        <v>NBC Troll</v>
      </c>
      <c r="R3742" t="str">
        <f>VLOOKUP($E3742,'CFileFishery to ERA+'!$A$4:$J$198,10,FALSE)</f>
        <v>AABM</v>
      </c>
    </row>
    <row r="3743" spans="1:18" x14ac:dyDescent="0.25">
      <c r="A3743" t="s">
        <v>162</v>
      </c>
      <c r="B3743" t="s">
        <v>163</v>
      </c>
      <c r="C3743">
        <v>2012</v>
      </c>
      <c r="D3743">
        <v>8</v>
      </c>
      <c r="E3743">
        <v>39</v>
      </c>
      <c r="F3743" t="s">
        <v>50</v>
      </c>
      <c r="G3743">
        <v>3</v>
      </c>
      <c r="H3743" t="s">
        <v>12</v>
      </c>
      <c r="I3743">
        <v>1</v>
      </c>
      <c r="J3743">
        <v>2.63</v>
      </c>
      <c r="K3743">
        <v>3.51</v>
      </c>
      <c r="L3743">
        <f>VLOOKUP($E3743,'CFileFishery to ERA+'!$A$4:$J$198,4,FALSE)</f>
        <v>12</v>
      </c>
      <c r="M3743" t="str">
        <f>VLOOKUP($E3743,'CFileFishery to ERA+'!$A$4:$J$198,5,FALSE)</f>
        <v>WCVI SUM T</v>
      </c>
      <c r="N3743" t="str">
        <f>VLOOKUP($E3743,'CFileFishery to ERA+'!$A$4:$J$198,6,FALSE)</f>
        <v>CA</v>
      </c>
      <c r="O3743">
        <f>VLOOKUP($E3743,'CFileFishery to ERA+'!$A$4:$J$198,7,FALSE)</f>
        <v>3</v>
      </c>
      <c r="P3743" t="str">
        <f>VLOOKUP($E3743,'CFileFishery to ERA+'!$A$4:$J$198,8,FALSE)</f>
        <v>T</v>
      </c>
      <c r="Q3743" t="str">
        <f>VLOOKUP($E3743,'CFileFishery to ERA+'!$A$4:$J$198,9,FALSE)</f>
        <v>WCVI Troll</v>
      </c>
      <c r="R3743" t="str">
        <f>VLOOKUP($E3743,'CFileFishery to ERA+'!$A$4:$J$198,10,FALSE)</f>
        <v>AABM</v>
      </c>
    </row>
    <row r="3744" spans="1:18" x14ac:dyDescent="0.25">
      <c r="A3744" t="s">
        <v>162</v>
      </c>
      <c r="B3744" t="s">
        <v>163</v>
      </c>
      <c r="C3744">
        <v>2012</v>
      </c>
      <c r="D3744">
        <v>8</v>
      </c>
      <c r="E3744">
        <v>66</v>
      </c>
      <c r="F3744" t="s">
        <v>72</v>
      </c>
      <c r="G3744">
        <v>3</v>
      </c>
      <c r="H3744" t="s">
        <v>12</v>
      </c>
      <c r="I3744">
        <v>1</v>
      </c>
      <c r="J3744">
        <v>1</v>
      </c>
      <c r="K3744">
        <v>1.33</v>
      </c>
      <c r="L3744">
        <f>VLOOKUP($E3744,'CFileFishery to ERA+'!$A$4:$J$198,4,FALSE)</f>
        <v>17</v>
      </c>
      <c r="M3744" t="str">
        <f>VLOOKUP($E3744,'CFileFishery to ERA+'!$A$4:$J$198,5,FALSE)</f>
        <v>ALASKA N</v>
      </c>
      <c r="N3744" t="str">
        <f>VLOOKUP($E3744,'CFileFishery to ERA+'!$A$4:$J$198,6,FALSE)</f>
        <v>US</v>
      </c>
      <c r="O3744">
        <f>VLOOKUP($E3744,'CFileFishery to ERA+'!$A$4:$J$198,7,FALSE)</f>
        <v>999</v>
      </c>
      <c r="P3744" t="str">
        <f>VLOOKUP($E3744,'CFileFishery to ERA+'!$A$4:$J$198,8,FALSE)</f>
        <v>N</v>
      </c>
      <c r="Q3744" t="str">
        <f>VLOOKUP($E3744,'CFileFishery to ERA+'!$A$4:$J$198,9,FALSE)</f>
        <v>SEAK Net</v>
      </c>
      <c r="R3744" t="str">
        <f>VLOOKUP($E3744,'CFileFishery to ERA+'!$A$4:$J$198,10,FALSE)</f>
        <v>AABM</v>
      </c>
    </row>
    <row r="3745" spans="1:18" x14ac:dyDescent="0.25">
      <c r="A3745" t="s">
        <v>162</v>
      </c>
      <c r="B3745" t="s">
        <v>163</v>
      </c>
      <c r="C3745">
        <v>2012</v>
      </c>
      <c r="D3745">
        <v>8</v>
      </c>
      <c r="E3745">
        <v>92</v>
      </c>
      <c r="F3745" t="s">
        <v>66</v>
      </c>
      <c r="G3745">
        <v>2</v>
      </c>
      <c r="H3745" t="s">
        <v>12</v>
      </c>
      <c r="I3745">
        <v>1</v>
      </c>
      <c r="J3745">
        <v>4.3600000000000003</v>
      </c>
      <c r="K3745">
        <v>4.41</v>
      </c>
      <c r="L3745">
        <f>VLOOKUP($E3745,'CFileFishery to ERA+'!$A$4:$J$198,4,FALSE)</f>
        <v>51</v>
      </c>
      <c r="M3745" t="str">
        <f>VLOOKUP($E3745,'CFileFishery to ERA+'!$A$4:$J$198,5,FALSE)</f>
        <v>WCVI ISBM S</v>
      </c>
      <c r="N3745" t="str">
        <f>VLOOKUP($E3745,'CFileFishery to ERA+'!$A$4:$J$198,6,FALSE)</f>
        <v>CA</v>
      </c>
      <c r="O3745">
        <f>VLOOKUP($E3745,'CFileFishery to ERA+'!$A$4:$J$198,7,FALSE)</f>
        <v>32</v>
      </c>
      <c r="P3745" t="str">
        <f>VLOOKUP($E3745,'CFileFishery to ERA+'!$A$4:$J$198,8,FALSE)</f>
        <v>S</v>
      </c>
      <c r="Q3745" t="str">
        <f>VLOOKUP($E3745,'CFileFishery to ERA+'!$A$4:$J$198,9,FALSE)</f>
        <v>WCVI ISBM Sport</v>
      </c>
      <c r="R3745" t="str">
        <f>VLOOKUP($E3745,'CFileFishery to ERA+'!$A$4:$J$198,10,FALSE)</f>
        <v>ISBM</v>
      </c>
    </row>
    <row r="3746" spans="1:18" x14ac:dyDescent="0.25">
      <c r="A3746" t="s">
        <v>162</v>
      </c>
      <c r="B3746" t="s">
        <v>163</v>
      </c>
      <c r="C3746">
        <v>2012</v>
      </c>
      <c r="D3746">
        <v>8</v>
      </c>
      <c r="E3746">
        <v>92</v>
      </c>
      <c r="F3746" t="s">
        <v>66</v>
      </c>
      <c r="G3746">
        <v>3</v>
      </c>
      <c r="H3746" t="s">
        <v>12</v>
      </c>
      <c r="I3746">
        <v>1</v>
      </c>
      <c r="J3746">
        <v>4.8499999999999996</v>
      </c>
      <c r="K3746">
        <v>6.47</v>
      </c>
      <c r="L3746">
        <f>VLOOKUP($E3746,'CFileFishery to ERA+'!$A$4:$J$198,4,FALSE)</f>
        <v>51</v>
      </c>
      <c r="M3746" t="str">
        <f>VLOOKUP($E3746,'CFileFishery to ERA+'!$A$4:$J$198,5,FALSE)</f>
        <v>WCVI ISBM S</v>
      </c>
      <c r="N3746" t="str">
        <f>VLOOKUP($E3746,'CFileFishery to ERA+'!$A$4:$J$198,6,FALSE)</f>
        <v>CA</v>
      </c>
      <c r="O3746">
        <f>VLOOKUP($E3746,'CFileFishery to ERA+'!$A$4:$J$198,7,FALSE)</f>
        <v>32</v>
      </c>
      <c r="P3746" t="str">
        <f>VLOOKUP($E3746,'CFileFishery to ERA+'!$A$4:$J$198,8,FALSE)</f>
        <v>S</v>
      </c>
      <c r="Q3746" t="str">
        <f>VLOOKUP($E3746,'CFileFishery to ERA+'!$A$4:$J$198,9,FALSE)</f>
        <v>WCVI ISBM Sport</v>
      </c>
      <c r="R3746" t="str">
        <f>VLOOKUP($E3746,'CFileFishery to ERA+'!$A$4:$J$198,10,FALSE)</f>
        <v>ISBM</v>
      </c>
    </row>
    <row r="3747" spans="1:18" x14ac:dyDescent="0.25">
      <c r="A3747" t="s">
        <v>162</v>
      </c>
      <c r="B3747" t="s">
        <v>163</v>
      </c>
      <c r="C3747">
        <v>2012</v>
      </c>
      <c r="D3747">
        <v>8</v>
      </c>
      <c r="E3747">
        <v>104</v>
      </c>
      <c r="F3747" t="s">
        <v>113</v>
      </c>
      <c r="G3747">
        <v>3</v>
      </c>
      <c r="H3747" t="s">
        <v>12</v>
      </c>
      <c r="I3747">
        <v>1</v>
      </c>
      <c r="J3747">
        <v>1</v>
      </c>
      <c r="K3747">
        <v>1.33</v>
      </c>
      <c r="L3747">
        <f>VLOOKUP($E3747,'CFileFishery to ERA+'!$A$4:$J$198,4,FALSE)</f>
        <v>38</v>
      </c>
      <c r="M3747" t="str">
        <f>VLOOKUP($E3747,'CFileFishery to ERA+'!$A$4:$J$198,5,FALSE)</f>
        <v>TPS FN</v>
      </c>
      <c r="N3747" t="str">
        <f>VLOOKUP($E3747,'CFileFishery to ERA+'!$A$4:$J$198,6,FALSE)</f>
        <v>US</v>
      </c>
      <c r="O3747">
        <f>VLOOKUP($E3747,'CFileFishery to ERA+'!$A$4:$J$198,7,FALSE)</f>
        <v>999</v>
      </c>
      <c r="P3747" t="str">
        <f>VLOOKUP($E3747,'CFileFishery to ERA+'!$A$4:$J$198,8,FALSE)</f>
        <v>N</v>
      </c>
      <c r="Q3747" t="str">
        <f>VLOOKUP($E3747,'CFileFishery to ERA+'!$A$4:$J$198,9,FALSE)</f>
        <v>PGSD Net</v>
      </c>
      <c r="R3747" t="str">
        <f>VLOOKUP($E3747,'CFileFishery to ERA+'!$A$4:$J$198,10,FALSE)</f>
        <v>ISBM</v>
      </c>
    </row>
    <row r="3748" spans="1:18" x14ac:dyDescent="0.25">
      <c r="A3748" t="s">
        <v>162</v>
      </c>
      <c r="B3748" t="s">
        <v>163</v>
      </c>
      <c r="C3748">
        <v>2012</v>
      </c>
      <c r="D3748">
        <v>8</v>
      </c>
      <c r="E3748">
        <v>104</v>
      </c>
      <c r="F3748" t="s">
        <v>113</v>
      </c>
      <c r="G3748">
        <v>4</v>
      </c>
      <c r="H3748" t="s">
        <v>12</v>
      </c>
      <c r="I3748">
        <v>1</v>
      </c>
      <c r="J3748">
        <v>1</v>
      </c>
      <c r="K3748">
        <v>1</v>
      </c>
      <c r="L3748">
        <f>VLOOKUP($E3748,'CFileFishery to ERA+'!$A$4:$J$198,4,FALSE)</f>
        <v>38</v>
      </c>
      <c r="M3748" t="str">
        <f>VLOOKUP($E3748,'CFileFishery to ERA+'!$A$4:$J$198,5,FALSE)</f>
        <v>TPS FN</v>
      </c>
      <c r="N3748" t="str">
        <f>VLOOKUP($E3748,'CFileFishery to ERA+'!$A$4:$J$198,6,FALSE)</f>
        <v>US</v>
      </c>
      <c r="O3748">
        <f>VLOOKUP($E3748,'CFileFishery to ERA+'!$A$4:$J$198,7,FALSE)</f>
        <v>999</v>
      </c>
      <c r="P3748" t="str">
        <f>VLOOKUP($E3748,'CFileFishery to ERA+'!$A$4:$J$198,8,FALSE)</f>
        <v>N</v>
      </c>
      <c r="Q3748" t="str">
        <f>VLOOKUP($E3748,'CFileFishery to ERA+'!$A$4:$J$198,9,FALSE)</f>
        <v>PGSD Net</v>
      </c>
      <c r="R3748" t="str">
        <f>VLOOKUP($E3748,'CFileFishery to ERA+'!$A$4:$J$198,10,FALSE)</f>
        <v>ISBM</v>
      </c>
    </row>
    <row r="3749" spans="1:18" x14ac:dyDescent="0.25">
      <c r="A3749" t="s">
        <v>162</v>
      </c>
      <c r="B3749" t="s">
        <v>163</v>
      </c>
      <c r="C3749">
        <v>2012</v>
      </c>
      <c r="D3749">
        <v>8</v>
      </c>
      <c r="E3749">
        <v>132</v>
      </c>
      <c r="F3749" t="s">
        <v>21</v>
      </c>
      <c r="G3749">
        <v>3</v>
      </c>
      <c r="H3749" t="s">
        <v>12</v>
      </c>
      <c r="I3749">
        <v>1</v>
      </c>
      <c r="J3749">
        <v>1.65</v>
      </c>
      <c r="K3749">
        <v>2.2000000000000002</v>
      </c>
      <c r="L3749">
        <f>VLOOKUP($E3749,'CFileFishery to ERA+'!$A$4:$J$198,4,FALSE)</f>
        <v>45</v>
      </c>
      <c r="M3749" t="str">
        <f>VLOOKUP($E3749,'CFileFishery to ERA+'!$A$4:$J$198,5,FALSE)</f>
        <v>CBC S</v>
      </c>
      <c r="N3749" t="str">
        <f>VLOOKUP($E3749,'CFileFishery to ERA+'!$A$4:$J$198,6,FALSE)</f>
        <v>CA</v>
      </c>
      <c r="O3749">
        <f>VLOOKUP($E3749,'CFileFishery to ERA+'!$A$4:$J$198,7,FALSE)</f>
        <v>24</v>
      </c>
      <c r="P3749" t="str">
        <f>VLOOKUP($E3749,'CFileFishery to ERA+'!$A$4:$J$198,8,FALSE)</f>
        <v>S</v>
      </c>
      <c r="Q3749" t="str">
        <f>VLOOKUP($E3749,'CFileFishery to ERA+'!$A$4:$J$198,9,FALSE)</f>
        <v>Central Sport</v>
      </c>
      <c r="R3749" t="str">
        <f>VLOOKUP($E3749,'CFileFishery to ERA+'!$A$4:$J$198,10,FALSE)</f>
        <v>ISBM</v>
      </c>
    </row>
    <row r="3750" spans="1:18" x14ac:dyDescent="0.25">
      <c r="A3750" t="s">
        <v>162</v>
      </c>
      <c r="B3750" t="s">
        <v>163</v>
      </c>
      <c r="C3750">
        <v>2012</v>
      </c>
      <c r="D3750">
        <v>8</v>
      </c>
      <c r="E3750">
        <v>159</v>
      </c>
      <c r="F3750" t="s">
        <v>94</v>
      </c>
      <c r="G3750">
        <v>2</v>
      </c>
      <c r="H3750" t="s">
        <v>12</v>
      </c>
      <c r="I3750">
        <v>1</v>
      </c>
      <c r="J3750">
        <v>5.09</v>
      </c>
      <c r="K3750">
        <v>5.15</v>
      </c>
      <c r="L3750">
        <f>VLOOKUP($E3750,'CFileFishery to ERA+'!$A$4:$J$198,4,FALSE)</f>
        <v>59</v>
      </c>
      <c r="M3750" t="str">
        <f>VLOOKUP($E3750,'CFileFishery to ERA+'!$A$4:$J$198,5,FALSE)</f>
        <v>PGSDO S</v>
      </c>
      <c r="N3750" t="str">
        <f>VLOOKUP($E3750,'CFileFishery to ERA+'!$A$4:$J$198,6,FALSE)</f>
        <v>US</v>
      </c>
      <c r="O3750">
        <f>VLOOKUP($E3750,'CFileFishery to ERA+'!$A$4:$J$198,7,FALSE)</f>
        <v>999</v>
      </c>
      <c r="P3750" t="str">
        <f>VLOOKUP($E3750,'CFileFishery to ERA+'!$A$4:$J$198,8,FALSE)</f>
        <v>S</v>
      </c>
      <c r="Q3750" t="str">
        <f>VLOOKUP($E3750,'CFileFishery to ERA+'!$A$4:$J$198,9,FALSE)</f>
        <v>PGSD Sport</v>
      </c>
      <c r="R3750" t="str">
        <f>VLOOKUP($E3750,'CFileFishery to ERA+'!$A$4:$J$198,10,FALSE)</f>
        <v>ISBM</v>
      </c>
    </row>
    <row r="3751" spans="1:18" x14ac:dyDescent="0.25">
      <c r="A3751" t="s">
        <v>162</v>
      </c>
      <c r="B3751" t="s">
        <v>163</v>
      </c>
      <c r="C3751">
        <v>2012</v>
      </c>
      <c r="D3751">
        <v>9</v>
      </c>
      <c r="E3751">
        <v>35</v>
      </c>
      <c r="F3751" t="s">
        <v>77</v>
      </c>
      <c r="G3751">
        <v>3</v>
      </c>
      <c r="H3751" t="s">
        <v>12</v>
      </c>
      <c r="I3751">
        <v>2</v>
      </c>
      <c r="J3751">
        <v>3.32</v>
      </c>
      <c r="K3751">
        <v>4.43</v>
      </c>
      <c r="L3751">
        <f>VLOOKUP($E3751,'CFileFishery to ERA+'!$A$4:$J$198,4,FALSE)</f>
        <v>12</v>
      </c>
      <c r="M3751" t="str">
        <f>VLOOKUP($E3751,'CFileFishery to ERA+'!$A$4:$J$198,5,FALSE)</f>
        <v>WCVI SUM T</v>
      </c>
      <c r="N3751" t="str">
        <f>VLOOKUP($E3751,'CFileFishery to ERA+'!$A$4:$J$198,6,FALSE)</f>
        <v>CA</v>
      </c>
      <c r="O3751">
        <f>VLOOKUP($E3751,'CFileFishery to ERA+'!$A$4:$J$198,7,FALSE)</f>
        <v>3</v>
      </c>
      <c r="P3751" t="str">
        <f>VLOOKUP($E3751,'CFileFishery to ERA+'!$A$4:$J$198,8,FALSE)</f>
        <v>T</v>
      </c>
      <c r="Q3751" t="str">
        <f>VLOOKUP($E3751,'CFileFishery to ERA+'!$A$4:$J$198,9,FALSE)</f>
        <v>WCVI Troll</v>
      </c>
      <c r="R3751" t="str">
        <f>VLOOKUP($E3751,'CFileFishery to ERA+'!$A$4:$J$198,10,FALSE)</f>
        <v>AABM</v>
      </c>
    </row>
    <row r="3752" spans="1:18" x14ac:dyDescent="0.25">
      <c r="A3752" t="s">
        <v>162</v>
      </c>
      <c r="B3752" t="s">
        <v>163</v>
      </c>
      <c r="C3752">
        <v>2012</v>
      </c>
      <c r="D3752">
        <v>9</v>
      </c>
      <c r="E3752">
        <v>39</v>
      </c>
      <c r="F3752" t="s">
        <v>50</v>
      </c>
      <c r="G3752">
        <v>3</v>
      </c>
      <c r="H3752" t="s">
        <v>12</v>
      </c>
      <c r="I3752">
        <v>3</v>
      </c>
      <c r="J3752">
        <v>5.95</v>
      </c>
      <c r="K3752">
        <v>7.94</v>
      </c>
      <c r="L3752">
        <f>VLOOKUP($E3752,'CFileFishery to ERA+'!$A$4:$J$198,4,FALSE)</f>
        <v>12</v>
      </c>
      <c r="M3752" t="str">
        <f>VLOOKUP($E3752,'CFileFishery to ERA+'!$A$4:$J$198,5,FALSE)</f>
        <v>WCVI SUM T</v>
      </c>
      <c r="N3752" t="str">
        <f>VLOOKUP($E3752,'CFileFishery to ERA+'!$A$4:$J$198,6,FALSE)</f>
        <v>CA</v>
      </c>
      <c r="O3752">
        <f>VLOOKUP($E3752,'CFileFishery to ERA+'!$A$4:$J$198,7,FALSE)</f>
        <v>3</v>
      </c>
      <c r="P3752" t="str">
        <f>VLOOKUP($E3752,'CFileFishery to ERA+'!$A$4:$J$198,8,FALSE)</f>
        <v>T</v>
      </c>
      <c r="Q3752" t="str">
        <f>VLOOKUP($E3752,'CFileFishery to ERA+'!$A$4:$J$198,9,FALSE)</f>
        <v>WCVI Troll</v>
      </c>
      <c r="R3752" t="str">
        <f>VLOOKUP($E3752,'CFileFishery to ERA+'!$A$4:$J$198,10,FALSE)</f>
        <v>AABM</v>
      </c>
    </row>
    <row r="3753" spans="1:18" x14ac:dyDescent="0.25">
      <c r="A3753" t="s">
        <v>162</v>
      </c>
      <c r="B3753" t="s">
        <v>163</v>
      </c>
      <c r="C3753">
        <v>2012</v>
      </c>
      <c r="D3753">
        <v>9</v>
      </c>
      <c r="E3753">
        <v>142</v>
      </c>
      <c r="F3753" t="s">
        <v>49</v>
      </c>
      <c r="G3753">
        <v>3</v>
      </c>
      <c r="H3753" t="s">
        <v>12</v>
      </c>
      <c r="I3753">
        <v>1</v>
      </c>
      <c r="J3753">
        <v>2.59</v>
      </c>
      <c r="K3753">
        <v>3.45</v>
      </c>
      <c r="L3753">
        <f>VLOOKUP($E3753,'CFileFishery to ERA+'!$A$4:$J$198,4,FALSE)</f>
        <v>50</v>
      </c>
      <c r="M3753" t="str">
        <f>VLOOKUP($E3753,'CFileFishery to ERA+'!$A$4:$J$198,5,FALSE)</f>
        <v>WCVI AABM S</v>
      </c>
      <c r="N3753" t="str">
        <f>VLOOKUP($E3753,'CFileFishery to ERA+'!$A$4:$J$198,6,FALSE)</f>
        <v>CA</v>
      </c>
      <c r="O3753">
        <f>VLOOKUP($E3753,'CFileFishery to ERA+'!$A$4:$J$198,7,FALSE)</f>
        <v>31</v>
      </c>
      <c r="P3753" t="str">
        <f>VLOOKUP($E3753,'CFileFishery to ERA+'!$A$4:$J$198,8,FALSE)</f>
        <v>S</v>
      </c>
      <c r="Q3753" t="str">
        <f>VLOOKUP($E3753,'CFileFishery to ERA+'!$A$4:$J$198,9,FALSE)</f>
        <v>WCVI AABM Sport</v>
      </c>
      <c r="R3753" t="str">
        <f>VLOOKUP($E3753,'CFileFishery to ERA+'!$A$4:$J$198,10,FALSE)</f>
        <v>AABM</v>
      </c>
    </row>
    <row r="3754" spans="1:18" x14ac:dyDescent="0.25">
      <c r="A3754" t="s">
        <v>162</v>
      </c>
      <c r="B3754" t="s">
        <v>163</v>
      </c>
      <c r="C3754">
        <v>2012</v>
      </c>
      <c r="D3754">
        <v>11</v>
      </c>
      <c r="E3754">
        <v>2</v>
      </c>
      <c r="F3754" t="s">
        <v>30</v>
      </c>
      <c r="G3754">
        <v>4</v>
      </c>
      <c r="H3754" t="s">
        <v>12</v>
      </c>
      <c r="I3754">
        <v>1</v>
      </c>
      <c r="J3754">
        <v>4.37</v>
      </c>
      <c r="K3754">
        <v>5.83</v>
      </c>
      <c r="L3754">
        <f>VLOOKUP($E3754,'CFileFishery to ERA+'!$A$4:$J$198,4,FALSE)</f>
        <v>1</v>
      </c>
      <c r="M3754" t="str">
        <f>VLOOKUP($E3754,'CFileFishery to ERA+'!$A$4:$J$198,5,FALSE)</f>
        <v>AK W/S T</v>
      </c>
      <c r="N3754" t="str">
        <f>VLOOKUP($E3754,'CFileFishery to ERA+'!$A$4:$J$198,6,FALSE)</f>
        <v>US</v>
      </c>
      <c r="O3754">
        <f>VLOOKUP($E3754,'CFileFishery to ERA+'!$A$4:$J$198,7,FALSE)</f>
        <v>999</v>
      </c>
      <c r="P3754" t="str">
        <f>VLOOKUP($E3754,'CFileFishery to ERA+'!$A$4:$J$198,8,FALSE)</f>
        <v>T</v>
      </c>
      <c r="Q3754" t="str">
        <f>VLOOKUP($E3754,'CFileFishery to ERA+'!$A$4:$J$198,9,FALSE)</f>
        <v>SEAK Troll</v>
      </c>
      <c r="R3754" t="str">
        <f>VLOOKUP($E3754,'CFileFishery to ERA+'!$A$4:$J$198,10,FALSE)</f>
        <v>AABM</v>
      </c>
    </row>
    <row r="3755" spans="1:18" x14ac:dyDescent="0.25">
      <c r="A3755" t="s">
        <v>162</v>
      </c>
      <c r="B3755" t="s">
        <v>163</v>
      </c>
      <c r="C3755">
        <v>2012</v>
      </c>
      <c r="D3755">
        <v>12</v>
      </c>
      <c r="E3755">
        <v>36</v>
      </c>
      <c r="F3755" t="s">
        <v>100</v>
      </c>
      <c r="G3755">
        <v>3</v>
      </c>
      <c r="H3755" t="s">
        <v>12</v>
      </c>
      <c r="I3755">
        <v>1</v>
      </c>
      <c r="J3755">
        <v>2.42</v>
      </c>
      <c r="K3755">
        <v>2.4500000000000002</v>
      </c>
      <c r="L3755">
        <f>VLOOKUP($E3755,'CFileFishery to ERA+'!$A$4:$J$198,4,FALSE)</f>
        <v>10</v>
      </c>
      <c r="M3755" t="str">
        <f>VLOOKUP($E3755,'CFileFishery to ERA+'!$A$4:$J$198,5,FALSE)</f>
        <v>WCVI F/W T</v>
      </c>
      <c r="N3755" t="str">
        <f>VLOOKUP($E3755,'CFileFishery to ERA+'!$A$4:$J$198,6,FALSE)</f>
        <v>CA</v>
      </c>
      <c r="O3755">
        <f>VLOOKUP($E3755,'CFileFishery to ERA+'!$A$4:$J$198,7,FALSE)</f>
        <v>3</v>
      </c>
      <c r="P3755" t="str">
        <f>VLOOKUP($E3755,'CFileFishery to ERA+'!$A$4:$J$198,8,FALSE)</f>
        <v>T</v>
      </c>
      <c r="Q3755" t="str">
        <f>VLOOKUP($E3755,'CFileFishery to ERA+'!$A$4:$J$198,9,FALSE)</f>
        <v>WCVI Troll</v>
      </c>
      <c r="R3755" t="str">
        <f>VLOOKUP($E3755,'CFileFishery to ERA+'!$A$4:$J$198,10,FALSE)</f>
        <v>AABM</v>
      </c>
    </row>
    <row r="3756" spans="1:18" x14ac:dyDescent="0.25">
      <c r="A3756" t="s">
        <v>162</v>
      </c>
      <c r="B3756" t="s">
        <v>163</v>
      </c>
      <c r="C3756">
        <v>2012</v>
      </c>
      <c r="D3756">
        <v>12</v>
      </c>
      <c r="E3756">
        <v>36</v>
      </c>
      <c r="F3756" t="s">
        <v>100</v>
      </c>
      <c r="G3756">
        <v>4</v>
      </c>
      <c r="H3756" t="s">
        <v>12</v>
      </c>
      <c r="I3756">
        <v>3</v>
      </c>
      <c r="J3756">
        <v>7.02</v>
      </c>
      <c r="K3756">
        <v>9.3699999999999992</v>
      </c>
      <c r="L3756">
        <f>VLOOKUP($E3756,'CFileFishery to ERA+'!$A$4:$J$198,4,FALSE)</f>
        <v>10</v>
      </c>
      <c r="M3756" t="str">
        <f>VLOOKUP($E3756,'CFileFishery to ERA+'!$A$4:$J$198,5,FALSE)</f>
        <v>WCVI F/W T</v>
      </c>
      <c r="N3756" t="str">
        <f>VLOOKUP($E3756,'CFileFishery to ERA+'!$A$4:$J$198,6,FALSE)</f>
        <v>CA</v>
      </c>
      <c r="O3756">
        <f>VLOOKUP($E3756,'CFileFishery to ERA+'!$A$4:$J$198,7,FALSE)</f>
        <v>3</v>
      </c>
      <c r="P3756" t="str">
        <f>VLOOKUP($E3756,'CFileFishery to ERA+'!$A$4:$J$198,8,FALSE)</f>
        <v>T</v>
      </c>
      <c r="Q3756" t="str">
        <f>VLOOKUP($E3756,'CFileFishery to ERA+'!$A$4:$J$198,9,FALSE)</f>
        <v>WCVI Troll</v>
      </c>
      <c r="R3756" t="str">
        <f>VLOOKUP($E3756,'CFileFishery to ERA+'!$A$4:$J$198,10,FALSE)</f>
        <v>AABM</v>
      </c>
    </row>
    <row r="3757" spans="1:18" x14ac:dyDescent="0.25">
      <c r="A3757" t="s">
        <v>162</v>
      </c>
      <c r="B3757" t="s">
        <v>163</v>
      </c>
      <c r="C3757">
        <v>2013</v>
      </c>
      <c r="D3757">
        <v>1</v>
      </c>
      <c r="E3757">
        <v>33</v>
      </c>
      <c r="F3757" t="s">
        <v>47</v>
      </c>
      <c r="G3757">
        <v>4</v>
      </c>
      <c r="H3757" t="s">
        <v>12</v>
      </c>
      <c r="I3757">
        <v>1</v>
      </c>
      <c r="J3757">
        <v>2.78</v>
      </c>
      <c r="K3757">
        <v>3.71</v>
      </c>
      <c r="L3757">
        <f>VLOOKUP($E3757,'CFileFishery to ERA+'!$A$4:$J$198,4,FALSE)</f>
        <v>10</v>
      </c>
      <c r="M3757" t="str">
        <f>VLOOKUP($E3757,'CFileFishery to ERA+'!$A$4:$J$198,5,FALSE)</f>
        <v>WCVI F/W T</v>
      </c>
      <c r="N3757" t="str">
        <f>VLOOKUP($E3757,'CFileFishery to ERA+'!$A$4:$J$198,6,FALSE)</f>
        <v>CA</v>
      </c>
      <c r="O3757">
        <f>VLOOKUP($E3757,'CFileFishery to ERA+'!$A$4:$J$198,7,FALSE)</f>
        <v>3</v>
      </c>
      <c r="P3757" t="str">
        <f>VLOOKUP($E3757,'CFileFishery to ERA+'!$A$4:$J$198,8,FALSE)</f>
        <v>T</v>
      </c>
      <c r="Q3757" t="str">
        <f>VLOOKUP($E3757,'CFileFishery to ERA+'!$A$4:$J$198,9,FALSE)</f>
        <v>WCVI Troll</v>
      </c>
      <c r="R3757" t="str">
        <f>VLOOKUP($E3757,'CFileFishery to ERA+'!$A$4:$J$198,10,FALSE)</f>
        <v>AABM</v>
      </c>
    </row>
    <row r="3758" spans="1:18" x14ac:dyDescent="0.25">
      <c r="A3758" t="s">
        <v>162</v>
      </c>
      <c r="B3758" t="s">
        <v>163</v>
      </c>
      <c r="C3758">
        <v>2013</v>
      </c>
      <c r="D3758">
        <v>1</v>
      </c>
      <c r="E3758">
        <v>152</v>
      </c>
      <c r="F3758" t="s">
        <v>63</v>
      </c>
      <c r="G3758">
        <v>3</v>
      </c>
      <c r="H3758" t="s">
        <v>12</v>
      </c>
      <c r="I3758">
        <v>1</v>
      </c>
      <c r="J3758">
        <v>2.6</v>
      </c>
      <c r="K3758">
        <v>2.63</v>
      </c>
      <c r="L3758">
        <f>VLOOKUP($E3758,'CFileFishery to ERA+'!$A$4:$J$198,4,FALSE)</f>
        <v>57</v>
      </c>
      <c r="M3758" t="str">
        <f>VLOOKUP($E3758,'CFileFishery to ERA+'!$A$4:$J$198,5,FALSE)</f>
        <v>PGSDN S</v>
      </c>
      <c r="N3758" t="str">
        <f>VLOOKUP($E3758,'CFileFishery to ERA+'!$A$4:$J$198,6,FALSE)</f>
        <v>US</v>
      </c>
      <c r="O3758">
        <f>VLOOKUP($E3758,'CFileFishery to ERA+'!$A$4:$J$198,7,FALSE)</f>
        <v>999</v>
      </c>
      <c r="P3758" t="str">
        <f>VLOOKUP($E3758,'CFileFishery to ERA+'!$A$4:$J$198,8,FALSE)</f>
        <v>S</v>
      </c>
      <c r="Q3758" t="str">
        <f>VLOOKUP($E3758,'CFileFishery to ERA+'!$A$4:$J$198,9,FALSE)</f>
        <v>PGSD Sport</v>
      </c>
      <c r="R3758" t="str">
        <f>VLOOKUP($E3758,'CFileFishery to ERA+'!$A$4:$J$198,10,FALSE)</f>
        <v>ISBM</v>
      </c>
    </row>
    <row r="3759" spans="1:18" x14ac:dyDescent="0.25">
      <c r="A3759" t="s">
        <v>162</v>
      </c>
      <c r="B3759" t="s">
        <v>163</v>
      </c>
      <c r="C3759">
        <v>2013</v>
      </c>
      <c r="D3759">
        <v>2</v>
      </c>
      <c r="E3759">
        <v>41</v>
      </c>
      <c r="F3759" t="s">
        <v>70</v>
      </c>
      <c r="G3759">
        <v>3</v>
      </c>
      <c r="H3759" t="s">
        <v>12</v>
      </c>
      <c r="I3759">
        <v>1</v>
      </c>
      <c r="J3759">
        <v>4.4000000000000004</v>
      </c>
      <c r="K3759">
        <v>4.46</v>
      </c>
      <c r="L3759">
        <f>VLOOKUP($E3759,'CFileFishery to ERA+'!$A$4:$J$198,4,FALSE)</f>
        <v>13</v>
      </c>
      <c r="M3759" t="str">
        <f>VLOOKUP($E3759,'CFileFishery to ERA+'!$A$4:$J$198,5,FALSE)</f>
        <v>N FALCON T</v>
      </c>
      <c r="N3759" t="str">
        <f>VLOOKUP($E3759,'CFileFishery to ERA+'!$A$4:$J$198,6,FALSE)</f>
        <v>US</v>
      </c>
      <c r="O3759">
        <f>VLOOKUP($E3759,'CFileFishery to ERA+'!$A$4:$J$198,7,FALSE)</f>
        <v>999</v>
      </c>
      <c r="P3759" t="str">
        <f>VLOOKUP($E3759,'CFileFishery to ERA+'!$A$4:$J$198,8,FALSE)</f>
        <v>T</v>
      </c>
      <c r="Q3759" t="str">
        <f>VLOOKUP($E3759,'CFileFishery to ERA+'!$A$4:$J$198,9,FALSE)</f>
        <v>WA Troll</v>
      </c>
      <c r="R3759" t="str">
        <f>VLOOKUP($E3759,'CFileFishery to ERA+'!$A$4:$J$198,10,FALSE)</f>
        <v>ISBM</v>
      </c>
    </row>
    <row r="3760" spans="1:18" x14ac:dyDescent="0.25">
      <c r="A3760" t="s">
        <v>162</v>
      </c>
      <c r="B3760" t="s">
        <v>163</v>
      </c>
      <c r="C3760">
        <v>2013</v>
      </c>
      <c r="D3760">
        <v>2</v>
      </c>
      <c r="E3760">
        <v>151</v>
      </c>
      <c r="F3760" t="s">
        <v>84</v>
      </c>
      <c r="G3760">
        <v>4</v>
      </c>
      <c r="H3760" t="s">
        <v>12</v>
      </c>
      <c r="I3760">
        <v>1</v>
      </c>
      <c r="J3760">
        <v>1</v>
      </c>
      <c r="K3760">
        <v>1.33</v>
      </c>
      <c r="L3760">
        <f>VLOOKUP($E3760,'CFileFishery to ERA+'!$A$4:$J$198,4,FALSE)</f>
        <v>57</v>
      </c>
      <c r="M3760" t="str">
        <f>VLOOKUP($E3760,'CFileFishery to ERA+'!$A$4:$J$198,5,FALSE)</f>
        <v>PGSDN S</v>
      </c>
      <c r="N3760" t="str">
        <f>VLOOKUP($E3760,'CFileFishery to ERA+'!$A$4:$J$198,6,FALSE)</f>
        <v>US</v>
      </c>
      <c r="O3760">
        <f>VLOOKUP($E3760,'CFileFishery to ERA+'!$A$4:$J$198,7,FALSE)</f>
        <v>999</v>
      </c>
      <c r="P3760" t="str">
        <f>VLOOKUP($E3760,'CFileFishery to ERA+'!$A$4:$J$198,8,FALSE)</f>
        <v>S</v>
      </c>
      <c r="Q3760" t="str">
        <f>VLOOKUP($E3760,'CFileFishery to ERA+'!$A$4:$J$198,9,FALSE)</f>
        <v>PGSD Sport</v>
      </c>
      <c r="R3760" t="str">
        <f>VLOOKUP($E3760,'CFileFishery to ERA+'!$A$4:$J$198,10,FALSE)</f>
        <v>ISBM</v>
      </c>
    </row>
    <row r="3761" spans="1:18" x14ac:dyDescent="0.25">
      <c r="A3761" t="s">
        <v>162</v>
      </c>
      <c r="B3761" t="s">
        <v>163</v>
      </c>
      <c r="C3761">
        <v>2013</v>
      </c>
      <c r="D3761">
        <v>3</v>
      </c>
      <c r="E3761">
        <v>152</v>
      </c>
      <c r="F3761" t="s">
        <v>63</v>
      </c>
      <c r="G3761">
        <v>3</v>
      </c>
      <c r="H3761" t="s">
        <v>12</v>
      </c>
      <c r="I3761">
        <v>1</v>
      </c>
      <c r="J3761">
        <v>1.99</v>
      </c>
      <c r="K3761">
        <v>2.0099999999999998</v>
      </c>
      <c r="L3761">
        <f>VLOOKUP($E3761,'CFileFishery to ERA+'!$A$4:$J$198,4,FALSE)</f>
        <v>57</v>
      </c>
      <c r="M3761" t="str">
        <f>VLOOKUP($E3761,'CFileFishery to ERA+'!$A$4:$J$198,5,FALSE)</f>
        <v>PGSDN S</v>
      </c>
      <c r="N3761" t="str">
        <f>VLOOKUP($E3761,'CFileFishery to ERA+'!$A$4:$J$198,6,FALSE)</f>
        <v>US</v>
      </c>
      <c r="O3761">
        <f>VLOOKUP($E3761,'CFileFishery to ERA+'!$A$4:$J$198,7,FALSE)</f>
        <v>999</v>
      </c>
      <c r="P3761" t="str">
        <f>VLOOKUP($E3761,'CFileFishery to ERA+'!$A$4:$J$198,8,FALSE)</f>
        <v>S</v>
      </c>
      <c r="Q3761" t="str">
        <f>VLOOKUP($E3761,'CFileFishery to ERA+'!$A$4:$J$198,9,FALSE)</f>
        <v>PGSD Sport</v>
      </c>
      <c r="R3761" t="str">
        <f>VLOOKUP($E3761,'CFileFishery to ERA+'!$A$4:$J$198,10,FALSE)</f>
        <v>ISBM</v>
      </c>
    </row>
    <row r="3762" spans="1:18" x14ac:dyDescent="0.25">
      <c r="A3762" t="s">
        <v>162</v>
      </c>
      <c r="B3762" t="s">
        <v>163</v>
      </c>
      <c r="C3762">
        <v>2013</v>
      </c>
      <c r="D3762">
        <v>3</v>
      </c>
      <c r="E3762">
        <v>152</v>
      </c>
      <c r="F3762" t="s">
        <v>63</v>
      </c>
      <c r="G3762">
        <v>4</v>
      </c>
      <c r="H3762" t="s">
        <v>12</v>
      </c>
      <c r="I3762">
        <v>1</v>
      </c>
      <c r="J3762">
        <v>1.99</v>
      </c>
      <c r="K3762">
        <v>2.65</v>
      </c>
      <c r="L3762">
        <f>VLOOKUP($E3762,'CFileFishery to ERA+'!$A$4:$J$198,4,FALSE)</f>
        <v>57</v>
      </c>
      <c r="M3762" t="str">
        <f>VLOOKUP($E3762,'CFileFishery to ERA+'!$A$4:$J$198,5,FALSE)</f>
        <v>PGSDN S</v>
      </c>
      <c r="N3762" t="str">
        <f>VLOOKUP($E3762,'CFileFishery to ERA+'!$A$4:$J$198,6,FALSE)</f>
        <v>US</v>
      </c>
      <c r="O3762">
        <f>VLOOKUP($E3762,'CFileFishery to ERA+'!$A$4:$J$198,7,FALSE)</f>
        <v>999</v>
      </c>
      <c r="P3762" t="str">
        <f>VLOOKUP($E3762,'CFileFishery to ERA+'!$A$4:$J$198,8,FALSE)</f>
        <v>S</v>
      </c>
      <c r="Q3762" t="str">
        <f>VLOOKUP($E3762,'CFileFishery to ERA+'!$A$4:$J$198,9,FALSE)</f>
        <v>PGSD Sport</v>
      </c>
      <c r="R3762" t="str">
        <f>VLOOKUP($E3762,'CFileFishery to ERA+'!$A$4:$J$198,10,FALSE)</f>
        <v>ISBM</v>
      </c>
    </row>
    <row r="3763" spans="1:18" x14ac:dyDescent="0.25">
      <c r="A3763" t="s">
        <v>162</v>
      </c>
      <c r="B3763" t="s">
        <v>163</v>
      </c>
      <c r="C3763">
        <v>2013</v>
      </c>
      <c r="D3763">
        <v>4</v>
      </c>
      <c r="E3763">
        <v>146</v>
      </c>
      <c r="F3763" t="s">
        <v>75</v>
      </c>
      <c r="G3763">
        <v>4</v>
      </c>
      <c r="H3763" t="s">
        <v>12</v>
      </c>
      <c r="I3763">
        <v>1</v>
      </c>
      <c r="J3763">
        <v>4.3099999999999996</v>
      </c>
      <c r="K3763">
        <v>5.75</v>
      </c>
      <c r="L3763">
        <f>VLOOKUP($E3763,'CFileFishery to ERA+'!$A$4:$J$198,4,FALSE)</f>
        <v>65</v>
      </c>
      <c r="M3763" t="str">
        <f>VLOOKUP($E3763,'CFileFishery to ERA+'!$A$4:$J$198,5,FALSE)</f>
        <v>BC JF S</v>
      </c>
      <c r="N3763" t="str">
        <f>VLOOKUP($E3763,'CFileFishery to ERA+'!$A$4:$J$198,6,FALSE)</f>
        <v>CA</v>
      </c>
      <c r="O3763">
        <f>VLOOKUP($E3763,'CFileFishery to ERA+'!$A$4:$J$198,7,FALSE)</f>
        <v>36</v>
      </c>
      <c r="P3763" t="str">
        <f>VLOOKUP($E3763,'CFileFishery to ERA+'!$A$4:$J$198,8,FALSE)</f>
        <v>S</v>
      </c>
      <c r="Q3763" t="str">
        <f>VLOOKUP($E3763,'CFileFishery to ERA+'!$A$4:$J$198,9,FALSE)</f>
        <v>Canadian Juan De Fuca Sport</v>
      </c>
      <c r="R3763" t="str">
        <f>VLOOKUP($E3763,'CFileFishery to ERA+'!$A$4:$J$198,10,FALSE)</f>
        <v>ISBM</v>
      </c>
    </row>
    <row r="3764" spans="1:18" x14ac:dyDescent="0.25">
      <c r="A3764" t="s">
        <v>162</v>
      </c>
      <c r="B3764" t="s">
        <v>163</v>
      </c>
      <c r="C3764">
        <v>2013</v>
      </c>
      <c r="D3764">
        <v>5</v>
      </c>
      <c r="E3764">
        <v>11</v>
      </c>
      <c r="F3764" t="s">
        <v>34</v>
      </c>
      <c r="G3764">
        <v>4</v>
      </c>
      <c r="H3764" t="s">
        <v>12</v>
      </c>
      <c r="I3764">
        <v>1</v>
      </c>
      <c r="J3764">
        <v>1.03</v>
      </c>
      <c r="K3764">
        <v>1.37</v>
      </c>
      <c r="L3764">
        <f>VLOOKUP($E3764,'CFileFishery to ERA+'!$A$4:$J$198,4,FALSE)</f>
        <v>1</v>
      </c>
      <c r="M3764" t="str">
        <f>VLOOKUP($E3764,'CFileFishery to ERA+'!$A$4:$J$198,5,FALSE)</f>
        <v>AK W/S T</v>
      </c>
      <c r="N3764" t="str">
        <f>VLOOKUP($E3764,'CFileFishery to ERA+'!$A$4:$J$198,6,FALSE)</f>
        <v>US</v>
      </c>
      <c r="O3764">
        <f>VLOOKUP($E3764,'CFileFishery to ERA+'!$A$4:$J$198,7,FALSE)</f>
        <v>999</v>
      </c>
      <c r="P3764" t="str">
        <f>VLOOKUP($E3764,'CFileFishery to ERA+'!$A$4:$J$198,8,FALSE)</f>
        <v>T</v>
      </c>
      <c r="Q3764" t="str">
        <f>VLOOKUP($E3764,'CFileFishery to ERA+'!$A$4:$J$198,9,FALSE)</f>
        <v>SEAK Troll</v>
      </c>
      <c r="R3764" t="str">
        <f>VLOOKUP($E3764,'CFileFishery to ERA+'!$A$4:$J$198,10,FALSE)</f>
        <v>AABM</v>
      </c>
    </row>
    <row r="3765" spans="1:18" x14ac:dyDescent="0.25">
      <c r="A3765" t="s">
        <v>162</v>
      </c>
      <c r="B3765" t="s">
        <v>163</v>
      </c>
      <c r="C3765">
        <v>2013</v>
      </c>
      <c r="D3765">
        <v>5</v>
      </c>
      <c r="E3765">
        <v>34</v>
      </c>
      <c r="F3765" t="s">
        <v>54</v>
      </c>
      <c r="G3765">
        <v>3</v>
      </c>
      <c r="H3765" t="s">
        <v>12</v>
      </c>
      <c r="I3765">
        <v>1</v>
      </c>
      <c r="J3765">
        <v>4.72</v>
      </c>
      <c r="K3765">
        <v>4.78</v>
      </c>
      <c r="L3765">
        <f>VLOOKUP($E3765,'CFileFishery to ERA+'!$A$4:$J$198,4,FALSE)</f>
        <v>11</v>
      </c>
      <c r="M3765" t="str">
        <f>VLOOKUP($E3765,'CFileFishery to ERA+'!$A$4:$J$198,5,FALSE)</f>
        <v>WCVI SPR T</v>
      </c>
      <c r="N3765" t="str">
        <f>VLOOKUP($E3765,'CFileFishery to ERA+'!$A$4:$J$198,6,FALSE)</f>
        <v>CA</v>
      </c>
      <c r="O3765">
        <f>VLOOKUP($E3765,'CFileFishery to ERA+'!$A$4:$J$198,7,FALSE)</f>
        <v>3</v>
      </c>
      <c r="P3765" t="str">
        <f>VLOOKUP($E3765,'CFileFishery to ERA+'!$A$4:$J$198,8,FALSE)</f>
        <v>T</v>
      </c>
      <c r="Q3765" t="str">
        <f>VLOOKUP($E3765,'CFileFishery to ERA+'!$A$4:$J$198,9,FALSE)</f>
        <v>WCVI Troll</v>
      </c>
      <c r="R3765" t="str">
        <f>VLOOKUP($E3765,'CFileFishery to ERA+'!$A$4:$J$198,10,FALSE)</f>
        <v>AABM</v>
      </c>
    </row>
    <row r="3766" spans="1:18" x14ac:dyDescent="0.25">
      <c r="A3766" t="s">
        <v>162</v>
      </c>
      <c r="B3766" t="s">
        <v>163</v>
      </c>
      <c r="C3766">
        <v>2013</v>
      </c>
      <c r="D3766">
        <v>5</v>
      </c>
      <c r="E3766">
        <v>38</v>
      </c>
      <c r="F3766" t="s">
        <v>64</v>
      </c>
      <c r="G3766">
        <v>3</v>
      </c>
      <c r="H3766" t="s">
        <v>12</v>
      </c>
      <c r="I3766">
        <v>3</v>
      </c>
      <c r="J3766">
        <v>8.65</v>
      </c>
      <c r="K3766">
        <v>8.76</v>
      </c>
      <c r="L3766">
        <f>VLOOKUP($E3766,'CFileFishery to ERA+'!$A$4:$J$198,4,FALSE)</f>
        <v>11</v>
      </c>
      <c r="M3766" t="str">
        <f>VLOOKUP($E3766,'CFileFishery to ERA+'!$A$4:$J$198,5,FALSE)</f>
        <v>WCVI SPR T</v>
      </c>
      <c r="N3766" t="str">
        <f>VLOOKUP($E3766,'CFileFishery to ERA+'!$A$4:$J$198,6,FALSE)</f>
        <v>CA</v>
      </c>
      <c r="O3766">
        <f>VLOOKUP($E3766,'CFileFishery to ERA+'!$A$4:$J$198,7,FALSE)</f>
        <v>3</v>
      </c>
      <c r="P3766" t="str">
        <f>VLOOKUP($E3766,'CFileFishery to ERA+'!$A$4:$J$198,8,FALSE)</f>
        <v>T</v>
      </c>
      <c r="Q3766" t="str">
        <f>VLOOKUP($E3766,'CFileFishery to ERA+'!$A$4:$J$198,9,FALSE)</f>
        <v>WCVI Troll</v>
      </c>
      <c r="R3766" t="str">
        <f>VLOOKUP($E3766,'CFileFishery to ERA+'!$A$4:$J$198,10,FALSE)</f>
        <v>AABM</v>
      </c>
    </row>
    <row r="3767" spans="1:18" x14ac:dyDescent="0.25">
      <c r="A3767" t="s">
        <v>162</v>
      </c>
      <c r="B3767" t="s">
        <v>163</v>
      </c>
      <c r="C3767">
        <v>2013</v>
      </c>
      <c r="D3767">
        <v>5</v>
      </c>
      <c r="E3767">
        <v>43</v>
      </c>
      <c r="F3767" t="s">
        <v>59</v>
      </c>
      <c r="G3767">
        <v>4</v>
      </c>
      <c r="H3767" t="s">
        <v>12</v>
      </c>
      <c r="I3767">
        <v>1</v>
      </c>
      <c r="J3767">
        <v>8.94</v>
      </c>
      <c r="K3767">
        <v>11.94</v>
      </c>
      <c r="L3767">
        <f>VLOOKUP($E3767,'CFileFishery to ERA+'!$A$4:$J$198,4,FALSE)</f>
        <v>13</v>
      </c>
      <c r="M3767" t="str">
        <f>VLOOKUP($E3767,'CFileFishery to ERA+'!$A$4:$J$198,5,FALSE)</f>
        <v>N FALCON T</v>
      </c>
      <c r="N3767" t="str">
        <f>VLOOKUP($E3767,'CFileFishery to ERA+'!$A$4:$J$198,6,FALSE)</f>
        <v>US</v>
      </c>
      <c r="O3767">
        <f>VLOOKUP($E3767,'CFileFishery to ERA+'!$A$4:$J$198,7,FALSE)</f>
        <v>999</v>
      </c>
      <c r="P3767" t="str">
        <f>VLOOKUP($E3767,'CFileFishery to ERA+'!$A$4:$J$198,8,FALSE)</f>
        <v>T</v>
      </c>
      <c r="Q3767" t="str">
        <f>VLOOKUP($E3767,'CFileFishery to ERA+'!$A$4:$J$198,9,FALSE)</f>
        <v>WA Troll</v>
      </c>
      <c r="R3767" t="str">
        <f>VLOOKUP($E3767,'CFileFishery to ERA+'!$A$4:$J$198,10,FALSE)</f>
        <v>ISBM</v>
      </c>
    </row>
    <row r="3768" spans="1:18" x14ac:dyDescent="0.25">
      <c r="A3768" t="s">
        <v>162</v>
      </c>
      <c r="B3768" t="s">
        <v>163</v>
      </c>
      <c r="C3768">
        <v>2013</v>
      </c>
      <c r="D3768">
        <v>5</v>
      </c>
      <c r="E3768">
        <v>104</v>
      </c>
      <c r="F3768" t="s">
        <v>113</v>
      </c>
      <c r="G3768">
        <v>4</v>
      </c>
      <c r="H3768" t="s">
        <v>12</v>
      </c>
      <c r="I3768">
        <v>4</v>
      </c>
      <c r="J3768">
        <v>4.32</v>
      </c>
      <c r="K3768">
        <v>5.77</v>
      </c>
      <c r="L3768">
        <f>VLOOKUP($E3768,'CFileFishery to ERA+'!$A$4:$J$198,4,FALSE)</f>
        <v>38</v>
      </c>
      <c r="M3768" t="str">
        <f>VLOOKUP($E3768,'CFileFishery to ERA+'!$A$4:$J$198,5,FALSE)</f>
        <v>TPS FN</v>
      </c>
      <c r="N3768" t="str">
        <f>VLOOKUP($E3768,'CFileFishery to ERA+'!$A$4:$J$198,6,FALSE)</f>
        <v>US</v>
      </c>
      <c r="O3768">
        <f>VLOOKUP($E3768,'CFileFishery to ERA+'!$A$4:$J$198,7,FALSE)</f>
        <v>999</v>
      </c>
      <c r="P3768" t="str">
        <f>VLOOKUP($E3768,'CFileFishery to ERA+'!$A$4:$J$198,8,FALSE)</f>
        <v>N</v>
      </c>
      <c r="Q3768" t="str">
        <f>VLOOKUP($E3768,'CFileFishery to ERA+'!$A$4:$J$198,9,FALSE)</f>
        <v>PGSD Net</v>
      </c>
      <c r="R3768" t="str">
        <f>VLOOKUP($E3768,'CFileFishery to ERA+'!$A$4:$J$198,10,FALSE)</f>
        <v>ISBM</v>
      </c>
    </row>
    <row r="3769" spans="1:18" x14ac:dyDescent="0.25">
      <c r="A3769" t="s">
        <v>162</v>
      </c>
      <c r="B3769" t="s">
        <v>163</v>
      </c>
      <c r="C3769">
        <v>2013</v>
      </c>
      <c r="D3769">
        <v>5</v>
      </c>
      <c r="E3769">
        <v>108</v>
      </c>
      <c r="F3769" t="s">
        <v>130</v>
      </c>
      <c r="G3769">
        <v>4</v>
      </c>
      <c r="H3769" t="s">
        <v>12</v>
      </c>
      <c r="I3769">
        <v>1</v>
      </c>
      <c r="J3769">
        <v>1.03</v>
      </c>
      <c r="K3769">
        <v>1.37</v>
      </c>
      <c r="L3769">
        <f>VLOOKUP($E3769,'CFileFishery to ERA+'!$A$4:$J$198,4,FALSE)</f>
        <v>29</v>
      </c>
      <c r="M3769" t="str">
        <f>VLOOKUP($E3769,'CFileFishery to ERA+'!$A$4:$J$198,5,FALSE)</f>
        <v>TPGSDO TERM N</v>
      </c>
      <c r="N3769" t="str">
        <f>VLOOKUP($E3769,'CFileFishery to ERA+'!$A$4:$J$198,6,FALSE)</f>
        <v>US</v>
      </c>
      <c r="O3769">
        <f>VLOOKUP($E3769,'CFileFishery to ERA+'!$A$4:$J$198,7,FALSE)</f>
        <v>999</v>
      </c>
      <c r="P3769" t="str">
        <f>VLOOKUP($E3769,'CFileFishery to ERA+'!$A$4:$J$198,8,FALSE)</f>
        <v>N</v>
      </c>
      <c r="Q3769" t="str">
        <f>VLOOKUP($E3769,'CFileFishery to ERA+'!$A$4:$J$198,9,FALSE)</f>
        <v>PGSD Net</v>
      </c>
      <c r="R3769" t="str">
        <f>VLOOKUP($E3769,'CFileFishery to ERA+'!$A$4:$J$198,10,FALSE)</f>
        <v>ISBM</v>
      </c>
    </row>
    <row r="3770" spans="1:18" x14ac:dyDescent="0.25">
      <c r="A3770" t="s">
        <v>162</v>
      </c>
      <c r="B3770" t="s">
        <v>163</v>
      </c>
      <c r="C3770">
        <v>2013</v>
      </c>
      <c r="D3770">
        <v>5</v>
      </c>
      <c r="E3770">
        <v>124</v>
      </c>
      <c r="F3770" t="s">
        <v>36</v>
      </c>
      <c r="G3770">
        <v>4</v>
      </c>
      <c r="H3770" t="s">
        <v>12</v>
      </c>
      <c r="I3770">
        <v>1</v>
      </c>
      <c r="J3770">
        <v>2.4</v>
      </c>
      <c r="K3770">
        <v>3.2</v>
      </c>
      <c r="L3770">
        <f>VLOOKUP($E3770,'CFileFishery to ERA+'!$A$4:$J$198,4,FALSE)</f>
        <v>44</v>
      </c>
      <c r="M3770" t="str">
        <f>VLOOKUP($E3770,'CFileFishery to ERA+'!$A$4:$J$198,5,FALSE)</f>
        <v>ALASKA S</v>
      </c>
      <c r="N3770" t="str">
        <f>VLOOKUP($E3770,'CFileFishery to ERA+'!$A$4:$J$198,6,FALSE)</f>
        <v>US</v>
      </c>
      <c r="O3770">
        <f>VLOOKUP($E3770,'CFileFishery to ERA+'!$A$4:$J$198,7,FALSE)</f>
        <v>999</v>
      </c>
      <c r="P3770" t="str">
        <f>VLOOKUP($E3770,'CFileFishery to ERA+'!$A$4:$J$198,8,FALSE)</f>
        <v>S</v>
      </c>
      <c r="Q3770" t="str">
        <f>VLOOKUP($E3770,'CFileFishery to ERA+'!$A$4:$J$198,9,FALSE)</f>
        <v>SEAK Sport</v>
      </c>
      <c r="R3770" t="str">
        <f>VLOOKUP($E3770,'CFileFishery to ERA+'!$A$4:$J$198,10,FALSE)</f>
        <v>AABM</v>
      </c>
    </row>
    <row r="3771" spans="1:18" x14ac:dyDescent="0.25">
      <c r="A3771" t="s">
        <v>162</v>
      </c>
      <c r="B3771" t="s">
        <v>163</v>
      </c>
      <c r="C3771">
        <v>2013</v>
      </c>
      <c r="D3771">
        <v>5</v>
      </c>
      <c r="E3771">
        <v>135</v>
      </c>
      <c r="F3771" t="s">
        <v>39</v>
      </c>
      <c r="G3771">
        <v>4</v>
      </c>
      <c r="H3771" t="s">
        <v>12</v>
      </c>
      <c r="I3771">
        <v>1</v>
      </c>
      <c r="J3771">
        <v>2.36</v>
      </c>
      <c r="K3771">
        <v>3.15</v>
      </c>
      <c r="L3771">
        <f>VLOOKUP($E3771,'CFileFishery to ERA+'!$A$4:$J$198,4,FALSE)</f>
        <v>61</v>
      </c>
      <c r="M3771" t="str">
        <f>VLOOKUP($E3771,'CFileFishery to ERA+'!$A$4:$J$198,5,FALSE)</f>
        <v>JNST S</v>
      </c>
      <c r="N3771" t="str">
        <f>VLOOKUP($E3771,'CFileFishery to ERA+'!$A$4:$J$198,6,FALSE)</f>
        <v>CA</v>
      </c>
      <c r="O3771">
        <f>VLOOKUP($E3771,'CFileFishery to ERA+'!$A$4:$J$198,7,FALSE)</f>
        <v>26</v>
      </c>
      <c r="P3771" t="str">
        <f>VLOOKUP($E3771,'CFileFishery to ERA+'!$A$4:$J$198,8,FALSE)</f>
        <v>S</v>
      </c>
      <c r="Q3771" t="str">
        <f>VLOOKUP($E3771,'CFileFishery to ERA+'!$A$4:$J$198,9,FALSE)</f>
        <v>Johnstone Strait Sport</v>
      </c>
      <c r="R3771" t="str">
        <f>VLOOKUP($E3771,'CFileFishery to ERA+'!$A$4:$J$198,10,FALSE)</f>
        <v>ISBM</v>
      </c>
    </row>
    <row r="3772" spans="1:18" x14ac:dyDescent="0.25">
      <c r="A3772" t="s">
        <v>162</v>
      </c>
      <c r="B3772" t="s">
        <v>163</v>
      </c>
      <c r="C3772">
        <v>2013</v>
      </c>
      <c r="D3772">
        <v>6</v>
      </c>
      <c r="E3772">
        <v>38</v>
      </c>
      <c r="F3772" t="s">
        <v>64</v>
      </c>
      <c r="G3772">
        <v>3</v>
      </c>
      <c r="H3772" t="s">
        <v>12</v>
      </c>
      <c r="I3772">
        <v>1</v>
      </c>
      <c r="J3772">
        <v>1.49</v>
      </c>
      <c r="K3772">
        <v>1.51</v>
      </c>
      <c r="L3772">
        <f>VLOOKUP($E3772,'CFileFishery to ERA+'!$A$4:$J$198,4,FALSE)</f>
        <v>11</v>
      </c>
      <c r="M3772" t="str">
        <f>VLOOKUP($E3772,'CFileFishery to ERA+'!$A$4:$J$198,5,FALSE)</f>
        <v>WCVI SPR T</v>
      </c>
      <c r="N3772" t="str">
        <f>VLOOKUP($E3772,'CFileFishery to ERA+'!$A$4:$J$198,6,FALSE)</f>
        <v>CA</v>
      </c>
      <c r="O3772">
        <f>VLOOKUP($E3772,'CFileFishery to ERA+'!$A$4:$J$198,7,FALSE)</f>
        <v>3</v>
      </c>
      <c r="P3772" t="str">
        <f>VLOOKUP($E3772,'CFileFishery to ERA+'!$A$4:$J$198,8,FALSE)</f>
        <v>T</v>
      </c>
      <c r="Q3772" t="str">
        <f>VLOOKUP($E3772,'CFileFishery to ERA+'!$A$4:$J$198,9,FALSE)</f>
        <v>WCVI Troll</v>
      </c>
      <c r="R3772" t="str">
        <f>VLOOKUP($E3772,'CFileFishery to ERA+'!$A$4:$J$198,10,FALSE)</f>
        <v>AABM</v>
      </c>
    </row>
    <row r="3773" spans="1:18" x14ac:dyDescent="0.25">
      <c r="A3773" t="s">
        <v>162</v>
      </c>
      <c r="B3773" t="s">
        <v>163</v>
      </c>
      <c r="C3773">
        <v>2013</v>
      </c>
      <c r="D3773">
        <v>6</v>
      </c>
      <c r="E3773">
        <v>38</v>
      </c>
      <c r="F3773" t="s">
        <v>64</v>
      </c>
      <c r="G3773">
        <v>4</v>
      </c>
      <c r="H3773" t="s">
        <v>12</v>
      </c>
      <c r="I3773">
        <v>1</v>
      </c>
      <c r="J3773">
        <v>1.49</v>
      </c>
      <c r="K3773">
        <v>1.99</v>
      </c>
      <c r="L3773">
        <f>VLOOKUP($E3773,'CFileFishery to ERA+'!$A$4:$J$198,4,FALSE)</f>
        <v>11</v>
      </c>
      <c r="M3773" t="str">
        <f>VLOOKUP($E3773,'CFileFishery to ERA+'!$A$4:$J$198,5,FALSE)</f>
        <v>WCVI SPR T</v>
      </c>
      <c r="N3773" t="str">
        <f>VLOOKUP($E3773,'CFileFishery to ERA+'!$A$4:$J$198,6,FALSE)</f>
        <v>CA</v>
      </c>
      <c r="O3773">
        <f>VLOOKUP($E3773,'CFileFishery to ERA+'!$A$4:$J$198,7,FALSE)</f>
        <v>3</v>
      </c>
      <c r="P3773" t="str">
        <f>VLOOKUP($E3773,'CFileFishery to ERA+'!$A$4:$J$198,8,FALSE)</f>
        <v>T</v>
      </c>
      <c r="Q3773" t="str">
        <f>VLOOKUP($E3773,'CFileFishery to ERA+'!$A$4:$J$198,9,FALSE)</f>
        <v>WCVI Troll</v>
      </c>
      <c r="R3773" t="str">
        <f>VLOOKUP($E3773,'CFileFishery to ERA+'!$A$4:$J$198,10,FALSE)</f>
        <v>AABM</v>
      </c>
    </row>
    <row r="3774" spans="1:18" x14ac:dyDescent="0.25">
      <c r="A3774" t="s">
        <v>162</v>
      </c>
      <c r="B3774" t="s">
        <v>163</v>
      </c>
      <c r="C3774">
        <v>2013</v>
      </c>
      <c r="D3774">
        <v>6</v>
      </c>
      <c r="E3774">
        <v>43</v>
      </c>
      <c r="F3774" t="s">
        <v>59</v>
      </c>
      <c r="G3774">
        <v>3</v>
      </c>
      <c r="H3774" t="s">
        <v>12</v>
      </c>
      <c r="I3774">
        <v>2</v>
      </c>
      <c r="J3774">
        <v>3.16</v>
      </c>
      <c r="K3774">
        <v>3.2</v>
      </c>
      <c r="L3774">
        <f>VLOOKUP($E3774,'CFileFishery to ERA+'!$A$4:$J$198,4,FALSE)</f>
        <v>13</v>
      </c>
      <c r="M3774" t="str">
        <f>VLOOKUP($E3774,'CFileFishery to ERA+'!$A$4:$J$198,5,FALSE)</f>
        <v>N FALCON T</v>
      </c>
      <c r="N3774" t="str">
        <f>VLOOKUP($E3774,'CFileFishery to ERA+'!$A$4:$J$198,6,FALSE)</f>
        <v>US</v>
      </c>
      <c r="O3774">
        <f>VLOOKUP($E3774,'CFileFishery to ERA+'!$A$4:$J$198,7,FALSE)</f>
        <v>999</v>
      </c>
      <c r="P3774" t="str">
        <f>VLOOKUP($E3774,'CFileFishery to ERA+'!$A$4:$J$198,8,FALSE)</f>
        <v>T</v>
      </c>
      <c r="Q3774" t="str">
        <f>VLOOKUP($E3774,'CFileFishery to ERA+'!$A$4:$J$198,9,FALSE)</f>
        <v>WA Troll</v>
      </c>
      <c r="R3774" t="str">
        <f>VLOOKUP($E3774,'CFileFishery to ERA+'!$A$4:$J$198,10,FALSE)</f>
        <v>ISBM</v>
      </c>
    </row>
    <row r="3775" spans="1:18" x14ac:dyDescent="0.25">
      <c r="A3775" t="s">
        <v>162</v>
      </c>
      <c r="B3775" t="s">
        <v>163</v>
      </c>
      <c r="C3775">
        <v>2013</v>
      </c>
      <c r="D3775">
        <v>6</v>
      </c>
      <c r="E3775">
        <v>104</v>
      </c>
      <c r="F3775" t="s">
        <v>113</v>
      </c>
      <c r="G3775">
        <v>3</v>
      </c>
      <c r="H3775" t="s">
        <v>12</v>
      </c>
      <c r="I3775">
        <v>1</v>
      </c>
      <c r="J3775">
        <v>1.56</v>
      </c>
      <c r="K3775">
        <v>1.58</v>
      </c>
      <c r="L3775">
        <f>VLOOKUP($E3775,'CFileFishery to ERA+'!$A$4:$J$198,4,FALSE)</f>
        <v>38</v>
      </c>
      <c r="M3775" t="str">
        <f>VLOOKUP($E3775,'CFileFishery to ERA+'!$A$4:$J$198,5,FALSE)</f>
        <v>TPS FN</v>
      </c>
      <c r="N3775" t="str">
        <f>VLOOKUP($E3775,'CFileFishery to ERA+'!$A$4:$J$198,6,FALSE)</f>
        <v>US</v>
      </c>
      <c r="O3775">
        <f>VLOOKUP($E3775,'CFileFishery to ERA+'!$A$4:$J$198,7,FALSE)</f>
        <v>999</v>
      </c>
      <c r="P3775" t="str">
        <f>VLOOKUP($E3775,'CFileFishery to ERA+'!$A$4:$J$198,8,FALSE)</f>
        <v>N</v>
      </c>
      <c r="Q3775" t="str">
        <f>VLOOKUP($E3775,'CFileFishery to ERA+'!$A$4:$J$198,9,FALSE)</f>
        <v>PGSD Net</v>
      </c>
      <c r="R3775" t="str">
        <f>VLOOKUP($E3775,'CFileFishery to ERA+'!$A$4:$J$198,10,FALSE)</f>
        <v>ISBM</v>
      </c>
    </row>
    <row r="3776" spans="1:18" x14ac:dyDescent="0.25">
      <c r="A3776" t="s">
        <v>162</v>
      </c>
      <c r="B3776" t="s">
        <v>163</v>
      </c>
      <c r="C3776">
        <v>2013</v>
      </c>
      <c r="D3776">
        <v>6</v>
      </c>
      <c r="E3776">
        <v>104</v>
      </c>
      <c r="F3776" t="s">
        <v>113</v>
      </c>
      <c r="G3776">
        <v>4</v>
      </c>
      <c r="H3776" t="s">
        <v>12</v>
      </c>
      <c r="I3776">
        <v>1</v>
      </c>
      <c r="J3776">
        <v>1.56</v>
      </c>
      <c r="K3776">
        <v>2.08</v>
      </c>
      <c r="L3776">
        <f>VLOOKUP($E3776,'CFileFishery to ERA+'!$A$4:$J$198,4,FALSE)</f>
        <v>38</v>
      </c>
      <c r="M3776" t="str">
        <f>VLOOKUP($E3776,'CFileFishery to ERA+'!$A$4:$J$198,5,FALSE)</f>
        <v>TPS FN</v>
      </c>
      <c r="N3776" t="str">
        <f>VLOOKUP($E3776,'CFileFishery to ERA+'!$A$4:$J$198,6,FALSE)</f>
        <v>US</v>
      </c>
      <c r="O3776">
        <f>VLOOKUP($E3776,'CFileFishery to ERA+'!$A$4:$J$198,7,FALSE)</f>
        <v>999</v>
      </c>
      <c r="P3776" t="str">
        <f>VLOOKUP($E3776,'CFileFishery to ERA+'!$A$4:$J$198,8,FALSE)</f>
        <v>N</v>
      </c>
      <c r="Q3776" t="str">
        <f>VLOOKUP($E3776,'CFileFishery to ERA+'!$A$4:$J$198,9,FALSE)</f>
        <v>PGSD Net</v>
      </c>
      <c r="R3776" t="str">
        <f>VLOOKUP($E3776,'CFileFishery to ERA+'!$A$4:$J$198,10,FALSE)</f>
        <v>ISBM</v>
      </c>
    </row>
    <row r="3777" spans="1:18" x14ac:dyDescent="0.25">
      <c r="A3777" t="s">
        <v>162</v>
      </c>
      <c r="B3777" t="s">
        <v>163</v>
      </c>
      <c r="C3777">
        <v>2013</v>
      </c>
      <c r="D3777">
        <v>6</v>
      </c>
      <c r="E3777">
        <v>108</v>
      </c>
      <c r="F3777" t="s">
        <v>130</v>
      </c>
      <c r="G3777">
        <v>4</v>
      </c>
      <c r="H3777" t="s">
        <v>12</v>
      </c>
      <c r="I3777">
        <v>1</v>
      </c>
      <c r="J3777">
        <v>1</v>
      </c>
      <c r="K3777">
        <v>1.33</v>
      </c>
      <c r="L3777">
        <f>VLOOKUP($E3777,'CFileFishery to ERA+'!$A$4:$J$198,4,FALSE)</f>
        <v>29</v>
      </c>
      <c r="M3777" t="str">
        <f>VLOOKUP($E3777,'CFileFishery to ERA+'!$A$4:$J$198,5,FALSE)</f>
        <v>TPGSDO TERM N</v>
      </c>
      <c r="N3777" t="str">
        <f>VLOOKUP($E3777,'CFileFishery to ERA+'!$A$4:$J$198,6,FALSE)</f>
        <v>US</v>
      </c>
      <c r="O3777">
        <f>VLOOKUP($E3777,'CFileFishery to ERA+'!$A$4:$J$198,7,FALSE)</f>
        <v>999</v>
      </c>
      <c r="P3777" t="str">
        <f>VLOOKUP($E3777,'CFileFishery to ERA+'!$A$4:$J$198,8,FALSE)</f>
        <v>N</v>
      </c>
      <c r="Q3777" t="str">
        <f>VLOOKUP($E3777,'CFileFishery to ERA+'!$A$4:$J$198,9,FALSE)</f>
        <v>PGSD Net</v>
      </c>
      <c r="R3777" t="str">
        <f>VLOOKUP($E3777,'CFileFishery to ERA+'!$A$4:$J$198,10,FALSE)</f>
        <v>ISBM</v>
      </c>
    </row>
    <row r="3778" spans="1:18" x14ac:dyDescent="0.25">
      <c r="A3778" t="s">
        <v>162</v>
      </c>
      <c r="B3778" t="s">
        <v>163</v>
      </c>
      <c r="C3778">
        <v>2013</v>
      </c>
      <c r="D3778">
        <v>6</v>
      </c>
      <c r="E3778">
        <v>108</v>
      </c>
      <c r="F3778" t="s">
        <v>130</v>
      </c>
      <c r="G3778">
        <v>5</v>
      </c>
      <c r="H3778" t="s">
        <v>12</v>
      </c>
      <c r="I3778">
        <v>1</v>
      </c>
      <c r="J3778">
        <v>1</v>
      </c>
      <c r="K3778">
        <v>1</v>
      </c>
      <c r="L3778">
        <f>VLOOKUP($E3778,'CFileFishery to ERA+'!$A$4:$J$198,4,FALSE)</f>
        <v>29</v>
      </c>
      <c r="M3778" t="str">
        <f>VLOOKUP($E3778,'CFileFishery to ERA+'!$A$4:$J$198,5,FALSE)</f>
        <v>TPGSDO TERM N</v>
      </c>
      <c r="N3778" t="str">
        <f>VLOOKUP($E3778,'CFileFishery to ERA+'!$A$4:$J$198,6,FALSE)</f>
        <v>US</v>
      </c>
      <c r="O3778">
        <f>VLOOKUP($E3778,'CFileFishery to ERA+'!$A$4:$J$198,7,FALSE)</f>
        <v>999</v>
      </c>
      <c r="P3778" t="str">
        <f>VLOOKUP($E3778,'CFileFishery to ERA+'!$A$4:$J$198,8,FALSE)</f>
        <v>N</v>
      </c>
      <c r="Q3778" t="str">
        <f>VLOOKUP($E3778,'CFileFishery to ERA+'!$A$4:$J$198,9,FALSE)</f>
        <v>PGSD Net</v>
      </c>
      <c r="R3778" t="str">
        <f>VLOOKUP($E3778,'CFileFishery to ERA+'!$A$4:$J$198,10,FALSE)</f>
        <v>ISBM</v>
      </c>
    </row>
    <row r="3779" spans="1:18" x14ac:dyDescent="0.25">
      <c r="A3779" t="s">
        <v>162</v>
      </c>
      <c r="B3779" t="s">
        <v>163</v>
      </c>
      <c r="C3779">
        <v>2013</v>
      </c>
      <c r="D3779">
        <v>6</v>
      </c>
      <c r="E3779">
        <v>136</v>
      </c>
      <c r="F3779" t="s">
        <v>52</v>
      </c>
      <c r="G3779">
        <v>4</v>
      </c>
      <c r="H3779" t="s">
        <v>12</v>
      </c>
      <c r="I3779">
        <v>1</v>
      </c>
      <c r="J3779">
        <v>3.96</v>
      </c>
      <c r="K3779">
        <v>5.28</v>
      </c>
      <c r="L3779">
        <f>VLOOKUP($E3779,'CFileFishery to ERA+'!$A$4:$J$198,4,FALSE)</f>
        <v>63</v>
      </c>
      <c r="M3779" t="str">
        <f>VLOOKUP($E3779,'CFileFishery to ERA+'!$A$4:$J$198,5,FALSE)</f>
        <v>GEO ST S</v>
      </c>
      <c r="N3779" t="str">
        <f>VLOOKUP($E3779,'CFileFishery to ERA+'!$A$4:$J$198,6,FALSE)</f>
        <v>CA</v>
      </c>
      <c r="O3779">
        <f>VLOOKUP($E3779,'CFileFishery to ERA+'!$A$4:$J$198,7,FALSE)</f>
        <v>27</v>
      </c>
      <c r="P3779" t="str">
        <f>VLOOKUP($E3779,'CFileFishery to ERA+'!$A$4:$J$198,8,FALSE)</f>
        <v>S</v>
      </c>
      <c r="Q3779" t="str">
        <f>VLOOKUP($E3779,'CFileFishery to ERA+'!$A$4:$J$198,9,FALSE)</f>
        <v>North Georgia Strait Sport</v>
      </c>
      <c r="R3779" t="str">
        <f>VLOOKUP($E3779,'CFileFishery to ERA+'!$A$4:$J$198,10,FALSE)</f>
        <v>ISBM</v>
      </c>
    </row>
    <row r="3780" spans="1:18" x14ac:dyDescent="0.25">
      <c r="A3780" t="s">
        <v>162</v>
      </c>
      <c r="B3780" t="s">
        <v>163</v>
      </c>
      <c r="C3780">
        <v>2013</v>
      </c>
      <c r="D3780">
        <v>6</v>
      </c>
      <c r="E3780">
        <v>142</v>
      </c>
      <c r="F3780" t="s">
        <v>49</v>
      </c>
      <c r="G3780">
        <v>3</v>
      </c>
      <c r="H3780" t="s">
        <v>12</v>
      </c>
      <c r="I3780">
        <v>3</v>
      </c>
      <c r="J3780">
        <v>17.97</v>
      </c>
      <c r="K3780">
        <v>18.21</v>
      </c>
      <c r="L3780">
        <f>VLOOKUP($E3780,'CFileFishery to ERA+'!$A$4:$J$198,4,FALSE)</f>
        <v>50</v>
      </c>
      <c r="M3780" t="str">
        <f>VLOOKUP($E3780,'CFileFishery to ERA+'!$A$4:$J$198,5,FALSE)</f>
        <v>WCVI AABM S</v>
      </c>
      <c r="N3780" t="str">
        <f>VLOOKUP($E3780,'CFileFishery to ERA+'!$A$4:$J$198,6,FALSE)</f>
        <v>CA</v>
      </c>
      <c r="O3780">
        <f>VLOOKUP($E3780,'CFileFishery to ERA+'!$A$4:$J$198,7,FALSE)</f>
        <v>31</v>
      </c>
      <c r="P3780" t="str">
        <f>VLOOKUP($E3780,'CFileFishery to ERA+'!$A$4:$J$198,8,FALSE)</f>
        <v>S</v>
      </c>
      <c r="Q3780" t="str">
        <f>VLOOKUP($E3780,'CFileFishery to ERA+'!$A$4:$J$198,9,FALSE)</f>
        <v>WCVI AABM Sport</v>
      </c>
      <c r="R3780" t="str">
        <f>VLOOKUP($E3780,'CFileFishery to ERA+'!$A$4:$J$198,10,FALSE)</f>
        <v>AABM</v>
      </c>
    </row>
    <row r="3781" spans="1:18" x14ac:dyDescent="0.25">
      <c r="A3781" t="s">
        <v>162</v>
      </c>
      <c r="B3781" t="s">
        <v>163</v>
      </c>
      <c r="C3781">
        <v>2013</v>
      </c>
      <c r="D3781">
        <v>7</v>
      </c>
      <c r="E3781">
        <v>43</v>
      </c>
      <c r="F3781" t="s">
        <v>59</v>
      </c>
      <c r="G3781">
        <v>3</v>
      </c>
      <c r="H3781" t="s">
        <v>12</v>
      </c>
      <c r="I3781">
        <v>1</v>
      </c>
      <c r="J3781">
        <v>1.8</v>
      </c>
      <c r="K3781">
        <v>1.82</v>
      </c>
      <c r="L3781">
        <f>VLOOKUP($E3781,'CFileFishery to ERA+'!$A$4:$J$198,4,FALSE)</f>
        <v>13</v>
      </c>
      <c r="M3781" t="str">
        <f>VLOOKUP($E3781,'CFileFishery to ERA+'!$A$4:$J$198,5,FALSE)</f>
        <v>N FALCON T</v>
      </c>
      <c r="N3781" t="str">
        <f>VLOOKUP($E3781,'CFileFishery to ERA+'!$A$4:$J$198,6,FALSE)</f>
        <v>US</v>
      </c>
      <c r="O3781">
        <f>VLOOKUP($E3781,'CFileFishery to ERA+'!$A$4:$J$198,7,FALSE)</f>
        <v>999</v>
      </c>
      <c r="P3781" t="str">
        <f>VLOOKUP($E3781,'CFileFishery to ERA+'!$A$4:$J$198,8,FALSE)</f>
        <v>T</v>
      </c>
      <c r="Q3781" t="str">
        <f>VLOOKUP($E3781,'CFileFishery to ERA+'!$A$4:$J$198,9,FALSE)</f>
        <v>WA Troll</v>
      </c>
      <c r="R3781" t="str">
        <f>VLOOKUP($E3781,'CFileFishery to ERA+'!$A$4:$J$198,10,FALSE)</f>
        <v>ISBM</v>
      </c>
    </row>
    <row r="3782" spans="1:18" x14ac:dyDescent="0.25">
      <c r="A3782" t="s">
        <v>162</v>
      </c>
      <c r="B3782" t="s">
        <v>163</v>
      </c>
      <c r="C3782">
        <v>2013</v>
      </c>
      <c r="D3782">
        <v>7</v>
      </c>
      <c r="E3782">
        <v>55</v>
      </c>
      <c r="F3782" t="s">
        <v>46</v>
      </c>
      <c r="G3782">
        <v>3</v>
      </c>
      <c r="H3782" t="s">
        <v>12</v>
      </c>
      <c r="I3782">
        <v>1</v>
      </c>
      <c r="J3782">
        <v>4.08</v>
      </c>
      <c r="K3782">
        <v>4.13</v>
      </c>
      <c r="L3782">
        <f>VLOOKUP($E3782,'CFileFishery to ERA+'!$A$4:$J$198,4,FALSE)</f>
        <v>17</v>
      </c>
      <c r="M3782" t="str">
        <f>VLOOKUP($E3782,'CFileFishery to ERA+'!$A$4:$J$198,5,FALSE)</f>
        <v>ALASKA N</v>
      </c>
      <c r="N3782" t="str">
        <f>VLOOKUP($E3782,'CFileFishery to ERA+'!$A$4:$J$198,6,FALSE)</f>
        <v>US</v>
      </c>
      <c r="O3782">
        <f>VLOOKUP($E3782,'CFileFishery to ERA+'!$A$4:$J$198,7,FALSE)</f>
        <v>999</v>
      </c>
      <c r="P3782" t="str">
        <f>VLOOKUP($E3782,'CFileFishery to ERA+'!$A$4:$J$198,8,FALSE)</f>
        <v>N</v>
      </c>
      <c r="Q3782" t="str">
        <f>VLOOKUP($E3782,'CFileFishery to ERA+'!$A$4:$J$198,9,FALSE)</f>
        <v>SEAK Net</v>
      </c>
      <c r="R3782" t="str">
        <f>VLOOKUP($E3782,'CFileFishery to ERA+'!$A$4:$J$198,10,FALSE)</f>
        <v>AABM</v>
      </c>
    </row>
    <row r="3783" spans="1:18" x14ac:dyDescent="0.25">
      <c r="A3783" t="s">
        <v>162</v>
      </c>
      <c r="B3783" t="s">
        <v>163</v>
      </c>
      <c r="C3783">
        <v>2013</v>
      </c>
      <c r="D3783">
        <v>7</v>
      </c>
      <c r="E3783">
        <v>104</v>
      </c>
      <c r="F3783" t="s">
        <v>113</v>
      </c>
      <c r="G3783">
        <v>2</v>
      </c>
      <c r="H3783" t="s">
        <v>12</v>
      </c>
      <c r="I3783">
        <v>1</v>
      </c>
      <c r="J3783">
        <v>1</v>
      </c>
      <c r="K3783">
        <v>1</v>
      </c>
      <c r="L3783">
        <f>VLOOKUP($E3783,'CFileFishery to ERA+'!$A$4:$J$198,4,FALSE)</f>
        <v>38</v>
      </c>
      <c r="M3783" t="str">
        <f>VLOOKUP($E3783,'CFileFishery to ERA+'!$A$4:$J$198,5,FALSE)</f>
        <v>TPS FN</v>
      </c>
      <c r="N3783" t="str">
        <f>VLOOKUP($E3783,'CFileFishery to ERA+'!$A$4:$J$198,6,FALSE)</f>
        <v>US</v>
      </c>
      <c r="O3783">
        <f>VLOOKUP($E3783,'CFileFishery to ERA+'!$A$4:$J$198,7,FALSE)</f>
        <v>999</v>
      </c>
      <c r="P3783" t="str">
        <f>VLOOKUP($E3783,'CFileFishery to ERA+'!$A$4:$J$198,8,FALSE)</f>
        <v>N</v>
      </c>
      <c r="Q3783" t="str">
        <f>VLOOKUP($E3783,'CFileFishery to ERA+'!$A$4:$J$198,9,FALSE)</f>
        <v>PGSD Net</v>
      </c>
      <c r="R3783" t="str">
        <f>VLOOKUP($E3783,'CFileFishery to ERA+'!$A$4:$J$198,10,FALSE)</f>
        <v>ISBM</v>
      </c>
    </row>
    <row r="3784" spans="1:18" x14ac:dyDescent="0.25">
      <c r="A3784" t="s">
        <v>162</v>
      </c>
      <c r="B3784" t="s">
        <v>163</v>
      </c>
      <c r="C3784">
        <v>2013</v>
      </c>
      <c r="D3784">
        <v>7</v>
      </c>
      <c r="E3784">
        <v>104</v>
      </c>
      <c r="F3784" t="s">
        <v>113</v>
      </c>
      <c r="G3784">
        <v>3</v>
      </c>
      <c r="H3784" t="s">
        <v>12</v>
      </c>
      <c r="I3784">
        <v>2</v>
      </c>
      <c r="J3784">
        <v>3.34</v>
      </c>
      <c r="K3784">
        <v>3.38</v>
      </c>
      <c r="L3784">
        <f>VLOOKUP($E3784,'CFileFishery to ERA+'!$A$4:$J$198,4,FALSE)</f>
        <v>38</v>
      </c>
      <c r="M3784" t="str">
        <f>VLOOKUP($E3784,'CFileFishery to ERA+'!$A$4:$J$198,5,FALSE)</f>
        <v>TPS FN</v>
      </c>
      <c r="N3784" t="str">
        <f>VLOOKUP($E3784,'CFileFishery to ERA+'!$A$4:$J$198,6,FALSE)</f>
        <v>US</v>
      </c>
      <c r="O3784">
        <f>VLOOKUP($E3784,'CFileFishery to ERA+'!$A$4:$J$198,7,FALSE)</f>
        <v>999</v>
      </c>
      <c r="P3784" t="str">
        <f>VLOOKUP($E3784,'CFileFishery to ERA+'!$A$4:$J$198,8,FALSE)</f>
        <v>N</v>
      </c>
      <c r="Q3784" t="str">
        <f>VLOOKUP($E3784,'CFileFishery to ERA+'!$A$4:$J$198,9,FALSE)</f>
        <v>PGSD Net</v>
      </c>
      <c r="R3784" t="str">
        <f>VLOOKUP($E3784,'CFileFishery to ERA+'!$A$4:$J$198,10,FALSE)</f>
        <v>ISBM</v>
      </c>
    </row>
    <row r="3785" spans="1:18" x14ac:dyDescent="0.25">
      <c r="A3785" t="s">
        <v>162</v>
      </c>
      <c r="B3785" t="s">
        <v>163</v>
      </c>
      <c r="C3785">
        <v>2013</v>
      </c>
      <c r="D3785">
        <v>7</v>
      </c>
      <c r="E3785">
        <v>132</v>
      </c>
      <c r="F3785" t="s">
        <v>21</v>
      </c>
      <c r="G3785">
        <v>3</v>
      </c>
      <c r="H3785" t="s">
        <v>12</v>
      </c>
      <c r="I3785">
        <v>1</v>
      </c>
      <c r="J3785">
        <v>1.81</v>
      </c>
      <c r="K3785">
        <v>1.83</v>
      </c>
      <c r="L3785">
        <f>VLOOKUP($E3785,'CFileFishery to ERA+'!$A$4:$J$198,4,FALSE)</f>
        <v>45</v>
      </c>
      <c r="M3785" t="str">
        <f>VLOOKUP($E3785,'CFileFishery to ERA+'!$A$4:$J$198,5,FALSE)</f>
        <v>CBC S</v>
      </c>
      <c r="N3785" t="str">
        <f>VLOOKUP($E3785,'CFileFishery to ERA+'!$A$4:$J$198,6,FALSE)</f>
        <v>CA</v>
      </c>
      <c r="O3785">
        <f>VLOOKUP($E3785,'CFileFishery to ERA+'!$A$4:$J$198,7,FALSE)</f>
        <v>24</v>
      </c>
      <c r="P3785" t="str">
        <f>VLOOKUP($E3785,'CFileFishery to ERA+'!$A$4:$J$198,8,FALSE)</f>
        <v>S</v>
      </c>
      <c r="Q3785" t="str">
        <f>VLOOKUP($E3785,'CFileFishery to ERA+'!$A$4:$J$198,9,FALSE)</f>
        <v>Central Sport</v>
      </c>
      <c r="R3785" t="str">
        <f>VLOOKUP($E3785,'CFileFishery to ERA+'!$A$4:$J$198,10,FALSE)</f>
        <v>ISBM</v>
      </c>
    </row>
    <row r="3786" spans="1:18" x14ac:dyDescent="0.25">
      <c r="A3786" t="s">
        <v>162</v>
      </c>
      <c r="B3786" t="s">
        <v>163</v>
      </c>
      <c r="C3786">
        <v>2013</v>
      </c>
      <c r="D3786">
        <v>7</v>
      </c>
      <c r="E3786">
        <v>132</v>
      </c>
      <c r="F3786" t="s">
        <v>21</v>
      </c>
      <c r="G3786">
        <v>4</v>
      </c>
      <c r="H3786" t="s">
        <v>12</v>
      </c>
      <c r="I3786">
        <v>1</v>
      </c>
      <c r="J3786">
        <v>1.81</v>
      </c>
      <c r="K3786">
        <v>2.41</v>
      </c>
      <c r="L3786">
        <f>VLOOKUP($E3786,'CFileFishery to ERA+'!$A$4:$J$198,4,FALSE)</f>
        <v>45</v>
      </c>
      <c r="M3786" t="str">
        <f>VLOOKUP($E3786,'CFileFishery to ERA+'!$A$4:$J$198,5,FALSE)</f>
        <v>CBC S</v>
      </c>
      <c r="N3786" t="str">
        <f>VLOOKUP($E3786,'CFileFishery to ERA+'!$A$4:$J$198,6,FALSE)</f>
        <v>CA</v>
      </c>
      <c r="O3786">
        <f>VLOOKUP($E3786,'CFileFishery to ERA+'!$A$4:$J$198,7,FALSE)</f>
        <v>24</v>
      </c>
      <c r="P3786" t="str">
        <f>VLOOKUP($E3786,'CFileFishery to ERA+'!$A$4:$J$198,8,FALSE)</f>
        <v>S</v>
      </c>
      <c r="Q3786" t="str">
        <f>VLOOKUP($E3786,'CFileFishery to ERA+'!$A$4:$J$198,9,FALSE)</f>
        <v>Central Sport</v>
      </c>
      <c r="R3786" t="str">
        <f>VLOOKUP($E3786,'CFileFishery to ERA+'!$A$4:$J$198,10,FALSE)</f>
        <v>ISBM</v>
      </c>
    </row>
    <row r="3787" spans="1:18" x14ac:dyDescent="0.25">
      <c r="A3787" t="s">
        <v>162</v>
      </c>
      <c r="B3787" t="s">
        <v>163</v>
      </c>
      <c r="C3787">
        <v>2013</v>
      </c>
      <c r="D3787">
        <v>7</v>
      </c>
      <c r="E3787">
        <v>142</v>
      </c>
      <c r="F3787" t="s">
        <v>49</v>
      </c>
      <c r="G3787">
        <v>2</v>
      </c>
      <c r="H3787" t="s">
        <v>12</v>
      </c>
      <c r="I3787">
        <v>1</v>
      </c>
      <c r="J3787">
        <v>3.92</v>
      </c>
      <c r="K3787">
        <v>3.94</v>
      </c>
      <c r="L3787">
        <f>VLOOKUP($E3787,'CFileFishery to ERA+'!$A$4:$J$198,4,FALSE)</f>
        <v>50</v>
      </c>
      <c r="M3787" t="str">
        <f>VLOOKUP($E3787,'CFileFishery to ERA+'!$A$4:$J$198,5,FALSE)</f>
        <v>WCVI AABM S</v>
      </c>
      <c r="N3787" t="str">
        <f>VLOOKUP($E3787,'CFileFishery to ERA+'!$A$4:$J$198,6,FALSE)</f>
        <v>CA</v>
      </c>
      <c r="O3787">
        <f>VLOOKUP($E3787,'CFileFishery to ERA+'!$A$4:$J$198,7,FALSE)</f>
        <v>31</v>
      </c>
      <c r="P3787" t="str">
        <f>VLOOKUP($E3787,'CFileFishery to ERA+'!$A$4:$J$198,8,FALSE)</f>
        <v>S</v>
      </c>
      <c r="Q3787" t="str">
        <f>VLOOKUP($E3787,'CFileFishery to ERA+'!$A$4:$J$198,9,FALSE)</f>
        <v>WCVI AABM Sport</v>
      </c>
      <c r="R3787" t="str">
        <f>VLOOKUP($E3787,'CFileFishery to ERA+'!$A$4:$J$198,10,FALSE)</f>
        <v>AABM</v>
      </c>
    </row>
    <row r="3788" spans="1:18" x14ac:dyDescent="0.25">
      <c r="A3788" t="s">
        <v>162</v>
      </c>
      <c r="B3788" t="s">
        <v>163</v>
      </c>
      <c r="C3788">
        <v>2013</v>
      </c>
      <c r="D3788">
        <v>7</v>
      </c>
      <c r="E3788">
        <v>142</v>
      </c>
      <c r="F3788" t="s">
        <v>49</v>
      </c>
      <c r="G3788">
        <v>4</v>
      </c>
      <c r="H3788" t="s">
        <v>12</v>
      </c>
      <c r="I3788">
        <v>1</v>
      </c>
      <c r="J3788">
        <v>3.92</v>
      </c>
      <c r="K3788">
        <v>5.23</v>
      </c>
      <c r="L3788">
        <f>VLOOKUP($E3788,'CFileFishery to ERA+'!$A$4:$J$198,4,FALSE)</f>
        <v>50</v>
      </c>
      <c r="M3788" t="str">
        <f>VLOOKUP($E3788,'CFileFishery to ERA+'!$A$4:$J$198,5,FALSE)</f>
        <v>WCVI AABM S</v>
      </c>
      <c r="N3788" t="str">
        <f>VLOOKUP($E3788,'CFileFishery to ERA+'!$A$4:$J$198,6,FALSE)</f>
        <v>CA</v>
      </c>
      <c r="O3788">
        <f>VLOOKUP($E3788,'CFileFishery to ERA+'!$A$4:$J$198,7,FALSE)</f>
        <v>31</v>
      </c>
      <c r="P3788" t="str">
        <f>VLOOKUP($E3788,'CFileFishery to ERA+'!$A$4:$J$198,8,FALSE)</f>
        <v>S</v>
      </c>
      <c r="Q3788" t="str">
        <f>VLOOKUP($E3788,'CFileFishery to ERA+'!$A$4:$J$198,9,FALSE)</f>
        <v>WCVI AABM Sport</v>
      </c>
      <c r="R3788" t="str">
        <f>VLOOKUP($E3788,'CFileFishery to ERA+'!$A$4:$J$198,10,FALSE)</f>
        <v>AABM</v>
      </c>
    </row>
    <row r="3789" spans="1:18" x14ac:dyDescent="0.25">
      <c r="A3789" t="s">
        <v>162</v>
      </c>
      <c r="B3789" t="s">
        <v>163</v>
      </c>
      <c r="C3789">
        <v>2013</v>
      </c>
      <c r="D3789">
        <v>7</v>
      </c>
      <c r="E3789">
        <v>150</v>
      </c>
      <c r="F3789" t="s">
        <v>76</v>
      </c>
      <c r="G3789">
        <v>3</v>
      </c>
      <c r="H3789" t="s">
        <v>12</v>
      </c>
      <c r="I3789">
        <v>1</v>
      </c>
      <c r="J3789">
        <v>2.66</v>
      </c>
      <c r="K3789">
        <v>2.69</v>
      </c>
      <c r="L3789">
        <f>VLOOKUP($E3789,'CFileFishery to ERA+'!$A$4:$J$198,4,FALSE)</f>
        <v>57</v>
      </c>
      <c r="M3789" t="str">
        <f>VLOOKUP($E3789,'CFileFishery to ERA+'!$A$4:$J$198,5,FALSE)</f>
        <v>PGSDN S</v>
      </c>
      <c r="N3789" t="str">
        <f>VLOOKUP($E3789,'CFileFishery to ERA+'!$A$4:$J$198,6,FALSE)</f>
        <v>US</v>
      </c>
      <c r="O3789">
        <f>VLOOKUP($E3789,'CFileFishery to ERA+'!$A$4:$J$198,7,FALSE)</f>
        <v>999</v>
      </c>
      <c r="P3789" t="str">
        <f>VLOOKUP($E3789,'CFileFishery to ERA+'!$A$4:$J$198,8,FALSE)</f>
        <v>S</v>
      </c>
      <c r="Q3789" t="str">
        <f>VLOOKUP($E3789,'CFileFishery to ERA+'!$A$4:$J$198,9,FALSE)</f>
        <v>PGSD Sport</v>
      </c>
      <c r="R3789" t="str">
        <f>VLOOKUP($E3789,'CFileFishery to ERA+'!$A$4:$J$198,10,FALSE)</f>
        <v>ISBM</v>
      </c>
    </row>
    <row r="3790" spans="1:18" x14ac:dyDescent="0.25">
      <c r="A3790" t="s">
        <v>162</v>
      </c>
      <c r="B3790" t="s">
        <v>163</v>
      </c>
      <c r="C3790">
        <v>2013</v>
      </c>
      <c r="D3790">
        <v>7</v>
      </c>
      <c r="E3790">
        <v>151</v>
      </c>
      <c r="F3790" t="s">
        <v>84</v>
      </c>
      <c r="G3790">
        <v>4</v>
      </c>
      <c r="H3790" t="s">
        <v>12</v>
      </c>
      <c r="I3790">
        <v>1</v>
      </c>
      <c r="J3790">
        <v>2.13</v>
      </c>
      <c r="K3790">
        <v>2.84</v>
      </c>
      <c r="L3790">
        <f>VLOOKUP($E3790,'CFileFishery to ERA+'!$A$4:$J$198,4,FALSE)</f>
        <v>57</v>
      </c>
      <c r="M3790" t="str">
        <f>VLOOKUP($E3790,'CFileFishery to ERA+'!$A$4:$J$198,5,FALSE)</f>
        <v>PGSDN S</v>
      </c>
      <c r="N3790" t="str">
        <f>VLOOKUP($E3790,'CFileFishery to ERA+'!$A$4:$J$198,6,FALSE)</f>
        <v>US</v>
      </c>
      <c r="O3790">
        <f>VLOOKUP($E3790,'CFileFishery to ERA+'!$A$4:$J$198,7,FALSE)</f>
        <v>999</v>
      </c>
      <c r="P3790" t="str">
        <f>VLOOKUP($E3790,'CFileFishery to ERA+'!$A$4:$J$198,8,FALSE)</f>
        <v>S</v>
      </c>
      <c r="Q3790" t="str">
        <f>VLOOKUP($E3790,'CFileFishery to ERA+'!$A$4:$J$198,9,FALSE)</f>
        <v>PGSD Sport</v>
      </c>
      <c r="R3790" t="str">
        <f>VLOOKUP($E3790,'CFileFishery to ERA+'!$A$4:$J$198,10,FALSE)</f>
        <v>ISBM</v>
      </c>
    </row>
    <row r="3791" spans="1:18" x14ac:dyDescent="0.25">
      <c r="A3791" t="s">
        <v>162</v>
      </c>
      <c r="B3791" t="s">
        <v>163</v>
      </c>
      <c r="C3791">
        <v>2013</v>
      </c>
      <c r="D3791">
        <v>7</v>
      </c>
      <c r="E3791">
        <v>152</v>
      </c>
      <c r="F3791" t="s">
        <v>63</v>
      </c>
      <c r="G3791">
        <v>3</v>
      </c>
      <c r="H3791" t="s">
        <v>12</v>
      </c>
      <c r="I3791">
        <v>1</v>
      </c>
      <c r="J3791">
        <v>4.57</v>
      </c>
      <c r="K3791">
        <v>4.63</v>
      </c>
      <c r="L3791">
        <f>VLOOKUP($E3791,'CFileFishery to ERA+'!$A$4:$J$198,4,FALSE)</f>
        <v>57</v>
      </c>
      <c r="M3791" t="str">
        <f>VLOOKUP($E3791,'CFileFishery to ERA+'!$A$4:$J$198,5,FALSE)</f>
        <v>PGSDN S</v>
      </c>
      <c r="N3791" t="str">
        <f>VLOOKUP($E3791,'CFileFishery to ERA+'!$A$4:$J$198,6,FALSE)</f>
        <v>US</v>
      </c>
      <c r="O3791">
        <f>VLOOKUP($E3791,'CFileFishery to ERA+'!$A$4:$J$198,7,FALSE)</f>
        <v>999</v>
      </c>
      <c r="P3791" t="str">
        <f>VLOOKUP($E3791,'CFileFishery to ERA+'!$A$4:$J$198,8,FALSE)</f>
        <v>S</v>
      </c>
      <c r="Q3791" t="str">
        <f>VLOOKUP($E3791,'CFileFishery to ERA+'!$A$4:$J$198,9,FALSE)</f>
        <v>PGSD Sport</v>
      </c>
      <c r="R3791" t="str">
        <f>VLOOKUP($E3791,'CFileFishery to ERA+'!$A$4:$J$198,10,FALSE)</f>
        <v>ISBM</v>
      </c>
    </row>
    <row r="3792" spans="1:18" x14ac:dyDescent="0.25">
      <c r="A3792" t="s">
        <v>162</v>
      </c>
      <c r="B3792" t="s">
        <v>163</v>
      </c>
      <c r="C3792">
        <v>2013</v>
      </c>
      <c r="D3792">
        <v>7</v>
      </c>
      <c r="E3792">
        <v>159</v>
      </c>
      <c r="F3792" t="s">
        <v>94</v>
      </c>
      <c r="G3792">
        <v>3</v>
      </c>
      <c r="H3792" t="s">
        <v>12</v>
      </c>
      <c r="I3792">
        <v>1</v>
      </c>
      <c r="J3792">
        <v>3.55</v>
      </c>
      <c r="K3792">
        <v>3.59</v>
      </c>
      <c r="L3792">
        <f>VLOOKUP($E3792,'CFileFishery to ERA+'!$A$4:$J$198,4,FALSE)</f>
        <v>59</v>
      </c>
      <c r="M3792" t="str">
        <f>VLOOKUP($E3792,'CFileFishery to ERA+'!$A$4:$J$198,5,FALSE)</f>
        <v>PGSDO S</v>
      </c>
      <c r="N3792" t="str">
        <f>VLOOKUP($E3792,'CFileFishery to ERA+'!$A$4:$J$198,6,FALSE)</f>
        <v>US</v>
      </c>
      <c r="O3792">
        <f>VLOOKUP($E3792,'CFileFishery to ERA+'!$A$4:$J$198,7,FALSE)</f>
        <v>999</v>
      </c>
      <c r="P3792" t="str">
        <f>VLOOKUP($E3792,'CFileFishery to ERA+'!$A$4:$J$198,8,FALSE)</f>
        <v>S</v>
      </c>
      <c r="Q3792" t="str">
        <f>VLOOKUP($E3792,'CFileFishery to ERA+'!$A$4:$J$198,9,FALSE)</f>
        <v>PGSD Sport</v>
      </c>
      <c r="R3792" t="str">
        <f>VLOOKUP($E3792,'CFileFishery to ERA+'!$A$4:$J$198,10,FALSE)</f>
        <v>ISBM</v>
      </c>
    </row>
    <row r="3793" spans="1:18" x14ac:dyDescent="0.25">
      <c r="A3793" t="s">
        <v>162</v>
      </c>
      <c r="B3793" t="s">
        <v>163</v>
      </c>
      <c r="C3793">
        <v>2013</v>
      </c>
      <c r="D3793">
        <v>8</v>
      </c>
      <c r="E3793">
        <v>35</v>
      </c>
      <c r="F3793" t="s">
        <v>77</v>
      </c>
      <c r="G3793">
        <v>4</v>
      </c>
      <c r="H3793" t="s">
        <v>12</v>
      </c>
      <c r="I3793">
        <v>1</v>
      </c>
      <c r="J3793">
        <v>1.72</v>
      </c>
      <c r="K3793">
        <v>2.29</v>
      </c>
      <c r="L3793">
        <f>VLOOKUP($E3793,'CFileFishery to ERA+'!$A$4:$J$198,4,FALSE)</f>
        <v>12</v>
      </c>
      <c r="M3793" t="str">
        <f>VLOOKUP($E3793,'CFileFishery to ERA+'!$A$4:$J$198,5,FALSE)</f>
        <v>WCVI SUM T</v>
      </c>
      <c r="N3793" t="str">
        <f>VLOOKUP($E3793,'CFileFishery to ERA+'!$A$4:$J$198,6,FALSE)</f>
        <v>CA</v>
      </c>
      <c r="O3793">
        <f>VLOOKUP($E3793,'CFileFishery to ERA+'!$A$4:$J$198,7,FALSE)</f>
        <v>3</v>
      </c>
      <c r="P3793" t="str">
        <f>VLOOKUP($E3793,'CFileFishery to ERA+'!$A$4:$J$198,8,FALSE)</f>
        <v>T</v>
      </c>
      <c r="Q3793" t="str">
        <f>VLOOKUP($E3793,'CFileFishery to ERA+'!$A$4:$J$198,9,FALSE)</f>
        <v>WCVI Troll</v>
      </c>
      <c r="R3793" t="str">
        <f>VLOOKUP($E3793,'CFileFishery to ERA+'!$A$4:$J$198,10,FALSE)</f>
        <v>AABM</v>
      </c>
    </row>
    <row r="3794" spans="1:18" x14ac:dyDescent="0.25">
      <c r="A3794" t="s">
        <v>162</v>
      </c>
      <c r="B3794" t="s">
        <v>163</v>
      </c>
      <c r="C3794">
        <v>2013</v>
      </c>
      <c r="D3794">
        <v>8</v>
      </c>
      <c r="E3794">
        <v>92</v>
      </c>
      <c r="F3794" t="s">
        <v>66</v>
      </c>
      <c r="G3794">
        <v>2</v>
      </c>
      <c r="H3794" t="s">
        <v>12</v>
      </c>
      <c r="I3794">
        <v>1</v>
      </c>
      <c r="J3794">
        <v>3.8</v>
      </c>
      <c r="K3794">
        <v>3.82</v>
      </c>
      <c r="L3794">
        <f>VLOOKUP($E3794,'CFileFishery to ERA+'!$A$4:$J$198,4,FALSE)</f>
        <v>51</v>
      </c>
      <c r="M3794" t="str">
        <f>VLOOKUP($E3794,'CFileFishery to ERA+'!$A$4:$J$198,5,FALSE)</f>
        <v>WCVI ISBM S</v>
      </c>
      <c r="N3794" t="str">
        <f>VLOOKUP($E3794,'CFileFishery to ERA+'!$A$4:$J$198,6,FALSE)</f>
        <v>CA</v>
      </c>
      <c r="O3794">
        <f>VLOOKUP($E3794,'CFileFishery to ERA+'!$A$4:$J$198,7,FALSE)</f>
        <v>32</v>
      </c>
      <c r="P3794" t="str">
        <f>VLOOKUP($E3794,'CFileFishery to ERA+'!$A$4:$J$198,8,FALSE)</f>
        <v>S</v>
      </c>
      <c r="Q3794" t="str">
        <f>VLOOKUP($E3794,'CFileFishery to ERA+'!$A$4:$J$198,9,FALSE)</f>
        <v>WCVI ISBM Sport</v>
      </c>
      <c r="R3794" t="str">
        <f>VLOOKUP($E3794,'CFileFishery to ERA+'!$A$4:$J$198,10,FALSE)</f>
        <v>ISBM</v>
      </c>
    </row>
    <row r="3795" spans="1:18" x14ac:dyDescent="0.25">
      <c r="A3795" t="s">
        <v>162</v>
      </c>
      <c r="B3795" t="s">
        <v>163</v>
      </c>
      <c r="C3795">
        <v>2013</v>
      </c>
      <c r="D3795">
        <v>8</v>
      </c>
      <c r="E3795">
        <v>92</v>
      </c>
      <c r="F3795" t="s">
        <v>66</v>
      </c>
      <c r="G3795">
        <v>3</v>
      </c>
      <c r="H3795" t="s">
        <v>12</v>
      </c>
      <c r="I3795">
        <v>1</v>
      </c>
      <c r="J3795">
        <v>3.8</v>
      </c>
      <c r="K3795">
        <v>3.85</v>
      </c>
      <c r="L3795">
        <f>VLOOKUP($E3795,'CFileFishery to ERA+'!$A$4:$J$198,4,FALSE)</f>
        <v>51</v>
      </c>
      <c r="M3795" t="str">
        <f>VLOOKUP($E3795,'CFileFishery to ERA+'!$A$4:$J$198,5,FALSE)</f>
        <v>WCVI ISBM S</v>
      </c>
      <c r="N3795" t="str">
        <f>VLOOKUP($E3795,'CFileFishery to ERA+'!$A$4:$J$198,6,FALSE)</f>
        <v>CA</v>
      </c>
      <c r="O3795">
        <f>VLOOKUP($E3795,'CFileFishery to ERA+'!$A$4:$J$198,7,FALSE)</f>
        <v>32</v>
      </c>
      <c r="P3795" t="str">
        <f>VLOOKUP($E3795,'CFileFishery to ERA+'!$A$4:$J$198,8,FALSE)</f>
        <v>S</v>
      </c>
      <c r="Q3795" t="str">
        <f>VLOOKUP($E3795,'CFileFishery to ERA+'!$A$4:$J$198,9,FALSE)</f>
        <v>WCVI ISBM Sport</v>
      </c>
      <c r="R3795" t="str">
        <f>VLOOKUP($E3795,'CFileFishery to ERA+'!$A$4:$J$198,10,FALSE)</f>
        <v>ISBM</v>
      </c>
    </row>
    <row r="3796" spans="1:18" x14ac:dyDescent="0.25">
      <c r="A3796" t="s">
        <v>162</v>
      </c>
      <c r="B3796" t="s">
        <v>163</v>
      </c>
      <c r="C3796">
        <v>2013</v>
      </c>
      <c r="D3796">
        <v>8</v>
      </c>
      <c r="E3796">
        <v>92</v>
      </c>
      <c r="F3796" t="s">
        <v>66</v>
      </c>
      <c r="G3796">
        <v>4</v>
      </c>
      <c r="H3796" t="s">
        <v>12</v>
      </c>
      <c r="I3796">
        <v>1</v>
      </c>
      <c r="J3796">
        <v>3.8</v>
      </c>
      <c r="K3796">
        <v>5.07</v>
      </c>
      <c r="L3796">
        <f>VLOOKUP($E3796,'CFileFishery to ERA+'!$A$4:$J$198,4,FALSE)</f>
        <v>51</v>
      </c>
      <c r="M3796" t="str">
        <f>VLOOKUP($E3796,'CFileFishery to ERA+'!$A$4:$J$198,5,FALSE)</f>
        <v>WCVI ISBM S</v>
      </c>
      <c r="N3796" t="str">
        <f>VLOOKUP($E3796,'CFileFishery to ERA+'!$A$4:$J$198,6,FALSE)</f>
        <v>CA</v>
      </c>
      <c r="O3796">
        <f>VLOOKUP($E3796,'CFileFishery to ERA+'!$A$4:$J$198,7,FALSE)</f>
        <v>32</v>
      </c>
      <c r="P3796" t="str">
        <f>VLOOKUP($E3796,'CFileFishery to ERA+'!$A$4:$J$198,8,FALSE)</f>
        <v>S</v>
      </c>
      <c r="Q3796" t="str">
        <f>VLOOKUP($E3796,'CFileFishery to ERA+'!$A$4:$J$198,9,FALSE)</f>
        <v>WCVI ISBM Sport</v>
      </c>
      <c r="R3796" t="str">
        <f>VLOOKUP($E3796,'CFileFishery to ERA+'!$A$4:$J$198,10,FALSE)</f>
        <v>ISBM</v>
      </c>
    </row>
    <row r="3797" spans="1:18" x14ac:dyDescent="0.25">
      <c r="A3797" t="s">
        <v>162</v>
      </c>
      <c r="B3797" t="s">
        <v>163</v>
      </c>
      <c r="C3797">
        <v>2013</v>
      </c>
      <c r="D3797">
        <v>8</v>
      </c>
      <c r="E3797">
        <v>104</v>
      </c>
      <c r="F3797" t="s">
        <v>113</v>
      </c>
      <c r="G3797">
        <v>4</v>
      </c>
      <c r="H3797" t="s">
        <v>12</v>
      </c>
      <c r="I3797">
        <v>1</v>
      </c>
      <c r="J3797">
        <v>1</v>
      </c>
      <c r="K3797">
        <v>1.33</v>
      </c>
      <c r="L3797">
        <f>VLOOKUP($E3797,'CFileFishery to ERA+'!$A$4:$J$198,4,FALSE)</f>
        <v>38</v>
      </c>
      <c r="M3797" t="str">
        <f>VLOOKUP($E3797,'CFileFishery to ERA+'!$A$4:$J$198,5,FALSE)</f>
        <v>TPS FN</v>
      </c>
      <c r="N3797" t="str">
        <f>VLOOKUP($E3797,'CFileFishery to ERA+'!$A$4:$J$198,6,FALSE)</f>
        <v>US</v>
      </c>
      <c r="O3797">
        <f>VLOOKUP($E3797,'CFileFishery to ERA+'!$A$4:$J$198,7,FALSE)</f>
        <v>999</v>
      </c>
      <c r="P3797" t="str">
        <f>VLOOKUP($E3797,'CFileFishery to ERA+'!$A$4:$J$198,8,FALSE)</f>
        <v>N</v>
      </c>
      <c r="Q3797" t="str">
        <f>VLOOKUP($E3797,'CFileFishery to ERA+'!$A$4:$J$198,9,FALSE)</f>
        <v>PGSD Net</v>
      </c>
      <c r="R3797" t="str">
        <f>VLOOKUP($E3797,'CFileFishery to ERA+'!$A$4:$J$198,10,FALSE)</f>
        <v>ISBM</v>
      </c>
    </row>
    <row r="3798" spans="1:18" x14ac:dyDescent="0.25">
      <c r="A3798" t="s">
        <v>162</v>
      </c>
      <c r="B3798" t="s">
        <v>163</v>
      </c>
      <c r="C3798">
        <v>2013</v>
      </c>
      <c r="D3798">
        <v>8</v>
      </c>
      <c r="E3798">
        <v>142</v>
      </c>
      <c r="F3798" t="s">
        <v>49</v>
      </c>
      <c r="G3798">
        <v>3</v>
      </c>
      <c r="H3798" t="s">
        <v>12</v>
      </c>
      <c r="I3798">
        <v>2</v>
      </c>
      <c r="J3798">
        <v>7.6</v>
      </c>
      <c r="K3798">
        <v>7.7</v>
      </c>
      <c r="L3798">
        <f>VLOOKUP($E3798,'CFileFishery to ERA+'!$A$4:$J$198,4,FALSE)</f>
        <v>50</v>
      </c>
      <c r="M3798" t="str">
        <f>VLOOKUP($E3798,'CFileFishery to ERA+'!$A$4:$J$198,5,FALSE)</f>
        <v>WCVI AABM S</v>
      </c>
      <c r="N3798" t="str">
        <f>VLOOKUP($E3798,'CFileFishery to ERA+'!$A$4:$J$198,6,FALSE)</f>
        <v>CA</v>
      </c>
      <c r="O3798">
        <f>VLOOKUP($E3798,'CFileFishery to ERA+'!$A$4:$J$198,7,FALSE)</f>
        <v>31</v>
      </c>
      <c r="P3798" t="str">
        <f>VLOOKUP($E3798,'CFileFishery to ERA+'!$A$4:$J$198,8,FALSE)</f>
        <v>S</v>
      </c>
      <c r="Q3798" t="str">
        <f>VLOOKUP($E3798,'CFileFishery to ERA+'!$A$4:$J$198,9,FALSE)</f>
        <v>WCVI AABM Sport</v>
      </c>
      <c r="R3798" t="str">
        <f>VLOOKUP($E3798,'CFileFishery to ERA+'!$A$4:$J$198,10,FALSE)</f>
        <v>AABM</v>
      </c>
    </row>
    <row r="3799" spans="1:18" x14ac:dyDescent="0.25">
      <c r="A3799" t="s">
        <v>162</v>
      </c>
      <c r="B3799" t="s">
        <v>163</v>
      </c>
      <c r="C3799">
        <v>2013</v>
      </c>
      <c r="D3799">
        <v>8</v>
      </c>
      <c r="E3799">
        <v>150</v>
      </c>
      <c r="F3799" t="s">
        <v>76</v>
      </c>
      <c r="G3799">
        <v>3</v>
      </c>
      <c r="H3799" t="s">
        <v>12</v>
      </c>
      <c r="I3799">
        <v>1</v>
      </c>
      <c r="J3799">
        <v>2.66</v>
      </c>
      <c r="K3799">
        <v>2.69</v>
      </c>
      <c r="L3799">
        <f>VLOOKUP($E3799,'CFileFishery to ERA+'!$A$4:$J$198,4,FALSE)</f>
        <v>57</v>
      </c>
      <c r="M3799" t="str">
        <f>VLOOKUP($E3799,'CFileFishery to ERA+'!$A$4:$J$198,5,FALSE)</f>
        <v>PGSDN S</v>
      </c>
      <c r="N3799" t="str">
        <f>VLOOKUP($E3799,'CFileFishery to ERA+'!$A$4:$J$198,6,FALSE)</f>
        <v>US</v>
      </c>
      <c r="O3799">
        <f>VLOOKUP($E3799,'CFileFishery to ERA+'!$A$4:$J$198,7,FALSE)</f>
        <v>999</v>
      </c>
      <c r="P3799" t="str">
        <f>VLOOKUP($E3799,'CFileFishery to ERA+'!$A$4:$J$198,8,FALSE)</f>
        <v>S</v>
      </c>
      <c r="Q3799" t="str">
        <f>VLOOKUP($E3799,'CFileFishery to ERA+'!$A$4:$J$198,9,FALSE)</f>
        <v>PGSD Sport</v>
      </c>
      <c r="R3799" t="str">
        <f>VLOOKUP($E3799,'CFileFishery to ERA+'!$A$4:$J$198,10,FALSE)</f>
        <v>ISBM</v>
      </c>
    </row>
    <row r="3800" spans="1:18" x14ac:dyDescent="0.25">
      <c r="A3800" t="s">
        <v>162</v>
      </c>
      <c r="B3800" t="s">
        <v>163</v>
      </c>
      <c r="C3800">
        <v>2013</v>
      </c>
      <c r="D3800">
        <v>8</v>
      </c>
      <c r="E3800">
        <v>151</v>
      </c>
      <c r="F3800" t="s">
        <v>84</v>
      </c>
      <c r="G3800">
        <v>2</v>
      </c>
      <c r="H3800" t="s">
        <v>12</v>
      </c>
      <c r="I3800">
        <v>1</v>
      </c>
      <c r="J3800">
        <v>3.73</v>
      </c>
      <c r="K3800">
        <v>3.74</v>
      </c>
      <c r="L3800">
        <f>VLOOKUP($E3800,'CFileFishery to ERA+'!$A$4:$J$198,4,FALSE)</f>
        <v>57</v>
      </c>
      <c r="M3800" t="str">
        <f>VLOOKUP($E3800,'CFileFishery to ERA+'!$A$4:$J$198,5,FALSE)</f>
        <v>PGSDN S</v>
      </c>
      <c r="N3800" t="str">
        <f>VLOOKUP($E3800,'CFileFishery to ERA+'!$A$4:$J$198,6,FALSE)</f>
        <v>US</v>
      </c>
      <c r="O3800">
        <f>VLOOKUP($E3800,'CFileFishery to ERA+'!$A$4:$J$198,7,FALSE)</f>
        <v>999</v>
      </c>
      <c r="P3800" t="str">
        <f>VLOOKUP($E3800,'CFileFishery to ERA+'!$A$4:$J$198,8,FALSE)</f>
        <v>S</v>
      </c>
      <c r="Q3800" t="str">
        <f>VLOOKUP($E3800,'CFileFishery to ERA+'!$A$4:$J$198,9,FALSE)</f>
        <v>PGSD Sport</v>
      </c>
      <c r="R3800" t="str">
        <f>VLOOKUP($E3800,'CFileFishery to ERA+'!$A$4:$J$198,10,FALSE)</f>
        <v>ISBM</v>
      </c>
    </row>
    <row r="3801" spans="1:18" x14ac:dyDescent="0.25">
      <c r="A3801" t="s">
        <v>162</v>
      </c>
      <c r="B3801" t="s">
        <v>163</v>
      </c>
      <c r="C3801">
        <v>2013</v>
      </c>
      <c r="D3801">
        <v>8</v>
      </c>
      <c r="E3801">
        <v>151</v>
      </c>
      <c r="F3801" t="s">
        <v>84</v>
      </c>
      <c r="G3801">
        <v>3</v>
      </c>
      <c r="H3801" t="s">
        <v>12</v>
      </c>
      <c r="I3801">
        <v>1</v>
      </c>
      <c r="J3801">
        <v>3.73</v>
      </c>
      <c r="K3801">
        <v>3.78</v>
      </c>
      <c r="L3801">
        <f>VLOOKUP($E3801,'CFileFishery to ERA+'!$A$4:$J$198,4,FALSE)</f>
        <v>57</v>
      </c>
      <c r="M3801" t="str">
        <f>VLOOKUP($E3801,'CFileFishery to ERA+'!$A$4:$J$198,5,FALSE)</f>
        <v>PGSDN S</v>
      </c>
      <c r="N3801" t="str">
        <f>VLOOKUP($E3801,'CFileFishery to ERA+'!$A$4:$J$198,6,FALSE)</f>
        <v>US</v>
      </c>
      <c r="O3801">
        <f>VLOOKUP($E3801,'CFileFishery to ERA+'!$A$4:$J$198,7,FALSE)</f>
        <v>999</v>
      </c>
      <c r="P3801" t="str">
        <f>VLOOKUP($E3801,'CFileFishery to ERA+'!$A$4:$J$198,8,FALSE)</f>
        <v>S</v>
      </c>
      <c r="Q3801" t="str">
        <f>VLOOKUP($E3801,'CFileFishery to ERA+'!$A$4:$J$198,9,FALSE)</f>
        <v>PGSD Sport</v>
      </c>
      <c r="R3801" t="str">
        <f>VLOOKUP($E3801,'CFileFishery to ERA+'!$A$4:$J$198,10,FALSE)</f>
        <v>ISBM</v>
      </c>
    </row>
    <row r="3802" spans="1:18" x14ac:dyDescent="0.25">
      <c r="A3802" t="s">
        <v>162</v>
      </c>
      <c r="B3802" t="s">
        <v>163</v>
      </c>
      <c r="C3802">
        <v>2013</v>
      </c>
      <c r="D3802">
        <v>9</v>
      </c>
      <c r="E3802">
        <v>96</v>
      </c>
      <c r="F3802" t="s">
        <v>108</v>
      </c>
      <c r="G3802">
        <v>2</v>
      </c>
      <c r="H3802" t="s">
        <v>12</v>
      </c>
      <c r="I3802">
        <v>1</v>
      </c>
      <c r="J3802">
        <v>1</v>
      </c>
      <c r="K3802">
        <v>1</v>
      </c>
      <c r="L3802">
        <f>VLOOKUP($E3802,'CFileFishery to ERA+'!$A$4:$J$198,4,FALSE)</f>
        <v>26</v>
      </c>
      <c r="M3802" t="str">
        <f>VLOOKUP($E3802,'CFileFishery to ERA+'!$A$4:$J$198,5,FALSE)</f>
        <v>TPGSDN TERM N</v>
      </c>
      <c r="N3802" t="str">
        <f>VLOOKUP($E3802,'CFileFishery to ERA+'!$A$4:$J$198,6,FALSE)</f>
        <v>US</v>
      </c>
      <c r="O3802">
        <f>VLOOKUP($E3802,'CFileFishery to ERA+'!$A$4:$J$198,7,FALSE)</f>
        <v>999</v>
      </c>
      <c r="P3802" t="str">
        <f>VLOOKUP($E3802,'CFileFishery to ERA+'!$A$4:$J$198,8,FALSE)</f>
        <v>N</v>
      </c>
      <c r="Q3802" t="str">
        <f>VLOOKUP($E3802,'CFileFishery to ERA+'!$A$4:$J$198,9,FALSE)</f>
        <v>PGSD Net</v>
      </c>
      <c r="R3802" t="str">
        <f>VLOOKUP($E3802,'CFileFishery to ERA+'!$A$4:$J$198,10,FALSE)</f>
        <v>ISBM</v>
      </c>
    </row>
    <row r="3803" spans="1:18" x14ac:dyDescent="0.25">
      <c r="A3803" t="s">
        <v>162</v>
      </c>
      <c r="B3803" t="s">
        <v>163</v>
      </c>
      <c r="C3803">
        <v>2013</v>
      </c>
      <c r="D3803">
        <v>9</v>
      </c>
      <c r="E3803">
        <v>104</v>
      </c>
      <c r="F3803" t="s">
        <v>113</v>
      </c>
      <c r="G3803">
        <v>3</v>
      </c>
      <c r="H3803" t="s">
        <v>12</v>
      </c>
      <c r="I3803">
        <v>1</v>
      </c>
      <c r="J3803">
        <v>3.03</v>
      </c>
      <c r="K3803">
        <v>3.07</v>
      </c>
      <c r="L3803">
        <f>VLOOKUP($E3803,'CFileFishery to ERA+'!$A$4:$J$198,4,FALSE)</f>
        <v>38</v>
      </c>
      <c r="M3803" t="str">
        <f>VLOOKUP($E3803,'CFileFishery to ERA+'!$A$4:$J$198,5,FALSE)</f>
        <v>TPS FN</v>
      </c>
      <c r="N3803" t="str">
        <f>VLOOKUP($E3803,'CFileFishery to ERA+'!$A$4:$J$198,6,FALSE)</f>
        <v>US</v>
      </c>
      <c r="O3803">
        <f>VLOOKUP($E3803,'CFileFishery to ERA+'!$A$4:$J$198,7,FALSE)</f>
        <v>999</v>
      </c>
      <c r="P3803" t="str">
        <f>VLOOKUP($E3803,'CFileFishery to ERA+'!$A$4:$J$198,8,FALSE)</f>
        <v>N</v>
      </c>
      <c r="Q3803" t="str">
        <f>VLOOKUP($E3803,'CFileFishery to ERA+'!$A$4:$J$198,9,FALSE)</f>
        <v>PGSD Net</v>
      </c>
      <c r="R3803" t="str">
        <f>VLOOKUP($E3803,'CFileFishery to ERA+'!$A$4:$J$198,10,FALSE)</f>
        <v>ISBM</v>
      </c>
    </row>
    <row r="3804" spans="1:18" x14ac:dyDescent="0.25">
      <c r="A3804" t="s">
        <v>162</v>
      </c>
      <c r="B3804" t="s">
        <v>163</v>
      </c>
      <c r="C3804">
        <v>2013</v>
      </c>
      <c r="D3804">
        <v>9</v>
      </c>
      <c r="E3804">
        <v>146</v>
      </c>
      <c r="F3804" t="s">
        <v>75</v>
      </c>
      <c r="G3804">
        <v>2</v>
      </c>
      <c r="H3804" t="s">
        <v>12</v>
      </c>
      <c r="I3804">
        <v>1</v>
      </c>
      <c r="J3804">
        <v>10.69</v>
      </c>
      <c r="K3804">
        <v>10.74</v>
      </c>
      <c r="L3804">
        <f>VLOOKUP($E3804,'CFileFishery to ERA+'!$A$4:$J$198,4,FALSE)</f>
        <v>65</v>
      </c>
      <c r="M3804" t="str">
        <f>VLOOKUP($E3804,'CFileFishery to ERA+'!$A$4:$J$198,5,FALSE)</f>
        <v>BC JF S</v>
      </c>
      <c r="N3804" t="str">
        <f>VLOOKUP($E3804,'CFileFishery to ERA+'!$A$4:$J$198,6,FALSE)</f>
        <v>CA</v>
      </c>
      <c r="O3804">
        <f>VLOOKUP($E3804,'CFileFishery to ERA+'!$A$4:$J$198,7,FALSE)</f>
        <v>36</v>
      </c>
      <c r="P3804" t="str">
        <f>VLOOKUP($E3804,'CFileFishery to ERA+'!$A$4:$J$198,8,FALSE)</f>
        <v>S</v>
      </c>
      <c r="Q3804" t="str">
        <f>VLOOKUP($E3804,'CFileFishery to ERA+'!$A$4:$J$198,9,FALSE)</f>
        <v>Canadian Juan De Fuca Sport</v>
      </c>
      <c r="R3804" t="str">
        <f>VLOOKUP($E3804,'CFileFishery to ERA+'!$A$4:$J$198,10,FALSE)</f>
        <v>ISBM</v>
      </c>
    </row>
    <row r="3805" spans="1:18" x14ac:dyDescent="0.25">
      <c r="A3805" t="s">
        <v>162</v>
      </c>
      <c r="B3805" t="s">
        <v>163</v>
      </c>
      <c r="C3805">
        <v>2013</v>
      </c>
      <c r="D3805">
        <v>10</v>
      </c>
      <c r="E3805">
        <v>2</v>
      </c>
      <c r="F3805" t="s">
        <v>30</v>
      </c>
      <c r="G3805">
        <v>4</v>
      </c>
      <c r="H3805" t="s">
        <v>12</v>
      </c>
      <c r="I3805">
        <v>1</v>
      </c>
      <c r="J3805">
        <v>3.85</v>
      </c>
      <c r="K3805">
        <v>3.9</v>
      </c>
      <c r="L3805">
        <f>VLOOKUP($E3805,'CFileFishery to ERA+'!$A$4:$J$198,4,FALSE)</f>
        <v>1</v>
      </c>
      <c r="M3805" t="str">
        <f>VLOOKUP($E3805,'CFileFishery to ERA+'!$A$4:$J$198,5,FALSE)</f>
        <v>AK W/S T</v>
      </c>
      <c r="N3805" t="str">
        <f>VLOOKUP($E3805,'CFileFishery to ERA+'!$A$4:$J$198,6,FALSE)</f>
        <v>US</v>
      </c>
      <c r="O3805">
        <f>VLOOKUP($E3805,'CFileFishery to ERA+'!$A$4:$J$198,7,FALSE)</f>
        <v>999</v>
      </c>
      <c r="P3805" t="str">
        <f>VLOOKUP($E3805,'CFileFishery to ERA+'!$A$4:$J$198,8,FALSE)</f>
        <v>T</v>
      </c>
      <c r="Q3805" t="str">
        <f>VLOOKUP($E3805,'CFileFishery to ERA+'!$A$4:$J$198,9,FALSE)</f>
        <v>SEAK Troll</v>
      </c>
      <c r="R3805" t="str">
        <f>VLOOKUP($E3805,'CFileFishery to ERA+'!$A$4:$J$198,10,FALSE)</f>
        <v>AABM</v>
      </c>
    </row>
    <row r="3806" spans="1:18" x14ac:dyDescent="0.25">
      <c r="A3806" t="s">
        <v>162</v>
      </c>
      <c r="B3806" t="s">
        <v>163</v>
      </c>
      <c r="C3806">
        <v>2013</v>
      </c>
      <c r="D3806">
        <v>10</v>
      </c>
      <c r="E3806">
        <v>36</v>
      </c>
      <c r="F3806" t="s">
        <v>100</v>
      </c>
      <c r="G3806">
        <v>4</v>
      </c>
      <c r="H3806" t="s">
        <v>12</v>
      </c>
      <c r="I3806">
        <v>1</v>
      </c>
      <c r="J3806">
        <v>3.14</v>
      </c>
      <c r="K3806">
        <v>3.18</v>
      </c>
      <c r="L3806">
        <f>VLOOKUP($E3806,'CFileFishery to ERA+'!$A$4:$J$198,4,FALSE)</f>
        <v>10</v>
      </c>
      <c r="M3806" t="str">
        <f>VLOOKUP($E3806,'CFileFishery to ERA+'!$A$4:$J$198,5,FALSE)</f>
        <v>WCVI F/W T</v>
      </c>
      <c r="N3806" t="str">
        <f>VLOOKUP($E3806,'CFileFishery to ERA+'!$A$4:$J$198,6,FALSE)</f>
        <v>CA</v>
      </c>
      <c r="O3806">
        <f>VLOOKUP($E3806,'CFileFishery to ERA+'!$A$4:$J$198,7,FALSE)</f>
        <v>3</v>
      </c>
      <c r="P3806" t="str">
        <f>VLOOKUP($E3806,'CFileFishery to ERA+'!$A$4:$J$198,8,FALSE)</f>
        <v>T</v>
      </c>
      <c r="Q3806" t="str">
        <f>VLOOKUP($E3806,'CFileFishery to ERA+'!$A$4:$J$198,9,FALSE)</f>
        <v>WCVI Troll</v>
      </c>
      <c r="R3806" t="str">
        <f>VLOOKUP($E3806,'CFileFishery to ERA+'!$A$4:$J$198,10,FALSE)</f>
        <v>AABM</v>
      </c>
    </row>
    <row r="3807" spans="1:18" x14ac:dyDescent="0.25">
      <c r="A3807" t="s">
        <v>162</v>
      </c>
      <c r="B3807" t="s">
        <v>163</v>
      </c>
      <c r="C3807">
        <v>2013</v>
      </c>
      <c r="D3807">
        <v>10</v>
      </c>
      <c r="E3807">
        <v>159</v>
      </c>
      <c r="F3807" t="s">
        <v>94</v>
      </c>
      <c r="G3807">
        <v>3</v>
      </c>
      <c r="H3807" t="s">
        <v>12</v>
      </c>
      <c r="I3807">
        <v>1</v>
      </c>
      <c r="J3807">
        <v>4.18</v>
      </c>
      <c r="K3807">
        <v>4.2300000000000004</v>
      </c>
      <c r="L3807">
        <f>VLOOKUP($E3807,'CFileFishery to ERA+'!$A$4:$J$198,4,FALSE)</f>
        <v>59</v>
      </c>
      <c r="M3807" t="str">
        <f>VLOOKUP($E3807,'CFileFishery to ERA+'!$A$4:$J$198,5,FALSE)</f>
        <v>PGSDO S</v>
      </c>
      <c r="N3807" t="str">
        <f>VLOOKUP($E3807,'CFileFishery to ERA+'!$A$4:$J$198,6,FALSE)</f>
        <v>US</v>
      </c>
      <c r="O3807">
        <f>VLOOKUP($E3807,'CFileFishery to ERA+'!$A$4:$J$198,7,FALSE)</f>
        <v>999</v>
      </c>
      <c r="P3807" t="str">
        <f>VLOOKUP($E3807,'CFileFishery to ERA+'!$A$4:$J$198,8,FALSE)</f>
        <v>S</v>
      </c>
      <c r="Q3807" t="str">
        <f>VLOOKUP($E3807,'CFileFishery to ERA+'!$A$4:$J$198,9,FALSE)</f>
        <v>PGSD Sport</v>
      </c>
      <c r="R3807" t="str">
        <f>VLOOKUP($E3807,'CFileFishery to ERA+'!$A$4:$J$198,10,FALSE)</f>
        <v>ISBM</v>
      </c>
    </row>
    <row r="3808" spans="1:18" x14ac:dyDescent="0.25">
      <c r="A3808" t="s">
        <v>162</v>
      </c>
      <c r="B3808" t="s">
        <v>163</v>
      </c>
      <c r="C3808">
        <v>2013</v>
      </c>
      <c r="D3808">
        <v>11</v>
      </c>
      <c r="E3808">
        <v>2</v>
      </c>
      <c r="F3808" t="s">
        <v>30</v>
      </c>
      <c r="G3808">
        <v>4</v>
      </c>
      <c r="H3808" t="s">
        <v>12</v>
      </c>
      <c r="I3808">
        <v>1</v>
      </c>
      <c r="J3808">
        <v>3.85</v>
      </c>
      <c r="K3808">
        <v>3.9</v>
      </c>
      <c r="L3808">
        <f>VLOOKUP($E3808,'CFileFishery to ERA+'!$A$4:$J$198,4,FALSE)</f>
        <v>1</v>
      </c>
      <c r="M3808" t="str">
        <f>VLOOKUP($E3808,'CFileFishery to ERA+'!$A$4:$J$198,5,FALSE)</f>
        <v>AK W/S T</v>
      </c>
      <c r="N3808" t="str">
        <f>VLOOKUP($E3808,'CFileFishery to ERA+'!$A$4:$J$198,6,FALSE)</f>
        <v>US</v>
      </c>
      <c r="O3808">
        <f>VLOOKUP($E3808,'CFileFishery to ERA+'!$A$4:$J$198,7,FALSE)</f>
        <v>999</v>
      </c>
      <c r="P3808" t="str">
        <f>VLOOKUP($E3808,'CFileFishery to ERA+'!$A$4:$J$198,8,FALSE)</f>
        <v>T</v>
      </c>
      <c r="Q3808" t="str">
        <f>VLOOKUP($E3808,'CFileFishery to ERA+'!$A$4:$J$198,9,FALSE)</f>
        <v>SEAK Troll</v>
      </c>
      <c r="R3808" t="str">
        <f>VLOOKUP($E3808,'CFileFishery to ERA+'!$A$4:$J$198,10,FALSE)</f>
        <v>AABM</v>
      </c>
    </row>
    <row r="3809" spans="1:18" x14ac:dyDescent="0.25">
      <c r="A3809" t="s">
        <v>162</v>
      </c>
      <c r="B3809" t="s">
        <v>163</v>
      </c>
      <c r="C3809">
        <v>2013</v>
      </c>
      <c r="D3809">
        <v>11</v>
      </c>
      <c r="E3809">
        <v>41</v>
      </c>
      <c r="F3809" t="s">
        <v>70</v>
      </c>
      <c r="G3809">
        <v>2</v>
      </c>
      <c r="H3809" t="s">
        <v>12</v>
      </c>
      <c r="I3809">
        <v>1</v>
      </c>
      <c r="J3809">
        <v>1.3</v>
      </c>
      <c r="K3809">
        <v>1.3</v>
      </c>
      <c r="L3809">
        <f>VLOOKUP($E3809,'CFileFishery to ERA+'!$A$4:$J$198,4,FALSE)</f>
        <v>13</v>
      </c>
      <c r="M3809" t="str">
        <f>VLOOKUP($E3809,'CFileFishery to ERA+'!$A$4:$J$198,5,FALSE)</f>
        <v>N FALCON T</v>
      </c>
      <c r="N3809" t="str">
        <f>VLOOKUP($E3809,'CFileFishery to ERA+'!$A$4:$J$198,6,FALSE)</f>
        <v>US</v>
      </c>
      <c r="O3809">
        <f>VLOOKUP($E3809,'CFileFishery to ERA+'!$A$4:$J$198,7,FALSE)</f>
        <v>999</v>
      </c>
      <c r="P3809" t="str">
        <f>VLOOKUP($E3809,'CFileFishery to ERA+'!$A$4:$J$198,8,FALSE)</f>
        <v>T</v>
      </c>
      <c r="Q3809" t="str">
        <f>VLOOKUP($E3809,'CFileFishery to ERA+'!$A$4:$J$198,9,FALSE)</f>
        <v>WA Troll</v>
      </c>
      <c r="R3809" t="str">
        <f>VLOOKUP($E3809,'CFileFishery to ERA+'!$A$4:$J$198,10,FALSE)</f>
        <v>ISBM</v>
      </c>
    </row>
    <row r="3810" spans="1:18" x14ac:dyDescent="0.25">
      <c r="A3810" t="s">
        <v>162</v>
      </c>
      <c r="B3810" t="s">
        <v>163</v>
      </c>
      <c r="C3810">
        <v>2013</v>
      </c>
      <c r="D3810">
        <v>11</v>
      </c>
      <c r="E3810">
        <v>146</v>
      </c>
      <c r="F3810" t="s">
        <v>75</v>
      </c>
      <c r="G3810">
        <v>2</v>
      </c>
      <c r="H3810" t="s">
        <v>12</v>
      </c>
      <c r="I3810">
        <v>1</v>
      </c>
      <c r="J3810">
        <v>6.8</v>
      </c>
      <c r="K3810">
        <v>6.83</v>
      </c>
      <c r="L3810">
        <f>VLOOKUP($E3810,'CFileFishery to ERA+'!$A$4:$J$198,4,FALSE)</f>
        <v>65</v>
      </c>
      <c r="M3810" t="str">
        <f>VLOOKUP($E3810,'CFileFishery to ERA+'!$A$4:$J$198,5,FALSE)</f>
        <v>BC JF S</v>
      </c>
      <c r="N3810" t="str">
        <f>VLOOKUP($E3810,'CFileFishery to ERA+'!$A$4:$J$198,6,FALSE)</f>
        <v>CA</v>
      </c>
      <c r="O3810">
        <f>VLOOKUP($E3810,'CFileFishery to ERA+'!$A$4:$J$198,7,FALSE)</f>
        <v>36</v>
      </c>
      <c r="P3810" t="str">
        <f>VLOOKUP($E3810,'CFileFishery to ERA+'!$A$4:$J$198,8,FALSE)</f>
        <v>S</v>
      </c>
      <c r="Q3810" t="str">
        <f>VLOOKUP($E3810,'CFileFishery to ERA+'!$A$4:$J$198,9,FALSE)</f>
        <v>Canadian Juan De Fuca Sport</v>
      </c>
      <c r="R3810" t="str">
        <f>VLOOKUP($E3810,'CFileFishery to ERA+'!$A$4:$J$198,10,FALSE)</f>
        <v>ISBM</v>
      </c>
    </row>
    <row r="3811" spans="1:18" x14ac:dyDescent="0.25">
      <c r="A3811" t="s">
        <v>162</v>
      </c>
      <c r="B3811" t="s">
        <v>163</v>
      </c>
      <c r="C3811">
        <v>2013</v>
      </c>
      <c r="D3811">
        <v>11</v>
      </c>
      <c r="E3811">
        <v>146</v>
      </c>
      <c r="F3811" t="s">
        <v>75</v>
      </c>
      <c r="G3811">
        <v>3</v>
      </c>
      <c r="H3811" t="s">
        <v>12</v>
      </c>
      <c r="I3811">
        <v>1</v>
      </c>
      <c r="J3811">
        <v>6.8</v>
      </c>
      <c r="K3811">
        <v>6.89</v>
      </c>
      <c r="L3811">
        <f>VLOOKUP($E3811,'CFileFishery to ERA+'!$A$4:$J$198,4,FALSE)</f>
        <v>65</v>
      </c>
      <c r="M3811" t="str">
        <f>VLOOKUP($E3811,'CFileFishery to ERA+'!$A$4:$J$198,5,FALSE)</f>
        <v>BC JF S</v>
      </c>
      <c r="N3811" t="str">
        <f>VLOOKUP($E3811,'CFileFishery to ERA+'!$A$4:$J$198,6,FALSE)</f>
        <v>CA</v>
      </c>
      <c r="O3811">
        <f>VLOOKUP($E3811,'CFileFishery to ERA+'!$A$4:$J$198,7,FALSE)</f>
        <v>36</v>
      </c>
      <c r="P3811" t="str">
        <f>VLOOKUP($E3811,'CFileFishery to ERA+'!$A$4:$J$198,8,FALSE)</f>
        <v>S</v>
      </c>
      <c r="Q3811" t="str">
        <f>VLOOKUP($E3811,'CFileFishery to ERA+'!$A$4:$J$198,9,FALSE)</f>
        <v>Canadian Juan De Fuca Sport</v>
      </c>
      <c r="R3811" t="str">
        <f>VLOOKUP($E3811,'CFileFishery to ERA+'!$A$4:$J$198,10,FALSE)</f>
        <v>ISBM</v>
      </c>
    </row>
    <row r="3812" spans="1:18" x14ac:dyDescent="0.25">
      <c r="A3812" t="s">
        <v>162</v>
      </c>
      <c r="B3812" t="s">
        <v>163</v>
      </c>
      <c r="C3812">
        <v>2013</v>
      </c>
      <c r="D3812">
        <v>11</v>
      </c>
      <c r="E3812">
        <v>159</v>
      </c>
      <c r="F3812" t="s">
        <v>94</v>
      </c>
      <c r="G3812">
        <v>2</v>
      </c>
      <c r="H3812" t="s">
        <v>12</v>
      </c>
      <c r="I3812">
        <v>1</v>
      </c>
      <c r="J3812">
        <v>10.07</v>
      </c>
      <c r="K3812">
        <v>10.119999999999999</v>
      </c>
      <c r="L3812">
        <f>VLOOKUP($E3812,'CFileFishery to ERA+'!$A$4:$J$198,4,FALSE)</f>
        <v>59</v>
      </c>
      <c r="M3812" t="str">
        <f>VLOOKUP($E3812,'CFileFishery to ERA+'!$A$4:$J$198,5,FALSE)</f>
        <v>PGSDO S</v>
      </c>
      <c r="N3812" t="str">
        <f>VLOOKUP($E3812,'CFileFishery to ERA+'!$A$4:$J$198,6,FALSE)</f>
        <v>US</v>
      </c>
      <c r="O3812">
        <f>VLOOKUP($E3812,'CFileFishery to ERA+'!$A$4:$J$198,7,FALSE)</f>
        <v>999</v>
      </c>
      <c r="P3812" t="str">
        <f>VLOOKUP($E3812,'CFileFishery to ERA+'!$A$4:$J$198,8,FALSE)</f>
        <v>S</v>
      </c>
      <c r="Q3812" t="str">
        <f>VLOOKUP($E3812,'CFileFishery to ERA+'!$A$4:$J$198,9,FALSE)</f>
        <v>PGSD Sport</v>
      </c>
      <c r="R3812" t="str">
        <f>VLOOKUP($E3812,'CFileFishery to ERA+'!$A$4:$J$198,10,FALSE)</f>
        <v>ISBM</v>
      </c>
    </row>
    <row r="3813" spans="1:18" x14ac:dyDescent="0.25">
      <c r="A3813" t="s">
        <v>162</v>
      </c>
      <c r="B3813" t="s">
        <v>163</v>
      </c>
      <c r="C3813">
        <v>2013</v>
      </c>
      <c r="D3813">
        <v>12</v>
      </c>
      <c r="E3813">
        <v>1</v>
      </c>
      <c r="F3813" t="s">
        <v>71</v>
      </c>
      <c r="G3813">
        <v>4</v>
      </c>
      <c r="H3813" t="s">
        <v>12</v>
      </c>
      <c r="I3813">
        <v>1</v>
      </c>
      <c r="J3813">
        <v>1.41</v>
      </c>
      <c r="K3813">
        <v>1.42</v>
      </c>
      <c r="L3813">
        <f>VLOOKUP($E3813,'CFileFishery to ERA+'!$A$4:$J$198,4,FALSE)</f>
        <v>1</v>
      </c>
      <c r="M3813" t="str">
        <f>VLOOKUP($E3813,'CFileFishery to ERA+'!$A$4:$J$198,5,FALSE)</f>
        <v>AK W/S T</v>
      </c>
      <c r="N3813" t="str">
        <f>VLOOKUP($E3813,'CFileFishery to ERA+'!$A$4:$J$198,6,FALSE)</f>
        <v>US</v>
      </c>
      <c r="O3813">
        <f>VLOOKUP($E3813,'CFileFishery to ERA+'!$A$4:$J$198,7,FALSE)</f>
        <v>999</v>
      </c>
      <c r="P3813" t="str">
        <f>VLOOKUP($E3813,'CFileFishery to ERA+'!$A$4:$J$198,8,FALSE)</f>
        <v>T</v>
      </c>
      <c r="Q3813" t="str">
        <f>VLOOKUP($E3813,'CFileFishery to ERA+'!$A$4:$J$198,9,FALSE)</f>
        <v>SEAK Troll</v>
      </c>
      <c r="R3813" t="str">
        <f>VLOOKUP($E3813,'CFileFishery to ERA+'!$A$4:$J$198,10,FALSE)</f>
        <v>AABM</v>
      </c>
    </row>
    <row r="3814" spans="1:18" x14ac:dyDescent="0.25">
      <c r="A3814" t="s">
        <v>162</v>
      </c>
      <c r="B3814" t="s">
        <v>163</v>
      </c>
      <c r="C3814">
        <v>2013</v>
      </c>
      <c r="D3814">
        <v>12</v>
      </c>
      <c r="E3814">
        <v>139</v>
      </c>
      <c r="F3814" t="s">
        <v>74</v>
      </c>
      <c r="G3814">
        <v>3</v>
      </c>
      <c r="H3814" t="s">
        <v>12</v>
      </c>
      <c r="I3814">
        <v>1</v>
      </c>
      <c r="J3814">
        <v>3.65</v>
      </c>
      <c r="K3814">
        <v>3.7</v>
      </c>
      <c r="L3814">
        <f>VLOOKUP($E3814,'CFileFishery to ERA+'!$A$4:$J$198,4,FALSE)</f>
        <v>63</v>
      </c>
      <c r="M3814" t="str">
        <f>VLOOKUP($E3814,'CFileFishery to ERA+'!$A$4:$J$198,5,FALSE)</f>
        <v>GEO ST S</v>
      </c>
      <c r="N3814" t="str">
        <f>VLOOKUP($E3814,'CFileFishery to ERA+'!$A$4:$J$198,6,FALSE)</f>
        <v>CA</v>
      </c>
      <c r="O3814">
        <f>VLOOKUP($E3814,'CFileFishery to ERA+'!$A$4:$J$198,7,FALSE)</f>
        <v>29</v>
      </c>
      <c r="P3814" t="str">
        <f>VLOOKUP($E3814,'CFileFishery to ERA+'!$A$4:$J$198,8,FALSE)</f>
        <v>S</v>
      </c>
      <c r="Q3814" t="str">
        <f>VLOOKUP($E3814,'CFileFishery to ERA+'!$A$4:$J$198,9,FALSE)</f>
        <v>South Georgia Strait Sport</v>
      </c>
      <c r="R3814" t="str">
        <f>VLOOKUP($E3814,'CFileFishery to ERA+'!$A$4:$J$198,10,FALSE)</f>
        <v>ISBM</v>
      </c>
    </row>
    <row r="3815" spans="1:18" x14ac:dyDescent="0.25">
      <c r="A3815" t="s">
        <v>162</v>
      </c>
      <c r="B3815" t="s">
        <v>163</v>
      </c>
      <c r="C3815">
        <v>2013</v>
      </c>
      <c r="D3815">
        <v>12</v>
      </c>
      <c r="E3815">
        <v>146</v>
      </c>
      <c r="F3815" t="s">
        <v>75</v>
      </c>
      <c r="G3815">
        <v>2</v>
      </c>
      <c r="H3815" t="s">
        <v>12</v>
      </c>
      <c r="I3815">
        <v>1</v>
      </c>
      <c r="J3815">
        <v>6.8</v>
      </c>
      <c r="K3815">
        <v>6.83</v>
      </c>
      <c r="L3815">
        <f>VLOOKUP($E3815,'CFileFishery to ERA+'!$A$4:$J$198,4,FALSE)</f>
        <v>65</v>
      </c>
      <c r="M3815" t="str">
        <f>VLOOKUP($E3815,'CFileFishery to ERA+'!$A$4:$J$198,5,FALSE)</f>
        <v>BC JF S</v>
      </c>
      <c r="N3815" t="str">
        <f>VLOOKUP($E3815,'CFileFishery to ERA+'!$A$4:$J$198,6,FALSE)</f>
        <v>CA</v>
      </c>
      <c r="O3815">
        <f>VLOOKUP($E3815,'CFileFishery to ERA+'!$A$4:$J$198,7,FALSE)</f>
        <v>36</v>
      </c>
      <c r="P3815" t="str">
        <f>VLOOKUP($E3815,'CFileFishery to ERA+'!$A$4:$J$198,8,FALSE)</f>
        <v>S</v>
      </c>
      <c r="Q3815" t="str">
        <f>VLOOKUP($E3815,'CFileFishery to ERA+'!$A$4:$J$198,9,FALSE)</f>
        <v>Canadian Juan De Fuca Sport</v>
      </c>
      <c r="R3815" t="str">
        <f>VLOOKUP($E3815,'CFileFishery to ERA+'!$A$4:$J$198,10,FALSE)</f>
        <v>ISBM</v>
      </c>
    </row>
    <row r="3816" spans="1:18" x14ac:dyDescent="0.25">
      <c r="A3816" t="s">
        <v>162</v>
      </c>
      <c r="B3816" t="s">
        <v>163</v>
      </c>
      <c r="C3816">
        <v>2013</v>
      </c>
      <c r="D3816">
        <v>12</v>
      </c>
      <c r="E3816">
        <v>152</v>
      </c>
      <c r="F3816" t="s">
        <v>63</v>
      </c>
      <c r="G3816">
        <v>2</v>
      </c>
      <c r="H3816" t="s">
        <v>12</v>
      </c>
      <c r="I3816">
        <v>1</v>
      </c>
      <c r="J3816">
        <v>3.76</v>
      </c>
      <c r="K3816">
        <v>3.78</v>
      </c>
      <c r="L3816">
        <f>VLOOKUP($E3816,'CFileFishery to ERA+'!$A$4:$J$198,4,FALSE)</f>
        <v>57</v>
      </c>
      <c r="M3816" t="str">
        <f>VLOOKUP($E3816,'CFileFishery to ERA+'!$A$4:$J$198,5,FALSE)</f>
        <v>PGSDN S</v>
      </c>
      <c r="N3816" t="str">
        <f>VLOOKUP($E3816,'CFileFishery to ERA+'!$A$4:$J$198,6,FALSE)</f>
        <v>US</v>
      </c>
      <c r="O3816">
        <f>VLOOKUP($E3816,'CFileFishery to ERA+'!$A$4:$J$198,7,FALSE)</f>
        <v>999</v>
      </c>
      <c r="P3816" t="str">
        <f>VLOOKUP($E3816,'CFileFishery to ERA+'!$A$4:$J$198,8,FALSE)</f>
        <v>S</v>
      </c>
      <c r="Q3816" t="str">
        <f>VLOOKUP($E3816,'CFileFishery to ERA+'!$A$4:$J$198,9,FALSE)</f>
        <v>PGSD Sport</v>
      </c>
      <c r="R3816" t="str">
        <f>VLOOKUP($E3816,'CFileFishery to ERA+'!$A$4:$J$198,10,FALSE)</f>
        <v>ISBM</v>
      </c>
    </row>
    <row r="3817" spans="1:18" x14ac:dyDescent="0.25">
      <c r="A3817" t="s">
        <v>162</v>
      </c>
      <c r="B3817" t="s">
        <v>163</v>
      </c>
      <c r="C3817">
        <v>2013</v>
      </c>
      <c r="D3817">
        <v>12</v>
      </c>
      <c r="E3817">
        <v>159</v>
      </c>
      <c r="F3817" t="s">
        <v>94</v>
      </c>
      <c r="G3817">
        <v>2</v>
      </c>
      <c r="H3817" t="s">
        <v>12</v>
      </c>
      <c r="I3817">
        <v>1</v>
      </c>
      <c r="J3817">
        <v>2.15</v>
      </c>
      <c r="K3817">
        <v>2.16</v>
      </c>
      <c r="L3817">
        <f>VLOOKUP($E3817,'CFileFishery to ERA+'!$A$4:$J$198,4,FALSE)</f>
        <v>59</v>
      </c>
      <c r="M3817" t="str">
        <f>VLOOKUP($E3817,'CFileFishery to ERA+'!$A$4:$J$198,5,FALSE)</f>
        <v>PGSDO S</v>
      </c>
      <c r="N3817" t="str">
        <f>VLOOKUP($E3817,'CFileFishery to ERA+'!$A$4:$J$198,6,FALSE)</f>
        <v>US</v>
      </c>
      <c r="O3817">
        <f>VLOOKUP($E3817,'CFileFishery to ERA+'!$A$4:$J$198,7,FALSE)</f>
        <v>999</v>
      </c>
      <c r="P3817" t="str">
        <f>VLOOKUP($E3817,'CFileFishery to ERA+'!$A$4:$J$198,8,FALSE)</f>
        <v>S</v>
      </c>
      <c r="Q3817" t="str">
        <f>VLOOKUP($E3817,'CFileFishery to ERA+'!$A$4:$J$198,9,FALSE)</f>
        <v>PGSD Sport</v>
      </c>
      <c r="R3817" t="str">
        <f>VLOOKUP($E3817,'CFileFishery to ERA+'!$A$4:$J$198,10,FALSE)</f>
        <v>ISBM</v>
      </c>
    </row>
    <row r="3818" spans="1:18" x14ac:dyDescent="0.25">
      <c r="A3818" t="s">
        <v>162</v>
      </c>
      <c r="B3818" t="s">
        <v>163</v>
      </c>
      <c r="C3818">
        <v>2014</v>
      </c>
      <c r="D3818">
        <v>1</v>
      </c>
      <c r="E3818">
        <v>146</v>
      </c>
      <c r="F3818" t="s">
        <v>75</v>
      </c>
      <c r="G3818">
        <v>3</v>
      </c>
      <c r="H3818" t="s">
        <v>12</v>
      </c>
      <c r="I3818">
        <v>4</v>
      </c>
      <c r="J3818">
        <v>28.8</v>
      </c>
      <c r="K3818">
        <v>28.95</v>
      </c>
      <c r="L3818">
        <f>VLOOKUP($E3818,'CFileFishery to ERA+'!$A$4:$J$198,4,FALSE)</f>
        <v>65</v>
      </c>
      <c r="M3818" t="str">
        <f>VLOOKUP($E3818,'CFileFishery to ERA+'!$A$4:$J$198,5,FALSE)</f>
        <v>BC JF S</v>
      </c>
      <c r="N3818" t="str">
        <f>VLOOKUP($E3818,'CFileFishery to ERA+'!$A$4:$J$198,6,FALSE)</f>
        <v>CA</v>
      </c>
      <c r="O3818">
        <f>VLOOKUP($E3818,'CFileFishery to ERA+'!$A$4:$J$198,7,FALSE)</f>
        <v>36</v>
      </c>
      <c r="P3818" t="str">
        <f>VLOOKUP($E3818,'CFileFishery to ERA+'!$A$4:$J$198,8,FALSE)</f>
        <v>S</v>
      </c>
      <c r="Q3818" t="str">
        <f>VLOOKUP($E3818,'CFileFishery to ERA+'!$A$4:$J$198,9,FALSE)</f>
        <v>Canadian Juan De Fuca Sport</v>
      </c>
      <c r="R3818" t="str">
        <f>VLOOKUP($E3818,'CFileFishery to ERA+'!$A$4:$J$198,10,FALSE)</f>
        <v>ISBM</v>
      </c>
    </row>
    <row r="3819" spans="1:18" x14ac:dyDescent="0.25">
      <c r="A3819" t="s">
        <v>162</v>
      </c>
      <c r="B3819" t="s">
        <v>163</v>
      </c>
      <c r="C3819">
        <v>2014</v>
      </c>
      <c r="D3819">
        <v>1</v>
      </c>
      <c r="E3819">
        <v>151</v>
      </c>
      <c r="F3819" t="s">
        <v>84</v>
      </c>
      <c r="G3819">
        <v>3</v>
      </c>
      <c r="H3819" t="s">
        <v>12</v>
      </c>
      <c r="I3819">
        <v>3</v>
      </c>
      <c r="J3819">
        <v>6.99</v>
      </c>
      <c r="K3819">
        <v>7.02</v>
      </c>
      <c r="L3819">
        <f>VLOOKUP($E3819,'CFileFishery to ERA+'!$A$4:$J$198,4,FALSE)</f>
        <v>57</v>
      </c>
      <c r="M3819" t="str">
        <f>VLOOKUP($E3819,'CFileFishery to ERA+'!$A$4:$J$198,5,FALSE)</f>
        <v>PGSDN S</v>
      </c>
      <c r="N3819" t="str">
        <f>VLOOKUP($E3819,'CFileFishery to ERA+'!$A$4:$J$198,6,FALSE)</f>
        <v>US</v>
      </c>
      <c r="O3819">
        <f>VLOOKUP($E3819,'CFileFishery to ERA+'!$A$4:$J$198,7,FALSE)</f>
        <v>999</v>
      </c>
      <c r="P3819" t="str">
        <f>VLOOKUP($E3819,'CFileFishery to ERA+'!$A$4:$J$198,8,FALSE)</f>
        <v>S</v>
      </c>
      <c r="Q3819" t="str">
        <f>VLOOKUP($E3819,'CFileFishery to ERA+'!$A$4:$J$198,9,FALSE)</f>
        <v>PGSD Sport</v>
      </c>
      <c r="R3819" t="str">
        <f>VLOOKUP($E3819,'CFileFishery to ERA+'!$A$4:$J$198,10,FALSE)</f>
        <v>ISBM</v>
      </c>
    </row>
    <row r="3820" spans="1:18" x14ac:dyDescent="0.25">
      <c r="A3820" t="s">
        <v>162</v>
      </c>
      <c r="B3820" t="s">
        <v>163</v>
      </c>
      <c r="C3820">
        <v>2014</v>
      </c>
      <c r="D3820">
        <v>1</v>
      </c>
      <c r="E3820">
        <v>151</v>
      </c>
      <c r="F3820" t="s">
        <v>84</v>
      </c>
      <c r="G3820">
        <v>4</v>
      </c>
      <c r="H3820" t="s">
        <v>12</v>
      </c>
      <c r="I3820">
        <v>1</v>
      </c>
      <c r="J3820">
        <v>2.33</v>
      </c>
      <c r="K3820">
        <v>2.36</v>
      </c>
      <c r="L3820">
        <f>VLOOKUP($E3820,'CFileFishery to ERA+'!$A$4:$J$198,4,FALSE)</f>
        <v>57</v>
      </c>
      <c r="M3820" t="str">
        <f>VLOOKUP($E3820,'CFileFishery to ERA+'!$A$4:$J$198,5,FALSE)</f>
        <v>PGSDN S</v>
      </c>
      <c r="N3820" t="str">
        <f>VLOOKUP($E3820,'CFileFishery to ERA+'!$A$4:$J$198,6,FALSE)</f>
        <v>US</v>
      </c>
      <c r="O3820">
        <f>VLOOKUP($E3820,'CFileFishery to ERA+'!$A$4:$J$198,7,FALSE)</f>
        <v>999</v>
      </c>
      <c r="P3820" t="str">
        <f>VLOOKUP($E3820,'CFileFishery to ERA+'!$A$4:$J$198,8,FALSE)</f>
        <v>S</v>
      </c>
      <c r="Q3820" t="str">
        <f>VLOOKUP($E3820,'CFileFishery to ERA+'!$A$4:$J$198,9,FALSE)</f>
        <v>PGSD Sport</v>
      </c>
      <c r="R3820" t="str">
        <f>VLOOKUP($E3820,'CFileFishery to ERA+'!$A$4:$J$198,10,FALSE)</f>
        <v>ISBM</v>
      </c>
    </row>
    <row r="3821" spans="1:18" x14ac:dyDescent="0.25">
      <c r="A3821" t="s">
        <v>162</v>
      </c>
      <c r="B3821" t="s">
        <v>163</v>
      </c>
      <c r="C3821">
        <v>2014</v>
      </c>
      <c r="D3821">
        <v>1</v>
      </c>
      <c r="E3821">
        <v>152</v>
      </c>
      <c r="F3821" t="s">
        <v>63</v>
      </c>
      <c r="G3821">
        <v>3</v>
      </c>
      <c r="H3821" t="s">
        <v>12</v>
      </c>
      <c r="I3821">
        <v>1</v>
      </c>
      <c r="J3821">
        <v>4.57</v>
      </c>
      <c r="K3821">
        <v>4.59</v>
      </c>
      <c r="L3821">
        <f>VLOOKUP($E3821,'CFileFishery to ERA+'!$A$4:$J$198,4,FALSE)</f>
        <v>57</v>
      </c>
      <c r="M3821" t="str">
        <f>VLOOKUP($E3821,'CFileFishery to ERA+'!$A$4:$J$198,5,FALSE)</f>
        <v>PGSDN S</v>
      </c>
      <c r="N3821" t="str">
        <f>VLOOKUP($E3821,'CFileFishery to ERA+'!$A$4:$J$198,6,FALSE)</f>
        <v>US</v>
      </c>
      <c r="O3821">
        <f>VLOOKUP($E3821,'CFileFishery to ERA+'!$A$4:$J$198,7,FALSE)</f>
        <v>999</v>
      </c>
      <c r="P3821" t="str">
        <f>VLOOKUP($E3821,'CFileFishery to ERA+'!$A$4:$J$198,8,FALSE)</f>
        <v>S</v>
      </c>
      <c r="Q3821" t="str">
        <f>VLOOKUP($E3821,'CFileFishery to ERA+'!$A$4:$J$198,9,FALSE)</f>
        <v>PGSD Sport</v>
      </c>
      <c r="R3821" t="str">
        <f>VLOOKUP($E3821,'CFileFishery to ERA+'!$A$4:$J$198,10,FALSE)</f>
        <v>ISBM</v>
      </c>
    </row>
    <row r="3822" spans="1:18" x14ac:dyDescent="0.25">
      <c r="A3822" t="s">
        <v>162</v>
      </c>
      <c r="B3822" t="s">
        <v>163</v>
      </c>
      <c r="C3822">
        <v>2014</v>
      </c>
      <c r="D3822">
        <v>1</v>
      </c>
      <c r="E3822">
        <v>152</v>
      </c>
      <c r="F3822" t="s">
        <v>63</v>
      </c>
      <c r="G3822">
        <v>4</v>
      </c>
      <c r="H3822" t="s">
        <v>12</v>
      </c>
      <c r="I3822">
        <v>3</v>
      </c>
      <c r="J3822">
        <v>13.71</v>
      </c>
      <c r="K3822">
        <v>13.89</v>
      </c>
      <c r="L3822">
        <f>VLOOKUP($E3822,'CFileFishery to ERA+'!$A$4:$J$198,4,FALSE)</f>
        <v>57</v>
      </c>
      <c r="M3822" t="str">
        <f>VLOOKUP($E3822,'CFileFishery to ERA+'!$A$4:$J$198,5,FALSE)</f>
        <v>PGSDN S</v>
      </c>
      <c r="N3822" t="str">
        <f>VLOOKUP($E3822,'CFileFishery to ERA+'!$A$4:$J$198,6,FALSE)</f>
        <v>US</v>
      </c>
      <c r="O3822">
        <f>VLOOKUP($E3822,'CFileFishery to ERA+'!$A$4:$J$198,7,FALSE)</f>
        <v>999</v>
      </c>
      <c r="P3822" t="str">
        <f>VLOOKUP($E3822,'CFileFishery to ERA+'!$A$4:$J$198,8,FALSE)</f>
        <v>S</v>
      </c>
      <c r="Q3822" t="str">
        <f>VLOOKUP($E3822,'CFileFishery to ERA+'!$A$4:$J$198,9,FALSE)</f>
        <v>PGSD Sport</v>
      </c>
      <c r="R3822" t="str">
        <f>VLOOKUP($E3822,'CFileFishery to ERA+'!$A$4:$J$198,10,FALSE)</f>
        <v>ISBM</v>
      </c>
    </row>
    <row r="3823" spans="1:18" x14ac:dyDescent="0.25">
      <c r="A3823" t="s">
        <v>162</v>
      </c>
      <c r="B3823" t="s">
        <v>163</v>
      </c>
      <c r="C3823">
        <v>2014</v>
      </c>
      <c r="D3823">
        <v>1</v>
      </c>
      <c r="E3823">
        <v>157</v>
      </c>
      <c r="F3823" t="s">
        <v>79</v>
      </c>
      <c r="G3823">
        <v>3</v>
      </c>
      <c r="H3823" t="s">
        <v>12</v>
      </c>
      <c r="I3823">
        <v>3</v>
      </c>
      <c r="J3823">
        <v>9.6</v>
      </c>
      <c r="K3823">
        <v>9.65</v>
      </c>
      <c r="L3823">
        <f>VLOOKUP($E3823,'CFileFishery to ERA+'!$A$4:$J$198,4,FALSE)</f>
        <v>59</v>
      </c>
      <c r="M3823" t="str">
        <f>VLOOKUP($E3823,'CFileFishery to ERA+'!$A$4:$J$198,5,FALSE)</f>
        <v>PGSDO S</v>
      </c>
      <c r="N3823" t="str">
        <f>VLOOKUP($E3823,'CFileFishery to ERA+'!$A$4:$J$198,6,FALSE)</f>
        <v>US</v>
      </c>
      <c r="O3823">
        <f>VLOOKUP($E3823,'CFileFishery to ERA+'!$A$4:$J$198,7,FALSE)</f>
        <v>999</v>
      </c>
      <c r="P3823" t="str">
        <f>VLOOKUP($E3823,'CFileFishery to ERA+'!$A$4:$J$198,8,FALSE)</f>
        <v>S</v>
      </c>
      <c r="Q3823" t="str">
        <f>VLOOKUP($E3823,'CFileFishery to ERA+'!$A$4:$J$198,9,FALSE)</f>
        <v>PGSD Sport</v>
      </c>
      <c r="R3823" t="str">
        <f>VLOOKUP($E3823,'CFileFishery to ERA+'!$A$4:$J$198,10,FALSE)</f>
        <v>ISBM</v>
      </c>
    </row>
    <row r="3824" spans="1:18" x14ac:dyDescent="0.25">
      <c r="A3824" t="s">
        <v>162</v>
      </c>
      <c r="B3824" t="s">
        <v>163</v>
      </c>
      <c r="C3824">
        <v>2014</v>
      </c>
      <c r="D3824">
        <v>2</v>
      </c>
      <c r="E3824">
        <v>139</v>
      </c>
      <c r="F3824" t="s">
        <v>74</v>
      </c>
      <c r="G3824">
        <v>3</v>
      </c>
      <c r="H3824" t="s">
        <v>12</v>
      </c>
      <c r="I3824">
        <v>1</v>
      </c>
      <c r="J3824">
        <v>4.9400000000000004</v>
      </c>
      <c r="K3824">
        <v>4.96</v>
      </c>
      <c r="L3824">
        <f>VLOOKUP($E3824,'CFileFishery to ERA+'!$A$4:$J$198,4,FALSE)</f>
        <v>63</v>
      </c>
      <c r="M3824" t="str">
        <f>VLOOKUP($E3824,'CFileFishery to ERA+'!$A$4:$J$198,5,FALSE)</f>
        <v>GEO ST S</v>
      </c>
      <c r="N3824" t="str">
        <f>VLOOKUP($E3824,'CFileFishery to ERA+'!$A$4:$J$198,6,FALSE)</f>
        <v>CA</v>
      </c>
      <c r="O3824">
        <f>VLOOKUP($E3824,'CFileFishery to ERA+'!$A$4:$J$198,7,FALSE)</f>
        <v>29</v>
      </c>
      <c r="P3824" t="str">
        <f>VLOOKUP($E3824,'CFileFishery to ERA+'!$A$4:$J$198,8,FALSE)</f>
        <v>S</v>
      </c>
      <c r="Q3824" t="str">
        <f>VLOOKUP($E3824,'CFileFishery to ERA+'!$A$4:$J$198,9,FALSE)</f>
        <v>South Georgia Strait Sport</v>
      </c>
      <c r="R3824" t="str">
        <f>VLOOKUP($E3824,'CFileFishery to ERA+'!$A$4:$J$198,10,FALSE)</f>
        <v>ISBM</v>
      </c>
    </row>
    <row r="3825" spans="1:18" x14ac:dyDescent="0.25">
      <c r="A3825" t="s">
        <v>162</v>
      </c>
      <c r="B3825" t="s">
        <v>163</v>
      </c>
      <c r="C3825">
        <v>2014</v>
      </c>
      <c r="D3825">
        <v>2</v>
      </c>
      <c r="E3825">
        <v>139</v>
      </c>
      <c r="F3825" t="s">
        <v>74</v>
      </c>
      <c r="G3825">
        <v>4</v>
      </c>
      <c r="H3825" t="s">
        <v>12</v>
      </c>
      <c r="I3825">
        <v>2</v>
      </c>
      <c r="J3825">
        <v>11.44</v>
      </c>
      <c r="K3825">
        <v>11.59</v>
      </c>
      <c r="L3825">
        <f>VLOOKUP($E3825,'CFileFishery to ERA+'!$A$4:$J$198,4,FALSE)</f>
        <v>63</v>
      </c>
      <c r="M3825" t="str">
        <f>VLOOKUP($E3825,'CFileFishery to ERA+'!$A$4:$J$198,5,FALSE)</f>
        <v>GEO ST S</v>
      </c>
      <c r="N3825" t="str">
        <f>VLOOKUP($E3825,'CFileFishery to ERA+'!$A$4:$J$198,6,FALSE)</f>
        <v>CA</v>
      </c>
      <c r="O3825">
        <f>VLOOKUP($E3825,'CFileFishery to ERA+'!$A$4:$J$198,7,FALSE)</f>
        <v>29</v>
      </c>
      <c r="P3825" t="str">
        <f>VLOOKUP($E3825,'CFileFishery to ERA+'!$A$4:$J$198,8,FALSE)</f>
        <v>S</v>
      </c>
      <c r="Q3825" t="str">
        <f>VLOOKUP($E3825,'CFileFishery to ERA+'!$A$4:$J$198,9,FALSE)</f>
        <v>South Georgia Strait Sport</v>
      </c>
      <c r="R3825" t="str">
        <f>VLOOKUP($E3825,'CFileFishery to ERA+'!$A$4:$J$198,10,FALSE)</f>
        <v>ISBM</v>
      </c>
    </row>
    <row r="3826" spans="1:18" x14ac:dyDescent="0.25">
      <c r="A3826" t="s">
        <v>162</v>
      </c>
      <c r="B3826" t="s">
        <v>163</v>
      </c>
      <c r="C3826">
        <v>2014</v>
      </c>
      <c r="D3826">
        <v>2</v>
      </c>
      <c r="E3826">
        <v>151</v>
      </c>
      <c r="F3826" t="s">
        <v>84</v>
      </c>
      <c r="G3826">
        <v>3</v>
      </c>
      <c r="H3826" t="s">
        <v>12</v>
      </c>
      <c r="I3826">
        <v>1</v>
      </c>
      <c r="J3826">
        <v>2.0499999999999998</v>
      </c>
      <c r="K3826">
        <v>2.06</v>
      </c>
      <c r="L3826">
        <f>VLOOKUP($E3826,'CFileFishery to ERA+'!$A$4:$J$198,4,FALSE)</f>
        <v>57</v>
      </c>
      <c r="M3826" t="str">
        <f>VLOOKUP($E3826,'CFileFishery to ERA+'!$A$4:$J$198,5,FALSE)</f>
        <v>PGSDN S</v>
      </c>
      <c r="N3826" t="str">
        <f>VLOOKUP($E3826,'CFileFishery to ERA+'!$A$4:$J$198,6,FALSE)</f>
        <v>US</v>
      </c>
      <c r="O3826">
        <f>VLOOKUP($E3826,'CFileFishery to ERA+'!$A$4:$J$198,7,FALSE)</f>
        <v>999</v>
      </c>
      <c r="P3826" t="str">
        <f>VLOOKUP($E3826,'CFileFishery to ERA+'!$A$4:$J$198,8,FALSE)</f>
        <v>S</v>
      </c>
      <c r="Q3826" t="str">
        <f>VLOOKUP($E3826,'CFileFishery to ERA+'!$A$4:$J$198,9,FALSE)</f>
        <v>PGSD Sport</v>
      </c>
      <c r="R3826" t="str">
        <f>VLOOKUP($E3826,'CFileFishery to ERA+'!$A$4:$J$198,10,FALSE)</f>
        <v>ISBM</v>
      </c>
    </row>
    <row r="3827" spans="1:18" x14ac:dyDescent="0.25">
      <c r="A3827" t="s">
        <v>162</v>
      </c>
      <c r="B3827" t="s">
        <v>163</v>
      </c>
      <c r="C3827">
        <v>2014</v>
      </c>
      <c r="D3827">
        <v>2</v>
      </c>
      <c r="E3827">
        <v>152</v>
      </c>
      <c r="F3827" t="s">
        <v>63</v>
      </c>
      <c r="G3827">
        <v>3</v>
      </c>
      <c r="H3827" t="s">
        <v>12</v>
      </c>
      <c r="I3827">
        <v>1</v>
      </c>
      <c r="J3827">
        <v>4.57</v>
      </c>
      <c r="K3827">
        <v>4.59</v>
      </c>
      <c r="L3827">
        <f>VLOOKUP($E3827,'CFileFishery to ERA+'!$A$4:$J$198,4,FALSE)</f>
        <v>57</v>
      </c>
      <c r="M3827" t="str">
        <f>VLOOKUP($E3827,'CFileFishery to ERA+'!$A$4:$J$198,5,FALSE)</f>
        <v>PGSDN S</v>
      </c>
      <c r="N3827" t="str">
        <f>VLOOKUP($E3827,'CFileFishery to ERA+'!$A$4:$J$198,6,FALSE)</f>
        <v>US</v>
      </c>
      <c r="O3827">
        <f>VLOOKUP($E3827,'CFileFishery to ERA+'!$A$4:$J$198,7,FALSE)</f>
        <v>999</v>
      </c>
      <c r="P3827" t="str">
        <f>VLOOKUP($E3827,'CFileFishery to ERA+'!$A$4:$J$198,8,FALSE)</f>
        <v>S</v>
      </c>
      <c r="Q3827" t="str">
        <f>VLOOKUP($E3827,'CFileFishery to ERA+'!$A$4:$J$198,9,FALSE)</f>
        <v>PGSD Sport</v>
      </c>
      <c r="R3827" t="str">
        <f>VLOOKUP($E3827,'CFileFishery to ERA+'!$A$4:$J$198,10,FALSE)</f>
        <v>ISBM</v>
      </c>
    </row>
    <row r="3828" spans="1:18" x14ac:dyDescent="0.25">
      <c r="A3828" t="s">
        <v>162</v>
      </c>
      <c r="B3828" t="s">
        <v>163</v>
      </c>
      <c r="C3828">
        <v>2014</v>
      </c>
      <c r="D3828">
        <v>2</v>
      </c>
      <c r="E3828">
        <v>152</v>
      </c>
      <c r="F3828" t="s">
        <v>63</v>
      </c>
      <c r="G3828">
        <v>4</v>
      </c>
      <c r="H3828" t="s">
        <v>12</v>
      </c>
      <c r="I3828">
        <v>1</v>
      </c>
      <c r="J3828">
        <v>5.04</v>
      </c>
      <c r="K3828">
        <v>5.0999999999999996</v>
      </c>
      <c r="L3828">
        <f>VLOOKUP($E3828,'CFileFishery to ERA+'!$A$4:$J$198,4,FALSE)</f>
        <v>57</v>
      </c>
      <c r="M3828" t="str">
        <f>VLOOKUP($E3828,'CFileFishery to ERA+'!$A$4:$J$198,5,FALSE)</f>
        <v>PGSDN S</v>
      </c>
      <c r="N3828" t="str">
        <f>VLOOKUP($E3828,'CFileFishery to ERA+'!$A$4:$J$198,6,FALSE)</f>
        <v>US</v>
      </c>
      <c r="O3828">
        <f>VLOOKUP($E3828,'CFileFishery to ERA+'!$A$4:$J$198,7,FALSE)</f>
        <v>999</v>
      </c>
      <c r="P3828" t="str">
        <f>VLOOKUP($E3828,'CFileFishery to ERA+'!$A$4:$J$198,8,FALSE)</f>
        <v>S</v>
      </c>
      <c r="Q3828" t="str">
        <f>VLOOKUP($E3828,'CFileFishery to ERA+'!$A$4:$J$198,9,FALSE)</f>
        <v>PGSD Sport</v>
      </c>
      <c r="R3828" t="str">
        <f>VLOOKUP($E3828,'CFileFishery to ERA+'!$A$4:$J$198,10,FALSE)</f>
        <v>ISBM</v>
      </c>
    </row>
    <row r="3829" spans="1:18" x14ac:dyDescent="0.25">
      <c r="A3829" t="s">
        <v>162</v>
      </c>
      <c r="B3829" t="s">
        <v>163</v>
      </c>
      <c r="C3829">
        <v>2014</v>
      </c>
      <c r="D3829">
        <v>2</v>
      </c>
      <c r="E3829">
        <v>157</v>
      </c>
      <c r="F3829" t="s">
        <v>79</v>
      </c>
      <c r="G3829">
        <v>3</v>
      </c>
      <c r="H3829" t="s">
        <v>12</v>
      </c>
      <c r="I3829">
        <v>1</v>
      </c>
      <c r="J3829">
        <v>4.3899999999999997</v>
      </c>
      <c r="K3829">
        <v>4.41</v>
      </c>
      <c r="L3829">
        <f>VLOOKUP($E3829,'CFileFishery to ERA+'!$A$4:$J$198,4,FALSE)</f>
        <v>59</v>
      </c>
      <c r="M3829" t="str">
        <f>VLOOKUP($E3829,'CFileFishery to ERA+'!$A$4:$J$198,5,FALSE)</f>
        <v>PGSDO S</v>
      </c>
      <c r="N3829" t="str">
        <f>VLOOKUP($E3829,'CFileFishery to ERA+'!$A$4:$J$198,6,FALSE)</f>
        <v>US</v>
      </c>
      <c r="O3829">
        <f>VLOOKUP($E3829,'CFileFishery to ERA+'!$A$4:$J$198,7,FALSE)</f>
        <v>999</v>
      </c>
      <c r="P3829" t="str">
        <f>VLOOKUP($E3829,'CFileFishery to ERA+'!$A$4:$J$198,8,FALSE)</f>
        <v>S</v>
      </c>
      <c r="Q3829" t="str">
        <f>VLOOKUP($E3829,'CFileFishery to ERA+'!$A$4:$J$198,9,FALSE)</f>
        <v>PGSD Sport</v>
      </c>
      <c r="R3829" t="str">
        <f>VLOOKUP($E3829,'CFileFishery to ERA+'!$A$4:$J$198,10,FALSE)</f>
        <v>ISBM</v>
      </c>
    </row>
    <row r="3830" spans="1:18" x14ac:dyDescent="0.25">
      <c r="A3830" t="s">
        <v>162</v>
      </c>
      <c r="B3830" t="s">
        <v>163</v>
      </c>
      <c r="C3830">
        <v>2014</v>
      </c>
      <c r="D3830">
        <v>2</v>
      </c>
      <c r="E3830">
        <v>161</v>
      </c>
      <c r="F3830" t="s">
        <v>80</v>
      </c>
      <c r="G3830">
        <v>3</v>
      </c>
      <c r="H3830" t="s">
        <v>12</v>
      </c>
      <c r="I3830">
        <v>1</v>
      </c>
      <c r="J3830">
        <v>1</v>
      </c>
      <c r="K3830">
        <v>1</v>
      </c>
      <c r="L3830">
        <f>VLOOKUP($E3830,'CFileFishery to ERA+'!$A$4:$J$198,4,FALSE)</f>
        <v>59</v>
      </c>
      <c r="M3830" t="str">
        <f>VLOOKUP($E3830,'CFileFishery to ERA+'!$A$4:$J$198,5,FALSE)</f>
        <v>PGSDO S</v>
      </c>
      <c r="N3830" t="str">
        <f>VLOOKUP($E3830,'CFileFishery to ERA+'!$A$4:$J$198,6,FALSE)</f>
        <v>US</v>
      </c>
      <c r="O3830">
        <f>VLOOKUP($E3830,'CFileFishery to ERA+'!$A$4:$J$198,7,FALSE)</f>
        <v>999</v>
      </c>
      <c r="P3830" t="str">
        <f>VLOOKUP($E3830,'CFileFishery to ERA+'!$A$4:$J$198,8,FALSE)</f>
        <v>S</v>
      </c>
      <c r="Q3830" t="str">
        <f>VLOOKUP($E3830,'CFileFishery to ERA+'!$A$4:$J$198,9,FALSE)</f>
        <v>PGSD Sport</v>
      </c>
      <c r="R3830" t="str">
        <f>VLOOKUP($E3830,'CFileFishery to ERA+'!$A$4:$J$198,10,FALSE)</f>
        <v>ISBM</v>
      </c>
    </row>
    <row r="3831" spans="1:18" x14ac:dyDescent="0.25">
      <c r="A3831" t="s">
        <v>162</v>
      </c>
      <c r="B3831" t="s">
        <v>163</v>
      </c>
      <c r="C3831">
        <v>2014</v>
      </c>
      <c r="D3831">
        <v>3</v>
      </c>
      <c r="E3831">
        <v>37</v>
      </c>
      <c r="F3831" t="s">
        <v>106</v>
      </c>
      <c r="G3831">
        <v>3</v>
      </c>
      <c r="H3831" t="s">
        <v>12</v>
      </c>
      <c r="I3831">
        <v>3</v>
      </c>
      <c r="J3831">
        <v>3.93</v>
      </c>
      <c r="K3831">
        <v>3.95</v>
      </c>
      <c r="L3831">
        <f>VLOOKUP($E3831,'CFileFishery to ERA+'!$A$4:$J$198,4,FALSE)</f>
        <v>10</v>
      </c>
      <c r="M3831" t="str">
        <f>VLOOKUP($E3831,'CFileFishery to ERA+'!$A$4:$J$198,5,FALSE)</f>
        <v>WCVI F/W T</v>
      </c>
      <c r="N3831" t="str">
        <f>VLOOKUP($E3831,'CFileFishery to ERA+'!$A$4:$J$198,6,FALSE)</f>
        <v>CA</v>
      </c>
      <c r="O3831">
        <f>VLOOKUP($E3831,'CFileFishery to ERA+'!$A$4:$J$198,7,FALSE)</f>
        <v>3</v>
      </c>
      <c r="P3831" t="str">
        <f>VLOOKUP($E3831,'CFileFishery to ERA+'!$A$4:$J$198,8,FALSE)</f>
        <v>T</v>
      </c>
      <c r="Q3831" t="str">
        <f>VLOOKUP($E3831,'CFileFishery to ERA+'!$A$4:$J$198,9,FALSE)</f>
        <v>WCVI Troll</v>
      </c>
      <c r="R3831" t="str">
        <f>VLOOKUP($E3831,'CFileFishery to ERA+'!$A$4:$J$198,10,FALSE)</f>
        <v>AABM</v>
      </c>
    </row>
    <row r="3832" spans="1:18" x14ac:dyDescent="0.25">
      <c r="A3832" t="s">
        <v>162</v>
      </c>
      <c r="B3832" t="s">
        <v>163</v>
      </c>
      <c r="C3832">
        <v>2014</v>
      </c>
      <c r="D3832">
        <v>3</v>
      </c>
      <c r="E3832">
        <v>37</v>
      </c>
      <c r="F3832" t="s">
        <v>106</v>
      </c>
      <c r="G3832">
        <v>4</v>
      </c>
      <c r="H3832" t="s">
        <v>12</v>
      </c>
      <c r="I3832">
        <v>3</v>
      </c>
      <c r="J3832">
        <v>3.93</v>
      </c>
      <c r="K3832">
        <v>3.98</v>
      </c>
      <c r="L3832">
        <f>VLOOKUP($E3832,'CFileFishery to ERA+'!$A$4:$J$198,4,FALSE)</f>
        <v>10</v>
      </c>
      <c r="M3832" t="str">
        <f>VLOOKUP($E3832,'CFileFishery to ERA+'!$A$4:$J$198,5,FALSE)</f>
        <v>WCVI F/W T</v>
      </c>
      <c r="N3832" t="str">
        <f>VLOOKUP($E3832,'CFileFishery to ERA+'!$A$4:$J$198,6,FALSE)</f>
        <v>CA</v>
      </c>
      <c r="O3832">
        <f>VLOOKUP($E3832,'CFileFishery to ERA+'!$A$4:$J$198,7,FALSE)</f>
        <v>3</v>
      </c>
      <c r="P3832" t="str">
        <f>VLOOKUP($E3832,'CFileFishery to ERA+'!$A$4:$J$198,8,FALSE)</f>
        <v>T</v>
      </c>
      <c r="Q3832" t="str">
        <f>VLOOKUP($E3832,'CFileFishery to ERA+'!$A$4:$J$198,9,FALSE)</f>
        <v>WCVI Troll</v>
      </c>
      <c r="R3832" t="str">
        <f>VLOOKUP($E3832,'CFileFishery to ERA+'!$A$4:$J$198,10,FALSE)</f>
        <v>AABM</v>
      </c>
    </row>
    <row r="3833" spans="1:18" x14ac:dyDescent="0.25">
      <c r="A3833" t="s">
        <v>162</v>
      </c>
      <c r="B3833" t="s">
        <v>163</v>
      </c>
      <c r="C3833">
        <v>2014</v>
      </c>
      <c r="D3833">
        <v>3</v>
      </c>
      <c r="E3833">
        <v>139</v>
      </c>
      <c r="F3833" t="s">
        <v>74</v>
      </c>
      <c r="G3833">
        <v>3</v>
      </c>
      <c r="H3833" t="s">
        <v>12</v>
      </c>
      <c r="I3833">
        <v>2</v>
      </c>
      <c r="J3833">
        <v>11.52</v>
      </c>
      <c r="K3833">
        <v>11.58</v>
      </c>
      <c r="L3833">
        <f>VLOOKUP($E3833,'CFileFishery to ERA+'!$A$4:$J$198,4,FALSE)</f>
        <v>63</v>
      </c>
      <c r="M3833" t="str">
        <f>VLOOKUP($E3833,'CFileFishery to ERA+'!$A$4:$J$198,5,FALSE)</f>
        <v>GEO ST S</v>
      </c>
      <c r="N3833" t="str">
        <f>VLOOKUP($E3833,'CFileFishery to ERA+'!$A$4:$J$198,6,FALSE)</f>
        <v>CA</v>
      </c>
      <c r="O3833">
        <f>VLOOKUP($E3833,'CFileFishery to ERA+'!$A$4:$J$198,7,FALSE)</f>
        <v>29</v>
      </c>
      <c r="P3833" t="str">
        <f>VLOOKUP($E3833,'CFileFishery to ERA+'!$A$4:$J$198,8,FALSE)</f>
        <v>S</v>
      </c>
      <c r="Q3833" t="str">
        <f>VLOOKUP($E3833,'CFileFishery to ERA+'!$A$4:$J$198,9,FALSE)</f>
        <v>South Georgia Strait Sport</v>
      </c>
      <c r="R3833" t="str">
        <f>VLOOKUP($E3833,'CFileFishery to ERA+'!$A$4:$J$198,10,FALSE)</f>
        <v>ISBM</v>
      </c>
    </row>
    <row r="3834" spans="1:18" x14ac:dyDescent="0.25">
      <c r="A3834" t="s">
        <v>162</v>
      </c>
      <c r="B3834" t="s">
        <v>163</v>
      </c>
      <c r="C3834">
        <v>2014</v>
      </c>
      <c r="D3834">
        <v>3</v>
      </c>
      <c r="E3834">
        <v>139</v>
      </c>
      <c r="F3834" t="s">
        <v>74</v>
      </c>
      <c r="G3834">
        <v>4</v>
      </c>
      <c r="H3834" t="s">
        <v>12</v>
      </c>
      <c r="I3834">
        <v>1</v>
      </c>
      <c r="J3834">
        <v>4.9400000000000004</v>
      </c>
      <c r="K3834">
        <v>5</v>
      </c>
      <c r="L3834">
        <f>VLOOKUP($E3834,'CFileFishery to ERA+'!$A$4:$J$198,4,FALSE)</f>
        <v>63</v>
      </c>
      <c r="M3834" t="str">
        <f>VLOOKUP($E3834,'CFileFishery to ERA+'!$A$4:$J$198,5,FALSE)</f>
        <v>GEO ST S</v>
      </c>
      <c r="N3834" t="str">
        <f>VLOOKUP($E3834,'CFileFishery to ERA+'!$A$4:$J$198,6,FALSE)</f>
        <v>CA</v>
      </c>
      <c r="O3834">
        <f>VLOOKUP($E3834,'CFileFishery to ERA+'!$A$4:$J$198,7,FALSE)</f>
        <v>29</v>
      </c>
      <c r="P3834" t="str">
        <f>VLOOKUP($E3834,'CFileFishery to ERA+'!$A$4:$J$198,8,FALSE)</f>
        <v>S</v>
      </c>
      <c r="Q3834" t="str">
        <f>VLOOKUP($E3834,'CFileFishery to ERA+'!$A$4:$J$198,9,FALSE)</f>
        <v>South Georgia Strait Sport</v>
      </c>
      <c r="R3834" t="str">
        <f>VLOOKUP($E3834,'CFileFishery to ERA+'!$A$4:$J$198,10,FALSE)</f>
        <v>ISBM</v>
      </c>
    </row>
    <row r="3835" spans="1:18" x14ac:dyDescent="0.25">
      <c r="A3835" t="s">
        <v>162</v>
      </c>
      <c r="B3835" t="s">
        <v>163</v>
      </c>
      <c r="C3835">
        <v>2014</v>
      </c>
      <c r="D3835">
        <v>3</v>
      </c>
      <c r="E3835">
        <v>142</v>
      </c>
      <c r="F3835" t="s">
        <v>49</v>
      </c>
      <c r="G3835">
        <v>3</v>
      </c>
      <c r="H3835" t="s">
        <v>12</v>
      </c>
      <c r="I3835">
        <v>1</v>
      </c>
      <c r="J3835">
        <v>4.82</v>
      </c>
      <c r="K3835">
        <v>4.84</v>
      </c>
      <c r="L3835">
        <f>VLOOKUP($E3835,'CFileFishery to ERA+'!$A$4:$J$198,4,FALSE)</f>
        <v>50</v>
      </c>
      <c r="M3835" t="str">
        <f>VLOOKUP($E3835,'CFileFishery to ERA+'!$A$4:$J$198,5,FALSE)</f>
        <v>WCVI AABM S</v>
      </c>
      <c r="N3835" t="str">
        <f>VLOOKUP($E3835,'CFileFishery to ERA+'!$A$4:$J$198,6,FALSE)</f>
        <v>CA</v>
      </c>
      <c r="O3835">
        <f>VLOOKUP($E3835,'CFileFishery to ERA+'!$A$4:$J$198,7,FALSE)</f>
        <v>31</v>
      </c>
      <c r="P3835" t="str">
        <f>VLOOKUP($E3835,'CFileFishery to ERA+'!$A$4:$J$198,8,FALSE)</f>
        <v>S</v>
      </c>
      <c r="Q3835" t="str">
        <f>VLOOKUP($E3835,'CFileFishery to ERA+'!$A$4:$J$198,9,FALSE)</f>
        <v>WCVI AABM Sport</v>
      </c>
      <c r="R3835" t="str">
        <f>VLOOKUP($E3835,'CFileFishery to ERA+'!$A$4:$J$198,10,FALSE)</f>
        <v>AABM</v>
      </c>
    </row>
    <row r="3836" spans="1:18" x14ac:dyDescent="0.25">
      <c r="A3836" t="s">
        <v>162</v>
      </c>
      <c r="B3836" t="s">
        <v>163</v>
      </c>
      <c r="C3836">
        <v>2014</v>
      </c>
      <c r="D3836">
        <v>3</v>
      </c>
      <c r="E3836">
        <v>142</v>
      </c>
      <c r="F3836" t="s">
        <v>49</v>
      </c>
      <c r="G3836">
        <v>4</v>
      </c>
      <c r="H3836" t="s">
        <v>12</v>
      </c>
      <c r="I3836">
        <v>1</v>
      </c>
      <c r="J3836">
        <v>4.82</v>
      </c>
      <c r="K3836">
        <v>4.88</v>
      </c>
      <c r="L3836">
        <f>VLOOKUP($E3836,'CFileFishery to ERA+'!$A$4:$J$198,4,FALSE)</f>
        <v>50</v>
      </c>
      <c r="M3836" t="str">
        <f>VLOOKUP($E3836,'CFileFishery to ERA+'!$A$4:$J$198,5,FALSE)</f>
        <v>WCVI AABM S</v>
      </c>
      <c r="N3836" t="str">
        <f>VLOOKUP($E3836,'CFileFishery to ERA+'!$A$4:$J$198,6,FALSE)</f>
        <v>CA</v>
      </c>
      <c r="O3836">
        <f>VLOOKUP($E3836,'CFileFishery to ERA+'!$A$4:$J$198,7,FALSE)</f>
        <v>31</v>
      </c>
      <c r="P3836" t="str">
        <f>VLOOKUP($E3836,'CFileFishery to ERA+'!$A$4:$J$198,8,FALSE)</f>
        <v>S</v>
      </c>
      <c r="Q3836" t="str">
        <f>VLOOKUP($E3836,'CFileFishery to ERA+'!$A$4:$J$198,9,FALSE)</f>
        <v>WCVI AABM Sport</v>
      </c>
      <c r="R3836" t="str">
        <f>VLOOKUP($E3836,'CFileFishery to ERA+'!$A$4:$J$198,10,FALSE)</f>
        <v>AABM</v>
      </c>
    </row>
    <row r="3837" spans="1:18" x14ac:dyDescent="0.25">
      <c r="A3837" t="s">
        <v>162</v>
      </c>
      <c r="B3837" t="s">
        <v>163</v>
      </c>
      <c r="C3837">
        <v>2014</v>
      </c>
      <c r="D3837">
        <v>3</v>
      </c>
      <c r="E3837">
        <v>146</v>
      </c>
      <c r="F3837" t="s">
        <v>75</v>
      </c>
      <c r="G3837">
        <v>3</v>
      </c>
      <c r="H3837" t="s">
        <v>12</v>
      </c>
      <c r="I3837">
        <v>1</v>
      </c>
      <c r="J3837">
        <v>6.58</v>
      </c>
      <c r="K3837">
        <v>6.61</v>
      </c>
      <c r="L3837">
        <f>VLOOKUP($E3837,'CFileFishery to ERA+'!$A$4:$J$198,4,FALSE)</f>
        <v>65</v>
      </c>
      <c r="M3837" t="str">
        <f>VLOOKUP($E3837,'CFileFishery to ERA+'!$A$4:$J$198,5,FALSE)</f>
        <v>BC JF S</v>
      </c>
      <c r="N3837" t="str">
        <f>VLOOKUP($E3837,'CFileFishery to ERA+'!$A$4:$J$198,6,FALSE)</f>
        <v>CA</v>
      </c>
      <c r="O3837">
        <f>VLOOKUP($E3837,'CFileFishery to ERA+'!$A$4:$J$198,7,FALSE)</f>
        <v>36</v>
      </c>
      <c r="P3837" t="str">
        <f>VLOOKUP($E3837,'CFileFishery to ERA+'!$A$4:$J$198,8,FALSE)</f>
        <v>S</v>
      </c>
      <c r="Q3837" t="str">
        <f>VLOOKUP($E3837,'CFileFishery to ERA+'!$A$4:$J$198,9,FALSE)</f>
        <v>Canadian Juan De Fuca Sport</v>
      </c>
      <c r="R3837" t="str">
        <f>VLOOKUP($E3837,'CFileFishery to ERA+'!$A$4:$J$198,10,FALSE)</f>
        <v>ISBM</v>
      </c>
    </row>
    <row r="3838" spans="1:18" x14ac:dyDescent="0.25">
      <c r="A3838" t="s">
        <v>162</v>
      </c>
      <c r="B3838" t="s">
        <v>163</v>
      </c>
      <c r="C3838">
        <v>2014</v>
      </c>
      <c r="D3838">
        <v>3</v>
      </c>
      <c r="E3838">
        <v>151</v>
      </c>
      <c r="F3838" t="s">
        <v>84</v>
      </c>
      <c r="G3838">
        <v>3</v>
      </c>
      <c r="H3838" t="s">
        <v>12</v>
      </c>
      <c r="I3838">
        <v>5</v>
      </c>
      <c r="J3838">
        <v>14.05</v>
      </c>
      <c r="K3838">
        <v>14.12</v>
      </c>
      <c r="L3838">
        <f>VLOOKUP($E3838,'CFileFishery to ERA+'!$A$4:$J$198,4,FALSE)</f>
        <v>57</v>
      </c>
      <c r="M3838" t="str">
        <f>VLOOKUP($E3838,'CFileFishery to ERA+'!$A$4:$J$198,5,FALSE)</f>
        <v>PGSDN S</v>
      </c>
      <c r="N3838" t="str">
        <f>VLOOKUP($E3838,'CFileFishery to ERA+'!$A$4:$J$198,6,FALSE)</f>
        <v>US</v>
      </c>
      <c r="O3838">
        <f>VLOOKUP($E3838,'CFileFishery to ERA+'!$A$4:$J$198,7,FALSE)</f>
        <v>999</v>
      </c>
      <c r="P3838" t="str">
        <f>VLOOKUP($E3838,'CFileFishery to ERA+'!$A$4:$J$198,8,FALSE)</f>
        <v>S</v>
      </c>
      <c r="Q3838" t="str">
        <f>VLOOKUP($E3838,'CFileFishery to ERA+'!$A$4:$J$198,9,FALSE)</f>
        <v>PGSD Sport</v>
      </c>
      <c r="R3838" t="str">
        <f>VLOOKUP($E3838,'CFileFishery to ERA+'!$A$4:$J$198,10,FALSE)</f>
        <v>ISBM</v>
      </c>
    </row>
    <row r="3839" spans="1:18" x14ac:dyDescent="0.25">
      <c r="A3839" t="s">
        <v>162</v>
      </c>
      <c r="B3839" t="s">
        <v>163</v>
      </c>
      <c r="C3839">
        <v>2014</v>
      </c>
      <c r="D3839">
        <v>3</v>
      </c>
      <c r="E3839">
        <v>156</v>
      </c>
      <c r="F3839" t="s">
        <v>90</v>
      </c>
      <c r="G3839">
        <v>4</v>
      </c>
      <c r="H3839" t="s">
        <v>12</v>
      </c>
      <c r="I3839">
        <v>1</v>
      </c>
      <c r="J3839">
        <v>2.95</v>
      </c>
      <c r="K3839">
        <v>2.99</v>
      </c>
      <c r="L3839">
        <f>VLOOKUP($E3839,'CFileFishery to ERA+'!$A$4:$J$198,4,FALSE)</f>
        <v>59</v>
      </c>
      <c r="M3839" t="str">
        <f>VLOOKUP($E3839,'CFileFishery to ERA+'!$A$4:$J$198,5,FALSE)</f>
        <v>PGSDO S</v>
      </c>
      <c r="N3839" t="str">
        <f>VLOOKUP($E3839,'CFileFishery to ERA+'!$A$4:$J$198,6,FALSE)</f>
        <v>US</v>
      </c>
      <c r="O3839">
        <f>VLOOKUP($E3839,'CFileFishery to ERA+'!$A$4:$J$198,7,FALSE)</f>
        <v>999</v>
      </c>
      <c r="P3839" t="str">
        <f>VLOOKUP($E3839,'CFileFishery to ERA+'!$A$4:$J$198,8,FALSE)</f>
        <v>S</v>
      </c>
      <c r="Q3839" t="str">
        <f>VLOOKUP($E3839,'CFileFishery to ERA+'!$A$4:$J$198,9,FALSE)</f>
        <v>PGSD Sport</v>
      </c>
      <c r="R3839" t="str">
        <f>VLOOKUP($E3839,'CFileFishery to ERA+'!$A$4:$J$198,10,FALSE)</f>
        <v>ISBM</v>
      </c>
    </row>
    <row r="3840" spans="1:18" x14ac:dyDescent="0.25">
      <c r="A3840" t="s">
        <v>162</v>
      </c>
      <c r="B3840" t="s">
        <v>163</v>
      </c>
      <c r="C3840">
        <v>2014</v>
      </c>
      <c r="D3840">
        <v>3</v>
      </c>
      <c r="E3840">
        <v>157</v>
      </c>
      <c r="F3840" t="s">
        <v>79</v>
      </c>
      <c r="G3840">
        <v>3</v>
      </c>
      <c r="H3840" t="s">
        <v>12</v>
      </c>
      <c r="I3840">
        <v>1</v>
      </c>
      <c r="J3840">
        <v>3.95</v>
      </c>
      <c r="K3840">
        <v>3.97</v>
      </c>
      <c r="L3840">
        <f>VLOOKUP($E3840,'CFileFishery to ERA+'!$A$4:$J$198,4,FALSE)</f>
        <v>59</v>
      </c>
      <c r="M3840" t="str">
        <f>VLOOKUP($E3840,'CFileFishery to ERA+'!$A$4:$J$198,5,FALSE)</f>
        <v>PGSDO S</v>
      </c>
      <c r="N3840" t="str">
        <f>VLOOKUP($E3840,'CFileFishery to ERA+'!$A$4:$J$198,6,FALSE)</f>
        <v>US</v>
      </c>
      <c r="O3840">
        <f>VLOOKUP($E3840,'CFileFishery to ERA+'!$A$4:$J$198,7,FALSE)</f>
        <v>999</v>
      </c>
      <c r="P3840" t="str">
        <f>VLOOKUP($E3840,'CFileFishery to ERA+'!$A$4:$J$198,8,FALSE)</f>
        <v>S</v>
      </c>
      <c r="Q3840" t="str">
        <f>VLOOKUP($E3840,'CFileFishery to ERA+'!$A$4:$J$198,9,FALSE)</f>
        <v>PGSD Sport</v>
      </c>
      <c r="R3840" t="str">
        <f>VLOOKUP($E3840,'CFileFishery to ERA+'!$A$4:$J$198,10,FALSE)</f>
        <v>ISBM</v>
      </c>
    </row>
    <row r="3841" spans="1:18" x14ac:dyDescent="0.25">
      <c r="A3841" t="s">
        <v>162</v>
      </c>
      <c r="B3841" t="s">
        <v>163</v>
      </c>
      <c r="C3841">
        <v>2014</v>
      </c>
      <c r="D3841">
        <v>4</v>
      </c>
      <c r="E3841">
        <v>139</v>
      </c>
      <c r="F3841" t="s">
        <v>74</v>
      </c>
      <c r="G3841">
        <v>3</v>
      </c>
      <c r="H3841" t="s">
        <v>12</v>
      </c>
      <c r="I3841">
        <v>2</v>
      </c>
      <c r="J3841">
        <v>9.58</v>
      </c>
      <c r="K3841">
        <v>9.6300000000000008</v>
      </c>
      <c r="L3841">
        <f>VLOOKUP($E3841,'CFileFishery to ERA+'!$A$4:$J$198,4,FALSE)</f>
        <v>63</v>
      </c>
      <c r="M3841" t="str">
        <f>VLOOKUP($E3841,'CFileFishery to ERA+'!$A$4:$J$198,5,FALSE)</f>
        <v>GEO ST S</v>
      </c>
      <c r="N3841" t="str">
        <f>VLOOKUP($E3841,'CFileFishery to ERA+'!$A$4:$J$198,6,FALSE)</f>
        <v>CA</v>
      </c>
      <c r="O3841">
        <f>VLOOKUP($E3841,'CFileFishery to ERA+'!$A$4:$J$198,7,FALSE)</f>
        <v>29</v>
      </c>
      <c r="P3841" t="str">
        <f>VLOOKUP($E3841,'CFileFishery to ERA+'!$A$4:$J$198,8,FALSE)</f>
        <v>S</v>
      </c>
      <c r="Q3841" t="str">
        <f>VLOOKUP($E3841,'CFileFishery to ERA+'!$A$4:$J$198,9,FALSE)</f>
        <v>South Georgia Strait Sport</v>
      </c>
      <c r="R3841" t="str">
        <f>VLOOKUP($E3841,'CFileFishery to ERA+'!$A$4:$J$198,10,FALSE)</f>
        <v>ISBM</v>
      </c>
    </row>
    <row r="3842" spans="1:18" x14ac:dyDescent="0.25">
      <c r="A3842" t="s">
        <v>162</v>
      </c>
      <c r="B3842" t="s">
        <v>163</v>
      </c>
      <c r="C3842">
        <v>2014</v>
      </c>
      <c r="D3842">
        <v>4</v>
      </c>
      <c r="E3842">
        <v>142</v>
      </c>
      <c r="F3842" t="s">
        <v>49</v>
      </c>
      <c r="G3842">
        <v>3</v>
      </c>
      <c r="H3842" t="s">
        <v>12</v>
      </c>
      <c r="I3842">
        <v>1</v>
      </c>
      <c r="J3842">
        <v>4.82</v>
      </c>
      <c r="K3842">
        <v>4.84</v>
      </c>
      <c r="L3842">
        <f>VLOOKUP($E3842,'CFileFishery to ERA+'!$A$4:$J$198,4,FALSE)</f>
        <v>50</v>
      </c>
      <c r="M3842" t="str">
        <f>VLOOKUP($E3842,'CFileFishery to ERA+'!$A$4:$J$198,5,FALSE)</f>
        <v>WCVI AABM S</v>
      </c>
      <c r="N3842" t="str">
        <f>VLOOKUP($E3842,'CFileFishery to ERA+'!$A$4:$J$198,6,FALSE)</f>
        <v>CA</v>
      </c>
      <c r="O3842">
        <f>VLOOKUP($E3842,'CFileFishery to ERA+'!$A$4:$J$198,7,FALSE)</f>
        <v>31</v>
      </c>
      <c r="P3842" t="str">
        <f>VLOOKUP($E3842,'CFileFishery to ERA+'!$A$4:$J$198,8,FALSE)</f>
        <v>S</v>
      </c>
      <c r="Q3842" t="str">
        <f>VLOOKUP($E3842,'CFileFishery to ERA+'!$A$4:$J$198,9,FALSE)</f>
        <v>WCVI AABM Sport</v>
      </c>
      <c r="R3842" t="str">
        <f>VLOOKUP($E3842,'CFileFishery to ERA+'!$A$4:$J$198,10,FALSE)</f>
        <v>AABM</v>
      </c>
    </row>
    <row r="3843" spans="1:18" x14ac:dyDescent="0.25">
      <c r="A3843" t="s">
        <v>162</v>
      </c>
      <c r="B3843" t="s">
        <v>163</v>
      </c>
      <c r="C3843">
        <v>2014</v>
      </c>
      <c r="D3843">
        <v>4</v>
      </c>
      <c r="E3843">
        <v>151</v>
      </c>
      <c r="F3843" t="s">
        <v>84</v>
      </c>
      <c r="G3843">
        <v>3</v>
      </c>
      <c r="H3843" t="s">
        <v>12</v>
      </c>
      <c r="I3843">
        <v>2</v>
      </c>
      <c r="J3843">
        <v>4.5</v>
      </c>
      <c r="K3843">
        <v>4.5199999999999996</v>
      </c>
      <c r="L3843">
        <f>VLOOKUP($E3843,'CFileFishery to ERA+'!$A$4:$J$198,4,FALSE)</f>
        <v>57</v>
      </c>
      <c r="M3843" t="str">
        <f>VLOOKUP($E3843,'CFileFishery to ERA+'!$A$4:$J$198,5,FALSE)</f>
        <v>PGSDN S</v>
      </c>
      <c r="N3843" t="str">
        <f>VLOOKUP($E3843,'CFileFishery to ERA+'!$A$4:$J$198,6,FALSE)</f>
        <v>US</v>
      </c>
      <c r="O3843">
        <f>VLOOKUP($E3843,'CFileFishery to ERA+'!$A$4:$J$198,7,FALSE)</f>
        <v>999</v>
      </c>
      <c r="P3843" t="str">
        <f>VLOOKUP($E3843,'CFileFishery to ERA+'!$A$4:$J$198,8,FALSE)</f>
        <v>S</v>
      </c>
      <c r="Q3843" t="str">
        <f>VLOOKUP($E3843,'CFileFishery to ERA+'!$A$4:$J$198,9,FALSE)</f>
        <v>PGSD Sport</v>
      </c>
      <c r="R3843" t="str">
        <f>VLOOKUP($E3843,'CFileFishery to ERA+'!$A$4:$J$198,10,FALSE)</f>
        <v>ISBM</v>
      </c>
    </row>
    <row r="3844" spans="1:18" x14ac:dyDescent="0.25">
      <c r="A3844" t="s">
        <v>162</v>
      </c>
      <c r="B3844" t="s">
        <v>163</v>
      </c>
      <c r="C3844">
        <v>2014</v>
      </c>
      <c r="D3844">
        <v>4</v>
      </c>
      <c r="E3844">
        <v>152</v>
      </c>
      <c r="F3844" t="s">
        <v>63</v>
      </c>
      <c r="G3844">
        <v>3</v>
      </c>
      <c r="H3844" t="s">
        <v>12</v>
      </c>
      <c r="I3844">
        <v>1</v>
      </c>
      <c r="J3844">
        <v>8.0500000000000007</v>
      </c>
      <c r="K3844">
        <v>8.09</v>
      </c>
      <c r="L3844">
        <f>VLOOKUP($E3844,'CFileFishery to ERA+'!$A$4:$J$198,4,FALSE)</f>
        <v>57</v>
      </c>
      <c r="M3844" t="str">
        <f>VLOOKUP($E3844,'CFileFishery to ERA+'!$A$4:$J$198,5,FALSE)</f>
        <v>PGSDN S</v>
      </c>
      <c r="N3844" t="str">
        <f>VLOOKUP($E3844,'CFileFishery to ERA+'!$A$4:$J$198,6,FALSE)</f>
        <v>US</v>
      </c>
      <c r="O3844">
        <f>VLOOKUP($E3844,'CFileFishery to ERA+'!$A$4:$J$198,7,FALSE)</f>
        <v>999</v>
      </c>
      <c r="P3844" t="str">
        <f>VLOOKUP($E3844,'CFileFishery to ERA+'!$A$4:$J$198,8,FALSE)</f>
        <v>S</v>
      </c>
      <c r="Q3844" t="str">
        <f>VLOOKUP($E3844,'CFileFishery to ERA+'!$A$4:$J$198,9,FALSE)</f>
        <v>PGSD Sport</v>
      </c>
      <c r="R3844" t="str">
        <f>VLOOKUP($E3844,'CFileFishery to ERA+'!$A$4:$J$198,10,FALSE)</f>
        <v>ISBM</v>
      </c>
    </row>
    <row r="3845" spans="1:18" x14ac:dyDescent="0.25">
      <c r="A3845" t="s">
        <v>162</v>
      </c>
      <c r="B3845" t="s">
        <v>163</v>
      </c>
      <c r="C3845">
        <v>2014</v>
      </c>
      <c r="D3845">
        <v>4</v>
      </c>
      <c r="E3845">
        <v>157</v>
      </c>
      <c r="F3845" t="s">
        <v>79</v>
      </c>
      <c r="G3845">
        <v>3</v>
      </c>
      <c r="H3845" t="s">
        <v>12</v>
      </c>
      <c r="I3845">
        <v>1</v>
      </c>
      <c r="J3845">
        <v>3.7</v>
      </c>
      <c r="K3845">
        <v>3.71</v>
      </c>
      <c r="L3845">
        <f>VLOOKUP($E3845,'CFileFishery to ERA+'!$A$4:$J$198,4,FALSE)</f>
        <v>59</v>
      </c>
      <c r="M3845" t="str">
        <f>VLOOKUP($E3845,'CFileFishery to ERA+'!$A$4:$J$198,5,FALSE)</f>
        <v>PGSDO S</v>
      </c>
      <c r="N3845" t="str">
        <f>VLOOKUP($E3845,'CFileFishery to ERA+'!$A$4:$J$198,6,FALSE)</f>
        <v>US</v>
      </c>
      <c r="O3845">
        <f>VLOOKUP($E3845,'CFileFishery to ERA+'!$A$4:$J$198,7,FALSE)</f>
        <v>999</v>
      </c>
      <c r="P3845" t="str">
        <f>VLOOKUP($E3845,'CFileFishery to ERA+'!$A$4:$J$198,8,FALSE)</f>
        <v>S</v>
      </c>
      <c r="Q3845" t="str">
        <f>VLOOKUP($E3845,'CFileFishery to ERA+'!$A$4:$J$198,9,FALSE)</f>
        <v>PGSD Sport</v>
      </c>
      <c r="R3845" t="str">
        <f>VLOOKUP($E3845,'CFileFishery to ERA+'!$A$4:$J$198,10,FALSE)</f>
        <v>ISBM</v>
      </c>
    </row>
    <row r="3846" spans="1:18" x14ac:dyDescent="0.25">
      <c r="A3846" t="s">
        <v>162</v>
      </c>
      <c r="B3846" t="s">
        <v>163</v>
      </c>
      <c r="C3846">
        <v>2014</v>
      </c>
      <c r="D3846">
        <v>4</v>
      </c>
      <c r="E3846">
        <v>181</v>
      </c>
      <c r="F3846" t="s">
        <v>107</v>
      </c>
      <c r="G3846">
        <v>3</v>
      </c>
      <c r="H3846" t="s">
        <v>12</v>
      </c>
      <c r="I3846">
        <v>1</v>
      </c>
      <c r="J3846">
        <v>4</v>
      </c>
      <c r="K3846">
        <v>4.0199999999999996</v>
      </c>
      <c r="L3846">
        <f>VLOOKUP($E3846,'CFileFishery to ERA+'!$A$4:$J$198,4,FALSE)</f>
        <v>55</v>
      </c>
      <c r="M3846" t="str">
        <f>VLOOKUP($E3846,'CFileFishery to ERA+'!$A$4:$J$198,5,FALSE)</f>
        <v>S FALCON S</v>
      </c>
      <c r="N3846" t="str">
        <f>VLOOKUP($E3846,'CFileFishery to ERA+'!$A$4:$J$198,6,FALSE)</f>
        <v>US</v>
      </c>
      <c r="O3846">
        <f>VLOOKUP($E3846,'CFileFishery to ERA+'!$A$4:$J$198,7,FALSE)</f>
        <v>999</v>
      </c>
      <c r="P3846" t="str">
        <f>VLOOKUP($E3846,'CFileFishery to ERA+'!$A$4:$J$198,8,FALSE)</f>
        <v>S</v>
      </c>
      <c r="Q3846" t="str">
        <f>VLOOKUP($E3846,'CFileFishery to ERA+'!$A$4:$J$198,9,FALSE)</f>
        <v>CAL Sport</v>
      </c>
      <c r="R3846" t="str">
        <f>VLOOKUP($E3846,'CFileFishery to ERA+'!$A$4:$J$198,10,FALSE)</f>
        <v>ISBM</v>
      </c>
    </row>
    <row r="3847" spans="1:18" x14ac:dyDescent="0.25">
      <c r="A3847" t="s">
        <v>162</v>
      </c>
      <c r="B3847" t="s">
        <v>163</v>
      </c>
      <c r="C3847">
        <v>2014</v>
      </c>
      <c r="D3847">
        <v>5</v>
      </c>
      <c r="E3847">
        <v>33</v>
      </c>
      <c r="F3847" t="s">
        <v>47</v>
      </c>
      <c r="G3847">
        <v>4</v>
      </c>
      <c r="H3847" t="s">
        <v>12</v>
      </c>
      <c r="I3847">
        <v>1</v>
      </c>
      <c r="J3847">
        <v>3.84</v>
      </c>
      <c r="K3847">
        <v>3.89</v>
      </c>
      <c r="L3847">
        <f>VLOOKUP($E3847,'CFileFishery to ERA+'!$A$4:$J$198,4,FALSE)</f>
        <v>10</v>
      </c>
      <c r="M3847" t="str">
        <f>VLOOKUP($E3847,'CFileFishery to ERA+'!$A$4:$J$198,5,FALSE)</f>
        <v>WCVI F/W T</v>
      </c>
      <c r="N3847" t="str">
        <f>VLOOKUP($E3847,'CFileFishery to ERA+'!$A$4:$J$198,6,FALSE)</f>
        <v>CA</v>
      </c>
      <c r="O3847">
        <f>VLOOKUP($E3847,'CFileFishery to ERA+'!$A$4:$J$198,7,FALSE)</f>
        <v>3</v>
      </c>
      <c r="P3847" t="str">
        <f>VLOOKUP($E3847,'CFileFishery to ERA+'!$A$4:$J$198,8,FALSE)</f>
        <v>T</v>
      </c>
      <c r="Q3847" t="str">
        <f>VLOOKUP($E3847,'CFileFishery to ERA+'!$A$4:$J$198,9,FALSE)</f>
        <v>WCVI Troll</v>
      </c>
      <c r="R3847" t="str">
        <f>VLOOKUP($E3847,'CFileFishery to ERA+'!$A$4:$J$198,10,FALSE)</f>
        <v>AABM</v>
      </c>
    </row>
    <row r="3848" spans="1:18" x14ac:dyDescent="0.25">
      <c r="A3848" t="s">
        <v>162</v>
      </c>
      <c r="B3848" t="s">
        <v>163</v>
      </c>
      <c r="C3848">
        <v>2014</v>
      </c>
      <c r="D3848">
        <v>5</v>
      </c>
      <c r="E3848">
        <v>34</v>
      </c>
      <c r="F3848" t="s">
        <v>54</v>
      </c>
      <c r="G3848">
        <v>3</v>
      </c>
      <c r="H3848" t="s">
        <v>12</v>
      </c>
      <c r="I3848">
        <v>8</v>
      </c>
      <c r="J3848">
        <v>29.42</v>
      </c>
      <c r="K3848">
        <v>29.57</v>
      </c>
      <c r="L3848">
        <f>VLOOKUP($E3848,'CFileFishery to ERA+'!$A$4:$J$198,4,FALSE)</f>
        <v>11</v>
      </c>
      <c r="M3848" t="str">
        <f>VLOOKUP($E3848,'CFileFishery to ERA+'!$A$4:$J$198,5,FALSE)</f>
        <v>WCVI SPR T</v>
      </c>
      <c r="N3848" t="str">
        <f>VLOOKUP($E3848,'CFileFishery to ERA+'!$A$4:$J$198,6,FALSE)</f>
        <v>CA</v>
      </c>
      <c r="O3848">
        <f>VLOOKUP($E3848,'CFileFishery to ERA+'!$A$4:$J$198,7,FALSE)</f>
        <v>3</v>
      </c>
      <c r="P3848" t="str">
        <f>VLOOKUP($E3848,'CFileFishery to ERA+'!$A$4:$J$198,8,FALSE)</f>
        <v>T</v>
      </c>
      <c r="Q3848" t="str">
        <f>VLOOKUP($E3848,'CFileFishery to ERA+'!$A$4:$J$198,9,FALSE)</f>
        <v>WCVI Troll</v>
      </c>
      <c r="R3848" t="str">
        <f>VLOOKUP($E3848,'CFileFishery to ERA+'!$A$4:$J$198,10,FALSE)</f>
        <v>AABM</v>
      </c>
    </row>
    <row r="3849" spans="1:18" x14ac:dyDescent="0.25">
      <c r="A3849" t="s">
        <v>162</v>
      </c>
      <c r="B3849" t="s">
        <v>163</v>
      </c>
      <c r="C3849">
        <v>2014</v>
      </c>
      <c r="D3849">
        <v>5</v>
      </c>
      <c r="E3849">
        <v>34</v>
      </c>
      <c r="F3849" t="s">
        <v>54</v>
      </c>
      <c r="G3849">
        <v>4</v>
      </c>
      <c r="H3849" t="s">
        <v>12</v>
      </c>
      <c r="I3849">
        <v>1</v>
      </c>
      <c r="J3849">
        <v>3.84</v>
      </c>
      <c r="K3849">
        <v>3.89</v>
      </c>
      <c r="L3849">
        <f>VLOOKUP($E3849,'CFileFishery to ERA+'!$A$4:$J$198,4,FALSE)</f>
        <v>11</v>
      </c>
      <c r="M3849" t="str">
        <f>VLOOKUP($E3849,'CFileFishery to ERA+'!$A$4:$J$198,5,FALSE)</f>
        <v>WCVI SPR T</v>
      </c>
      <c r="N3849" t="str">
        <f>VLOOKUP($E3849,'CFileFishery to ERA+'!$A$4:$J$198,6,FALSE)</f>
        <v>CA</v>
      </c>
      <c r="O3849">
        <f>VLOOKUP($E3849,'CFileFishery to ERA+'!$A$4:$J$198,7,FALSE)</f>
        <v>3</v>
      </c>
      <c r="P3849" t="str">
        <f>VLOOKUP($E3849,'CFileFishery to ERA+'!$A$4:$J$198,8,FALSE)</f>
        <v>T</v>
      </c>
      <c r="Q3849" t="str">
        <f>VLOOKUP($E3849,'CFileFishery to ERA+'!$A$4:$J$198,9,FALSE)</f>
        <v>WCVI Troll</v>
      </c>
      <c r="R3849" t="str">
        <f>VLOOKUP($E3849,'CFileFishery to ERA+'!$A$4:$J$198,10,FALSE)</f>
        <v>AABM</v>
      </c>
    </row>
    <row r="3850" spans="1:18" x14ac:dyDescent="0.25">
      <c r="A3850" t="s">
        <v>162</v>
      </c>
      <c r="B3850" t="s">
        <v>163</v>
      </c>
      <c r="C3850">
        <v>2014</v>
      </c>
      <c r="D3850">
        <v>5</v>
      </c>
      <c r="E3850">
        <v>38</v>
      </c>
      <c r="F3850" t="s">
        <v>64</v>
      </c>
      <c r="G3850">
        <v>3</v>
      </c>
      <c r="H3850" t="s">
        <v>12</v>
      </c>
      <c r="I3850">
        <v>3</v>
      </c>
      <c r="J3850">
        <v>12.27</v>
      </c>
      <c r="K3850">
        <v>12.33</v>
      </c>
      <c r="L3850">
        <f>VLOOKUP($E3850,'CFileFishery to ERA+'!$A$4:$J$198,4,FALSE)</f>
        <v>11</v>
      </c>
      <c r="M3850" t="str">
        <f>VLOOKUP($E3850,'CFileFishery to ERA+'!$A$4:$J$198,5,FALSE)</f>
        <v>WCVI SPR T</v>
      </c>
      <c r="N3850" t="str">
        <f>VLOOKUP($E3850,'CFileFishery to ERA+'!$A$4:$J$198,6,FALSE)</f>
        <v>CA</v>
      </c>
      <c r="O3850">
        <f>VLOOKUP($E3850,'CFileFishery to ERA+'!$A$4:$J$198,7,FALSE)</f>
        <v>3</v>
      </c>
      <c r="P3850" t="str">
        <f>VLOOKUP($E3850,'CFileFishery to ERA+'!$A$4:$J$198,8,FALSE)</f>
        <v>T</v>
      </c>
      <c r="Q3850" t="str">
        <f>VLOOKUP($E3850,'CFileFishery to ERA+'!$A$4:$J$198,9,FALSE)</f>
        <v>WCVI Troll</v>
      </c>
      <c r="R3850" t="str">
        <f>VLOOKUP($E3850,'CFileFishery to ERA+'!$A$4:$J$198,10,FALSE)</f>
        <v>AABM</v>
      </c>
    </row>
    <row r="3851" spans="1:18" x14ac:dyDescent="0.25">
      <c r="A3851" t="s">
        <v>162</v>
      </c>
      <c r="B3851" t="s">
        <v>163</v>
      </c>
      <c r="C3851">
        <v>2014</v>
      </c>
      <c r="D3851">
        <v>5</v>
      </c>
      <c r="E3851">
        <v>44</v>
      </c>
      <c r="F3851" t="s">
        <v>85</v>
      </c>
      <c r="G3851">
        <v>3</v>
      </c>
      <c r="H3851" t="s">
        <v>12</v>
      </c>
      <c r="I3851">
        <v>2</v>
      </c>
      <c r="J3851">
        <v>7.6</v>
      </c>
      <c r="K3851">
        <v>7.64</v>
      </c>
      <c r="L3851">
        <f>VLOOKUP($E3851,'CFileFishery to ERA+'!$A$4:$J$198,4,FALSE)</f>
        <v>13</v>
      </c>
      <c r="M3851" t="str">
        <f>VLOOKUP($E3851,'CFileFishery to ERA+'!$A$4:$J$198,5,FALSE)</f>
        <v>N FALCON T</v>
      </c>
      <c r="N3851" t="str">
        <f>VLOOKUP($E3851,'CFileFishery to ERA+'!$A$4:$J$198,6,FALSE)</f>
        <v>US</v>
      </c>
      <c r="O3851">
        <f>VLOOKUP($E3851,'CFileFishery to ERA+'!$A$4:$J$198,7,FALSE)</f>
        <v>999</v>
      </c>
      <c r="P3851" t="str">
        <f>VLOOKUP($E3851,'CFileFishery to ERA+'!$A$4:$J$198,8,FALSE)</f>
        <v>T</v>
      </c>
      <c r="Q3851" t="str">
        <f>VLOOKUP($E3851,'CFileFishery to ERA+'!$A$4:$J$198,9,FALSE)</f>
        <v>WA Troll</v>
      </c>
      <c r="R3851" t="str">
        <f>VLOOKUP($E3851,'CFileFishery to ERA+'!$A$4:$J$198,10,FALSE)</f>
        <v>ISBM</v>
      </c>
    </row>
    <row r="3852" spans="1:18" x14ac:dyDescent="0.25">
      <c r="A3852" t="s">
        <v>162</v>
      </c>
      <c r="B3852" t="s">
        <v>163</v>
      </c>
      <c r="C3852">
        <v>2014</v>
      </c>
      <c r="D3852">
        <v>5</v>
      </c>
      <c r="E3852">
        <v>48</v>
      </c>
      <c r="F3852" t="s">
        <v>81</v>
      </c>
      <c r="G3852">
        <v>4</v>
      </c>
      <c r="H3852" t="s">
        <v>12</v>
      </c>
      <c r="I3852">
        <v>1</v>
      </c>
      <c r="J3852">
        <v>3.09</v>
      </c>
      <c r="K3852">
        <v>3.13</v>
      </c>
      <c r="L3852">
        <f>VLOOKUP($E3852,'CFileFishery to ERA+'!$A$4:$J$198,4,FALSE)</f>
        <v>13</v>
      </c>
      <c r="M3852" t="str">
        <f>VLOOKUP($E3852,'CFileFishery to ERA+'!$A$4:$J$198,5,FALSE)</f>
        <v>N FALCON T</v>
      </c>
      <c r="N3852" t="str">
        <f>VLOOKUP($E3852,'CFileFishery to ERA+'!$A$4:$J$198,6,FALSE)</f>
        <v>US</v>
      </c>
      <c r="O3852">
        <f>VLOOKUP($E3852,'CFileFishery to ERA+'!$A$4:$J$198,7,FALSE)</f>
        <v>999</v>
      </c>
      <c r="P3852" t="str">
        <f>VLOOKUP($E3852,'CFileFishery to ERA+'!$A$4:$J$198,8,FALSE)</f>
        <v>T</v>
      </c>
      <c r="Q3852" t="str">
        <f>VLOOKUP($E3852,'CFileFishery to ERA+'!$A$4:$J$198,9,FALSE)</f>
        <v>WA Troll</v>
      </c>
      <c r="R3852" t="str">
        <f>VLOOKUP($E3852,'CFileFishery to ERA+'!$A$4:$J$198,10,FALSE)</f>
        <v>ISBM</v>
      </c>
    </row>
    <row r="3853" spans="1:18" x14ac:dyDescent="0.25">
      <c r="A3853" t="s">
        <v>162</v>
      </c>
      <c r="B3853" t="s">
        <v>163</v>
      </c>
      <c r="C3853">
        <v>2014</v>
      </c>
      <c r="D3853">
        <v>5</v>
      </c>
      <c r="E3853">
        <v>104</v>
      </c>
      <c r="F3853" t="s">
        <v>113</v>
      </c>
      <c r="G3853">
        <v>4</v>
      </c>
      <c r="H3853" t="s">
        <v>12</v>
      </c>
      <c r="I3853">
        <v>2</v>
      </c>
      <c r="J3853">
        <v>4.63</v>
      </c>
      <c r="K3853">
        <v>4.6900000000000004</v>
      </c>
      <c r="L3853">
        <f>VLOOKUP($E3853,'CFileFishery to ERA+'!$A$4:$J$198,4,FALSE)</f>
        <v>38</v>
      </c>
      <c r="M3853" t="str">
        <f>VLOOKUP($E3853,'CFileFishery to ERA+'!$A$4:$J$198,5,FALSE)</f>
        <v>TPS FN</v>
      </c>
      <c r="N3853" t="str">
        <f>VLOOKUP($E3853,'CFileFishery to ERA+'!$A$4:$J$198,6,FALSE)</f>
        <v>US</v>
      </c>
      <c r="O3853">
        <f>VLOOKUP($E3853,'CFileFishery to ERA+'!$A$4:$J$198,7,FALSE)</f>
        <v>999</v>
      </c>
      <c r="P3853" t="str">
        <f>VLOOKUP($E3853,'CFileFishery to ERA+'!$A$4:$J$198,8,FALSE)</f>
        <v>N</v>
      </c>
      <c r="Q3853" t="str">
        <f>VLOOKUP($E3853,'CFileFishery to ERA+'!$A$4:$J$198,9,FALSE)</f>
        <v>PGSD Net</v>
      </c>
      <c r="R3853" t="str">
        <f>VLOOKUP($E3853,'CFileFishery to ERA+'!$A$4:$J$198,10,FALSE)</f>
        <v>ISBM</v>
      </c>
    </row>
    <row r="3854" spans="1:18" x14ac:dyDescent="0.25">
      <c r="A3854" t="s">
        <v>162</v>
      </c>
      <c r="B3854" t="s">
        <v>163</v>
      </c>
      <c r="C3854">
        <v>2014</v>
      </c>
      <c r="D3854">
        <v>5</v>
      </c>
      <c r="E3854">
        <v>142</v>
      </c>
      <c r="F3854" t="s">
        <v>49</v>
      </c>
      <c r="G3854">
        <v>3</v>
      </c>
      <c r="H3854" t="s">
        <v>12</v>
      </c>
      <c r="I3854">
        <v>1</v>
      </c>
      <c r="J3854">
        <v>4</v>
      </c>
      <c r="K3854">
        <v>4.0199999999999996</v>
      </c>
      <c r="L3854">
        <f>VLOOKUP($E3854,'CFileFishery to ERA+'!$A$4:$J$198,4,FALSE)</f>
        <v>50</v>
      </c>
      <c r="M3854" t="str">
        <f>VLOOKUP($E3854,'CFileFishery to ERA+'!$A$4:$J$198,5,FALSE)</f>
        <v>WCVI AABM S</v>
      </c>
      <c r="N3854" t="str">
        <f>VLOOKUP($E3854,'CFileFishery to ERA+'!$A$4:$J$198,6,FALSE)</f>
        <v>CA</v>
      </c>
      <c r="O3854">
        <f>VLOOKUP($E3854,'CFileFishery to ERA+'!$A$4:$J$198,7,FALSE)</f>
        <v>31</v>
      </c>
      <c r="P3854" t="str">
        <f>VLOOKUP($E3854,'CFileFishery to ERA+'!$A$4:$J$198,8,FALSE)</f>
        <v>S</v>
      </c>
      <c r="Q3854" t="str">
        <f>VLOOKUP($E3854,'CFileFishery to ERA+'!$A$4:$J$198,9,FALSE)</f>
        <v>WCVI AABM Sport</v>
      </c>
      <c r="R3854" t="str">
        <f>VLOOKUP($E3854,'CFileFishery to ERA+'!$A$4:$J$198,10,FALSE)</f>
        <v>AABM</v>
      </c>
    </row>
    <row r="3855" spans="1:18" x14ac:dyDescent="0.25">
      <c r="A3855" t="s">
        <v>162</v>
      </c>
      <c r="B3855" t="s">
        <v>163</v>
      </c>
      <c r="C3855">
        <v>2014</v>
      </c>
      <c r="D3855">
        <v>5</v>
      </c>
      <c r="E3855">
        <v>146</v>
      </c>
      <c r="F3855" t="s">
        <v>75</v>
      </c>
      <c r="G3855">
        <v>3</v>
      </c>
      <c r="H3855" t="s">
        <v>12</v>
      </c>
      <c r="I3855">
        <v>1</v>
      </c>
      <c r="J3855">
        <v>10.94</v>
      </c>
      <c r="K3855">
        <v>10.99</v>
      </c>
      <c r="L3855">
        <f>VLOOKUP($E3855,'CFileFishery to ERA+'!$A$4:$J$198,4,FALSE)</f>
        <v>65</v>
      </c>
      <c r="M3855" t="str">
        <f>VLOOKUP($E3855,'CFileFishery to ERA+'!$A$4:$J$198,5,FALSE)</f>
        <v>BC JF S</v>
      </c>
      <c r="N3855" t="str">
        <f>VLOOKUP($E3855,'CFileFishery to ERA+'!$A$4:$J$198,6,FALSE)</f>
        <v>CA</v>
      </c>
      <c r="O3855">
        <f>VLOOKUP($E3855,'CFileFishery to ERA+'!$A$4:$J$198,7,FALSE)</f>
        <v>36</v>
      </c>
      <c r="P3855" t="str">
        <f>VLOOKUP($E3855,'CFileFishery to ERA+'!$A$4:$J$198,8,FALSE)</f>
        <v>S</v>
      </c>
      <c r="Q3855" t="str">
        <f>VLOOKUP($E3855,'CFileFishery to ERA+'!$A$4:$J$198,9,FALSE)</f>
        <v>Canadian Juan De Fuca Sport</v>
      </c>
      <c r="R3855" t="str">
        <f>VLOOKUP($E3855,'CFileFishery to ERA+'!$A$4:$J$198,10,FALSE)</f>
        <v>ISBM</v>
      </c>
    </row>
    <row r="3856" spans="1:18" x14ac:dyDescent="0.25">
      <c r="A3856" t="s">
        <v>162</v>
      </c>
      <c r="B3856" t="s">
        <v>163</v>
      </c>
      <c r="C3856">
        <v>2014</v>
      </c>
      <c r="D3856">
        <v>5</v>
      </c>
      <c r="E3856">
        <v>167</v>
      </c>
      <c r="F3856" t="s">
        <v>82</v>
      </c>
      <c r="G3856">
        <v>3</v>
      </c>
      <c r="H3856" t="s">
        <v>12</v>
      </c>
      <c r="I3856">
        <v>1</v>
      </c>
      <c r="J3856">
        <v>4.5</v>
      </c>
      <c r="K3856">
        <v>4.5199999999999996</v>
      </c>
      <c r="L3856">
        <f>VLOOKUP($E3856,'CFileFishery to ERA+'!$A$4:$J$198,4,FALSE)</f>
        <v>53</v>
      </c>
      <c r="M3856" t="str">
        <f>VLOOKUP($E3856,'CFileFishery to ERA+'!$A$4:$J$198,5,FALSE)</f>
        <v>N FALCON S</v>
      </c>
      <c r="N3856" t="str">
        <f>VLOOKUP($E3856,'CFileFishery to ERA+'!$A$4:$J$198,6,FALSE)</f>
        <v>US</v>
      </c>
      <c r="O3856">
        <f>VLOOKUP($E3856,'CFileFishery to ERA+'!$A$4:$J$198,7,FALSE)</f>
        <v>999</v>
      </c>
      <c r="P3856" t="str">
        <f>VLOOKUP($E3856,'CFileFishery to ERA+'!$A$4:$J$198,8,FALSE)</f>
        <v>S</v>
      </c>
      <c r="Q3856" t="str">
        <f>VLOOKUP($E3856,'CFileFishery to ERA+'!$A$4:$J$198,9,FALSE)</f>
        <v>WA Sport</v>
      </c>
      <c r="R3856" t="str">
        <f>VLOOKUP($E3856,'CFileFishery to ERA+'!$A$4:$J$198,10,FALSE)</f>
        <v>ISBM</v>
      </c>
    </row>
    <row r="3857" spans="1:18" x14ac:dyDescent="0.25">
      <c r="A3857" t="s">
        <v>162</v>
      </c>
      <c r="B3857" t="s">
        <v>163</v>
      </c>
      <c r="C3857">
        <v>2014</v>
      </c>
      <c r="D3857">
        <v>6</v>
      </c>
      <c r="E3857">
        <v>15</v>
      </c>
      <c r="F3857" t="s">
        <v>37</v>
      </c>
      <c r="G3857">
        <v>3</v>
      </c>
      <c r="H3857" t="s">
        <v>12</v>
      </c>
      <c r="I3857">
        <v>1</v>
      </c>
      <c r="J3857">
        <v>2.4</v>
      </c>
      <c r="K3857">
        <v>2.41</v>
      </c>
      <c r="L3857">
        <f>VLOOKUP($E3857,'CFileFishery to ERA+'!$A$4:$J$198,4,FALSE)</f>
        <v>3</v>
      </c>
      <c r="M3857" t="str">
        <f>VLOOKUP($E3857,'CFileFishery to ERA+'!$A$4:$J$198,5,FALSE)</f>
        <v>AK JNI T</v>
      </c>
      <c r="N3857" t="str">
        <f>VLOOKUP($E3857,'CFileFishery to ERA+'!$A$4:$J$198,6,FALSE)</f>
        <v>US</v>
      </c>
      <c r="O3857">
        <f>VLOOKUP($E3857,'CFileFishery to ERA+'!$A$4:$J$198,7,FALSE)</f>
        <v>999</v>
      </c>
      <c r="P3857" t="str">
        <f>VLOOKUP($E3857,'CFileFishery to ERA+'!$A$4:$J$198,8,FALSE)</f>
        <v>T</v>
      </c>
      <c r="Q3857" t="str">
        <f>VLOOKUP($E3857,'CFileFishery to ERA+'!$A$4:$J$198,9,FALSE)</f>
        <v>SEAK Troll</v>
      </c>
      <c r="R3857" t="str">
        <f>VLOOKUP($E3857,'CFileFishery to ERA+'!$A$4:$J$198,10,FALSE)</f>
        <v>AABM</v>
      </c>
    </row>
    <row r="3858" spans="1:18" x14ac:dyDescent="0.25">
      <c r="A3858" t="s">
        <v>162</v>
      </c>
      <c r="B3858" t="s">
        <v>163</v>
      </c>
      <c r="C3858">
        <v>2014</v>
      </c>
      <c r="D3858">
        <v>6</v>
      </c>
      <c r="E3858">
        <v>45</v>
      </c>
      <c r="F3858" t="s">
        <v>56</v>
      </c>
      <c r="G3858">
        <v>3</v>
      </c>
      <c r="H3858" t="s">
        <v>12</v>
      </c>
      <c r="I3858">
        <v>1</v>
      </c>
      <c r="J3858">
        <v>2.21</v>
      </c>
      <c r="K3858">
        <v>2.2200000000000002</v>
      </c>
      <c r="L3858">
        <f>VLOOKUP($E3858,'CFileFishery to ERA+'!$A$4:$J$198,4,FALSE)</f>
        <v>13</v>
      </c>
      <c r="M3858" t="str">
        <f>VLOOKUP($E3858,'CFileFishery to ERA+'!$A$4:$J$198,5,FALSE)</f>
        <v>N FALCON T</v>
      </c>
      <c r="N3858" t="str">
        <f>VLOOKUP($E3858,'CFileFishery to ERA+'!$A$4:$J$198,6,FALSE)</f>
        <v>US</v>
      </c>
      <c r="O3858">
        <f>VLOOKUP($E3858,'CFileFishery to ERA+'!$A$4:$J$198,7,FALSE)</f>
        <v>999</v>
      </c>
      <c r="P3858" t="str">
        <f>VLOOKUP($E3858,'CFileFishery to ERA+'!$A$4:$J$198,8,FALSE)</f>
        <v>T</v>
      </c>
      <c r="Q3858" t="str">
        <f>VLOOKUP($E3858,'CFileFishery to ERA+'!$A$4:$J$198,9,FALSE)</f>
        <v>WA Troll</v>
      </c>
      <c r="R3858" t="str">
        <f>VLOOKUP($E3858,'CFileFishery to ERA+'!$A$4:$J$198,10,FALSE)</f>
        <v>ISBM</v>
      </c>
    </row>
    <row r="3859" spans="1:18" x14ac:dyDescent="0.25">
      <c r="A3859" t="s">
        <v>162</v>
      </c>
      <c r="B3859" t="s">
        <v>163</v>
      </c>
      <c r="C3859">
        <v>2014</v>
      </c>
      <c r="D3859">
        <v>6</v>
      </c>
      <c r="E3859">
        <v>64</v>
      </c>
      <c r="F3859" t="s">
        <v>48</v>
      </c>
      <c r="G3859">
        <v>2</v>
      </c>
      <c r="H3859" t="s">
        <v>12</v>
      </c>
      <c r="I3859">
        <v>1</v>
      </c>
      <c r="J3859">
        <v>1</v>
      </c>
      <c r="K3859">
        <v>1.01</v>
      </c>
      <c r="L3859">
        <f>VLOOKUP($E3859,'CFileFishery to ERA+'!$A$4:$J$198,4,FALSE)</f>
        <v>17</v>
      </c>
      <c r="M3859" t="str">
        <f>VLOOKUP($E3859,'CFileFishery to ERA+'!$A$4:$J$198,5,FALSE)</f>
        <v>ALASKA N</v>
      </c>
      <c r="N3859" t="str">
        <f>VLOOKUP($E3859,'CFileFishery to ERA+'!$A$4:$J$198,6,FALSE)</f>
        <v>US</v>
      </c>
      <c r="O3859">
        <f>VLOOKUP($E3859,'CFileFishery to ERA+'!$A$4:$J$198,7,FALSE)</f>
        <v>999</v>
      </c>
      <c r="P3859" t="str">
        <f>VLOOKUP($E3859,'CFileFishery to ERA+'!$A$4:$J$198,8,FALSE)</f>
        <v>N</v>
      </c>
      <c r="Q3859" t="str">
        <f>VLOOKUP($E3859,'CFileFishery to ERA+'!$A$4:$J$198,9,FALSE)</f>
        <v>SEAK Net</v>
      </c>
      <c r="R3859" t="str">
        <f>VLOOKUP($E3859,'CFileFishery to ERA+'!$A$4:$J$198,10,FALSE)</f>
        <v>AABM</v>
      </c>
    </row>
    <row r="3860" spans="1:18" x14ac:dyDescent="0.25">
      <c r="A3860" t="s">
        <v>162</v>
      </c>
      <c r="B3860" t="s">
        <v>163</v>
      </c>
      <c r="C3860">
        <v>2014</v>
      </c>
      <c r="D3860">
        <v>6</v>
      </c>
      <c r="E3860">
        <v>103</v>
      </c>
      <c r="F3860" t="s">
        <v>127</v>
      </c>
      <c r="G3860">
        <v>4</v>
      </c>
      <c r="H3860" t="s">
        <v>12</v>
      </c>
      <c r="I3860">
        <v>1</v>
      </c>
      <c r="J3860">
        <v>1</v>
      </c>
      <c r="K3860">
        <v>1.01</v>
      </c>
      <c r="L3860">
        <f>VLOOKUP($E3860,'CFileFishery to ERA+'!$A$4:$J$198,4,FALSE)</f>
        <v>29</v>
      </c>
      <c r="M3860" t="str">
        <f>VLOOKUP($E3860,'CFileFishery to ERA+'!$A$4:$J$198,5,FALSE)</f>
        <v>TPGSDO TERM N</v>
      </c>
      <c r="N3860" t="str">
        <f>VLOOKUP($E3860,'CFileFishery to ERA+'!$A$4:$J$198,6,FALSE)</f>
        <v>US</v>
      </c>
      <c r="O3860">
        <f>VLOOKUP($E3860,'CFileFishery to ERA+'!$A$4:$J$198,7,FALSE)</f>
        <v>999</v>
      </c>
      <c r="P3860" t="str">
        <f>VLOOKUP($E3860,'CFileFishery to ERA+'!$A$4:$J$198,8,FALSE)</f>
        <v>N</v>
      </c>
      <c r="Q3860" t="str">
        <f>VLOOKUP($E3860,'CFileFishery to ERA+'!$A$4:$J$198,9,FALSE)</f>
        <v>PGSD Net</v>
      </c>
      <c r="R3860" t="str">
        <f>VLOOKUP($E3860,'CFileFishery to ERA+'!$A$4:$J$198,10,FALSE)</f>
        <v>ISBM</v>
      </c>
    </row>
    <row r="3861" spans="1:18" x14ac:dyDescent="0.25">
      <c r="A3861" t="s">
        <v>162</v>
      </c>
      <c r="B3861" t="s">
        <v>163</v>
      </c>
      <c r="C3861">
        <v>2014</v>
      </c>
      <c r="D3861">
        <v>6</v>
      </c>
      <c r="E3861">
        <v>108</v>
      </c>
      <c r="F3861" t="s">
        <v>130</v>
      </c>
      <c r="G3861">
        <v>3</v>
      </c>
      <c r="H3861" t="s">
        <v>12</v>
      </c>
      <c r="I3861">
        <v>1</v>
      </c>
      <c r="J3861">
        <v>1</v>
      </c>
      <c r="K3861">
        <v>1</v>
      </c>
      <c r="L3861">
        <f>VLOOKUP($E3861,'CFileFishery to ERA+'!$A$4:$J$198,4,FALSE)</f>
        <v>29</v>
      </c>
      <c r="M3861" t="str">
        <f>VLOOKUP($E3861,'CFileFishery to ERA+'!$A$4:$J$198,5,FALSE)</f>
        <v>TPGSDO TERM N</v>
      </c>
      <c r="N3861" t="str">
        <f>VLOOKUP($E3861,'CFileFishery to ERA+'!$A$4:$J$198,6,FALSE)</f>
        <v>US</v>
      </c>
      <c r="O3861">
        <f>VLOOKUP($E3861,'CFileFishery to ERA+'!$A$4:$J$198,7,FALSE)</f>
        <v>999</v>
      </c>
      <c r="P3861" t="str">
        <f>VLOOKUP($E3861,'CFileFishery to ERA+'!$A$4:$J$198,8,FALSE)</f>
        <v>N</v>
      </c>
      <c r="Q3861" t="str">
        <f>VLOOKUP($E3861,'CFileFishery to ERA+'!$A$4:$J$198,9,FALSE)</f>
        <v>PGSD Net</v>
      </c>
      <c r="R3861" t="str">
        <f>VLOOKUP($E3861,'CFileFishery to ERA+'!$A$4:$J$198,10,FALSE)</f>
        <v>ISBM</v>
      </c>
    </row>
    <row r="3862" spans="1:18" x14ac:dyDescent="0.25">
      <c r="A3862" t="s">
        <v>162</v>
      </c>
      <c r="B3862" t="s">
        <v>163</v>
      </c>
      <c r="C3862">
        <v>2014</v>
      </c>
      <c r="D3862">
        <v>6</v>
      </c>
      <c r="E3862">
        <v>132</v>
      </c>
      <c r="F3862" t="s">
        <v>21</v>
      </c>
      <c r="G3862">
        <v>3</v>
      </c>
      <c r="H3862" t="s">
        <v>12</v>
      </c>
      <c r="I3862">
        <v>3</v>
      </c>
      <c r="J3862">
        <v>15.21</v>
      </c>
      <c r="K3862">
        <v>15.29</v>
      </c>
      <c r="L3862">
        <f>VLOOKUP($E3862,'CFileFishery to ERA+'!$A$4:$J$198,4,FALSE)</f>
        <v>45</v>
      </c>
      <c r="M3862" t="str">
        <f>VLOOKUP($E3862,'CFileFishery to ERA+'!$A$4:$J$198,5,FALSE)</f>
        <v>CBC S</v>
      </c>
      <c r="N3862" t="str">
        <f>VLOOKUP($E3862,'CFileFishery to ERA+'!$A$4:$J$198,6,FALSE)</f>
        <v>CA</v>
      </c>
      <c r="O3862">
        <f>VLOOKUP($E3862,'CFileFishery to ERA+'!$A$4:$J$198,7,FALSE)</f>
        <v>24</v>
      </c>
      <c r="P3862" t="str">
        <f>VLOOKUP($E3862,'CFileFishery to ERA+'!$A$4:$J$198,8,FALSE)</f>
        <v>S</v>
      </c>
      <c r="Q3862" t="str">
        <f>VLOOKUP($E3862,'CFileFishery to ERA+'!$A$4:$J$198,9,FALSE)</f>
        <v>Central Sport</v>
      </c>
      <c r="R3862" t="str">
        <f>VLOOKUP($E3862,'CFileFishery to ERA+'!$A$4:$J$198,10,FALSE)</f>
        <v>ISBM</v>
      </c>
    </row>
    <row r="3863" spans="1:18" x14ac:dyDescent="0.25">
      <c r="A3863" t="s">
        <v>162</v>
      </c>
      <c r="B3863" t="s">
        <v>163</v>
      </c>
      <c r="C3863">
        <v>2014</v>
      </c>
      <c r="D3863">
        <v>6</v>
      </c>
      <c r="E3863">
        <v>135</v>
      </c>
      <c r="F3863" t="s">
        <v>39</v>
      </c>
      <c r="G3863">
        <v>3</v>
      </c>
      <c r="H3863" t="s">
        <v>12</v>
      </c>
      <c r="I3863">
        <v>2</v>
      </c>
      <c r="J3863">
        <v>7.44</v>
      </c>
      <c r="K3863">
        <v>7.47</v>
      </c>
      <c r="L3863">
        <f>VLOOKUP($E3863,'CFileFishery to ERA+'!$A$4:$J$198,4,FALSE)</f>
        <v>61</v>
      </c>
      <c r="M3863" t="str">
        <f>VLOOKUP($E3863,'CFileFishery to ERA+'!$A$4:$J$198,5,FALSE)</f>
        <v>JNST S</v>
      </c>
      <c r="N3863" t="str">
        <f>VLOOKUP($E3863,'CFileFishery to ERA+'!$A$4:$J$198,6,FALSE)</f>
        <v>CA</v>
      </c>
      <c r="O3863">
        <f>VLOOKUP($E3863,'CFileFishery to ERA+'!$A$4:$J$198,7,FALSE)</f>
        <v>26</v>
      </c>
      <c r="P3863" t="str">
        <f>VLOOKUP($E3863,'CFileFishery to ERA+'!$A$4:$J$198,8,FALSE)</f>
        <v>S</v>
      </c>
      <c r="Q3863" t="str">
        <f>VLOOKUP($E3863,'CFileFishery to ERA+'!$A$4:$J$198,9,FALSE)</f>
        <v>Johnstone Strait Sport</v>
      </c>
      <c r="R3863" t="str">
        <f>VLOOKUP($E3863,'CFileFishery to ERA+'!$A$4:$J$198,10,FALSE)</f>
        <v>ISBM</v>
      </c>
    </row>
    <row r="3864" spans="1:18" x14ac:dyDescent="0.25">
      <c r="A3864" t="s">
        <v>162</v>
      </c>
      <c r="B3864" t="s">
        <v>163</v>
      </c>
      <c r="C3864">
        <v>2014</v>
      </c>
      <c r="D3864">
        <v>6</v>
      </c>
      <c r="E3864">
        <v>136</v>
      </c>
      <c r="F3864" t="s">
        <v>52</v>
      </c>
      <c r="G3864">
        <v>3</v>
      </c>
      <c r="H3864" t="s">
        <v>12</v>
      </c>
      <c r="I3864">
        <v>1</v>
      </c>
      <c r="J3864">
        <v>2.42</v>
      </c>
      <c r="K3864">
        <v>2.4300000000000002</v>
      </c>
      <c r="L3864">
        <f>VLOOKUP($E3864,'CFileFishery to ERA+'!$A$4:$J$198,4,FALSE)</f>
        <v>63</v>
      </c>
      <c r="M3864" t="str">
        <f>VLOOKUP($E3864,'CFileFishery to ERA+'!$A$4:$J$198,5,FALSE)</f>
        <v>GEO ST S</v>
      </c>
      <c r="N3864" t="str">
        <f>VLOOKUP($E3864,'CFileFishery to ERA+'!$A$4:$J$198,6,FALSE)</f>
        <v>CA</v>
      </c>
      <c r="O3864">
        <f>VLOOKUP($E3864,'CFileFishery to ERA+'!$A$4:$J$198,7,FALSE)</f>
        <v>27</v>
      </c>
      <c r="P3864" t="str">
        <f>VLOOKUP($E3864,'CFileFishery to ERA+'!$A$4:$J$198,8,FALSE)</f>
        <v>S</v>
      </c>
      <c r="Q3864" t="str">
        <f>VLOOKUP($E3864,'CFileFishery to ERA+'!$A$4:$J$198,9,FALSE)</f>
        <v>North Georgia Strait Sport</v>
      </c>
      <c r="R3864" t="str">
        <f>VLOOKUP($E3864,'CFileFishery to ERA+'!$A$4:$J$198,10,FALSE)</f>
        <v>ISBM</v>
      </c>
    </row>
    <row r="3865" spans="1:18" x14ac:dyDescent="0.25">
      <c r="A3865" t="s">
        <v>162</v>
      </c>
      <c r="B3865" t="s">
        <v>163</v>
      </c>
      <c r="C3865">
        <v>2014</v>
      </c>
      <c r="D3865">
        <v>6</v>
      </c>
      <c r="E3865">
        <v>139</v>
      </c>
      <c r="F3865" t="s">
        <v>74</v>
      </c>
      <c r="G3865">
        <v>4</v>
      </c>
      <c r="H3865" t="s">
        <v>12</v>
      </c>
      <c r="I3865">
        <v>1</v>
      </c>
      <c r="J3865">
        <v>4.8099999999999996</v>
      </c>
      <c r="K3865">
        <v>4.87</v>
      </c>
      <c r="L3865">
        <f>VLOOKUP($E3865,'CFileFishery to ERA+'!$A$4:$J$198,4,FALSE)</f>
        <v>63</v>
      </c>
      <c r="M3865" t="str">
        <f>VLOOKUP($E3865,'CFileFishery to ERA+'!$A$4:$J$198,5,FALSE)</f>
        <v>GEO ST S</v>
      </c>
      <c r="N3865" t="str">
        <f>VLOOKUP($E3865,'CFileFishery to ERA+'!$A$4:$J$198,6,FALSE)</f>
        <v>CA</v>
      </c>
      <c r="O3865">
        <f>VLOOKUP($E3865,'CFileFishery to ERA+'!$A$4:$J$198,7,FALSE)</f>
        <v>29</v>
      </c>
      <c r="P3865" t="str">
        <f>VLOOKUP($E3865,'CFileFishery to ERA+'!$A$4:$J$198,8,FALSE)</f>
        <v>S</v>
      </c>
      <c r="Q3865" t="str">
        <f>VLOOKUP($E3865,'CFileFishery to ERA+'!$A$4:$J$198,9,FALSE)</f>
        <v>South Georgia Strait Sport</v>
      </c>
      <c r="R3865" t="str">
        <f>VLOOKUP($E3865,'CFileFishery to ERA+'!$A$4:$J$198,10,FALSE)</f>
        <v>ISBM</v>
      </c>
    </row>
    <row r="3866" spans="1:18" x14ac:dyDescent="0.25">
      <c r="A3866" t="s">
        <v>162</v>
      </c>
      <c r="B3866" t="s">
        <v>163</v>
      </c>
      <c r="C3866">
        <v>2014</v>
      </c>
      <c r="D3866">
        <v>6</v>
      </c>
      <c r="E3866">
        <v>142</v>
      </c>
      <c r="F3866" t="s">
        <v>49</v>
      </c>
      <c r="G3866">
        <v>3</v>
      </c>
      <c r="H3866" t="s">
        <v>12</v>
      </c>
      <c r="I3866">
        <v>6</v>
      </c>
      <c r="J3866">
        <v>38.22</v>
      </c>
      <c r="K3866">
        <v>38.42</v>
      </c>
      <c r="L3866">
        <f>VLOOKUP($E3866,'CFileFishery to ERA+'!$A$4:$J$198,4,FALSE)</f>
        <v>50</v>
      </c>
      <c r="M3866" t="str">
        <f>VLOOKUP($E3866,'CFileFishery to ERA+'!$A$4:$J$198,5,FALSE)</f>
        <v>WCVI AABM S</v>
      </c>
      <c r="N3866" t="str">
        <f>VLOOKUP($E3866,'CFileFishery to ERA+'!$A$4:$J$198,6,FALSE)</f>
        <v>CA</v>
      </c>
      <c r="O3866">
        <f>VLOOKUP($E3866,'CFileFishery to ERA+'!$A$4:$J$198,7,FALSE)</f>
        <v>31</v>
      </c>
      <c r="P3866" t="str">
        <f>VLOOKUP($E3866,'CFileFishery to ERA+'!$A$4:$J$198,8,FALSE)</f>
        <v>S</v>
      </c>
      <c r="Q3866" t="str">
        <f>VLOOKUP($E3866,'CFileFishery to ERA+'!$A$4:$J$198,9,FALSE)</f>
        <v>WCVI AABM Sport</v>
      </c>
      <c r="R3866" t="str">
        <f>VLOOKUP($E3866,'CFileFishery to ERA+'!$A$4:$J$198,10,FALSE)</f>
        <v>AABM</v>
      </c>
    </row>
    <row r="3867" spans="1:18" x14ac:dyDescent="0.25">
      <c r="A3867" t="s">
        <v>162</v>
      </c>
      <c r="B3867" t="s">
        <v>163</v>
      </c>
      <c r="C3867">
        <v>2014</v>
      </c>
      <c r="D3867">
        <v>6</v>
      </c>
      <c r="E3867">
        <v>159</v>
      </c>
      <c r="F3867" t="s">
        <v>94</v>
      </c>
      <c r="G3867">
        <v>3</v>
      </c>
      <c r="H3867" t="s">
        <v>12</v>
      </c>
      <c r="I3867">
        <v>1</v>
      </c>
      <c r="J3867">
        <v>4.04</v>
      </c>
      <c r="K3867">
        <v>4.0599999999999996</v>
      </c>
      <c r="L3867">
        <f>VLOOKUP($E3867,'CFileFishery to ERA+'!$A$4:$J$198,4,FALSE)</f>
        <v>59</v>
      </c>
      <c r="M3867" t="str">
        <f>VLOOKUP($E3867,'CFileFishery to ERA+'!$A$4:$J$198,5,FALSE)</f>
        <v>PGSDO S</v>
      </c>
      <c r="N3867" t="str">
        <f>VLOOKUP($E3867,'CFileFishery to ERA+'!$A$4:$J$198,6,FALSE)</f>
        <v>US</v>
      </c>
      <c r="O3867">
        <f>VLOOKUP($E3867,'CFileFishery to ERA+'!$A$4:$J$198,7,FALSE)</f>
        <v>999</v>
      </c>
      <c r="P3867" t="str">
        <f>VLOOKUP($E3867,'CFileFishery to ERA+'!$A$4:$J$198,8,FALSE)</f>
        <v>S</v>
      </c>
      <c r="Q3867" t="str">
        <f>VLOOKUP($E3867,'CFileFishery to ERA+'!$A$4:$J$198,9,FALSE)</f>
        <v>PGSD Sport</v>
      </c>
      <c r="R3867" t="str">
        <f>VLOOKUP($E3867,'CFileFishery to ERA+'!$A$4:$J$198,10,FALSE)</f>
        <v>ISBM</v>
      </c>
    </row>
    <row r="3868" spans="1:18" x14ac:dyDescent="0.25">
      <c r="A3868" t="s">
        <v>162</v>
      </c>
      <c r="B3868" t="s">
        <v>163</v>
      </c>
      <c r="C3868">
        <v>2014</v>
      </c>
      <c r="D3868">
        <v>7</v>
      </c>
      <c r="E3868">
        <v>18</v>
      </c>
      <c r="F3868" t="s">
        <v>23</v>
      </c>
      <c r="G3868">
        <v>3</v>
      </c>
      <c r="H3868" t="s">
        <v>12</v>
      </c>
      <c r="I3868">
        <v>1</v>
      </c>
      <c r="J3868">
        <v>5.24</v>
      </c>
      <c r="K3868">
        <v>5.26</v>
      </c>
      <c r="L3868">
        <f>VLOOKUP($E3868,'CFileFishery to ERA+'!$A$4:$J$198,4,FALSE)</f>
        <v>4</v>
      </c>
      <c r="M3868" t="str">
        <f>VLOOKUP($E3868,'CFileFishery to ERA+'!$A$4:$J$198,5,FALSE)</f>
        <v>AK JLO T</v>
      </c>
      <c r="N3868" t="str">
        <f>VLOOKUP($E3868,'CFileFishery to ERA+'!$A$4:$J$198,6,FALSE)</f>
        <v>US</v>
      </c>
      <c r="O3868">
        <f>VLOOKUP($E3868,'CFileFishery to ERA+'!$A$4:$J$198,7,FALSE)</f>
        <v>999</v>
      </c>
      <c r="P3868" t="str">
        <f>VLOOKUP($E3868,'CFileFishery to ERA+'!$A$4:$J$198,8,FALSE)</f>
        <v>T</v>
      </c>
      <c r="Q3868" t="str">
        <f>VLOOKUP($E3868,'CFileFishery to ERA+'!$A$4:$J$198,9,FALSE)</f>
        <v>SEAK Troll</v>
      </c>
      <c r="R3868" t="str">
        <f>VLOOKUP($E3868,'CFileFishery to ERA+'!$A$4:$J$198,10,FALSE)</f>
        <v>AABM</v>
      </c>
    </row>
    <row r="3869" spans="1:18" x14ac:dyDescent="0.25">
      <c r="A3869" t="s">
        <v>162</v>
      </c>
      <c r="B3869" t="s">
        <v>163</v>
      </c>
      <c r="C3869">
        <v>2014</v>
      </c>
      <c r="D3869">
        <v>7</v>
      </c>
      <c r="E3869">
        <v>30</v>
      </c>
      <c r="F3869" t="s">
        <v>25</v>
      </c>
      <c r="G3869">
        <v>4</v>
      </c>
      <c r="H3869" t="s">
        <v>12</v>
      </c>
      <c r="I3869">
        <v>1</v>
      </c>
      <c r="J3869">
        <v>5.0199999999999996</v>
      </c>
      <c r="K3869">
        <v>5.08</v>
      </c>
      <c r="L3869">
        <f>VLOOKUP($E3869,'CFileFishery to ERA+'!$A$4:$J$198,4,FALSE)</f>
        <v>8</v>
      </c>
      <c r="M3869" t="str">
        <f>VLOOKUP($E3869,'CFileFishery to ERA+'!$A$4:$J$198,5,FALSE)</f>
        <v>NORTH T</v>
      </c>
      <c r="N3869" t="str">
        <f>VLOOKUP($E3869,'CFileFishery to ERA+'!$A$4:$J$198,6,FALSE)</f>
        <v>CA</v>
      </c>
      <c r="O3869">
        <f>VLOOKUP($E3869,'CFileFishery to ERA+'!$A$4:$J$198,7,FALSE)</f>
        <v>1</v>
      </c>
      <c r="P3869" t="str">
        <f>VLOOKUP($E3869,'CFileFishery to ERA+'!$A$4:$J$198,8,FALSE)</f>
        <v>T</v>
      </c>
      <c r="Q3869" t="str">
        <f>VLOOKUP($E3869,'CFileFishery to ERA+'!$A$4:$J$198,9,FALSE)</f>
        <v>NBC Troll</v>
      </c>
      <c r="R3869" t="str">
        <f>VLOOKUP($E3869,'CFileFishery to ERA+'!$A$4:$J$198,10,FALSE)</f>
        <v>AABM</v>
      </c>
    </row>
    <row r="3870" spans="1:18" x14ac:dyDescent="0.25">
      <c r="A3870" t="s">
        <v>162</v>
      </c>
      <c r="B3870" t="s">
        <v>163</v>
      </c>
      <c r="C3870">
        <v>2014</v>
      </c>
      <c r="D3870">
        <v>7</v>
      </c>
      <c r="E3870">
        <v>35</v>
      </c>
      <c r="F3870" t="s">
        <v>77</v>
      </c>
      <c r="G3870">
        <v>3</v>
      </c>
      <c r="H3870" t="s">
        <v>12</v>
      </c>
      <c r="I3870">
        <v>2</v>
      </c>
      <c r="J3870">
        <v>8.6999999999999993</v>
      </c>
      <c r="K3870">
        <v>8.74</v>
      </c>
      <c r="L3870">
        <f>VLOOKUP($E3870,'CFileFishery to ERA+'!$A$4:$J$198,4,FALSE)</f>
        <v>12</v>
      </c>
      <c r="M3870" t="str">
        <f>VLOOKUP($E3870,'CFileFishery to ERA+'!$A$4:$J$198,5,FALSE)</f>
        <v>WCVI SUM T</v>
      </c>
      <c r="N3870" t="str">
        <f>VLOOKUP($E3870,'CFileFishery to ERA+'!$A$4:$J$198,6,FALSE)</f>
        <v>CA</v>
      </c>
      <c r="O3870">
        <f>VLOOKUP($E3870,'CFileFishery to ERA+'!$A$4:$J$198,7,FALSE)</f>
        <v>3</v>
      </c>
      <c r="P3870" t="str">
        <f>VLOOKUP($E3870,'CFileFishery to ERA+'!$A$4:$J$198,8,FALSE)</f>
        <v>T</v>
      </c>
      <c r="Q3870" t="str">
        <f>VLOOKUP($E3870,'CFileFishery to ERA+'!$A$4:$J$198,9,FALSE)</f>
        <v>WCVI Troll</v>
      </c>
      <c r="R3870" t="str">
        <f>VLOOKUP($E3870,'CFileFishery to ERA+'!$A$4:$J$198,10,FALSE)</f>
        <v>AABM</v>
      </c>
    </row>
    <row r="3871" spans="1:18" x14ac:dyDescent="0.25">
      <c r="A3871" t="s">
        <v>162</v>
      </c>
      <c r="B3871" t="s">
        <v>163</v>
      </c>
      <c r="C3871">
        <v>2014</v>
      </c>
      <c r="D3871">
        <v>7</v>
      </c>
      <c r="E3871">
        <v>39</v>
      </c>
      <c r="F3871" t="s">
        <v>50</v>
      </c>
      <c r="G3871">
        <v>3</v>
      </c>
      <c r="H3871" t="s">
        <v>12</v>
      </c>
      <c r="I3871">
        <v>5</v>
      </c>
      <c r="J3871">
        <v>10.7</v>
      </c>
      <c r="K3871">
        <v>10.75</v>
      </c>
      <c r="L3871">
        <f>VLOOKUP($E3871,'CFileFishery to ERA+'!$A$4:$J$198,4,FALSE)</f>
        <v>12</v>
      </c>
      <c r="M3871" t="str">
        <f>VLOOKUP($E3871,'CFileFishery to ERA+'!$A$4:$J$198,5,FALSE)</f>
        <v>WCVI SUM T</v>
      </c>
      <c r="N3871" t="str">
        <f>VLOOKUP($E3871,'CFileFishery to ERA+'!$A$4:$J$198,6,FALSE)</f>
        <v>CA</v>
      </c>
      <c r="O3871">
        <f>VLOOKUP($E3871,'CFileFishery to ERA+'!$A$4:$J$198,7,FALSE)</f>
        <v>3</v>
      </c>
      <c r="P3871" t="str">
        <f>VLOOKUP($E3871,'CFileFishery to ERA+'!$A$4:$J$198,8,FALSE)</f>
        <v>T</v>
      </c>
      <c r="Q3871" t="str">
        <f>VLOOKUP($E3871,'CFileFishery to ERA+'!$A$4:$J$198,9,FALSE)</f>
        <v>WCVI Troll</v>
      </c>
      <c r="R3871" t="str">
        <f>VLOOKUP($E3871,'CFileFishery to ERA+'!$A$4:$J$198,10,FALSE)</f>
        <v>AABM</v>
      </c>
    </row>
    <row r="3872" spans="1:18" x14ac:dyDescent="0.25">
      <c r="A3872" t="s">
        <v>162</v>
      </c>
      <c r="B3872" t="s">
        <v>163</v>
      </c>
      <c r="C3872">
        <v>2014</v>
      </c>
      <c r="D3872">
        <v>7</v>
      </c>
      <c r="E3872">
        <v>92</v>
      </c>
      <c r="F3872" t="s">
        <v>66</v>
      </c>
      <c r="G3872">
        <v>3</v>
      </c>
      <c r="H3872" t="s">
        <v>12</v>
      </c>
      <c r="I3872">
        <v>2</v>
      </c>
      <c r="J3872">
        <v>13.46</v>
      </c>
      <c r="K3872">
        <v>13.53</v>
      </c>
      <c r="L3872">
        <f>VLOOKUP($E3872,'CFileFishery to ERA+'!$A$4:$J$198,4,FALSE)</f>
        <v>51</v>
      </c>
      <c r="M3872" t="str">
        <f>VLOOKUP($E3872,'CFileFishery to ERA+'!$A$4:$J$198,5,FALSE)</f>
        <v>WCVI ISBM S</v>
      </c>
      <c r="N3872" t="str">
        <f>VLOOKUP($E3872,'CFileFishery to ERA+'!$A$4:$J$198,6,FALSE)</f>
        <v>CA</v>
      </c>
      <c r="O3872">
        <f>VLOOKUP($E3872,'CFileFishery to ERA+'!$A$4:$J$198,7,FALSE)</f>
        <v>32</v>
      </c>
      <c r="P3872" t="str">
        <f>VLOOKUP($E3872,'CFileFishery to ERA+'!$A$4:$J$198,8,FALSE)</f>
        <v>S</v>
      </c>
      <c r="Q3872" t="str">
        <f>VLOOKUP($E3872,'CFileFishery to ERA+'!$A$4:$J$198,9,FALSE)</f>
        <v>WCVI ISBM Sport</v>
      </c>
      <c r="R3872" t="str">
        <f>VLOOKUP($E3872,'CFileFishery to ERA+'!$A$4:$J$198,10,FALSE)</f>
        <v>ISBM</v>
      </c>
    </row>
    <row r="3873" spans="1:18" x14ac:dyDescent="0.25">
      <c r="A3873" t="s">
        <v>162</v>
      </c>
      <c r="B3873" t="s">
        <v>163</v>
      </c>
      <c r="C3873">
        <v>2014</v>
      </c>
      <c r="D3873">
        <v>7</v>
      </c>
      <c r="E3873">
        <v>104</v>
      </c>
      <c r="F3873" t="s">
        <v>113</v>
      </c>
      <c r="G3873">
        <v>3</v>
      </c>
      <c r="H3873" t="s">
        <v>12</v>
      </c>
      <c r="I3873">
        <v>5</v>
      </c>
      <c r="J3873">
        <v>5.36</v>
      </c>
      <c r="K3873">
        <v>5.38</v>
      </c>
      <c r="L3873">
        <f>VLOOKUP($E3873,'CFileFishery to ERA+'!$A$4:$J$198,4,FALSE)</f>
        <v>38</v>
      </c>
      <c r="M3873" t="str">
        <f>VLOOKUP($E3873,'CFileFishery to ERA+'!$A$4:$J$198,5,FALSE)</f>
        <v>TPS FN</v>
      </c>
      <c r="N3873" t="str">
        <f>VLOOKUP($E3873,'CFileFishery to ERA+'!$A$4:$J$198,6,FALSE)</f>
        <v>US</v>
      </c>
      <c r="O3873">
        <f>VLOOKUP($E3873,'CFileFishery to ERA+'!$A$4:$J$198,7,FALSE)</f>
        <v>999</v>
      </c>
      <c r="P3873" t="str">
        <f>VLOOKUP($E3873,'CFileFishery to ERA+'!$A$4:$J$198,8,FALSE)</f>
        <v>N</v>
      </c>
      <c r="Q3873" t="str">
        <f>VLOOKUP($E3873,'CFileFishery to ERA+'!$A$4:$J$198,9,FALSE)</f>
        <v>PGSD Net</v>
      </c>
      <c r="R3873" t="str">
        <f>VLOOKUP($E3873,'CFileFishery to ERA+'!$A$4:$J$198,10,FALSE)</f>
        <v>ISBM</v>
      </c>
    </row>
    <row r="3874" spans="1:18" x14ac:dyDescent="0.25">
      <c r="A3874" t="s">
        <v>162</v>
      </c>
      <c r="B3874" t="s">
        <v>163</v>
      </c>
      <c r="C3874">
        <v>2014</v>
      </c>
      <c r="D3874">
        <v>7</v>
      </c>
      <c r="E3874">
        <v>104</v>
      </c>
      <c r="F3874" t="s">
        <v>113</v>
      </c>
      <c r="G3874">
        <v>4</v>
      </c>
      <c r="H3874" t="s">
        <v>12</v>
      </c>
      <c r="I3874">
        <v>1</v>
      </c>
      <c r="J3874">
        <v>1</v>
      </c>
      <c r="K3874">
        <v>1.01</v>
      </c>
      <c r="L3874">
        <f>VLOOKUP($E3874,'CFileFishery to ERA+'!$A$4:$J$198,4,FALSE)</f>
        <v>38</v>
      </c>
      <c r="M3874" t="str">
        <f>VLOOKUP($E3874,'CFileFishery to ERA+'!$A$4:$J$198,5,FALSE)</f>
        <v>TPS FN</v>
      </c>
      <c r="N3874" t="str">
        <f>VLOOKUP($E3874,'CFileFishery to ERA+'!$A$4:$J$198,6,FALSE)</f>
        <v>US</v>
      </c>
      <c r="O3874">
        <f>VLOOKUP($E3874,'CFileFishery to ERA+'!$A$4:$J$198,7,FALSE)</f>
        <v>999</v>
      </c>
      <c r="P3874" t="str">
        <f>VLOOKUP($E3874,'CFileFishery to ERA+'!$A$4:$J$198,8,FALSE)</f>
        <v>N</v>
      </c>
      <c r="Q3874" t="str">
        <f>VLOOKUP($E3874,'CFileFishery to ERA+'!$A$4:$J$198,9,FALSE)</f>
        <v>PGSD Net</v>
      </c>
      <c r="R3874" t="str">
        <f>VLOOKUP($E3874,'CFileFishery to ERA+'!$A$4:$J$198,10,FALSE)</f>
        <v>ISBM</v>
      </c>
    </row>
    <row r="3875" spans="1:18" x14ac:dyDescent="0.25">
      <c r="A3875" t="s">
        <v>162</v>
      </c>
      <c r="B3875" t="s">
        <v>163</v>
      </c>
      <c r="C3875">
        <v>2014</v>
      </c>
      <c r="D3875">
        <v>7</v>
      </c>
      <c r="E3875">
        <v>108</v>
      </c>
      <c r="F3875" t="s">
        <v>130</v>
      </c>
      <c r="G3875">
        <v>3</v>
      </c>
      <c r="H3875" t="s">
        <v>12</v>
      </c>
      <c r="I3875">
        <v>2</v>
      </c>
      <c r="J3875">
        <v>7.28</v>
      </c>
      <c r="K3875">
        <v>7.31</v>
      </c>
      <c r="L3875">
        <f>VLOOKUP($E3875,'CFileFishery to ERA+'!$A$4:$J$198,4,FALSE)</f>
        <v>29</v>
      </c>
      <c r="M3875" t="str">
        <f>VLOOKUP($E3875,'CFileFishery to ERA+'!$A$4:$J$198,5,FALSE)</f>
        <v>TPGSDO TERM N</v>
      </c>
      <c r="N3875" t="str">
        <f>VLOOKUP($E3875,'CFileFishery to ERA+'!$A$4:$J$198,6,FALSE)</f>
        <v>US</v>
      </c>
      <c r="O3875">
        <f>VLOOKUP($E3875,'CFileFishery to ERA+'!$A$4:$J$198,7,FALSE)</f>
        <v>999</v>
      </c>
      <c r="P3875" t="str">
        <f>VLOOKUP($E3875,'CFileFishery to ERA+'!$A$4:$J$198,8,FALSE)</f>
        <v>N</v>
      </c>
      <c r="Q3875" t="str">
        <f>VLOOKUP($E3875,'CFileFishery to ERA+'!$A$4:$J$198,9,FALSE)</f>
        <v>PGSD Net</v>
      </c>
      <c r="R3875" t="str">
        <f>VLOOKUP($E3875,'CFileFishery to ERA+'!$A$4:$J$198,10,FALSE)</f>
        <v>ISBM</v>
      </c>
    </row>
    <row r="3876" spans="1:18" x14ac:dyDescent="0.25">
      <c r="A3876" t="s">
        <v>162</v>
      </c>
      <c r="B3876" t="s">
        <v>163</v>
      </c>
      <c r="C3876">
        <v>2014</v>
      </c>
      <c r="D3876">
        <v>7</v>
      </c>
      <c r="E3876">
        <v>128</v>
      </c>
      <c r="F3876" t="s">
        <v>20</v>
      </c>
      <c r="G3876">
        <v>3</v>
      </c>
      <c r="H3876" t="s">
        <v>12</v>
      </c>
      <c r="I3876">
        <v>1</v>
      </c>
      <c r="J3876">
        <v>3.77</v>
      </c>
      <c r="K3876">
        <v>3.79</v>
      </c>
      <c r="L3876">
        <f>VLOOKUP($E3876,'CFileFishery to ERA+'!$A$4:$J$198,4,FALSE)</f>
        <v>47</v>
      </c>
      <c r="M3876" t="str">
        <f>VLOOKUP($E3876,'CFileFishery to ERA+'!$A$4:$J$198,5,FALSE)</f>
        <v>NBC AABM S</v>
      </c>
      <c r="N3876" t="str">
        <f>VLOOKUP($E3876,'CFileFishery to ERA+'!$A$4:$J$198,6,FALSE)</f>
        <v>CA</v>
      </c>
      <c r="O3876">
        <f>VLOOKUP($E3876,'CFileFishery to ERA+'!$A$4:$J$198,7,FALSE)</f>
        <v>20</v>
      </c>
      <c r="P3876" t="str">
        <f>VLOOKUP($E3876,'CFileFishery to ERA+'!$A$4:$J$198,8,FALSE)</f>
        <v>S</v>
      </c>
      <c r="Q3876" t="str">
        <f>VLOOKUP($E3876,'CFileFishery to ERA+'!$A$4:$J$198,9,FALSE)</f>
        <v>NBC AABM Sport</v>
      </c>
      <c r="R3876" t="str">
        <f>VLOOKUP($E3876,'CFileFishery to ERA+'!$A$4:$J$198,10,FALSE)</f>
        <v>AABM</v>
      </c>
    </row>
    <row r="3877" spans="1:18" x14ac:dyDescent="0.25">
      <c r="A3877" t="s">
        <v>162</v>
      </c>
      <c r="B3877" t="s">
        <v>163</v>
      </c>
      <c r="C3877">
        <v>2014</v>
      </c>
      <c r="D3877">
        <v>7</v>
      </c>
      <c r="E3877">
        <v>132</v>
      </c>
      <c r="F3877" t="s">
        <v>21</v>
      </c>
      <c r="G3877">
        <v>3</v>
      </c>
      <c r="H3877" t="s">
        <v>12</v>
      </c>
      <c r="I3877">
        <v>2</v>
      </c>
      <c r="J3877">
        <v>3.22</v>
      </c>
      <c r="K3877">
        <v>3.23</v>
      </c>
      <c r="L3877">
        <f>VLOOKUP($E3877,'CFileFishery to ERA+'!$A$4:$J$198,4,FALSE)</f>
        <v>45</v>
      </c>
      <c r="M3877" t="str">
        <f>VLOOKUP($E3877,'CFileFishery to ERA+'!$A$4:$J$198,5,FALSE)</f>
        <v>CBC S</v>
      </c>
      <c r="N3877" t="str">
        <f>VLOOKUP($E3877,'CFileFishery to ERA+'!$A$4:$J$198,6,FALSE)</f>
        <v>CA</v>
      </c>
      <c r="O3877">
        <f>VLOOKUP($E3877,'CFileFishery to ERA+'!$A$4:$J$198,7,FALSE)</f>
        <v>24</v>
      </c>
      <c r="P3877" t="str">
        <f>VLOOKUP($E3877,'CFileFishery to ERA+'!$A$4:$J$198,8,FALSE)</f>
        <v>S</v>
      </c>
      <c r="Q3877" t="str">
        <f>VLOOKUP($E3877,'CFileFishery to ERA+'!$A$4:$J$198,9,FALSE)</f>
        <v>Central Sport</v>
      </c>
      <c r="R3877" t="str">
        <f>VLOOKUP($E3877,'CFileFishery to ERA+'!$A$4:$J$198,10,FALSE)</f>
        <v>ISBM</v>
      </c>
    </row>
    <row r="3878" spans="1:18" x14ac:dyDescent="0.25">
      <c r="A3878" t="s">
        <v>162</v>
      </c>
      <c r="B3878" t="s">
        <v>163</v>
      </c>
      <c r="C3878">
        <v>2014</v>
      </c>
      <c r="D3878">
        <v>7</v>
      </c>
      <c r="E3878">
        <v>135</v>
      </c>
      <c r="F3878" t="s">
        <v>39</v>
      </c>
      <c r="G3878">
        <v>3</v>
      </c>
      <c r="H3878" t="s">
        <v>12</v>
      </c>
      <c r="I3878">
        <v>1</v>
      </c>
      <c r="J3878">
        <v>7.02</v>
      </c>
      <c r="K3878">
        <v>7.05</v>
      </c>
      <c r="L3878">
        <f>VLOOKUP($E3878,'CFileFishery to ERA+'!$A$4:$J$198,4,FALSE)</f>
        <v>61</v>
      </c>
      <c r="M3878" t="str">
        <f>VLOOKUP($E3878,'CFileFishery to ERA+'!$A$4:$J$198,5,FALSE)</f>
        <v>JNST S</v>
      </c>
      <c r="N3878" t="str">
        <f>VLOOKUP($E3878,'CFileFishery to ERA+'!$A$4:$J$198,6,FALSE)</f>
        <v>CA</v>
      </c>
      <c r="O3878">
        <f>VLOOKUP($E3878,'CFileFishery to ERA+'!$A$4:$J$198,7,FALSE)</f>
        <v>26</v>
      </c>
      <c r="P3878" t="str">
        <f>VLOOKUP($E3878,'CFileFishery to ERA+'!$A$4:$J$198,8,FALSE)</f>
        <v>S</v>
      </c>
      <c r="Q3878" t="str">
        <f>VLOOKUP($E3878,'CFileFishery to ERA+'!$A$4:$J$198,9,FALSE)</f>
        <v>Johnstone Strait Sport</v>
      </c>
      <c r="R3878" t="str">
        <f>VLOOKUP($E3878,'CFileFishery to ERA+'!$A$4:$J$198,10,FALSE)</f>
        <v>ISBM</v>
      </c>
    </row>
    <row r="3879" spans="1:18" x14ac:dyDescent="0.25">
      <c r="A3879" t="s">
        <v>162</v>
      </c>
      <c r="B3879" t="s">
        <v>163</v>
      </c>
      <c r="C3879">
        <v>2014</v>
      </c>
      <c r="D3879">
        <v>7</v>
      </c>
      <c r="E3879">
        <v>136</v>
      </c>
      <c r="F3879" t="s">
        <v>52</v>
      </c>
      <c r="G3879">
        <v>3</v>
      </c>
      <c r="H3879" t="s">
        <v>12</v>
      </c>
      <c r="I3879">
        <v>1</v>
      </c>
      <c r="J3879">
        <v>2.71</v>
      </c>
      <c r="K3879">
        <v>2.72</v>
      </c>
      <c r="L3879">
        <f>VLOOKUP($E3879,'CFileFishery to ERA+'!$A$4:$J$198,4,FALSE)</f>
        <v>63</v>
      </c>
      <c r="M3879" t="str">
        <f>VLOOKUP($E3879,'CFileFishery to ERA+'!$A$4:$J$198,5,FALSE)</f>
        <v>GEO ST S</v>
      </c>
      <c r="N3879" t="str">
        <f>VLOOKUP($E3879,'CFileFishery to ERA+'!$A$4:$J$198,6,FALSE)</f>
        <v>CA</v>
      </c>
      <c r="O3879">
        <f>VLOOKUP($E3879,'CFileFishery to ERA+'!$A$4:$J$198,7,FALSE)</f>
        <v>27</v>
      </c>
      <c r="P3879" t="str">
        <f>VLOOKUP($E3879,'CFileFishery to ERA+'!$A$4:$J$198,8,FALSE)</f>
        <v>S</v>
      </c>
      <c r="Q3879" t="str">
        <f>VLOOKUP($E3879,'CFileFishery to ERA+'!$A$4:$J$198,9,FALSE)</f>
        <v>North Georgia Strait Sport</v>
      </c>
      <c r="R3879" t="str">
        <f>VLOOKUP($E3879,'CFileFishery to ERA+'!$A$4:$J$198,10,FALSE)</f>
        <v>ISBM</v>
      </c>
    </row>
    <row r="3880" spans="1:18" x14ac:dyDescent="0.25">
      <c r="A3880" t="s">
        <v>162</v>
      </c>
      <c r="B3880" t="s">
        <v>163</v>
      </c>
      <c r="C3880">
        <v>2014</v>
      </c>
      <c r="D3880">
        <v>7</v>
      </c>
      <c r="E3880">
        <v>142</v>
      </c>
      <c r="F3880" t="s">
        <v>49</v>
      </c>
      <c r="G3880">
        <v>3</v>
      </c>
      <c r="H3880" t="s">
        <v>12</v>
      </c>
      <c r="I3880">
        <v>3</v>
      </c>
      <c r="J3880">
        <v>20.190000000000001</v>
      </c>
      <c r="K3880">
        <v>20.29</v>
      </c>
      <c r="L3880">
        <f>VLOOKUP($E3880,'CFileFishery to ERA+'!$A$4:$J$198,4,FALSE)</f>
        <v>50</v>
      </c>
      <c r="M3880" t="str">
        <f>VLOOKUP($E3880,'CFileFishery to ERA+'!$A$4:$J$198,5,FALSE)</f>
        <v>WCVI AABM S</v>
      </c>
      <c r="N3880" t="str">
        <f>VLOOKUP($E3880,'CFileFishery to ERA+'!$A$4:$J$198,6,FALSE)</f>
        <v>CA</v>
      </c>
      <c r="O3880">
        <f>VLOOKUP($E3880,'CFileFishery to ERA+'!$A$4:$J$198,7,FALSE)</f>
        <v>31</v>
      </c>
      <c r="P3880" t="str">
        <f>VLOOKUP($E3880,'CFileFishery to ERA+'!$A$4:$J$198,8,FALSE)</f>
        <v>S</v>
      </c>
      <c r="Q3880" t="str">
        <f>VLOOKUP($E3880,'CFileFishery to ERA+'!$A$4:$J$198,9,FALSE)</f>
        <v>WCVI AABM Sport</v>
      </c>
      <c r="R3880" t="str">
        <f>VLOOKUP($E3880,'CFileFishery to ERA+'!$A$4:$J$198,10,FALSE)</f>
        <v>AABM</v>
      </c>
    </row>
    <row r="3881" spans="1:18" x14ac:dyDescent="0.25">
      <c r="A3881" t="s">
        <v>162</v>
      </c>
      <c r="B3881" t="s">
        <v>163</v>
      </c>
      <c r="C3881">
        <v>2014</v>
      </c>
      <c r="D3881">
        <v>7</v>
      </c>
      <c r="E3881">
        <v>146</v>
      </c>
      <c r="F3881" t="s">
        <v>75</v>
      </c>
      <c r="G3881">
        <v>3</v>
      </c>
      <c r="H3881" t="s">
        <v>12</v>
      </c>
      <c r="I3881">
        <v>1</v>
      </c>
      <c r="J3881">
        <v>3.99</v>
      </c>
      <c r="K3881">
        <v>4.01</v>
      </c>
      <c r="L3881">
        <f>VLOOKUP($E3881,'CFileFishery to ERA+'!$A$4:$J$198,4,FALSE)</f>
        <v>65</v>
      </c>
      <c r="M3881" t="str">
        <f>VLOOKUP($E3881,'CFileFishery to ERA+'!$A$4:$J$198,5,FALSE)</f>
        <v>BC JF S</v>
      </c>
      <c r="N3881" t="str">
        <f>VLOOKUP($E3881,'CFileFishery to ERA+'!$A$4:$J$198,6,FALSE)</f>
        <v>CA</v>
      </c>
      <c r="O3881">
        <f>VLOOKUP($E3881,'CFileFishery to ERA+'!$A$4:$J$198,7,FALSE)</f>
        <v>36</v>
      </c>
      <c r="P3881" t="str">
        <f>VLOOKUP($E3881,'CFileFishery to ERA+'!$A$4:$J$198,8,FALSE)</f>
        <v>S</v>
      </c>
      <c r="Q3881" t="str">
        <f>VLOOKUP($E3881,'CFileFishery to ERA+'!$A$4:$J$198,9,FALSE)</f>
        <v>Canadian Juan De Fuca Sport</v>
      </c>
      <c r="R3881" t="str">
        <f>VLOOKUP($E3881,'CFileFishery to ERA+'!$A$4:$J$198,10,FALSE)</f>
        <v>ISBM</v>
      </c>
    </row>
    <row r="3882" spans="1:18" x14ac:dyDescent="0.25">
      <c r="A3882" t="s">
        <v>162</v>
      </c>
      <c r="B3882" t="s">
        <v>163</v>
      </c>
      <c r="C3882">
        <v>2014</v>
      </c>
      <c r="D3882">
        <v>7</v>
      </c>
      <c r="E3882">
        <v>150</v>
      </c>
      <c r="F3882" t="s">
        <v>76</v>
      </c>
      <c r="G3882">
        <v>3</v>
      </c>
      <c r="H3882" t="s">
        <v>12</v>
      </c>
      <c r="I3882">
        <v>6</v>
      </c>
      <c r="J3882">
        <v>18.600000000000001</v>
      </c>
      <c r="K3882">
        <v>18.690000000000001</v>
      </c>
      <c r="L3882">
        <f>VLOOKUP($E3882,'CFileFishery to ERA+'!$A$4:$J$198,4,FALSE)</f>
        <v>57</v>
      </c>
      <c r="M3882" t="str">
        <f>VLOOKUP($E3882,'CFileFishery to ERA+'!$A$4:$J$198,5,FALSE)</f>
        <v>PGSDN S</v>
      </c>
      <c r="N3882" t="str">
        <f>VLOOKUP($E3882,'CFileFishery to ERA+'!$A$4:$J$198,6,FALSE)</f>
        <v>US</v>
      </c>
      <c r="O3882">
        <f>VLOOKUP($E3882,'CFileFishery to ERA+'!$A$4:$J$198,7,FALSE)</f>
        <v>999</v>
      </c>
      <c r="P3882" t="str">
        <f>VLOOKUP($E3882,'CFileFishery to ERA+'!$A$4:$J$198,8,FALSE)</f>
        <v>S</v>
      </c>
      <c r="Q3882" t="str">
        <f>VLOOKUP($E3882,'CFileFishery to ERA+'!$A$4:$J$198,9,FALSE)</f>
        <v>PGSD Sport</v>
      </c>
      <c r="R3882" t="str">
        <f>VLOOKUP($E3882,'CFileFishery to ERA+'!$A$4:$J$198,10,FALSE)</f>
        <v>ISBM</v>
      </c>
    </row>
    <row r="3883" spans="1:18" x14ac:dyDescent="0.25">
      <c r="A3883" t="s">
        <v>162</v>
      </c>
      <c r="B3883" t="s">
        <v>163</v>
      </c>
      <c r="C3883">
        <v>2014</v>
      </c>
      <c r="D3883">
        <v>7</v>
      </c>
      <c r="E3883">
        <v>152</v>
      </c>
      <c r="F3883" t="s">
        <v>63</v>
      </c>
      <c r="G3883">
        <v>3</v>
      </c>
      <c r="H3883" t="s">
        <v>12</v>
      </c>
      <c r="I3883">
        <v>1</v>
      </c>
      <c r="J3883">
        <v>11.43</v>
      </c>
      <c r="K3883">
        <v>11.49</v>
      </c>
      <c r="L3883">
        <f>VLOOKUP($E3883,'CFileFishery to ERA+'!$A$4:$J$198,4,FALSE)</f>
        <v>57</v>
      </c>
      <c r="M3883" t="str">
        <f>VLOOKUP($E3883,'CFileFishery to ERA+'!$A$4:$J$198,5,FALSE)</f>
        <v>PGSDN S</v>
      </c>
      <c r="N3883" t="str">
        <f>VLOOKUP($E3883,'CFileFishery to ERA+'!$A$4:$J$198,6,FALSE)</f>
        <v>US</v>
      </c>
      <c r="O3883">
        <f>VLOOKUP($E3883,'CFileFishery to ERA+'!$A$4:$J$198,7,FALSE)</f>
        <v>999</v>
      </c>
      <c r="P3883" t="str">
        <f>VLOOKUP($E3883,'CFileFishery to ERA+'!$A$4:$J$198,8,FALSE)</f>
        <v>S</v>
      </c>
      <c r="Q3883" t="str">
        <f>VLOOKUP($E3883,'CFileFishery to ERA+'!$A$4:$J$198,9,FALSE)</f>
        <v>PGSD Sport</v>
      </c>
      <c r="R3883" t="str">
        <f>VLOOKUP($E3883,'CFileFishery to ERA+'!$A$4:$J$198,10,FALSE)</f>
        <v>ISBM</v>
      </c>
    </row>
    <row r="3884" spans="1:18" x14ac:dyDescent="0.25">
      <c r="A3884" t="s">
        <v>162</v>
      </c>
      <c r="B3884" t="s">
        <v>163</v>
      </c>
      <c r="C3884">
        <v>2014</v>
      </c>
      <c r="D3884">
        <v>7</v>
      </c>
      <c r="E3884">
        <v>157</v>
      </c>
      <c r="F3884" t="s">
        <v>79</v>
      </c>
      <c r="G3884">
        <v>3</v>
      </c>
      <c r="H3884" t="s">
        <v>12</v>
      </c>
      <c r="I3884">
        <v>2</v>
      </c>
      <c r="J3884">
        <v>7.98</v>
      </c>
      <c r="K3884">
        <v>8.02</v>
      </c>
      <c r="L3884">
        <f>VLOOKUP($E3884,'CFileFishery to ERA+'!$A$4:$J$198,4,FALSE)</f>
        <v>59</v>
      </c>
      <c r="M3884" t="str">
        <f>VLOOKUP($E3884,'CFileFishery to ERA+'!$A$4:$J$198,5,FALSE)</f>
        <v>PGSDO S</v>
      </c>
      <c r="N3884" t="str">
        <f>VLOOKUP($E3884,'CFileFishery to ERA+'!$A$4:$J$198,6,FALSE)</f>
        <v>US</v>
      </c>
      <c r="O3884">
        <f>VLOOKUP($E3884,'CFileFishery to ERA+'!$A$4:$J$198,7,FALSE)</f>
        <v>999</v>
      </c>
      <c r="P3884" t="str">
        <f>VLOOKUP($E3884,'CFileFishery to ERA+'!$A$4:$J$198,8,FALSE)</f>
        <v>S</v>
      </c>
      <c r="Q3884" t="str">
        <f>VLOOKUP($E3884,'CFileFishery to ERA+'!$A$4:$J$198,9,FALSE)</f>
        <v>PGSD Sport</v>
      </c>
      <c r="R3884" t="str">
        <f>VLOOKUP($E3884,'CFileFishery to ERA+'!$A$4:$J$198,10,FALSE)</f>
        <v>ISBM</v>
      </c>
    </row>
    <row r="3885" spans="1:18" x14ac:dyDescent="0.25">
      <c r="A3885" t="s">
        <v>162</v>
      </c>
      <c r="B3885" t="s">
        <v>163</v>
      </c>
      <c r="C3885">
        <v>2014</v>
      </c>
      <c r="D3885">
        <v>8</v>
      </c>
      <c r="E3885">
        <v>22</v>
      </c>
      <c r="F3885" t="s">
        <v>28</v>
      </c>
      <c r="G3885">
        <v>3</v>
      </c>
      <c r="H3885" t="s">
        <v>12</v>
      </c>
      <c r="I3885">
        <v>1</v>
      </c>
      <c r="J3885">
        <v>3.7</v>
      </c>
      <c r="K3885">
        <v>3.71</v>
      </c>
      <c r="L3885">
        <f>VLOOKUP($E3885,'CFileFishery to ERA+'!$A$4:$J$198,4,FALSE)</f>
        <v>6</v>
      </c>
      <c r="M3885" t="str">
        <f>VLOOKUP($E3885,'CFileFishery to ERA+'!$A$4:$J$198,5,FALSE)</f>
        <v>AK FALL T</v>
      </c>
      <c r="N3885" t="str">
        <f>VLOOKUP($E3885,'CFileFishery to ERA+'!$A$4:$J$198,6,FALSE)</f>
        <v>US</v>
      </c>
      <c r="O3885">
        <f>VLOOKUP($E3885,'CFileFishery to ERA+'!$A$4:$J$198,7,FALSE)</f>
        <v>999</v>
      </c>
      <c r="P3885" t="str">
        <f>VLOOKUP($E3885,'CFileFishery to ERA+'!$A$4:$J$198,8,FALSE)</f>
        <v>T</v>
      </c>
      <c r="Q3885" t="str">
        <f>VLOOKUP($E3885,'CFileFishery to ERA+'!$A$4:$J$198,9,FALSE)</f>
        <v>SEAK Troll</v>
      </c>
      <c r="R3885" t="str">
        <f>VLOOKUP($E3885,'CFileFishery to ERA+'!$A$4:$J$198,10,FALSE)</f>
        <v>AABM</v>
      </c>
    </row>
    <row r="3886" spans="1:18" x14ac:dyDescent="0.25">
      <c r="A3886" t="s">
        <v>162</v>
      </c>
      <c r="B3886" t="s">
        <v>163</v>
      </c>
      <c r="C3886">
        <v>2014</v>
      </c>
      <c r="D3886">
        <v>8</v>
      </c>
      <c r="E3886">
        <v>24</v>
      </c>
      <c r="F3886" t="s">
        <v>43</v>
      </c>
      <c r="G3886">
        <v>3</v>
      </c>
      <c r="H3886" t="s">
        <v>12</v>
      </c>
      <c r="I3886">
        <v>1</v>
      </c>
      <c r="J3886">
        <v>7.85</v>
      </c>
      <c r="K3886">
        <v>7.89</v>
      </c>
      <c r="L3886">
        <f>VLOOKUP($E3886,'CFileFishery to ERA+'!$A$4:$J$198,4,FALSE)</f>
        <v>6</v>
      </c>
      <c r="M3886" t="str">
        <f>VLOOKUP($E3886,'CFileFishery to ERA+'!$A$4:$J$198,5,FALSE)</f>
        <v>AK FALL T</v>
      </c>
      <c r="N3886" t="str">
        <f>VLOOKUP($E3886,'CFileFishery to ERA+'!$A$4:$J$198,6,FALSE)</f>
        <v>US</v>
      </c>
      <c r="O3886">
        <f>VLOOKUP($E3886,'CFileFishery to ERA+'!$A$4:$J$198,7,FALSE)</f>
        <v>999</v>
      </c>
      <c r="P3886" t="str">
        <f>VLOOKUP($E3886,'CFileFishery to ERA+'!$A$4:$J$198,8,FALSE)</f>
        <v>T</v>
      </c>
      <c r="Q3886" t="str">
        <f>VLOOKUP($E3886,'CFileFishery to ERA+'!$A$4:$J$198,9,FALSE)</f>
        <v>SEAK Troll</v>
      </c>
      <c r="R3886" t="str">
        <f>VLOOKUP($E3886,'CFileFishery to ERA+'!$A$4:$J$198,10,FALSE)</f>
        <v>AABM</v>
      </c>
    </row>
    <row r="3887" spans="1:18" x14ac:dyDescent="0.25">
      <c r="A3887" t="s">
        <v>162</v>
      </c>
      <c r="B3887" t="s">
        <v>163</v>
      </c>
      <c r="C3887">
        <v>2014</v>
      </c>
      <c r="D3887">
        <v>8</v>
      </c>
      <c r="E3887">
        <v>64</v>
      </c>
      <c r="F3887" t="s">
        <v>48</v>
      </c>
      <c r="G3887">
        <v>3</v>
      </c>
      <c r="H3887" t="s">
        <v>12</v>
      </c>
      <c r="I3887">
        <v>1</v>
      </c>
      <c r="J3887">
        <v>1</v>
      </c>
      <c r="K3887">
        <v>1</v>
      </c>
      <c r="L3887">
        <f>VLOOKUP($E3887,'CFileFishery to ERA+'!$A$4:$J$198,4,FALSE)</f>
        <v>17</v>
      </c>
      <c r="M3887" t="str">
        <f>VLOOKUP($E3887,'CFileFishery to ERA+'!$A$4:$J$198,5,FALSE)</f>
        <v>ALASKA N</v>
      </c>
      <c r="N3887" t="str">
        <f>VLOOKUP($E3887,'CFileFishery to ERA+'!$A$4:$J$198,6,FALSE)</f>
        <v>US</v>
      </c>
      <c r="O3887">
        <f>VLOOKUP($E3887,'CFileFishery to ERA+'!$A$4:$J$198,7,FALSE)</f>
        <v>999</v>
      </c>
      <c r="P3887" t="str">
        <f>VLOOKUP($E3887,'CFileFishery to ERA+'!$A$4:$J$198,8,FALSE)</f>
        <v>N</v>
      </c>
      <c r="Q3887" t="str">
        <f>VLOOKUP($E3887,'CFileFishery to ERA+'!$A$4:$J$198,9,FALSE)</f>
        <v>SEAK Net</v>
      </c>
      <c r="R3887" t="str">
        <f>VLOOKUP($E3887,'CFileFishery to ERA+'!$A$4:$J$198,10,FALSE)</f>
        <v>AABM</v>
      </c>
    </row>
    <row r="3888" spans="1:18" x14ac:dyDescent="0.25">
      <c r="A3888" t="s">
        <v>162</v>
      </c>
      <c r="B3888" t="s">
        <v>163</v>
      </c>
      <c r="C3888">
        <v>2014</v>
      </c>
      <c r="D3888">
        <v>8</v>
      </c>
      <c r="E3888">
        <v>65</v>
      </c>
      <c r="F3888" t="s">
        <v>51</v>
      </c>
      <c r="G3888">
        <v>3</v>
      </c>
      <c r="H3888" t="s">
        <v>12</v>
      </c>
      <c r="I3888">
        <v>1</v>
      </c>
      <c r="J3888">
        <v>3</v>
      </c>
      <c r="K3888">
        <v>3.01</v>
      </c>
      <c r="L3888">
        <f>VLOOKUP($E3888,'CFileFishery to ERA+'!$A$4:$J$198,4,FALSE)</f>
        <v>17</v>
      </c>
      <c r="M3888" t="str">
        <f>VLOOKUP($E3888,'CFileFishery to ERA+'!$A$4:$J$198,5,FALSE)</f>
        <v>ALASKA N</v>
      </c>
      <c r="N3888" t="str">
        <f>VLOOKUP($E3888,'CFileFishery to ERA+'!$A$4:$J$198,6,FALSE)</f>
        <v>US</v>
      </c>
      <c r="O3888">
        <f>VLOOKUP($E3888,'CFileFishery to ERA+'!$A$4:$J$198,7,FALSE)</f>
        <v>999</v>
      </c>
      <c r="P3888" t="str">
        <f>VLOOKUP($E3888,'CFileFishery to ERA+'!$A$4:$J$198,8,FALSE)</f>
        <v>N</v>
      </c>
      <c r="Q3888" t="str">
        <f>VLOOKUP($E3888,'CFileFishery to ERA+'!$A$4:$J$198,9,FALSE)</f>
        <v>SEAK Net</v>
      </c>
      <c r="R3888" t="str">
        <f>VLOOKUP($E3888,'CFileFishery to ERA+'!$A$4:$J$198,10,FALSE)</f>
        <v>AABM</v>
      </c>
    </row>
    <row r="3889" spans="1:18" x14ac:dyDescent="0.25">
      <c r="A3889" t="s">
        <v>162</v>
      </c>
      <c r="B3889" t="s">
        <v>163</v>
      </c>
      <c r="C3889">
        <v>2014</v>
      </c>
      <c r="D3889">
        <v>8</v>
      </c>
      <c r="E3889">
        <v>92</v>
      </c>
      <c r="F3889" t="s">
        <v>66</v>
      </c>
      <c r="G3889">
        <v>3</v>
      </c>
      <c r="H3889" t="s">
        <v>12</v>
      </c>
      <c r="I3889">
        <v>3</v>
      </c>
      <c r="J3889">
        <v>15.06</v>
      </c>
      <c r="K3889">
        <v>15.14</v>
      </c>
      <c r="L3889">
        <f>VLOOKUP($E3889,'CFileFishery to ERA+'!$A$4:$J$198,4,FALSE)</f>
        <v>51</v>
      </c>
      <c r="M3889" t="str">
        <f>VLOOKUP($E3889,'CFileFishery to ERA+'!$A$4:$J$198,5,FALSE)</f>
        <v>WCVI ISBM S</v>
      </c>
      <c r="N3889" t="str">
        <f>VLOOKUP($E3889,'CFileFishery to ERA+'!$A$4:$J$198,6,FALSE)</f>
        <v>CA</v>
      </c>
      <c r="O3889">
        <f>VLOOKUP($E3889,'CFileFishery to ERA+'!$A$4:$J$198,7,FALSE)</f>
        <v>32</v>
      </c>
      <c r="P3889" t="str">
        <f>VLOOKUP($E3889,'CFileFishery to ERA+'!$A$4:$J$198,8,FALSE)</f>
        <v>S</v>
      </c>
      <c r="Q3889" t="str">
        <f>VLOOKUP($E3889,'CFileFishery to ERA+'!$A$4:$J$198,9,FALSE)</f>
        <v>WCVI ISBM Sport</v>
      </c>
      <c r="R3889" t="str">
        <f>VLOOKUP($E3889,'CFileFishery to ERA+'!$A$4:$J$198,10,FALSE)</f>
        <v>ISBM</v>
      </c>
    </row>
    <row r="3890" spans="1:18" x14ac:dyDescent="0.25">
      <c r="A3890" t="s">
        <v>162</v>
      </c>
      <c r="B3890" t="s">
        <v>163</v>
      </c>
      <c r="C3890">
        <v>2014</v>
      </c>
      <c r="D3890">
        <v>8</v>
      </c>
      <c r="E3890">
        <v>92</v>
      </c>
      <c r="F3890" t="s">
        <v>66</v>
      </c>
      <c r="G3890">
        <v>4</v>
      </c>
      <c r="H3890" t="s">
        <v>12</v>
      </c>
      <c r="I3890">
        <v>1</v>
      </c>
      <c r="J3890">
        <v>5.0199999999999996</v>
      </c>
      <c r="K3890">
        <v>5.08</v>
      </c>
      <c r="L3890">
        <f>VLOOKUP($E3890,'CFileFishery to ERA+'!$A$4:$J$198,4,FALSE)</f>
        <v>51</v>
      </c>
      <c r="M3890" t="str">
        <f>VLOOKUP($E3890,'CFileFishery to ERA+'!$A$4:$J$198,5,FALSE)</f>
        <v>WCVI ISBM S</v>
      </c>
      <c r="N3890" t="str">
        <f>VLOOKUP($E3890,'CFileFishery to ERA+'!$A$4:$J$198,6,FALSE)</f>
        <v>CA</v>
      </c>
      <c r="O3890">
        <f>VLOOKUP($E3890,'CFileFishery to ERA+'!$A$4:$J$198,7,FALSE)</f>
        <v>32</v>
      </c>
      <c r="P3890" t="str">
        <f>VLOOKUP($E3890,'CFileFishery to ERA+'!$A$4:$J$198,8,FALSE)</f>
        <v>S</v>
      </c>
      <c r="Q3890" t="str">
        <f>VLOOKUP($E3890,'CFileFishery to ERA+'!$A$4:$J$198,9,FALSE)</f>
        <v>WCVI ISBM Sport</v>
      </c>
      <c r="R3890" t="str">
        <f>VLOOKUP($E3890,'CFileFishery to ERA+'!$A$4:$J$198,10,FALSE)</f>
        <v>ISBM</v>
      </c>
    </row>
    <row r="3891" spans="1:18" x14ac:dyDescent="0.25">
      <c r="A3891" t="s">
        <v>162</v>
      </c>
      <c r="B3891" t="s">
        <v>163</v>
      </c>
      <c r="C3891">
        <v>2014</v>
      </c>
      <c r="D3891">
        <v>8</v>
      </c>
      <c r="E3891">
        <v>104</v>
      </c>
      <c r="F3891" t="s">
        <v>113</v>
      </c>
      <c r="G3891">
        <v>3</v>
      </c>
      <c r="H3891" t="s">
        <v>12</v>
      </c>
      <c r="I3891">
        <v>1</v>
      </c>
      <c r="J3891">
        <v>1.78</v>
      </c>
      <c r="K3891">
        <v>1.78</v>
      </c>
      <c r="L3891">
        <f>VLOOKUP($E3891,'CFileFishery to ERA+'!$A$4:$J$198,4,FALSE)</f>
        <v>38</v>
      </c>
      <c r="M3891" t="str">
        <f>VLOOKUP($E3891,'CFileFishery to ERA+'!$A$4:$J$198,5,FALSE)</f>
        <v>TPS FN</v>
      </c>
      <c r="N3891" t="str">
        <f>VLOOKUP($E3891,'CFileFishery to ERA+'!$A$4:$J$198,6,FALSE)</f>
        <v>US</v>
      </c>
      <c r="O3891">
        <f>VLOOKUP($E3891,'CFileFishery to ERA+'!$A$4:$J$198,7,FALSE)</f>
        <v>999</v>
      </c>
      <c r="P3891" t="str">
        <f>VLOOKUP($E3891,'CFileFishery to ERA+'!$A$4:$J$198,8,FALSE)</f>
        <v>N</v>
      </c>
      <c r="Q3891" t="str">
        <f>VLOOKUP($E3891,'CFileFishery to ERA+'!$A$4:$J$198,9,FALSE)</f>
        <v>PGSD Net</v>
      </c>
      <c r="R3891" t="str">
        <f>VLOOKUP($E3891,'CFileFishery to ERA+'!$A$4:$J$198,10,FALSE)</f>
        <v>ISBM</v>
      </c>
    </row>
    <row r="3892" spans="1:18" x14ac:dyDescent="0.25">
      <c r="A3892" t="s">
        <v>162</v>
      </c>
      <c r="B3892" t="s">
        <v>163</v>
      </c>
      <c r="C3892">
        <v>2014</v>
      </c>
      <c r="D3892">
        <v>8</v>
      </c>
      <c r="E3892">
        <v>132</v>
      </c>
      <c r="F3892" t="s">
        <v>21</v>
      </c>
      <c r="G3892">
        <v>3</v>
      </c>
      <c r="H3892" t="s">
        <v>12</v>
      </c>
      <c r="I3892">
        <v>1</v>
      </c>
      <c r="J3892">
        <v>1.46</v>
      </c>
      <c r="K3892">
        <v>1.46</v>
      </c>
      <c r="L3892">
        <f>VLOOKUP($E3892,'CFileFishery to ERA+'!$A$4:$J$198,4,FALSE)</f>
        <v>45</v>
      </c>
      <c r="M3892" t="str">
        <f>VLOOKUP($E3892,'CFileFishery to ERA+'!$A$4:$J$198,5,FALSE)</f>
        <v>CBC S</v>
      </c>
      <c r="N3892" t="str">
        <f>VLOOKUP($E3892,'CFileFishery to ERA+'!$A$4:$J$198,6,FALSE)</f>
        <v>CA</v>
      </c>
      <c r="O3892">
        <f>VLOOKUP($E3892,'CFileFishery to ERA+'!$A$4:$J$198,7,FALSE)</f>
        <v>24</v>
      </c>
      <c r="P3892" t="str">
        <f>VLOOKUP($E3892,'CFileFishery to ERA+'!$A$4:$J$198,8,FALSE)</f>
        <v>S</v>
      </c>
      <c r="Q3892" t="str">
        <f>VLOOKUP($E3892,'CFileFishery to ERA+'!$A$4:$J$198,9,FALSE)</f>
        <v>Central Sport</v>
      </c>
      <c r="R3892" t="str">
        <f>VLOOKUP($E3892,'CFileFishery to ERA+'!$A$4:$J$198,10,FALSE)</f>
        <v>ISBM</v>
      </c>
    </row>
    <row r="3893" spans="1:18" x14ac:dyDescent="0.25">
      <c r="A3893" t="s">
        <v>162</v>
      </c>
      <c r="B3893" t="s">
        <v>163</v>
      </c>
      <c r="C3893">
        <v>2014</v>
      </c>
      <c r="D3893">
        <v>8</v>
      </c>
      <c r="E3893">
        <v>136</v>
      </c>
      <c r="F3893" t="s">
        <v>52</v>
      </c>
      <c r="G3893">
        <v>3</v>
      </c>
      <c r="H3893" t="s">
        <v>12</v>
      </c>
      <c r="I3893">
        <v>1</v>
      </c>
      <c r="J3893">
        <v>2.96</v>
      </c>
      <c r="K3893">
        <v>2.97</v>
      </c>
      <c r="L3893">
        <f>VLOOKUP($E3893,'CFileFishery to ERA+'!$A$4:$J$198,4,FALSE)</f>
        <v>63</v>
      </c>
      <c r="M3893" t="str">
        <f>VLOOKUP($E3893,'CFileFishery to ERA+'!$A$4:$J$198,5,FALSE)</f>
        <v>GEO ST S</v>
      </c>
      <c r="N3893" t="str">
        <f>VLOOKUP($E3893,'CFileFishery to ERA+'!$A$4:$J$198,6,FALSE)</f>
        <v>CA</v>
      </c>
      <c r="O3893">
        <f>VLOOKUP($E3893,'CFileFishery to ERA+'!$A$4:$J$198,7,FALSE)</f>
        <v>27</v>
      </c>
      <c r="P3893" t="str">
        <f>VLOOKUP($E3893,'CFileFishery to ERA+'!$A$4:$J$198,8,FALSE)</f>
        <v>S</v>
      </c>
      <c r="Q3893" t="str">
        <f>VLOOKUP($E3893,'CFileFishery to ERA+'!$A$4:$J$198,9,FALSE)</f>
        <v>North Georgia Strait Sport</v>
      </c>
      <c r="R3893" t="str">
        <f>VLOOKUP($E3893,'CFileFishery to ERA+'!$A$4:$J$198,10,FALSE)</f>
        <v>ISBM</v>
      </c>
    </row>
    <row r="3894" spans="1:18" x14ac:dyDescent="0.25">
      <c r="A3894" t="s">
        <v>162</v>
      </c>
      <c r="B3894" t="s">
        <v>163</v>
      </c>
      <c r="C3894">
        <v>2014</v>
      </c>
      <c r="D3894">
        <v>9</v>
      </c>
      <c r="E3894">
        <v>104</v>
      </c>
      <c r="F3894" t="s">
        <v>113</v>
      </c>
      <c r="G3894">
        <v>3</v>
      </c>
      <c r="H3894" t="s">
        <v>12</v>
      </c>
      <c r="I3894">
        <v>1</v>
      </c>
      <c r="J3894">
        <v>1</v>
      </c>
      <c r="K3894">
        <v>1</v>
      </c>
      <c r="L3894">
        <f>VLOOKUP($E3894,'CFileFishery to ERA+'!$A$4:$J$198,4,FALSE)</f>
        <v>38</v>
      </c>
      <c r="M3894" t="str">
        <f>VLOOKUP($E3894,'CFileFishery to ERA+'!$A$4:$J$198,5,FALSE)</f>
        <v>TPS FN</v>
      </c>
      <c r="N3894" t="str">
        <f>VLOOKUP($E3894,'CFileFishery to ERA+'!$A$4:$J$198,6,FALSE)</f>
        <v>US</v>
      </c>
      <c r="O3894">
        <f>VLOOKUP($E3894,'CFileFishery to ERA+'!$A$4:$J$198,7,FALSE)</f>
        <v>999</v>
      </c>
      <c r="P3894" t="str">
        <f>VLOOKUP($E3894,'CFileFishery to ERA+'!$A$4:$J$198,8,FALSE)</f>
        <v>N</v>
      </c>
      <c r="Q3894" t="str">
        <f>VLOOKUP($E3894,'CFileFishery to ERA+'!$A$4:$J$198,9,FALSE)</f>
        <v>PGSD Net</v>
      </c>
      <c r="R3894" t="str">
        <f>VLOOKUP($E3894,'CFileFishery to ERA+'!$A$4:$J$198,10,FALSE)</f>
        <v>ISBM</v>
      </c>
    </row>
    <row r="3895" spans="1:18" x14ac:dyDescent="0.25">
      <c r="A3895" t="s">
        <v>162</v>
      </c>
      <c r="B3895" t="s">
        <v>163</v>
      </c>
      <c r="C3895">
        <v>2014</v>
      </c>
      <c r="D3895">
        <v>9</v>
      </c>
      <c r="E3895">
        <v>108</v>
      </c>
      <c r="F3895" t="s">
        <v>130</v>
      </c>
      <c r="G3895">
        <v>3</v>
      </c>
      <c r="H3895" t="s">
        <v>12</v>
      </c>
      <c r="I3895">
        <v>1</v>
      </c>
      <c r="J3895">
        <v>1</v>
      </c>
      <c r="K3895">
        <v>1</v>
      </c>
      <c r="L3895">
        <f>VLOOKUP($E3895,'CFileFishery to ERA+'!$A$4:$J$198,4,FALSE)</f>
        <v>29</v>
      </c>
      <c r="M3895" t="str">
        <f>VLOOKUP($E3895,'CFileFishery to ERA+'!$A$4:$J$198,5,FALSE)</f>
        <v>TPGSDO TERM N</v>
      </c>
      <c r="N3895" t="str">
        <f>VLOOKUP($E3895,'CFileFishery to ERA+'!$A$4:$J$198,6,FALSE)</f>
        <v>US</v>
      </c>
      <c r="O3895">
        <f>VLOOKUP($E3895,'CFileFishery to ERA+'!$A$4:$J$198,7,FALSE)</f>
        <v>999</v>
      </c>
      <c r="P3895" t="str">
        <f>VLOOKUP($E3895,'CFileFishery to ERA+'!$A$4:$J$198,8,FALSE)</f>
        <v>N</v>
      </c>
      <c r="Q3895" t="str">
        <f>VLOOKUP($E3895,'CFileFishery to ERA+'!$A$4:$J$198,9,FALSE)</f>
        <v>PGSD Net</v>
      </c>
      <c r="R3895" t="str">
        <f>VLOOKUP($E3895,'CFileFishery to ERA+'!$A$4:$J$198,10,FALSE)</f>
        <v>ISBM</v>
      </c>
    </row>
    <row r="3896" spans="1:18" x14ac:dyDescent="0.25">
      <c r="A3896" t="s">
        <v>162</v>
      </c>
      <c r="B3896" t="s">
        <v>163</v>
      </c>
      <c r="C3896">
        <v>2014</v>
      </c>
      <c r="D3896">
        <v>9</v>
      </c>
      <c r="E3896">
        <v>136</v>
      </c>
      <c r="F3896" t="s">
        <v>52</v>
      </c>
      <c r="G3896">
        <v>3</v>
      </c>
      <c r="H3896" t="s">
        <v>12</v>
      </c>
      <c r="I3896">
        <v>1</v>
      </c>
      <c r="J3896">
        <v>4.38</v>
      </c>
      <c r="K3896">
        <v>4.4000000000000004</v>
      </c>
      <c r="L3896">
        <f>VLOOKUP($E3896,'CFileFishery to ERA+'!$A$4:$J$198,4,FALSE)</f>
        <v>63</v>
      </c>
      <c r="M3896" t="str">
        <f>VLOOKUP($E3896,'CFileFishery to ERA+'!$A$4:$J$198,5,FALSE)</f>
        <v>GEO ST S</v>
      </c>
      <c r="N3896" t="str">
        <f>VLOOKUP($E3896,'CFileFishery to ERA+'!$A$4:$J$198,6,FALSE)</f>
        <v>CA</v>
      </c>
      <c r="O3896">
        <f>VLOOKUP($E3896,'CFileFishery to ERA+'!$A$4:$J$198,7,FALSE)</f>
        <v>27</v>
      </c>
      <c r="P3896" t="str">
        <f>VLOOKUP($E3896,'CFileFishery to ERA+'!$A$4:$J$198,8,FALSE)</f>
        <v>S</v>
      </c>
      <c r="Q3896" t="str">
        <f>VLOOKUP($E3896,'CFileFishery to ERA+'!$A$4:$J$198,9,FALSE)</f>
        <v>North Georgia Strait Sport</v>
      </c>
      <c r="R3896" t="str">
        <f>VLOOKUP($E3896,'CFileFishery to ERA+'!$A$4:$J$198,10,FALSE)</f>
        <v>ISBM</v>
      </c>
    </row>
    <row r="3897" spans="1:18" x14ac:dyDescent="0.25">
      <c r="A3897" t="s">
        <v>162</v>
      </c>
      <c r="B3897" t="s">
        <v>163</v>
      </c>
      <c r="C3897">
        <v>2014</v>
      </c>
      <c r="D3897">
        <v>10</v>
      </c>
      <c r="E3897">
        <v>2</v>
      </c>
      <c r="F3897" t="s">
        <v>30</v>
      </c>
      <c r="G3897">
        <v>4</v>
      </c>
      <c r="H3897" t="s">
        <v>12</v>
      </c>
      <c r="I3897">
        <v>2</v>
      </c>
      <c r="J3897">
        <v>8.2200000000000006</v>
      </c>
      <c r="K3897">
        <v>8.26</v>
      </c>
      <c r="L3897">
        <f>VLOOKUP($E3897,'CFileFishery to ERA+'!$A$4:$J$198,4,FALSE)</f>
        <v>1</v>
      </c>
      <c r="M3897" t="str">
        <f>VLOOKUP($E3897,'CFileFishery to ERA+'!$A$4:$J$198,5,FALSE)</f>
        <v>AK W/S T</v>
      </c>
      <c r="N3897" t="str">
        <f>VLOOKUP($E3897,'CFileFishery to ERA+'!$A$4:$J$198,6,FALSE)</f>
        <v>US</v>
      </c>
      <c r="O3897">
        <f>VLOOKUP($E3897,'CFileFishery to ERA+'!$A$4:$J$198,7,FALSE)</f>
        <v>999</v>
      </c>
      <c r="P3897" t="str">
        <f>VLOOKUP($E3897,'CFileFishery to ERA+'!$A$4:$J$198,8,FALSE)</f>
        <v>T</v>
      </c>
      <c r="Q3897" t="str">
        <f>VLOOKUP($E3897,'CFileFishery to ERA+'!$A$4:$J$198,9,FALSE)</f>
        <v>SEAK Troll</v>
      </c>
      <c r="R3897" t="str">
        <f>VLOOKUP($E3897,'CFileFishery to ERA+'!$A$4:$J$198,10,FALSE)</f>
        <v>AABM</v>
      </c>
    </row>
    <row r="3898" spans="1:18" x14ac:dyDescent="0.25">
      <c r="A3898" t="s">
        <v>162</v>
      </c>
      <c r="B3898" t="s">
        <v>163</v>
      </c>
      <c r="C3898">
        <v>2014</v>
      </c>
      <c r="D3898">
        <v>10</v>
      </c>
      <c r="E3898">
        <v>150</v>
      </c>
      <c r="F3898" t="s">
        <v>76</v>
      </c>
      <c r="G3898">
        <v>3</v>
      </c>
      <c r="H3898" t="s">
        <v>12</v>
      </c>
      <c r="I3898">
        <v>1</v>
      </c>
      <c r="J3898">
        <v>6.29</v>
      </c>
      <c r="K3898">
        <v>6.32</v>
      </c>
      <c r="L3898">
        <f>VLOOKUP($E3898,'CFileFishery to ERA+'!$A$4:$J$198,4,FALSE)</f>
        <v>57</v>
      </c>
      <c r="M3898" t="str">
        <f>VLOOKUP($E3898,'CFileFishery to ERA+'!$A$4:$J$198,5,FALSE)</f>
        <v>PGSDN S</v>
      </c>
      <c r="N3898" t="str">
        <f>VLOOKUP($E3898,'CFileFishery to ERA+'!$A$4:$J$198,6,FALSE)</f>
        <v>US</v>
      </c>
      <c r="O3898">
        <f>VLOOKUP($E3898,'CFileFishery to ERA+'!$A$4:$J$198,7,FALSE)</f>
        <v>999</v>
      </c>
      <c r="P3898" t="str">
        <f>VLOOKUP($E3898,'CFileFishery to ERA+'!$A$4:$J$198,8,FALSE)</f>
        <v>S</v>
      </c>
      <c r="Q3898" t="str">
        <f>VLOOKUP($E3898,'CFileFishery to ERA+'!$A$4:$J$198,9,FALSE)</f>
        <v>PGSD Sport</v>
      </c>
      <c r="R3898" t="str">
        <f>VLOOKUP($E3898,'CFileFishery to ERA+'!$A$4:$J$198,10,FALSE)</f>
        <v>ISBM</v>
      </c>
    </row>
    <row r="3899" spans="1:18" x14ac:dyDescent="0.25">
      <c r="A3899" t="s">
        <v>162</v>
      </c>
      <c r="B3899" t="s">
        <v>163</v>
      </c>
      <c r="C3899">
        <v>2014</v>
      </c>
      <c r="D3899">
        <v>11</v>
      </c>
      <c r="E3899">
        <v>157</v>
      </c>
      <c r="F3899" t="s">
        <v>79</v>
      </c>
      <c r="G3899">
        <v>2</v>
      </c>
      <c r="H3899" t="s">
        <v>12</v>
      </c>
      <c r="I3899">
        <v>1</v>
      </c>
      <c r="J3899">
        <v>1.06</v>
      </c>
      <c r="K3899">
        <v>1.07</v>
      </c>
      <c r="L3899">
        <f>VLOOKUP($E3899,'CFileFishery to ERA+'!$A$4:$J$198,4,FALSE)</f>
        <v>59</v>
      </c>
      <c r="M3899" t="str">
        <f>VLOOKUP($E3899,'CFileFishery to ERA+'!$A$4:$J$198,5,FALSE)</f>
        <v>PGSDO S</v>
      </c>
      <c r="N3899" t="str">
        <f>VLOOKUP($E3899,'CFileFishery to ERA+'!$A$4:$J$198,6,FALSE)</f>
        <v>US</v>
      </c>
      <c r="O3899">
        <f>VLOOKUP($E3899,'CFileFishery to ERA+'!$A$4:$J$198,7,FALSE)</f>
        <v>999</v>
      </c>
      <c r="P3899" t="str">
        <f>VLOOKUP($E3899,'CFileFishery to ERA+'!$A$4:$J$198,8,FALSE)</f>
        <v>S</v>
      </c>
      <c r="Q3899" t="str">
        <f>VLOOKUP($E3899,'CFileFishery to ERA+'!$A$4:$J$198,9,FALSE)</f>
        <v>PGSD Sport</v>
      </c>
      <c r="R3899" t="str">
        <f>VLOOKUP($E3899,'CFileFishery to ERA+'!$A$4:$J$198,10,FALSE)</f>
        <v>ISBM</v>
      </c>
    </row>
    <row r="3900" spans="1:18" x14ac:dyDescent="0.25">
      <c r="A3900" t="s">
        <v>162</v>
      </c>
      <c r="B3900" t="s">
        <v>163</v>
      </c>
      <c r="C3900">
        <v>2014</v>
      </c>
      <c r="D3900">
        <v>11</v>
      </c>
      <c r="E3900">
        <v>157</v>
      </c>
      <c r="F3900" t="s">
        <v>79</v>
      </c>
      <c r="G3900">
        <v>3</v>
      </c>
      <c r="H3900" t="s">
        <v>12</v>
      </c>
      <c r="I3900">
        <v>1</v>
      </c>
      <c r="J3900">
        <v>5.69</v>
      </c>
      <c r="K3900">
        <v>5.72</v>
      </c>
      <c r="L3900">
        <f>VLOOKUP($E3900,'CFileFishery to ERA+'!$A$4:$J$198,4,FALSE)</f>
        <v>59</v>
      </c>
      <c r="M3900" t="str">
        <f>VLOOKUP($E3900,'CFileFishery to ERA+'!$A$4:$J$198,5,FALSE)</f>
        <v>PGSDO S</v>
      </c>
      <c r="N3900" t="str">
        <f>VLOOKUP($E3900,'CFileFishery to ERA+'!$A$4:$J$198,6,FALSE)</f>
        <v>US</v>
      </c>
      <c r="O3900">
        <f>VLOOKUP($E3900,'CFileFishery to ERA+'!$A$4:$J$198,7,FALSE)</f>
        <v>999</v>
      </c>
      <c r="P3900" t="str">
        <f>VLOOKUP($E3900,'CFileFishery to ERA+'!$A$4:$J$198,8,FALSE)</f>
        <v>S</v>
      </c>
      <c r="Q3900" t="str">
        <f>VLOOKUP($E3900,'CFileFishery to ERA+'!$A$4:$J$198,9,FALSE)</f>
        <v>PGSD Sport</v>
      </c>
      <c r="R3900" t="str">
        <f>VLOOKUP($E3900,'CFileFishery to ERA+'!$A$4:$J$198,10,FALSE)</f>
        <v>ISBM</v>
      </c>
    </row>
    <row r="3901" spans="1:18" x14ac:dyDescent="0.25">
      <c r="A3901" t="s">
        <v>162</v>
      </c>
      <c r="B3901" t="s">
        <v>163</v>
      </c>
      <c r="C3901">
        <v>2014</v>
      </c>
      <c r="D3901">
        <v>11</v>
      </c>
      <c r="E3901">
        <v>159</v>
      </c>
      <c r="F3901" t="s">
        <v>94</v>
      </c>
      <c r="G3901">
        <v>2</v>
      </c>
      <c r="H3901" t="s">
        <v>12</v>
      </c>
      <c r="I3901">
        <v>1</v>
      </c>
      <c r="J3901">
        <v>7.29</v>
      </c>
      <c r="K3901">
        <v>7.37</v>
      </c>
      <c r="L3901">
        <f>VLOOKUP($E3901,'CFileFishery to ERA+'!$A$4:$J$198,4,FALSE)</f>
        <v>59</v>
      </c>
      <c r="M3901" t="str">
        <f>VLOOKUP($E3901,'CFileFishery to ERA+'!$A$4:$J$198,5,FALSE)</f>
        <v>PGSDO S</v>
      </c>
      <c r="N3901" t="str">
        <f>VLOOKUP($E3901,'CFileFishery to ERA+'!$A$4:$J$198,6,FALSE)</f>
        <v>US</v>
      </c>
      <c r="O3901">
        <f>VLOOKUP($E3901,'CFileFishery to ERA+'!$A$4:$J$198,7,FALSE)</f>
        <v>999</v>
      </c>
      <c r="P3901" t="str">
        <f>VLOOKUP($E3901,'CFileFishery to ERA+'!$A$4:$J$198,8,FALSE)</f>
        <v>S</v>
      </c>
      <c r="Q3901" t="str">
        <f>VLOOKUP($E3901,'CFileFishery to ERA+'!$A$4:$J$198,9,FALSE)</f>
        <v>PGSD Sport</v>
      </c>
      <c r="R3901" t="str">
        <f>VLOOKUP($E3901,'CFileFishery to ERA+'!$A$4:$J$198,10,FALSE)</f>
        <v>ISBM</v>
      </c>
    </row>
    <row r="3902" spans="1:18" x14ac:dyDescent="0.25">
      <c r="A3902" t="s">
        <v>162</v>
      </c>
      <c r="B3902" t="s">
        <v>163</v>
      </c>
      <c r="C3902">
        <v>2014</v>
      </c>
      <c r="D3902">
        <v>12</v>
      </c>
      <c r="E3902">
        <v>146</v>
      </c>
      <c r="F3902" t="s">
        <v>75</v>
      </c>
      <c r="G3902">
        <v>2</v>
      </c>
      <c r="H3902" t="s">
        <v>12</v>
      </c>
      <c r="I3902">
        <v>2</v>
      </c>
      <c r="J3902">
        <v>14.4</v>
      </c>
      <c r="K3902">
        <v>14.57</v>
      </c>
      <c r="L3902">
        <f>VLOOKUP($E3902,'CFileFishery to ERA+'!$A$4:$J$198,4,FALSE)</f>
        <v>65</v>
      </c>
      <c r="M3902" t="str">
        <f>VLOOKUP($E3902,'CFileFishery to ERA+'!$A$4:$J$198,5,FALSE)</f>
        <v>BC JF S</v>
      </c>
      <c r="N3902" t="str">
        <f>VLOOKUP($E3902,'CFileFishery to ERA+'!$A$4:$J$198,6,FALSE)</f>
        <v>CA</v>
      </c>
      <c r="O3902">
        <f>VLOOKUP($E3902,'CFileFishery to ERA+'!$A$4:$J$198,7,FALSE)</f>
        <v>36</v>
      </c>
      <c r="P3902" t="str">
        <f>VLOOKUP($E3902,'CFileFishery to ERA+'!$A$4:$J$198,8,FALSE)</f>
        <v>S</v>
      </c>
      <c r="Q3902" t="str">
        <f>VLOOKUP($E3902,'CFileFishery to ERA+'!$A$4:$J$198,9,FALSE)</f>
        <v>Canadian Juan De Fuca Sport</v>
      </c>
      <c r="R3902" t="str">
        <f>VLOOKUP($E3902,'CFileFishery to ERA+'!$A$4:$J$198,10,FALSE)</f>
        <v>ISBM</v>
      </c>
    </row>
    <row r="3903" spans="1:18" x14ac:dyDescent="0.25">
      <c r="A3903" t="s">
        <v>162</v>
      </c>
      <c r="B3903" t="s">
        <v>163</v>
      </c>
      <c r="C3903">
        <v>2014</v>
      </c>
      <c r="D3903">
        <v>12</v>
      </c>
      <c r="E3903">
        <v>152</v>
      </c>
      <c r="F3903" t="s">
        <v>63</v>
      </c>
      <c r="G3903">
        <v>3</v>
      </c>
      <c r="H3903" t="s">
        <v>12</v>
      </c>
      <c r="I3903">
        <v>1</v>
      </c>
      <c r="J3903">
        <v>4.47</v>
      </c>
      <c r="K3903">
        <v>4.49</v>
      </c>
      <c r="L3903">
        <f>VLOOKUP($E3903,'CFileFishery to ERA+'!$A$4:$J$198,4,FALSE)</f>
        <v>57</v>
      </c>
      <c r="M3903" t="str">
        <f>VLOOKUP($E3903,'CFileFishery to ERA+'!$A$4:$J$198,5,FALSE)</f>
        <v>PGSDN S</v>
      </c>
      <c r="N3903" t="str">
        <f>VLOOKUP($E3903,'CFileFishery to ERA+'!$A$4:$J$198,6,FALSE)</f>
        <v>US</v>
      </c>
      <c r="O3903">
        <f>VLOOKUP($E3903,'CFileFishery to ERA+'!$A$4:$J$198,7,FALSE)</f>
        <v>999</v>
      </c>
      <c r="P3903" t="str">
        <f>VLOOKUP($E3903,'CFileFishery to ERA+'!$A$4:$J$198,8,FALSE)</f>
        <v>S</v>
      </c>
      <c r="Q3903" t="str">
        <f>VLOOKUP($E3903,'CFileFishery to ERA+'!$A$4:$J$198,9,FALSE)</f>
        <v>PGSD Sport</v>
      </c>
      <c r="R3903" t="str">
        <f>VLOOKUP($E3903,'CFileFishery to ERA+'!$A$4:$J$198,10,FALSE)</f>
        <v>ISBM</v>
      </c>
    </row>
    <row r="3904" spans="1:18" x14ac:dyDescent="0.25">
      <c r="A3904" t="s">
        <v>162</v>
      </c>
      <c r="B3904" t="s">
        <v>163</v>
      </c>
      <c r="C3904">
        <v>2015</v>
      </c>
      <c r="D3904">
        <v>1</v>
      </c>
      <c r="E3904">
        <v>146</v>
      </c>
      <c r="F3904" t="s">
        <v>75</v>
      </c>
      <c r="G3904">
        <v>4</v>
      </c>
      <c r="H3904" t="s">
        <v>12</v>
      </c>
      <c r="I3904">
        <v>1</v>
      </c>
      <c r="J3904">
        <v>8.9700000000000006</v>
      </c>
      <c r="K3904">
        <v>9.01</v>
      </c>
      <c r="L3904">
        <f>VLOOKUP($E3904,'CFileFishery to ERA+'!$A$4:$J$198,4,FALSE)</f>
        <v>65</v>
      </c>
      <c r="M3904" t="str">
        <f>VLOOKUP($E3904,'CFileFishery to ERA+'!$A$4:$J$198,5,FALSE)</f>
        <v>BC JF S</v>
      </c>
      <c r="N3904" t="str">
        <f>VLOOKUP($E3904,'CFileFishery to ERA+'!$A$4:$J$198,6,FALSE)</f>
        <v>CA</v>
      </c>
      <c r="O3904">
        <f>VLOOKUP($E3904,'CFileFishery to ERA+'!$A$4:$J$198,7,FALSE)</f>
        <v>36</v>
      </c>
      <c r="P3904" t="str">
        <f>VLOOKUP($E3904,'CFileFishery to ERA+'!$A$4:$J$198,8,FALSE)</f>
        <v>S</v>
      </c>
      <c r="Q3904" t="str">
        <f>VLOOKUP($E3904,'CFileFishery to ERA+'!$A$4:$J$198,9,FALSE)</f>
        <v>Canadian Juan De Fuca Sport</v>
      </c>
      <c r="R3904" t="str">
        <f>VLOOKUP($E3904,'CFileFishery to ERA+'!$A$4:$J$198,10,FALSE)</f>
        <v>ISBM</v>
      </c>
    </row>
    <row r="3905" spans="1:18" x14ac:dyDescent="0.25">
      <c r="A3905" t="s">
        <v>162</v>
      </c>
      <c r="B3905" t="s">
        <v>163</v>
      </c>
      <c r="C3905">
        <v>2015</v>
      </c>
      <c r="D3905">
        <v>1</v>
      </c>
      <c r="E3905">
        <v>151</v>
      </c>
      <c r="F3905" t="s">
        <v>84</v>
      </c>
      <c r="G3905">
        <v>4</v>
      </c>
      <c r="H3905" t="s">
        <v>12</v>
      </c>
      <c r="I3905">
        <v>1</v>
      </c>
      <c r="J3905">
        <v>2.04</v>
      </c>
      <c r="K3905">
        <v>2.0499999999999998</v>
      </c>
      <c r="L3905">
        <f>VLOOKUP($E3905,'CFileFishery to ERA+'!$A$4:$J$198,4,FALSE)</f>
        <v>57</v>
      </c>
      <c r="M3905" t="str">
        <f>VLOOKUP($E3905,'CFileFishery to ERA+'!$A$4:$J$198,5,FALSE)</f>
        <v>PGSDN S</v>
      </c>
      <c r="N3905" t="str">
        <f>VLOOKUP($E3905,'CFileFishery to ERA+'!$A$4:$J$198,6,FALSE)</f>
        <v>US</v>
      </c>
      <c r="O3905">
        <f>VLOOKUP($E3905,'CFileFishery to ERA+'!$A$4:$J$198,7,FALSE)</f>
        <v>999</v>
      </c>
      <c r="P3905" t="str">
        <f>VLOOKUP($E3905,'CFileFishery to ERA+'!$A$4:$J$198,8,FALSE)</f>
        <v>S</v>
      </c>
      <c r="Q3905" t="str">
        <f>VLOOKUP($E3905,'CFileFishery to ERA+'!$A$4:$J$198,9,FALSE)</f>
        <v>PGSD Sport</v>
      </c>
      <c r="R3905" t="str">
        <f>VLOOKUP($E3905,'CFileFishery to ERA+'!$A$4:$J$198,10,FALSE)</f>
        <v>ISBM</v>
      </c>
    </row>
    <row r="3906" spans="1:18" x14ac:dyDescent="0.25">
      <c r="A3906" t="s">
        <v>162</v>
      </c>
      <c r="B3906" t="s">
        <v>163</v>
      </c>
      <c r="C3906">
        <v>2015</v>
      </c>
      <c r="D3906">
        <v>1</v>
      </c>
      <c r="E3906">
        <v>159</v>
      </c>
      <c r="F3906" t="s">
        <v>94</v>
      </c>
      <c r="G3906">
        <v>3</v>
      </c>
      <c r="H3906" t="s">
        <v>12</v>
      </c>
      <c r="I3906">
        <v>1</v>
      </c>
      <c r="J3906">
        <v>12.86</v>
      </c>
      <c r="K3906">
        <v>13.01</v>
      </c>
      <c r="L3906">
        <f>VLOOKUP($E3906,'CFileFishery to ERA+'!$A$4:$J$198,4,FALSE)</f>
        <v>59</v>
      </c>
      <c r="M3906" t="str">
        <f>VLOOKUP($E3906,'CFileFishery to ERA+'!$A$4:$J$198,5,FALSE)</f>
        <v>PGSDO S</v>
      </c>
      <c r="N3906" t="str">
        <f>VLOOKUP($E3906,'CFileFishery to ERA+'!$A$4:$J$198,6,FALSE)</f>
        <v>US</v>
      </c>
      <c r="O3906">
        <f>VLOOKUP($E3906,'CFileFishery to ERA+'!$A$4:$J$198,7,FALSE)</f>
        <v>999</v>
      </c>
      <c r="P3906" t="str">
        <f>VLOOKUP($E3906,'CFileFishery to ERA+'!$A$4:$J$198,8,FALSE)</f>
        <v>S</v>
      </c>
      <c r="Q3906" t="str">
        <f>VLOOKUP($E3906,'CFileFishery to ERA+'!$A$4:$J$198,9,FALSE)</f>
        <v>PGSD Sport</v>
      </c>
      <c r="R3906" t="str">
        <f>VLOOKUP($E3906,'CFileFishery to ERA+'!$A$4:$J$198,10,FALSE)</f>
        <v>ISBM</v>
      </c>
    </row>
    <row r="3907" spans="1:18" x14ac:dyDescent="0.25">
      <c r="A3907" t="s">
        <v>162</v>
      </c>
      <c r="B3907" t="s">
        <v>163</v>
      </c>
      <c r="C3907">
        <v>2015</v>
      </c>
      <c r="D3907">
        <v>2</v>
      </c>
      <c r="E3907">
        <v>7</v>
      </c>
      <c r="F3907" t="s">
        <v>32</v>
      </c>
      <c r="G3907">
        <v>4</v>
      </c>
      <c r="H3907" t="s">
        <v>12</v>
      </c>
      <c r="I3907">
        <v>1</v>
      </c>
      <c r="J3907">
        <v>2.88</v>
      </c>
      <c r="K3907">
        <v>2.89</v>
      </c>
      <c r="L3907">
        <f>VLOOKUP($E3907,'CFileFishery to ERA+'!$A$4:$J$198,4,FALSE)</f>
        <v>1</v>
      </c>
      <c r="M3907" t="str">
        <f>VLOOKUP($E3907,'CFileFishery to ERA+'!$A$4:$J$198,5,FALSE)</f>
        <v>AK W/S T</v>
      </c>
      <c r="N3907" t="str">
        <f>VLOOKUP($E3907,'CFileFishery to ERA+'!$A$4:$J$198,6,FALSE)</f>
        <v>US</v>
      </c>
      <c r="O3907">
        <f>VLOOKUP($E3907,'CFileFishery to ERA+'!$A$4:$J$198,7,FALSE)</f>
        <v>999</v>
      </c>
      <c r="P3907" t="str">
        <f>VLOOKUP($E3907,'CFileFishery to ERA+'!$A$4:$J$198,8,FALSE)</f>
        <v>T</v>
      </c>
      <c r="Q3907" t="str">
        <f>VLOOKUP($E3907,'CFileFishery to ERA+'!$A$4:$J$198,9,FALSE)</f>
        <v>SEAK Troll</v>
      </c>
      <c r="R3907" t="str">
        <f>VLOOKUP($E3907,'CFileFishery to ERA+'!$A$4:$J$198,10,FALSE)</f>
        <v>AABM</v>
      </c>
    </row>
    <row r="3908" spans="1:18" x14ac:dyDescent="0.25">
      <c r="A3908" t="s">
        <v>162</v>
      </c>
      <c r="B3908" t="s">
        <v>163</v>
      </c>
      <c r="C3908">
        <v>2015</v>
      </c>
      <c r="D3908">
        <v>2</v>
      </c>
      <c r="E3908">
        <v>41</v>
      </c>
      <c r="F3908" t="s">
        <v>70</v>
      </c>
      <c r="G3908">
        <v>3</v>
      </c>
      <c r="H3908" t="s">
        <v>12</v>
      </c>
      <c r="I3908">
        <v>1</v>
      </c>
      <c r="J3908">
        <v>2.4300000000000002</v>
      </c>
      <c r="K3908">
        <v>2.4500000000000002</v>
      </c>
      <c r="L3908">
        <f>VLOOKUP($E3908,'CFileFishery to ERA+'!$A$4:$J$198,4,FALSE)</f>
        <v>13</v>
      </c>
      <c r="M3908" t="str">
        <f>VLOOKUP($E3908,'CFileFishery to ERA+'!$A$4:$J$198,5,FALSE)</f>
        <v>N FALCON T</v>
      </c>
      <c r="N3908" t="str">
        <f>VLOOKUP($E3908,'CFileFishery to ERA+'!$A$4:$J$198,6,FALSE)</f>
        <v>US</v>
      </c>
      <c r="O3908">
        <f>VLOOKUP($E3908,'CFileFishery to ERA+'!$A$4:$J$198,7,FALSE)</f>
        <v>999</v>
      </c>
      <c r="P3908" t="str">
        <f>VLOOKUP($E3908,'CFileFishery to ERA+'!$A$4:$J$198,8,FALSE)</f>
        <v>T</v>
      </c>
      <c r="Q3908" t="str">
        <f>VLOOKUP($E3908,'CFileFishery to ERA+'!$A$4:$J$198,9,FALSE)</f>
        <v>WA Troll</v>
      </c>
      <c r="R3908" t="str">
        <f>VLOOKUP($E3908,'CFileFishery to ERA+'!$A$4:$J$198,10,FALSE)</f>
        <v>ISBM</v>
      </c>
    </row>
    <row r="3909" spans="1:18" x14ac:dyDescent="0.25">
      <c r="A3909" t="s">
        <v>162</v>
      </c>
      <c r="B3909" t="s">
        <v>163</v>
      </c>
      <c r="C3909">
        <v>2015</v>
      </c>
      <c r="D3909">
        <v>2</v>
      </c>
      <c r="E3909">
        <v>150</v>
      </c>
      <c r="F3909" t="s">
        <v>76</v>
      </c>
      <c r="G3909">
        <v>4</v>
      </c>
      <c r="H3909" t="s">
        <v>12</v>
      </c>
      <c r="I3909">
        <v>1</v>
      </c>
      <c r="J3909">
        <v>2.74</v>
      </c>
      <c r="K3909">
        <v>2.75</v>
      </c>
      <c r="L3909">
        <f>VLOOKUP($E3909,'CFileFishery to ERA+'!$A$4:$J$198,4,FALSE)</f>
        <v>57</v>
      </c>
      <c r="M3909" t="str">
        <f>VLOOKUP($E3909,'CFileFishery to ERA+'!$A$4:$J$198,5,FALSE)</f>
        <v>PGSDN S</v>
      </c>
      <c r="N3909" t="str">
        <f>VLOOKUP($E3909,'CFileFishery to ERA+'!$A$4:$J$198,6,FALSE)</f>
        <v>US</v>
      </c>
      <c r="O3909">
        <f>VLOOKUP($E3909,'CFileFishery to ERA+'!$A$4:$J$198,7,FALSE)</f>
        <v>999</v>
      </c>
      <c r="P3909" t="str">
        <f>VLOOKUP($E3909,'CFileFishery to ERA+'!$A$4:$J$198,8,FALSE)</f>
        <v>S</v>
      </c>
      <c r="Q3909" t="str">
        <f>VLOOKUP($E3909,'CFileFishery to ERA+'!$A$4:$J$198,9,FALSE)</f>
        <v>PGSD Sport</v>
      </c>
      <c r="R3909" t="str">
        <f>VLOOKUP($E3909,'CFileFishery to ERA+'!$A$4:$J$198,10,FALSE)</f>
        <v>ISBM</v>
      </c>
    </row>
    <row r="3910" spans="1:18" x14ac:dyDescent="0.25">
      <c r="A3910" t="s">
        <v>162</v>
      </c>
      <c r="B3910" t="s">
        <v>163</v>
      </c>
      <c r="C3910">
        <v>2015</v>
      </c>
      <c r="D3910">
        <v>2</v>
      </c>
      <c r="E3910">
        <v>151</v>
      </c>
      <c r="F3910" t="s">
        <v>84</v>
      </c>
      <c r="G3910">
        <v>4</v>
      </c>
      <c r="H3910" t="s">
        <v>12</v>
      </c>
      <c r="I3910">
        <v>1</v>
      </c>
      <c r="J3910">
        <v>2.74</v>
      </c>
      <c r="K3910">
        <v>2.75</v>
      </c>
      <c r="L3910">
        <f>VLOOKUP($E3910,'CFileFishery to ERA+'!$A$4:$J$198,4,FALSE)</f>
        <v>57</v>
      </c>
      <c r="M3910" t="str">
        <f>VLOOKUP($E3910,'CFileFishery to ERA+'!$A$4:$J$198,5,FALSE)</f>
        <v>PGSDN S</v>
      </c>
      <c r="N3910" t="str">
        <f>VLOOKUP($E3910,'CFileFishery to ERA+'!$A$4:$J$198,6,FALSE)</f>
        <v>US</v>
      </c>
      <c r="O3910">
        <f>VLOOKUP($E3910,'CFileFishery to ERA+'!$A$4:$J$198,7,FALSE)</f>
        <v>999</v>
      </c>
      <c r="P3910" t="str">
        <f>VLOOKUP($E3910,'CFileFishery to ERA+'!$A$4:$J$198,8,FALSE)</f>
        <v>S</v>
      </c>
      <c r="Q3910" t="str">
        <f>VLOOKUP($E3910,'CFileFishery to ERA+'!$A$4:$J$198,9,FALSE)</f>
        <v>PGSD Sport</v>
      </c>
      <c r="R3910" t="str">
        <f>VLOOKUP($E3910,'CFileFishery to ERA+'!$A$4:$J$198,10,FALSE)</f>
        <v>ISBM</v>
      </c>
    </row>
    <row r="3911" spans="1:18" x14ac:dyDescent="0.25">
      <c r="A3911" t="s">
        <v>162</v>
      </c>
      <c r="B3911" t="s">
        <v>163</v>
      </c>
      <c r="C3911">
        <v>2015</v>
      </c>
      <c r="D3911">
        <v>4</v>
      </c>
      <c r="E3911">
        <v>33</v>
      </c>
      <c r="F3911" t="s">
        <v>47</v>
      </c>
      <c r="G3911">
        <v>4</v>
      </c>
      <c r="H3911" t="s">
        <v>12</v>
      </c>
      <c r="I3911">
        <v>1</v>
      </c>
      <c r="J3911">
        <v>2.65</v>
      </c>
      <c r="K3911">
        <v>2.66</v>
      </c>
      <c r="L3911">
        <f>VLOOKUP($E3911,'CFileFishery to ERA+'!$A$4:$J$198,4,FALSE)</f>
        <v>10</v>
      </c>
      <c r="M3911" t="str">
        <f>VLOOKUP($E3911,'CFileFishery to ERA+'!$A$4:$J$198,5,FALSE)</f>
        <v>WCVI F/W T</v>
      </c>
      <c r="N3911" t="str">
        <f>VLOOKUP($E3911,'CFileFishery to ERA+'!$A$4:$J$198,6,FALSE)</f>
        <v>CA</v>
      </c>
      <c r="O3911">
        <f>VLOOKUP($E3911,'CFileFishery to ERA+'!$A$4:$J$198,7,FALSE)</f>
        <v>3</v>
      </c>
      <c r="P3911" t="str">
        <f>VLOOKUP($E3911,'CFileFishery to ERA+'!$A$4:$J$198,8,FALSE)</f>
        <v>T</v>
      </c>
      <c r="Q3911" t="str">
        <f>VLOOKUP($E3911,'CFileFishery to ERA+'!$A$4:$J$198,9,FALSE)</f>
        <v>WCVI Troll</v>
      </c>
      <c r="R3911" t="str">
        <f>VLOOKUP($E3911,'CFileFishery to ERA+'!$A$4:$J$198,10,FALSE)</f>
        <v>AABM</v>
      </c>
    </row>
    <row r="3912" spans="1:18" x14ac:dyDescent="0.25">
      <c r="A3912" t="s">
        <v>162</v>
      </c>
      <c r="B3912" t="s">
        <v>163</v>
      </c>
      <c r="C3912">
        <v>2015</v>
      </c>
      <c r="D3912">
        <v>5</v>
      </c>
      <c r="E3912">
        <v>10</v>
      </c>
      <c r="F3912" t="s">
        <v>14</v>
      </c>
      <c r="G3912">
        <v>4</v>
      </c>
      <c r="H3912" t="s">
        <v>12</v>
      </c>
      <c r="I3912">
        <v>1</v>
      </c>
      <c r="J3912">
        <v>1.65</v>
      </c>
      <c r="K3912">
        <v>1.65</v>
      </c>
      <c r="L3912">
        <f>VLOOKUP($E3912,'CFileFishery to ERA+'!$A$4:$J$198,4,FALSE)</f>
        <v>1</v>
      </c>
      <c r="M3912" t="str">
        <f>VLOOKUP($E3912,'CFileFishery to ERA+'!$A$4:$J$198,5,FALSE)</f>
        <v>AK W/S T</v>
      </c>
      <c r="N3912" t="str">
        <f>VLOOKUP($E3912,'CFileFishery to ERA+'!$A$4:$J$198,6,FALSE)</f>
        <v>US</v>
      </c>
      <c r="O3912">
        <f>VLOOKUP($E3912,'CFileFishery to ERA+'!$A$4:$J$198,7,FALSE)</f>
        <v>999</v>
      </c>
      <c r="P3912" t="str">
        <f>VLOOKUP($E3912,'CFileFishery to ERA+'!$A$4:$J$198,8,FALSE)</f>
        <v>T</v>
      </c>
      <c r="Q3912" t="str">
        <f>VLOOKUP($E3912,'CFileFishery to ERA+'!$A$4:$J$198,9,FALSE)</f>
        <v>SEAK Troll</v>
      </c>
      <c r="R3912" t="str">
        <f>VLOOKUP($E3912,'CFileFishery to ERA+'!$A$4:$J$198,10,FALSE)</f>
        <v>AABM</v>
      </c>
    </row>
    <row r="3913" spans="1:18" x14ac:dyDescent="0.25">
      <c r="A3913" t="s">
        <v>162</v>
      </c>
      <c r="B3913" t="s">
        <v>163</v>
      </c>
      <c r="C3913">
        <v>2015</v>
      </c>
      <c r="D3913">
        <v>5</v>
      </c>
      <c r="E3913">
        <v>34</v>
      </c>
      <c r="F3913" t="s">
        <v>54</v>
      </c>
      <c r="G3913">
        <v>3</v>
      </c>
      <c r="H3913" t="s">
        <v>12</v>
      </c>
      <c r="I3913">
        <v>3</v>
      </c>
      <c r="J3913">
        <v>9.01</v>
      </c>
      <c r="K3913">
        <v>9.11</v>
      </c>
      <c r="L3913">
        <f>VLOOKUP($E3913,'CFileFishery to ERA+'!$A$4:$J$198,4,FALSE)</f>
        <v>11</v>
      </c>
      <c r="M3913" t="str">
        <f>VLOOKUP($E3913,'CFileFishery to ERA+'!$A$4:$J$198,5,FALSE)</f>
        <v>WCVI SPR T</v>
      </c>
      <c r="N3913" t="str">
        <f>VLOOKUP($E3913,'CFileFishery to ERA+'!$A$4:$J$198,6,FALSE)</f>
        <v>CA</v>
      </c>
      <c r="O3913">
        <f>VLOOKUP($E3913,'CFileFishery to ERA+'!$A$4:$J$198,7,FALSE)</f>
        <v>3</v>
      </c>
      <c r="P3913" t="str">
        <f>VLOOKUP($E3913,'CFileFishery to ERA+'!$A$4:$J$198,8,FALSE)</f>
        <v>T</v>
      </c>
      <c r="Q3913" t="str">
        <f>VLOOKUP($E3913,'CFileFishery to ERA+'!$A$4:$J$198,9,FALSE)</f>
        <v>WCVI Troll</v>
      </c>
      <c r="R3913" t="str">
        <f>VLOOKUP($E3913,'CFileFishery to ERA+'!$A$4:$J$198,10,FALSE)</f>
        <v>AABM</v>
      </c>
    </row>
    <row r="3914" spans="1:18" x14ac:dyDescent="0.25">
      <c r="A3914" t="s">
        <v>162</v>
      </c>
      <c r="B3914" t="s">
        <v>163</v>
      </c>
      <c r="C3914">
        <v>2015</v>
      </c>
      <c r="D3914">
        <v>5</v>
      </c>
      <c r="E3914">
        <v>34</v>
      </c>
      <c r="F3914" t="s">
        <v>54</v>
      </c>
      <c r="G3914">
        <v>4</v>
      </c>
      <c r="H3914" t="s">
        <v>12</v>
      </c>
      <c r="I3914">
        <v>3</v>
      </c>
      <c r="J3914">
        <v>7.95</v>
      </c>
      <c r="K3914">
        <v>7.99</v>
      </c>
      <c r="L3914">
        <f>VLOOKUP($E3914,'CFileFishery to ERA+'!$A$4:$J$198,4,FALSE)</f>
        <v>11</v>
      </c>
      <c r="M3914" t="str">
        <f>VLOOKUP($E3914,'CFileFishery to ERA+'!$A$4:$J$198,5,FALSE)</f>
        <v>WCVI SPR T</v>
      </c>
      <c r="N3914" t="str">
        <f>VLOOKUP($E3914,'CFileFishery to ERA+'!$A$4:$J$198,6,FALSE)</f>
        <v>CA</v>
      </c>
      <c r="O3914">
        <f>VLOOKUP($E3914,'CFileFishery to ERA+'!$A$4:$J$198,7,FALSE)</f>
        <v>3</v>
      </c>
      <c r="P3914" t="str">
        <f>VLOOKUP($E3914,'CFileFishery to ERA+'!$A$4:$J$198,8,FALSE)</f>
        <v>T</v>
      </c>
      <c r="Q3914" t="str">
        <f>VLOOKUP($E3914,'CFileFishery to ERA+'!$A$4:$J$198,9,FALSE)</f>
        <v>WCVI Troll</v>
      </c>
      <c r="R3914" t="str">
        <f>VLOOKUP($E3914,'CFileFishery to ERA+'!$A$4:$J$198,10,FALSE)</f>
        <v>AABM</v>
      </c>
    </row>
    <row r="3915" spans="1:18" x14ac:dyDescent="0.25">
      <c r="A3915" t="s">
        <v>162</v>
      </c>
      <c r="B3915" t="s">
        <v>163</v>
      </c>
      <c r="C3915">
        <v>2015</v>
      </c>
      <c r="D3915">
        <v>5</v>
      </c>
      <c r="E3915">
        <v>37</v>
      </c>
      <c r="F3915" t="s">
        <v>106</v>
      </c>
      <c r="G3915">
        <v>4</v>
      </c>
      <c r="H3915" t="s">
        <v>12</v>
      </c>
      <c r="I3915">
        <v>1</v>
      </c>
      <c r="J3915">
        <v>3</v>
      </c>
      <c r="K3915">
        <v>3.01</v>
      </c>
      <c r="L3915">
        <f>VLOOKUP($E3915,'CFileFishery to ERA+'!$A$4:$J$198,4,FALSE)</f>
        <v>10</v>
      </c>
      <c r="M3915" t="str">
        <f>VLOOKUP($E3915,'CFileFishery to ERA+'!$A$4:$J$198,5,FALSE)</f>
        <v>WCVI F/W T</v>
      </c>
      <c r="N3915" t="str">
        <f>VLOOKUP($E3915,'CFileFishery to ERA+'!$A$4:$J$198,6,FALSE)</f>
        <v>CA</v>
      </c>
      <c r="O3915">
        <f>VLOOKUP($E3915,'CFileFishery to ERA+'!$A$4:$J$198,7,FALSE)</f>
        <v>3</v>
      </c>
      <c r="P3915" t="str">
        <f>VLOOKUP($E3915,'CFileFishery to ERA+'!$A$4:$J$198,8,FALSE)</f>
        <v>T</v>
      </c>
      <c r="Q3915" t="str">
        <f>VLOOKUP($E3915,'CFileFishery to ERA+'!$A$4:$J$198,9,FALSE)</f>
        <v>WCVI Troll</v>
      </c>
      <c r="R3915" t="str">
        <f>VLOOKUP($E3915,'CFileFishery to ERA+'!$A$4:$J$198,10,FALSE)</f>
        <v>AABM</v>
      </c>
    </row>
    <row r="3916" spans="1:18" x14ac:dyDescent="0.25">
      <c r="A3916" t="s">
        <v>162</v>
      </c>
      <c r="B3916" t="s">
        <v>163</v>
      </c>
      <c r="C3916">
        <v>2015</v>
      </c>
      <c r="D3916">
        <v>5</v>
      </c>
      <c r="E3916">
        <v>38</v>
      </c>
      <c r="F3916" t="s">
        <v>64</v>
      </c>
      <c r="G3916">
        <v>3</v>
      </c>
      <c r="H3916" t="s">
        <v>12</v>
      </c>
      <c r="I3916">
        <v>1</v>
      </c>
      <c r="J3916">
        <v>5.45</v>
      </c>
      <c r="K3916">
        <v>5.51</v>
      </c>
      <c r="L3916">
        <f>VLOOKUP($E3916,'CFileFishery to ERA+'!$A$4:$J$198,4,FALSE)</f>
        <v>11</v>
      </c>
      <c r="M3916" t="str">
        <f>VLOOKUP($E3916,'CFileFishery to ERA+'!$A$4:$J$198,5,FALSE)</f>
        <v>WCVI SPR T</v>
      </c>
      <c r="N3916" t="str">
        <f>VLOOKUP($E3916,'CFileFishery to ERA+'!$A$4:$J$198,6,FALSE)</f>
        <v>CA</v>
      </c>
      <c r="O3916">
        <f>VLOOKUP($E3916,'CFileFishery to ERA+'!$A$4:$J$198,7,FALSE)</f>
        <v>3</v>
      </c>
      <c r="P3916" t="str">
        <f>VLOOKUP($E3916,'CFileFishery to ERA+'!$A$4:$J$198,8,FALSE)</f>
        <v>T</v>
      </c>
      <c r="Q3916" t="str">
        <f>VLOOKUP($E3916,'CFileFishery to ERA+'!$A$4:$J$198,9,FALSE)</f>
        <v>WCVI Troll</v>
      </c>
      <c r="R3916" t="str">
        <f>VLOOKUP($E3916,'CFileFishery to ERA+'!$A$4:$J$198,10,FALSE)</f>
        <v>AABM</v>
      </c>
    </row>
    <row r="3917" spans="1:18" x14ac:dyDescent="0.25">
      <c r="A3917" t="s">
        <v>162</v>
      </c>
      <c r="B3917" t="s">
        <v>163</v>
      </c>
      <c r="C3917">
        <v>2015</v>
      </c>
      <c r="D3917">
        <v>5</v>
      </c>
      <c r="E3917">
        <v>108</v>
      </c>
      <c r="F3917" t="s">
        <v>130</v>
      </c>
      <c r="G3917">
        <v>4</v>
      </c>
      <c r="H3917" t="s">
        <v>12</v>
      </c>
      <c r="I3917">
        <v>2</v>
      </c>
      <c r="J3917">
        <v>8.99</v>
      </c>
      <c r="K3917">
        <v>9.0299999999999994</v>
      </c>
      <c r="L3917">
        <f>VLOOKUP($E3917,'CFileFishery to ERA+'!$A$4:$J$198,4,FALSE)</f>
        <v>29</v>
      </c>
      <c r="M3917" t="str">
        <f>VLOOKUP($E3917,'CFileFishery to ERA+'!$A$4:$J$198,5,FALSE)</f>
        <v>TPGSDO TERM N</v>
      </c>
      <c r="N3917" t="str">
        <f>VLOOKUP($E3917,'CFileFishery to ERA+'!$A$4:$J$198,6,FALSE)</f>
        <v>US</v>
      </c>
      <c r="O3917">
        <f>VLOOKUP($E3917,'CFileFishery to ERA+'!$A$4:$J$198,7,FALSE)</f>
        <v>999</v>
      </c>
      <c r="P3917" t="str">
        <f>VLOOKUP($E3917,'CFileFishery to ERA+'!$A$4:$J$198,8,FALSE)</f>
        <v>N</v>
      </c>
      <c r="Q3917" t="str">
        <f>VLOOKUP($E3917,'CFileFishery to ERA+'!$A$4:$J$198,9,FALSE)</f>
        <v>PGSD Net</v>
      </c>
      <c r="R3917" t="str">
        <f>VLOOKUP($E3917,'CFileFishery to ERA+'!$A$4:$J$198,10,FALSE)</f>
        <v>ISBM</v>
      </c>
    </row>
    <row r="3918" spans="1:18" x14ac:dyDescent="0.25">
      <c r="A3918" t="s">
        <v>162</v>
      </c>
      <c r="B3918" t="s">
        <v>163</v>
      </c>
      <c r="C3918">
        <v>2015</v>
      </c>
      <c r="D3918">
        <v>5</v>
      </c>
      <c r="E3918">
        <v>129</v>
      </c>
      <c r="F3918" t="s">
        <v>38</v>
      </c>
      <c r="G3918">
        <v>3</v>
      </c>
      <c r="H3918" t="s">
        <v>12</v>
      </c>
      <c r="I3918">
        <v>1</v>
      </c>
      <c r="J3918">
        <v>3.3</v>
      </c>
      <c r="K3918">
        <v>3.34</v>
      </c>
      <c r="L3918">
        <f>VLOOKUP($E3918,'CFileFishery to ERA+'!$A$4:$J$198,4,FALSE)</f>
        <v>48</v>
      </c>
      <c r="M3918" t="str">
        <f>VLOOKUP($E3918,'CFileFishery to ERA+'!$A$4:$J$198,5,FALSE)</f>
        <v>NBC ISBM S</v>
      </c>
      <c r="N3918" t="str">
        <f>VLOOKUP($E3918,'CFileFishery to ERA+'!$A$4:$J$198,6,FALSE)</f>
        <v>CA</v>
      </c>
      <c r="O3918">
        <f>VLOOKUP($E3918,'CFileFishery to ERA+'!$A$4:$J$198,7,FALSE)</f>
        <v>21</v>
      </c>
      <c r="P3918" t="str">
        <f>VLOOKUP($E3918,'CFileFishery to ERA+'!$A$4:$J$198,8,FALSE)</f>
        <v>S</v>
      </c>
      <c r="Q3918" t="str">
        <f>VLOOKUP($E3918,'CFileFishery to ERA+'!$A$4:$J$198,9,FALSE)</f>
        <v>NBC ISBM Sport</v>
      </c>
      <c r="R3918" t="str">
        <f>VLOOKUP($E3918,'CFileFishery to ERA+'!$A$4:$J$198,10,FALSE)</f>
        <v>ISBM</v>
      </c>
    </row>
    <row r="3919" spans="1:18" x14ac:dyDescent="0.25">
      <c r="A3919" t="s">
        <v>162</v>
      </c>
      <c r="B3919" t="s">
        <v>163</v>
      </c>
      <c r="C3919">
        <v>2015</v>
      </c>
      <c r="D3919">
        <v>5</v>
      </c>
      <c r="E3919">
        <v>146</v>
      </c>
      <c r="F3919" t="s">
        <v>75</v>
      </c>
      <c r="G3919">
        <v>3</v>
      </c>
      <c r="H3919" t="s">
        <v>12</v>
      </c>
      <c r="I3919">
        <v>1</v>
      </c>
      <c r="J3919">
        <v>11.6</v>
      </c>
      <c r="K3919">
        <v>11.74</v>
      </c>
      <c r="L3919">
        <f>VLOOKUP($E3919,'CFileFishery to ERA+'!$A$4:$J$198,4,FALSE)</f>
        <v>65</v>
      </c>
      <c r="M3919" t="str">
        <f>VLOOKUP($E3919,'CFileFishery to ERA+'!$A$4:$J$198,5,FALSE)</f>
        <v>BC JF S</v>
      </c>
      <c r="N3919" t="str">
        <f>VLOOKUP($E3919,'CFileFishery to ERA+'!$A$4:$J$198,6,FALSE)</f>
        <v>CA</v>
      </c>
      <c r="O3919">
        <f>VLOOKUP($E3919,'CFileFishery to ERA+'!$A$4:$J$198,7,FALSE)</f>
        <v>36</v>
      </c>
      <c r="P3919" t="str">
        <f>VLOOKUP($E3919,'CFileFishery to ERA+'!$A$4:$J$198,8,FALSE)</f>
        <v>S</v>
      </c>
      <c r="Q3919" t="str">
        <f>VLOOKUP($E3919,'CFileFishery to ERA+'!$A$4:$J$198,9,FALSE)</f>
        <v>Canadian Juan De Fuca Sport</v>
      </c>
      <c r="R3919" t="str">
        <f>VLOOKUP($E3919,'CFileFishery to ERA+'!$A$4:$J$198,10,FALSE)</f>
        <v>ISBM</v>
      </c>
    </row>
    <row r="3920" spans="1:18" x14ac:dyDescent="0.25">
      <c r="A3920" t="s">
        <v>162</v>
      </c>
      <c r="B3920" t="s">
        <v>163</v>
      </c>
      <c r="C3920">
        <v>2015</v>
      </c>
      <c r="D3920">
        <v>6</v>
      </c>
      <c r="E3920">
        <v>43</v>
      </c>
      <c r="F3920" t="s">
        <v>59</v>
      </c>
      <c r="G3920">
        <v>4</v>
      </c>
      <c r="H3920" t="s">
        <v>12</v>
      </c>
      <c r="I3920">
        <v>1</v>
      </c>
      <c r="J3920">
        <v>1.64</v>
      </c>
      <c r="K3920">
        <v>1.64</v>
      </c>
      <c r="L3920">
        <f>VLOOKUP($E3920,'CFileFishery to ERA+'!$A$4:$J$198,4,FALSE)</f>
        <v>13</v>
      </c>
      <c r="M3920" t="str">
        <f>VLOOKUP($E3920,'CFileFishery to ERA+'!$A$4:$J$198,5,FALSE)</f>
        <v>N FALCON T</v>
      </c>
      <c r="N3920" t="str">
        <f>VLOOKUP($E3920,'CFileFishery to ERA+'!$A$4:$J$198,6,FALSE)</f>
        <v>US</v>
      </c>
      <c r="O3920">
        <f>VLOOKUP($E3920,'CFileFishery to ERA+'!$A$4:$J$198,7,FALSE)</f>
        <v>999</v>
      </c>
      <c r="P3920" t="str">
        <f>VLOOKUP($E3920,'CFileFishery to ERA+'!$A$4:$J$198,8,FALSE)</f>
        <v>T</v>
      </c>
      <c r="Q3920" t="str">
        <f>VLOOKUP($E3920,'CFileFishery to ERA+'!$A$4:$J$198,9,FALSE)</f>
        <v>WA Troll</v>
      </c>
      <c r="R3920" t="str">
        <f>VLOOKUP($E3920,'CFileFishery to ERA+'!$A$4:$J$198,10,FALSE)</f>
        <v>ISBM</v>
      </c>
    </row>
    <row r="3921" spans="1:18" x14ac:dyDescent="0.25">
      <c r="A3921" t="s">
        <v>162</v>
      </c>
      <c r="B3921" t="s">
        <v>163</v>
      </c>
      <c r="C3921">
        <v>2015</v>
      </c>
      <c r="D3921">
        <v>6</v>
      </c>
      <c r="E3921">
        <v>132</v>
      </c>
      <c r="F3921" t="s">
        <v>21</v>
      </c>
      <c r="G3921">
        <v>4</v>
      </c>
      <c r="H3921" t="s">
        <v>12</v>
      </c>
      <c r="I3921">
        <v>1</v>
      </c>
      <c r="J3921">
        <v>4.2300000000000004</v>
      </c>
      <c r="K3921">
        <v>4.25</v>
      </c>
      <c r="L3921">
        <f>VLOOKUP($E3921,'CFileFishery to ERA+'!$A$4:$J$198,4,FALSE)</f>
        <v>45</v>
      </c>
      <c r="M3921" t="str">
        <f>VLOOKUP($E3921,'CFileFishery to ERA+'!$A$4:$J$198,5,FALSE)</f>
        <v>CBC S</v>
      </c>
      <c r="N3921" t="str">
        <f>VLOOKUP($E3921,'CFileFishery to ERA+'!$A$4:$J$198,6,FALSE)</f>
        <v>CA</v>
      </c>
      <c r="O3921">
        <f>VLOOKUP($E3921,'CFileFishery to ERA+'!$A$4:$J$198,7,FALSE)</f>
        <v>24</v>
      </c>
      <c r="P3921" t="str">
        <f>VLOOKUP($E3921,'CFileFishery to ERA+'!$A$4:$J$198,8,FALSE)</f>
        <v>S</v>
      </c>
      <c r="Q3921" t="str">
        <f>VLOOKUP($E3921,'CFileFishery to ERA+'!$A$4:$J$198,9,FALSE)</f>
        <v>Central Sport</v>
      </c>
      <c r="R3921" t="str">
        <f>VLOOKUP($E3921,'CFileFishery to ERA+'!$A$4:$J$198,10,FALSE)</f>
        <v>ISBM</v>
      </c>
    </row>
    <row r="3922" spans="1:18" x14ac:dyDescent="0.25">
      <c r="A3922" t="s">
        <v>162</v>
      </c>
      <c r="B3922" t="s">
        <v>163</v>
      </c>
      <c r="C3922">
        <v>2015</v>
      </c>
      <c r="D3922">
        <v>6</v>
      </c>
      <c r="E3922">
        <v>136</v>
      </c>
      <c r="F3922" t="s">
        <v>52</v>
      </c>
      <c r="G3922">
        <v>3</v>
      </c>
      <c r="H3922" t="s">
        <v>12</v>
      </c>
      <c r="I3922">
        <v>1</v>
      </c>
      <c r="J3922">
        <v>5.62</v>
      </c>
      <c r="K3922">
        <v>5.68</v>
      </c>
      <c r="L3922">
        <f>VLOOKUP($E3922,'CFileFishery to ERA+'!$A$4:$J$198,4,FALSE)</f>
        <v>63</v>
      </c>
      <c r="M3922" t="str">
        <f>VLOOKUP($E3922,'CFileFishery to ERA+'!$A$4:$J$198,5,FALSE)</f>
        <v>GEO ST S</v>
      </c>
      <c r="N3922" t="str">
        <f>VLOOKUP($E3922,'CFileFishery to ERA+'!$A$4:$J$198,6,FALSE)</f>
        <v>CA</v>
      </c>
      <c r="O3922">
        <f>VLOOKUP($E3922,'CFileFishery to ERA+'!$A$4:$J$198,7,FALSE)</f>
        <v>27</v>
      </c>
      <c r="P3922" t="str">
        <f>VLOOKUP($E3922,'CFileFishery to ERA+'!$A$4:$J$198,8,FALSE)</f>
        <v>S</v>
      </c>
      <c r="Q3922" t="str">
        <f>VLOOKUP($E3922,'CFileFishery to ERA+'!$A$4:$J$198,9,FALSE)</f>
        <v>North Georgia Strait Sport</v>
      </c>
      <c r="R3922" t="str">
        <f>VLOOKUP($E3922,'CFileFishery to ERA+'!$A$4:$J$198,10,FALSE)</f>
        <v>ISBM</v>
      </c>
    </row>
    <row r="3923" spans="1:18" x14ac:dyDescent="0.25">
      <c r="A3923" t="s">
        <v>162</v>
      </c>
      <c r="B3923" t="s">
        <v>163</v>
      </c>
      <c r="C3923">
        <v>2015</v>
      </c>
      <c r="D3923">
        <v>6</v>
      </c>
      <c r="E3923">
        <v>142</v>
      </c>
      <c r="F3923" t="s">
        <v>49</v>
      </c>
      <c r="G3923">
        <v>4</v>
      </c>
      <c r="H3923" t="s">
        <v>12</v>
      </c>
      <c r="I3923">
        <v>1</v>
      </c>
      <c r="J3923">
        <v>5.0599999999999996</v>
      </c>
      <c r="K3923">
        <v>5.08</v>
      </c>
      <c r="L3923">
        <f>VLOOKUP($E3923,'CFileFishery to ERA+'!$A$4:$J$198,4,FALSE)</f>
        <v>50</v>
      </c>
      <c r="M3923" t="str">
        <f>VLOOKUP($E3923,'CFileFishery to ERA+'!$A$4:$J$198,5,FALSE)</f>
        <v>WCVI AABM S</v>
      </c>
      <c r="N3923" t="str">
        <f>VLOOKUP($E3923,'CFileFishery to ERA+'!$A$4:$J$198,6,FALSE)</f>
        <v>CA</v>
      </c>
      <c r="O3923">
        <f>VLOOKUP($E3923,'CFileFishery to ERA+'!$A$4:$J$198,7,FALSE)</f>
        <v>31</v>
      </c>
      <c r="P3923" t="str">
        <f>VLOOKUP($E3923,'CFileFishery to ERA+'!$A$4:$J$198,8,FALSE)</f>
        <v>S</v>
      </c>
      <c r="Q3923" t="str">
        <f>VLOOKUP($E3923,'CFileFishery to ERA+'!$A$4:$J$198,9,FALSE)</f>
        <v>WCVI AABM Sport</v>
      </c>
      <c r="R3923" t="str">
        <f>VLOOKUP($E3923,'CFileFishery to ERA+'!$A$4:$J$198,10,FALSE)</f>
        <v>AABM</v>
      </c>
    </row>
    <row r="3924" spans="1:18" x14ac:dyDescent="0.25">
      <c r="A3924" t="s">
        <v>162</v>
      </c>
      <c r="B3924" t="s">
        <v>163</v>
      </c>
      <c r="C3924">
        <v>2015</v>
      </c>
      <c r="D3924">
        <v>7</v>
      </c>
      <c r="E3924">
        <v>64</v>
      </c>
      <c r="F3924" t="s">
        <v>48</v>
      </c>
      <c r="G3924">
        <v>3</v>
      </c>
      <c r="H3924" t="s">
        <v>12</v>
      </c>
      <c r="I3924">
        <v>1</v>
      </c>
      <c r="J3924">
        <v>1</v>
      </c>
      <c r="K3924">
        <v>1.01</v>
      </c>
      <c r="L3924">
        <f>VLOOKUP($E3924,'CFileFishery to ERA+'!$A$4:$J$198,4,FALSE)</f>
        <v>17</v>
      </c>
      <c r="M3924" t="str">
        <f>VLOOKUP($E3924,'CFileFishery to ERA+'!$A$4:$J$198,5,FALSE)</f>
        <v>ALASKA N</v>
      </c>
      <c r="N3924" t="str">
        <f>VLOOKUP($E3924,'CFileFishery to ERA+'!$A$4:$J$198,6,FALSE)</f>
        <v>US</v>
      </c>
      <c r="O3924">
        <f>VLOOKUP($E3924,'CFileFishery to ERA+'!$A$4:$J$198,7,FALSE)</f>
        <v>999</v>
      </c>
      <c r="P3924" t="str">
        <f>VLOOKUP($E3924,'CFileFishery to ERA+'!$A$4:$J$198,8,FALSE)</f>
        <v>N</v>
      </c>
      <c r="Q3924" t="str">
        <f>VLOOKUP($E3924,'CFileFishery to ERA+'!$A$4:$J$198,9,FALSE)</f>
        <v>SEAK Net</v>
      </c>
      <c r="R3924" t="str">
        <f>VLOOKUP($E3924,'CFileFishery to ERA+'!$A$4:$J$198,10,FALSE)</f>
        <v>AABM</v>
      </c>
    </row>
    <row r="3925" spans="1:18" x14ac:dyDescent="0.25">
      <c r="A3925" t="s">
        <v>162</v>
      </c>
      <c r="B3925" t="s">
        <v>163</v>
      </c>
      <c r="C3925">
        <v>2015</v>
      </c>
      <c r="D3925">
        <v>7</v>
      </c>
      <c r="E3925">
        <v>92</v>
      </c>
      <c r="F3925" t="s">
        <v>66</v>
      </c>
      <c r="G3925">
        <v>2</v>
      </c>
      <c r="H3925" t="s">
        <v>12</v>
      </c>
      <c r="I3925">
        <v>1</v>
      </c>
      <c r="J3925">
        <v>4.51</v>
      </c>
      <c r="K3925">
        <v>4.63</v>
      </c>
      <c r="L3925">
        <f>VLOOKUP($E3925,'CFileFishery to ERA+'!$A$4:$J$198,4,FALSE)</f>
        <v>51</v>
      </c>
      <c r="M3925" t="str">
        <f>VLOOKUP($E3925,'CFileFishery to ERA+'!$A$4:$J$198,5,FALSE)</f>
        <v>WCVI ISBM S</v>
      </c>
      <c r="N3925" t="str">
        <f>VLOOKUP($E3925,'CFileFishery to ERA+'!$A$4:$J$198,6,FALSE)</f>
        <v>CA</v>
      </c>
      <c r="O3925">
        <f>VLOOKUP($E3925,'CFileFishery to ERA+'!$A$4:$J$198,7,FALSE)</f>
        <v>32</v>
      </c>
      <c r="P3925" t="str">
        <f>VLOOKUP($E3925,'CFileFishery to ERA+'!$A$4:$J$198,8,FALSE)</f>
        <v>S</v>
      </c>
      <c r="Q3925" t="str">
        <f>VLOOKUP($E3925,'CFileFishery to ERA+'!$A$4:$J$198,9,FALSE)</f>
        <v>WCVI ISBM Sport</v>
      </c>
      <c r="R3925" t="str">
        <f>VLOOKUP($E3925,'CFileFishery to ERA+'!$A$4:$J$198,10,FALSE)</f>
        <v>ISBM</v>
      </c>
    </row>
    <row r="3926" spans="1:18" x14ac:dyDescent="0.25">
      <c r="A3926" t="s">
        <v>162</v>
      </c>
      <c r="B3926" t="s">
        <v>163</v>
      </c>
      <c r="C3926">
        <v>2015</v>
      </c>
      <c r="D3926">
        <v>7</v>
      </c>
      <c r="E3926">
        <v>92</v>
      </c>
      <c r="F3926" t="s">
        <v>66</v>
      </c>
      <c r="G3926">
        <v>3</v>
      </c>
      <c r="H3926" t="s">
        <v>12</v>
      </c>
      <c r="I3926">
        <v>1</v>
      </c>
      <c r="J3926">
        <v>4.51</v>
      </c>
      <c r="K3926">
        <v>4.5599999999999996</v>
      </c>
      <c r="L3926">
        <f>VLOOKUP($E3926,'CFileFishery to ERA+'!$A$4:$J$198,4,FALSE)</f>
        <v>51</v>
      </c>
      <c r="M3926" t="str">
        <f>VLOOKUP($E3926,'CFileFishery to ERA+'!$A$4:$J$198,5,FALSE)</f>
        <v>WCVI ISBM S</v>
      </c>
      <c r="N3926" t="str">
        <f>VLOOKUP($E3926,'CFileFishery to ERA+'!$A$4:$J$198,6,FALSE)</f>
        <v>CA</v>
      </c>
      <c r="O3926">
        <f>VLOOKUP($E3926,'CFileFishery to ERA+'!$A$4:$J$198,7,FALSE)</f>
        <v>32</v>
      </c>
      <c r="P3926" t="str">
        <f>VLOOKUP($E3926,'CFileFishery to ERA+'!$A$4:$J$198,8,FALSE)</f>
        <v>S</v>
      </c>
      <c r="Q3926" t="str">
        <f>VLOOKUP($E3926,'CFileFishery to ERA+'!$A$4:$J$198,9,FALSE)</f>
        <v>WCVI ISBM Sport</v>
      </c>
      <c r="R3926" t="str">
        <f>VLOOKUP($E3926,'CFileFishery to ERA+'!$A$4:$J$198,10,FALSE)</f>
        <v>ISBM</v>
      </c>
    </row>
    <row r="3927" spans="1:18" x14ac:dyDescent="0.25">
      <c r="A3927" t="s">
        <v>162</v>
      </c>
      <c r="B3927" t="s">
        <v>163</v>
      </c>
      <c r="C3927">
        <v>2015</v>
      </c>
      <c r="D3927">
        <v>7</v>
      </c>
      <c r="E3927">
        <v>92</v>
      </c>
      <c r="F3927" t="s">
        <v>66</v>
      </c>
      <c r="G3927">
        <v>4</v>
      </c>
      <c r="H3927" t="s">
        <v>12</v>
      </c>
      <c r="I3927">
        <v>1</v>
      </c>
      <c r="J3927">
        <v>4.51</v>
      </c>
      <c r="K3927">
        <v>4.53</v>
      </c>
      <c r="L3927">
        <f>VLOOKUP($E3927,'CFileFishery to ERA+'!$A$4:$J$198,4,FALSE)</f>
        <v>51</v>
      </c>
      <c r="M3927" t="str">
        <f>VLOOKUP($E3927,'CFileFishery to ERA+'!$A$4:$J$198,5,FALSE)</f>
        <v>WCVI ISBM S</v>
      </c>
      <c r="N3927" t="str">
        <f>VLOOKUP($E3927,'CFileFishery to ERA+'!$A$4:$J$198,6,FALSE)</f>
        <v>CA</v>
      </c>
      <c r="O3927">
        <f>VLOOKUP($E3927,'CFileFishery to ERA+'!$A$4:$J$198,7,FALSE)</f>
        <v>32</v>
      </c>
      <c r="P3927" t="str">
        <f>VLOOKUP($E3927,'CFileFishery to ERA+'!$A$4:$J$198,8,FALSE)</f>
        <v>S</v>
      </c>
      <c r="Q3927" t="str">
        <f>VLOOKUP($E3927,'CFileFishery to ERA+'!$A$4:$J$198,9,FALSE)</f>
        <v>WCVI ISBM Sport</v>
      </c>
      <c r="R3927" t="str">
        <f>VLOOKUP($E3927,'CFileFishery to ERA+'!$A$4:$J$198,10,FALSE)</f>
        <v>ISBM</v>
      </c>
    </row>
    <row r="3928" spans="1:18" x14ac:dyDescent="0.25">
      <c r="A3928" t="s">
        <v>162</v>
      </c>
      <c r="B3928" t="s">
        <v>163</v>
      </c>
      <c r="C3928">
        <v>2015</v>
      </c>
      <c r="D3928">
        <v>7</v>
      </c>
      <c r="E3928">
        <v>108</v>
      </c>
      <c r="F3928" t="s">
        <v>130</v>
      </c>
      <c r="G3928">
        <v>3</v>
      </c>
      <c r="H3928" t="s">
        <v>12</v>
      </c>
      <c r="I3928">
        <v>1</v>
      </c>
      <c r="J3928">
        <v>2.97</v>
      </c>
      <c r="K3928">
        <v>3</v>
      </c>
      <c r="L3928">
        <f>VLOOKUP($E3928,'CFileFishery to ERA+'!$A$4:$J$198,4,FALSE)</f>
        <v>29</v>
      </c>
      <c r="M3928" t="str">
        <f>VLOOKUP($E3928,'CFileFishery to ERA+'!$A$4:$J$198,5,FALSE)</f>
        <v>TPGSDO TERM N</v>
      </c>
      <c r="N3928" t="str">
        <f>VLOOKUP($E3928,'CFileFishery to ERA+'!$A$4:$J$198,6,FALSE)</f>
        <v>US</v>
      </c>
      <c r="O3928">
        <f>VLOOKUP($E3928,'CFileFishery to ERA+'!$A$4:$J$198,7,FALSE)</f>
        <v>999</v>
      </c>
      <c r="P3928" t="str">
        <f>VLOOKUP($E3928,'CFileFishery to ERA+'!$A$4:$J$198,8,FALSE)</f>
        <v>N</v>
      </c>
      <c r="Q3928" t="str">
        <f>VLOOKUP($E3928,'CFileFishery to ERA+'!$A$4:$J$198,9,FALSE)</f>
        <v>PGSD Net</v>
      </c>
      <c r="R3928" t="str">
        <f>VLOOKUP($E3928,'CFileFishery to ERA+'!$A$4:$J$198,10,FALSE)</f>
        <v>ISBM</v>
      </c>
    </row>
    <row r="3929" spans="1:18" x14ac:dyDescent="0.25">
      <c r="A3929" t="s">
        <v>162</v>
      </c>
      <c r="B3929" t="s">
        <v>163</v>
      </c>
      <c r="C3929">
        <v>2015</v>
      </c>
      <c r="D3929">
        <v>7</v>
      </c>
      <c r="E3929">
        <v>108</v>
      </c>
      <c r="F3929" t="s">
        <v>130</v>
      </c>
      <c r="G3929">
        <v>4</v>
      </c>
      <c r="H3929" t="s">
        <v>12</v>
      </c>
      <c r="I3929">
        <v>1</v>
      </c>
      <c r="J3929">
        <v>2.97</v>
      </c>
      <c r="K3929">
        <v>2.98</v>
      </c>
      <c r="L3929">
        <f>VLOOKUP($E3929,'CFileFishery to ERA+'!$A$4:$J$198,4,FALSE)</f>
        <v>29</v>
      </c>
      <c r="M3929" t="str">
        <f>VLOOKUP($E3929,'CFileFishery to ERA+'!$A$4:$J$198,5,FALSE)</f>
        <v>TPGSDO TERM N</v>
      </c>
      <c r="N3929" t="str">
        <f>VLOOKUP($E3929,'CFileFishery to ERA+'!$A$4:$J$198,6,FALSE)</f>
        <v>US</v>
      </c>
      <c r="O3929">
        <f>VLOOKUP($E3929,'CFileFishery to ERA+'!$A$4:$J$198,7,FALSE)</f>
        <v>999</v>
      </c>
      <c r="P3929" t="str">
        <f>VLOOKUP($E3929,'CFileFishery to ERA+'!$A$4:$J$198,8,FALSE)</f>
        <v>N</v>
      </c>
      <c r="Q3929" t="str">
        <f>VLOOKUP($E3929,'CFileFishery to ERA+'!$A$4:$J$198,9,FALSE)</f>
        <v>PGSD Net</v>
      </c>
      <c r="R3929" t="str">
        <f>VLOOKUP($E3929,'CFileFishery to ERA+'!$A$4:$J$198,10,FALSE)</f>
        <v>ISBM</v>
      </c>
    </row>
    <row r="3930" spans="1:18" x14ac:dyDescent="0.25">
      <c r="A3930" t="s">
        <v>162</v>
      </c>
      <c r="B3930" t="s">
        <v>163</v>
      </c>
      <c r="C3930">
        <v>2015</v>
      </c>
      <c r="D3930">
        <v>7</v>
      </c>
      <c r="E3930">
        <v>129</v>
      </c>
      <c r="F3930" t="s">
        <v>38</v>
      </c>
      <c r="G3930">
        <v>3</v>
      </c>
      <c r="H3930" t="s">
        <v>12</v>
      </c>
      <c r="I3930">
        <v>1</v>
      </c>
      <c r="J3930">
        <v>2.78</v>
      </c>
      <c r="K3930">
        <v>2.81</v>
      </c>
      <c r="L3930">
        <f>VLOOKUP($E3930,'CFileFishery to ERA+'!$A$4:$J$198,4,FALSE)</f>
        <v>48</v>
      </c>
      <c r="M3930" t="str">
        <f>VLOOKUP($E3930,'CFileFishery to ERA+'!$A$4:$J$198,5,FALSE)</f>
        <v>NBC ISBM S</v>
      </c>
      <c r="N3930" t="str">
        <f>VLOOKUP($E3930,'CFileFishery to ERA+'!$A$4:$J$198,6,FALSE)</f>
        <v>CA</v>
      </c>
      <c r="O3930">
        <f>VLOOKUP($E3930,'CFileFishery to ERA+'!$A$4:$J$198,7,FALSE)</f>
        <v>21</v>
      </c>
      <c r="P3930" t="str">
        <f>VLOOKUP($E3930,'CFileFishery to ERA+'!$A$4:$J$198,8,FALSE)</f>
        <v>S</v>
      </c>
      <c r="Q3930" t="str">
        <f>VLOOKUP($E3930,'CFileFishery to ERA+'!$A$4:$J$198,9,FALSE)</f>
        <v>NBC ISBM Sport</v>
      </c>
      <c r="R3930" t="str">
        <f>VLOOKUP($E3930,'CFileFishery to ERA+'!$A$4:$J$198,10,FALSE)</f>
        <v>ISBM</v>
      </c>
    </row>
    <row r="3931" spans="1:18" x14ac:dyDescent="0.25">
      <c r="A3931" t="s">
        <v>162</v>
      </c>
      <c r="B3931" t="s">
        <v>163</v>
      </c>
      <c r="C3931">
        <v>2015</v>
      </c>
      <c r="D3931">
        <v>7</v>
      </c>
      <c r="E3931">
        <v>135</v>
      </c>
      <c r="F3931" t="s">
        <v>39</v>
      </c>
      <c r="G3931">
        <v>4</v>
      </c>
      <c r="H3931" t="s">
        <v>12</v>
      </c>
      <c r="I3931">
        <v>1</v>
      </c>
      <c r="J3931">
        <v>1.1200000000000001</v>
      </c>
      <c r="K3931">
        <v>1.1200000000000001</v>
      </c>
      <c r="L3931">
        <f>VLOOKUP($E3931,'CFileFishery to ERA+'!$A$4:$J$198,4,FALSE)</f>
        <v>61</v>
      </c>
      <c r="M3931" t="str">
        <f>VLOOKUP($E3931,'CFileFishery to ERA+'!$A$4:$J$198,5,FALSE)</f>
        <v>JNST S</v>
      </c>
      <c r="N3931" t="str">
        <f>VLOOKUP($E3931,'CFileFishery to ERA+'!$A$4:$J$198,6,FALSE)</f>
        <v>CA</v>
      </c>
      <c r="O3931">
        <f>VLOOKUP($E3931,'CFileFishery to ERA+'!$A$4:$J$198,7,FALSE)</f>
        <v>26</v>
      </c>
      <c r="P3931" t="str">
        <f>VLOOKUP($E3931,'CFileFishery to ERA+'!$A$4:$J$198,8,FALSE)</f>
        <v>S</v>
      </c>
      <c r="Q3931" t="str">
        <f>VLOOKUP($E3931,'CFileFishery to ERA+'!$A$4:$J$198,9,FALSE)</f>
        <v>Johnstone Strait Sport</v>
      </c>
      <c r="R3931" t="str">
        <f>VLOOKUP($E3931,'CFileFishery to ERA+'!$A$4:$J$198,10,FALSE)</f>
        <v>ISBM</v>
      </c>
    </row>
    <row r="3932" spans="1:18" x14ac:dyDescent="0.25">
      <c r="A3932" t="s">
        <v>162</v>
      </c>
      <c r="B3932" t="s">
        <v>163</v>
      </c>
      <c r="C3932">
        <v>2015</v>
      </c>
      <c r="D3932">
        <v>7</v>
      </c>
      <c r="E3932">
        <v>142</v>
      </c>
      <c r="F3932" t="s">
        <v>49</v>
      </c>
      <c r="G3932">
        <v>3</v>
      </c>
      <c r="H3932" t="s">
        <v>12</v>
      </c>
      <c r="I3932">
        <v>1</v>
      </c>
      <c r="J3932">
        <v>4.51</v>
      </c>
      <c r="K3932">
        <v>4.5599999999999996</v>
      </c>
      <c r="L3932">
        <f>VLOOKUP($E3932,'CFileFishery to ERA+'!$A$4:$J$198,4,FALSE)</f>
        <v>50</v>
      </c>
      <c r="M3932" t="str">
        <f>VLOOKUP($E3932,'CFileFishery to ERA+'!$A$4:$J$198,5,FALSE)</f>
        <v>WCVI AABM S</v>
      </c>
      <c r="N3932" t="str">
        <f>VLOOKUP($E3932,'CFileFishery to ERA+'!$A$4:$J$198,6,FALSE)</f>
        <v>CA</v>
      </c>
      <c r="O3932">
        <f>VLOOKUP($E3932,'CFileFishery to ERA+'!$A$4:$J$198,7,FALSE)</f>
        <v>31</v>
      </c>
      <c r="P3932" t="str">
        <f>VLOOKUP($E3932,'CFileFishery to ERA+'!$A$4:$J$198,8,FALSE)</f>
        <v>S</v>
      </c>
      <c r="Q3932" t="str">
        <f>VLOOKUP($E3932,'CFileFishery to ERA+'!$A$4:$J$198,9,FALSE)</f>
        <v>WCVI AABM Sport</v>
      </c>
      <c r="R3932" t="str">
        <f>VLOOKUP($E3932,'CFileFishery to ERA+'!$A$4:$J$198,10,FALSE)</f>
        <v>AABM</v>
      </c>
    </row>
    <row r="3933" spans="1:18" x14ac:dyDescent="0.25">
      <c r="A3933" t="s">
        <v>162</v>
      </c>
      <c r="B3933" t="s">
        <v>163</v>
      </c>
      <c r="C3933">
        <v>2015</v>
      </c>
      <c r="D3933">
        <v>7</v>
      </c>
      <c r="E3933">
        <v>146</v>
      </c>
      <c r="F3933" t="s">
        <v>75</v>
      </c>
      <c r="G3933">
        <v>3</v>
      </c>
      <c r="H3933" t="s">
        <v>12</v>
      </c>
      <c r="I3933">
        <v>1</v>
      </c>
      <c r="J3933">
        <v>14.14</v>
      </c>
      <c r="K3933">
        <v>14.31</v>
      </c>
      <c r="L3933">
        <f>VLOOKUP($E3933,'CFileFishery to ERA+'!$A$4:$J$198,4,FALSE)</f>
        <v>65</v>
      </c>
      <c r="M3933" t="str">
        <f>VLOOKUP($E3933,'CFileFishery to ERA+'!$A$4:$J$198,5,FALSE)</f>
        <v>BC JF S</v>
      </c>
      <c r="N3933" t="str">
        <f>VLOOKUP($E3933,'CFileFishery to ERA+'!$A$4:$J$198,6,FALSE)</f>
        <v>CA</v>
      </c>
      <c r="O3933">
        <f>VLOOKUP($E3933,'CFileFishery to ERA+'!$A$4:$J$198,7,FALSE)</f>
        <v>36</v>
      </c>
      <c r="P3933" t="str">
        <f>VLOOKUP($E3933,'CFileFishery to ERA+'!$A$4:$J$198,8,FALSE)</f>
        <v>S</v>
      </c>
      <c r="Q3933" t="str">
        <f>VLOOKUP($E3933,'CFileFishery to ERA+'!$A$4:$J$198,9,FALSE)</f>
        <v>Canadian Juan De Fuca Sport</v>
      </c>
      <c r="R3933" t="str">
        <f>VLOOKUP($E3933,'CFileFishery to ERA+'!$A$4:$J$198,10,FALSE)</f>
        <v>ISBM</v>
      </c>
    </row>
    <row r="3934" spans="1:18" x14ac:dyDescent="0.25">
      <c r="A3934" t="s">
        <v>162</v>
      </c>
      <c r="B3934" t="s">
        <v>163</v>
      </c>
      <c r="C3934">
        <v>2015</v>
      </c>
      <c r="D3934">
        <v>7</v>
      </c>
      <c r="E3934">
        <v>150</v>
      </c>
      <c r="F3934" t="s">
        <v>76</v>
      </c>
      <c r="G3934">
        <v>3</v>
      </c>
      <c r="H3934" t="s">
        <v>12</v>
      </c>
      <c r="I3934">
        <v>1</v>
      </c>
      <c r="J3934">
        <v>6.11</v>
      </c>
      <c r="K3934">
        <v>6.18</v>
      </c>
      <c r="L3934">
        <f>VLOOKUP($E3934,'CFileFishery to ERA+'!$A$4:$J$198,4,FALSE)</f>
        <v>57</v>
      </c>
      <c r="M3934" t="str">
        <f>VLOOKUP($E3934,'CFileFishery to ERA+'!$A$4:$J$198,5,FALSE)</f>
        <v>PGSDN S</v>
      </c>
      <c r="N3934" t="str">
        <f>VLOOKUP($E3934,'CFileFishery to ERA+'!$A$4:$J$198,6,FALSE)</f>
        <v>US</v>
      </c>
      <c r="O3934">
        <f>VLOOKUP($E3934,'CFileFishery to ERA+'!$A$4:$J$198,7,FALSE)</f>
        <v>999</v>
      </c>
      <c r="P3934" t="str">
        <f>VLOOKUP($E3934,'CFileFishery to ERA+'!$A$4:$J$198,8,FALSE)</f>
        <v>S</v>
      </c>
      <c r="Q3934" t="str">
        <f>VLOOKUP($E3934,'CFileFishery to ERA+'!$A$4:$J$198,9,FALSE)</f>
        <v>PGSD Sport</v>
      </c>
      <c r="R3934" t="str">
        <f>VLOOKUP($E3934,'CFileFishery to ERA+'!$A$4:$J$198,10,FALSE)</f>
        <v>ISBM</v>
      </c>
    </row>
    <row r="3935" spans="1:18" x14ac:dyDescent="0.25">
      <c r="A3935" t="s">
        <v>162</v>
      </c>
      <c r="B3935" t="s">
        <v>163</v>
      </c>
      <c r="C3935">
        <v>2015</v>
      </c>
      <c r="D3935">
        <v>8</v>
      </c>
      <c r="E3935">
        <v>92</v>
      </c>
      <c r="F3935" t="s">
        <v>66</v>
      </c>
      <c r="G3935">
        <v>3</v>
      </c>
      <c r="H3935" t="s">
        <v>12</v>
      </c>
      <c r="I3935">
        <v>1</v>
      </c>
      <c r="J3935">
        <v>3.12</v>
      </c>
      <c r="K3935">
        <v>3.15</v>
      </c>
      <c r="L3935">
        <f>VLOOKUP($E3935,'CFileFishery to ERA+'!$A$4:$J$198,4,FALSE)</f>
        <v>51</v>
      </c>
      <c r="M3935" t="str">
        <f>VLOOKUP($E3935,'CFileFishery to ERA+'!$A$4:$J$198,5,FALSE)</f>
        <v>WCVI ISBM S</v>
      </c>
      <c r="N3935" t="str">
        <f>VLOOKUP($E3935,'CFileFishery to ERA+'!$A$4:$J$198,6,FALSE)</f>
        <v>CA</v>
      </c>
      <c r="O3935">
        <f>VLOOKUP($E3935,'CFileFishery to ERA+'!$A$4:$J$198,7,FALSE)</f>
        <v>32</v>
      </c>
      <c r="P3935" t="str">
        <f>VLOOKUP($E3935,'CFileFishery to ERA+'!$A$4:$J$198,8,FALSE)</f>
        <v>S</v>
      </c>
      <c r="Q3935" t="str">
        <f>VLOOKUP($E3935,'CFileFishery to ERA+'!$A$4:$J$198,9,FALSE)</f>
        <v>WCVI ISBM Sport</v>
      </c>
      <c r="R3935" t="str">
        <f>VLOOKUP($E3935,'CFileFishery to ERA+'!$A$4:$J$198,10,FALSE)</f>
        <v>ISBM</v>
      </c>
    </row>
    <row r="3936" spans="1:18" x14ac:dyDescent="0.25">
      <c r="A3936" t="s">
        <v>162</v>
      </c>
      <c r="B3936" t="s">
        <v>163</v>
      </c>
      <c r="C3936">
        <v>2015</v>
      </c>
      <c r="D3936">
        <v>8</v>
      </c>
      <c r="E3936">
        <v>104</v>
      </c>
      <c r="F3936" t="s">
        <v>113</v>
      </c>
      <c r="G3936">
        <v>4</v>
      </c>
      <c r="H3936" t="s">
        <v>12</v>
      </c>
      <c r="I3936">
        <v>1</v>
      </c>
      <c r="J3936">
        <v>1.28</v>
      </c>
      <c r="K3936">
        <v>1.28</v>
      </c>
      <c r="L3936">
        <f>VLOOKUP($E3936,'CFileFishery to ERA+'!$A$4:$J$198,4,FALSE)</f>
        <v>38</v>
      </c>
      <c r="M3936" t="str">
        <f>VLOOKUP($E3936,'CFileFishery to ERA+'!$A$4:$J$198,5,FALSE)</f>
        <v>TPS FN</v>
      </c>
      <c r="N3936" t="str">
        <f>VLOOKUP($E3936,'CFileFishery to ERA+'!$A$4:$J$198,6,FALSE)</f>
        <v>US</v>
      </c>
      <c r="O3936">
        <f>VLOOKUP($E3936,'CFileFishery to ERA+'!$A$4:$J$198,7,FALSE)</f>
        <v>999</v>
      </c>
      <c r="P3936" t="str">
        <f>VLOOKUP($E3936,'CFileFishery to ERA+'!$A$4:$J$198,8,FALSE)</f>
        <v>N</v>
      </c>
      <c r="Q3936" t="str">
        <f>VLOOKUP($E3936,'CFileFishery to ERA+'!$A$4:$J$198,9,FALSE)</f>
        <v>PGSD Net</v>
      </c>
      <c r="R3936" t="str">
        <f>VLOOKUP($E3936,'CFileFishery to ERA+'!$A$4:$J$198,10,FALSE)</f>
        <v>ISBM</v>
      </c>
    </row>
    <row r="3937" spans="1:18" x14ac:dyDescent="0.25">
      <c r="A3937" t="s">
        <v>162</v>
      </c>
      <c r="B3937" t="s">
        <v>163</v>
      </c>
      <c r="C3937">
        <v>2015</v>
      </c>
      <c r="D3937">
        <v>8</v>
      </c>
      <c r="E3937">
        <v>142</v>
      </c>
      <c r="F3937" t="s">
        <v>49</v>
      </c>
      <c r="G3937">
        <v>3</v>
      </c>
      <c r="H3937" t="s">
        <v>12</v>
      </c>
      <c r="I3937">
        <v>2</v>
      </c>
      <c r="J3937">
        <v>6.24</v>
      </c>
      <c r="K3937">
        <v>6.31</v>
      </c>
      <c r="L3937">
        <f>VLOOKUP($E3937,'CFileFishery to ERA+'!$A$4:$J$198,4,FALSE)</f>
        <v>50</v>
      </c>
      <c r="M3937" t="str">
        <f>VLOOKUP($E3937,'CFileFishery to ERA+'!$A$4:$J$198,5,FALSE)</f>
        <v>WCVI AABM S</v>
      </c>
      <c r="N3937" t="str">
        <f>VLOOKUP($E3937,'CFileFishery to ERA+'!$A$4:$J$198,6,FALSE)</f>
        <v>CA</v>
      </c>
      <c r="O3937">
        <f>VLOOKUP($E3937,'CFileFishery to ERA+'!$A$4:$J$198,7,FALSE)</f>
        <v>31</v>
      </c>
      <c r="P3937" t="str">
        <f>VLOOKUP($E3937,'CFileFishery to ERA+'!$A$4:$J$198,8,FALSE)</f>
        <v>S</v>
      </c>
      <c r="Q3937" t="str">
        <f>VLOOKUP($E3937,'CFileFishery to ERA+'!$A$4:$J$198,9,FALSE)</f>
        <v>WCVI AABM Sport</v>
      </c>
      <c r="R3937" t="str">
        <f>VLOOKUP($E3937,'CFileFishery to ERA+'!$A$4:$J$198,10,FALSE)</f>
        <v>AABM</v>
      </c>
    </row>
    <row r="3938" spans="1:18" x14ac:dyDescent="0.25">
      <c r="A3938" t="s">
        <v>162</v>
      </c>
      <c r="B3938" t="s">
        <v>163</v>
      </c>
      <c r="C3938">
        <v>2015</v>
      </c>
      <c r="D3938">
        <v>8</v>
      </c>
      <c r="E3938">
        <v>151</v>
      </c>
      <c r="F3938" t="s">
        <v>84</v>
      </c>
      <c r="G3938">
        <v>3</v>
      </c>
      <c r="H3938" t="s">
        <v>12</v>
      </c>
      <c r="I3938">
        <v>1</v>
      </c>
      <c r="J3938">
        <v>6.88</v>
      </c>
      <c r="K3938">
        <v>6.96</v>
      </c>
      <c r="L3938">
        <f>VLOOKUP($E3938,'CFileFishery to ERA+'!$A$4:$J$198,4,FALSE)</f>
        <v>57</v>
      </c>
      <c r="M3938" t="str">
        <f>VLOOKUP($E3938,'CFileFishery to ERA+'!$A$4:$J$198,5,FALSE)</f>
        <v>PGSDN S</v>
      </c>
      <c r="N3938" t="str">
        <f>VLOOKUP($E3938,'CFileFishery to ERA+'!$A$4:$J$198,6,FALSE)</f>
        <v>US</v>
      </c>
      <c r="O3938">
        <f>VLOOKUP($E3938,'CFileFishery to ERA+'!$A$4:$J$198,7,FALSE)</f>
        <v>999</v>
      </c>
      <c r="P3938" t="str">
        <f>VLOOKUP($E3938,'CFileFishery to ERA+'!$A$4:$J$198,8,FALSE)</f>
        <v>S</v>
      </c>
      <c r="Q3938" t="str">
        <f>VLOOKUP($E3938,'CFileFishery to ERA+'!$A$4:$J$198,9,FALSE)</f>
        <v>PGSD Sport</v>
      </c>
      <c r="R3938" t="str">
        <f>VLOOKUP($E3938,'CFileFishery to ERA+'!$A$4:$J$198,10,FALSE)</f>
        <v>ISBM</v>
      </c>
    </row>
    <row r="3939" spans="1:18" x14ac:dyDescent="0.25">
      <c r="A3939" t="s">
        <v>162</v>
      </c>
      <c r="B3939" t="s">
        <v>163</v>
      </c>
      <c r="C3939">
        <v>2015</v>
      </c>
      <c r="D3939">
        <v>10</v>
      </c>
      <c r="E3939">
        <v>2</v>
      </c>
      <c r="F3939" t="s">
        <v>30</v>
      </c>
      <c r="G3939">
        <v>4</v>
      </c>
      <c r="H3939" t="s">
        <v>12</v>
      </c>
      <c r="I3939">
        <v>1</v>
      </c>
      <c r="J3939">
        <v>2.92</v>
      </c>
      <c r="K3939">
        <v>2.95</v>
      </c>
      <c r="L3939">
        <f>VLOOKUP($E3939,'CFileFishery to ERA+'!$A$4:$J$198,4,FALSE)</f>
        <v>1</v>
      </c>
      <c r="M3939" t="str">
        <f>VLOOKUP($E3939,'CFileFishery to ERA+'!$A$4:$J$198,5,FALSE)</f>
        <v>AK W/S T</v>
      </c>
      <c r="N3939" t="str">
        <f>VLOOKUP($E3939,'CFileFishery to ERA+'!$A$4:$J$198,6,FALSE)</f>
        <v>US</v>
      </c>
      <c r="O3939">
        <f>VLOOKUP($E3939,'CFileFishery to ERA+'!$A$4:$J$198,7,FALSE)</f>
        <v>999</v>
      </c>
      <c r="P3939" t="str">
        <f>VLOOKUP($E3939,'CFileFishery to ERA+'!$A$4:$J$198,8,FALSE)</f>
        <v>T</v>
      </c>
      <c r="Q3939" t="str">
        <f>VLOOKUP($E3939,'CFileFishery to ERA+'!$A$4:$J$198,9,FALSE)</f>
        <v>SEAK Troll</v>
      </c>
      <c r="R3939" t="str">
        <f>VLOOKUP($E3939,'CFileFishery to ERA+'!$A$4:$J$198,10,FALSE)</f>
        <v>AABM</v>
      </c>
    </row>
    <row r="3940" spans="1:18" x14ac:dyDescent="0.25">
      <c r="A3940" t="s">
        <v>162</v>
      </c>
      <c r="B3940" t="s">
        <v>163</v>
      </c>
      <c r="C3940">
        <v>2015</v>
      </c>
      <c r="D3940">
        <v>10</v>
      </c>
      <c r="E3940">
        <v>105</v>
      </c>
      <c r="F3940" t="s">
        <v>133</v>
      </c>
      <c r="G3940">
        <v>2</v>
      </c>
      <c r="H3940" t="s">
        <v>12</v>
      </c>
      <c r="I3940">
        <v>1</v>
      </c>
      <c r="J3940">
        <v>1</v>
      </c>
      <c r="K3940">
        <v>1.02</v>
      </c>
      <c r="L3940">
        <f>VLOOKUP($E3940,'CFileFishery to ERA+'!$A$4:$J$198,4,FALSE)</f>
        <v>28</v>
      </c>
      <c r="M3940" t="str">
        <f>VLOOKUP($E3940,'CFileFishery to ERA+'!$A$4:$J$198,5,FALSE)</f>
        <v>PGSDO N</v>
      </c>
      <c r="N3940" t="str">
        <f>VLOOKUP($E3940,'CFileFishery to ERA+'!$A$4:$J$198,6,FALSE)</f>
        <v>US</v>
      </c>
      <c r="O3940">
        <f>VLOOKUP($E3940,'CFileFishery to ERA+'!$A$4:$J$198,7,FALSE)</f>
        <v>999</v>
      </c>
      <c r="P3940" t="str">
        <f>VLOOKUP($E3940,'CFileFishery to ERA+'!$A$4:$J$198,8,FALSE)</f>
        <v>N</v>
      </c>
      <c r="Q3940" t="str">
        <f>VLOOKUP($E3940,'CFileFishery to ERA+'!$A$4:$J$198,9,FALSE)</f>
        <v>PGSD Net</v>
      </c>
      <c r="R3940" t="str">
        <f>VLOOKUP($E3940,'CFileFishery to ERA+'!$A$4:$J$198,10,FALSE)</f>
        <v>ISBM</v>
      </c>
    </row>
    <row r="3941" spans="1:18" x14ac:dyDescent="0.25">
      <c r="A3941" t="s">
        <v>162</v>
      </c>
      <c r="B3941" t="s">
        <v>163</v>
      </c>
      <c r="C3941">
        <v>2015</v>
      </c>
      <c r="D3941">
        <v>10</v>
      </c>
      <c r="E3941">
        <v>159</v>
      </c>
      <c r="F3941" t="s">
        <v>94</v>
      </c>
      <c r="G3941">
        <v>2</v>
      </c>
      <c r="H3941" t="s">
        <v>12</v>
      </c>
      <c r="I3941">
        <v>1</v>
      </c>
      <c r="J3941">
        <v>4.7300000000000004</v>
      </c>
      <c r="K3941">
        <v>4.8600000000000003</v>
      </c>
      <c r="L3941">
        <f>VLOOKUP($E3941,'CFileFishery to ERA+'!$A$4:$J$198,4,FALSE)</f>
        <v>59</v>
      </c>
      <c r="M3941" t="str">
        <f>VLOOKUP($E3941,'CFileFishery to ERA+'!$A$4:$J$198,5,FALSE)</f>
        <v>PGSDO S</v>
      </c>
      <c r="N3941" t="str">
        <f>VLOOKUP($E3941,'CFileFishery to ERA+'!$A$4:$J$198,6,FALSE)</f>
        <v>US</v>
      </c>
      <c r="O3941">
        <f>VLOOKUP($E3941,'CFileFishery to ERA+'!$A$4:$J$198,7,FALSE)</f>
        <v>999</v>
      </c>
      <c r="P3941" t="str">
        <f>VLOOKUP($E3941,'CFileFishery to ERA+'!$A$4:$J$198,8,FALSE)</f>
        <v>S</v>
      </c>
      <c r="Q3941" t="str">
        <f>VLOOKUP($E3941,'CFileFishery to ERA+'!$A$4:$J$198,9,FALSE)</f>
        <v>PGSD Sport</v>
      </c>
      <c r="R3941" t="str">
        <f>VLOOKUP($E3941,'CFileFishery to ERA+'!$A$4:$J$198,10,FALSE)</f>
        <v>ISBM</v>
      </c>
    </row>
    <row r="3942" spans="1:18" x14ac:dyDescent="0.25">
      <c r="A3942" t="s">
        <v>162</v>
      </c>
      <c r="B3942" t="s">
        <v>163</v>
      </c>
      <c r="C3942">
        <v>2015</v>
      </c>
      <c r="D3942">
        <v>11</v>
      </c>
      <c r="E3942">
        <v>146</v>
      </c>
      <c r="F3942" t="s">
        <v>75</v>
      </c>
      <c r="G3942">
        <v>3</v>
      </c>
      <c r="H3942" t="s">
        <v>12</v>
      </c>
      <c r="I3942">
        <v>1</v>
      </c>
      <c r="J3942">
        <v>8.9700000000000006</v>
      </c>
      <c r="K3942">
        <v>9.07</v>
      </c>
      <c r="L3942">
        <f>VLOOKUP($E3942,'CFileFishery to ERA+'!$A$4:$J$198,4,FALSE)</f>
        <v>65</v>
      </c>
      <c r="M3942" t="str">
        <f>VLOOKUP($E3942,'CFileFishery to ERA+'!$A$4:$J$198,5,FALSE)</f>
        <v>BC JF S</v>
      </c>
      <c r="N3942" t="str">
        <f>VLOOKUP($E3942,'CFileFishery to ERA+'!$A$4:$J$198,6,FALSE)</f>
        <v>CA</v>
      </c>
      <c r="O3942">
        <f>VLOOKUP($E3942,'CFileFishery to ERA+'!$A$4:$J$198,7,FALSE)</f>
        <v>36</v>
      </c>
      <c r="P3942" t="str">
        <f>VLOOKUP($E3942,'CFileFishery to ERA+'!$A$4:$J$198,8,FALSE)</f>
        <v>S</v>
      </c>
      <c r="Q3942" t="str">
        <f>VLOOKUP($E3942,'CFileFishery to ERA+'!$A$4:$J$198,9,FALSE)</f>
        <v>Canadian Juan De Fuca Sport</v>
      </c>
      <c r="R3942" t="str">
        <f>VLOOKUP($E3942,'CFileFishery to ERA+'!$A$4:$J$198,10,FALSE)</f>
        <v>ISBM</v>
      </c>
    </row>
    <row r="3943" spans="1:18" x14ac:dyDescent="0.25">
      <c r="A3943" t="s">
        <v>162</v>
      </c>
      <c r="B3943" t="s">
        <v>163</v>
      </c>
      <c r="C3943">
        <v>2016</v>
      </c>
      <c r="D3943">
        <v>2</v>
      </c>
      <c r="E3943">
        <v>37</v>
      </c>
      <c r="F3943" t="s">
        <v>106</v>
      </c>
      <c r="G3943">
        <v>4</v>
      </c>
      <c r="H3943" t="s">
        <v>12</v>
      </c>
      <c r="I3943">
        <v>1</v>
      </c>
      <c r="J3943">
        <v>1.61</v>
      </c>
      <c r="K3943">
        <v>1.62</v>
      </c>
      <c r="L3943">
        <f>VLOOKUP($E3943,'CFileFishery to ERA+'!$A$4:$J$198,4,FALSE)</f>
        <v>10</v>
      </c>
      <c r="M3943" t="str">
        <f>VLOOKUP($E3943,'CFileFishery to ERA+'!$A$4:$J$198,5,FALSE)</f>
        <v>WCVI F/W T</v>
      </c>
      <c r="N3943" t="str">
        <f>VLOOKUP($E3943,'CFileFishery to ERA+'!$A$4:$J$198,6,FALSE)</f>
        <v>CA</v>
      </c>
      <c r="O3943">
        <f>VLOOKUP($E3943,'CFileFishery to ERA+'!$A$4:$J$198,7,FALSE)</f>
        <v>3</v>
      </c>
      <c r="P3943" t="str">
        <f>VLOOKUP($E3943,'CFileFishery to ERA+'!$A$4:$J$198,8,FALSE)</f>
        <v>T</v>
      </c>
      <c r="Q3943" t="str">
        <f>VLOOKUP($E3943,'CFileFishery to ERA+'!$A$4:$J$198,9,FALSE)</f>
        <v>WCVI Troll</v>
      </c>
      <c r="R3943" t="str">
        <f>VLOOKUP($E3943,'CFileFishery to ERA+'!$A$4:$J$198,10,FALSE)</f>
        <v>AABM</v>
      </c>
    </row>
    <row r="3944" spans="1:18" x14ac:dyDescent="0.25">
      <c r="A3944" t="s">
        <v>162</v>
      </c>
      <c r="B3944" t="s">
        <v>163</v>
      </c>
      <c r="C3944">
        <v>2016</v>
      </c>
      <c r="D3944">
        <v>3</v>
      </c>
      <c r="E3944">
        <v>37</v>
      </c>
      <c r="F3944" t="s">
        <v>106</v>
      </c>
      <c r="G3944">
        <v>3</v>
      </c>
      <c r="H3944" t="s">
        <v>12</v>
      </c>
      <c r="I3944">
        <v>1</v>
      </c>
      <c r="J3944">
        <v>1.61</v>
      </c>
      <c r="K3944">
        <v>1.65</v>
      </c>
      <c r="L3944">
        <f>VLOOKUP($E3944,'CFileFishery to ERA+'!$A$4:$J$198,4,FALSE)</f>
        <v>10</v>
      </c>
      <c r="M3944" t="str">
        <f>VLOOKUP($E3944,'CFileFishery to ERA+'!$A$4:$J$198,5,FALSE)</f>
        <v>WCVI F/W T</v>
      </c>
      <c r="N3944" t="str">
        <f>VLOOKUP($E3944,'CFileFishery to ERA+'!$A$4:$J$198,6,FALSE)</f>
        <v>CA</v>
      </c>
      <c r="O3944">
        <f>VLOOKUP($E3944,'CFileFishery to ERA+'!$A$4:$J$198,7,FALSE)</f>
        <v>3</v>
      </c>
      <c r="P3944" t="str">
        <f>VLOOKUP($E3944,'CFileFishery to ERA+'!$A$4:$J$198,8,FALSE)</f>
        <v>T</v>
      </c>
      <c r="Q3944" t="str">
        <f>VLOOKUP($E3944,'CFileFishery to ERA+'!$A$4:$J$198,9,FALSE)</f>
        <v>WCVI Troll</v>
      </c>
      <c r="R3944" t="str">
        <f>VLOOKUP($E3944,'CFileFishery to ERA+'!$A$4:$J$198,10,FALSE)</f>
        <v>AABM</v>
      </c>
    </row>
    <row r="3945" spans="1:18" x14ac:dyDescent="0.25">
      <c r="A3945" t="s">
        <v>162</v>
      </c>
      <c r="B3945" t="s">
        <v>163</v>
      </c>
      <c r="C3945">
        <v>2016</v>
      </c>
      <c r="D3945">
        <v>3</v>
      </c>
      <c r="E3945">
        <v>155</v>
      </c>
      <c r="F3945" t="s">
        <v>103</v>
      </c>
      <c r="G3945">
        <v>3</v>
      </c>
      <c r="H3945" t="s">
        <v>12</v>
      </c>
      <c r="I3945">
        <v>1</v>
      </c>
      <c r="J3945">
        <v>3.48</v>
      </c>
      <c r="K3945">
        <v>3.57</v>
      </c>
      <c r="L3945">
        <f>VLOOKUP($E3945,'CFileFishery to ERA+'!$A$4:$J$198,4,FALSE)</f>
        <v>59</v>
      </c>
      <c r="M3945" t="str">
        <f>VLOOKUP($E3945,'CFileFishery to ERA+'!$A$4:$J$198,5,FALSE)</f>
        <v>PGSDO S</v>
      </c>
      <c r="N3945" t="str">
        <f>VLOOKUP($E3945,'CFileFishery to ERA+'!$A$4:$J$198,6,FALSE)</f>
        <v>US</v>
      </c>
      <c r="O3945">
        <f>VLOOKUP($E3945,'CFileFishery to ERA+'!$A$4:$J$198,7,FALSE)</f>
        <v>999</v>
      </c>
      <c r="P3945" t="str">
        <f>VLOOKUP($E3945,'CFileFishery to ERA+'!$A$4:$J$198,8,FALSE)</f>
        <v>S</v>
      </c>
      <c r="Q3945" t="str">
        <f>VLOOKUP($E3945,'CFileFishery to ERA+'!$A$4:$J$198,9,FALSE)</f>
        <v>PGSD Sport</v>
      </c>
      <c r="R3945" t="str">
        <f>VLOOKUP($E3945,'CFileFishery to ERA+'!$A$4:$J$198,10,FALSE)</f>
        <v>ISBM</v>
      </c>
    </row>
    <row r="3946" spans="1:18" x14ac:dyDescent="0.25">
      <c r="A3946" t="s">
        <v>162</v>
      </c>
      <c r="B3946" t="s">
        <v>163</v>
      </c>
      <c r="C3946">
        <v>2016</v>
      </c>
      <c r="D3946">
        <v>3</v>
      </c>
      <c r="E3946">
        <v>157</v>
      </c>
      <c r="F3946" t="s">
        <v>79</v>
      </c>
      <c r="G3946">
        <v>3</v>
      </c>
      <c r="H3946" t="s">
        <v>12</v>
      </c>
      <c r="I3946">
        <v>1</v>
      </c>
      <c r="J3946">
        <v>5.46</v>
      </c>
      <c r="K3946">
        <v>5.61</v>
      </c>
      <c r="L3946">
        <f>VLOOKUP($E3946,'CFileFishery to ERA+'!$A$4:$J$198,4,FALSE)</f>
        <v>59</v>
      </c>
      <c r="M3946" t="str">
        <f>VLOOKUP($E3946,'CFileFishery to ERA+'!$A$4:$J$198,5,FALSE)</f>
        <v>PGSDO S</v>
      </c>
      <c r="N3946" t="str">
        <f>VLOOKUP($E3946,'CFileFishery to ERA+'!$A$4:$J$198,6,FALSE)</f>
        <v>US</v>
      </c>
      <c r="O3946">
        <f>VLOOKUP($E3946,'CFileFishery to ERA+'!$A$4:$J$198,7,FALSE)</f>
        <v>999</v>
      </c>
      <c r="P3946" t="str">
        <f>VLOOKUP($E3946,'CFileFishery to ERA+'!$A$4:$J$198,8,FALSE)</f>
        <v>S</v>
      </c>
      <c r="Q3946" t="str">
        <f>VLOOKUP($E3946,'CFileFishery to ERA+'!$A$4:$J$198,9,FALSE)</f>
        <v>PGSD Sport</v>
      </c>
      <c r="R3946" t="str">
        <f>VLOOKUP($E3946,'CFileFishery to ERA+'!$A$4:$J$198,10,FALSE)</f>
        <v>ISBM</v>
      </c>
    </row>
    <row r="3947" spans="1:18" x14ac:dyDescent="0.25">
      <c r="A3947" t="s">
        <v>162</v>
      </c>
      <c r="B3947" t="s">
        <v>163</v>
      </c>
      <c r="C3947">
        <v>2016</v>
      </c>
      <c r="D3947">
        <v>4</v>
      </c>
      <c r="E3947">
        <v>33</v>
      </c>
      <c r="F3947" t="s">
        <v>47</v>
      </c>
      <c r="G3947">
        <v>4</v>
      </c>
      <c r="H3947" t="s">
        <v>12</v>
      </c>
      <c r="I3947">
        <v>3</v>
      </c>
      <c r="J3947">
        <v>9.69</v>
      </c>
      <c r="K3947">
        <v>9.8000000000000007</v>
      </c>
      <c r="L3947">
        <f>VLOOKUP($E3947,'CFileFishery to ERA+'!$A$4:$J$198,4,FALSE)</f>
        <v>10</v>
      </c>
      <c r="M3947" t="str">
        <f>VLOOKUP($E3947,'CFileFishery to ERA+'!$A$4:$J$198,5,FALSE)</f>
        <v>WCVI F/W T</v>
      </c>
      <c r="N3947" t="str">
        <f>VLOOKUP($E3947,'CFileFishery to ERA+'!$A$4:$J$198,6,FALSE)</f>
        <v>CA</v>
      </c>
      <c r="O3947">
        <f>VLOOKUP($E3947,'CFileFishery to ERA+'!$A$4:$J$198,7,FALSE)</f>
        <v>3</v>
      </c>
      <c r="P3947" t="str">
        <f>VLOOKUP($E3947,'CFileFishery to ERA+'!$A$4:$J$198,8,FALSE)</f>
        <v>T</v>
      </c>
      <c r="Q3947" t="str">
        <f>VLOOKUP($E3947,'CFileFishery to ERA+'!$A$4:$J$198,9,FALSE)</f>
        <v>WCVI Troll</v>
      </c>
      <c r="R3947" t="str">
        <f>VLOOKUP($E3947,'CFileFishery to ERA+'!$A$4:$J$198,10,FALSE)</f>
        <v>AABM</v>
      </c>
    </row>
    <row r="3948" spans="1:18" x14ac:dyDescent="0.25">
      <c r="A3948" t="s">
        <v>162</v>
      </c>
      <c r="B3948" t="s">
        <v>163</v>
      </c>
      <c r="C3948">
        <v>2016</v>
      </c>
      <c r="D3948">
        <v>4</v>
      </c>
      <c r="E3948">
        <v>155</v>
      </c>
      <c r="F3948" t="s">
        <v>103</v>
      </c>
      <c r="G3948">
        <v>3</v>
      </c>
      <c r="H3948" t="s">
        <v>12</v>
      </c>
      <c r="I3948">
        <v>1</v>
      </c>
      <c r="J3948">
        <v>3.24</v>
      </c>
      <c r="K3948">
        <v>3.33</v>
      </c>
      <c r="L3948">
        <f>VLOOKUP($E3948,'CFileFishery to ERA+'!$A$4:$J$198,4,FALSE)</f>
        <v>59</v>
      </c>
      <c r="M3948" t="str">
        <f>VLOOKUP($E3948,'CFileFishery to ERA+'!$A$4:$J$198,5,FALSE)</f>
        <v>PGSDO S</v>
      </c>
      <c r="N3948" t="str">
        <f>VLOOKUP($E3948,'CFileFishery to ERA+'!$A$4:$J$198,6,FALSE)</f>
        <v>US</v>
      </c>
      <c r="O3948">
        <f>VLOOKUP($E3948,'CFileFishery to ERA+'!$A$4:$J$198,7,FALSE)</f>
        <v>999</v>
      </c>
      <c r="P3948" t="str">
        <f>VLOOKUP($E3948,'CFileFishery to ERA+'!$A$4:$J$198,8,FALSE)</f>
        <v>S</v>
      </c>
      <c r="Q3948" t="str">
        <f>VLOOKUP($E3948,'CFileFishery to ERA+'!$A$4:$J$198,9,FALSE)</f>
        <v>PGSD Sport</v>
      </c>
      <c r="R3948" t="str">
        <f>VLOOKUP($E3948,'CFileFishery to ERA+'!$A$4:$J$198,10,FALSE)</f>
        <v>ISBM</v>
      </c>
    </row>
    <row r="3949" spans="1:18" x14ac:dyDescent="0.25">
      <c r="A3949" t="s">
        <v>162</v>
      </c>
      <c r="B3949" t="s">
        <v>163</v>
      </c>
      <c r="C3949">
        <v>2016</v>
      </c>
      <c r="D3949">
        <v>4</v>
      </c>
      <c r="E3949">
        <v>157</v>
      </c>
      <c r="F3949" t="s">
        <v>79</v>
      </c>
      <c r="G3949">
        <v>5</v>
      </c>
      <c r="H3949" t="s">
        <v>12</v>
      </c>
      <c r="I3949">
        <v>1</v>
      </c>
      <c r="J3949">
        <v>2.0699999999999998</v>
      </c>
      <c r="K3949">
        <v>2.08</v>
      </c>
      <c r="L3949">
        <f>VLOOKUP($E3949,'CFileFishery to ERA+'!$A$4:$J$198,4,FALSE)</f>
        <v>59</v>
      </c>
      <c r="M3949" t="str">
        <f>VLOOKUP($E3949,'CFileFishery to ERA+'!$A$4:$J$198,5,FALSE)</f>
        <v>PGSDO S</v>
      </c>
      <c r="N3949" t="str">
        <f>VLOOKUP($E3949,'CFileFishery to ERA+'!$A$4:$J$198,6,FALSE)</f>
        <v>US</v>
      </c>
      <c r="O3949">
        <f>VLOOKUP($E3949,'CFileFishery to ERA+'!$A$4:$J$198,7,FALSE)</f>
        <v>999</v>
      </c>
      <c r="P3949" t="str">
        <f>VLOOKUP($E3949,'CFileFishery to ERA+'!$A$4:$J$198,8,FALSE)</f>
        <v>S</v>
      </c>
      <c r="Q3949" t="str">
        <f>VLOOKUP($E3949,'CFileFishery to ERA+'!$A$4:$J$198,9,FALSE)</f>
        <v>PGSD Sport</v>
      </c>
      <c r="R3949" t="str">
        <f>VLOOKUP($E3949,'CFileFishery to ERA+'!$A$4:$J$198,10,FALSE)</f>
        <v>ISBM</v>
      </c>
    </row>
    <row r="3950" spans="1:18" x14ac:dyDescent="0.25">
      <c r="A3950" t="s">
        <v>162</v>
      </c>
      <c r="B3950" t="s">
        <v>163</v>
      </c>
      <c r="C3950">
        <v>2016</v>
      </c>
      <c r="D3950">
        <v>5</v>
      </c>
      <c r="E3950">
        <v>12</v>
      </c>
      <c r="F3950" t="s">
        <v>35</v>
      </c>
      <c r="G3950">
        <v>5</v>
      </c>
      <c r="H3950" t="s">
        <v>12</v>
      </c>
      <c r="I3950">
        <v>1</v>
      </c>
      <c r="J3950">
        <v>1.46</v>
      </c>
      <c r="K3950">
        <v>1.46</v>
      </c>
      <c r="L3950">
        <f>VLOOKUP($E3950,'CFileFishery to ERA+'!$A$4:$J$198,4,FALSE)</f>
        <v>1</v>
      </c>
      <c r="M3950" t="str">
        <f>VLOOKUP($E3950,'CFileFishery to ERA+'!$A$4:$J$198,5,FALSE)</f>
        <v>AK W/S T</v>
      </c>
      <c r="N3950" t="str">
        <f>VLOOKUP($E3950,'CFileFishery to ERA+'!$A$4:$J$198,6,FALSE)</f>
        <v>US</v>
      </c>
      <c r="O3950">
        <f>VLOOKUP($E3950,'CFileFishery to ERA+'!$A$4:$J$198,7,FALSE)</f>
        <v>999</v>
      </c>
      <c r="P3950" t="str">
        <f>VLOOKUP($E3950,'CFileFishery to ERA+'!$A$4:$J$198,8,FALSE)</f>
        <v>T</v>
      </c>
      <c r="Q3950" t="str">
        <f>VLOOKUP($E3950,'CFileFishery to ERA+'!$A$4:$J$198,9,FALSE)</f>
        <v>SEAK Troll</v>
      </c>
      <c r="R3950" t="str">
        <f>VLOOKUP($E3950,'CFileFishery to ERA+'!$A$4:$J$198,10,FALSE)</f>
        <v>AABM</v>
      </c>
    </row>
    <row r="3951" spans="1:18" x14ac:dyDescent="0.25">
      <c r="A3951" t="s">
        <v>162</v>
      </c>
      <c r="B3951" t="s">
        <v>163</v>
      </c>
      <c r="C3951">
        <v>2016</v>
      </c>
      <c r="D3951">
        <v>5</v>
      </c>
      <c r="E3951">
        <v>34</v>
      </c>
      <c r="F3951" t="s">
        <v>54</v>
      </c>
      <c r="G3951">
        <v>4</v>
      </c>
      <c r="H3951" t="s">
        <v>12</v>
      </c>
      <c r="I3951">
        <v>3</v>
      </c>
      <c r="J3951">
        <v>9.69</v>
      </c>
      <c r="K3951">
        <v>9.8000000000000007</v>
      </c>
      <c r="L3951">
        <f>VLOOKUP($E3951,'CFileFishery to ERA+'!$A$4:$J$198,4,FALSE)</f>
        <v>11</v>
      </c>
      <c r="M3951" t="str">
        <f>VLOOKUP($E3951,'CFileFishery to ERA+'!$A$4:$J$198,5,FALSE)</f>
        <v>WCVI SPR T</v>
      </c>
      <c r="N3951" t="str">
        <f>VLOOKUP($E3951,'CFileFishery to ERA+'!$A$4:$J$198,6,FALSE)</f>
        <v>CA</v>
      </c>
      <c r="O3951">
        <f>VLOOKUP($E3951,'CFileFishery to ERA+'!$A$4:$J$198,7,FALSE)</f>
        <v>3</v>
      </c>
      <c r="P3951" t="str">
        <f>VLOOKUP($E3951,'CFileFishery to ERA+'!$A$4:$J$198,8,FALSE)</f>
        <v>T</v>
      </c>
      <c r="Q3951" t="str">
        <f>VLOOKUP($E3951,'CFileFishery to ERA+'!$A$4:$J$198,9,FALSE)</f>
        <v>WCVI Troll</v>
      </c>
      <c r="R3951" t="str">
        <f>VLOOKUP($E3951,'CFileFishery to ERA+'!$A$4:$J$198,10,FALSE)</f>
        <v>AABM</v>
      </c>
    </row>
    <row r="3952" spans="1:18" x14ac:dyDescent="0.25">
      <c r="A3952" t="s">
        <v>162</v>
      </c>
      <c r="B3952" t="s">
        <v>163</v>
      </c>
      <c r="C3952">
        <v>2016</v>
      </c>
      <c r="D3952">
        <v>5</v>
      </c>
      <c r="E3952">
        <v>38</v>
      </c>
      <c r="F3952" t="s">
        <v>64</v>
      </c>
      <c r="G3952">
        <v>3</v>
      </c>
      <c r="H3952" t="s">
        <v>12</v>
      </c>
      <c r="I3952">
        <v>1</v>
      </c>
      <c r="J3952">
        <v>2.96</v>
      </c>
      <c r="K3952">
        <v>3.04</v>
      </c>
      <c r="L3952">
        <f>VLOOKUP($E3952,'CFileFishery to ERA+'!$A$4:$J$198,4,FALSE)</f>
        <v>11</v>
      </c>
      <c r="M3952" t="str">
        <f>VLOOKUP($E3952,'CFileFishery to ERA+'!$A$4:$J$198,5,FALSE)</f>
        <v>WCVI SPR T</v>
      </c>
      <c r="N3952" t="str">
        <f>VLOOKUP($E3952,'CFileFishery to ERA+'!$A$4:$J$198,6,FALSE)</f>
        <v>CA</v>
      </c>
      <c r="O3952">
        <f>VLOOKUP($E3952,'CFileFishery to ERA+'!$A$4:$J$198,7,FALSE)</f>
        <v>3</v>
      </c>
      <c r="P3952" t="str">
        <f>VLOOKUP($E3952,'CFileFishery to ERA+'!$A$4:$J$198,8,FALSE)</f>
        <v>T</v>
      </c>
      <c r="Q3952" t="str">
        <f>VLOOKUP($E3952,'CFileFishery to ERA+'!$A$4:$J$198,9,FALSE)</f>
        <v>WCVI Troll</v>
      </c>
      <c r="R3952" t="str">
        <f>VLOOKUP($E3952,'CFileFishery to ERA+'!$A$4:$J$198,10,FALSE)</f>
        <v>AABM</v>
      </c>
    </row>
    <row r="3953" spans="1:18" x14ac:dyDescent="0.25">
      <c r="A3953" t="s">
        <v>162</v>
      </c>
      <c r="B3953" t="s">
        <v>163</v>
      </c>
      <c r="C3953">
        <v>2016</v>
      </c>
      <c r="D3953">
        <v>5</v>
      </c>
      <c r="E3953">
        <v>43</v>
      </c>
      <c r="F3953" t="s">
        <v>59</v>
      </c>
      <c r="G3953">
        <v>3</v>
      </c>
      <c r="H3953" t="s">
        <v>12</v>
      </c>
      <c r="I3953">
        <v>1</v>
      </c>
      <c r="J3953">
        <v>1.74</v>
      </c>
      <c r="K3953">
        <v>1.78</v>
      </c>
      <c r="L3953">
        <f>VLOOKUP($E3953,'CFileFishery to ERA+'!$A$4:$J$198,4,FALSE)</f>
        <v>13</v>
      </c>
      <c r="M3953" t="str">
        <f>VLOOKUP($E3953,'CFileFishery to ERA+'!$A$4:$J$198,5,FALSE)</f>
        <v>N FALCON T</v>
      </c>
      <c r="N3953" t="str">
        <f>VLOOKUP($E3953,'CFileFishery to ERA+'!$A$4:$J$198,6,FALSE)</f>
        <v>US</v>
      </c>
      <c r="O3953">
        <f>VLOOKUP($E3953,'CFileFishery to ERA+'!$A$4:$J$198,7,FALSE)</f>
        <v>999</v>
      </c>
      <c r="P3953" t="str">
        <f>VLOOKUP($E3953,'CFileFishery to ERA+'!$A$4:$J$198,8,FALSE)</f>
        <v>T</v>
      </c>
      <c r="Q3953" t="str">
        <f>VLOOKUP($E3953,'CFileFishery to ERA+'!$A$4:$J$198,9,FALSE)</f>
        <v>WA Troll</v>
      </c>
      <c r="R3953" t="str">
        <f>VLOOKUP($E3953,'CFileFishery to ERA+'!$A$4:$J$198,10,FALSE)</f>
        <v>ISBM</v>
      </c>
    </row>
    <row r="3954" spans="1:18" x14ac:dyDescent="0.25">
      <c r="A3954" t="s">
        <v>162</v>
      </c>
      <c r="B3954" t="s">
        <v>163</v>
      </c>
      <c r="C3954">
        <v>2016</v>
      </c>
      <c r="D3954">
        <v>5</v>
      </c>
      <c r="E3954">
        <v>108</v>
      </c>
      <c r="F3954" t="s">
        <v>130</v>
      </c>
      <c r="G3954">
        <v>3</v>
      </c>
      <c r="H3954" t="s">
        <v>12</v>
      </c>
      <c r="I3954">
        <v>1</v>
      </c>
      <c r="J3954">
        <v>2.16</v>
      </c>
      <c r="K3954">
        <v>2.2200000000000002</v>
      </c>
      <c r="L3954">
        <f>VLOOKUP($E3954,'CFileFishery to ERA+'!$A$4:$J$198,4,FALSE)</f>
        <v>29</v>
      </c>
      <c r="M3954" t="str">
        <f>VLOOKUP($E3954,'CFileFishery to ERA+'!$A$4:$J$198,5,FALSE)</f>
        <v>TPGSDO TERM N</v>
      </c>
      <c r="N3954" t="str">
        <f>VLOOKUP($E3954,'CFileFishery to ERA+'!$A$4:$J$198,6,FALSE)</f>
        <v>US</v>
      </c>
      <c r="O3954">
        <f>VLOOKUP($E3954,'CFileFishery to ERA+'!$A$4:$J$198,7,FALSE)</f>
        <v>999</v>
      </c>
      <c r="P3954" t="str">
        <f>VLOOKUP($E3954,'CFileFishery to ERA+'!$A$4:$J$198,8,FALSE)</f>
        <v>N</v>
      </c>
      <c r="Q3954" t="str">
        <f>VLOOKUP($E3954,'CFileFishery to ERA+'!$A$4:$J$198,9,FALSE)</f>
        <v>PGSD Net</v>
      </c>
      <c r="R3954" t="str">
        <f>VLOOKUP($E3954,'CFileFishery to ERA+'!$A$4:$J$198,10,FALSE)</f>
        <v>ISBM</v>
      </c>
    </row>
    <row r="3955" spans="1:18" x14ac:dyDescent="0.25">
      <c r="A3955" t="s">
        <v>162</v>
      </c>
      <c r="B3955" t="s">
        <v>163</v>
      </c>
      <c r="C3955">
        <v>2016</v>
      </c>
      <c r="D3955">
        <v>5</v>
      </c>
      <c r="E3955">
        <v>108</v>
      </c>
      <c r="F3955" t="s">
        <v>130</v>
      </c>
      <c r="G3955">
        <v>5</v>
      </c>
      <c r="H3955" t="s">
        <v>12</v>
      </c>
      <c r="I3955">
        <v>1</v>
      </c>
      <c r="J3955">
        <v>1.73</v>
      </c>
      <c r="K3955">
        <v>1.73</v>
      </c>
      <c r="L3955">
        <f>VLOOKUP($E3955,'CFileFishery to ERA+'!$A$4:$J$198,4,FALSE)</f>
        <v>29</v>
      </c>
      <c r="M3955" t="str">
        <f>VLOOKUP($E3955,'CFileFishery to ERA+'!$A$4:$J$198,5,FALSE)</f>
        <v>TPGSDO TERM N</v>
      </c>
      <c r="N3955" t="str">
        <f>VLOOKUP($E3955,'CFileFishery to ERA+'!$A$4:$J$198,6,FALSE)</f>
        <v>US</v>
      </c>
      <c r="O3955">
        <f>VLOOKUP($E3955,'CFileFishery to ERA+'!$A$4:$J$198,7,FALSE)</f>
        <v>999</v>
      </c>
      <c r="P3955" t="str">
        <f>VLOOKUP($E3955,'CFileFishery to ERA+'!$A$4:$J$198,8,FALSE)</f>
        <v>N</v>
      </c>
      <c r="Q3955" t="str">
        <f>VLOOKUP($E3955,'CFileFishery to ERA+'!$A$4:$J$198,9,FALSE)</f>
        <v>PGSD Net</v>
      </c>
      <c r="R3955" t="str">
        <f>VLOOKUP($E3955,'CFileFishery to ERA+'!$A$4:$J$198,10,FALSE)</f>
        <v>ISBM</v>
      </c>
    </row>
    <row r="3956" spans="1:18" x14ac:dyDescent="0.25">
      <c r="A3956" t="s">
        <v>162</v>
      </c>
      <c r="B3956" t="s">
        <v>163</v>
      </c>
      <c r="C3956">
        <v>2016</v>
      </c>
      <c r="D3956">
        <v>5</v>
      </c>
      <c r="E3956">
        <v>136</v>
      </c>
      <c r="F3956" t="s">
        <v>52</v>
      </c>
      <c r="G3956">
        <v>4</v>
      </c>
      <c r="H3956" t="s">
        <v>12</v>
      </c>
      <c r="I3956">
        <v>1</v>
      </c>
      <c r="J3956">
        <v>4</v>
      </c>
      <c r="K3956">
        <v>4.04</v>
      </c>
      <c r="L3956">
        <f>VLOOKUP($E3956,'CFileFishery to ERA+'!$A$4:$J$198,4,FALSE)</f>
        <v>63</v>
      </c>
      <c r="M3956" t="str">
        <f>VLOOKUP($E3956,'CFileFishery to ERA+'!$A$4:$J$198,5,FALSE)</f>
        <v>GEO ST S</v>
      </c>
      <c r="N3956" t="str">
        <f>VLOOKUP($E3956,'CFileFishery to ERA+'!$A$4:$J$198,6,FALSE)</f>
        <v>CA</v>
      </c>
      <c r="O3956">
        <f>VLOOKUP($E3956,'CFileFishery to ERA+'!$A$4:$J$198,7,FALSE)</f>
        <v>27</v>
      </c>
      <c r="P3956" t="str">
        <f>VLOOKUP($E3956,'CFileFishery to ERA+'!$A$4:$J$198,8,FALSE)</f>
        <v>S</v>
      </c>
      <c r="Q3956" t="str">
        <f>VLOOKUP($E3956,'CFileFishery to ERA+'!$A$4:$J$198,9,FALSE)</f>
        <v>North Georgia Strait Sport</v>
      </c>
      <c r="R3956" t="str">
        <f>VLOOKUP($E3956,'CFileFishery to ERA+'!$A$4:$J$198,10,FALSE)</f>
        <v>ISBM</v>
      </c>
    </row>
    <row r="3957" spans="1:18" x14ac:dyDescent="0.25">
      <c r="A3957" t="s">
        <v>162</v>
      </c>
      <c r="B3957" t="s">
        <v>163</v>
      </c>
      <c r="C3957">
        <v>2016</v>
      </c>
      <c r="D3957">
        <v>5</v>
      </c>
      <c r="E3957">
        <v>139</v>
      </c>
      <c r="F3957" t="s">
        <v>74</v>
      </c>
      <c r="G3957">
        <v>4</v>
      </c>
      <c r="H3957" t="s">
        <v>12</v>
      </c>
      <c r="I3957">
        <v>1</v>
      </c>
      <c r="J3957">
        <v>12.59</v>
      </c>
      <c r="K3957">
        <v>12.74</v>
      </c>
      <c r="L3957">
        <f>VLOOKUP($E3957,'CFileFishery to ERA+'!$A$4:$J$198,4,FALSE)</f>
        <v>63</v>
      </c>
      <c r="M3957" t="str">
        <f>VLOOKUP($E3957,'CFileFishery to ERA+'!$A$4:$J$198,5,FALSE)</f>
        <v>GEO ST S</v>
      </c>
      <c r="N3957" t="str">
        <f>VLOOKUP($E3957,'CFileFishery to ERA+'!$A$4:$J$198,6,FALSE)</f>
        <v>CA</v>
      </c>
      <c r="O3957">
        <f>VLOOKUP($E3957,'CFileFishery to ERA+'!$A$4:$J$198,7,FALSE)</f>
        <v>29</v>
      </c>
      <c r="P3957" t="str">
        <f>VLOOKUP($E3957,'CFileFishery to ERA+'!$A$4:$J$198,8,FALSE)</f>
        <v>S</v>
      </c>
      <c r="Q3957" t="str">
        <f>VLOOKUP($E3957,'CFileFishery to ERA+'!$A$4:$J$198,9,FALSE)</f>
        <v>South Georgia Strait Sport</v>
      </c>
      <c r="R3957" t="str">
        <f>VLOOKUP($E3957,'CFileFishery to ERA+'!$A$4:$J$198,10,FALSE)</f>
        <v>ISBM</v>
      </c>
    </row>
    <row r="3958" spans="1:18" x14ac:dyDescent="0.25">
      <c r="A3958" t="s">
        <v>162</v>
      </c>
      <c r="B3958" t="s">
        <v>163</v>
      </c>
      <c r="C3958">
        <v>2016</v>
      </c>
      <c r="D3958">
        <v>5</v>
      </c>
      <c r="E3958">
        <v>146</v>
      </c>
      <c r="F3958" t="s">
        <v>75</v>
      </c>
      <c r="G3958">
        <v>4</v>
      </c>
      <c r="H3958" t="s">
        <v>12</v>
      </c>
      <c r="I3958">
        <v>1</v>
      </c>
      <c r="J3958">
        <v>17.36</v>
      </c>
      <c r="K3958">
        <v>17.57</v>
      </c>
      <c r="L3958">
        <f>VLOOKUP($E3958,'CFileFishery to ERA+'!$A$4:$J$198,4,FALSE)</f>
        <v>65</v>
      </c>
      <c r="M3958" t="str">
        <f>VLOOKUP($E3958,'CFileFishery to ERA+'!$A$4:$J$198,5,FALSE)</f>
        <v>BC JF S</v>
      </c>
      <c r="N3958" t="str">
        <f>VLOOKUP($E3958,'CFileFishery to ERA+'!$A$4:$J$198,6,FALSE)</f>
        <v>CA</v>
      </c>
      <c r="O3958">
        <f>VLOOKUP($E3958,'CFileFishery to ERA+'!$A$4:$J$198,7,FALSE)</f>
        <v>36</v>
      </c>
      <c r="P3958" t="str">
        <f>VLOOKUP($E3958,'CFileFishery to ERA+'!$A$4:$J$198,8,FALSE)</f>
        <v>S</v>
      </c>
      <c r="Q3958" t="str">
        <f>VLOOKUP($E3958,'CFileFishery to ERA+'!$A$4:$J$198,9,FALSE)</f>
        <v>Canadian Juan De Fuca Sport</v>
      </c>
      <c r="R3958" t="str">
        <f>VLOOKUP($E3958,'CFileFishery to ERA+'!$A$4:$J$198,10,FALSE)</f>
        <v>ISBM</v>
      </c>
    </row>
    <row r="3959" spans="1:18" x14ac:dyDescent="0.25">
      <c r="A3959" t="s">
        <v>162</v>
      </c>
      <c r="B3959" t="s">
        <v>163</v>
      </c>
      <c r="C3959">
        <v>2016</v>
      </c>
      <c r="D3959">
        <v>6</v>
      </c>
      <c r="E3959">
        <v>64</v>
      </c>
      <c r="F3959" t="s">
        <v>48</v>
      </c>
      <c r="G3959">
        <v>3</v>
      </c>
      <c r="H3959" t="s">
        <v>12</v>
      </c>
      <c r="I3959">
        <v>1</v>
      </c>
      <c r="J3959">
        <v>1</v>
      </c>
      <c r="K3959">
        <v>1.02</v>
      </c>
      <c r="L3959">
        <f>VLOOKUP($E3959,'CFileFishery to ERA+'!$A$4:$J$198,4,FALSE)</f>
        <v>17</v>
      </c>
      <c r="M3959" t="str">
        <f>VLOOKUP($E3959,'CFileFishery to ERA+'!$A$4:$J$198,5,FALSE)</f>
        <v>ALASKA N</v>
      </c>
      <c r="N3959" t="str">
        <f>VLOOKUP($E3959,'CFileFishery to ERA+'!$A$4:$J$198,6,FALSE)</f>
        <v>US</v>
      </c>
      <c r="O3959">
        <f>VLOOKUP($E3959,'CFileFishery to ERA+'!$A$4:$J$198,7,FALSE)</f>
        <v>999</v>
      </c>
      <c r="P3959" t="str">
        <f>VLOOKUP($E3959,'CFileFishery to ERA+'!$A$4:$J$198,8,FALSE)</f>
        <v>N</v>
      </c>
      <c r="Q3959" t="str">
        <f>VLOOKUP($E3959,'CFileFishery to ERA+'!$A$4:$J$198,9,FALSE)</f>
        <v>SEAK Net</v>
      </c>
      <c r="R3959" t="str">
        <f>VLOOKUP($E3959,'CFileFishery to ERA+'!$A$4:$J$198,10,FALSE)</f>
        <v>AABM</v>
      </c>
    </row>
    <row r="3960" spans="1:18" x14ac:dyDescent="0.25">
      <c r="A3960" t="s">
        <v>162</v>
      </c>
      <c r="B3960" t="s">
        <v>163</v>
      </c>
      <c r="C3960">
        <v>2016</v>
      </c>
      <c r="D3960">
        <v>6</v>
      </c>
      <c r="E3960">
        <v>104</v>
      </c>
      <c r="F3960" t="s">
        <v>113</v>
      </c>
      <c r="G3960">
        <v>3</v>
      </c>
      <c r="H3960" t="s">
        <v>12</v>
      </c>
      <c r="I3960">
        <v>1</v>
      </c>
      <c r="J3960">
        <v>2.21</v>
      </c>
      <c r="K3960">
        <v>2.27</v>
      </c>
      <c r="L3960">
        <f>VLOOKUP($E3960,'CFileFishery to ERA+'!$A$4:$J$198,4,FALSE)</f>
        <v>38</v>
      </c>
      <c r="M3960" t="str">
        <f>VLOOKUP($E3960,'CFileFishery to ERA+'!$A$4:$J$198,5,FALSE)</f>
        <v>TPS FN</v>
      </c>
      <c r="N3960" t="str">
        <f>VLOOKUP($E3960,'CFileFishery to ERA+'!$A$4:$J$198,6,FALSE)</f>
        <v>US</v>
      </c>
      <c r="O3960">
        <f>VLOOKUP($E3960,'CFileFishery to ERA+'!$A$4:$J$198,7,FALSE)</f>
        <v>999</v>
      </c>
      <c r="P3960" t="str">
        <f>VLOOKUP($E3960,'CFileFishery to ERA+'!$A$4:$J$198,8,FALSE)</f>
        <v>N</v>
      </c>
      <c r="Q3960" t="str">
        <f>VLOOKUP($E3960,'CFileFishery to ERA+'!$A$4:$J$198,9,FALSE)</f>
        <v>PGSD Net</v>
      </c>
      <c r="R3960" t="str">
        <f>VLOOKUP($E3960,'CFileFishery to ERA+'!$A$4:$J$198,10,FALSE)</f>
        <v>ISBM</v>
      </c>
    </row>
    <row r="3961" spans="1:18" x14ac:dyDescent="0.25">
      <c r="A3961" t="s">
        <v>162</v>
      </c>
      <c r="B3961" t="s">
        <v>163</v>
      </c>
      <c r="C3961">
        <v>2016</v>
      </c>
      <c r="D3961">
        <v>6</v>
      </c>
      <c r="E3961">
        <v>104</v>
      </c>
      <c r="F3961" t="s">
        <v>113</v>
      </c>
      <c r="G3961">
        <v>4</v>
      </c>
      <c r="H3961" t="s">
        <v>12</v>
      </c>
      <c r="I3961">
        <v>1</v>
      </c>
      <c r="J3961">
        <v>1</v>
      </c>
      <c r="K3961">
        <v>1.01</v>
      </c>
      <c r="L3961">
        <f>VLOOKUP($E3961,'CFileFishery to ERA+'!$A$4:$J$198,4,FALSE)</f>
        <v>38</v>
      </c>
      <c r="M3961" t="str">
        <f>VLOOKUP($E3961,'CFileFishery to ERA+'!$A$4:$J$198,5,FALSE)</f>
        <v>TPS FN</v>
      </c>
      <c r="N3961" t="str">
        <f>VLOOKUP($E3961,'CFileFishery to ERA+'!$A$4:$J$198,6,FALSE)</f>
        <v>US</v>
      </c>
      <c r="O3961">
        <f>VLOOKUP($E3961,'CFileFishery to ERA+'!$A$4:$J$198,7,FALSE)</f>
        <v>999</v>
      </c>
      <c r="P3961" t="str">
        <f>VLOOKUP($E3961,'CFileFishery to ERA+'!$A$4:$J$198,8,FALSE)</f>
        <v>N</v>
      </c>
      <c r="Q3961" t="str">
        <f>VLOOKUP($E3961,'CFileFishery to ERA+'!$A$4:$J$198,9,FALSE)</f>
        <v>PGSD Net</v>
      </c>
      <c r="R3961" t="str">
        <f>VLOOKUP($E3961,'CFileFishery to ERA+'!$A$4:$J$198,10,FALSE)</f>
        <v>ISBM</v>
      </c>
    </row>
    <row r="3962" spans="1:18" x14ac:dyDescent="0.25">
      <c r="A3962" t="s">
        <v>162</v>
      </c>
      <c r="B3962" t="s">
        <v>163</v>
      </c>
      <c r="C3962">
        <v>2016</v>
      </c>
      <c r="D3962">
        <v>6</v>
      </c>
      <c r="E3962">
        <v>108</v>
      </c>
      <c r="F3962" t="s">
        <v>130</v>
      </c>
      <c r="G3962">
        <v>3</v>
      </c>
      <c r="H3962" t="s">
        <v>12</v>
      </c>
      <c r="I3962">
        <v>2</v>
      </c>
      <c r="J3962">
        <v>5.0599999999999996</v>
      </c>
      <c r="K3962">
        <v>5.2</v>
      </c>
      <c r="L3962">
        <f>VLOOKUP($E3962,'CFileFishery to ERA+'!$A$4:$J$198,4,FALSE)</f>
        <v>29</v>
      </c>
      <c r="M3962" t="str">
        <f>VLOOKUP($E3962,'CFileFishery to ERA+'!$A$4:$J$198,5,FALSE)</f>
        <v>TPGSDO TERM N</v>
      </c>
      <c r="N3962" t="str">
        <f>VLOOKUP($E3962,'CFileFishery to ERA+'!$A$4:$J$198,6,FALSE)</f>
        <v>US</v>
      </c>
      <c r="O3962">
        <f>VLOOKUP($E3962,'CFileFishery to ERA+'!$A$4:$J$198,7,FALSE)</f>
        <v>999</v>
      </c>
      <c r="P3962" t="str">
        <f>VLOOKUP($E3962,'CFileFishery to ERA+'!$A$4:$J$198,8,FALSE)</f>
        <v>N</v>
      </c>
      <c r="Q3962" t="str">
        <f>VLOOKUP($E3962,'CFileFishery to ERA+'!$A$4:$J$198,9,FALSE)</f>
        <v>PGSD Net</v>
      </c>
      <c r="R3962" t="str">
        <f>VLOOKUP($E3962,'CFileFishery to ERA+'!$A$4:$J$198,10,FALSE)</f>
        <v>ISBM</v>
      </c>
    </row>
    <row r="3963" spans="1:18" x14ac:dyDescent="0.25">
      <c r="A3963" t="s">
        <v>162</v>
      </c>
      <c r="B3963" t="s">
        <v>163</v>
      </c>
      <c r="C3963">
        <v>2016</v>
      </c>
      <c r="D3963">
        <v>6</v>
      </c>
      <c r="E3963">
        <v>129</v>
      </c>
      <c r="F3963" t="s">
        <v>38</v>
      </c>
      <c r="G3963">
        <v>3</v>
      </c>
      <c r="H3963" t="s">
        <v>12</v>
      </c>
      <c r="I3963">
        <v>1</v>
      </c>
      <c r="J3963">
        <v>12.61</v>
      </c>
      <c r="K3963">
        <v>12.96</v>
      </c>
      <c r="L3963">
        <f>VLOOKUP($E3963,'CFileFishery to ERA+'!$A$4:$J$198,4,FALSE)</f>
        <v>48</v>
      </c>
      <c r="M3963" t="str">
        <f>VLOOKUP($E3963,'CFileFishery to ERA+'!$A$4:$J$198,5,FALSE)</f>
        <v>NBC ISBM S</v>
      </c>
      <c r="N3963" t="str">
        <f>VLOOKUP($E3963,'CFileFishery to ERA+'!$A$4:$J$198,6,FALSE)</f>
        <v>CA</v>
      </c>
      <c r="O3963">
        <f>VLOOKUP($E3963,'CFileFishery to ERA+'!$A$4:$J$198,7,FALSE)</f>
        <v>21</v>
      </c>
      <c r="P3963" t="str">
        <f>VLOOKUP($E3963,'CFileFishery to ERA+'!$A$4:$J$198,8,FALSE)</f>
        <v>S</v>
      </c>
      <c r="Q3963" t="str">
        <f>VLOOKUP($E3963,'CFileFishery to ERA+'!$A$4:$J$198,9,FALSE)</f>
        <v>NBC ISBM Sport</v>
      </c>
      <c r="R3963" t="str">
        <f>VLOOKUP($E3963,'CFileFishery to ERA+'!$A$4:$J$198,10,FALSE)</f>
        <v>ISBM</v>
      </c>
    </row>
    <row r="3964" spans="1:18" x14ac:dyDescent="0.25">
      <c r="A3964" t="s">
        <v>162</v>
      </c>
      <c r="B3964" t="s">
        <v>163</v>
      </c>
      <c r="C3964">
        <v>2016</v>
      </c>
      <c r="D3964">
        <v>6</v>
      </c>
      <c r="E3964">
        <v>132</v>
      </c>
      <c r="F3964" t="s">
        <v>21</v>
      </c>
      <c r="G3964">
        <v>3</v>
      </c>
      <c r="H3964" t="s">
        <v>12</v>
      </c>
      <c r="I3964">
        <v>1</v>
      </c>
      <c r="J3964">
        <v>4.38</v>
      </c>
      <c r="K3964">
        <v>4.5</v>
      </c>
      <c r="L3964">
        <f>VLOOKUP($E3964,'CFileFishery to ERA+'!$A$4:$J$198,4,FALSE)</f>
        <v>45</v>
      </c>
      <c r="M3964" t="str">
        <f>VLOOKUP($E3964,'CFileFishery to ERA+'!$A$4:$J$198,5,FALSE)</f>
        <v>CBC S</v>
      </c>
      <c r="N3964" t="str">
        <f>VLOOKUP($E3964,'CFileFishery to ERA+'!$A$4:$J$198,6,FALSE)</f>
        <v>CA</v>
      </c>
      <c r="O3964">
        <f>VLOOKUP($E3964,'CFileFishery to ERA+'!$A$4:$J$198,7,FALSE)</f>
        <v>24</v>
      </c>
      <c r="P3964" t="str">
        <f>VLOOKUP($E3964,'CFileFishery to ERA+'!$A$4:$J$198,8,FALSE)</f>
        <v>S</v>
      </c>
      <c r="Q3964" t="str">
        <f>VLOOKUP($E3964,'CFileFishery to ERA+'!$A$4:$J$198,9,FALSE)</f>
        <v>Central Sport</v>
      </c>
      <c r="R3964" t="str">
        <f>VLOOKUP($E3964,'CFileFishery to ERA+'!$A$4:$J$198,10,FALSE)</f>
        <v>ISBM</v>
      </c>
    </row>
    <row r="3965" spans="1:18" x14ac:dyDescent="0.25">
      <c r="A3965" t="s">
        <v>162</v>
      </c>
      <c r="B3965" t="s">
        <v>163</v>
      </c>
      <c r="C3965">
        <v>2016</v>
      </c>
      <c r="D3965">
        <v>6</v>
      </c>
      <c r="E3965">
        <v>142</v>
      </c>
      <c r="F3965" t="s">
        <v>49</v>
      </c>
      <c r="G3965">
        <v>3</v>
      </c>
      <c r="H3965" t="s">
        <v>12</v>
      </c>
      <c r="I3965">
        <v>1</v>
      </c>
      <c r="J3965">
        <v>9.4499999999999993</v>
      </c>
      <c r="K3965">
        <v>9.7100000000000009</v>
      </c>
      <c r="L3965">
        <f>VLOOKUP($E3965,'CFileFishery to ERA+'!$A$4:$J$198,4,FALSE)</f>
        <v>50</v>
      </c>
      <c r="M3965" t="str">
        <f>VLOOKUP($E3965,'CFileFishery to ERA+'!$A$4:$J$198,5,FALSE)</f>
        <v>WCVI AABM S</v>
      </c>
      <c r="N3965" t="str">
        <f>VLOOKUP($E3965,'CFileFishery to ERA+'!$A$4:$J$198,6,FALSE)</f>
        <v>CA</v>
      </c>
      <c r="O3965">
        <f>VLOOKUP($E3965,'CFileFishery to ERA+'!$A$4:$J$198,7,FALSE)</f>
        <v>31</v>
      </c>
      <c r="P3965" t="str">
        <f>VLOOKUP($E3965,'CFileFishery to ERA+'!$A$4:$J$198,8,FALSE)</f>
        <v>S</v>
      </c>
      <c r="Q3965" t="str">
        <f>VLOOKUP($E3965,'CFileFishery to ERA+'!$A$4:$J$198,9,FALSE)</f>
        <v>WCVI AABM Sport</v>
      </c>
      <c r="R3965" t="str">
        <f>VLOOKUP($E3965,'CFileFishery to ERA+'!$A$4:$J$198,10,FALSE)</f>
        <v>AABM</v>
      </c>
    </row>
    <row r="3966" spans="1:18" x14ac:dyDescent="0.25">
      <c r="A3966" t="s">
        <v>162</v>
      </c>
      <c r="B3966" t="s">
        <v>163</v>
      </c>
      <c r="C3966">
        <v>2016</v>
      </c>
      <c r="D3966">
        <v>6</v>
      </c>
      <c r="E3966">
        <v>146</v>
      </c>
      <c r="F3966" t="s">
        <v>75</v>
      </c>
      <c r="G3966">
        <v>3</v>
      </c>
      <c r="H3966" t="s">
        <v>12</v>
      </c>
      <c r="I3966">
        <v>1</v>
      </c>
      <c r="J3966">
        <v>1</v>
      </c>
      <c r="K3966">
        <v>1.02</v>
      </c>
      <c r="L3966">
        <f>VLOOKUP($E3966,'CFileFishery to ERA+'!$A$4:$J$198,4,FALSE)</f>
        <v>65</v>
      </c>
      <c r="M3966" t="str">
        <f>VLOOKUP($E3966,'CFileFishery to ERA+'!$A$4:$J$198,5,FALSE)</f>
        <v>BC JF S</v>
      </c>
      <c r="N3966" t="str">
        <f>VLOOKUP($E3966,'CFileFishery to ERA+'!$A$4:$J$198,6,FALSE)</f>
        <v>CA</v>
      </c>
      <c r="O3966">
        <f>VLOOKUP($E3966,'CFileFishery to ERA+'!$A$4:$J$198,7,FALSE)</f>
        <v>36</v>
      </c>
      <c r="P3966" t="str">
        <f>VLOOKUP($E3966,'CFileFishery to ERA+'!$A$4:$J$198,8,FALSE)</f>
        <v>S</v>
      </c>
      <c r="Q3966" t="str">
        <f>VLOOKUP($E3966,'CFileFishery to ERA+'!$A$4:$J$198,9,FALSE)</f>
        <v>Canadian Juan De Fuca Sport</v>
      </c>
      <c r="R3966" t="str">
        <f>VLOOKUP($E3966,'CFileFishery to ERA+'!$A$4:$J$198,10,FALSE)</f>
        <v>ISBM</v>
      </c>
    </row>
    <row r="3967" spans="1:18" x14ac:dyDescent="0.25">
      <c r="A3967" t="s">
        <v>162</v>
      </c>
      <c r="B3967" t="s">
        <v>163</v>
      </c>
      <c r="C3967">
        <v>2016</v>
      </c>
      <c r="D3967">
        <v>7</v>
      </c>
      <c r="E3967">
        <v>43</v>
      </c>
      <c r="F3967" t="s">
        <v>59</v>
      </c>
      <c r="G3967">
        <v>3</v>
      </c>
      <c r="H3967" t="s">
        <v>12</v>
      </c>
      <c r="I3967">
        <v>1</v>
      </c>
      <c r="J3967">
        <v>1.77</v>
      </c>
      <c r="K3967">
        <v>1.82</v>
      </c>
      <c r="L3967">
        <f>VLOOKUP($E3967,'CFileFishery to ERA+'!$A$4:$J$198,4,FALSE)</f>
        <v>13</v>
      </c>
      <c r="M3967" t="str">
        <f>VLOOKUP($E3967,'CFileFishery to ERA+'!$A$4:$J$198,5,FALSE)</f>
        <v>N FALCON T</v>
      </c>
      <c r="N3967" t="str">
        <f>VLOOKUP($E3967,'CFileFishery to ERA+'!$A$4:$J$198,6,FALSE)</f>
        <v>US</v>
      </c>
      <c r="O3967">
        <f>VLOOKUP($E3967,'CFileFishery to ERA+'!$A$4:$J$198,7,FALSE)</f>
        <v>999</v>
      </c>
      <c r="P3967" t="str">
        <f>VLOOKUP($E3967,'CFileFishery to ERA+'!$A$4:$J$198,8,FALSE)</f>
        <v>T</v>
      </c>
      <c r="Q3967" t="str">
        <f>VLOOKUP($E3967,'CFileFishery to ERA+'!$A$4:$J$198,9,FALSE)</f>
        <v>WA Troll</v>
      </c>
      <c r="R3967" t="str">
        <f>VLOOKUP($E3967,'CFileFishery to ERA+'!$A$4:$J$198,10,FALSE)</f>
        <v>ISBM</v>
      </c>
    </row>
    <row r="3968" spans="1:18" x14ac:dyDescent="0.25">
      <c r="A3968" t="s">
        <v>162</v>
      </c>
      <c r="B3968" t="s">
        <v>163</v>
      </c>
      <c r="C3968">
        <v>2016</v>
      </c>
      <c r="D3968">
        <v>7</v>
      </c>
      <c r="E3968">
        <v>92</v>
      </c>
      <c r="F3968" t="s">
        <v>66</v>
      </c>
      <c r="G3968">
        <v>2</v>
      </c>
      <c r="H3968" t="s">
        <v>12</v>
      </c>
      <c r="I3968">
        <v>1</v>
      </c>
      <c r="J3968">
        <v>7.72</v>
      </c>
      <c r="K3968">
        <v>7.77</v>
      </c>
      <c r="L3968">
        <f>VLOOKUP($E3968,'CFileFishery to ERA+'!$A$4:$J$198,4,FALSE)</f>
        <v>51</v>
      </c>
      <c r="M3968" t="str">
        <f>VLOOKUP($E3968,'CFileFishery to ERA+'!$A$4:$J$198,5,FALSE)</f>
        <v>WCVI ISBM S</v>
      </c>
      <c r="N3968" t="str">
        <f>VLOOKUP($E3968,'CFileFishery to ERA+'!$A$4:$J$198,6,FALSE)</f>
        <v>CA</v>
      </c>
      <c r="O3968">
        <f>VLOOKUP($E3968,'CFileFishery to ERA+'!$A$4:$J$198,7,FALSE)</f>
        <v>32</v>
      </c>
      <c r="P3968" t="str">
        <f>VLOOKUP($E3968,'CFileFishery to ERA+'!$A$4:$J$198,8,FALSE)</f>
        <v>S</v>
      </c>
      <c r="Q3968" t="str">
        <f>VLOOKUP($E3968,'CFileFishery to ERA+'!$A$4:$J$198,9,FALSE)</f>
        <v>WCVI ISBM Sport</v>
      </c>
      <c r="R3968" t="str">
        <f>VLOOKUP($E3968,'CFileFishery to ERA+'!$A$4:$J$198,10,FALSE)</f>
        <v>ISBM</v>
      </c>
    </row>
    <row r="3969" spans="1:18" x14ac:dyDescent="0.25">
      <c r="A3969" t="s">
        <v>162</v>
      </c>
      <c r="B3969" t="s">
        <v>163</v>
      </c>
      <c r="C3969">
        <v>2016</v>
      </c>
      <c r="D3969">
        <v>7</v>
      </c>
      <c r="E3969">
        <v>103</v>
      </c>
      <c r="F3969" t="s">
        <v>127</v>
      </c>
      <c r="G3969">
        <v>4</v>
      </c>
      <c r="H3969" t="s">
        <v>12</v>
      </c>
      <c r="I3969">
        <v>2</v>
      </c>
      <c r="J3969">
        <v>8.66</v>
      </c>
      <c r="K3969">
        <v>8.76</v>
      </c>
      <c r="L3969">
        <f>VLOOKUP($E3969,'CFileFishery to ERA+'!$A$4:$J$198,4,FALSE)</f>
        <v>29</v>
      </c>
      <c r="M3969" t="str">
        <f>VLOOKUP($E3969,'CFileFishery to ERA+'!$A$4:$J$198,5,FALSE)</f>
        <v>TPGSDO TERM N</v>
      </c>
      <c r="N3969" t="str">
        <f>VLOOKUP($E3969,'CFileFishery to ERA+'!$A$4:$J$198,6,FALSE)</f>
        <v>US</v>
      </c>
      <c r="O3969">
        <f>VLOOKUP($E3969,'CFileFishery to ERA+'!$A$4:$J$198,7,FALSE)</f>
        <v>999</v>
      </c>
      <c r="P3969" t="str">
        <f>VLOOKUP($E3969,'CFileFishery to ERA+'!$A$4:$J$198,8,FALSE)</f>
        <v>N</v>
      </c>
      <c r="Q3969" t="str">
        <f>VLOOKUP($E3969,'CFileFishery to ERA+'!$A$4:$J$198,9,FALSE)</f>
        <v>PGSD Net</v>
      </c>
      <c r="R3969" t="str">
        <f>VLOOKUP($E3969,'CFileFishery to ERA+'!$A$4:$J$198,10,FALSE)</f>
        <v>ISBM</v>
      </c>
    </row>
    <row r="3970" spans="1:18" x14ac:dyDescent="0.25">
      <c r="A3970" t="s">
        <v>162</v>
      </c>
      <c r="B3970" t="s">
        <v>163</v>
      </c>
      <c r="C3970">
        <v>2016</v>
      </c>
      <c r="D3970">
        <v>7</v>
      </c>
      <c r="E3970">
        <v>104</v>
      </c>
      <c r="F3970" t="s">
        <v>113</v>
      </c>
      <c r="G3970">
        <v>2</v>
      </c>
      <c r="H3970" t="s">
        <v>12</v>
      </c>
      <c r="I3970">
        <v>3</v>
      </c>
      <c r="J3970">
        <v>5.29</v>
      </c>
      <c r="K3970">
        <v>5.33</v>
      </c>
      <c r="L3970">
        <f>VLOOKUP($E3970,'CFileFishery to ERA+'!$A$4:$J$198,4,FALSE)</f>
        <v>38</v>
      </c>
      <c r="M3970" t="str">
        <f>VLOOKUP($E3970,'CFileFishery to ERA+'!$A$4:$J$198,5,FALSE)</f>
        <v>TPS FN</v>
      </c>
      <c r="N3970" t="str">
        <f>VLOOKUP($E3970,'CFileFishery to ERA+'!$A$4:$J$198,6,FALSE)</f>
        <v>US</v>
      </c>
      <c r="O3970">
        <f>VLOOKUP($E3970,'CFileFishery to ERA+'!$A$4:$J$198,7,FALSE)</f>
        <v>999</v>
      </c>
      <c r="P3970" t="str">
        <f>VLOOKUP($E3970,'CFileFishery to ERA+'!$A$4:$J$198,8,FALSE)</f>
        <v>N</v>
      </c>
      <c r="Q3970" t="str">
        <f>VLOOKUP($E3970,'CFileFishery to ERA+'!$A$4:$J$198,9,FALSE)</f>
        <v>PGSD Net</v>
      </c>
      <c r="R3970" t="str">
        <f>VLOOKUP($E3970,'CFileFishery to ERA+'!$A$4:$J$198,10,FALSE)</f>
        <v>ISBM</v>
      </c>
    </row>
    <row r="3971" spans="1:18" x14ac:dyDescent="0.25">
      <c r="A3971" t="s">
        <v>162</v>
      </c>
      <c r="B3971" t="s">
        <v>163</v>
      </c>
      <c r="C3971">
        <v>2016</v>
      </c>
      <c r="D3971">
        <v>7</v>
      </c>
      <c r="E3971">
        <v>104</v>
      </c>
      <c r="F3971" t="s">
        <v>113</v>
      </c>
      <c r="G3971">
        <v>3</v>
      </c>
      <c r="H3971" t="s">
        <v>12</v>
      </c>
      <c r="I3971">
        <v>2</v>
      </c>
      <c r="J3971">
        <v>3.3</v>
      </c>
      <c r="K3971">
        <v>3.39</v>
      </c>
      <c r="L3971">
        <f>VLOOKUP($E3971,'CFileFishery to ERA+'!$A$4:$J$198,4,FALSE)</f>
        <v>38</v>
      </c>
      <c r="M3971" t="str">
        <f>VLOOKUP($E3971,'CFileFishery to ERA+'!$A$4:$J$198,5,FALSE)</f>
        <v>TPS FN</v>
      </c>
      <c r="N3971" t="str">
        <f>VLOOKUP($E3971,'CFileFishery to ERA+'!$A$4:$J$198,6,FALSE)</f>
        <v>US</v>
      </c>
      <c r="O3971">
        <f>VLOOKUP($E3971,'CFileFishery to ERA+'!$A$4:$J$198,7,FALSE)</f>
        <v>999</v>
      </c>
      <c r="P3971" t="str">
        <f>VLOOKUP($E3971,'CFileFishery to ERA+'!$A$4:$J$198,8,FALSE)</f>
        <v>N</v>
      </c>
      <c r="Q3971" t="str">
        <f>VLOOKUP($E3971,'CFileFishery to ERA+'!$A$4:$J$198,9,FALSE)</f>
        <v>PGSD Net</v>
      </c>
      <c r="R3971" t="str">
        <f>VLOOKUP($E3971,'CFileFishery to ERA+'!$A$4:$J$198,10,FALSE)</f>
        <v>ISBM</v>
      </c>
    </row>
    <row r="3972" spans="1:18" x14ac:dyDescent="0.25">
      <c r="A3972" t="s">
        <v>162</v>
      </c>
      <c r="B3972" t="s">
        <v>163</v>
      </c>
      <c r="C3972">
        <v>2016</v>
      </c>
      <c r="D3972">
        <v>7</v>
      </c>
      <c r="E3972">
        <v>104</v>
      </c>
      <c r="F3972" t="s">
        <v>113</v>
      </c>
      <c r="G3972">
        <v>4</v>
      </c>
      <c r="H3972" t="s">
        <v>12</v>
      </c>
      <c r="I3972">
        <v>1</v>
      </c>
      <c r="J3972">
        <v>1.99</v>
      </c>
      <c r="K3972">
        <v>2.0099999999999998</v>
      </c>
      <c r="L3972">
        <f>VLOOKUP($E3972,'CFileFishery to ERA+'!$A$4:$J$198,4,FALSE)</f>
        <v>38</v>
      </c>
      <c r="M3972" t="str">
        <f>VLOOKUP($E3972,'CFileFishery to ERA+'!$A$4:$J$198,5,FALSE)</f>
        <v>TPS FN</v>
      </c>
      <c r="N3972" t="str">
        <f>VLOOKUP($E3972,'CFileFishery to ERA+'!$A$4:$J$198,6,FALSE)</f>
        <v>US</v>
      </c>
      <c r="O3972">
        <f>VLOOKUP($E3972,'CFileFishery to ERA+'!$A$4:$J$198,7,FALSE)</f>
        <v>999</v>
      </c>
      <c r="P3972" t="str">
        <f>VLOOKUP($E3972,'CFileFishery to ERA+'!$A$4:$J$198,8,FALSE)</f>
        <v>N</v>
      </c>
      <c r="Q3972" t="str">
        <f>VLOOKUP($E3972,'CFileFishery to ERA+'!$A$4:$J$198,9,FALSE)</f>
        <v>PGSD Net</v>
      </c>
      <c r="R3972" t="str">
        <f>VLOOKUP($E3972,'CFileFishery to ERA+'!$A$4:$J$198,10,FALSE)</f>
        <v>ISBM</v>
      </c>
    </row>
    <row r="3973" spans="1:18" x14ac:dyDescent="0.25">
      <c r="A3973" t="s">
        <v>162</v>
      </c>
      <c r="B3973" t="s">
        <v>163</v>
      </c>
      <c r="C3973">
        <v>2016</v>
      </c>
      <c r="D3973">
        <v>7</v>
      </c>
      <c r="E3973">
        <v>108</v>
      </c>
      <c r="F3973" t="s">
        <v>130</v>
      </c>
      <c r="G3973">
        <v>2</v>
      </c>
      <c r="H3973" t="s">
        <v>12</v>
      </c>
      <c r="I3973">
        <v>3</v>
      </c>
      <c r="J3973">
        <v>3</v>
      </c>
      <c r="K3973">
        <v>3.02</v>
      </c>
      <c r="L3973">
        <f>VLOOKUP($E3973,'CFileFishery to ERA+'!$A$4:$J$198,4,FALSE)</f>
        <v>29</v>
      </c>
      <c r="M3973" t="str">
        <f>VLOOKUP($E3973,'CFileFishery to ERA+'!$A$4:$J$198,5,FALSE)</f>
        <v>TPGSDO TERM N</v>
      </c>
      <c r="N3973" t="str">
        <f>VLOOKUP($E3973,'CFileFishery to ERA+'!$A$4:$J$198,6,FALSE)</f>
        <v>US</v>
      </c>
      <c r="O3973">
        <f>VLOOKUP($E3973,'CFileFishery to ERA+'!$A$4:$J$198,7,FALSE)</f>
        <v>999</v>
      </c>
      <c r="P3973" t="str">
        <f>VLOOKUP($E3973,'CFileFishery to ERA+'!$A$4:$J$198,8,FALSE)</f>
        <v>N</v>
      </c>
      <c r="Q3973" t="str">
        <f>VLOOKUP($E3973,'CFileFishery to ERA+'!$A$4:$J$198,9,FALSE)</f>
        <v>PGSD Net</v>
      </c>
      <c r="R3973" t="str">
        <f>VLOOKUP($E3973,'CFileFishery to ERA+'!$A$4:$J$198,10,FALSE)</f>
        <v>ISBM</v>
      </c>
    </row>
    <row r="3974" spans="1:18" x14ac:dyDescent="0.25">
      <c r="A3974" t="s">
        <v>162</v>
      </c>
      <c r="B3974" t="s">
        <v>163</v>
      </c>
      <c r="C3974">
        <v>2016</v>
      </c>
      <c r="D3974">
        <v>7</v>
      </c>
      <c r="E3974">
        <v>132</v>
      </c>
      <c r="F3974" t="s">
        <v>21</v>
      </c>
      <c r="G3974">
        <v>4</v>
      </c>
      <c r="H3974" t="s">
        <v>12</v>
      </c>
      <c r="I3974">
        <v>1</v>
      </c>
      <c r="J3974">
        <v>1</v>
      </c>
      <c r="K3974">
        <v>1.01</v>
      </c>
      <c r="L3974">
        <f>VLOOKUP($E3974,'CFileFishery to ERA+'!$A$4:$J$198,4,FALSE)</f>
        <v>45</v>
      </c>
      <c r="M3974" t="str">
        <f>VLOOKUP($E3974,'CFileFishery to ERA+'!$A$4:$J$198,5,FALSE)</f>
        <v>CBC S</v>
      </c>
      <c r="N3974" t="str">
        <f>VLOOKUP($E3974,'CFileFishery to ERA+'!$A$4:$J$198,6,FALSE)</f>
        <v>CA</v>
      </c>
      <c r="O3974">
        <f>VLOOKUP($E3974,'CFileFishery to ERA+'!$A$4:$J$198,7,FALSE)</f>
        <v>24</v>
      </c>
      <c r="P3974" t="str">
        <f>VLOOKUP($E3974,'CFileFishery to ERA+'!$A$4:$J$198,8,FALSE)</f>
        <v>S</v>
      </c>
      <c r="Q3974" t="str">
        <f>VLOOKUP($E3974,'CFileFishery to ERA+'!$A$4:$J$198,9,FALSE)</f>
        <v>Central Sport</v>
      </c>
      <c r="R3974" t="str">
        <f>VLOOKUP($E3974,'CFileFishery to ERA+'!$A$4:$J$198,10,FALSE)</f>
        <v>ISBM</v>
      </c>
    </row>
    <row r="3975" spans="1:18" x14ac:dyDescent="0.25">
      <c r="A3975" t="s">
        <v>162</v>
      </c>
      <c r="B3975" t="s">
        <v>163</v>
      </c>
      <c r="C3975">
        <v>2016</v>
      </c>
      <c r="D3975">
        <v>7</v>
      </c>
      <c r="E3975">
        <v>142</v>
      </c>
      <c r="F3975" t="s">
        <v>49</v>
      </c>
      <c r="G3975">
        <v>2</v>
      </c>
      <c r="H3975" t="s">
        <v>12</v>
      </c>
      <c r="I3975">
        <v>1</v>
      </c>
      <c r="J3975">
        <v>1</v>
      </c>
      <c r="K3975">
        <v>1</v>
      </c>
      <c r="L3975">
        <f>VLOOKUP($E3975,'CFileFishery to ERA+'!$A$4:$J$198,4,FALSE)</f>
        <v>50</v>
      </c>
      <c r="M3975" t="str">
        <f>VLOOKUP($E3975,'CFileFishery to ERA+'!$A$4:$J$198,5,FALSE)</f>
        <v>WCVI AABM S</v>
      </c>
      <c r="N3975" t="str">
        <f>VLOOKUP($E3975,'CFileFishery to ERA+'!$A$4:$J$198,6,FALSE)</f>
        <v>CA</v>
      </c>
      <c r="O3975">
        <f>VLOOKUP($E3975,'CFileFishery to ERA+'!$A$4:$J$198,7,FALSE)</f>
        <v>31</v>
      </c>
      <c r="P3975" t="str">
        <f>VLOOKUP($E3975,'CFileFishery to ERA+'!$A$4:$J$198,8,FALSE)</f>
        <v>S</v>
      </c>
      <c r="Q3975" t="str">
        <f>VLOOKUP($E3975,'CFileFishery to ERA+'!$A$4:$J$198,9,FALSE)</f>
        <v>WCVI AABM Sport</v>
      </c>
      <c r="R3975" t="str">
        <f>VLOOKUP($E3975,'CFileFishery to ERA+'!$A$4:$J$198,10,FALSE)</f>
        <v>AABM</v>
      </c>
    </row>
    <row r="3976" spans="1:18" x14ac:dyDescent="0.25">
      <c r="A3976" t="s">
        <v>162</v>
      </c>
      <c r="B3976" t="s">
        <v>163</v>
      </c>
      <c r="C3976">
        <v>2016</v>
      </c>
      <c r="D3976">
        <v>7</v>
      </c>
      <c r="E3976">
        <v>150</v>
      </c>
      <c r="F3976" t="s">
        <v>76</v>
      </c>
      <c r="G3976">
        <v>3</v>
      </c>
      <c r="H3976" t="s">
        <v>12</v>
      </c>
      <c r="I3976">
        <v>1</v>
      </c>
      <c r="J3976">
        <v>3.07</v>
      </c>
      <c r="K3976">
        <v>3.15</v>
      </c>
      <c r="L3976">
        <f>VLOOKUP($E3976,'CFileFishery to ERA+'!$A$4:$J$198,4,FALSE)</f>
        <v>57</v>
      </c>
      <c r="M3976" t="str">
        <f>VLOOKUP($E3976,'CFileFishery to ERA+'!$A$4:$J$198,5,FALSE)</f>
        <v>PGSDN S</v>
      </c>
      <c r="N3976" t="str">
        <f>VLOOKUP($E3976,'CFileFishery to ERA+'!$A$4:$J$198,6,FALSE)</f>
        <v>US</v>
      </c>
      <c r="O3976">
        <f>VLOOKUP($E3976,'CFileFishery to ERA+'!$A$4:$J$198,7,FALSE)</f>
        <v>999</v>
      </c>
      <c r="P3976" t="str">
        <f>VLOOKUP($E3976,'CFileFishery to ERA+'!$A$4:$J$198,8,FALSE)</f>
        <v>S</v>
      </c>
      <c r="Q3976" t="str">
        <f>VLOOKUP($E3976,'CFileFishery to ERA+'!$A$4:$J$198,9,FALSE)</f>
        <v>PGSD Sport</v>
      </c>
      <c r="R3976" t="str">
        <f>VLOOKUP($E3976,'CFileFishery to ERA+'!$A$4:$J$198,10,FALSE)</f>
        <v>ISBM</v>
      </c>
    </row>
    <row r="3977" spans="1:18" x14ac:dyDescent="0.25">
      <c r="A3977" t="s">
        <v>162</v>
      </c>
      <c r="B3977" t="s">
        <v>163</v>
      </c>
      <c r="C3977">
        <v>2016</v>
      </c>
      <c r="D3977">
        <v>7</v>
      </c>
      <c r="E3977">
        <v>151</v>
      </c>
      <c r="F3977" t="s">
        <v>84</v>
      </c>
      <c r="G3977">
        <v>3</v>
      </c>
      <c r="H3977" t="s">
        <v>12</v>
      </c>
      <c r="I3977">
        <v>1</v>
      </c>
      <c r="J3977">
        <v>5.52</v>
      </c>
      <c r="K3977">
        <v>5.67</v>
      </c>
      <c r="L3977">
        <f>VLOOKUP($E3977,'CFileFishery to ERA+'!$A$4:$J$198,4,FALSE)</f>
        <v>57</v>
      </c>
      <c r="M3977" t="str">
        <f>VLOOKUP($E3977,'CFileFishery to ERA+'!$A$4:$J$198,5,FALSE)</f>
        <v>PGSDN S</v>
      </c>
      <c r="N3977" t="str">
        <f>VLOOKUP($E3977,'CFileFishery to ERA+'!$A$4:$J$198,6,FALSE)</f>
        <v>US</v>
      </c>
      <c r="O3977">
        <f>VLOOKUP($E3977,'CFileFishery to ERA+'!$A$4:$J$198,7,FALSE)</f>
        <v>999</v>
      </c>
      <c r="P3977" t="str">
        <f>VLOOKUP($E3977,'CFileFishery to ERA+'!$A$4:$J$198,8,FALSE)</f>
        <v>S</v>
      </c>
      <c r="Q3977" t="str">
        <f>VLOOKUP($E3977,'CFileFishery to ERA+'!$A$4:$J$198,9,FALSE)</f>
        <v>PGSD Sport</v>
      </c>
      <c r="R3977" t="str">
        <f>VLOOKUP($E3977,'CFileFishery to ERA+'!$A$4:$J$198,10,FALSE)</f>
        <v>ISBM</v>
      </c>
    </row>
    <row r="3978" spans="1:18" x14ac:dyDescent="0.25">
      <c r="A3978" t="s">
        <v>162</v>
      </c>
      <c r="B3978" t="s">
        <v>163</v>
      </c>
      <c r="C3978">
        <v>2016</v>
      </c>
      <c r="D3978">
        <v>7</v>
      </c>
      <c r="E3978">
        <v>159</v>
      </c>
      <c r="F3978" t="s">
        <v>94</v>
      </c>
      <c r="G3978">
        <v>3</v>
      </c>
      <c r="H3978" t="s">
        <v>12</v>
      </c>
      <c r="I3978">
        <v>1</v>
      </c>
      <c r="J3978">
        <v>3.31</v>
      </c>
      <c r="K3978">
        <v>3.4</v>
      </c>
      <c r="L3978">
        <f>VLOOKUP($E3978,'CFileFishery to ERA+'!$A$4:$J$198,4,FALSE)</f>
        <v>59</v>
      </c>
      <c r="M3978" t="str">
        <f>VLOOKUP($E3978,'CFileFishery to ERA+'!$A$4:$J$198,5,FALSE)</f>
        <v>PGSDO S</v>
      </c>
      <c r="N3978" t="str">
        <f>VLOOKUP($E3978,'CFileFishery to ERA+'!$A$4:$J$198,6,FALSE)</f>
        <v>US</v>
      </c>
      <c r="O3978">
        <f>VLOOKUP($E3978,'CFileFishery to ERA+'!$A$4:$J$198,7,FALSE)</f>
        <v>999</v>
      </c>
      <c r="P3978" t="str">
        <f>VLOOKUP($E3978,'CFileFishery to ERA+'!$A$4:$J$198,8,FALSE)</f>
        <v>S</v>
      </c>
      <c r="Q3978" t="str">
        <f>VLOOKUP($E3978,'CFileFishery to ERA+'!$A$4:$J$198,9,FALSE)</f>
        <v>PGSD Sport</v>
      </c>
      <c r="R3978" t="str">
        <f>VLOOKUP($E3978,'CFileFishery to ERA+'!$A$4:$J$198,10,FALSE)</f>
        <v>ISBM</v>
      </c>
    </row>
    <row r="3979" spans="1:18" x14ac:dyDescent="0.25">
      <c r="A3979" t="s">
        <v>162</v>
      </c>
      <c r="B3979" t="s">
        <v>163</v>
      </c>
      <c r="C3979">
        <v>2016</v>
      </c>
      <c r="D3979">
        <v>8</v>
      </c>
      <c r="E3979">
        <v>64</v>
      </c>
      <c r="F3979" t="s">
        <v>48</v>
      </c>
      <c r="G3979">
        <v>2</v>
      </c>
      <c r="H3979" t="s">
        <v>12</v>
      </c>
      <c r="I3979">
        <v>2</v>
      </c>
      <c r="J3979">
        <v>2</v>
      </c>
      <c r="K3979">
        <v>2.0099999999999998</v>
      </c>
      <c r="L3979">
        <f>VLOOKUP($E3979,'CFileFishery to ERA+'!$A$4:$J$198,4,FALSE)</f>
        <v>17</v>
      </c>
      <c r="M3979" t="str">
        <f>VLOOKUP($E3979,'CFileFishery to ERA+'!$A$4:$J$198,5,FALSE)</f>
        <v>ALASKA N</v>
      </c>
      <c r="N3979" t="str">
        <f>VLOOKUP($E3979,'CFileFishery to ERA+'!$A$4:$J$198,6,FALSE)</f>
        <v>US</v>
      </c>
      <c r="O3979">
        <f>VLOOKUP($E3979,'CFileFishery to ERA+'!$A$4:$J$198,7,FALSE)</f>
        <v>999</v>
      </c>
      <c r="P3979" t="str">
        <f>VLOOKUP($E3979,'CFileFishery to ERA+'!$A$4:$J$198,8,FALSE)</f>
        <v>N</v>
      </c>
      <c r="Q3979" t="str">
        <f>VLOOKUP($E3979,'CFileFishery to ERA+'!$A$4:$J$198,9,FALSE)</f>
        <v>SEAK Net</v>
      </c>
      <c r="R3979" t="str">
        <f>VLOOKUP($E3979,'CFileFishery to ERA+'!$A$4:$J$198,10,FALSE)</f>
        <v>AABM</v>
      </c>
    </row>
    <row r="3980" spans="1:18" x14ac:dyDescent="0.25">
      <c r="A3980" t="s">
        <v>162</v>
      </c>
      <c r="B3980" t="s">
        <v>163</v>
      </c>
      <c r="C3980">
        <v>2016</v>
      </c>
      <c r="D3980">
        <v>8</v>
      </c>
      <c r="E3980">
        <v>92</v>
      </c>
      <c r="F3980" t="s">
        <v>66</v>
      </c>
      <c r="G3980">
        <v>2</v>
      </c>
      <c r="H3980" t="s">
        <v>12</v>
      </c>
      <c r="I3980">
        <v>1</v>
      </c>
      <c r="J3980">
        <v>9.77</v>
      </c>
      <c r="K3980">
        <v>9.84</v>
      </c>
      <c r="L3980">
        <f>VLOOKUP($E3980,'CFileFishery to ERA+'!$A$4:$J$198,4,FALSE)</f>
        <v>51</v>
      </c>
      <c r="M3980" t="str">
        <f>VLOOKUP($E3980,'CFileFishery to ERA+'!$A$4:$J$198,5,FALSE)</f>
        <v>WCVI ISBM S</v>
      </c>
      <c r="N3980" t="str">
        <f>VLOOKUP($E3980,'CFileFishery to ERA+'!$A$4:$J$198,6,FALSE)</f>
        <v>CA</v>
      </c>
      <c r="O3980">
        <f>VLOOKUP($E3980,'CFileFishery to ERA+'!$A$4:$J$198,7,FALSE)</f>
        <v>32</v>
      </c>
      <c r="P3980" t="str">
        <f>VLOOKUP($E3980,'CFileFishery to ERA+'!$A$4:$J$198,8,FALSE)</f>
        <v>S</v>
      </c>
      <c r="Q3980" t="str">
        <f>VLOOKUP($E3980,'CFileFishery to ERA+'!$A$4:$J$198,9,FALSE)</f>
        <v>WCVI ISBM Sport</v>
      </c>
      <c r="R3980" t="str">
        <f>VLOOKUP($E3980,'CFileFishery to ERA+'!$A$4:$J$198,10,FALSE)</f>
        <v>ISBM</v>
      </c>
    </row>
    <row r="3981" spans="1:18" x14ac:dyDescent="0.25">
      <c r="A3981" t="s">
        <v>162</v>
      </c>
      <c r="B3981" t="s">
        <v>163</v>
      </c>
      <c r="C3981">
        <v>2016</v>
      </c>
      <c r="D3981">
        <v>8</v>
      </c>
      <c r="E3981">
        <v>142</v>
      </c>
      <c r="F3981" t="s">
        <v>49</v>
      </c>
      <c r="G3981">
        <v>3</v>
      </c>
      <c r="H3981" t="s">
        <v>12</v>
      </c>
      <c r="I3981">
        <v>1</v>
      </c>
      <c r="J3981">
        <v>9.77</v>
      </c>
      <c r="K3981">
        <v>10.039999999999999</v>
      </c>
      <c r="L3981">
        <f>VLOOKUP($E3981,'CFileFishery to ERA+'!$A$4:$J$198,4,FALSE)</f>
        <v>50</v>
      </c>
      <c r="M3981" t="str">
        <f>VLOOKUP($E3981,'CFileFishery to ERA+'!$A$4:$J$198,5,FALSE)</f>
        <v>WCVI AABM S</v>
      </c>
      <c r="N3981" t="str">
        <f>VLOOKUP($E3981,'CFileFishery to ERA+'!$A$4:$J$198,6,FALSE)</f>
        <v>CA</v>
      </c>
      <c r="O3981">
        <f>VLOOKUP($E3981,'CFileFishery to ERA+'!$A$4:$J$198,7,FALSE)</f>
        <v>31</v>
      </c>
      <c r="P3981" t="str">
        <f>VLOOKUP($E3981,'CFileFishery to ERA+'!$A$4:$J$198,8,FALSE)</f>
        <v>S</v>
      </c>
      <c r="Q3981" t="str">
        <f>VLOOKUP($E3981,'CFileFishery to ERA+'!$A$4:$J$198,9,FALSE)</f>
        <v>WCVI AABM Sport</v>
      </c>
      <c r="R3981" t="str">
        <f>VLOOKUP($E3981,'CFileFishery to ERA+'!$A$4:$J$198,10,FALSE)</f>
        <v>AABM</v>
      </c>
    </row>
    <row r="3982" spans="1:18" x14ac:dyDescent="0.25">
      <c r="A3982" t="s">
        <v>162</v>
      </c>
      <c r="B3982" t="s">
        <v>163</v>
      </c>
      <c r="C3982">
        <v>2016</v>
      </c>
      <c r="D3982">
        <v>9</v>
      </c>
      <c r="E3982">
        <v>39</v>
      </c>
      <c r="F3982" t="s">
        <v>50</v>
      </c>
      <c r="G3982">
        <v>2</v>
      </c>
      <c r="H3982" t="s">
        <v>12</v>
      </c>
      <c r="I3982">
        <v>2</v>
      </c>
      <c r="J3982">
        <v>4.88</v>
      </c>
      <c r="K3982">
        <v>4.91</v>
      </c>
      <c r="L3982">
        <f>VLOOKUP($E3982,'CFileFishery to ERA+'!$A$4:$J$198,4,FALSE)</f>
        <v>12</v>
      </c>
      <c r="M3982" t="str">
        <f>VLOOKUP($E3982,'CFileFishery to ERA+'!$A$4:$J$198,5,FALSE)</f>
        <v>WCVI SUM T</v>
      </c>
      <c r="N3982" t="str">
        <f>VLOOKUP($E3982,'CFileFishery to ERA+'!$A$4:$J$198,6,FALSE)</f>
        <v>CA</v>
      </c>
      <c r="O3982">
        <f>VLOOKUP($E3982,'CFileFishery to ERA+'!$A$4:$J$198,7,FALSE)</f>
        <v>3</v>
      </c>
      <c r="P3982" t="str">
        <f>VLOOKUP($E3982,'CFileFishery to ERA+'!$A$4:$J$198,8,FALSE)</f>
        <v>T</v>
      </c>
      <c r="Q3982" t="str">
        <f>VLOOKUP($E3982,'CFileFishery to ERA+'!$A$4:$J$198,9,FALSE)</f>
        <v>WCVI Troll</v>
      </c>
      <c r="R3982" t="str">
        <f>VLOOKUP($E3982,'CFileFishery to ERA+'!$A$4:$J$198,10,FALSE)</f>
        <v>AABM</v>
      </c>
    </row>
    <row r="3983" spans="1:18" x14ac:dyDescent="0.25">
      <c r="A3983" t="s">
        <v>162</v>
      </c>
      <c r="B3983" t="s">
        <v>163</v>
      </c>
      <c r="C3983">
        <v>2016</v>
      </c>
      <c r="D3983">
        <v>9</v>
      </c>
      <c r="E3983">
        <v>39</v>
      </c>
      <c r="F3983" t="s">
        <v>50</v>
      </c>
      <c r="G3983">
        <v>3</v>
      </c>
      <c r="H3983" t="s">
        <v>12</v>
      </c>
      <c r="I3983">
        <v>1</v>
      </c>
      <c r="J3983">
        <v>2.44</v>
      </c>
      <c r="K3983">
        <v>2.5</v>
      </c>
      <c r="L3983">
        <f>VLOOKUP($E3983,'CFileFishery to ERA+'!$A$4:$J$198,4,FALSE)</f>
        <v>12</v>
      </c>
      <c r="M3983" t="str">
        <f>VLOOKUP($E3983,'CFileFishery to ERA+'!$A$4:$J$198,5,FALSE)</f>
        <v>WCVI SUM T</v>
      </c>
      <c r="N3983" t="str">
        <f>VLOOKUP($E3983,'CFileFishery to ERA+'!$A$4:$J$198,6,FALSE)</f>
        <v>CA</v>
      </c>
      <c r="O3983">
        <f>VLOOKUP($E3983,'CFileFishery to ERA+'!$A$4:$J$198,7,FALSE)</f>
        <v>3</v>
      </c>
      <c r="P3983" t="str">
        <f>VLOOKUP($E3983,'CFileFishery to ERA+'!$A$4:$J$198,8,FALSE)</f>
        <v>T</v>
      </c>
      <c r="Q3983" t="str">
        <f>VLOOKUP($E3983,'CFileFishery to ERA+'!$A$4:$J$198,9,FALSE)</f>
        <v>WCVI Troll</v>
      </c>
      <c r="R3983" t="str">
        <f>VLOOKUP($E3983,'CFileFishery to ERA+'!$A$4:$J$198,10,FALSE)</f>
        <v>AABM</v>
      </c>
    </row>
    <row r="3984" spans="1:18" x14ac:dyDescent="0.25">
      <c r="A3984" t="s">
        <v>162</v>
      </c>
      <c r="B3984" t="s">
        <v>163</v>
      </c>
      <c r="C3984">
        <v>2016</v>
      </c>
      <c r="D3984">
        <v>9</v>
      </c>
      <c r="E3984">
        <v>116</v>
      </c>
      <c r="F3984" t="s">
        <v>119</v>
      </c>
      <c r="G3984">
        <v>5</v>
      </c>
      <c r="H3984" t="s">
        <v>12</v>
      </c>
      <c r="I3984">
        <v>1</v>
      </c>
      <c r="J3984">
        <v>6.11</v>
      </c>
      <c r="K3984">
        <v>6.14</v>
      </c>
      <c r="L3984">
        <f>VLOOKUP($E3984,'CFileFishery to ERA+'!$A$4:$J$198,4,FALSE)</f>
        <v>39</v>
      </c>
      <c r="M3984" t="str">
        <f>VLOOKUP($E3984,'CFileFishery to ERA+'!$A$4:$J$198,5,FALSE)</f>
        <v>TWAC FN</v>
      </c>
      <c r="N3984" t="str">
        <f>VLOOKUP($E3984,'CFileFishery to ERA+'!$A$4:$J$198,6,FALSE)</f>
        <v>US</v>
      </c>
      <c r="O3984">
        <f>VLOOKUP($E3984,'CFileFishery to ERA+'!$A$4:$J$198,7,FALSE)</f>
        <v>999</v>
      </c>
      <c r="P3984" t="str">
        <f>VLOOKUP($E3984,'CFileFishery to ERA+'!$A$4:$J$198,8,FALSE)</f>
        <v>N</v>
      </c>
      <c r="Q3984" t="str">
        <f>VLOOKUP($E3984,'CFileFishery to ERA+'!$A$4:$J$198,9,FALSE)</f>
        <v>WA Net</v>
      </c>
      <c r="R3984" t="str">
        <f>VLOOKUP($E3984,'CFileFishery to ERA+'!$A$4:$J$198,10,FALSE)</f>
        <v>ISBM</v>
      </c>
    </row>
    <row r="3985" spans="1:18" x14ac:dyDescent="0.25">
      <c r="A3985" t="s">
        <v>162</v>
      </c>
      <c r="B3985" t="s">
        <v>163</v>
      </c>
      <c r="C3985">
        <v>2016</v>
      </c>
      <c r="D3985">
        <v>9</v>
      </c>
      <c r="E3985">
        <v>152</v>
      </c>
      <c r="F3985" t="s">
        <v>63</v>
      </c>
      <c r="G3985">
        <v>2</v>
      </c>
      <c r="H3985" t="s">
        <v>12</v>
      </c>
      <c r="I3985">
        <v>1</v>
      </c>
      <c r="J3985">
        <v>8.85</v>
      </c>
      <c r="K3985">
        <v>8.91</v>
      </c>
      <c r="L3985">
        <f>VLOOKUP($E3985,'CFileFishery to ERA+'!$A$4:$J$198,4,FALSE)</f>
        <v>57</v>
      </c>
      <c r="M3985" t="str">
        <f>VLOOKUP($E3985,'CFileFishery to ERA+'!$A$4:$J$198,5,FALSE)</f>
        <v>PGSDN S</v>
      </c>
      <c r="N3985" t="str">
        <f>VLOOKUP($E3985,'CFileFishery to ERA+'!$A$4:$J$198,6,FALSE)</f>
        <v>US</v>
      </c>
      <c r="O3985">
        <f>VLOOKUP($E3985,'CFileFishery to ERA+'!$A$4:$J$198,7,FALSE)</f>
        <v>999</v>
      </c>
      <c r="P3985" t="str">
        <f>VLOOKUP($E3985,'CFileFishery to ERA+'!$A$4:$J$198,8,FALSE)</f>
        <v>S</v>
      </c>
      <c r="Q3985" t="str">
        <f>VLOOKUP($E3985,'CFileFishery to ERA+'!$A$4:$J$198,9,FALSE)</f>
        <v>PGSD Sport</v>
      </c>
      <c r="R3985" t="str">
        <f>VLOOKUP($E3985,'CFileFishery to ERA+'!$A$4:$J$198,10,FALSE)</f>
        <v>ISBM</v>
      </c>
    </row>
    <row r="3986" spans="1:18" x14ac:dyDescent="0.25">
      <c r="A3986" t="s">
        <v>162</v>
      </c>
      <c r="B3986" t="s">
        <v>163</v>
      </c>
      <c r="C3986">
        <v>2016</v>
      </c>
      <c r="D3986">
        <v>10</v>
      </c>
      <c r="E3986">
        <v>2</v>
      </c>
      <c r="F3986" t="s">
        <v>30</v>
      </c>
      <c r="G3986">
        <v>4</v>
      </c>
      <c r="H3986" t="s">
        <v>12</v>
      </c>
      <c r="I3986">
        <v>1</v>
      </c>
      <c r="J3986">
        <v>2.19</v>
      </c>
      <c r="K3986">
        <v>2.25</v>
      </c>
      <c r="L3986">
        <f>VLOOKUP($E3986,'CFileFishery to ERA+'!$A$4:$J$198,4,FALSE)</f>
        <v>1</v>
      </c>
      <c r="M3986" t="str">
        <f>VLOOKUP($E3986,'CFileFishery to ERA+'!$A$4:$J$198,5,FALSE)</f>
        <v>AK W/S T</v>
      </c>
      <c r="N3986" t="str">
        <f>VLOOKUP($E3986,'CFileFishery to ERA+'!$A$4:$J$198,6,FALSE)</f>
        <v>US</v>
      </c>
      <c r="O3986">
        <f>VLOOKUP($E3986,'CFileFishery to ERA+'!$A$4:$J$198,7,FALSE)</f>
        <v>999</v>
      </c>
      <c r="P3986" t="str">
        <f>VLOOKUP($E3986,'CFileFishery to ERA+'!$A$4:$J$198,8,FALSE)</f>
        <v>T</v>
      </c>
      <c r="Q3986" t="str">
        <f>VLOOKUP($E3986,'CFileFishery to ERA+'!$A$4:$J$198,9,FALSE)</f>
        <v>SEAK Troll</v>
      </c>
      <c r="R3986" t="str">
        <f>VLOOKUP($E3986,'CFileFishery to ERA+'!$A$4:$J$198,10,FALSE)</f>
        <v>AABM</v>
      </c>
    </row>
    <row r="3987" spans="1:18" x14ac:dyDescent="0.25">
      <c r="A3987" t="s">
        <v>162</v>
      </c>
      <c r="B3987" t="s">
        <v>163</v>
      </c>
      <c r="C3987">
        <v>2016</v>
      </c>
      <c r="D3987">
        <v>10</v>
      </c>
      <c r="E3987">
        <v>36</v>
      </c>
      <c r="F3987" t="s">
        <v>100</v>
      </c>
      <c r="G3987">
        <v>4</v>
      </c>
      <c r="H3987" t="s">
        <v>12</v>
      </c>
      <c r="I3987">
        <v>1</v>
      </c>
      <c r="J3987">
        <v>1.64</v>
      </c>
      <c r="K3987">
        <v>1.68</v>
      </c>
      <c r="L3987">
        <f>VLOOKUP($E3987,'CFileFishery to ERA+'!$A$4:$J$198,4,FALSE)</f>
        <v>10</v>
      </c>
      <c r="M3987" t="str">
        <f>VLOOKUP($E3987,'CFileFishery to ERA+'!$A$4:$J$198,5,FALSE)</f>
        <v>WCVI F/W T</v>
      </c>
      <c r="N3987" t="str">
        <f>VLOOKUP($E3987,'CFileFishery to ERA+'!$A$4:$J$198,6,FALSE)</f>
        <v>CA</v>
      </c>
      <c r="O3987">
        <f>VLOOKUP($E3987,'CFileFishery to ERA+'!$A$4:$J$198,7,FALSE)</f>
        <v>3</v>
      </c>
      <c r="P3987" t="str">
        <f>VLOOKUP($E3987,'CFileFishery to ERA+'!$A$4:$J$198,8,FALSE)</f>
        <v>T</v>
      </c>
      <c r="Q3987" t="str">
        <f>VLOOKUP($E3987,'CFileFishery to ERA+'!$A$4:$J$198,9,FALSE)</f>
        <v>WCVI Troll</v>
      </c>
      <c r="R3987" t="str">
        <f>VLOOKUP($E3987,'CFileFishery to ERA+'!$A$4:$J$198,10,FALSE)</f>
        <v>AABM</v>
      </c>
    </row>
    <row r="3988" spans="1:18" x14ac:dyDescent="0.25">
      <c r="A3988" t="s">
        <v>162</v>
      </c>
      <c r="B3988" t="s">
        <v>163</v>
      </c>
      <c r="C3988">
        <v>2016</v>
      </c>
      <c r="D3988">
        <v>10</v>
      </c>
      <c r="E3988">
        <v>116</v>
      </c>
      <c r="F3988" t="s">
        <v>119</v>
      </c>
      <c r="G3988">
        <v>5</v>
      </c>
      <c r="H3988" t="s">
        <v>12</v>
      </c>
      <c r="I3988">
        <v>1</v>
      </c>
      <c r="J3988">
        <v>3.9</v>
      </c>
      <c r="K3988">
        <v>3.92</v>
      </c>
      <c r="L3988">
        <f>VLOOKUP($E3988,'CFileFishery to ERA+'!$A$4:$J$198,4,FALSE)</f>
        <v>39</v>
      </c>
      <c r="M3988" t="str">
        <f>VLOOKUP($E3988,'CFileFishery to ERA+'!$A$4:$J$198,5,FALSE)</f>
        <v>TWAC FN</v>
      </c>
      <c r="N3988" t="str">
        <f>VLOOKUP($E3988,'CFileFishery to ERA+'!$A$4:$J$198,6,FALSE)</f>
        <v>US</v>
      </c>
      <c r="O3988">
        <f>VLOOKUP($E3988,'CFileFishery to ERA+'!$A$4:$J$198,7,FALSE)</f>
        <v>999</v>
      </c>
      <c r="P3988" t="str">
        <f>VLOOKUP($E3988,'CFileFishery to ERA+'!$A$4:$J$198,8,FALSE)</f>
        <v>N</v>
      </c>
      <c r="Q3988" t="str">
        <f>VLOOKUP($E3988,'CFileFishery to ERA+'!$A$4:$J$198,9,FALSE)</f>
        <v>WA Net</v>
      </c>
      <c r="R3988" t="str">
        <f>VLOOKUP($E3988,'CFileFishery to ERA+'!$A$4:$J$198,10,FALSE)</f>
        <v>ISBM</v>
      </c>
    </row>
    <row r="3989" spans="1:18" x14ac:dyDescent="0.25">
      <c r="A3989" t="s">
        <v>162</v>
      </c>
      <c r="B3989" t="s">
        <v>163</v>
      </c>
      <c r="C3989">
        <v>2016</v>
      </c>
      <c r="D3989">
        <v>10</v>
      </c>
      <c r="E3989">
        <v>152</v>
      </c>
      <c r="F3989" t="s">
        <v>63</v>
      </c>
      <c r="G3989">
        <v>2</v>
      </c>
      <c r="H3989" t="s">
        <v>12</v>
      </c>
      <c r="I3989">
        <v>1</v>
      </c>
      <c r="J3989">
        <v>3.01</v>
      </c>
      <c r="K3989">
        <v>3.03</v>
      </c>
      <c r="L3989">
        <f>VLOOKUP($E3989,'CFileFishery to ERA+'!$A$4:$J$198,4,FALSE)</f>
        <v>57</v>
      </c>
      <c r="M3989" t="str">
        <f>VLOOKUP($E3989,'CFileFishery to ERA+'!$A$4:$J$198,5,FALSE)</f>
        <v>PGSDN S</v>
      </c>
      <c r="N3989" t="str">
        <f>VLOOKUP($E3989,'CFileFishery to ERA+'!$A$4:$J$198,6,FALSE)</f>
        <v>US</v>
      </c>
      <c r="O3989">
        <f>VLOOKUP($E3989,'CFileFishery to ERA+'!$A$4:$J$198,7,FALSE)</f>
        <v>999</v>
      </c>
      <c r="P3989" t="str">
        <f>VLOOKUP($E3989,'CFileFishery to ERA+'!$A$4:$J$198,8,FALSE)</f>
        <v>S</v>
      </c>
      <c r="Q3989" t="str">
        <f>VLOOKUP($E3989,'CFileFishery to ERA+'!$A$4:$J$198,9,FALSE)</f>
        <v>PGSD Sport</v>
      </c>
      <c r="R3989" t="str">
        <f>VLOOKUP($E3989,'CFileFishery to ERA+'!$A$4:$J$198,10,FALSE)</f>
        <v>ISBM</v>
      </c>
    </row>
    <row r="3990" spans="1:18" x14ac:dyDescent="0.25">
      <c r="A3990" t="s">
        <v>162</v>
      </c>
      <c r="B3990" t="s">
        <v>163</v>
      </c>
      <c r="C3990">
        <v>2016</v>
      </c>
      <c r="D3990">
        <v>11</v>
      </c>
      <c r="E3990">
        <v>2</v>
      </c>
      <c r="F3990" t="s">
        <v>30</v>
      </c>
      <c r="G3990">
        <v>4</v>
      </c>
      <c r="H3990" t="s">
        <v>12</v>
      </c>
      <c r="I3990">
        <v>1</v>
      </c>
      <c r="J3990">
        <v>2.19</v>
      </c>
      <c r="K3990">
        <v>2.25</v>
      </c>
      <c r="L3990">
        <f>VLOOKUP($E3990,'CFileFishery to ERA+'!$A$4:$J$198,4,FALSE)</f>
        <v>1</v>
      </c>
      <c r="M3990" t="str">
        <f>VLOOKUP($E3990,'CFileFishery to ERA+'!$A$4:$J$198,5,FALSE)</f>
        <v>AK W/S T</v>
      </c>
      <c r="N3990" t="str">
        <f>VLOOKUP($E3990,'CFileFishery to ERA+'!$A$4:$J$198,6,FALSE)</f>
        <v>US</v>
      </c>
      <c r="O3990">
        <f>VLOOKUP($E3990,'CFileFishery to ERA+'!$A$4:$J$198,7,FALSE)</f>
        <v>999</v>
      </c>
      <c r="P3990" t="str">
        <f>VLOOKUP($E3990,'CFileFishery to ERA+'!$A$4:$J$198,8,FALSE)</f>
        <v>T</v>
      </c>
      <c r="Q3990" t="str">
        <f>VLOOKUP($E3990,'CFileFishery to ERA+'!$A$4:$J$198,9,FALSE)</f>
        <v>SEAK Troll</v>
      </c>
      <c r="R3990" t="str">
        <f>VLOOKUP($E3990,'CFileFishery to ERA+'!$A$4:$J$198,10,FALSE)</f>
        <v>AABM</v>
      </c>
    </row>
    <row r="3991" spans="1:18" x14ac:dyDescent="0.25">
      <c r="A3991" t="s">
        <v>162</v>
      </c>
      <c r="B3991" t="s">
        <v>163</v>
      </c>
      <c r="C3991">
        <v>2016</v>
      </c>
      <c r="D3991">
        <v>11</v>
      </c>
      <c r="E3991">
        <v>146</v>
      </c>
      <c r="F3991" t="s">
        <v>75</v>
      </c>
      <c r="G3991">
        <v>2</v>
      </c>
      <c r="H3991" t="s">
        <v>12</v>
      </c>
      <c r="I3991">
        <v>1</v>
      </c>
      <c r="J3991">
        <v>15.06</v>
      </c>
      <c r="K3991">
        <v>15.17</v>
      </c>
      <c r="L3991">
        <f>VLOOKUP($E3991,'CFileFishery to ERA+'!$A$4:$J$198,4,FALSE)</f>
        <v>65</v>
      </c>
      <c r="M3991" t="str">
        <f>VLOOKUP($E3991,'CFileFishery to ERA+'!$A$4:$J$198,5,FALSE)</f>
        <v>BC JF S</v>
      </c>
      <c r="N3991" t="str">
        <f>VLOOKUP($E3991,'CFileFishery to ERA+'!$A$4:$J$198,6,FALSE)</f>
        <v>CA</v>
      </c>
      <c r="O3991">
        <f>VLOOKUP($E3991,'CFileFishery to ERA+'!$A$4:$J$198,7,FALSE)</f>
        <v>36</v>
      </c>
      <c r="P3991" t="str">
        <f>VLOOKUP($E3991,'CFileFishery to ERA+'!$A$4:$J$198,8,FALSE)</f>
        <v>S</v>
      </c>
      <c r="Q3991" t="str">
        <f>VLOOKUP($E3991,'CFileFishery to ERA+'!$A$4:$J$198,9,FALSE)</f>
        <v>Canadian Juan De Fuca Sport</v>
      </c>
      <c r="R3991" t="str">
        <f>VLOOKUP($E3991,'CFileFishery to ERA+'!$A$4:$J$198,10,FALSE)</f>
        <v>ISBM</v>
      </c>
    </row>
    <row r="3992" spans="1:18" x14ac:dyDescent="0.25">
      <c r="A3992" t="s">
        <v>162</v>
      </c>
      <c r="B3992" t="s">
        <v>163</v>
      </c>
      <c r="C3992">
        <v>2016</v>
      </c>
      <c r="D3992">
        <v>12</v>
      </c>
      <c r="E3992">
        <v>156</v>
      </c>
      <c r="F3992" t="s">
        <v>90</v>
      </c>
      <c r="G3992">
        <v>2</v>
      </c>
      <c r="H3992" t="s">
        <v>12</v>
      </c>
      <c r="I3992">
        <v>1</v>
      </c>
      <c r="J3992">
        <v>4.8499999999999996</v>
      </c>
      <c r="K3992">
        <v>4.88</v>
      </c>
      <c r="L3992">
        <f>VLOOKUP($E3992,'CFileFishery to ERA+'!$A$4:$J$198,4,FALSE)</f>
        <v>59</v>
      </c>
      <c r="M3992" t="str">
        <f>VLOOKUP($E3992,'CFileFishery to ERA+'!$A$4:$J$198,5,FALSE)</f>
        <v>PGSDO S</v>
      </c>
      <c r="N3992" t="str">
        <f>VLOOKUP($E3992,'CFileFishery to ERA+'!$A$4:$J$198,6,FALSE)</f>
        <v>US</v>
      </c>
      <c r="O3992">
        <f>VLOOKUP($E3992,'CFileFishery to ERA+'!$A$4:$J$198,7,FALSE)</f>
        <v>999</v>
      </c>
      <c r="P3992" t="str">
        <f>VLOOKUP($E3992,'CFileFishery to ERA+'!$A$4:$J$198,8,FALSE)</f>
        <v>S</v>
      </c>
      <c r="Q3992" t="str">
        <f>VLOOKUP($E3992,'CFileFishery to ERA+'!$A$4:$J$198,9,FALSE)</f>
        <v>PGSD Sport</v>
      </c>
      <c r="R3992" t="str">
        <f>VLOOKUP($E3992,'CFileFishery to ERA+'!$A$4:$J$198,10,FALSE)</f>
        <v>ISBM</v>
      </c>
    </row>
    <row r="3993" spans="1:18" x14ac:dyDescent="0.25">
      <c r="A3993" t="s">
        <v>162</v>
      </c>
      <c r="B3993" t="s">
        <v>163</v>
      </c>
      <c r="C3993">
        <v>2017</v>
      </c>
      <c r="D3993">
        <v>1</v>
      </c>
      <c r="E3993">
        <v>146</v>
      </c>
      <c r="F3993" t="s">
        <v>75</v>
      </c>
      <c r="G3993">
        <v>3</v>
      </c>
      <c r="H3993" t="s">
        <v>12</v>
      </c>
      <c r="I3993">
        <v>1</v>
      </c>
      <c r="J3993">
        <v>15.44</v>
      </c>
      <c r="K3993">
        <v>15.55</v>
      </c>
      <c r="L3993">
        <f>VLOOKUP($E3993,'CFileFishery to ERA+'!$A$4:$J$198,4,FALSE)</f>
        <v>65</v>
      </c>
      <c r="M3993" t="str">
        <f>VLOOKUP($E3993,'CFileFishery to ERA+'!$A$4:$J$198,5,FALSE)</f>
        <v>BC JF S</v>
      </c>
      <c r="N3993" t="str">
        <f>VLOOKUP($E3993,'CFileFishery to ERA+'!$A$4:$J$198,6,FALSE)</f>
        <v>CA</v>
      </c>
      <c r="O3993">
        <f>VLOOKUP($E3993,'CFileFishery to ERA+'!$A$4:$J$198,7,FALSE)</f>
        <v>36</v>
      </c>
      <c r="P3993" t="str">
        <f>VLOOKUP($E3993,'CFileFishery to ERA+'!$A$4:$J$198,8,FALSE)</f>
        <v>S</v>
      </c>
      <c r="Q3993" t="str">
        <f>VLOOKUP($E3993,'CFileFishery to ERA+'!$A$4:$J$198,9,FALSE)</f>
        <v>Canadian Juan De Fuca Sport</v>
      </c>
      <c r="R3993" t="str">
        <f>VLOOKUP($E3993,'CFileFishery to ERA+'!$A$4:$J$198,10,FALSE)</f>
        <v>ISBM</v>
      </c>
    </row>
    <row r="3994" spans="1:18" x14ac:dyDescent="0.25">
      <c r="A3994" t="s">
        <v>162</v>
      </c>
      <c r="B3994" t="s">
        <v>163</v>
      </c>
      <c r="C3994">
        <v>2017</v>
      </c>
      <c r="D3994">
        <v>1</v>
      </c>
      <c r="E3994">
        <v>151</v>
      </c>
      <c r="F3994" t="s">
        <v>84</v>
      </c>
      <c r="G3994">
        <v>4</v>
      </c>
      <c r="H3994" t="s">
        <v>12</v>
      </c>
      <c r="I3994">
        <v>1</v>
      </c>
      <c r="J3994">
        <v>2.4</v>
      </c>
      <c r="K3994">
        <v>2.46</v>
      </c>
      <c r="L3994">
        <f>VLOOKUP($E3994,'CFileFishery to ERA+'!$A$4:$J$198,4,FALSE)</f>
        <v>57</v>
      </c>
      <c r="M3994" t="str">
        <f>VLOOKUP($E3994,'CFileFishery to ERA+'!$A$4:$J$198,5,FALSE)</f>
        <v>PGSDN S</v>
      </c>
      <c r="N3994" t="str">
        <f>VLOOKUP($E3994,'CFileFishery to ERA+'!$A$4:$J$198,6,FALSE)</f>
        <v>US</v>
      </c>
      <c r="O3994">
        <f>VLOOKUP($E3994,'CFileFishery to ERA+'!$A$4:$J$198,7,FALSE)</f>
        <v>999</v>
      </c>
      <c r="P3994" t="str">
        <f>VLOOKUP($E3994,'CFileFishery to ERA+'!$A$4:$J$198,8,FALSE)</f>
        <v>S</v>
      </c>
      <c r="Q3994" t="str">
        <f>VLOOKUP($E3994,'CFileFishery to ERA+'!$A$4:$J$198,9,FALSE)</f>
        <v>PGSD Sport</v>
      </c>
      <c r="R3994" t="str">
        <f>VLOOKUP($E3994,'CFileFishery to ERA+'!$A$4:$J$198,10,FALSE)</f>
        <v>ISBM</v>
      </c>
    </row>
    <row r="3995" spans="1:18" x14ac:dyDescent="0.25">
      <c r="A3995" t="s">
        <v>162</v>
      </c>
      <c r="B3995" t="s">
        <v>163</v>
      </c>
      <c r="C3995">
        <v>2017</v>
      </c>
      <c r="D3995">
        <v>1</v>
      </c>
      <c r="E3995">
        <v>152</v>
      </c>
      <c r="F3995" t="s">
        <v>63</v>
      </c>
      <c r="G3995">
        <v>3</v>
      </c>
      <c r="H3995" t="s">
        <v>12</v>
      </c>
      <c r="I3995">
        <v>3</v>
      </c>
      <c r="J3995">
        <v>12.36</v>
      </c>
      <c r="K3995">
        <v>12.45</v>
      </c>
      <c r="L3995">
        <f>VLOOKUP($E3995,'CFileFishery to ERA+'!$A$4:$J$198,4,FALSE)</f>
        <v>57</v>
      </c>
      <c r="M3995" t="str">
        <f>VLOOKUP($E3995,'CFileFishery to ERA+'!$A$4:$J$198,5,FALSE)</f>
        <v>PGSDN S</v>
      </c>
      <c r="N3995" t="str">
        <f>VLOOKUP($E3995,'CFileFishery to ERA+'!$A$4:$J$198,6,FALSE)</f>
        <v>US</v>
      </c>
      <c r="O3995">
        <f>VLOOKUP($E3995,'CFileFishery to ERA+'!$A$4:$J$198,7,FALSE)</f>
        <v>999</v>
      </c>
      <c r="P3995" t="str">
        <f>VLOOKUP($E3995,'CFileFishery to ERA+'!$A$4:$J$198,8,FALSE)</f>
        <v>S</v>
      </c>
      <c r="Q3995" t="str">
        <f>VLOOKUP($E3995,'CFileFishery to ERA+'!$A$4:$J$198,9,FALSE)</f>
        <v>PGSD Sport</v>
      </c>
      <c r="R3995" t="str">
        <f>VLOOKUP($E3995,'CFileFishery to ERA+'!$A$4:$J$198,10,FALSE)</f>
        <v>ISBM</v>
      </c>
    </row>
    <row r="3996" spans="1:18" x14ac:dyDescent="0.25">
      <c r="A3996" t="s">
        <v>162</v>
      </c>
      <c r="B3996" t="s">
        <v>163</v>
      </c>
      <c r="C3996">
        <v>2017</v>
      </c>
      <c r="D3996">
        <v>2</v>
      </c>
      <c r="E3996">
        <v>37</v>
      </c>
      <c r="F3996" t="s">
        <v>106</v>
      </c>
      <c r="G3996">
        <v>3</v>
      </c>
      <c r="H3996" t="s">
        <v>12</v>
      </c>
      <c r="I3996">
        <v>4</v>
      </c>
      <c r="J3996">
        <v>7.76</v>
      </c>
      <c r="K3996">
        <v>7.81</v>
      </c>
      <c r="L3996">
        <f>VLOOKUP($E3996,'CFileFishery to ERA+'!$A$4:$J$198,4,FALSE)</f>
        <v>10</v>
      </c>
      <c r="M3996" t="str">
        <f>VLOOKUP($E3996,'CFileFishery to ERA+'!$A$4:$J$198,5,FALSE)</f>
        <v>WCVI F/W T</v>
      </c>
      <c r="N3996" t="str">
        <f>VLOOKUP($E3996,'CFileFishery to ERA+'!$A$4:$J$198,6,FALSE)</f>
        <v>CA</v>
      </c>
      <c r="O3996">
        <f>VLOOKUP($E3996,'CFileFishery to ERA+'!$A$4:$J$198,7,FALSE)</f>
        <v>3</v>
      </c>
      <c r="P3996" t="str">
        <f>VLOOKUP($E3996,'CFileFishery to ERA+'!$A$4:$J$198,8,FALSE)</f>
        <v>T</v>
      </c>
      <c r="Q3996" t="str">
        <f>VLOOKUP($E3996,'CFileFishery to ERA+'!$A$4:$J$198,9,FALSE)</f>
        <v>WCVI Troll</v>
      </c>
      <c r="R3996" t="str">
        <f>VLOOKUP($E3996,'CFileFishery to ERA+'!$A$4:$J$198,10,FALSE)</f>
        <v>AABM</v>
      </c>
    </row>
    <row r="3997" spans="1:18" x14ac:dyDescent="0.25">
      <c r="A3997" t="s">
        <v>162</v>
      </c>
      <c r="B3997" t="s">
        <v>163</v>
      </c>
      <c r="C3997">
        <v>2017</v>
      </c>
      <c r="D3997">
        <v>2</v>
      </c>
      <c r="E3997">
        <v>37</v>
      </c>
      <c r="F3997" t="s">
        <v>106</v>
      </c>
      <c r="G3997">
        <v>4</v>
      </c>
      <c r="H3997" t="s">
        <v>12</v>
      </c>
      <c r="I3997">
        <v>1</v>
      </c>
      <c r="J3997">
        <v>1.94</v>
      </c>
      <c r="K3997">
        <v>1.99</v>
      </c>
      <c r="L3997">
        <f>VLOOKUP($E3997,'CFileFishery to ERA+'!$A$4:$J$198,4,FALSE)</f>
        <v>10</v>
      </c>
      <c r="M3997" t="str">
        <f>VLOOKUP($E3997,'CFileFishery to ERA+'!$A$4:$J$198,5,FALSE)</f>
        <v>WCVI F/W T</v>
      </c>
      <c r="N3997" t="str">
        <f>VLOOKUP($E3997,'CFileFishery to ERA+'!$A$4:$J$198,6,FALSE)</f>
        <v>CA</v>
      </c>
      <c r="O3997">
        <f>VLOOKUP($E3997,'CFileFishery to ERA+'!$A$4:$J$198,7,FALSE)</f>
        <v>3</v>
      </c>
      <c r="P3997" t="str">
        <f>VLOOKUP($E3997,'CFileFishery to ERA+'!$A$4:$J$198,8,FALSE)</f>
        <v>T</v>
      </c>
      <c r="Q3997" t="str">
        <f>VLOOKUP($E3997,'CFileFishery to ERA+'!$A$4:$J$198,9,FALSE)</f>
        <v>WCVI Troll</v>
      </c>
      <c r="R3997" t="str">
        <f>VLOOKUP($E3997,'CFileFishery to ERA+'!$A$4:$J$198,10,FALSE)</f>
        <v>AABM</v>
      </c>
    </row>
    <row r="3998" spans="1:18" x14ac:dyDescent="0.25">
      <c r="A3998" t="s">
        <v>162</v>
      </c>
      <c r="B3998" t="s">
        <v>163</v>
      </c>
      <c r="C3998">
        <v>2017</v>
      </c>
      <c r="D3998">
        <v>2</v>
      </c>
      <c r="E3998">
        <v>157</v>
      </c>
      <c r="F3998" t="s">
        <v>79</v>
      </c>
      <c r="G3998">
        <v>3</v>
      </c>
      <c r="H3998" t="s">
        <v>12</v>
      </c>
      <c r="I3998">
        <v>1</v>
      </c>
      <c r="J3998">
        <v>3.59</v>
      </c>
      <c r="K3998">
        <v>3.61</v>
      </c>
      <c r="L3998">
        <f>VLOOKUP($E3998,'CFileFishery to ERA+'!$A$4:$J$198,4,FALSE)</f>
        <v>59</v>
      </c>
      <c r="M3998" t="str">
        <f>VLOOKUP($E3998,'CFileFishery to ERA+'!$A$4:$J$198,5,FALSE)</f>
        <v>PGSDO S</v>
      </c>
      <c r="N3998" t="str">
        <f>VLOOKUP($E3998,'CFileFishery to ERA+'!$A$4:$J$198,6,FALSE)</f>
        <v>US</v>
      </c>
      <c r="O3998">
        <f>VLOOKUP($E3998,'CFileFishery to ERA+'!$A$4:$J$198,7,FALSE)</f>
        <v>999</v>
      </c>
      <c r="P3998" t="str">
        <f>VLOOKUP($E3998,'CFileFishery to ERA+'!$A$4:$J$198,8,FALSE)</f>
        <v>S</v>
      </c>
      <c r="Q3998" t="str">
        <f>VLOOKUP($E3998,'CFileFishery to ERA+'!$A$4:$J$198,9,FALSE)</f>
        <v>PGSD Sport</v>
      </c>
      <c r="R3998" t="str">
        <f>VLOOKUP($E3998,'CFileFishery to ERA+'!$A$4:$J$198,10,FALSE)</f>
        <v>ISBM</v>
      </c>
    </row>
    <row r="3999" spans="1:18" x14ac:dyDescent="0.25">
      <c r="A3999" t="s">
        <v>162</v>
      </c>
      <c r="B3999" t="s">
        <v>163</v>
      </c>
      <c r="C3999">
        <v>2017</v>
      </c>
      <c r="D3999">
        <v>2</v>
      </c>
      <c r="E3999">
        <v>157</v>
      </c>
      <c r="F3999" t="s">
        <v>79</v>
      </c>
      <c r="G3999">
        <v>4</v>
      </c>
      <c r="H3999" t="s">
        <v>12</v>
      </c>
      <c r="I3999">
        <v>1</v>
      </c>
      <c r="J3999">
        <v>3.59</v>
      </c>
      <c r="K3999">
        <v>3.69</v>
      </c>
      <c r="L3999">
        <f>VLOOKUP($E3999,'CFileFishery to ERA+'!$A$4:$J$198,4,FALSE)</f>
        <v>59</v>
      </c>
      <c r="M3999" t="str">
        <f>VLOOKUP($E3999,'CFileFishery to ERA+'!$A$4:$J$198,5,FALSE)</f>
        <v>PGSDO S</v>
      </c>
      <c r="N3999" t="str">
        <f>VLOOKUP($E3999,'CFileFishery to ERA+'!$A$4:$J$198,6,FALSE)</f>
        <v>US</v>
      </c>
      <c r="O3999">
        <f>VLOOKUP($E3999,'CFileFishery to ERA+'!$A$4:$J$198,7,FALSE)</f>
        <v>999</v>
      </c>
      <c r="P3999" t="str">
        <f>VLOOKUP($E3999,'CFileFishery to ERA+'!$A$4:$J$198,8,FALSE)</f>
        <v>S</v>
      </c>
      <c r="Q3999" t="str">
        <f>VLOOKUP($E3999,'CFileFishery to ERA+'!$A$4:$J$198,9,FALSE)</f>
        <v>PGSD Sport</v>
      </c>
      <c r="R3999" t="str">
        <f>VLOOKUP($E3999,'CFileFishery to ERA+'!$A$4:$J$198,10,FALSE)</f>
        <v>ISBM</v>
      </c>
    </row>
    <row r="4000" spans="1:18" x14ac:dyDescent="0.25">
      <c r="A4000" t="s">
        <v>162</v>
      </c>
      <c r="B4000" t="s">
        <v>163</v>
      </c>
      <c r="C4000">
        <v>2017</v>
      </c>
      <c r="D4000">
        <v>3</v>
      </c>
      <c r="E4000">
        <v>37</v>
      </c>
      <c r="F4000" t="s">
        <v>106</v>
      </c>
      <c r="G4000">
        <v>3</v>
      </c>
      <c r="H4000" t="s">
        <v>12</v>
      </c>
      <c r="I4000">
        <v>2</v>
      </c>
      <c r="J4000">
        <v>3.88</v>
      </c>
      <c r="K4000">
        <v>3.9</v>
      </c>
      <c r="L4000">
        <f>VLOOKUP($E4000,'CFileFishery to ERA+'!$A$4:$J$198,4,FALSE)</f>
        <v>10</v>
      </c>
      <c r="M4000" t="str">
        <f>VLOOKUP($E4000,'CFileFishery to ERA+'!$A$4:$J$198,5,FALSE)</f>
        <v>WCVI F/W T</v>
      </c>
      <c r="N4000" t="str">
        <f>VLOOKUP($E4000,'CFileFishery to ERA+'!$A$4:$J$198,6,FALSE)</f>
        <v>CA</v>
      </c>
      <c r="O4000">
        <f>VLOOKUP($E4000,'CFileFishery to ERA+'!$A$4:$J$198,7,FALSE)</f>
        <v>3</v>
      </c>
      <c r="P4000" t="str">
        <f>VLOOKUP($E4000,'CFileFishery to ERA+'!$A$4:$J$198,8,FALSE)</f>
        <v>T</v>
      </c>
      <c r="Q4000" t="str">
        <f>VLOOKUP($E4000,'CFileFishery to ERA+'!$A$4:$J$198,9,FALSE)</f>
        <v>WCVI Troll</v>
      </c>
      <c r="R4000" t="str">
        <f>VLOOKUP($E4000,'CFileFishery to ERA+'!$A$4:$J$198,10,FALSE)</f>
        <v>AABM</v>
      </c>
    </row>
    <row r="4001" spans="1:18" x14ac:dyDescent="0.25">
      <c r="A4001" t="s">
        <v>162</v>
      </c>
      <c r="B4001" t="s">
        <v>163</v>
      </c>
      <c r="C4001">
        <v>2017</v>
      </c>
      <c r="D4001">
        <v>3</v>
      </c>
      <c r="E4001">
        <v>37</v>
      </c>
      <c r="F4001" t="s">
        <v>106</v>
      </c>
      <c r="G4001">
        <v>4</v>
      </c>
      <c r="H4001" t="s">
        <v>12</v>
      </c>
      <c r="I4001">
        <v>1</v>
      </c>
      <c r="J4001">
        <v>1.94</v>
      </c>
      <c r="K4001">
        <v>1.99</v>
      </c>
      <c r="L4001">
        <f>VLOOKUP($E4001,'CFileFishery to ERA+'!$A$4:$J$198,4,FALSE)</f>
        <v>10</v>
      </c>
      <c r="M4001" t="str">
        <f>VLOOKUP($E4001,'CFileFishery to ERA+'!$A$4:$J$198,5,FALSE)</f>
        <v>WCVI F/W T</v>
      </c>
      <c r="N4001" t="str">
        <f>VLOOKUP($E4001,'CFileFishery to ERA+'!$A$4:$J$198,6,FALSE)</f>
        <v>CA</v>
      </c>
      <c r="O4001">
        <f>VLOOKUP($E4001,'CFileFishery to ERA+'!$A$4:$J$198,7,FALSE)</f>
        <v>3</v>
      </c>
      <c r="P4001" t="str">
        <f>VLOOKUP($E4001,'CFileFishery to ERA+'!$A$4:$J$198,8,FALSE)</f>
        <v>T</v>
      </c>
      <c r="Q4001" t="str">
        <f>VLOOKUP($E4001,'CFileFishery to ERA+'!$A$4:$J$198,9,FALSE)</f>
        <v>WCVI Troll</v>
      </c>
      <c r="R4001" t="str">
        <f>VLOOKUP($E4001,'CFileFishery to ERA+'!$A$4:$J$198,10,FALSE)</f>
        <v>AABM</v>
      </c>
    </row>
    <row r="4002" spans="1:18" x14ac:dyDescent="0.25">
      <c r="A4002" t="s">
        <v>162</v>
      </c>
      <c r="B4002" t="s">
        <v>163</v>
      </c>
      <c r="C4002">
        <v>2017</v>
      </c>
      <c r="D4002">
        <v>3</v>
      </c>
      <c r="E4002">
        <v>139</v>
      </c>
      <c r="F4002" t="s">
        <v>74</v>
      </c>
      <c r="G4002">
        <v>4</v>
      </c>
      <c r="H4002" t="s">
        <v>12</v>
      </c>
      <c r="I4002">
        <v>1</v>
      </c>
      <c r="J4002">
        <v>1</v>
      </c>
      <c r="K4002">
        <v>1.02</v>
      </c>
      <c r="L4002">
        <f>VLOOKUP($E4002,'CFileFishery to ERA+'!$A$4:$J$198,4,FALSE)</f>
        <v>63</v>
      </c>
      <c r="M4002" t="str">
        <f>VLOOKUP($E4002,'CFileFishery to ERA+'!$A$4:$J$198,5,FALSE)</f>
        <v>GEO ST S</v>
      </c>
      <c r="N4002" t="str">
        <f>VLOOKUP($E4002,'CFileFishery to ERA+'!$A$4:$J$198,6,FALSE)</f>
        <v>CA</v>
      </c>
      <c r="O4002">
        <f>VLOOKUP($E4002,'CFileFishery to ERA+'!$A$4:$J$198,7,FALSE)</f>
        <v>29</v>
      </c>
      <c r="P4002" t="str">
        <f>VLOOKUP($E4002,'CFileFishery to ERA+'!$A$4:$J$198,8,FALSE)</f>
        <v>S</v>
      </c>
      <c r="Q4002" t="str">
        <f>VLOOKUP($E4002,'CFileFishery to ERA+'!$A$4:$J$198,9,FALSE)</f>
        <v>South Georgia Strait Sport</v>
      </c>
      <c r="R4002" t="str">
        <f>VLOOKUP($E4002,'CFileFishery to ERA+'!$A$4:$J$198,10,FALSE)</f>
        <v>ISBM</v>
      </c>
    </row>
    <row r="4003" spans="1:18" x14ac:dyDescent="0.25">
      <c r="A4003" t="s">
        <v>162</v>
      </c>
      <c r="B4003" t="s">
        <v>163</v>
      </c>
      <c r="C4003">
        <v>2017</v>
      </c>
      <c r="D4003">
        <v>3</v>
      </c>
      <c r="E4003">
        <v>151</v>
      </c>
      <c r="F4003" t="s">
        <v>84</v>
      </c>
      <c r="G4003">
        <v>3</v>
      </c>
      <c r="H4003" t="s">
        <v>12</v>
      </c>
      <c r="I4003">
        <v>2</v>
      </c>
      <c r="J4003">
        <v>4.9000000000000004</v>
      </c>
      <c r="K4003">
        <v>4.93</v>
      </c>
      <c r="L4003">
        <f>VLOOKUP($E4003,'CFileFishery to ERA+'!$A$4:$J$198,4,FALSE)</f>
        <v>57</v>
      </c>
      <c r="M4003" t="str">
        <f>VLOOKUP($E4003,'CFileFishery to ERA+'!$A$4:$J$198,5,FALSE)</f>
        <v>PGSDN S</v>
      </c>
      <c r="N4003" t="str">
        <f>VLOOKUP($E4003,'CFileFishery to ERA+'!$A$4:$J$198,6,FALSE)</f>
        <v>US</v>
      </c>
      <c r="O4003">
        <f>VLOOKUP($E4003,'CFileFishery to ERA+'!$A$4:$J$198,7,FALSE)</f>
        <v>999</v>
      </c>
      <c r="P4003" t="str">
        <f>VLOOKUP($E4003,'CFileFishery to ERA+'!$A$4:$J$198,8,FALSE)</f>
        <v>S</v>
      </c>
      <c r="Q4003" t="str">
        <f>VLOOKUP($E4003,'CFileFishery to ERA+'!$A$4:$J$198,9,FALSE)</f>
        <v>PGSD Sport</v>
      </c>
      <c r="R4003" t="str">
        <f>VLOOKUP($E4003,'CFileFishery to ERA+'!$A$4:$J$198,10,FALSE)</f>
        <v>ISBM</v>
      </c>
    </row>
    <row r="4004" spans="1:18" x14ac:dyDescent="0.25">
      <c r="A4004" t="s">
        <v>162</v>
      </c>
      <c r="B4004" t="s">
        <v>163</v>
      </c>
      <c r="C4004">
        <v>2017</v>
      </c>
      <c r="D4004">
        <v>3</v>
      </c>
      <c r="E4004">
        <v>151</v>
      </c>
      <c r="F4004" t="s">
        <v>84</v>
      </c>
      <c r="G4004">
        <v>4</v>
      </c>
      <c r="H4004" t="s">
        <v>12</v>
      </c>
      <c r="I4004">
        <v>2</v>
      </c>
      <c r="J4004">
        <v>5.38</v>
      </c>
      <c r="K4004">
        <v>5.53</v>
      </c>
      <c r="L4004">
        <f>VLOOKUP($E4004,'CFileFishery to ERA+'!$A$4:$J$198,4,FALSE)</f>
        <v>57</v>
      </c>
      <c r="M4004" t="str">
        <f>VLOOKUP($E4004,'CFileFishery to ERA+'!$A$4:$J$198,5,FALSE)</f>
        <v>PGSDN S</v>
      </c>
      <c r="N4004" t="str">
        <f>VLOOKUP($E4004,'CFileFishery to ERA+'!$A$4:$J$198,6,FALSE)</f>
        <v>US</v>
      </c>
      <c r="O4004">
        <f>VLOOKUP($E4004,'CFileFishery to ERA+'!$A$4:$J$198,7,FALSE)</f>
        <v>999</v>
      </c>
      <c r="P4004" t="str">
        <f>VLOOKUP($E4004,'CFileFishery to ERA+'!$A$4:$J$198,8,FALSE)</f>
        <v>S</v>
      </c>
      <c r="Q4004" t="str">
        <f>VLOOKUP($E4004,'CFileFishery to ERA+'!$A$4:$J$198,9,FALSE)</f>
        <v>PGSD Sport</v>
      </c>
      <c r="R4004" t="str">
        <f>VLOOKUP($E4004,'CFileFishery to ERA+'!$A$4:$J$198,10,FALSE)</f>
        <v>ISBM</v>
      </c>
    </row>
    <row r="4005" spans="1:18" x14ac:dyDescent="0.25">
      <c r="A4005" t="s">
        <v>162</v>
      </c>
      <c r="B4005" t="s">
        <v>163</v>
      </c>
      <c r="C4005">
        <v>2017</v>
      </c>
      <c r="D4005">
        <v>3</v>
      </c>
      <c r="E4005">
        <v>152</v>
      </c>
      <c r="F4005" t="s">
        <v>63</v>
      </c>
      <c r="G4005">
        <v>5</v>
      </c>
      <c r="H4005" t="s">
        <v>12</v>
      </c>
      <c r="I4005">
        <v>1</v>
      </c>
      <c r="J4005">
        <v>10.5</v>
      </c>
      <c r="K4005">
        <v>10.62</v>
      </c>
      <c r="L4005">
        <f>VLOOKUP($E4005,'CFileFishery to ERA+'!$A$4:$J$198,4,FALSE)</f>
        <v>57</v>
      </c>
      <c r="M4005" t="str">
        <f>VLOOKUP($E4005,'CFileFishery to ERA+'!$A$4:$J$198,5,FALSE)</f>
        <v>PGSDN S</v>
      </c>
      <c r="N4005" t="str">
        <f>VLOOKUP($E4005,'CFileFishery to ERA+'!$A$4:$J$198,6,FALSE)</f>
        <v>US</v>
      </c>
      <c r="O4005">
        <f>VLOOKUP($E4005,'CFileFishery to ERA+'!$A$4:$J$198,7,FALSE)</f>
        <v>999</v>
      </c>
      <c r="P4005" t="str">
        <f>VLOOKUP($E4005,'CFileFishery to ERA+'!$A$4:$J$198,8,FALSE)</f>
        <v>S</v>
      </c>
      <c r="Q4005" t="str">
        <f>VLOOKUP($E4005,'CFileFishery to ERA+'!$A$4:$J$198,9,FALSE)</f>
        <v>PGSD Sport</v>
      </c>
      <c r="R4005" t="str">
        <f>VLOOKUP($E4005,'CFileFishery to ERA+'!$A$4:$J$198,10,FALSE)</f>
        <v>ISBM</v>
      </c>
    </row>
    <row r="4006" spans="1:18" x14ac:dyDescent="0.25">
      <c r="A4006" t="s">
        <v>162</v>
      </c>
      <c r="B4006" t="s">
        <v>163</v>
      </c>
      <c r="C4006">
        <v>2017</v>
      </c>
      <c r="D4006">
        <v>4</v>
      </c>
      <c r="E4006">
        <v>8</v>
      </c>
      <c r="F4006" t="s">
        <v>13</v>
      </c>
      <c r="G4006">
        <v>4</v>
      </c>
      <c r="H4006" t="s">
        <v>12</v>
      </c>
      <c r="I4006">
        <v>1</v>
      </c>
      <c r="J4006">
        <v>1.95</v>
      </c>
      <c r="K4006">
        <v>2</v>
      </c>
      <c r="L4006">
        <f>VLOOKUP($E4006,'CFileFishery to ERA+'!$A$4:$J$198,4,FALSE)</f>
        <v>1</v>
      </c>
      <c r="M4006" t="str">
        <f>VLOOKUP($E4006,'CFileFishery to ERA+'!$A$4:$J$198,5,FALSE)</f>
        <v>AK W/S T</v>
      </c>
      <c r="N4006" t="str">
        <f>VLOOKUP($E4006,'CFileFishery to ERA+'!$A$4:$J$198,6,FALSE)</f>
        <v>US</v>
      </c>
      <c r="O4006">
        <f>VLOOKUP($E4006,'CFileFishery to ERA+'!$A$4:$J$198,7,FALSE)</f>
        <v>999</v>
      </c>
      <c r="P4006" t="str">
        <f>VLOOKUP($E4006,'CFileFishery to ERA+'!$A$4:$J$198,8,FALSE)</f>
        <v>T</v>
      </c>
      <c r="Q4006" t="str">
        <f>VLOOKUP($E4006,'CFileFishery to ERA+'!$A$4:$J$198,9,FALSE)</f>
        <v>SEAK Troll</v>
      </c>
      <c r="R4006" t="str">
        <f>VLOOKUP($E4006,'CFileFishery to ERA+'!$A$4:$J$198,10,FALSE)</f>
        <v>AABM</v>
      </c>
    </row>
    <row r="4007" spans="1:18" x14ac:dyDescent="0.25">
      <c r="A4007" t="s">
        <v>162</v>
      </c>
      <c r="B4007" t="s">
        <v>163</v>
      </c>
      <c r="C4007">
        <v>2017</v>
      </c>
      <c r="D4007">
        <v>4</v>
      </c>
      <c r="E4007">
        <v>9</v>
      </c>
      <c r="F4007" t="s">
        <v>33</v>
      </c>
      <c r="G4007">
        <v>4</v>
      </c>
      <c r="H4007" t="s">
        <v>12</v>
      </c>
      <c r="I4007">
        <v>1</v>
      </c>
      <c r="J4007">
        <v>2.44</v>
      </c>
      <c r="K4007">
        <v>2.5</v>
      </c>
      <c r="L4007">
        <f>VLOOKUP($E4007,'CFileFishery to ERA+'!$A$4:$J$198,4,FALSE)</f>
        <v>1</v>
      </c>
      <c r="M4007" t="str">
        <f>VLOOKUP($E4007,'CFileFishery to ERA+'!$A$4:$J$198,5,FALSE)</f>
        <v>AK W/S T</v>
      </c>
      <c r="N4007" t="str">
        <f>VLOOKUP($E4007,'CFileFishery to ERA+'!$A$4:$J$198,6,FALSE)</f>
        <v>US</v>
      </c>
      <c r="O4007">
        <f>VLOOKUP($E4007,'CFileFishery to ERA+'!$A$4:$J$198,7,FALSE)</f>
        <v>999</v>
      </c>
      <c r="P4007" t="str">
        <f>VLOOKUP($E4007,'CFileFishery to ERA+'!$A$4:$J$198,8,FALSE)</f>
        <v>T</v>
      </c>
      <c r="Q4007" t="str">
        <f>VLOOKUP($E4007,'CFileFishery to ERA+'!$A$4:$J$198,9,FALSE)</f>
        <v>SEAK Troll</v>
      </c>
      <c r="R4007" t="str">
        <f>VLOOKUP($E4007,'CFileFishery to ERA+'!$A$4:$J$198,10,FALSE)</f>
        <v>AABM</v>
      </c>
    </row>
    <row r="4008" spans="1:18" x14ac:dyDescent="0.25">
      <c r="A4008" t="s">
        <v>162</v>
      </c>
      <c r="B4008" t="s">
        <v>163</v>
      </c>
      <c r="C4008">
        <v>2017</v>
      </c>
      <c r="D4008">
        <v>4</v>
      </c>
      <c r="E4008">
        <v>33</v>
      </c>
      <c r="F4008" t="s">
        <v>47</v>
      </c>
      <c r="G4008">
        <v>3</v>
      </c>
      <c r="H4008" t="s">
        <v>12</v>
      </c>
      <c r="I4008">
        <v>1</v>
      </c>
      <c r="J4008">
        <v>3.52</v>
      </c>
      <c r="K4008">
        <v>3.54</v>
      </c>
      <c r="L4008">
        <f>VLOOKUP($E4008,'CFileFishery to ERA+'!$A$4:$J$198,4,FALSE)</f>
        <v>10</v>
      </c>
      <c r="M4008" t="str">
        <f>VLOOKUP($E4008,'CFileFishery to ERA+'!$A$4:$J$198,5,FALSE)</f>
        <v>WCVI F/W T</v>
      </c>
      <c r="N4008" t="str">
        <f>VLOOKUP($E4008,'CFileFishery to ERA+'!$A$4:$J$198,6,FALSE)</f>
        <v>CA</v>
      </c>
      <c r="O4008">
        <f>VLOOKUP($E4008,'CFileFishery to ERA+'!$A$4:$J$198,7,FALSE)</f>
        <v>3</v>
      </c>
      <c r="P4008" t="str">
        <f>VLOOKUP($E4008,'CFileFishery to ERA+'!$A$4:$J$198,8,FALSE)</f>
        <v>T</v>
      </c>
      <c r="Q4008" t="str">
        <f>VLOOKUP($E4008,'CFileFishery to ERA+'!$A$4:$J$198,9,FALSE)</f>
        <v>WCVI Troll</v>
      </c>
      <c r="R4008" t="str">
        <f>VLOOKUP($E4008,'CFileFishery to ERA+'!$A$4:$J$198,10,FALSE)</f>
        <v>AABM</v>
      </c>
    </row>
    <row r="4009" spans="1:18" x14ac:dyDescent="0.25">
      <c r="A4009" t="s">
        <v>162</v>
      </c>
      <c r="B4009" t="s">
        <v>163</v>
      </c>
      <c r="C4009">
        <v>2017</v>
      </c>
      <c r="D4009">
        <v>4</v>
      </c>
      <c r="E4009">
        <v>37</v>
      </c>
      <c r="F4009" t="s">
        <v>106</v>
      </c>
      <c r="G4009">
        <v>3</v>
      </c>
      <c r="H4009" t="s">
        <v>12</v>
      </c>
      <c r="I4009">
        <v>1</v>
      </c>
      <c r="J4009">
        <v>1.94</v>
      </c>
      <c r="K4009">
        <v>1.95</v>
      </c>
      <c r="L4009">
        <f>VLOOKUP($E4009,'CFileFishery to ERA+'!$A$4:$J$198,4,FALSE)</f>
        <v>10</v>
      </c>
      <c r="M4009" t="str">
        <f>VLOOKUP($E4009,'CFileFishery to ERA+'!$A$4:$J$198,5,FALSE)</f>
        <v>WCVI F/W T</v>
      </c>
      <c r="N4009" t="str">
        <f>VLOOKUP($E4009,'CFileFishery to ERA+'!$A$4:$J$198,6,FALSE)</f>
        <v>CA</v>
      </c>
      <c r="O4009">
        <f>VLOOKUP($E4009,'CFileFishery to ERA+'!$A$4:$J$198,7,FALSE)</f>
        <v>3</v>
      </c>
      <c r="P4009" t="str">
        <f>VLOOKUP($E4009,'CFileFishery to ERA+'!$A$4:$J$198,8,FALSE)</f>
        <v>T</v>
      </c>
      <c r="Q4009" t="str">
        <f>VLOOKUP($E4009,'CFileFishery to ERA+'!$A$4:$J$198,9,FALSE)</f>
        <v>WCVI Troll</v>
      </c>
      <c r="R4009" t="str">
        <f>VLOOKUP($E4009,'CFileFishery to ERA+'!$A$4:$J$198,10,FALSE)</f>
        <v>AABM</v>
      </c>
    </row>
    <row r="4010" spans="1:18" x14ac:dyDescent="0.25">
      <c r="A4010" t="s">
        <v>162</v>
      </c>
      <c r="B4010" t="s">
        <v>163</v>
      </c>
      <c r="C4010">
        <v>2017</v>
      </c>
      <c r="D4010">
        <v>4</v>
      </c>
      <c r="E4010">
        <v>142</v>
      </c>
      <c r="F4010" t="s">
        <v>49</v>
      </c>
      <c r="G4010">
        <v>3</v>
      </c>
      <c r="H4010" t="s">
        <v>12</v>
      </c>
      <c r="I4010">
        <v>1</v>
      </c>
      <c r="J4010">
        <v>7.23</v>
      </c>
      <c r="K4010">
        <v>7.28</v>
      </c>
      <c r="L4010">
        <f>VLOOKUP($E4010,'CFileFishery to ERA+'!$A$4:$J$198,4,FALSE)</f>
        <v>50</v>
      </c>
      <c r="M4010" t="str">
        <f>VLOOKUP($E4010,'CFileFishery to ERA+'!$A$4:$J$198,5,FALSE)</f>
        <v>WCVI AABM S</v>
      </c>
      <c r="N4010" t="str">
        <f>VLOOKUP($E4010,'CFileFishery to ERA+'!$A$4:$J$198,6,FALSE)</f>
        <v>CA</v>
      </c>
      <c r="O4010">
        <f>VLOOKUP($E4010,'CFileFishery to ERA+'!$A$4:$J$198,7,FALSE)</f>
        <v>31</v>
      </c>
      <c r="P4010" t="str">
        <f>VLOOKUP($E4010,'CFileFishery to ERA+'!$A$4:$J$198,8,FALSE)</f>
        <v>S</v>
      </c>
      <c r="Q4010" t="str">
        <f>VLOOKUP($E4010,'CFileFishery to ERA+'!$A$4:$J$198,9,FALSE)</f>
        <v>WCVI AABM Sport</v>
      </c>
      <c r="R4010" t="str">
        <f>VLOOKUP($E4010,'CFileFishery to ERA+'!$A$4:$J$198,10,FALSE)</f>
        <v>AABM</v>
      </c>
    </row>
    <row r="4011" spans="1:18" x14ac:dyDescent="0.25">
      <c r="A4011" t="s">
        <v>162</v>
      </c>
      <c r="B4011" t="s">
        <v>163</v>
      </c>
      <c r="C4011">
        <v>2017</v>
      </c>
      <c r="D4011">
        <v>4</v>
      </c>
      <c r="E4011">
        <v>152</v>
      </c>
      <c r="F4011" t="s">
        <v>63</v>
      </c>
      <c r="G4011">
        <v>4</v>
      </c>
      <c r="H4011" t="s">
        <v>12</v>
      </c>
      <c r="I4011">
        <v>1</v>
      </c>
      <c r="J4011">
        <v>3.76</v>
      </c>
      <c r="K4011">
        <v>3.86</v>
      </c>
      <c r="L4011">
        <f>VLOOKUP($E4011,'CFileFishery to ERA+'!$A$4:$J$198,4,FALSE)</f>
        <v>57</v>
      </c>
      <c r="M4011" t="str">
        <f>VLOOKUP($E4011,'CFileFishery to ERA+'!$A$4:$J$198,5,FALSE)</f>
        <v>PGSDN S</v>
      </c>
      <c r="N4011" t="str">
        <f>VLOOKUP($E4011,'CFileFishery to ERA+'!$A$4:$J$198,6,FALSE)</f>
        <v>US</v>
      </c>
      <c r="O4011">
        <f>VLOOKUP($E4011,'CFileFishery to ERA+'!$A$4:$J$198,7,FALSE)</f>
        <v>999</v>
      </c>
      <c r="P4011" t="str">
        <f>VLOOKUP($E4011,'CFileFishery to ERA+'!$A$4:$J$198,8,FALSE)</f>
        <v>S</v>
      </c>
      <c r="Q4011" t="str">
        <f>VLOOKUP($E4011,'CFileFishery to ERA+'!$A$4:$J$198,9,FALSE)</f>
        <v>PGSD Sport</v>
      </c>
      <c r="R4011" t="str">
        <f>VLOOKUP($E4011,'CFileFishery to ERA+'!$A$4:$J$198,10,FALSE)</f>
        <v>ISBM</v>
      </c>
    </row>
    <row r="4012" spans="1:18" x14ac:dyDescent="0.25">
      <c r="A4012" t="s">
        <v>162</v>
      </c>
      <c r="B4012" t="s">
        <v>163</v>
      </c>
      <c r="C4012">
        <v>2017</v>
      </c>
      <c r="D4012">
        <v>4</v>
      </c>
      <c r="E4012">
        <v>157</v>
      </c>
      <c r="F4012" t="s">
        <v>79</v>
      </c>
      <c r="G4012">
        <v>3</v>
      </c>
      <c r="H4012" t="s">
        <v>12</v>
      </c>
      <c r="I4012">
        <v>1</v>
      </c>
      <c r="J4012">
        <v>2.79</v>
      </c>
      <c r="K4012">
        <v>2.81</v>
      </c>
      <c r="L4012">
        <f>VLOOKUP($E4012,'CFileFishery to ERA+'!$A$4:$J$198,4,FALSE)</f>
        <v>59</v>
      </c>
      <c r="M4012" t="str">
        <f>VLOOKUP($E4012,'CFileFishery to ERA+'!$A$4:$J$198,5,FALSE)</f>
        <v>PGSDO S</v>
      </c>
      <c r="N4012" t="str">
        <f>VLOOKUP($E4012,'CFileFishery to ERA+'!$A$4:$J$198,6,FALSE)</f>
        <v>US</v>
      </c>
      <c r="O4012">
        <f>VLOOKUP($E4012,'CFileFishery to ERA+'!$A$4:$J$198,7,FALSE)</f>
        <v>999</v>
      </c>
      <c r="P4012" t="str">
        <f>VLOOKUP($E4012,'CFileFishery to ERA+'!$A$4:$J$198,8,FALSE)</f>
        <v>S</v>
      </c>
      <c r="Q4012" t="str">
        <f>VLOOKUP($E4012,'CFileFishery to ERA+'!$A$4:$J$198,9,FALSE)</f>
        <v>PGSD Sport</v>
      </c>
      <c r="R4012" t="str">
        <f>VLOOKUP($E4012,'CFileFishery to ERA+'!$A$4:$J$198,10,FALSE)</f>
        <v>ISBM</v>
      </c>
    </row>
    <row r="4013" spans="1:18" x14ac:dyDescent="0.25">
      <c r="A4013" t="s">
        <v>162</v>
      </c>
      <c r="B4013" t="s">
        <v>163</v>
      </c>
      <c r="C4013">
        <v>2017</v>
      </c>
      <c r="D4013">
        <v>5</v>
      </c>
      <c r="E4013">
        <v>33</v>
      </c>
      <c r="F4013" t="s">
        <v>47</v>
      </c>
      <c r="G4013">
        <v>3</v>
      </c>
      <c r="H4013" t="s">
        <v>12</v>
      </c>
      <c r="I4013">
        <v>2</v>
      </c>
      <c r="J4013">
        <v>7.04</v>
      </c>
      <c r="K4013">
        <v>7.09</v>
      </c>
      <c r="L4013">
        <f>VLOOKUP($E4013,'CFileFishery to ERA+'!$A$4:$J$198,4,FALSE)</f>
        <v>10</v>
      </c>
      <c r="M4013" t="str">
        <f>VLOOKUP($E4013,'CFileFishery to ERA+'!$A$4:$J$198,5,FALSE)</f>
        <v>WCVI F/W T</v>
      </c>
      <c r="N4013" t="str">
        <f>VLOOKUP($E4013,'CFileFishery to ERA+'!$A$4:$J$198,6,FALSE)</f>
        <v>CA</v>
      </c>
      <c r="O4013">
        <f>VLOOKUP($E4013,'CFileFishery to ERA+'!$A$4:$J$198,7,FALSE)</f>
        <v>3</v>
      </c>
      <c r="P4013" t="str">
        <f>VLOOKUP($E4013,'CFileFishery to ERA+'!$A$4:$J$198,8,FALSE)</f>
        <v>T</v>
      </c>
      <c r="Q4013" t="str">
        <f>VLOOKUP($E4013,'CFileFishery to ERA+'!$A$4:$J$198,9,FALSE)</f>
        <v>WCVI Troll</v>
      </c>
      <c r="R4013" t="str">
        <f>VLOOKUP($E4013,'CFileFishery to ERA+'!$A$4:$J$198,10,FALSE)</f>
        <v>AABM</v>
      </c>
    </row>
    <row r="4014" spans="1:18" x14ac:dyDescent="0.25">
      <c r="A4014" t="s">
        <v>162</v>
      </c>
      <c r="B4014" t="s">
        <v>163</v>
      </c>
      <c r="C4014">
        <v>2017</v>
      </c>
      <c r="D4014">
        <v>5</v>
      </c>
      <c r="E4014">
        <v>34</v>
      </c>
      <c r="F4014" t="s">
        <v>54</v>
      </c>
      <c r="G4014">
        <v>3</v>
      </c>
      <c r="H4014" t="s">
        <v>12</v>
      </c>
      <c r="I4014">
        <v>6</v>
      </c>
      <c r="J4014">
        <v>21.12</v>
      </c>
      <c r="K4014">
        <v>21.28</v>
      </c>
      <c r="L4014">
        <f>VLOOKUP($E4014,'CFileFishery to ERA+'!$A$4:$J$198,4,FALSE)</f>
        <v>11</v>
      </c>
      <c r="M4014" t="str">
        <f>VLOOKUP($E4014,'CFileFishery to ERA+'!$A$4:$J$198,5,FALSE)</f>
        <v>WCVI SPR T</v>
      </c>
      <c r="N4014" t="str">
        <f>VLOOKUP($E4014,'CFileFishery to ERA+'!$A$4:$J$198,6,FALSE)</f>
        <v>CA</v>
      </c>
      <c r="O4014">
        <f>VLOOKUP($E4014,'CFileFishery to ERA+'!$A$4:$J$198,7,FALSE)</f>
        <v>3</v>
      </c>
      <c r="P4014" t="str">
        <f>VLOOKUP($E4014,'CFileFishery to ERA+'!$A$4:$J$198,8,FALSE)</f>
        <v>T</v>
      </c>
      <c r="Q4014" t="str">
        <f>VLOOKUP($E4014,'CFileFishery to ERA+'!$A$4:$J$198,9,FALSE)</f>
        <v>WCVI Troll</v>
      </c>
      <c r="R4014" t="str">
        <f>VLOOKUP($E4014,'CFileFishery to ERA+'!$A$4:$J$198,10,FALSE)</f>
        <v>AABM</v>
      </c>
    </row>
    <row r="4015" spans="1:18" x14ac:dyDescent="0.25">
      <c r="A4015" t="s">
        <v>162</v>
      </c>
      <c r="B4015" t="s">
        <v>163</v>
      </c>
      <c r="C4015">
        <v>2017</v>
      </c>
      <c r="D4015">
        <v>5</v>
      </c>
      <c r="E4015">
        <v>37</v>
      </c>
      <c r="F4015" t="s">
        <v>106</v>
      </c>
      <c r="G4015">
        <v>4</v>
      </c>
      <c r="H4015" t="s">
        <v>12</v>
      </c>
      <c r="I4015">
        <v>1</v>
      </c>
      <c r="J4015">
        <v>1.94</v>
      </c>
      <c r="K4015">
        <v>1.99</v>
      </c>
      <c r="L4015">
        <f>VLOOKUP($E4015,'CFileFishery to ERA+'!$A$4:$J$198,4,FALSE)</f>
        <v>10</v>
      </c>
      <c r="M4015" t="str">
        <f>VLOOKUP($E4015,'CFileFishery to ERA+'!$A$4:$J$198,5,FALSE)</f>
        <v>WCVI F/W T</v>
      </c>
      <c r="N4015" t="str">
        <f>VLOOKUP($E4015,'CFileFishery to ERA+'!$A$4:$J$198,6,FALSE)</f>
        <v>CA</v>
      </c>
      <c r="O4015">
        <f>VLOOKUP($E4015,'CFileFishery to ERA+'!$A$4:$J$198,7,FALSE)</f>
        <v>3</v>
      </c>
      <c r="P4015" t="str">
        <f>VLOOKUP($E4015,'CFileFishery to ERA+'!$A$4:$J$198,8,FALSE)</f>
        <v>T</v>
      </c>
      <c r="Q4015" t="str">
        <f>VLOOKUP($E4015,'CFileFishery to ERA+'!$A$4:$J$198,9,FALSE)</f>
        <v>WCVI Troll</v>
      </c>
      <c r="R4015" t="str">
        <f>VLOOKUP($E4015,'CFileFishery to ERA+'!$A$4:$J$198,10,FALSE)</f>
        <v>AABM</v>
      </c>
    </row>
    <row r="4016" spans="1:18" x14ac:dyDescent="0.25">
      <c r="A4016" t="s">
        <v>162</v>
      </c>
      <c r="B4016" t="s">
        <v>163</v>
      </c>
      <c r="C4016">
        <v>2017</v>
      </c>
      <c r="D4016">
        <v>5</v>
      </c>
      <c r="E4016">
        <v>38</v>
      </c>
      <c r="F4016" t="s">
        <v>64</v>
      </c>
      <c r="G4016">
        <v>3</v>
      </c>
      <c r="H4016" t="s">
        <v>12</v>
      </c>
      <c r="I4016">
        <v>2</v>
      </c>
      <c r="J4016">
        <v>7.9</v>
      </c>
      <c r="K4016">
        <v>7.96</v>
      </c>
      <c r="L4016">
        <f>VLOOKUP($E4016,'CFileFishery to ERA+'!$A$4:$J$198,4,FALSE)</f>
        <v>11</v>
      </c>
      <c r="M4016" t="str">
        <f>VLOOKUP($E4016,'CFileFishery to ERA+'!$A$4:$J$198,5,FALSE)</f>
        <v>WCVI SPR T</v>
      </c>
      <c r="N4016" t="str">
        <f>VLOOKUP($E4016,'CFileFishery to ERA+'!$A$4:$J$198,6,FALSE)</f>
        <v>CA</v>
      </c>
      <c r="O4016">
        <f>VLOOKUP($E4016,'CFileFishery to ERA+'!$A$4:$J$198,7,FALSE)</f>
        <v>3</v>
      </c>
      <c r="P4016" t="str">
        <f>VLOOKUP($E4016,'CFileFishery to ERA+'!$A$4:$J$198,8,FALSE)</f>
        <v>T</v>
      </c>
      <c r="Q4016" t="str">
        <f>VLOOKUP($E4016,'CFileFishery to ERA+'!$A$4:$J$198,9,FALSE)</f>
        <v>WCVI Troll</v>
      </c>
      <c r="R4016" t="str">
        <f>VLOOKUP($E4016,'CFileFishery to ERA+'!$A$4:$J$198,10,FALSE)</f>
        <v>AABM</v>
      </c>
    </row>
    <row r="4017" spans="1:18" x14ac:dyDescent="0.25">
      <c r="A4017" t="s">
        <v>162</v>
      </c>
      <c r="B4017" t="s">
        <v>163</v>
      </c>
      <c r="C4017">
        <v>2017</v>
      </c>
      <c r="D4017">
        <v>5</v>
      </c>
      <c r="E4017">
        <v>42</v>
      </c>
      <c r="F4017" t="s">
        <v>86</v>
      </c>
      <c r="G4017">
        <v>3</v>
      </c>
      <c r="H4017" t="s">
        <v>12</v>
      </c>
      <c r="I4017">
        <v>1</v>
      </c>
      <c r="J4017">
        <v>3.6</v>
      </c>
      <c r="K4017">
        <v>3.62</v>
      </c>
      <c r="L4017">
        <f>VLOOKUP($E4017,'CFileFishery to ERA+'!$A$4:$J$198,4,FALSE)</f>
        <v>13</v>
      </c>
      <c r="M4017" t="str">
        <f>VLOOKUP($E4017,'CFileFishery to ERA+'!$A$4:$J$198,5,FALSE)</f>
        <v>N FALCON T</v>
      </c>
      <c r="N4017" t="str">
        <f>VLOOKUP($E4017,'CFileFishery to ERA+'!$A$4:$J$198,6,FALSE)</f>
        <v>US</v>
      </c>
      <c r="O4017">
        <f>VLOOKUP($E4017,'CFileFishery to ERA+'!$A$4:$J$198,7,FALSE)</f>
        <v>999</v>
      </c>
      <c r="P4017" t="str">
        <f>VLOOKUP($E4017,'CFileFishery to ERA+'!$A$4:$J$198,8,FALSE)</f>
        <v>T</v>
      </c>
      <c r="Q4017" t="str">
        <f>VLOOKUP($E4017,'CFileFishery to ERA+'!$A$4:$J$198,9,FALSE)</f>
        <v>WA Troll</v>
      </c>
      <c r="R4017" t="str">
        <f>VLOOKUP($E4017,'CFileFishery to ERA+'!$A$4:$J$198,10,FALSE)</f>
        <v>ISBM</v>
      </c>
    </row>
    <row r="4018" spans="1:18" x14ac:dyDescent="0.25">
      <c r="A4018" t="s">
        <v>162</v>
      </c>
      <c r="B4018" t="s">
        <v>163</v>
      </c>
      <c r="C4018">
        <v>2017</v>
      </c>
      <c r="D4018">
        <v>5</v>
      </c>
      <c r="E4018">
        <v>44</v>
      </c>
      <c r="F4018" t="s">
        <v>85</v>
      </c>
      <c r="G4018">
        <v>4</v>
      </c>
      <c r="H4018" t="s">
        <v>12</v>
      </c>
      <c r="I4018">
        <v>1</v>
      </c>
      <c r="J4018">
        <v>2.36</v>
      </c>
      <c r="K4018">
        <v>2.42</v>
      </c>
      <c r="L4018">
        <f>VLOOKUP($E4018,'CFileFishery to ERA+'!$A$4:$J$198,4,FALSE)</f>
        <v>13</v>
      </c>
      <c r="M4018" t="str">
        <f>VLOOKUP($E4018,'CFileFishery to ERA+'!$A$4:$J$198,5,FALSE)</f>
        <v>N FALCON T</v>
      </c>
      <c r="N4018" t="str">
        <f>VLOOKUP($E4018,'CFileFishery to ERA+'!$A$4:$J$198,6,FALSE)</f>
        <v>US</v>
      </c>
      <c r="O4018">
        <f>VLOOKUP($E4018,'CFileFishery to ERA+'!$A$4:$J$198,7,FALSE)</f>
        <v>999</v>
      </c>
      <c r="P4018" t="str">
        <f>VLOOKUP($E4018,'CFileFishery to ERA+'!$A$4:$J$198,8,FALSE)</f>
        <v>T</v>
      </c>
      <c r="Q4018" t="str">
        <f>VLOOKUP($E4018,'CFileFishery to ERA+'!$A$4:$J$198,9,FALSE)</f>
        <v>WA Troll</v>
      </c>
      <c r="R4018" t="str">
        <f>VLOOKUP($E4018,'CFileFishery to ERA+'!$A$4:$J$198,10,FALSE)</f>
        <v>ISBM</v>
      </c>
    </row>
    <row r="4019" spans="1:18" x14ac:dyDescent="0.25">
      <c r="A4019" t="s">
        <v>162</v>
      </c>
      <c r="B4019" t="s">
        <v>163</v>
      </c>
      <c r="C4019">
        <v>2017</v>
      </c>
      <c r="D4019">
        <v>5</v>
      </c>
      <c r="E4019">
        <v>136</v>
      </c>
      <c r="F4019" t="s">
        <v>52</v>
      </c>
      <c r="G4019">
        <v>3</v>
      </c>
      <c r="H4019" t="s">
        <v>12</v>
      </c>
      <c r="I4019">
        <v>2</v>
      </c>
      <c r="J4019">
        <v>4.0199999999999996</v>
      </c>
      <c r="K4019">
        <v>4.05</v>
      </c>
      <c r="L4019">
        <f>VLOOKUP($E4019,'CFileFishery to ERA+'!$A$4:$J$198,4,FALSE)</f>
        <v>63</v>
      </c>
      <c r="M4019" t="str">
        <f>VLOOKUP($E4019,'CFileFishery to ERA+'!$A$4:$J$198,5,FALSE)</f>
        <v>GEO ST S</v>
      </c>
      <c r="N4019" t="str">
        <f>VLOOKUP($E4019,'CFileFishery to ERA+'!$A$4:$J$198,6,FALSE)</f>
        <v>CA</v>
      </c>
      <c r="O4019">
        <f>VLOOKUP($E4019,'CFileFishery to ERA+'!$A$4:$J$198,7,FALSE)</f>
        <v>27</v>
      </c>
      <c r="P4019" t="str">
        <f>VLOOKUP($E4019,'CFileFishery to ERA+'!$A$4:$J$198,8,FALSE)</f>
        <v>S</v>
      </c>
      <c r="Q4019" t="str">
        <f>VLOOKUP($E4019,'CFileFishery to ERA+'!$A$4:$J$198,9,FALSE)</f>
        <v>North Georgia Strait Sport</v>
      </c>
      <c r="R4019" t="str">
        <f>VLOOKUP($E4019,'CFileFishery to ERA+'!$A$4:$J$198,10,FALSE)</f>
        <v>ISBM</v>
      </c>
    </row>
    <row r="4020" spans="1:18" x14ac:dyDescent="0.25">
      <c r="A4020" t="s">
        <v>162</v>
      </c>
      <c r="B4020" t="s">
        <v>163</v>
      </c>
      <c r="C4020">
        <v>2017</v>
      </c>
      <c r="D4020">
        <v>5</v>
      </c>
      <c r="E4020">
        <v>139</v>
      </c>
      <c r="F4020" t="s">
        <v>74</v>
      </c>
      <c r="G4020">
        <v>4</v>
      </c>
      <c r="H4020" t="s">
        <v>12</v>
      </c>
      <c r="I4020">
        <v>1</v>
      </c>
      <c r="J4020">
        <v>8.41</v>
      </c>
      <c r="K4020">
        <v>8.64</v>
      </c>
      <c r="L4020">
        <f>VLOOKUP($E4020,'CFileFishery to ERA+'!$A$4:$J$198,4,FALSE)</f>
        <v>63</v>
      </c>
      <c r="M4020" t="str">
        <f>VLOOKUP($E4020,'CFileFishery to ERA+'!$A$4:$J$198,5,FALSE)</f>
        <v>GEO ST S</v>
      </c>
      <c r="N4020" t="str">
        <f>VLOOKUP($E4020,'CFileFishery to ERA+'!$A$4:$J$198,6,FALSE)</f>
        <v>CA</v>
      </c>
      <c r="O4020">
        <f>VLOOKUP($E4020,'CFileFishery to ERA+'!$A$4:$J$198,7,FALSE)</f>
        <v>29</v>
      </c>
      <c r="P4020" t="str">
        <f>VLOOKUP($E4020,'CFileFishery to ERA+'!$A$4:$J$198,8,FALSE)</f>
        <v>S</v>
      </c>
      <c r="Q4020" t="str">
        <f>VLOOKUP($E4020,'CFileFishery to ERA+'!$A$4:$J$198,9,FALSE)</f>
        <v>South Georgia Strait Sport</v>
      </c>
      <c r="R4020" t="str">
        <f>VLOOKUP($E4020,'CFileFishery to ERA+'!$A$4:$J$198,10,FALSE)</f>
        <v>ISBM</v>
      </c>
    </row>
    <row r="4021" spans="1:18" x14ac:dyDescent="0.25">
      <c r="A4021" t="s">
        <v>162</v>
      </c>
      <c r="B4021" t="s">
        <v>163</v>
      </c>
      <c r="C4021">
        <v>2017</v>
      </c>
      <c r="D4021">
        <v>5</v>
      </c>
      <c r="E4021">
        <v>142</v>
      </c>
      <c r="F4021" t="s">
        <v>49</v>
      </c>
      <c r="G4021">
        <v>3</v>
      </c>
      <c r="H4021" t="s">
        <v>12</v>
      </c>
      <c r="I4021">
        <v>1</v>
      </c>
      <c r="J4021">
        <v>3.71</v>
      </c>
      <c r="K4021">
        <v>3.73</v>
      </c>
      <c r="L4021">
        <f>VLOOKUP($E4021,'CFileFishery to ERA+'!$A$4:$J$198,4,FALSE)</f>
        <v>50</v>
      </c>
      <c r="M4021" t="str">
        <f>VLOOKUP($E4021,'CFileFishery to ERA+'!$A$4:$J$198,5,FALSE)</f>
        <v>WCVI AABM S</v>
      </c>
      <c r="N4021" t="str">
        <f>VLOOKUP($E4021,'CFileFishery to ERA+'!$A$4:$J$198,6,FALSE)</f>
        <v>CA</v>
      </c>
      <c r="O4021">
        <f>VLOOKUP($E4021,'CFileFishery to ERA+'!$A$4:$J$198,7,FALSE)</f>
        <v>31</v>
      </c>
      <c r="P4021" t="str">
        <f>VLOOKUP($E4021,'CFileFishery to ERA+'!$A$4:$J$198,8,FALSE)</f>
        <v>S</v>
      </c>
      <c r="Q4021" t="str">
        <f>VLOOKUP($E4021,'CFileFishery to ERA+'!$A$4:$J$198,9,FALSE)</f>
        <v>WCVI AABM Sport</v>
      </c>
      <c r="R4021" t="str">
        <f>VLOOKUP($E4021,'CFileFishery to ERA+'!$A$4:$J$198,10,FALSE)</f>
        <v>AABM</v>
      </c>
    </row>
    <row r="4022" spans="1:18" x14ac:dyDescent="0.25">
      <c r="A4022" t="s">
        <v>162</v>
      </c>
      <c r="B4022" t="s">
        <v>163</v>
      </c>
      <c r="C4022">
        <v>2017</v>
      </c>
      <c r="D4022">
        <v>5</v>
      </c>
      <c r="E4022">
        <v>146</v>
      </c>
      <c r="F4022" t="s">
        <v>75</v>
      </c>
      <c r="G4022">
        <v>4</v>
      </c>
      <c r="H4022" t="s">
        <v>12</v>
      </c>
      <c r="I4022">
        <v>1</v>
      </c>
      <c r="J4022">
        <v>9.4600000000000009</v>
      </c>
      <c r="K4022">
        <v>9.7200000000000006</v>
      </c>
      <c r="L4022">
        <f>VLOOKUP($E4022,'CFileFishery to ERA+'!$A$4:$J$198,4,FALSE)</f>
        <v>65</v>
      </c>
      <c r="M4022" t="str">
        <f>VLOOKUP($E4022,'CFileFishery to ERA+'!$A$4:$J$198,5,FALSE)</f>
        <v>BC JF S</v>
      </c>
      <c r="N4022" t="str">
        <f>VLOOKUP($E4022,'CFileFishery to ERA+'!$A$4:$J$198,6,FALSE)</f>
        <v>CA</v>
      </c>
      <c r="O4022">
        <f>VLOOKUP($E4022,'CFileFishery to ERA+'!$A$4:$J$198,7,FALSE)</f>
        <v>36</v>
      </c>
      <c r="P4022" t="str">
        <f>VLOOKUP($E4022,'CFileFishery to ERA+'!$A$4:$J$198,8,FALSE)</f>
        <v>S</v>
      </c>
      <c r="Q4022" t="str">
        <f>VLOOKUP($E4022,'CFileFishery to ERA+'!$A$4:$J$198,9,FALSE)</f>
        <v>Canadian Juan De Fuca Sport</v>
      </c>
      <c r="R4022" t="str">
        <f>VLOOKUP($E4022,'CFileFishery to ERA+'!$A$4:$J$198,10,FALSE)</f>
        <v>ISBM</v>
      </c>
    </row>
    <row r="4023" spans="1:18" x14ac:dyDescent="0.25">
      <c r="A4023" t="s">
        <v>162</v>
      </c>
      <c r="B4023" t="s">
        <v>163</v>
      </c>
      <c r="C4023">
        <v>2017</v>
      </c>
      <c r="D4023">
        <v>6</v>
      </c>
      <c r="E4023">
        <v>13</v>
      </c>
      <c r="F4023" t="s">
        <v>55</v>
      </c>
      <c r="G4023">
        <v>4</v>
      </c>
      <c r="H4023" t="s">
        <v>12</v>
      </c>
      <c r="I4023">
        <v>1</v>
      </c>
      <c r="J4023">
        <v>1.45</v>
      </c>
      <c r="K4023">
        <v>1.49</v>
      </c>
      <c r="L4023">
        <f>VLOOKUP($E4023,'CFileFishery to ERA+'!$A$4:$J$198,4,FALSE)</f>
        <v>2</v>
      </c>
      <c r="M4023" t="str">
        <f>VLOOKUP($E4023,'CFileFishery to ERA+'!$A$4:$J$198,5,FALSE)</f>
        <v>AK JNO T</v>
      </c>
      <c r="N4023" t="str">
        <f>VLOOKUP($E4023,'CFileFishery to ERA+'!$A$4:$J$198,6,FALSE)</f>
        <v>US</v>
      </c>
      <c r="O4023">
        <f>VLOOKUP($E4023,'CFileFishery to ERA+'!$A$4:$J$198,7,FALSE)</f>
        <v>999</v>
      </c>
      <c r="P4023" t="str">
        <f>VLOOKUP($E4023,'CFileFishery to ERA+'!$A$4:$J$198,8,FALSE)</f>
        <v>T</v>
      </c>
      <c r="Q4023" t="str">
        <f>VLOOKUP($E4023,'CFileFishery to ERA+'!$A$4:$J$198,9,FALSE)</f>
        <v>SEAK Troll</v>
      </c>
      <c r="R4023" t="str">
        <f>VLOOKUP($E4023,'CFileFishery to ERA+'!$A$4:$J$198,10,FALSE)</f>
        <v>AABM</v>
      </c>
    </row>
    <row r="4024" spans="1:18" x14ac:dyDescent="0.25">
      <c r="A4024" t="s">
        <v>162</v>
      </c>
      <c r="B4024" t="s">
        <v>163</v>
      </c>
      <c r="C4024">
        <v>2017</v>
      </c>
      <c r="D4024">
        <v>6</v>
      </c>
      <c r="E4024">
        <v>55</v>
      </c>
      <c r="F4024" t="s">
        <v>46</v>
      </c>
      <c r="G4024">
        <v>3</v>
      </c>
      <c r="H4024" t="s">
        <v>12</v>
      </c>
      <c r="I4024">
        <v>1</v>
      </c>
      <c r="J4024">
        <v>1.55</v>
      </c>
      <c r="K4024">
        <v>1.56</v>
      </c>
      <c r="L4024">
        <f>VLOOKUP($E4024,'CFileFishery to ERA+'!$A$4:$J$198,4,FALSE)</f>
        <v>17</v>
      </c>
      <c r="M4024" t="str">
        <f>VLOOKUP($E4024,'CFileFishery to ERA+'!$A$4:$J$198,5,FALSE)</f>
        <v>ALASKA N</v>
      </c>
      <c r="N4024" t="str">
        <f>VLOOKUP($E4024,'CFileFishery to ERA+'!$A$4:$J$198,6,FALSE)</f>
        <v>US</v>
      </c>
      <c r="O4024">
        <f>VLOOKUP($E4024,'CFileFishery to ERA+'!$A$4:$J$198,7,FALSE)</f>
        <v>999</v>
      </c>
      <c r="P4024" t="str">
        <f>VLOOKUP($E4024,'CFileFishery to ERA+'!$A$4:$J$198,8,FALSE)</f>
        <v>N</v>
      </c>
      <c r="Q4024" t="str">
        <f>VLOOKUP($E4024,'CFileFishery to ERA+'!$A$4:$J$198,9,FALSE)</f>
        <v>SEAK Net</v>
      </c>
      <c r="R4024" t="str">
        <f>VLOOKUP($E4024,'CFileFishery to ERA+'!$A$4:$J$198,10,FALSE)</f>
        <v>AABM</v>
      </c>
    </row>
    <row r="4025" spans="1:18" x14ac:dyDescent="0.25">
      <c r="A4025" t="s">
        <v>162</v>
      </c>
      <c r="B4025" t="s">
        <v>163</v>
      </c>
      <c r="C4025">
        <v>2017</v>
      </c>
      <c r="D4025">
        <v>6</v>
      </c>
      <c r="E4025">
        <v>104</v>
      </c>
      <c r="F4025" t="s">
        <v>113</v>
      </c>
      <c r="G4025">
        <v>3</v>
      </c>
      <c r="H4025" t="s">
        <v>12</v>
      </c>
      <c r="I4025">
        <v>1</v>
      </c>
      <c r="J4025">
        <v>1.41</v>
      </c>
      <c r="K4025">
        <v>1.42</v>
      </c>
      <c r="L4025">
        <f>VLOOKUP($E4025,'CFileFishery to ERA+'!$A$4:$J$198,4,FALSE)</f>
        <v>38</v>
      </c>
      <c r="M4025" t="str">
        <f>VLOOKUP($E4025,'CFileFishery to ERA+'!$A$4:$J$198,5,FALSE)</f>
        <v>TPS FN</v>
      </c>
      <c r="N4025" t="str">
        <f>VLOOKUP($E4025,'CFileFishery to ERA+'!$A$4:$J$198,6,FALSE)</f>
        <v>US</v>
      </c>
      <c r="O4025">
        <f>VLOOKUP($E4025,'CFileFishery to ERA+'!$A$4:$J$198,7,FALSE)</f>
        <v>999</v>
      </c>
      <c r="P4025" t="str">
        <f>VLOOKUP($E4025,'CFileFishery to ERA+'!$A$4:$J$198,8,FALSE)</f>
        <v>N</v>
      </c>
      <c r="Q4025" t="str">
        <f>VLOOKUP($E4025,'CFileFishery to ERA+'!$A$4:$J$198,9,FALSE)</f>
        <v>PGSD Net</v>
      </c>
      <c r="R4025" t="str">
        <f>VLOOKUP($E4025,'CFileFishery to ERA+'!$A$4:$J$198,10,FALSE)</f>
        <v>ISBM</v>
      </c>
    </row>
    <row r="4026" spans="1:18" x14ac:dyDescent="0.25">
      <c r="A4026" t="s">
        <v>162</v>
      </c>
      <c r="B4026" t="s">
        <v>163</v>
      </c>
      <c r="C4026">
        <v>2017</v>
      </c>
      <c r="D4026">
        <v>6</v>
      </c>
      <c r="E4026">
        <v>132</v>
      </c>
      <c r="F4026" t="s">
        <v>21</v>
      </c>
      <c r="G4026">
        <v>3</v>
      </c>
      <c r="H4026" t="s">
        <v>12</v>
      </c>
      <c r="I4026">
        <v>1</v>
      </c>
      <c r="J4026">
        <v>1.34</v>
      </c>
      <c r="K4026">
        <v>1.35</v>
      </c>
      <c r="L4026">
        <f>VLOOKUP($E4026,'CFileFishery to ERA+'!$A$4:$J$198,4,FALSE)</f>
        <v>45</v>
      </c>
      <c r="M4026" t="str">
        <f>VLOOKUP($E4026,'CFileFishery to ERA+'!$A$4:$J$198,5,FALSE)</f>
        <v>CBC S</v>
      </c>
      <c r="N4026" t="str">
        <f>VLOOKUP($E4026,'CFileFishery to ERA+'!$A$4:$J$198,6,FALSE)</f>
        <v>CA</v>
      </c>
      <c r="O4026">
        <f>VLOOKUP($E4026,'CFileFishery to ERA+'!$A$4:$J$198,7,FALSE)</f>
        <v>24</v>
      </c>
      <c r="P4026" t="str">
        <f>VLOOKUP($E4026,'CFileFishery to ERA+'!$A$4:$J$198,8,FALSE)</f>
        <v>S</v>
      </c>
      <c r="Q4026" t="str">
        <f>VLOOKUP($E4026,'CFileFishery to ERA+'!$A$4:$J$198,9,FALSE)</f>
        <v>Central Sport</v>
      </c>
      <c r="R4026" t="str">
        <f>VLOOKUP($E4026,'CFileFishery to ERA+'!$A$4:$J$198,10,FALSE)</f>
        <v>ISBM</v>
      </c>
    </row>
    <row r="4027" spans="1:18" x14ac:dyDescent="0.25">
      <c r="A4027" t="s">
        <v>162</v>
      </c>
      <c r="B4027" t="s">
        <v>163</v>
      </c>
      <c r="C4027">
        <v>2017</v>
      </c>
      <c r="D4027">
        <v>6</v>
      </c>
      <c r="E4027">
        <v>136</v>
      </c>
      <c r="F4027" t="s">
        <v>52</v>
      </c>
      <c r="G4027">
        <v>3</v>
      </c>
      <c r="H4027" t="s">
        <v>12</v>
      </c>
      <c r="I4027">
        <v>1</v>
      </c>
      <c r="J4027">
        <v>7.39</v>
      </c>
      <c r="K4027">
        <v>7.44</v>
      </c>
      <c r="L4027">
        <f>VLOOKUP($E4027,'CFileFishery to ERA+'!$A$4:$J$198,4,FALSE)</f>
        <v>63</v>
      </c>
      <c r="M4027" t="str">
        <f>VLOOKUP($E4027,'CFileFishery to ERA+'!$A$4:$J$198,5,FALSE)</f>
        <v>GEO ST S</v>
      </c>
      <c r="N4027" t="str">
        <f>VLOOKUP($E4027,'CFileFishery to ERA+'!$A$4:$J$198,6,FALSE)</f>
        <v>CA</v>
      </c>
      <c r="O4027">
        <f>VLOOKUP($E4027,'CFileFishery to ERA+'!$A$4:$J$198,7,FALSE)</f>
        <v>27</v>
      </c>
      <c r="P4027" t="str">
        <f>VLOOKUP($E4027,'CFileFishery to ERA+'!$A$4:$J$198,8,FALSE)</f>
        <v>S</v>
      </c>
      <c r="Q4027" t="str">
        <f>VLOOKUP($E4027,'CFileFishery to ERA+'!$A$4:$J$198,9,FALSE)</f>
        <v>North Georgia Strait Sport</v>
      </c>
      <c r="R4027" t="str">
        <f>VLOOKUP($E4027,'CFileFishery to ERA+'!$A$4:$J$198,10,FALSE)</f>
        <v>ISBM</v>
      </c>
    </row>
    <row r="4028" spans="1:18" x14ac:dyDescent="0.25">
      <c r="A4028" t="s">
        <v>162</v>
      </c>
      <c r="B4028" t="s">
        <v>163</v>
      </c>
      <c r="C4028">
        <v>2017</v>
      </c>
      <c r="D4028">
        <v>6</v>
      </c>
      <c r="E4028">
        <v>139</v>
      </c>
      <c r="F4028" t="s">
        <v>74</v>
      </c>
      <c r="G4028">
        <v>3</v>
      </c>
      <c r="H4028" t="s">
        <v>12</v>
      </c>
      <c r="I4028">
        <v>1</v>
      </c>
      <c r="J4028">
        <v>4.04</v>
      </c>
      <c r="K4028">
        <v>4.07</v>
      </c>
      <c r="L4028">
        <f>VLOOKUP($E4028,'CFileFishery to ERA+'!$A$4:$J$198,4,FALSE)</f>
        <v>63</v>
      </c>
      <c r="M4028" t="str">
        <f>VLOOKUP($E4028,'CFileFishery to ERA+'!$A$4:$J$198,5,FALSE)</f>
        <v>GEO ST S</v>
      </c>
      <c r="N4028" t="str">
        <f>VLOOKUP($E4028,'CFileFishery to ERA+'!$A$4:$J$198,6,FALSE)</f>
        <v>CA</v>
      </c>
      <c r="O4028">
        <f>VLOOKUP($E4028,'CFileFishery to ERA+'!$A$4:$J$198,7,FALSE)</f>
        <v>29</v>
      </c>
      <c r="P4028" t="str">
        <f>VLOOKUP($E4028,'CFileFishery to ERA+'!$A$4:$J$198,8,FALSE)</f>
        <v>S</v>
      </c>
      <c r="Q4028" t="str">
        <f>VLOOKUP($E4028,'CFileFishery to ERA+'!$A$4:$J$198,9,FALSE)</f>
        <v>South Georgia Strait Sport</v>
      </c>
      <c r="R4028" t="str">
        <f>VLOOKUP($E4028,'CFileFishery to ERA+'!$A$4:$J$198,10,FALSE)</f>
        <v>ISBM</v>
      </c>
    </row>
    <row r="4029" spans="1:18" x14ac:dyDescent="0.25">
      <c r="A4029" t="s">
        <v>162</v>
      </c>
      <c r="B4029" t="s">
        <v>163</v>
      </c>
      <c r="C4029">
        <v>2017</v>
      </c>
      <c r="D4029">
        <v>6</v>
      </c>
      <c r="E4029">
        <v>142</v>
      </c>
      <c r="F4029" t="s">
        <v>49</v>
      </c>
      <c r="G4029">
        <v>3</v>
      </c>
      <c r="H4029" t="s">
        <v>12</v>
      </c>
      <c r="I4029">
        <v>3</v>
      </c>
      <c r="J4029">
        <v>20.010000000000002</v>
      </c>
      <c r="K4029">
        <v>20.16</v>
      </c>
      <c r="L4029">
        <f>VLOOKUP($E4029,'CFileFishery to ERA+'!$A$4:$J$198,4,FALSE)</f>
        <v>50</v>
      </c>
      <c r="M4029" t="str">
        <f>VLOOKUP($E4029,'CFileFishery to ERA+'!$A$4:$J$198,5,FALSE)</f>
        <v>WCVI AABM S</v>
      </c>
      <c r="N4029" t="str">
        <f>VLOOKUP($E4029,'CFileFishery to ERA+'!$A$4:$J$198,6,FALSE)</f>
        <v>CA</v>
      </c>
      <c r="O4029">
        <f>VLOOKUP($E4029,'CFileFishery to ERA+'!$A$4:$J$198,7,FALSE)</f>
        <v>31</v>
      </c>
      <c r="P4029" t="str">
        <f>VLOOKUP($E4029,'CFileFishery to ERA+'!$A$4:$J$198,8,FALSE)</f>
        <v>S</v>
      </c>
      <c r="Q4029" t="str">
        <f>VLOOKUP($E4029,'CFileFishery to ERA+'!$A$4:$J$198,9,FALSE)</f>
        <v>WCVI AABM Sport</v>
      </c>
      <c r="R4029" t="str">
        <f>VLOOKUP($E4029,'CFileFishery to ERA+'!$A$4:$J$198,10,FALSE)</f>
        <v>AABM</v>
      </c>
    </row>
    <row r="4030" spans="1:18" x14ac:dyDescent="0.25">
      <c r="A4030" t="s">
        <v>162</v>
      </c>
      <c r="B4030" t="s">
        <v>163</v>
      </c>
      <c r="C4030">
        <v>2017</v>
      </c>
      <c r="D4030">
        <v>6</v>
      </c>
      <c r="E4030">
        <v>156</v>
      </c>
      <c r="F4030" t="s">
        <v>90</v>
      </c>
      <c r="G4030">
        <v>3</v>
      </c>
      <c r="H4030" t="s">
        <v>12</v>
      </c>
      <c r="I4030">
        <v>1</v>
      </c>
      <c r="J4030">
        <v>1.93</v>
      </c>
      <c r="K4030">
        <v>1.94</v>
      </c>
      <c r="L4030">
        <f>VLOOKUP($E4030,'CFileFishery to ERA+'!$A$4:$J$198,4,FALSE)</f>
        <v>59</v>
      </c>
      <c r="M4030" t="str">
        <f>VLOOKUP($E4030,'CFileFishery to ERA+'!$A$4:$J$198,5,FALSE)</f>
        <v>PGSDO S</v>
      </c>
      <c r="N4030" t="str">
        <f>VLOOKUP($E4030,'CFileFishery to ERA+'!$A$4:$J$198,6,FALSE)</f>
        <v>US</v>
      </c>
      <c r="O4030">
        <f>VLOOKUP($E4030,'CFileFishery to ERA+'!$A$4:$J$198,7,FALSE)</f>
        <v>999</v>
      </c>
      <c r="P4030" t="str">
        <f>VLOOKUP($E4030,'CFileFishery to ERA+'!$A$4:$J$198,8,FALSE)</f>
        <v>S</v>
      </c>
      <c r="Q4030" t="str">
        <f>VLOOKUP($E4030,'CFileFishery to ERA+'!$A$4:$J$198,9,FALSE)</f>
        <v>PGSD Sport</v>
      </c>
      <c r="R4030" t="str">
        <f>VLOOKUP($E4030,'CFileFishery to ERA+'!$A$4:$J$198,10,FALSE)</f>
        <v>ISBM</v>
      </c>
    </row>
    <row r="4031" spans="1:18" x14ac:dyDescent="0.25">
      <c r="A4031" t="s">
        <v>162</v>
      </c>
      <c r="B4031" t="s">
        <v>163</v>
      </c>
      <c r="C4031">
        <v>2017</v>
      </c>
      <c r="D4031">
        <v>6</v>
      </c>
      <c r="E4031">
        <v>156</v>
      </c>
      <c r="F4031" t="s">
        <v>90</v>
      </c>
      <c r="G4031">
        <v>4</v>
      </c>
      <c r="H4031" t="s">
        <v>12</v>
      </c>
      <c r="I4031">
        <v>1</v>
      </c>
      <c r="J4031">
        <v>1.97</v>
      </c>
      <c r="K4031">
        <v>2.02</v>
      </c>
      <c r="L4031">
        <f>VLOOKUP($E4031,'CFileFishery to ERA+'!$A$4:$J$198,4,FALSE)</f>
        <v>59</v>
      </c>
      <c r="M4031" t="str">
        <f>VLOOKUP($E4031,'CFileFishery to ERA+'!$A$4:$J$198,5,FALSE)</f>
        <v>PGSDO S</v>
      </c>
      <c r="N4031" t="str">
        <f>VLOOKUP($E4031,'CFileFishery to ERA+'!$A$4:$J$198,6,FALSE)</f>
        <v>US</v>
      </c>
      <c r="O4031">
        <f>VLOOKUP($E4031,'CFileFishery to ERA+'!$A$4:$J$198,7,FALSE)</f>
        <v>999</v>
      </c>
      <c r="P4031" t="str">
        <f>VLOOKUP($E4031,'CFileFishery to ERA+'!$A$4:$J$198,8,FALSE)</f>
        <v>S</v>
      </c>
      <c r="Q4031" t="str">
        <f>VLOOKUP($E4031,'CFileFishery to ERA+'!$A$4:$J$198,9,FALSE)</f>
        <v>PGSD Sport</v>
      </c>
      <c r="R4031" t="str">
        <f>VLOOKUP($E4031,'CFileFishery to ERA+'!$A$4:$J$198,10,FALSE)</f>
        <v>ISBM</v>
      </c>
    </row>
    <row r="4032" spans="1:18" x14ac:dyDescent="0.25">
      <c r="A4032" t="s">
        <v>162</v>
      </c>
      <c r="B4032" t="s">
        <v>163</v>
      </c>
      <c r="C4032">
        <v>2017</v>
      </c>
      <c r="D4032">
        <v>6</v>
      </c>
      <c r="E4032">
        <v>159</v>
      </c>
      <c r="F4032" t="s">
        <v>94</v>
      </c>
      <c r="G4032">
        <v>3</v>
      </c>
      <c r="H4032" t="s">
        <v>12</v>
      </c>
      <c r="I4032">
        <v>1</v>
      </c>
      <c r="J4032">
        <v>5.3</v>
      </c>
      <c r="K4032">
        <v>5.34</v>
      </c>
      <c r="L4032">
        <f>VLOOKUP($E4032,'CFileFishery to ERA+'!$A$4:$J$198,4,FALSE)</f>
        <v>59</v>
      </c>
      <c r="M4032" t="str">
        <f>VLOOKUP($E4032,'CFileFishery to ERA+'!$A$4:$J$198,5,FALSE)</f>
        <v>PGSDO S</v>
      </c>
      <c r="N4032" t="str">
        <f>VLOOKUP($E4032,'CFileFishery to ERA+'!$A$4:$J$198,6,FALSE)</f>
        <v>US</v>
      </c>
      <c r="O4032">
        <f>VLOOKUP($E4032,'CFileFishery to ERA+'!$A$4:$J$198,7,FALSE)</f>
        <v>999</v>
      </c>
      <c r="P4032" t="str">
        <f>VLOOKUP($E4032,'CFileFishery to ERA+'!$A$4:$J$198,8,FALSE)</f>
        <v>S</v>
      </c>
      <c r="Q4032" t="str">
        <f>VLOOKUP($E4032,'CFileFishery to ERA+'!$A$4:$J$198,9,FALSE)</f>
        <v>PGSD Sport</v>
      </c>
      <c r="R4032" t="str">
        <f>VLOOKUP($E4032,'CFileFishery to ERA+'!$A$4:$J$198,10,FALSE)</f>
        <v>ISBM</v>
      </c>
    </row>
    <row r="4033" spans="1:18" x14ac:dyDescent="0.25">
      <c r="A4033" t="s">
        <v>162</v>
      </c>
      <c r="B4033" t="s">
        <v>163</v>
      </c>
      <c r="C4033">
        <v>2017</v>
      </c>
      <c r="D4033">
        <v>7</v>
      </c>
      <c r="E4033">
        <v>43</v>
      </c>
      <c r="F4033" t="s">
        <v>59</v>
      </c>
      <c r="G4033">
        <v>3</v>
      </c>
      <c r="H4033" t="s">
        <v>12</v>
      </c>
      <c r="I4033">
        <v>5</v>
      </c>
      <c r="J4033">
        <v>6.78</v>
      </c>
      <c r="K4033">
        <v>6.83</v>
      </c>
      <c r="L4033">
        <f>VLOOKUP($E4033,'CFileFishery to ERA+'!$A$4:$J$198,4,FALSE)</f>
        <v>13</v>
      </c>
      <c r="M4033" t="str">
        <f>VLOOKUP($E4033,'CFileFishery to ERA+'!$A$4:$J$198,5,FALSE)</f>
        <v>N FALCON T</v>
      </c>
      <c r="N4033" t="str">
        <f>VLOOKUP($E4033,'CFileFishery to ERA+'!$A$4:$J$198,6,FALSE)</f>
        <v>US</v>
      </c>
      <c r="O4033">
        <f>VLOOKUP($E4033,'CFileFishery to ERA+'!$A$4:$J$198,7,FALSE)</f>
        <v>999</v>
      </c>
      <c r="P4033" t="str">
        <f>VLOOKUP($E4033,'CFileFishery to ERA+'!$A$4:$J$198,8,FALSE)</f>
        <v>T</v>
      </c>
      <c r="Q4033" t="str">
        <f>VLOOKUP($E4033,'CFileFishery to ERA+'!$A$4:$J$198,9,FALSE)</f>
        <v>WA Troll</v>
      </c>
      <c r="R4033" t="str">
        <f>VLOOKUP($E4033,'CFileFishery to ERA+'!$A$4:$J$198,10,FALSE)</f>
        <v>ISBM</v>
      </c>
    </row>
    <row r="4034" spans="1:18" x14ac:dyDescent="0.25">
      <c r="A4034" t="s">
        <v>162</v>
      </c>
      <c r="B4034" t="s">
        <v>163</v>
      </c>
      <c r="C4034">
        <v>2017</v>
      </c>
      <c r="D4034">
        <v>7</v>
      </c>
      <c r="E4034">
        <v>104</v>
      </c>
      <c r="F4034" t="s">
        <v>113</v>
      </c>
      <c r="G4034">
        <v>3</v>
      </c>
      <c r="H4034" t="s">
        <v>12</v>
      </c>
      <c r="I4034">
        <v>1</v>
      </c>
      <c r="J4034">
        <v>2.41</v>
      </c>
      <c r="K4034">
        <v>2.42</v>
      </c>
      <c r="L4034">
        <f>VLOOKUP($E4034,'CFileFishery to ERA+'!$A$4:$J$198,4,FALSE)</f>
        <v>38</v>
      </c>
      <c r="M4034" t="str">
        <f>VLOOKUP($E4034,'CFileFishery to ERA+'!$A$4:$J$198,5,FALSE)</f>
        <v>TPS FN</v>
      </c>
      <c r="N4034" t="str">
        <f>VLOOKUP($E4034,'CFileFishery to ERA+'!$A$4:$J$198,6,FALSE)</f>
        <v>US</v>
      </c>
      <c r="O4034">
        <f>VLOOKUP($E4034,'CFileFishery to ERA+'!$A$4:$J$198,7,FALSE)</f>
        <v>999</v>
      </c>
      <c r="P4034" t="str">
        <f>VLOOKUP($E4034,'CFileFishery to ERA+'!$A$4:$J$198,8,FALSE)</f>
        <v>N</v>
      </c>
      <c r="Q4034" t="str">
        <f>VLOOKUP($E4034,'CFileFishery to ERA+'!$A$4:$J$198,9,FALSE)</f>
        <v>PGSD Net</v>
      </c>
      <c r="R4034" t="str">
        <f>VLOOKUP($E4034,'CFileFishery to ERA+'!$A$4:$J$198,10,FALSE)</f>
        <v>ISBM</v>
      </c>
    </row>
    <row r="4035" spans="1:18" x14ac:dyDescent="0.25">
      <c r="A4035" t="s">
        <v>162</v>
      </c>
      <c r="B4035" t="s">
        <v>163</v>
      </c>
      <c r="C4035">
        <v>2017</v>
      </c>
      <c r="D4035">
        <v>7</v>
      </c>
      <c r="E4035">
        <v>104</v>
      </c>
      <c r="F4035" t="s">
        <v>113</v>
      </c>
      <c r="G4035">
        <v>4</v>
      </c>
      <c r="H4035" t="s">
        <v>12</v>
      </c>
      <c r="I4035">
        <v>1</v>
      </c>
      <c r="J4035">
        <v>2.41</v>
      </c>
      <c r="K4035">
        <v>2.4700000000000002</v>
      </c>
      <c r="L4035">
        <f>VLOOKUP($E4035,'CFileFishery to ERA+'!$A$4:$J$198,4,FALSE)</f>
        <v>38</v>
      </c>
      <c r="M4035" t="str">
        <f>VLOOKUP($E4035,'CFileFishery to ERA+'!$A$4:$J$198,5,FALSE)</f>
        <v>TPS FN</v>
      </c>
      <c r="N4035" t="str">
        <f>VLOOKUP($E4035,'CFileFishery to ERA+'!$A$4:$J$198,6,FALSE)</f>
        <v>US</v>
      </c>
      <c r="O4035">
        <f>VLOOKUP($E4035,'CFileFishery to ERA+'!$A$4:$J$198,7,FALSE)</f>
        <v>999</v>
      </c>
      <c r="P4035" t="str">
        <f>VLOOKUP($E4035,'CFileFishery to ERA+'!$A$4:$J$198,8,FALSE)</f>
        <v>N</v>
      </c>
      <c r="Q4035" t="str">
        <f>VLOOKUP($E4035,'CFileFishery to ERA+'!$A$4:$J$198,9,FALSE)</f>
        <v>PGSD Net</v>
      </c>
      <c r="R4035" t="str">
        <f>VLOOKUP($E4035,'CFileFishery to ERA+'!$A$4:$J$198,10,FALSE)</f>
        <v>ISBM</v>
      </c>
    </row>
    <row r="4036" spans="1:18" x14ac:dyDescent="0.25">
      <c r="A4036" t="s">
        <v>162</v>
      </c>
      <c r="B4036" t="s">
        <v>163</v>
      </c>
      <c r="C4036">
        <v>2017</v>
      </c>
      <c r="D4036">
        <v>7</v>
      </c>
      <c r="E4036">
        <v>108</v>
      </c>
      <c r="F4036" t="s">
        <v>130</v>
      </c>
      <c r="G4036">
        <v>2</v>
      </c>
      <c r="H4036" t="s">
        <v>12</v>
      </c>
      <c r="I4036">
        <v>1</v>
      </c>
      <c r="J4036">
        <v>12.3</v>
      </c>
      <c r="K4036">
        <v>12.38</v>
      </c>
      <c r="L4036">
        <f>VLOOKUP($E4036,'CFileFishery to ERA+'!$A$4:$J$198,4,FALSE)</f>
        <v>29</v>
      </c>
      <c r="M4036" t="str">
        <f>VLOOKUP($E4036,'CFileFishery to ERA+'!$A$4:$J$198,5,FALSE)</f>
        <v>TPGSDO TERM N</v>
      </c>
      <c r="N4036" t="str">
        <f>VLOOKUP($E4036,'CFileFishery to ERA+'!$A$4:$J$198,6,FALSE)</f>
        <v>US</v>
      </c>
      <c r="O4036">
        <f>VLOOKUP($E4036,'CFileFishery to ERA+'!$A$4:$J$198,7,FALSE)</f>
        <v>999</v>
      </c>
      <c r="P4036" t="str">
        <f>VLOOKUP($E4036,'CFileFishery to ERA+'!$A$4:$J$198,8,FALSE)</f>
        <v>N</v>
      </c>
      <c r="Q4036" t="str">
        <f>VLOOKUP($E4036,'CFileFishery to ERA+'!$A$4:$J$198,9,FALSE)</f>
        <v>PGSD Net</v>
      </c>
      <c r="R4036" t="str">
        <f>VLOOKUP($E4036,'CFileFishery to ERA+'!$A$4:$J$198,10,FALSE)</f>
        <v>ISBM</v>
      </c>
    </row>
    <row r="4037" spans="1:18" x14ac:dyDescent="0.25">
      <c r="A4037" t="s">
        <v>162</v>
      </c>
      <c r="B4037" t="s">
        <v>163</v>
      </c>
      <c r="C4037">
        <v>2017</v>
      </c>
      <c r="D4037">
        <v>7</v>
      </c>
      <c r="E4037">
        <v>108</v>
      </c>
      <c r="F4037" t="s">
        <v>130</v>
      </c>
      <c r="G4037">
        <v>3</v>
      </c>
      <c r="H4037" t="s">
        <v>12</v>
      </c>
      <c r="I4037">
        <v>3</v>
      </c>
      <c r="J4037">
        <v>11.43</v>
      </c>
      <c r="K4037">
        <v>11.51</v>
      </c>
      <c r="L4037">
        <f>VLOOKUP($E4037,'CFileFishery to ERA+'!$A$4:$J$198,4,FALSE)</f>
        <v>29</v>
      </c>
      <c r="M4037" t="str">
        <f>VLOOKUP($E4037,'CFileFishery to ERA+'!$A$4:$J$198,5,FALSE)</f>
        <v>TPGSDO TERM N</v>
      </c>
      <c r="N4037" t="str">
        <f>VLOOKUP($E4037,'CFileFishery to ERA+'!$A$4:$J$198,6,FALSE)</f>
        <v>US</v>
      </c>
      <c r="O4037">
        <f>VLOOKUP($E4037,'CFileFishery to ERA+'!$A$4:$J$198,7,FALSE)</f>
        <v>999</v>
      </c>
      <c r="P4037" t="str">
        <f>VLOOKUP($E4037,'CFileFishery to ERA+'!$A$4:$J$198,8,FALSE)</f>
        <v>N</v>
      </c>
      <c r="Q4037" t="str">
        <f>VLOOKUP($E4037,'CFileFishery to ERA+'!$A$4:$J$198,9,FALSE)</f>
        <v>PGSD Net</v>
      </c>
      <c r="R4037" t="str">
        <f>VLOOKUP($E4037,'CFileFishery to ERA+'!$A$4:$J$198,10,FALSE)</f>
        <v>ISBM</v>
      </c>
    </row>
    <row r="4038" spans="1:18" x14ac:dyDescent="0.25">
      <c r="A4038" t="s">
        <v>162</v>
      </c>
      <c r="B4038" t="s">
        <v>163</v>
      </c>
      <c r="C4038">
        <v>2017</v>
      </c>
      <c r="D4038">
        <v>7</v>
      </c>
      <c r="E4038">
        <v>124</v>
      </c>
      <c r="F4038" t="s">
        <v>36</v>
      </c>
      <c r="G4038">
        <v>3</v>
      </c>
      <c r="H4038" t="s">
        <v>12</v>
      </c>
      <c r="I4038">
        <v>1</v>
      </c>
      <c r="J4038">
        <v>1.78</v>
      </c>
      <c r="K4038">
        <v>1.79</v>
      </c>
      <c r="L4038">
        <f>VLOOKUP($E4038,'CFileFishery to ERA+'!$A$4:$J$198,4,FALSE)</f>
        <v>44</v>
      </c>
      <c r="M4038" t="str">
        <f>VLOOKUP($E4038,'CFileFishery to ERA+'!$A$4:$J$198,5,FALSE)</f>
        <v>ALASKA S</v>
      </c>
      <c r="N4038" t="str">
        <f>VLOOKUP($E4038,'CFileFishery to ERA+'!$A$4:$J$198,6,FALSE)</f>
        <v>US</v>
      </c>
      <c r="O4038">
        <f>VLOOKUP($E4038,'CFileFishery to ERA+'!$A$4:$J$198,7,FALSE)</f>
        <v>999</v>
      </c>
      <c r="P4038" t="str">
        <f>VLOOKUP($E4038,'CFileFishery to ERA+'!$A$4:$J$198,8,FALSE)</f>
        <v>S</v>
      </c>
      <c r="Q4038" t="str">
        <f>VLOOKUP($E4038,'CFileFishery to ERA+'!$A$4:$J$198,9,FALSE)</f>
        <v>SEAK Sport</v>
      </c>
      <c r="R4038" t="str">
        <f>VLOOKUP($E4038,'CFileFishery to ERA+'!$A$4:$J$198,10,FALSE)</f>
        <v>AABM</v>
      </c>
    </row>
    <row r="4039" spans="1:18" x14ac:dyDescent="0.25">
      <c r="A4039" t="s">
        <v>162</v>
      </c>
      <c r="B4039" t="s">
        <v>163</v>
      </c>
      <c r="C4039">
        <v>2017</v>
      </c>
      <c r="D4039">
        <v>7</v>
      </c>
      <c r="E4039">
        <v>128</v>
      </c>
      <c r="F4039" t="s">
        <v>20</v>
      </c>
      <c r="G4039">
        <v>3</v>
      </c>
      <c r="H4039" t="s">
        <v>12</v>
      </c>
      <c r="I4039">
        <v>1</v>
      </c>
      <c r="J4039">
        <v>5.64</v>
      </c>
      <c r="K4039">
        <v>5.68</v>
      </c>
      <c r="L4039">
        <f>VLOOKUP($E4039,'CFileFishery to ERA+'!$A$4:$J$198,4,FALSE)</f>
        <v>47</v>
      </c>
      <c r="M4039" t="str">
        <f>VLOOKUP($E4039,'CFileFishery to ERA+'!$A$4:$J$198,5,FALSE)</f>
        <v>NBC AABM S</v>
      </c>
      <c r="N4039" t="str">
        <f>VLOOKUP($E4039,'CFileFishery to ERA+'!$A$4:$J$198,6,FALSE)</f>
        <v>CA</v>
      </c>
      <c r="O4039">
        <f>VLOOKUP($E4039,'CFileFishery to ERA+'!$A$4:$J$198,7,FALSE)</f>
        <v>20</v>
      </c>
      <c r="P4039" t="str">
        <f>VLOOKUP($E4039,'CFileFishery to ERA+'!$A$4:$J$198,8,FALSE)</f>
        <v>S</v>
      </c>
      <c r="Q4039" t="str">
        <f>VLOOKUP($E4039,'CFileFishery to ERA+'!$A$4:$J$198,9,FALSE)</f>
        <v>NBC AABM Sport</v>
      </c>
      <c r="R4039" t="str">
        <f>VLOOKUP($E4039,'CFileFishery to ERA+'!$A$4:$J$198,10,FALSE)</f>
        <v>AABM</v>
      </c>
    </row>
    <row r="4040" spans="1:18" x14ac:dyDescent="0.25">
      <c r="A4040" t="s">
        <v>162</v>
      </c>
      <c r="B4040" t="s">
        <v>163</v>
      </c>
      <c r="C4040">
        <v>2017</v>
      </c>
      <c r="D4040">
        <v>7</v>
      </c>
      <c r="E4040">
        <v>129</v>
      </c>
      <c r="F4040" t="s">
        <v>38</v>
      </c>
      <c r="G4040">
        <v>3</v>
      </c>
      <c r="H4040" t="s">
        <v>12</v>
      </c>
      <c r="I4040">
        <v>1</v>
      </c>
      <c r="J4040">
        <v>3.74</v>
      </c>
      <c r="K4040">
        <v>3.76</v>
      </c>
      <c r="L4040">
        <f>VLOOKUP($E4040,'CFileFishery to ERA+'!$A$4:$J$198,4,FALSE)</f>
        <v>48</v>
      </c>
      <c r="M4040" t="str">
        <f>VLOOKUP($E4040,'CFileFishery to ERA+'!$A$4:$J$198,5,FALSE)</f>
        <v>NBC ISBM S</v>
      </c>
      <c r="N4040" t="str">
        <f>VLOOKUP($E4040,'CFileFishery to ERA+'!$A$4:$J$198,6,FALSE)</f>
        <v>CA</v>
      </c>
      <c r="O4040">
        <f>VLOOKUP($E4040,'CFileFishery to ERA+'!$A$4:$J$198,7,FALSE)</f>
        <v>21</v>
      </c>
      <c r="P4040" t="str">
        <f>VLOOKUP($E4040,'CFileFishery to ERA+'!$A$4:$J$198,8,FALSE)</f>
        <v>S</v>
      </c>
      <c r="Q4040" t="str">
        <f>VLOOKUP($E4040,'CFileFishery to ERA+'!$A$4:$J$198,9,FALSE)</f>
        <v>NBC ISBM Sport</v>
      </c>
      <c r="R4040" t="str">
        <f>VLOOKUP($E4040,'CFileFishery to ERA+'!$A$4:$J$198,10,FALSE)</f>
        <v>ISBM</v>
      </c>
    </row>
    <row r="4041" spans="1:18" x14ac:dyDescent="0.25">
      <c r="A4041" t="s">
        <v>162</v>
      </c>
      <c r="B4041" t="s">
        <v>163</v>
      </c>
      <c r="C4041">
        <v>2017</v>
      </c>
      <c r="D4041">
        <v>7</v>
      </c>
      <c r="E4041">
        <v>135</v>
      </c>
      <c r="F4041" t="s">
        <v>39</v>
      </c>
      <c r="G4041">
        <v>3</v>
      </c>
      <c r="H4041" t="s">
        <v>12</v>
      </c>
      <c r="I4041">
        <v>2</v>
      </c>
      <c r="J4041">
        <v>13.28</v>
      </c>
      <c r="K4041">
        <v>13.38</v>
      </c>
      <c r="L4041">
        <f>VLOOKUP($E4041,'CFileFishery to ERA+'!$A$4:$J$198,4,FALSE)</f>
        <v>61</v>
      </c>
      <c r="M4041" t="str">
        <f>VLOOKUP($E4041,'CFileFishery to ERA+'!$A$4:$J$198,5,FALSE)</f>
        <v>JNST S</v>
      </c>
      <c r="N4041" t="str">
        <f>VLOOKUP($E4041,'CFileFishery to ERA+'!$A$4:$J$198,6,FALSE)</f>
        <v>CA</v>
      </c>
      <c r="O4041">
        <f>VLOOKUP($E4041,'CFileFishery to ERA+'!$A$4:$J$198,7,FALSE)</f>
        <v>26</v>
      </c>
      <c r="P4041" t="str">
        <f>VLOOKUP($E4041,'CFileFishery to ERA+'!$A$4:$J$198,8,FALSE)</f>
        <v>S</v>
      </c>
      <c r="Q4041" t="str">
        <f>VLOOKUP($E4041,'CFileFishery to ERA+'!$A$4:$J$198,9,FALSE)</f>
        <v>Johnstone Strait Sport</v>
      </c>
      <c r="R4041" t="str">
        <f>VLOOKUP($E4041,'CFileFishery to ERA+'!$A$4:$J$198,10,FALSE)</f>
        <v>ISBM</v>
      </c>
    </row>
    <row r="4042" spans="1:18" x14ac:dyDescent="0.25">
      <c r="A4042" t="s">
        <v>162</v>
      </c>
      <c r="B4042" t="s">
        <v>163</v>
      </c>
      <c r="C4042">
        <v>2017</v>
      </c>
      <c r="D4042">
        <v>7</v>
      </c>
      <c r="E4042">
        <v>142</v>
      </c>
      <c r="F4042" t="s">
        <v>49</v>
      </c>
      <c r="G4042">
        <v>3</v>
      </c>
      <c r="H4042" t="s">
        <v>12</v>
      </c>
      <c r="I4042">
        <v>3</v>
      </c>
      <c r="J4042">
        <v>15.22</v>
      </c>
      <c r="K4042">
        <v>15.33</v>
      </c>
      <c r="L4042">
        <f>VLOOKUP($E4042,'CFileFishery to ERA+'!$A$4:$J$198,4,FALSE)</f>
        <v>50</v>
      </c>
      <c r="M4042" t="str">
        <f>VLOOKUP($E4042,'CFileFishery to ERA+'!$A$4:$J$198,5,FALSE)</f>
        <v>WCVI AABM S</v>
      </c>
      <c r="N4042" t="str">
        <f>VLOOKUP($E4042,'CFileFishery to ERA+'!$A$4:$J$198,6,FALSE)</f>
        <v>CA</v>
      </c>
      <c r="O4042">
        <f>VLOOKUP($E4042,'CFileFishery to ERA+'!$A$4:$J$198,7,FALSE)</f>
        <v>31</v>
      </c>
      <c r="P4042" t="str">
        <f>VLOOKUP($E4042,'CFileFishery to ERA+'!$A$4:$J$198,8,FALSE)</f>
        <v>S</v>
      </c>
      <c r="Q4042" t="str">
        <f>VLOOKUP($E4042,'CFileFishery to ERA+'!$A$4:$J$198,9,FALSE)</f>
        <v>WCVI AABM Sport</v>
      </c>
      <c r="R4042" t="str">
        <f>VLOOKUP($E4042,'CFileFishery to ERA+'!$A$4:$J$198,10,FALSE)</f>
        <v>AABM</v>
      </c>
    </row>
    <row r="4043" spans="1:18" x14ac:dyDescent="0.25">
      <c r="A4043" t="s">
        <v>162</v>
      </c>
      <c r="B4043" t="s">
        <v>163</v>
      </c>
      <c r="C4043">
        <v>2017</v>
      </c>
      <c r="D4043">
        <v>7</v>
      </c>
      <c r="E4043">
        <v>146</v>
      </c>
      <c r="F4043" t="s">
        <v>75</v>
      </c>
      <c r="G4043">
        <v>3</v>
      </c>
      <c r="H4043" t="s">
        <v>12</v>
      </c>
      <c r="I4043">
        <v>1</v>
      </c>
      <c r="J4043">
        <v>1</v>
      </c>
      <c r="K4043">
        <v>1</v>
      </c>
      <c r="L4043">
        <f>VLOOKUP($E4043,'CFileFishery to ERA+'!$A$4:$J$198,4,FALSE)</f>
        <v>65</v>
      </c>
      <c r="M4043" t="str">
        <f>VLOOKUP($E4043,'CFileFishery to ERA+'!$A$4:$J$198,5,FALSE)</f>
        <v>BC JF S</v>
      </c>
      <c r="N4043" t="str">
        <f>VLOOKUP($E4043,'CFileFishery to ERA+'!$A$4:$J$198,6,FALSE)</f>
        <v>CA</v>
      </c>
      <c r="O4043">
        <f>VLOOKUP($E4043,'CFileFishery to ERA+'!$A$4:$J$198,7,FALSE)</f>
        <v>36</v>
      </c>
      <c r="P4043" t="str">
        <f>VLOOKUP($E4043,'CFileFishery to ERA+'!$A$4:$J$198,8,FALSE)</f>
        <v>S</v>
      </c>
      <c r="Q4043" t="str">
        <f>VLOOKUP($E4043,'CFileFishery to ERA+'!$A$4:$J$198,9,FALSE)</f>
        <v>Canadian Juan De Fuca Sport</v>
      </c>
      <c r="R4043" t="str">
        <f>VLOOKUP($E4043,'CFileFishery to ERA+'!$A$4:$J$198,10,FALSE)</f>
        <v>ISBM</v>
      </c>
    </row>
    <row r="4044" spans="1:18" x14ac:dyDescent="0.25">
      <c r="A4044" t="s">
        <v>162</v>
      </c>
      <c r="B4044" t="s">
        <v>163</v>
      </c>
      <c r="C4044">
        <v>2017</v>
      </c>
      <c r="D4044">
        <v>7</v>
      </c>
      <c r="E4044">
        <v>150</v>
      </c>
      <c r="F4044" t="s">
        <v>76</v>
      </c>
      <c r="G4044">
        <v>3</v>
      </c>
      <c r="H4044" t="s">
        <v>12</v>
      </c>
      <c r="I4044">
        <v>1</v>
      </c>
      <c r="J4044">
        <v>5.7</v>
      </c>
      <c r="K4044">
        <v>5.74</v>
      </c>
      <c r="L4044">
        <f>VLOOKUP($E4044,'CFileFishery to ERA+'!$A$4:$J$198,4,FALSE)</f>
        <v>57</v>
      </c>
      <c r="M4044" t="str">
        <f>VLOOKUP($E4044,'CFileFishery to ERA+'!$A$4:$J$198,5,FALSE)</f>
        <v>PGSDN S</v>
      </c>
      <c r="N4044" t="str">
        <f>VLOOKUP($E4044,'CFileFishery to ERA+'!$A$4:$J$198,6,FALSE)</f>
        <v>US</v>
      </c>
      <c r="O4044">
        <f>VLOOKUP($E4044,'CFileFishery to ERA+'!$A$4:$J$198,7,FALSE)</f>
        <v>999</v>
      </c>
      <c r="P4044" t="str">
        <f>VLOOKUP($E4044,'CFileFishery to ERA+'!$A$4:$J$198,8,FALSE)</f>
        <v>S</v>
      </c>
      <c r="Q4044" t="str">
        <f>VLOOKUP($E4044,'CFileFishery to ERA+'!$A$4:$J$198,9,FALSE)</f>
        <v>PGSD Sport</v>
      </c>
      <c r="R4044" t="str">
        <f>VLOOKUP($E4044,'CFileFishery to ERA+'!$A$4:$J$198,10,FALSE)</f>
        <v>ISBM</v>
      </c>
    </row>
    <row r="4045" spans="1:18" x14ac:dyDescent="0.25">
      <c r="A4045" t="s">
        <v>162</v>
      </c>
      <c r="B4045" t="s">
        <v>163</v>
      </c>
      <c r="C4045">
        <v>2017</v>
      </c>
      <c r="D4045">
        <v>7</v>
      </c>
      <c r="E4045">
        <v>156</v>
      </c>
      <c r="F4045" t="s">
        <v>90</v>
      </c>
      <c r="G4045">
        <v>3</v>
      </c>
      <c r="H4045" t="s">
        <v>12</v>
      </c>
      <c r="I4045">
        <v>2</v>
      </c>
      <c r="J4045">
        <v>3.94</v>
      </c>
      <c r="K4045">
        <v>3.97</v>
      </c>
      <c r="L4045">
        <f>VLOOKUP($E4045,'CFileFishery to ERA+'!$A$4:$J$198,4,FALSE)</f>
        <v>59</v>
      </c>
      <c r="M4045" t="str">
        <f>VLOOKUP($E4045,'CFileFishery to ERA+'!$A$4:$J$198,5,FALSE)</f>
        <v>PGSDO S</v>
      </c>
      <c r="N4045" t="str">
        <f>VLOOKUP($E4045,'CFileFishery to ERA+'!$A$4:$J$198,6,FALSE)</f>
        <v>US</v>
      </c>
      <c r="O4045">
        <f>VLOOKUP($E4045,'CFileFishery to ERA+'!$A$4:$J$198,7,FALSE)</f>
        <v>999</v>
      </c>
      <c r="P4045" t="str">
        <f>VLOOKUP($E4045,'CFileFishery to ERA+'!$A$4:$J$198,8,FALSE)</f>
        <v>S</v>
      </c>
      <c r="Q4045" t="str">
        <f>VLOOKUP($E4045,'CFileFishery to ERA+'!$A$4:$J$198,9,FALSE)</f>
        <v>PGSD Sport</v>
      </c>
      <c r="R4045" t="str">
        <f>VLOOKUP($E4045,'CFileFishery to ERA+'!$A$4:$J$198,10,FALSE)</f>
        <v>ISBM</v>
      </c>
    </row>
    <row r="4046" spans="1:18" x14ac:dyDescent="0.25">
      <c r="A4046" t="s">
        <v>162</v>
      </c>
      <c r="B4046" t="s">
        <v>163</v>
      </c>
      <c r="C4046">
        <v>2017</v>
      </c>
      <c r="D4046">
        <v>7</v>
      </c>
      <c r="E4046">
        <v>159</v>
      </c>
      <c r="F4046" t="s">
        <v>94</v>
      </c>
      <c r="G4046">
        <v>2</v>
      </c>
      <c r="H4046" t="s">
        <v>12</v>
      </c>
      <c r="I4046">
        <v>1</v>
      </c>
      <c r="J4046">
        <v>4.79</v>
      </c>
      <c r="K4046">
        <v>4.82</v>
      </c>
      <c r="L4046">
        <f>VLOOKUP($E4046,'CFileFishery to ERA+'!$A$4:$J$198,4,FALSE)</f>
        <v>59</v>
      </c>
      <c r="M4046" t="str">
        <f>VLOOKUP($E4046,'CFileFishery to ERA+'!$A$4:$J$198,5,FALSE)</f>
        <v>PGSDO S</v>
      </c>
      <c r="N4046" t="str">
        <f>VLOOKUP($E4046,'CFileFishery to ERA+'!$A$4:$J$198,6,FALSE)</f>
        <v>US</v>
      </c>
      <c r="O4046">
        <f>VLOOKUP($E4046,'CFileFishery to ERA+'!$A$4:$J$198,7,FALSE)</f>
        <v>999</v>
      </c>
      <c r="P4046" t="str">
        <f>VLOOKUP($E4046,'CFileFishery to ERA+'!$A$4:$J$198,8,FALSE)</f>
        <v>S</v>
      </c>
      <c r="Q4046" t="str">
        <f>VLOOKUP($E4046,'CFileFishery to ERA+'!$A$4:$J$198,9,FALSE)</f>
        <v>PGSD Sport</v>
      </c>
      <c r="R4046" t="str">
        <f>VLOOKUP($E4046,'CFileFishery to ERA+'!$A$4:$J$198,10,FALSE)</f>
        <v>ISBM</v>
      </c>
    </row>
    <row r="4047" spans="1:18" x14ac:dyDescent="0.25">
      <c r="A4047" t="s">
        <v>162</v>
      </c>
      <c r="B4047" t="s">
        <v>163</v>
      </c>
      <c r="C4047">
        <v>2017</v>
      </c>
      <c r="D4047">
        <v>8</v>
      </c>
      <c r="E4047">
        <v>35</v>
      </c>
      <c r="F4047" t="s">
        <v>77</v>
      </c>
      <c r="G4047">
        <v>3</v>
      </c>
      <c r="H4047" t="s">
        <v>12</v>
      </c>
      <c r="I4047">
        <v>4</v>
      </c>
      <c r="J4047">
        <v>9.5399999999999991</v>
      </c>
      <c r="K4047">
        <v>9.61</v>
      </c>
      <c r="L4047">
        <f>VLOOKUP($E4047,'CFileFishery to ERA+'!$A$4:$J$198,4,FALSE)</f>
        <v>12</v>
      </c>
      <c r="M4047" t="str">
        <f>VLOOKUP($E4047,'CFileFishery to ERA+'!$A$4:$J$198,5,FALSE)</f>
        <v>WCVI SUM T</v>
      </c>
      <c r="N4047" t="str">
        <f>VLOOKUP($E4047,'CFileFishery to ERA+'!$A$4:$J$198,6,FALSE)</f>
        <v>CA</v>
      </c>
      <c r="O4047">
        <f>VLOOKUP($E4047,'CFileFishery to ERA+'!$A$4:$J$198,7,FALSE)</f>
        <v>3</v>
      </c>
      <c r="P4047" t="str">
        <f>VLOOKUP($E4047,'CFileFishery to ERA+'!$A$4:$J$198,8,FALSE)</f>
        <v>T</v>
      </c>
      <c r="Q4047" t="str">
        <f>VLOOKUP($E4047,'CFileFishery to ERA+'!$A$4:$J$198,9,FALSE)</f>
        <v>WCVI Troll</v>
      </c>
      <c r="R4047" t="str">
        <f>VLOOKUP($E4047,'CFileFishery to ERA+'!$A$4:$J$198,10,FALSE)</f>
        <v>AABM</v>
      </c>
    </row>
    <row r="4048" spans="1:18" x14ac:dyDescent="0.25">
      <c r="A4048" t="s">
        <v>162</v>
      </c>
      <c r="B4048" t="s">
        <v>163</v>
      </c>
      <c r="C4048">
        <v>2017</v>
      </c>
      <c r="D4048">
        <v>8</v>
      </c>
      <c r="E4048">
        <v>104</v>
      </c>
      <c r="F4048" t="s">
        <v>113</v>
      </c>
      <c r="G4048">
        <v>3</v>
      </c>
      <c r="H4048" t="s">
        <v>12</v>
      </c>
      <c r="I4048">
        <v>1</v>
      </c>
      <c r="J4048">
        <v>1.1100000000000001</v>
      </c>
      <c r="K4048">
        <v>1.1100000000000001</v>
      </c>
      <c r="L4048">
        <f>VLOOKUP($E4048,'CFileFishery to ERA+'!$A$4:$J$198,4,FALSE)</f>
        <v>38</v>
      </c>
      <c r="M4048" t="str">
        <f>VLOOKUP($E4048,'CFileFishery to ERA+'!$A$4:$J$198,5,FALSE)</f>
        <v>TPS FN</v>
      </c>
      <c r="N4048" t="str">
        <f>VLOOKUP($E4048,'CFileFishery to ERA+'!$A$4:$J$198,6,FALSE)</f>
        <v>US</v>
      </c>
      <c r="O4048">
        <f>VLOOKUP($E4048,'CFileFishery to ERA+'!$A$4:$J$198,7,FALSE)</f>
        <v>999</v>
      </c>
      <c r="P4048" t="str">
        <f>VLOOKUP($E4048,'CFileFishery to ERA+'!$A$4:$J$198,8,FALSE)</f>
        <v>N</v>
      </c>
      <c r="Q4048" t="str">
        <f>VLOOKUP($E4048,'CFileFishery to ERA+'!$A$4:$J$198,9,FALSE)</f>
        <v>PGSD Net</v>
      </c>
      <c r="R4048" t="str">
        <f>VLOOKUP($E4048,'CFileFishery to ERA+'!$A$4:$J$198,10,FALSE)</f>
        <v>ISBM</v>
      </c>
    </row>
    <row r="4049" spans="1:18" x14ac:dyDescent="0.25">
      <c r="A4049" t="s">
        <v>162</v>
      </c>
      <c r="B4049" t="s">
        <v>163</v>
      </c>
      <c r="C4049">
        <v>2017</v>
      </c>
      <c r="D4049">
        <v>8</v>
      </c>
      <c r="E4049">
        <v>159</v>
      </c>
      <c r="F4049" t="s">
        <v>94</v>
      </c>
      <c r="G4049">
        <v>2</v>
      </c>
      <c r="H4049" t="s">
        <v>12</v>
      </c>
      <c r="I4049">
        <v>1</v>
      </c>
      <c r="J4049">
        <v>5.9</v>
      </c>
      <c r="K4049">
        <v>5.94</v>
      </c>
      <c r="L4049">
        <f>VLOOKUP($E4049,'CFileFishery to ERA+'!$A$4:$J$198,4,FALSE)</f>
        <v>59</v>
      </c>
      <c r="M4049" t="str">
        <f>VLOOKUP($E4049,'CFileFishery to ERA+'!$A$4:$J$198,5,FALSE)</f>
        <v>PGSDO S</v>
      </c>
      <c r="N4049" t="str">
        <f>VLOOKUP($E4049,'CFileFishery to ERA+'!$A$4:$J$198,6,FALSE)</f>
        <v>US</v>
      </c>
      <c r="O4049">
        <f>VLOOKUP($E4049,'CFileFishery to ERA+'!$A$4:$J$198,7,FALSE)</f>
        <v>999</v>
      </c>
      <c r="P4049" t="str">
        <f>VLOOKUP($E4049,'CFileFishery to ERA+'!$A$4:$J$198,8,FALSE)</f>
        <v>S</v>
      </c>
      <c r="Q4049" t="str">
        <f>VLOOKUP($E4049,'CFileFishery to ERA+'!$A$4:$J$198,9,FALSE)</f>
        <v>PGSD Sport</v>
      </c>
      <c r="R4049" t="str">
        <f>VLOOKUP($E4049,'CFileFishery to ERA+'!$A$4:$J$198,10,FALSE)</f>
        <v>ISBM</v>
      </c>
    </row>
    <row r="4050" spans="1:18" x14ac:dyDescent="0.25">
      <c r="A4050" t="s">
        <v>162</v>
      </c>
      <c r="B4050" t="s">
        <v>163</v>
      </c>
      <c r="C4050">
        <v>2017</v>
      </c>
      <c r="D4050">
        <v>9</v>
      </c>
      <c r="E4050">
        <v>35</v>
      </c>
      <c r="F4050" t="s">
        <v>77</v>
      </c>
      <c r="G4050">
        <v>3</v>
      </c>
      <c r="H4050" t="s">
        <v>12</v>
      </c>
      <c r="I4050">
        <v>3</v>
      </c>
      <c r="J4050">
        <v>6.9</v>
      </c>
      <c r="K4050">
        <v>6.95</v>
      </c>
      <c r="L4050">
        <f>VLOOKUP($E4050,'CFileFishery to ERA+'!$A$4:$J$198,4,FALSE)</f>
        <v>12</v>
      </c>
      <c r="M4050" t="str">
        <f>VLOOKUP($E4050,'CFileFishery to ERA+'!$A$4:$J$198,5,FALSE)</f>
        <v>WCVI SUM T</v>
      </c>
      <c r="N4050" t="str">
        <f>VLOOKUP($E4050,'CFileFishery to ERA+'!$A$4:$J$198,6,FALSE)</f>
        <v>CA</v>
      </c>
      <c r="O4050">
        <f>VLOOKUP($E4050,'CFileFishery to ERA+'!$A$4:$J$198,7,FALSE)</f>
        <v>3</v>
      </c>
      <c r="P4050" t="str">
        <f>VLOOKUP($E4050,'CFileFishery to ERA+'!$A$4:$J$198,8,FALSE)</f>
        <v>T</v>
      </c>
      <c r="Q4050" t="str">
        <f>VLOOKUP($E4050,'CFileFishery to ERA+'!$A$4:$J$198,9,FALSE)</f>
        <v>WCVI Troll</v>
      </c>
      <c r="R4050" t="str">
        <f>VLOOKUP($E4050,'CFileFishery to ERA+'!$A$4:$J$198,10,FALSE)</f>
        <v>AABM</v>
      </c>
    </row>
    <row r="4051" spans="1:18" x14ac:dyDescent="0.25">
      <c r="A4051" t="s">
        <v>162</v>
      </c>
      <c r="B4051" t="s">
        <v>163</v>
      </c>
      <c r="C4051">
        <v>2017</v>
      </c>
      <c r="D4051">
        <v>9</v>
      </c>
      <c r="E4051">
        <v>39</v>
      </c>
      <c r="F4051" t="s">
        <v>50</v>
      </c>
      <c r="G4051">
        <v>3</v>
      </c>
      <c r="H4051" t="s">
        <v>12</v>
      </c>
      <c r="I4051">
        <v>1</v>
      </c>
      <c r="J4051">
        <v>2.3199999999999998</v>
      </c>
      <c r="K4051">
        <v>2.33</v>
      </c>
      <c r="L4051">
        <f>VLOOKUP($E4051,'CFileFishery to ERA+'!$A$4:$J$198,4,FALSE)</f>
        <v>12</v>
      </c>
      <c r="M4051" t="str">
        <f>VLOOKUP($E4051,'CFileFishery to ERA+'!$A$4:$J$198,5,FALSE)</f>
        <v>WCVI SUM T</v>
      </c>
      <c r="N4051" t="str">
        <f>VLOOKUP($E4051,'CFileFishery to ERA+'!$A$4:$J$198,6,FALSE)</f>
        <v>CA</v>
      </c>
      <c r="O4051">
        <f>VLOOKUP($E4051,'CFileFishery to ERA+'!$A$4:$J$198,7,FALSE)</f>
        <v>3</v>
      </c>
      <c r="P4051" t="str">
        <f>VLOOKUP($E4051,'CFileFishery to ERA+'!$A$4:$J$198,8,FALSE)</f>
        <v>T</v>
      </c>
      <c r="Q4051" t="str">
        <f>VLOOKUP($E4051,'CFileFishery to ERA+'!$A$4:$J$198,9,FALSE)</f>
        <v>WCVI Troll</v>
      </c>
      <c r="R4051" t="str">
        <f>VLOOKUP($E4051,'CFileFishery to ERA+'!$A$4:$J$198,10,FALSE)</f>
        <v>AABM</v>
      </c>
    </row>
    <row r="4052" spans="1:18" x14ac:dyDescent="0.25">
      <c r="A4052" t="s">
        <v>162</v>
      </c>
      <c r="B4052" t="s">
        <v>163</v>
      </c>
      <c r="C4052">
        <v>2017</v>
      </c>
      <c r="D4052">
        <v>9</v>
      </c>
      <c r="E4052">
        <v>55</v>
      </c>
      <c r="F4052" t="s">
        <v>46</v>
      </c>
      <c r="G4052">
        <v>3</v>
      </c>
      <c r="H4052" t="s">
        <v>12</v>
      </c>
      <c r="I4052">
        <v>1</v>
      </c>
      <c r="J4052">
        <v>1</v>
      </c>
      <c r="K4052">
        <v>1</v>
      </c>
      <c r="L4052">
        <f>VLOOKUP($E4052,'CFileFishery to ERA+'!$A$4:$J$198,4,FALSE)</f>
        <v>17</v>
      </c>
      <c r="M4052" t="str">
        <f>VLOOKUP($E4052,'CFileFishery to ERA+'!$A$4:$J$198,5,FALSE)</f>
        <v>ALASKA N</v>
      </c>
      <c r="N4052" t="str">
        <f>VLOOKUP($E4052,'CFileFishery to ERA+'!$A$4:$J$198,6,FALSE)</f>
        <v>US</v>
      </c>
      <c r="O4052">
        <f>VLOOKUP($E4052,'CFileFishery to ERA+'!$A$4:$J$198,7,FALSE)</f>
        <v>999</v>
      </c>
      <c r="P4052" t="str">
        <f>VLOOKUP($E4052,'CFileFishery to ERA+'!$A$4:$J$198,8,FALSE)</f>
        <v>N</v>
      </c>
      <c r="Q4052" t="str">
        <f>VLOOKUP($E4052,'CFileFishery to ERA+'!$A$4:$J$198,9,FALSE)</f>
        <v>SEAK Net</v>
      </c>
      <c r="R4052" t="str">
        <f>VLOOKUP($E4052,'CFileFishery to ERA+'!$A$4:$J$198,10,FALSE)</f>
        <v>AABM</v>
      </c>
    </row>
    <row r="4053" spans="1:18" x14ac:dyDescent="0.25">
      <c r="A4053" t="s">
        <v>162</v>
      </c>
      <c r="B4053" t="s">
        <v>163</v>
      </c>
      <c r="C4053">
        <v>2017</v>
      </c>
      <c r="D4053">
        <v>9</v>
      </c>
      <c r="E4053">
        <v>136</v>
      </c>
      <c r="F4053" t="s">
        <v>52</v>
      </c>
      <c r="G4053">
        <v>3</v>
      </c>
      <c r="H4053" t="s">
        <v>12</v>
      </c>
      <c r="I4053">
        <v>1</v>
      </c>
      <c r="J4053">
        <v>2.12</v>
      </c>
      <c r="K4053">
        <v>2.13</v>
      </c>
      <c r="L4053">
        <f>VLOOKUP($E4053,'CFileFishery to ERA+'!$A$4:$J$198,4,FALSE)</f>
        <v>63</v>
      </c>
      <c r="M4053" t="str">
        <f>VLOOKUP($E4053,'CFileFishery to ERA+'!$A$4:$J$198,5,FALSE)</f>
        <v>GEO ST S</v>
      </c>
      <c r="N4053" t="str">
        <f>VLOOKUP($E4053,'CFileFishery to ERA+'!$A$4:$J$198,6,FALSE)</f>
        <v>CA</v>
      </c>
      <c r="O4053">
        <f>VLOOKUP($E4053,'CFileFishery to ERA+'!$A$4:$J$198,7,FALSE)</f>
        <v>27</v>
      </c>
      <c r="P4053" t="str">
        <f>VLOOKUP($E4053,'CFileFishery to ERA+'!$A$4:$J$198,8,FALSE)</f>
        <v>S</v>
      </c>
      <c r="Q4053" t="str">
        <f>VLOOKUP($E4053,'CFileFishery to ERA+'!$A$4:$J$198,9,FALSE)</f>
        <v>North Georgia Strait Sport</v>
      </c>
      <c r="R4053" t="str">
        <f>VLOOKUP($E4053,'CFileFishery to ERA+'!$A$4:$J$198,10,FALSE)</f>
        <v>ISBM</v>
      </c>
    </row>
    <row r="4054" spans="1:18" x14ac:dyDescent="0.25">
      <c r="A4054" t="s">
        <v>162</v>
      </c>
      <c r="B4054" t="s">
        <v>163</v>
      </c>
      <c r="C4054">
        <v>2017</v>
      </c>
      <c r="D4054">
        <v>9</v>
      </c>
      <c r="E4054">
        <v>159</v>
      </c>
      <c r="F4054" t="s">
        <v>94</v>
      </c>
      <c r="G4054">
        <v>2</v>
      </c>
      <c r="H4054" t="s">
        <v>12</v>
      </c>
      <c r="I4054">
        <v>1</v>
      </c>
      <c r="J4054">
        <v>4.8899999999999997</v>
      </c>
      <c r="K4054">
        <v>4.92</v>
      </c>
      <c r="L4054">
        <f>VLOOKUP($E4054,'CFileFishery to ERA+'!$A$4:$J$198,4,FALSE)</f>
        <v>59</v>
      </c>
      <c r="M4054" t="str">
        <f>VLOOKUP($E4054,'CFileFishery to ERA+'!$A$4:$J$198,5,FALSE)</f>
        <v>PGSDO S</v>
      </c>
      <c r="N4054" t="str">
        <f>VLOOKUP($E4054,'CFileFishery to ERA+'!$A$4:$J$198,6,FALSE)</f>
        <v>US</v>
      </c>
      <c r="O4054">
        <f>VLOOKUP($E4054,'CFileFishery to ERA+'!$A$4:$J$198,7,FALSE)</f>
        <v>999</v>
      </c>
      <c r="P4054" t="str">
        <f>VLOOKUP($E4054,'CFileFishery to ERA+'!$A$4:$J$198,8,FALSE)</f>
        <v>S</v>
      </c>
      <c r="Q4054" t="str">
        <f>VLOOKUP($E4054,'CFileFishery to ERA+'!$A$4:$J$198,9,FALSE)</f>
        <v>PGSD Sport</v>
      </c>
      <c r="R4054" t="str">
        <f>VLOOKUP($E4054,'CFileFishery to ERA+'!$A$4:$J$198,10,FALSE)</f>
        <v>ISBM</v>
      </c>
    </row>
    <row r="4055" spans="1:18" x14ac:dyDescent="0.25">
      <c r="A4055" t="s">
        <v>162</v>
      </c>
      <c r="B4055" t="s">
        <v>163</v>
      </c>
      <c r="C4055">
        <v>2017</v>
      </c>
      <c r="D4055">
        <v>9</v>
      </c>
      <c r="E4055">
        <v>167</v>
      </c>
      <c r="F4055" t="s">
        <v>82</v>
      </c>
      <c r="G4055">
        <v>3</v>
      </c>
      <c r="H4055" t="s">
        <v>12</v>
      </c>
      <c r="I4055">
        <v>1</v>
      </c>
      <c r="J4055">
        <v>1.18</v>
      </c>
      <c r="K4055">
        <v>1.18</v>
      </c>
      <c r="L4055">
        <f>VLOOKUP($E4055,'CFileFishery to ERA+'!$A$4:$J$198,4,FALSE)</f>
        <v>53</v>
      </c>
      <c r="M4055" t="str">
        <f>VLOOKUP($E4055,'CFileFishery to ERA+'!$A$4:$J$198,5,FALSE)</f>
        <v>N FALCON S</v>
      </c>
      <c r="N4055" t="str">
        <f>VLOOKUP($E4055,'CFileFishery to ERA+'!$A$4:$J$198,6,FALSE)</f>
        <v>US</v>
      </c>
      <c r="O4055">
        <f>VLOOKUP($E4055,'CFileFishery to ERA+'!$A$4:$J$198,7,FALSE)</f>
        <v>999</v>
      </c>
      <c r="P4055" t="str">
        <f>VLOOKUP($E4055,'CFileFishery to ERA+'!$A$4:$J$198,8,FALSE)</f>
        <v>S</v>
      </c>
      <c r="Q4055" t="str">
        <f>VLOOKUP($E4055,'CFileFishery to ERA+'!$A$4:$J$198,9,FALSE)</f>
        <v>WA Sport</v>
      </c>
      <c r="R4055" t="str">
        <f>VLOOKUP($E4055,'CFileFishery to ERA+'!$A$4:$J$198,10,FALSE)</f>
        <v>ISBM</v>
      </c>
    </row>
    <row r="4056" spans="1:18" x14ac:dyDescent="0.25">
      <c r="A4056" t="s">
        <v>162</v>
      </c>
      <c r="B4056" t="s">
        <v>163</v>
      </c>
      <c r="C4056">
        <v>2017</v>
      </c>
      <c r="D4056">
        <v>10</v>
      </c>
      <c r="E4056">
        <v>2</v>
      </c>
      <c r="F4056" t="s">
        <v>30</v>
      </c>
      <c r="G4056">
        <v>4</v>
      </c>
      <c r="H4056" t="s">
        <v>12</v>
      </c>
      <c r="I4056">
        <v>4</v>
      </c>
      <c r="J4056">
        <v>8.64</v>
      </c>
      <c r="K4056">
        <v>8.6999999999999993</v>
      </c>
      <c r="L4056">
        <f>VLOOKUP($E4056,'CFileFishery to ERA+'!$A$4:$J$198,4,FALSE)</f>
        <v>1</v>
      </c>
      <c r="M4056" t="str">
        <f>VLOOKUP($E4056,'CFileFishery to ERA+'!$A$4:$J$198,5,FALSE)</f>
        <v>AK W/S T</v>
      </c>
      <c r="N4056" t="str">
        <f>VLOOKUP($E4056,'CFileFishery to ERA+'!$A$4:$J$198,6,FALSE)</f>
        <v>US</v>
      </c>
      <c r="O4056">
        <f>VLOOKUP($E4056,'CFileFishery to ERA+'!$A$4:$J$198,7,FALSE)</f>
        <v>999</v>
      </c>
      <c r="P4056" t="str">
        <f>VLOOKUP($E4056,'CFileFishery to ERA+'!$A$4:$J$198,8,FALSE)</f>
        <v>T</v>
      </c>
      <c r="Q4056" t="str">
        <f>VLOOKUP($E4056,'CFileFishery to ERA+'!$A$4:$J$198,9,FALSE)</f>
        <v>SEAK Troll</v>
      </c>
      <c r="R4056" t="str">
        <f>VLOOKUP($E4056,'CFileFishery to ERA+'!$A$4:$J$198,10,FALSE)</f>
        <v>AABM</v>
      </c>
    </row>
    <row r="4057" spans="1:18" x14ac:dyDescent="0.25">
      <c r="A4057" t="s">
        <v>162</v>
      </c>
      <c r="B4057" t="s">
        <v>163</v>
      </c>
      <c r="C4057">
        <v>2017</v>
      </c>
      <c r="D4057">
        <v>10</v>
      </c>
      <c r="E4057">
        <v>146</v>
      </c>
      <c r="F4057" t="s">
        <v>75</v>
      </c>
      <c r="G4057">
        <v>3</v>
      </c>
      <c r="H4057" t="s">
        <v>12</v>
      </c>
      <c r="I4057">
        <v>1</v>
      </c>
      <c r="J4057">
        <v>10.01</v>
      </c>
      <c r="K4057">
        <v>10.08</v>
      </c>
      <c r="L4057">
        <f>VLOOKUP($E4057,'CFileFishery to ERA+'!$A$4:$J$198,4,FALSE)</f>
        <v>65</v>
      </c>
      <c r="M4057" t="str">
        <f>VLOOKUP($E4057,'CFileFishery to ERA+'!$A$4:$J$198,5,FALSE)</f>
        <v>BC JF S</v>
      </c>
      <c r="N4057" t="str">
        <f>VLOOKUP($E4057,'CFileFishery to ERA+'!$A$4:$J$198,6,FALSE)</f>
        <v>CA</v>
      </c>
      <c r="O4057">
        <f>VLOOKUP($E4057,'CFileFishery to ERA+'!$A$4:$J$198,7,FALSE)</f>
        <v>36</v>
      </c>
      <c r="P4057" t="str">
        <f>VLOOKUP($E4057,'CFileFishery to ERA+'!$A$4:$J$198,8,FALSE)</f>
        <v>S</v>
      </c>
      <c r="Q4057" t="str">
        <f>VLOOKUP($E4057,'CFileFishery to ERA+'!$A$4:$J$198,9,FALSE)</f>
        <v>Canadian Juan De Fuca Sport</v>
      </c>
      <c r="R4057" t="str">
        <f>VLOOKUP($E4057,'CFileFishery to ERA+'!$A$4:$J$198,10,FALSE)</f>
        <v>ISBM</v>
      </c>
    </row>
    <row r="4058" spans="1:18" x14ac:dyDescent="0.25">
      <c r="A4058" t="s">
        <v>162</v>
      </c>
      <c r="B4058" t="s">
        <v>163</v>
      </c>
      <c r="C4058">
        <v>2017</v>
      </c>
      <c r="D4058">
        <v>12</v>
      </c>
      <c r="E4058">
        <v>159</v>
      </c>
      <c r="F4058" t="s">
        <v>94</v>
      </c>
      <c r="G4058">
        <v>2</v>
      </c>
      <c r="H4058" t="s">
        <v>12</v>
      </c>
      <c r="I4058">
        <v>1</v>
      </c>
      <c r="J4058">
        <v>1</v>
      </c>
      <c r="K4058">
        <v>1</v>
      </c>
      <c r="L4058">
        <f>VLOOKUP($E4058,'CFileFishery to ERA+'!$A$4:$J$198,4,FALSE)</f>
        <v>59</v>
      </c>
      <c r="M4058" t="str">
        <f>VLOOKUP($E4058,'CFileFishery to ERA+'!$A$4:$J$198,5,FALSE)</f>
        <v>PGSDO S</v>
      </c>
      <c r="N4058" t="str">
        <f>VLOOKUP($E4058,'CFileFishery to ERA+'!$A$4:$J$198,6,FALSE)</f>
        <v>US</v>
      </c>
      <c r="O4058">
        <f>VLOOKUP($E4058,'CFileFishery to ERA+'!$A$4:$J$198,7,FALSE)</f>
        <v>999</v>
      </c>
      <c r="P4058" t="str">
        <f>VLOOKUP($E4058,'CFileFishery to ERA+'!$A$4:$J$198,8,FALSE)</f>
        <v>S</v>
      </c>
      <c r="Q4058" t="str">
        <f>VLOOKUP($E4058,'CFileFishery to ERA+'!$A$4:$J$198,9,FALSE)</f>
        <v>PGSD Sport</v>
      </c>
      <c r="R4058" t="str">
        <f>VLOOKUP($E4058,'CFileFishery to ERA+'!$A$4:$J$198,10,FALSE)</f>
        <v>ISBM</v>
      </c>
    </row>
    <row r="4059" spans="1:18" x14ac:dyDescent="0.25">
      <c r="A4059" t="s">
        <v>162</v>
      </c>
      <c r="B4059" t="s">
        <v>163</v>
      </c>
      <c r="C4059">
        <v>2018</v>
      </c>
      <c r="D4059">
        <v>1</v>
      </c>
      <c r="E4059">
        <v>7</v>
      </c>
      <c r="F4059" t="s">
        <v>32</v>
      </c>
      <c r="G4059">
        <v>4</v>
      </c>
      <c r="H4059" t="s">
        <v>12</v>
      </c>
      <c r="I4059">
        <v>1</v>
      </c>
      <c r="J4059">
        <v>1.64</v>
      </c>
      <c r="K4059">
        <v>1.65</v>
      </c>
      <c r="L4059">
        <f>VLOOKUP($E4059,'CFileFishery to ERA+'!$A$4:$J$198,4,FALSE)</f>
        <v>1</v>
      </c>
      <c r="M4059" t="str">
        <f>VLOOKUP($E4059,'CFileFishery to ERA+'!$A$4:$J$198,5,FALSE)</f>
        <v>AK W/S T</v>
      </c>
      <c r="N4059" t="str">
        <f>VLOOKUP($E4059,'CFileFishery to ERA+'!$A$4:$J$198,6,FALSE)</f>
        <v>US</v>
      </c>
      <c r="O4059">
        <f>VLOOKUP($E4059,'CFileFishery to ERA+'!$A$4:$J$198,7,FALSE)</f>
        <v>999</v>
      </c>
      <c r="P4059" t="str">
        <f>VLOOKUP($E4059,'CFileFishery to ERA+'!$A$4:$J$198,8,FALSE)</f>
        <v>T</v>
      </c>
      <c r="Q4059" t="str">
        <f>VLOOKUP($E4059,'CFileFishery to ERA+'!$A$4:$J$198,9,FALSE)</f>
        <v>SEAK Troll</v>
      </c>
      <c r="R4059" t="str">
        <f>VLOOKUP($E4059,'CFileFishery to ERA+'!$A$4:$J$198,10,FALSE)</f>
        <v>AABM</v>
      </c>
    </row>
    <row r="4060" spans="1:18" x14ac:dyDescent="0.25">
      <c r="A4060" t="s">
        <v>162</v>
      </c>
      <c r="B4060" t="s">
        <v>163</v>
      </c>
      <c r="C4060">
        <v>2018</v>
      </c>
      <c r="D4060">
        <v>2</v>
      </c>
      <c r="E4060">
        <v>142</v>
      </c>
      <c r="F4060" t="s">
        <v>49</v>
      </c>
      <c r="G4060">
        <v>4</v>
      </c>
      <c r="H4060" t="s">
        <v>12</v>
      </c>
      <c r="I4060">
        <v>1</v>
      </c>
      <c r="J4060">
        <v>8.94</v>
      </c>
      <c r="K4060">
        <v>9</v>
      </c>
      <c r="L4060">
        <f>VLOOKUP($E4060,'CFileFishery to ERA+'!$A$4:$J$198,4,FALSE)</f>
        <v>50</v>
      </c>
      <c r="M4060" t="str">
        <f>VLOOKUP($E4060,'CFileFishery to ERA+'!$A$4:$J$198,5,FALSE)</f>
        <v>WCVI AABM S</v>
      </c>
      <c r="N4060" t="str">
        <f>VLOOKUP($E4060,'CFileFishery to ERA+'!$A$4:$J$198,6,FALSE)</f>
        <v>CA</v>
      </c>
      <c r="O4060">
        <f>VLOOKUP($E4060,'CFileFishery to ERA+'!$A$4:$J$198,7,FALSE)</f>
        <v>31</v>
      </c>
      <c r="P4060" t="str">
        <f>VLOOKUP($E4060,'CFileFishery to ERA+'!$A$4:$J$198,8,FALSE)</f>
        <v>S</v>
      </c>
      <c r="Q4060" t="str">
        <f>VLOOKUP($E4060,'CFileFishery to ERA+'!$A$4:$J$198,9,FALSE)</f>
        <v>WCVI AABM Sport</v>
      </c>
      <c r="R4060" t="str">
        <f>VLOOKUP($E4060,'CFileFishery to ERA+'!$A$4:$J$198,10,FALSE)</f>
        <v>AABM</v>
      </c>
    </row>
    <row r="4061" spans="1:18" x14ac:dyDescent="0.25">
      <c r="A4061" t="s">
        <v>162</v>
      </c>
      <c r="B4061" t="s">
        <v>163</v>
      </c>
      <c r="C4061">
        <v>2018</v>
      </c>
      <c r="D4061">
        <v>3</v>
      </c>
      <c r="E4061">
        <v>37</v>
      </c>
      <c r="F4061" t="s">
        <v>106</v>
      </c>
      <c r="G4061">
        <v>4</v>
      </c>
      <c r="H4061" t="s">
        <v>12</v>
      </c>
      <c r="I4061">
        <v>1</v>
      </c>
      <c r="J4061">
        <v>2.33</v>
      </c>
      <c r="K4061">
        <v>2.34</v>
      </c>
      <c r="L4061">
        <f>VLOOKUP($E4061,'CFileFishery to ERA+'!$A$4:$J$198,4,FALSE)</f>
        <v>10</v>
      </c>
      <c r="M4061" t="str">
        <f>VLOOKUP($E4061,'CFileFishery to ERA+'!$A$4:$J$198,5,FALSE)</f>
        <v>WCVI F/W T</v>
      </c>
      <c r="N4061" t="str">
        <f>VLOOKUP($E4061,'CFileFishery to ERA+'!$A$4:$J$198,6,FALSE)</f>
        <v>CA</v>
      </c>
      <c r="O4061">
        <f>VLOOKUP($E4061,'CFileFishery to ERA+'!$A$4:$J$198,7,FALSE)</f>
        <v>3</v>
      </c>
      <c r="P4061" t="str">
        <f>VLOOKUP($E4061,'CFileFishery to ERA+'!$A$4:$J$198,8,FALSE)</f>
        <v>T</v>
      </c>
      <c r="Q4061" t="str">
        <f>VLOOKUP($E4061,'CFileFishery to ERA+'!$A$4:$J$198,9,FALSE)</f>
        <v>WCVI Troll</v>
      </c>
      <c r="R4061" t="str">
        <f>VLOOKUP($E4061,'CFileFishery to ERA+'!$A$4:$J$198,10,FALSE)</f>
        <v>AABM</v>
      </c>
    </row>
    <row r="4062" spans="1:18" x14ac:dyDescent="0.25">
      <c r="A4062" t="s">
        <v>162</v>
      </c>
      <c r="B4062" t="s">
        <v>163</v>
      </c>
      <c r="C4062">
        <v>2018</v>
      </c>
      <c r="D4062">
        <v>4</v>
      </c>
      <c r="E4062">
        <v>135</v>
      </c>
      <c r="F4062" t="s">
        <v>39</v>
      </c>
      <c r="G4062">
        <v>4</v>
      </c>
      <c r="H4062" t="s">
        <v>12</v>
      </c>
      <c r="I4062">
        <v>1</v>
      </c>
      <c r="J4062">
        <v>5.51</v>
      </c>
      <c r="K4062">
        <v>5.55</v>
      </c>
      <c r="L4062">
        <f>VLOOKUP($E4062,'CFileFishery to ERA+'!$A$4:$J$198,4,FALSE)</f>
        <v>61</v>
      </c>
      <c r="M4062" t="str">
        <f>VLOOKUP($E4062,'CFileFishery to ERA+'!$A$4:$J$198,5,FALSE)</f>
        <v>JNST S</v>
      </c>
      <c r="N4062" t="str">
        <f>VLOOKUP($E4062,'CFileFishery to ERA+'!$A$4:$J$198,6,FALSE)</f>
        <v>CA</v>
      </c>
      <c r="O4062">
        <f>VLOOKUP($E4062,'CFileFishery to ERA+'!$A$4:$J$198,7,FALSE)</f>
        <v>26</v>
      </c>
      <c r="P4062" t="str">
        <f>VLOOKUP($E4062,'CFileFishery to ERA+'!$A$4:$J$198,8,FALSE)</f>
        <v>S</v>
      </c>
      <c r="Q4062" t="str">
        <f>VLOOKUP($E4062,'CFileFishery to ERA+'!$A$4:$J$198,9,FALSE)</f>
        <v>Johnstone Strait Sport</v>
      </c>
      <c r="R4062" t="str">
        <f>VLOOKUP($E4062,'CFileFishery to ERA+'!$A$4:$J$198,10,FALSE)</f>
        <v>ISBM</v>
      </c>
    </row>
    <row r="4063" spans="1:18" x14ac:dyDescent="0.25">
      <c r="A4063" t="s">
        <v>162</v>
      </c>
      <c r="B4063" t="s">
        <v>163</v>
      </c>
      <c r="C4063">
        <v>2018</v>
      </c>
      <c r="D4063">
        <v>4</v>
      </c>
      <c r="E4063">
        <v>139</v>
      </c>
      <c r="F4063" t="s">
        <v>74</v>
      </c>
      <c r="G4063">
        <v>4</v>
      </c>
      <c r="H4063" t="s">
        <v>12</v>
      </c>
      <c r="I4063">
        <v>1</v>
      </c>
      <c r="J4063">
        <v>12.28</v>
      </c>
      <c r="K4063">
        <v>12.37</v>
      </c>
      <c r="L4063">
        <f>VLOOKUP($E4063,'CFileFishery to ERA+'!$A$4:$J$198,4,FALSE)</f>
        <v>63</v>
      </c>
      <c r="M4063" t="str">
        <f>VLOOKUP($E4063,'CFileFishery to ERA+'!$A$4:$J$198,5,FALSE)</f>
        <v>GEO ST S</v>
      </c>
      <c r="N4063" t="str">
        <f>VLOOKUP($E4063,'CFileFishery to ERA+'!$A$4:$J$198,6,FALSE)</f>
        <v>CA</v>
      </c>
      <c r="O4063">
        <f>VLOOKUP($E4063,'CFileFishery to ERA+'!$A$4:$J$198,7,FALSE)</f>
        <v>29</v>
      </c>
      <c r="P4063" t="str">
        <f>VLOOKUP($E4063,'CFileFishery to ERA+'!$A$4:$J$198,8,FALSE)</f>
        <v>S</v>
      </c>
      <c r="Q4063" t="str">
        <f>VLOOKUP($E4063,'CFileFishery to ERA+'!$A$4:$J$198,9,FALSE)</f>
        <v>South Georgia Strait Sport</v>
      </c>
      <c r="R4063" t="str">
        <f>VLOOKUP($E4063,'CFileFishery to ERA+'!$A$4:$J$198,10,FALSE)</f>
        <v>ISBM</v>
      </c>
    </row>
    <row r="4064" spans="1:18" x14ac:dyDescent="0.25">
      <c r="A4064" t="s">
        <v>162</v>
      </c>
      <c r="B4064" t="s">
        <v>163</v>
      </c>
      <c r="C4064">
        <v>2018</v>
      </c>
      <c r="D4064">
        <v>5</v>
      </c>
      <c r="E4064">
        <v>33</v>
      </c>
      <c r="F4064" t="s">
        <v>47</v>
      </c>
      <c r="G4064">
        <v>3</v>
      </c>
      <c r="H4064" t="s">
        <v>12</v>
      </c>
      <c r="I4064">
        <v>1</v>
      </c>
      <c r="J4064">
        <v>2.89</v>
      </c>
      <c r="K4064">
        <v>2.91</v>
      </c>
      <c r="L4064">
        <f>VLOOKUP($E4064,'CFileFishery to ERA+'!$A$4:$J$198,4,FALSE)</f>
        <v>10</v>
      </c>
      <c r="M4064" t="str">
        <f>VLOOKUP($E4064,'CFileFishery to ERA+'!$A$4:$J$198,5,FALSE)</f>
        <v>WCVI F/W T</v>
      </c>
      <c r="N4064" t="str">
        <f>VLOOKUP($E4064,'CFileFishery to ERA+'!$A$4:$J$198,6,FALSE)</f>
        <v>CA</v>
      </c>
      <c r="O4064">
        <f>VLOOKUP($E4064,'CFileFishery to ERA+'!$A$4:$J$198,7,FALSE)</f>
        <v>3</v>
      </c>
      <c r="P4064" t="str">
        <f>VLOOKUP($E4064,'CFileFishery to ERA+'!$A$4:$J$198,8,FALSE)</f>
        <v>T</v>
      </c>
      <c r="Q4064" t="str">
        <f>VLOOKUP($E4064,'CFileFishery to ERA+'!$A$4:$J$198,9,FALSE)</f>
        <v>WCVI Troll</v>
      </c>
      <c r="R4064" t="str">
        <f>VLOOKUP($E4064,'CFileFishery to ERA+'!$A$4:$J$198,10,FALSE)</f>
        <v>AABM</v>
      </c>
    </row>
    <row r="4065" spans="1:18" x14ac:dyDescent="0.25">
      <c r="A4065" t="s">
        <v>162</v>
      </c>
      <c r="B4065" t="s">
        <v>163</v>
      </c>
      <c r="C4065">
        <v>2018</v>
      </c>
      <c r="D4065">
        <v>5</v>
      </c>
      <c r="E4065">
        <v>33</v>
      </c>
      <c r="F4065" t="s">
        <v>47</v>
      </c>
      <c r="G4065">
        <v>4</v>
      </c>
      <c r="H4065" t="s">
        <v>12</v>
      </c>
      <c r="I4065">
        <v>2</v>
      </c>
      <c r="J4065">
        <v>5.78</v>
      </c>
      <c r="K4065">
        <v>5.82</v>
      </c>
      <c r="L4065">
        <f>VLOOKUP($E4065,'CFileFishery to ERA+'!$A$4:$J$198,4,FALSE)</f>
        <v>10</v>
      </c>
      <c r="M4065" t="str">
        <f>VLOOKUP($E4065,'CFileFishery to ERA+'!$A$4:$J$198,5,FALSE)</f>
        <v>WCVI F/W T</v>
      </c>
      <c r="N4065" t="str">
        <f>VLOOKUP($E4065,'CFileFishery to ERA+'!$A$4:$J$198,6,FALSE)</f>
        <v>CA</v>
      </c>
      <c r="O4065">
        <f>VLOOKUP($E4065,'CFileFishery to ERA+'!$A$4:$J$198,7,FALSE)</f>
        <v>3</v>
      </c>
      <c r="P4065" t="str">
        <f>VLOOKUP($E4065,'CFileFishery to ERA+'!$A$4:$J$198,8,FALSE)</f>
        <v>T</v>
      </c>
      <c r="Q4065" t="str">
        <f>VLOOKUP($E4065,'CFileFishery to ERA+'!$A$4:$J$198,9,FALSE)</f>
        <v>WCVI Troll</v>
      </c>
      <c r="R4065" t="str">
        <f>VLOOKUP($E4065,'CFileFishery to ERA+'!$A$4:$J$198,10,FALSE)</f>
        <v>AABM</v>
      </c>
    </row>
    <row r="4066" spans="1:18" x14ac:dyDescent="0.25">
      <c r="A4066" t="s">
        <v>162</v>
      </c>
      <c r="B4066" t="s">
        <v>163</v>
      </c>
      <c r="C4066">
        <v>2018</v>
      </c>
      <c r="D4066">
        <v>5</v>
      </c>
      <c r="E4066">
        <v>34</v>
      </c>
      <c r="F4066" t="s">
        <v>54</v>
      </c>
      <c r="G4066">
        <v>3</v>
      </c>
      <c r="H4066" t="s">
        <v>12</v>
      </c>
      <c r="I4066">
        <v>4</v>
      </c>
      <c r="J4066">
        <v>11.56</v>
      </c>
      <c r="K4066">
        <v>11.64</v>
      </c>
      <c r="L4066">
        <f>VLOOKUP($E4066,'CFileFishery to ERA+'!$A$4:$J$198,4,FALSE)</f>
        <v>11</v>
      </c>
      <c r="M4066" t="str">
        <f>VLOOKUP($E4066,'CFileFishery to ERA+'!$A$4:$J$198,5,FALSE)</f>
        <v>WCVI SPR T</v>
      </c>
      <c r="N4066" t="str">
        <f>VLOOKUP($E4066,'CFileFishery to ERA+'!$A$4:$J$198,6,FALSE)</f>
        <v>CA</v>
      </c>
      <c r="O4066">
        <f>VLOOKUP($E4066,'CFileFishery to ERA+'!$A$4:$J$198,7,FALSE)</f>
        <v>3</v>
      </c>
      <c r="P4066" t="str">
        <f>VLOOKUP($E4066,'CFileFishery to ERA+'!$A$4:$J$198,8,FALSE)</f>
        <v>T</v>
      </c>
      <c r="Q4066" t="str">
        <f>VLOOKUP($E4066,'CFileFishery to ERA+'!$A$4:$J$198,9,FALSE)</f>
        <v>WCVI Troll</v>
      </c>
      <c r="R4066" t="str">
        <f>VLOOKUP($E4066,'CFileFishery to ERA+'!$A$4:$J$198,10,FALSE)</f>
        <v>AABM</v>
      </c>
    </row>
    <row r="4067" spans="1:18" x14ac:dyDescent="0.25">
      <c r="A4067" t="s">
        <v>162</v>
      </c>
      <c r="B4067" t="s">
        <v>163</v>
      </c>
      <c r="C4067">
        <v>2018</v>
      </c>
      <c r="D4067">
        <v>5</v>
      </c>
      <c r="E4067">
        <v>34</v>
      </c>
      <c r="F4067" t="s">
        <v>54</v>
      </c>
      <c r="G4067">
        <v>4</v>
      </c>
      <c r="H4067" t="s">
        <v>12</v>
      </c>
      <c r="I4067">
        <v>2</v>
      </c>
      <c r="J4067">
        <v>5.78</v>
      </c>
      <c r="K4067">
        <v>5.82</v>
      </c>
      <c r="L4067">
        <f>VLOOKUP($E4067,'CFileFishery to ERA+'!$A$4:$J$198,4,FALSE)</f>
        <v>11</v>
      </c>
      <c r="M4067" t="str">
        <f>VLOOKUP($E4067,'CFileFishery to ERA+'!$A$4:$J$198,5,FALSE)</f>
        <v>WCVI SPR T</v>
      </c>
      <c r="N4067" t="str">
        <f>VLOOKUP($E4067,'CFileFishery to ERA+'!$A$4:$J$198,6,FALSE)</f>
        <v>CA</v>
      </c>
      <c r="O4067">
        <f>VLOOKUP($E4067,'CFileFishery to ERA+'!$A$4:$J$198,7,FALSE)</f>
        <v>3</v>
      </c>
      <c r="P4067" t="str">
        <f>VLOOKUP($E4067,'CFileFishery to ERA+'!$A$4:$J$198,8,FALSE)</f>
        <v>T</v>
      </c>
      <c r="Q4067" t="str">
        <f>VLOOKUP($E4067,'CFileFishery to ERA+'!$A$4:$J$198,9,FALSE)</f>
        <v>WCVI Troll</v>
      </c>
      <c r="R4067" t="str">
        <f>VLOOKUP($E4067,'CFileFishery to ERA+'!$A$4:$J$198,10,FALSE)</f>
        <v>AABM</v>
      </c>
    </row>
    <row r="4068" spans="1:18" x14ac:dyDescent="0.25">
      <c r="A4068" t="s">
        <v>162</v>
      </c>
      <c r="B4068" t="s">
        <v>163</v>
      </c>
      <c r="C4068">
        <v>2018</v>
      </c>
      <c r="D4068">
        <v>5</v>
      </c>
      <c r="E4068">
        <v>42</v>
      </c>
      <c r="F4068" t="s">
        <v>86</v>
      </c>
      <c r="G4068">
        <v>4</v>
      </c>
      <c r="H4068" t="s">
        <v>12</v>
      </c>
      <c r="I4068">
        <v>1</v>
      </c>
      <c r="J4068">
        <v>1.72</v>
      </c>
      <c r="K4068">
        <v>1.73</v>
      </c>
      <c r="L4068">
        <f>VLOOKUP($E4068,'CFileFishery to ERA+'!$A$4:$J$198,4,FALSE)</f>
        <v>13</v>
      </c>
      <c r="M4068" t="str">
        <f>VLOOKUP($E4068,'CFileFishery to ERA+'!$A$4:$J$198,5,FALSE)</f>
        <v>N FALCON T</v>
      </c>
      <c r="N4068" t="str">
        <f>VLOOKUP($E4068,'CFileFishery to ERA+'!$A$4:$J$198,6,FALSE)</f>
        <v>US</v>
      </c>
      <c r="O4068">
        <f>VLOOKUP($E4068,'CFileFishery to ERA+'!$A$4:$J$198,7,FALSE)</f>
        <v>999</v>
      </c>
      <c r="P4068" t="str">
        <f>VLOOKUP($E4068,'CFileFishery to ERA+'!$A$4:$J$198,8,FALSE)</f>
        <v>T</v>
      </c>
      <c r="Q4068" t="str">
        <f>VLOOKUP($E4068,'CFileFishery to ERA+'!$A$4:$J$198,9,FALSE)</f>
        <v>WA Troll</v>
      </c>
      <c r="R4068" t="str">
        <f>VLOOKUP($E4068,'CFileFishery to ERA+'!$A$4:$J$198,10,FALSE)</f>
        <v>ISBM</v>
      </c>
    </row>
    <row r="4069" spans="1:18" x14ac:dyDescent="0.25">
      <c r="A4069" t="s">
        <v>162</v>
      </c>
      <c r="B4069" t="s">
        <v>163</v>
      </c>
      <c r="C4069">
        <v>2018</v>
      </c>
      <c r="D4069">
        <v>5</v>
      </c>
      <c r="E4069">
        <v>43</v>
      </c>
      <c r="F4069" t="s">
        <v>59</v>
      </c>
      <c r="G4069">
        <v>3</v>
      </c>
      <c r="H4069" t="s">
        <v>12</v>
      </c>
      <c r="I4069">
        <v>1</v>
      </c>
      <c r="J4069">
        <v>1.32</v>
      </c>
      <c r="K4069">
        <v>1.32</v>
      </c>
      <c r="L4069">
        <f>VLOOKUP($E4069,'CFileFishery to ERA+'!$A$4:$J$198,4,FALSE)</f>
        <v>13</v>
      </c>
      <c r="M4069" t="str">
        <f>VLOOKUP($E4069,'CFileFishery to ERA+'!$A$4:$J$198,5,FALSE)</f>
        <v>N FALCON T</v>
      </c>
      <c r="N4069" t="str">
        <f>VLOOKUP($E4069,'CFileFishery to ERA+'!$A$4:$J$198,6,FALSE)</f>
        <v>US</v>
      </c>
      <c r="O4069">
        <f>VLOOKUP($E4069,'CFileFishery to ERA+'!$A$4:$J$198,7,FALSE)</f>
        <v>999</v>
      </c>
      <c r="P4069" t="str">
        <f>VLOOKUP($E4069,'CFileFishery to ERA+'!$A$4:$J$198,8,FALSE)</f>
        <v>T</v>
      </c>
      <c r="Q4069" t="str">
        <f>VLOOKUP($E4069,'CFileFishery to ERA+'!$A$4:$J$198,9,FALSE)</f>
        <v>WA Troll</v>
      </c>
      <c r="R4069" t="str">
        <f>VLOOKUP($E4069,'CFileFishery to ERA+'!$A$4:$J$198,10,FALSE)</f>
        <v>ISBM</v>
      </c>
    </row>
    <row r="4070" spans="1:18" x14ac:dyDescent="0.25">
      <c r="A4070" t="s">
        <v>162</v>
      </c>
      <c r="B4070" t="s">
        <v>163</v>
      </c>
      <c r="C4070">
        <v>2018</v>
      </c>
      <c r="D4070">
        <v>5</v>
      </c>
      <c r="E4070">
        <v>139</v>
      </c>
      <c r="F4070" t="s">
        <v>74</v>
      </c>
      <c r="G4070">
        <v>4</v>
      </c>
      <c r="H4070" t="s">
        <v>12</v>
      </c>
      <c r="I4070">
        <v>1</v>
      </c>
      <c r="J4070">
        <v>13.24</v>
      </c>
      <c r="K4070">
        <v>13.34</v>
      </c>
      <c r="L4070">
        <f>VLOOKUP($E4070,'CFileFishery to ERA+'!$A$4:$J$198,4,FALSE)</f>
        <v>63</v>
      </c>
      <c r="M4070" t="str">
        <f>VLOOKUP($E4070,'CFileFishery to ERA+'!$A$4:$J$198,5,FALSE)</f>
        <v>GEO ST S</v>
      </c>
      <c r="N4070" t="str">
        <f>VLOOKUP($E4070,'CFileFishery to ERA+'!$A$4:$J$198,6,FALSE)</f>
        <v>CA</v>
      </c>
      <c r="O4070">
        <f>VLOOKUP($E4070,'CFileFishery to ERA+'!$A$4:$J$198,7,FALSE)</f>
        <v>29</v>
      </c>
      <c r="P4070" t="str">
        <f>VLOOKUP($E4070,'CFileFishery to ERA+'!$A$4:$J$198,8,FALSE)</f>
        <v>S</v>
      </c>
      <c r="Q4070" t="str">
        <f>VLOOKUP($E4070,'CFileFishery to ERA+'!$A$4:$J$198,9,FALSE)</f>
        <v>South Georgia Strait Sport</v>
      </c>
      <c r="R4070" t="str">
        <f>VLOOKUP($E4070,'CFileFishery to ERA+'!$A$4:$J$198,10,FALSE)</f>
        <v>ISBM</v>
      </c>
    </row>
    <row r="4071" spans="1:18" x14ac:dyDescent="0.25">
      <c r="A4071" t="s">
        <v>162</v>
      </c>
      <c r="B4071" t="s">
        <v>163</v>
      </c>
      <c r="C4071">
        <v>2018</v>
      </c>
      <c r="D4071">
        <v>5</v>
      </c>
      <c r="E4071">
        <v>142</v>
      </c>
      <c r="F4071" t="s">
        <v>49</v>
      </c>
      <c r="G4071">
        <v>4</v>
      </c>
      <c r="H4071" t="s">
        <v>12</v>
      </c>
      <c r="I4071">
        <v>1</v>
      </c>
      <c r="J4071">
        <v>5.91</v>
      </c>
      <c r="K4071">
        <v>5.95</v>
      </c>
      <c r="L4071">
        <f>VLOOKUP($E4071,'CFileFishery to ERA+'!$A$4:$J$198,4,FALSE)</f>
        <v>50</v>
      </c>
      <c r="M4071" t="str">
        <f>VLOOKUP($E4071,'CFileFishery to ERA+'!$A$4:$J$198,5,FALSE)</f>
        <v>WCVI AABM S</v>
      </c>
      <c r="N4071" t="str">
        <f>VLOOKUP($E4071,'CFileFishery to ERA+'!$A$4:$J$198,6,FALSE)</f>
        <v>CA</v>
      </c>
      <c r="O4071">
        <f>VLOOKUP($E4071,'CFileFishery to ERA+'!$A$4:$J$198,7,FALSE)</f>
        <v>31</v>
      </c>
      <c r="P4071" t="str">
        <f>VLOOKUP($E4071,'CFileFishery to ERA+'!$A$4:$J$198,8,FALSE)</f>
        <v>S</v>
      </c>
      <c r="Q4071" t="str">
        <f>VLOOKUP($E4071,'CFileFishery to ERA+'!$A$4:$J$198,9,FALSE)</f>
        <v>WCVI AABM Sport</v>
      </c>
      <c r="R4071" t="str">
        <f>VLOOKUP($E4071,'CFileFishery to ERA+'!$A$4:$J$198,10,FALSE)</f>
        <v>AABM</v>
      </c>
    </row>
    <row r="4072" spans="1:18" x14ac:dyDescent="0.25">
      <c r="A4072" t="s">
        <v>162</v>
      </c>
      <c r="B4072" t="s">
        <v>163</v>
      </c>
      <c r="C4072">
        <v>2018</v>
      </c>
      <c r="D4072">
        <v>5</v>
      </c>
      <c r="E4072">
        <v>146</v>
      </c>
      <c r="F4072" t="s">
        <v>75</v>
      </c>
      <c r="G4072">
        <v>4</v>
      </c>
      <c r="H4072" t="s">
        <v>12</v>
      </c>
      <c r="I4072">
        <v>2</v>
      </c>
      <c r="J4072">
        <v>35.94</v>
      </c>
      <c r="K4072">
        <v>36.21</v>
      </c>
      <c r="L4072">
        <f>VLOOKUP($E4072,'CFileFishery to ERA+'!$A$4:$J$198,4,FALSE)</f>
        <v>65</v>
      </c>
      <c r="M4072" t="str">
        <f>VLOOKUP($E4072,'CFileFishery to ERA+'!$A$4:$J$198,5,FALSE)</f>
        <v>BC JF S</v>
      </c>
      <c r="N4072" t="str">
        <f>VLOOKUP($E4072,'CFileFishery to ERA+'!$A$4:$J$198,6,FALSE)</f>
        <v>CA</v>
      </c>
      <c r="O4072">
        <f>VLOOKUP($E4072,'CFileFishery to ERA+'!$A$4:$J$198,7,FALSE)</f>
        <v>36</v>
      </c>
      <c r="P4072" t="str">
        <f>VLOOKUP($E4072,'CFileFishery to ERA+'!$A$4:$J$198,8,FALSE)</f>
        <v>S</v>
      </c>
      <c r="Q4072" t="str">
        <f>VLOOKUP($E4072,'CFileFishery to ERA+'!$A$4:$J$198,9,FALSE)</f>
        <v>Canadian Juan De Fuca Sport</v>
      </c>
      <c r="R4072" t="str">
        <f>VLOOKUP($E4072,'CFileFishery to ERA+'!$A$4:$J$198,10,FALSE)</f>
        <v>ISBM</v>
      </c>
    </row>
    <row r="4073" spans="1:18" x14ac:dyDescent="0.25">
      <c r="A4073" t="s">
        <v>162</v>
      </c>
      <c r="B4073" t="s">
        <v>163</v>
      </c>
      <c r="C4073">
        <v>2018</v>
      </c>
      <c r="D4073">
        <v>6</v>
      </c>
      <c r="E4073">
        <v>34</v>
      </c>
      <c r="F4073" t="s">
        <v>54</v>
      </c>
      <c r="G4073">
        <v>3</v>
      </c>
      <c r="H4073" t="s">
        <v>12</v>
      </c>
      <c r="I4073">
        <v>1</v>
      </c>
      <c r="J4073">
        <v>2.89</v>
      </c>
      <c r="K4073">
        <v>2.91</v>
      </c>
      <c r="L4073">
        <f>VLOOKUP($E4073,'CFileFishery to ERA+'!$A$4:$J$198,4,FALSE)</f>
        <v>11</v>
      </c>
      <c r="M4073" t="str">
        <f>VLOOKUP($E4073,'CFileFishery to ERA+'!$A$4:$J$198,5,FALSE)</f>
        <v>WCVI SPR T</v>
      </c>
      <c r="N4073" t="str">
        <f>VLOOKUP($E4073,'CFileFishery to ERA+'!$A$4:$J$198,6,FALSE)</f>
        <v>CA</v>
      </c>
      <c r="O4073">
        <f>VLOOKUP($E4073,'CFileFishery to ERA+'!$A$4:$J$198,7,FALSE)</f>
        <v>3</v>
      </c>
      <c r="P4073" t="str">
        <f>VLOOKUP($E4073,'CFileFishery to ERA+'!$A$4:$J$198,8,FALSE)</f>
        <v>T</v>
      </c>
      <c r="Q4073" t="str">
        <f>VLOOKUP($E4073,'CFileFishery to ERA+'!$A$4:$J$198,9,FALSE)</f>
        <v>WCVI Troll</v>
      </c>
      <c r="R4073" t="str">
        <f>VLOOKUP($E4073,'CFileFishery to ERA+'!$A$4:$J$198,10,FALSE)</f>
        <v>AABM</v>
      </c>
    </row>
    <row r="4074" spans="1:18" x14ac:dyDescent="0.25">
      <c r="A4074" t="s">
        <v>162</v>
      </c>
      <c r="B4074" t="s">
        <v>163</v>
      </c>
      <c r="C4074">
        <v>2018</v>
      </c>
      <c r="D4074">
        <v>6</v>
      </c>
      <c r="E4074">
        <v>38</v>
      </c>
      <c r="F4074" t="s">
        <v>64</v>
      </c>
      <c r="G4074">
        <v>4</v>
      </c>
      <c r="H4074" t="s">
        <v>12</v>
      </c>
      <c r="I4074">
        <v>1</v>
      </c>
      <c r="J4074">
        <v>2.54</v>
      </c>
      <c r="K4074">
        <v>2.5499999999999998</v>
      </c>
      <c r="L4074">
        <f>VLOOKUP($E4074,'CFileFishery to ERA+'!$A$4:$J$198,4,FALSE)</f>
        <v>11</v>
      </c>
      <c r="M4074" t="str">
        <f>VLOOKUP($E4074,'CFileFishery to ERA+'!$A$4:$J$198,5,FALSE)</f>
        <v>WCVI SPR T</v>
      </c>
      <c r="N4074" t="str">
        <f>VLOOKUP($E4074,'CFileFishery to ERA+'!$A$4:$J$198,6,FALSE)</f>
        <v>CA</v>
      </c>
      <c r="O4074">
        <f>VLOOKUP($E4074,'CFileFishery to ERA+'!$A$4:$J$198,7,FALSE)</f>
        <v>3</v>
      </c>
      <c r="P4074" t="str">
        <f>VLOOKUP($E4074,'CFileFishery to ERA+'!$A$4:$J$198,8,FALSE)</f>
        <v>T</v>
      </c>
      <c r="Q4074" t="str">
        <f>VLOOKUP($E4074,'CFileFishery to ERA+'!$A$4:$J$198,9,FALSE)</f>
        <v>WCVI Troll</v>
      </c>
      <c r="R4074" t="str">
        <f>VLOOKUP($E4074,'CFileFishery to ERA+'!$A$4:$J$198,10,FALSE)</f>
        <v>AABM</v>
      </c>
    </row>
    <row r="4075" spans="1:18" x14ac:dyDescent="0.25">
      <c r="A4075" t="s">
        <v>162</v>
      </c>
      <c r="B4075" t="s">
        <v>163</v>
      </c>
      <c r="C4075">
        <v>2018</v>
      </c>
      <c r="D4075">
        <v>6</v>
      </c>
      <c r="E4075">
        <v>43</v>
      </c>
      <c r="F4075" t="s">
        <v>59</v>
      </c>
      <c r="G4075">
        <v>3</v>
      </c>
      <c r="H4075" t="s">
        <v>12</v>
      </c>
      <c r="I4075">
        <v>2</v>
      </c>
      <c r="J4075">
        <v>3.95</v>
      </c>
      <c r="K4075">
        <v>3.97</v>
      </c>
      <c r="L4075">
        <f>VLOOKUP($E4075,'CFileFishery to ERA+'!$A$4:$J$198,4,FALSE)</f>
        <v>13</v>
      </c>
      <c r="M4075" t="str">
        <f>VLOOKUP($E4075,'CFileFishery to ERA+'!$A$4:$J$198,5,FALSE)</f>
        <v>N FALCON T</v>
      </c>
      <c r="N4075" t="str">
        <f>VLOOKUP($E4075,'CFileFishery to ERA+'!$A$4:$J$198,6,FALSE)</f>
        <v>US</v>
      </c>
      <c r="O4075">
        <f>VLOOKUP($E4075,'CFileFishery to ERA+'!$A$4:$J$198,7,FALSE)</f>
        <v>999</v>
      </c>
      <c r="P4075" t="str">
        <f>VLOOKUP($E4075,'CFileFishery to ERA+'!$A$4:$J$198,8,FALSE)</f>
        <v>T</v>
      </c>
      <c r="Q4075" t="str">
        <f>VLOOKUP($E4075,'CFileFishery to ERA+'!$A$4:$J$198,9,FALSE)</f>
        <v>WA Troll</v>
      </c>
      <c r="R4075" t="str">
        <f>VLOOKUP($E4075,'CFileFishery to ERA+'!$A$4:$J$198,10,FALSE)</f>
        <v>ISBM</v>
      </c>
    </row>
    <row r="4076" spans="1:18" x14ac:dyDescent="0.25">
      <c r="A4076" t="s">
        <v>162</v>
      </c>
      <c r="B4076" t="s">
        <v>163</v>
      </c>
      <c r="C4076">
        <v>2018</v>
      </c>
      <c r="D4076">
        <v>6</v>
      </c>
      <c r="E4076">
        <v>135</v>
      </c>
      <c r="F4076" t="s">
        <v>39</v>
      </c>
      <c r="G4076">
        <v>4</v>
      </c>
      <c r="H4076" t="s">
        <v>12</v>
      </c>
      <c r="I4076">
        <v>1</v>
      </c>
      <c r="J4076">
        <v>5.5</v>
      </c>
      <c r="K4076">
        <v>5.54</v>
      </c>
      <c r="L4076">
        <f>VLOOKUP($E4076,'CFileFishery to ERA+'!$A$4:$J$198,4,FALSE)</f>
        <v>61</v>
      </c>
      <c r="M4076" t="str">
        <f>VLOOKUP($E4076,'CFileFishery to ERA+'!$A$4:$J$198,5,FALSE)</f>
        <v>JNST S</v>
      </c>
      <c r="N4076" t="str">
        <f>VLOOKUP($E4076,'CFileFishery to ERA+'!$A$4:$J$198,6,FALSE)</f>
        <v>CA</v>
      </c>
      <c r="O4076">
        <f>VLOOKUP($E4076,'CFileFishery to ERA+'!$A$4:$J$198,7,FALSE)</f>
        <v>26</v>
      </c>
      <c r="P4076" t="str">
        <f>VLOOKUP($E4076,'CFileFishery to ERA+'!$A$4:$J$198,8,FALSE)</f>
        <v>S</v>
      </c>
      <c r="Q4076" t="str">
        <f>VLOOKUP($E4076,'CFileFishery to ERA+'!$A$4:$J$198,9,FALSE)</f>
        <v>Johnstone Strait Sport</v>
      </c>
      <c r="R4076" t="str">
        <f>VLOOKUP($E4076,'CFileFishery to ERA+'!$A$4:$J$198,10,FALSE)</f>
        <v>ISBM</v>
      </c>
    </row>
    <row r="4077" spans="1:18" x14ac:dyDescent="0.25">
      <c r="A4077" t="s">
        <v>162</v>
      </c>
      <c r="B4077" t="s">
        <v>163</v>
      </c>
      <c r="C4077">
        <v>2018</v>
      </c>
      <c r="D4077">
        <v>6</v>
      </c>
      <c r="E4077">
        <v>139</v>
      </c>
      <c r="F4077" t="s">
        <v>74</v>
      </c>
      <c r="G4077">
        <v>3</v>
      </c>
      <c r="H4077" t="s">
        <v>12</v>
      </c>
      <c r="I4077">
        <v>1</v>
      </c>
      <c r="J4077">
        <v>2.79</v>
      </c>
      <c r="K4077">
        <v>2.8</v>
      </c>
      <c r="L4077">
        <f>VLOOKUP($E4077,'CFileFishery to ERA+'!$A$4:$J$198,4,FALSE)</f>
        <v>63</v>
      </c>
      <c r="M4077" t="str">
        <f>VLOOKUP($E4077,'CFileFishery to ERA+'!$A$4:$J$198,5,FALSE)</f>
        <v>GEO ST S</v>
      </c>
      <c r="N4077" t="str">
        <f>VLOOKUP($E4077,'CFileFishery to ERA+'!$A$4:$J$198,6,FALSE)</f>
        <v>CA</v>
      </c>
      <c r="O4077">
        <f>VLOOKUP($E4077,'CFileFishery to ERA+'!$A$4:$J$198,7,FALSE)</f>
        <v>29</v>
      </c>
      <c r="P4077" t="str">
        <f>VLOOKUP($E4077,'CFileFishery to ERA+'!$A$4:$J$198,8,FALSE)</f>
        <v>S</v>
      </c>
      <c r="Q4077" t="str">
        <f>VLOOKUP($E4077,'CFileFishery to ERA+'!$A$4:$J$198,9,FALSE)</f>
        <v>South Georgia Strait Sport</v>
      </c>
      <c r="R4077" t="str">
        <f>VLOOKUP($E4077,'CFileFishery to ERA+'!$A$4:$J$198,10,FALSE)</f>
        <v>ISBM</v>
      </c>
    </row>
    <row r="4078" spans="1:18" x14ac:dyDescent="0.25">
      <c r="A4078" t="s">
        <v>162</v>
      </c>
      <c r="B4078" t="s">
        <v>163</v>
      </c>
      <c r="C4078">
        <v>2018</v>
      </c>
      <c r="D4078">
        <v>6</v>
      </c>
      <c r="E4078">
        <v>142</v>
      </c>
      <c r="F4078" t="s">
        <v>49</v>
      </c>
      <c r="G4078">
        <v>3</v>
      </c>
      <c r="H4078" t="s">
        <v>12</v>
      </c>
      <c r="I4078">
        <v>4</v>
      </c>
      <c r="J4078">
        <v>27</v>
      </c>
      <c r="K4078">
        <v>27.19</v>
      </c>
      <c r="L4078">
        <f>VLOOKUP($E4078,'CFileFishery to ERA+'!$A$4:$J$198,4,FALSE)</f>
        <v>50</v>
      </c>
      <c r="M4078" t="str">
        <f>VLOOKUP($E4078,'CFileFishery to ERA+'!$A$4:$J$198,5,FALSE)</f>
        <v>WCVI AABM S</v>
      </c>
      <c r="N4078" t="str">
        <f>VLOOKUP($E4078,'CFileFishery to ERA+'!$A$4:$J$198,6,FALSE)</f>
        <v>CA</v>
      </c>
      <c r="O4078">
        <f>VLOOKUP($E4078,'CFileFishery to ERA+'!$A$4:$J$198,7,FALSE)</f>
        <v>31</v>
      </c>
      <c r="P4078" t="str">
        <f>VLOOKUP($E4078,'CFileFishery to ERA+'!$A$4:$J$198,8,FALSE)</f>
        <v>S</v>
      </c>
      <c r="Q4078" t="str">
        <f>VLOOKUP($E4078,'CFileFishery to ERA+'!$A$4:$J$198,9,FALSE)</f>
        <v>WCVI AABM Sport</v>
      </c>
      <c r="R4078" t="str">
        <f>VLOOKUP($E4078,'CFileFishery to ERA+'!$A$4:$J$198,10,FALSE)</f>
        <v>AABM</v>
      </c>
    </row>
    <row r="4079" spans="1:18" x14ac:dyDescent="0.25">
      <c r="A4079" t="s">
        <v>162</v>
      </c>
      <c r="B4079" t="s">
        <v>163</v>
      </c>
      <c r="C4079">
        <v>2018</v>
      </c>
      <c r="D4079">
        <v>7</v>
      </c>
      <c r="E4079">
        <v>30</v>
      </c>
      <c r="F4079" t="s">
        <v>25</v>
      </c>
      <c r="G4079">
        <v>3</v>
      </c>
      <c r="H4079" t="s">
        <v>12</v>
      </c>
      <c r="I4079">
        <v>1</v>
      </c>
      <c r="J4079">
        <v>3</v>
      </c>
      <c r="K4079">
        <v>3.02</v>
      </c>
      <c r="L4079">
        <f>VLOOKUP($E4079,'CFileFishery to ERA+'!$A$4:$J$198,4,FALSE)</f>
        <v>8</v>
      </c>
      <c r="M4079" t="str">
        <f>VLOOKUP($E4079,'CFileFishery to ERA+'!$A$4:$J$198,5,FALSE)</f>
        <v>NORTH T</v>
      </c>
      <c r="N4079" t="str">
        <f>VLOOKUP($E4079,'CFileFishery to ERA+'!$A$4:$J$198,6,FALSE)</f>
        <v>CA</v>
      </c>
      <c r="O4079">
        <f>VLOOKUP($E4079,'CFileFishery to ERA+'!$A$4:$J$198,7,FALSE)</f>
        <v>1</v>
      </c>
      <c r="P4079" t="str">
        <f>VLOOKUP($E4079,'CFileFishery to ERA+'!$A$4:$J$198,8,FALSE)</f>
        <v>T</v>
      </c>
      <c r="Q4079" t="str">
        <f>VLOOKUP($E4079,'CFileFishery to ERA+'!$A$4:$J$198,9,FALSE)</f>
        <v>NBC Troll</v>
      </c>
      <c r="R4079" t="str">
        <f>VLOOKUP($E4079,'CFileFishery to ERA+'!$A$4:$J$198,10,FALSE)</f>
        <v>AABM</v>
      </c>
    </row>
    <row r="4080" spans="1:18" x14ac:dyDescent="0.25">
      <c r="A4080" t="s">
        <v>162</v>
      </c>
      <c r="B4080" t="s">
        <v>163</v>
      </c>
      <c r="C4080">
        <v>2018</v>
      </c>
      <c r="D4080">
        <v>7</v>
      </c>
      <c r="E4080">
        <v>39</v>
      </c>
      <c r="F4080" t="s">
        <v>50</v>
      </c>
      <c r="G4080">
        <v>3</v>
      </c>
      <c r="H4080" t="s">
        <v>12</v>
      </c>
      <c r="I4080">
        <v>1</v>
      </c>
      <c r="J4080">
        <v>3.38</v>
      </c>
      <c r="K4080">
        <v>3.4</v>
      </c>
      <c r="L4080">
        <f>VLOOKUP($E4080,'CFileFishery to ERA+'!$A$4:$J$198,4,FALSE)</f>
        <v>12</v>
      </c>
      <c r="M4080" t="str">
        <f>VLOOKUP($E4080,'CFileFishery to ERA+'!$A$4:$J$198,5,FALSE)</f>
        <v>WCVI SUM T</v>
      </c>
      <c r="N4080" t="str">
        <f>VLOOKUP($E4080,'CFileFishery to ERA+'!$A$4:$J$198,6,FALSE)</f>
        <v>CA</v>
      </c>
      <c r="O4080">
        <f>VLOOKUP($E4080,'CFileFishery to ERA+'!$A$4:$J$198,7,FALSE)</f>
        <v>3</v>
      </c>
      <c r="P4080" t="str">
        <f>VLOOKUP($E4080,'CFileFishery to ERA+'!$A$4:$J$198,8,FALSE)</f>
        <v>T</v>
      </c>
      <c r="Q4080" t="str">
        <f>VLOOKUP($E4080,'CFileFishery to ERA+'!$A$4:$J$198,9,FALSE)</f>
        <v>WCVI Troll</v>
      </c>
      <c r="R4080" t="str">
        <f>VLOOKUP($E4080,'CFileFishery to ERA+'!$A$4:$J$198,10,FALSE)</f>
        <v>AABM</v>
      </c>
    </row>
    <row r="4081" spans="1:18" x14ac:dyDescent="0.25">
      <c r="A4081" t="s">
        <v>162</v>
      </c>
      <c r="B4081" t="s">
        <v>163</v>
      </c>
      <c r="C4081">
        <v>2018</v>
      </c>
      <c r="D4081">
        <v>7</v>
      </c>
      <c r="E4081">
        <v>64</v>
      </c>
      <c r="F4081" t="s">
        <v>48</v>
      </c>
      <c r="G4081">
        <v>2</v>
      </c>
      <c r="H4081" t="s">
        <v>12</v>
      </c>
      <c r="I4081">
        <v>1</v>
      </c>
      <c r="J4081">
        <v>1</v>
      </c>
      <c r="K4081">
        <v>1.01</v>
      </c>
      <c r="L4081">
        <f>VLOOKUP($E4081,'CFileFishery to ERA+'!$A$4:$J$198,4,FALSE)</f>
        <v>17</v>
      </c>
      <c r="M4081" t="str">
        <f>VLOOKUP($E4081,'CFileFishery to ERA+'!$A$4:$J$198,5,FALSE)</f>
        <v>ALASKA N</v>
      </c>
      <c r="N4081" t="str">
        <f>VLOOKUP($E4081,'CFileFishery to ERA+'!$A$4:$J$198,6,FALSE)</f>
        <v>US</v>
      </c>
      <c r="O4081">
        <f>VLOOKUP($E4081,'CFileFishery to ERA+'!$A$4:$J$198,7,FALSE)</f>
        <v>999</v>
      </c>
      <c r="P4081" t="str">
        <f>VLOOKUP($E4081,'CFileFishery to ERA+'!$A$4:$J$198,8,FALSE)</f>
        <v>N</v>
      </c>
      <c r="Q4081" t="str">
        <f>VLOOKUP($E4081,'CFileFishery to ERA+'!$A$4:$J$198,9,FALSE)</f>
        <v>SEAK Net</v>
      </c>
      <c r="R4081" t="str">
        <f>VLOOKUP($E4081,'CFileFishery to ERA+'!$A$4:$J$198,10,FALSE)</f>
        <v>AABM</v>
      </c>
    </row>
    <row r="4082" spans="1:18" x14ac:dyDescent="0.25">
      <c r="A4082" t="s">
        <v>162</v>
      </c>
      <c r="B4082" t="s">
        <v>163</v>
      </c>
      <c r="C4082">
        <v>2018</v>
      </c>
      <c r="D4082">
        <v>7</v>
      </c>
      <c r="E4082">
        <v>132</v>
      </c>
      <c r="F4082" t="s">
        <v>21</v>
      </c>
      <c r="G4082">
        <v>3</v>
      </c>
      <c r="H4082" t="s">
        <v>12</v>
      </c>
      <c r="I4082">
        <v>1</v>
      </c>
      <c r="J4082">
        <v>1.06</v>
      </c>
      <c r="K4082">
        <v>1.06</v>
      </c>
      <c r="L4082">
        <f>VLOOKUP($E4082,'CFileFishery to ERA+'!$A$4:$J$198,4,FALSE)</f>
        <v>45</v>
      </c>
      <c r="M4082" t="str">
        <f>VLOOKUP($E4082,'CFileFishery to ERA+'!$A$4:$J$198,5,FALSE)</f>
        <v>CBC S</v>
      </c>
      <c r="N4082" t="str">
        <f>VLOOKUP($E4082,'CFileFishery to ERA+'!$A$4:$J$198,6,FALSE)</f>
        <v>CA</v>
      </c>
      <c r="O4082">
        <f>VLOOKUP($E4082,'CFileFishery to ERA+'!$A$4:$J$198,7,FALSE)</f>
        <v>24</v>
      </c>
      <c r="P4082" t="str">
        <f>VLOOKUP($E4082,'CFileFishery to ERA+'!$A$4:$J$198,8,FALSE)</f>
        <v>S</v>
      </c>
      <c r="Q4082" t="str">
        <f>VLOOKUP($E4082,'CFileFishery to ERA+'!$A$4:$J$198,9,FALSE)</f>
        <v>Central Sport</v>
      </c>
      <c r="R4082" t="str">
        <f>VLOOKUP($E4082,'CFileFishery to ERA+'!$A$4:$J$198,10,FALSE)</f>
        <v>ISBM</v>
      </c>
    </row>
    <row r="4083" spans="1:18" x14ac:dyDescent="0.25">
      <c r="A4083" t="s">
        <v>162</v>
      </c>
      <c r="B4083" t="s">
        <v>163</v>
      </c>
      <c r="C4083">
        <v>2018</v>
      </c>
      <c r="D4083">
        <v>7</v>
      </c>
      <c r="E4083">
        <v>142</v>
      </c>
      <c r="F4083" t="s">
        <v>49</v>
      </c>
      <c r="G4083">
        <v>3</v>
      </c>
      <c r="H4083" t="s">
        <v>12</v>
      </c>
      <c r="I4083">
        <v>3</v>
      </c>
      <c r="J4083">
        <v>28.56</v>
      </c>
      <c r="K4083">
        <v>28.76</v>
      </c>
      <c r="L4083">
        <f>VLOOKUP($E4083,'CFileFishery to ERA+'!$A$4:$J$198,4,FALSE)</f>
        <v>50</v>
      </c>
      <c r="M4083" t="str">
        <f>VLOOKUP($E4083,'CFileFishery to ERA+'!$A$4:$J$198,5,FALSE)</f>
        <v>WCVI AABM S</v>
      </c>
      <c r="N4083" t="str">
        <f>VLOOKUP($E4083,'CFileFishery to ERA+'!$A$4:$J$198,6,FALSE)</f>
        <v>CA</v>
      </c>
      <c r="O4083">
        <f>VLOOKUP($E4083,'CFileFishery to ERA+'!$A$4:$J$198,7,FALSE)</f>
        <v>31</v>
      </c>
      <c r="P4083" t="str">
        <f>VLOOKUP($E4083,'CFileFishery to ERA+'!$A$4:$J$198,8,FALSE)</f>
        <v>S</v>
      </c>
      <c r="Q4083" t="str">
        <f>VLOOKUP($E4083,'CFileFishery to ERA+'!$A$4:$J$198,9,FALSE)</f>
        <v>WCVI AABM Sport</v>
      </c>
      <c r="R4083" t="str">
        <f>VLOOKUP($E4083,'CFileFishery to ERA+'!$A$4:$J$198,10,FALSE)</f>
        <v>AABM</v>
      </c>
    </row>
    <row r="4084" spans="1:18" x14ac:dyDescent="0.25">
      <c r="A4084" t="s">
        <v>162</v>
      </c>
      <c r="B4084" t="s">
        <v>163</v>
      </c>
      <c r="C4084">
        <v>2018</v>
      </c>
      <c r="D4084">
        <v>7</v>
      </c>
      <c r="E4084">
        <v>146</v>
      </c>
      <c r="F4084" t="s">
        <v>75</v>
      </c>
      <c r="G4084">
        <v>4</v>
      </c>
      <c r="H4084" t="s">
        <v>12</v>
      </c>
      <c r="I4084">
        <v>1</v>
      </c>
      <c r="J4084">
        <v>1</v>
      </c>
      <c r="K4084">
        <v>1</v>
      </c>
      <c r="L4084">
        <f>VLOOKUP($E4084,'CFileFishery to ERA+'!$A$4:$J$198,4,FALSE)</f>
        <v>65</v>
      </c>
      <c r="M4084" t="str">
        <f>VLOOKUP($E4084,'CFileFishery to ERA+'!$A$4:$J$198,5,FALSE)</f>
        <v>BC JF S</v>
      </c>
      <c r="N4084" t="str">
        <f>VLOOKUP($E4084,'CFileFishery to ERA+'!$A$4:$J$198,6,FALSE)</f>
        <v>CA</v>
      </c>
      <c r="O4084">
        <f>VLOOKUP($E4084,'CFileFishery to ERA+'!$A$4:$J$198,7,FALSE)</f>
        <v>36</v>
      </c>
      <c r="P4084" t="str">
        <f>VLOOKUP($E4084,'CFileFishery to ERA+'!$A$4:$J$198,8,FALSE)</f>
        <v>S</v>
      </c>
      <c r="Q4084" t="str">
        <f>VLOOKUP($E4084,'CFileFishery to ERA+'!$A$4:$J$198,9,FALSE)</f>
        <v>Canadian Juan De Fuca Sport</v>
      </c>
      <c r="R4084" t="str">
        <f>VLOOKUP($E4084,'CFileFishery to ERA+'!$A$4:$J$198,10,FALSE)</f>
        <v>ISBM</v>
      </c>
    </row>
    <row r="4085" spans="1:18" x14ac:dyDescent="0.25">
      <c r="A4085" t="s">
        <v>162</v>
      </c>
      <c r="B4085" t="s">
        <v>163</v>
      </c>
      <c r="C4085">
        <v>2018</v>
      </c>
      <c r="D4085">
        <v>8</v>
      </c>
      <c r="E4085">
        <v>22</v>
      </c>
      <c r="F4085" t="s">
        <v>28</v>
      </c>
      <c r="G4085">
        <v>3</v>
      </c>
      <c r="H4085" t="s">
        <v>12</v>
      </c>
      <c r="I4085">
        <v>2</v>
      </c>
      <c r="J4085">
        <v>6.66</v>
      </c>
      <c r="K4085">
        <v>6.7</v>
      </c>
      <c r="L4085">
        <f>VLOOKUP($E4085,'CFileFishery to ERA+'!$A$4:$J$198,4,FALSE)</f>
        <v>6</v>
      </c>
      <c r="M4085" t="str">
        <f>VLOOKUP($E4085,'CFileFishery to ERA+'!$A$4:$J$198,5,FALSE)</f>
        <v>AK FALL T</v>
      </c>
      <c r="N4085" t="str">
        <f>VLOOKUP($E4085,'CFileFishery to ERA+'!$A$4:$J$198,6,FALSE)</f>
        <v>US</v>
      </c>
      <c r="O4085">
        <f>VLOOKUP($E4085,'CFileFishery to ERA+'!$A$4:$J$198,7,FALSE)</f>
        <v>999</v>
      </c>
      <c r="P4085" t="str">
        <f>VLOOKUP($E4085,'CFileFishery to ERA+'!$A$4:$J$198,8,FALSE)</f>
        <v>T</v>
      </c>
      <c r="Q4085" t="str">
        <f>VLOOKUP($E4085,'CFileFishery to ERA+'!$A$4:$J$198,9,FALSE)</f>
        <v>SEAK Troll</v>
      </c>
      <c r="R4085" t="str">
        <f>VLOOKUP($E4085,'CFileFishery to ERA+'!$A$4:$J$198,10,FALSE)</f>
        <v>AABM</v>
      </c>
    </row>
    <row r="4086" spans="1:18" x14ac:dyDescent="0.25">
      <c r="A4086" t="s">
        <v>162</v>
      </c>
      <c r="B4086" t="s">
        <v>163</v>
      </c>
      <c r="C4086">
        <v>2018</v>
      </c>
      <c r="D4086">
        <v>8</v>
      </c>
      <c r="E4086">
        <v>35</v>
      </c>
      <c r="F4086" t="s">
        <v>77</v>
      </c>
      <c r="G4086">
        <v>3</v>
      </c>
      <c r="H4086" t="s">
        <v>12</v>
      </c>
      <c r="I4086">
        <v>1</v>
      </c>
      <c r="J4086">
        <v>2.37</v>
      </c>
      <c r="K4086">
        <v>2.38</v>
      </c>
      <c r="L4086">
        <f>VLOOKUP($E4086,'CFileFishery to ERA+'!$A$4:$J$198,4,FALSE)</f>
        <v>12</v>
      </c>
      <c r="M4086" t="str">
        <f>VLOOKUP($E4086,'CFileFishery to ERA+'!$A$4:$J$198,5,FALSE)</f>
        <v>WCVI SUM T</v>
      </c>
      <c r="N4086" t="str">
        <f>VLOOKUP($E4086,'CFileFishery to ERA+'!$A$4:$J$198,6,FALSE)</f>
        <v>CA</v>
      </c>
      <c r="O4086">
        <f>VLOOKUP($E4086,'CFileFishery to ERA+'!$A$4:$J$198,7,FALSE)</f>
        <v>3</v>
      </c>
      <c r="P4086" t="str">
        <f>VLOOKUP($E4086,'CFileFishery to ERA+'!$A$4:$J$198,8,FALSE)</f>
        <v>T</v>
      </c>
      <c r="Q4086" t="str">
        <f>VLOOKUP($E4086,'CFileFishery to ERA+'!$A$4:$J$198,9,FALSE)</f>
        <v>WCVI Troll</v>
      </c>
      <c r="R4086" t="str">
        <f>VLOOKUP($E4086,'CFileFishery to ERA+'!$A$4:$J$198,10,FALSE)</f>
        <v>AABM</v>
      </c>
    </row>
    <row r="4087" spans="1:18" x14ac:dyDescent="0.25">
      <c r="A4087" t="s">
        <v>162</v>
      </c>
      <c r="B4087" t="s">
        <v>163</v>
      </c>
      <c r="C4087">
        <v>2018</v>
      </c>
      <c r="D4087">
        <v>8</v>
      </c>
      <c r="E4087">
        <v>70</v>
      </c>
      <c r="F4087" t="s">
        <v>148</v>
      </c>
      <c r="G4087">
        <v>2</v>
      </c>
      <c r="H4087" t="s">
        <v>12</v>
      </c>
      <c r="I4087">
        <v>1</v>
      </c>
      <c r="J4087">
        <v>1</v>
      </c>
      <c r="K4087">
        <v>1.01</v>
      </c>
      <c r="L4087">
        <f>VLOOKUP($E4087,'CFileFishery to ERA+'!$A$4:$J$198,4,FALSE)</f>
        <v>17</v>
      </c>
      <c r="M4087" t="str">
        <f>VLOOKUP($E4087,'CFileFishery to ERA+'!$A$4:$J$198,5,FALSE)</f>
        <v>ALASKA N</v>
      </c>
      <c r="N4087" t="str">
        <f>VLOOKUP($E4087,'CFileFishery to ERA+'!$A$4:$J$198,6,FALSE)</f>
        <v>US</v>
      </c>
      <c r="O4087">
        <f>VLOOKUP($E4087,'CFileFishery to ERA+'!$A$4:$J$198,7,FALSE)</f>
        <v>999</v>
      </c>
      <c r="P4087" t="str">
        <f>VLOOKUP($E4087,'CFileFishery to ERA+'!$A$4:$J$198,8,FALSE)</f>
        <v>N</v>
      </c>
      <c r="Q4087" t="str">
        <f>VLOOKUP($E4087,'CFileFishery to ERA+'!$A$4:$J$198,9,FALSE)</f>
        <v>SEAK Net</v>
      </c>
      <c r="R4087" t="str">
        <f>VLOOKUP($E4087,'CFileFishery to ERA+'!$A$4:$J$198,10,FALSE)</f>
        <v>AABM</v>
      </c>
    </row>
    <row r="4088" spans="1:18" x14ac:dyDescent="0.25">
      <c r="A4088" t="s">
        <v>162</v>
      </c>
      <c r="B4088" t="s">
        <v>163</v>
      </c>
      <c r="C4088">
        <v>2018</v>
      </c>
      <c r="D4088">
        <v>8</v>
      </c>
      <c r="E4088">
        <v>92</v>
      </c>
      <c r="F4088" t="s">
        <v>66</v>
      </c>
      <c r="G4088">
        <v>2</v>
      </c>
      <c r="H4088" t="s">
        <v>12</v>
      </c>
      <c r="I4088">
        <v>1</v>
      </c>
      <c r="J4088">
        <v>11.66</v>
      </c>
      <c r="K4088">
        <v>11.77</v>
      </c>
      <c r="L4088">
        <f>VLOOKUP($E4088,'CFileFishery to ERA+'!$A$4:$J$198,4,FALSE)</f>
        <v>51</v>
      </c>
      <c r="M4088" t="str">
        <f>VLOOKUP($E4088,'CFileFishery to ERA+'!$A$4:$J$198,5,FALSE)</f>
        <v>WCVI ISBM S</v>
      </c>
      <c r="N4088" t="str">
        <f>VLOOKUP($E4088,'CFileFishery to ERA+'!$A$4:$J$198,6,FALSE)</f>
        <v>CA</v>
      </c>
      <c r="O4088">
        <f>VLOOKUP($E4088,'CFileFishery to ERA+'!$A$4:$J$198,7,FALSE)</f>
        <v>32</v>
      </c>
      <c r="P4088" t="str">
        <f>VLOOKUP($E4088,'CFileFishery to ERA+'!$A$4:$J$198,8,FALSE)</f>
        <v>S</v>
      </c>
      <c r="Q4088" t="str">
        <f>VLOOKUP($E4088,'CFileFishery to ERA+'!$A$4:$J$198,9,FALSE)</f>
        <v>WCVI ISBM Sport</v>
      </c>
      <c r="R4088" t="str">
        <f>VLOOKUP($E4088,'CFileFishery to ERA+'!$A$4:$J$198,10,FALSE)</f>
        <v>ISBM</v>
      </c>
    </row>
    <row r="4089" spans="1:18" x14ac:dyDescent="0.25">
      <c r="A4089" t="s">
        <v>162</v>
      </c>
      <c r="B4089" t="s">
        <v>163</v>
      </c>
      <c r="C4089">
        <v>2018</v>
      </c>
      <c r="D4089">
        <v>8</v>
      </c>
      <c r="E4089">
        <v>92</v>
      </c>
      <c r="F4089" t="s">
        <v>66</v>
      </c>
      <c r="G4089">
        <v>3</v>
      </c>
      <c r="H4089" t="s">
        <v>12</v>
      </c>
      <c r="I4089">
        <v>1</v>
      </c>
      <c r="J4089">
        <v>11.66</v>
      </c>
      <c r="K4089">
        <v>11.74</v>
      </c>
      <c r="L4089">
        <f>VLOOKUP($E4089,'CFileFishery to ERA+'!$A$4:$J$198,4,FALSE)</f>
        <v>51</v>
      </c>
      <c r="M4089" t="str">
        <f>VLOOKUP($E4089,'CFileFishery to ERA+'!$A$4:$J$198,5,FALSE)</f>
        <v>WCVI ISBM S</v>
      </c>
      <c r="N4089" t="str">
        <f>VLOOKUP($E4089,'CFileFishery to ERA+'!$A$4:$J$198,6,FALSE)</f>
        <v>CA</v>
      </c>
      <c r="O4089">
        <f>VLOOKUP($E4089,'CFileFishery to ERA+'!$A$4:$J$198,7,FALSE)</f>
        <v>32</v>
      </c>
      <c r="P4089" t="str">
        <f>VLOOKUP($E4089,'CFileFishery to ERA+'!$A$4:$J$198,8,FALSE)</f>
        <v>S</v>
      </c>
      <c r="Q4089" t="str">
        <f>VLOOKUP($E4089,'CFileFishery to ERA+'!$A$4:$J$198,9,FALSE)</f>
        <v>WCVI ISBM Sport</v>
      </c>
      <c r="R4089" t="str">
        <f>VLOOKUP($E4089,'CFileFishery to ERA+'!$A$4:$J$198,10,FALSE)</f>
        <v>ISBM</v>
      </c>
    </row>
    <row r="4090" spans="1:18" x14ac:dyDescent="0.25">
      <c r="A4090" t="s">
        <v>162</v>
      </c>
      <c r="B4090" t="s">
        <v>163</v>
      </c>
      <c r="C4090">
        <v>2018</v>
      </c>
      <c r="D4090">
        <v>8</v>
      </c>
      <c r="E4090">
        <v>132</v>
      </c>
      <c r="F4090" t="s">
        <v>21</v>
      </c>
      <c r="G4090">
        <v>3</v>
      </c>
      <c r="H4090" t="s">
        <v>12</v>
      </c>
      <c r="I4090">
        <v>1</v>
      </c>
      <c r="J4090">
        <v>1.07</v>
      </c>
      <c r="K4090">
        <v>1.07</v>
      </c>
      <c r="L4090">
        <f>VLOOKUP($E4090,'CFileFishery to ERA+'!$A$4:$J$198,4,FALSE)</f>
        <v>45</v>
      </c>
      <c r="M4090" t="str">
        <f>VLOOKUP($E4090,'CFileFishery to ERA+'!$A$4:$J$198,5,FALSE)</f>
        <v>CBC S</v>
      </c>
      <c r="N4090" t="str">
        <f>VLOOKUP($E4090,'CFileFishery to ERA+'!$A$4:$J$198,6,FALSE)</f>
        <v>CA</v>
      </c>
      <c r="O4090">
        <f>VLOOKUP($E4090,'CFileFishery to ERA+'!$A$4:$J$198,7,FALSE)</f>
        <v>24</v>
      </c>
      <c r="P4090" t="str">
        <f>VLOOKUP($E4090,'CFileFishery to ERA+'!$A$4:$J$198,8,FALSE)</f>
        <v>S</v>
      </c>
      <c r="Q4090" t="str">
        <f>VLOOKUP($E4090,'CFileFishery to ERA+'!$A$4:$J$198,9,FALSE)</f>
        <v>Central Sport</v>
      </c>
      <c r="R4090" t="str">
        <f>VLOOKUP($E4090,'CFileFishery to ERA+'!$A$4:$J$198,10,FALSE)</f>
        <v>ISBM</v>
      </c>
    </row>
    <row r="4091" spans="1:18" x14ac:dyDescent="0.25">
      <c r="A4091" t="s">
        <v>162</v>
      </c>
      <c r="B4091" t="s">
        <v>163</v>
      </c>
      <c r="C4091">
        <v>2018</v>
      </c>
      <c r="D4091">
        <v>8</v>
      </c>
      <c r="E4091">
        <v>135</v>
      </c>
      <c r="F4091" t="s">
        <v>39</v>
      </c>
      <c r="G4091">
        <v>3</v>
      </c>
      <c r="H4091" t="s">
        <v>12</v>
      </c>
      <c r="I4091">
        <v>1</v>
      </c>
      <c r="J4091">
        <v>4.0599999999999996</v>
      </c>
      <c r="K4091">
        <v>4.08</v>
      </c>
      <c r="L4091">
        <f>VLOOKUP($E4091,'CFileFishery to ERA+'!$A$4:$J$198,4,FALSE)</f>
        <v>61</v>
      </c>
      <c r="M4091" t="str">
        <f>VLOOKUP($E4091,'CFileFishery to ERA+'!$A$4:$J$198,5,FALSE)</f>
        <v>JNST S</v>
      </c>
      <c r="N4091" t="str">
        <f>VLOOKUP($E4091,'CFileFishery to ERA+'!$A$4:$J$198,6,FALSE)</f>
        <v>CA</v>
      </c>
      <c r="O4091">
        <f>VLOOKUP($E4091,'CFileFishery to ERA+'!$A$4:$J$198,7,FALSE)</f>
        <v>26</v>
      </c>
      <c r="P4091" t="str">
        <f>VLOOKUP($E4091,'CFileFishery to ERA+'!$A$4:$J$198,8,FALSE)</f>
        <v>S</v>
      </c>
      <c r="Q4091" t="str">
        <f>VLOOKUP($E4091,'CFileFishery to ERA+'!$A$4:$J$198,9,FALSE)</f>
        <v>Johnstone Strait Sport</v>
      </c>
      <c r="R4091" t="str">
        <f>VLOOKUP($E4091,'CFileFishery to ERA+'!$A$4:$J$198,10,FALSE)</f>
        <v>ISBM</v>
      </c>
    </row>
    <row r="4092" spans="1:18" x14ac:dyDescent="0.25">
      <c r="A4092" t="s">
        <v>162</v>
      </c>
      <c r="B4092" t="s">
        <v>163</v>
      </c>
      <c r="C4092">
        <v>2018</v>
      </c>
      <c r="D4092">
        <v>8</v>
      </c>
      <c r="E4092">
        <v>146</v>
      </c>
      <c r="F4092" t="s">
        <v>75</v>
      </c>
      <c r="G4092">
        <v>3</v>
      </c>
      <c r="H4092" t="s">
        <v>12</v>
      </c>
      <c r="I4092">
        <v>1</v>
      </c>
      <c r="J4092">
        <v>14.27</v>
      </c>
      <c r="K4092">
        <v>14.37</v>
      </c>
      <c r="L4092">
        <f>VLOOKUP($E4092,'CFileFishery to ERA+'!$A$4:$J$198,4,FALSE)</f>
        <v>65</v>
      </c>
      <c r="M4092" t="str">
        <f>VLOOKUP($E4092,'CFileFishery to ERA+'!$A$4:$J$198,5,FALSE)</f>
        <v>BC JF S</v>
      </c>
      <c r="N4092" t="str">
        <f>VLOOKUP($E4092,'CFileFishery to ERA+'!$A$4:$J$198,6,FALSE)</f>
        <v>CA</v>
      </c>
      <c r="O4092">
        <f>VLOOKUP($E4092,'CFileFishery to ERA+'!$A$4:$J$198,7,FALSE)</f>
        <v>36</v>
      </c>
      <c r="P4092" t="str">
        <f>VLOOKUP($E4092,'CFileFishery to ERA+'!$A$4:$J$198,8,FALSE)</f>
        <v>S</v>
      </c>
      <c r="Q4092" t="str">
        <f>VLOOKUP($E4092,'CFileFishery to ERA+'!$A$4:$J$198,9,FALSE)</f>
        <v>Canadian Juan De Fuca Sport</v>
      </c>
      <c r="R4092" t="str">
        <f>VLOOKUP($E4092,'CFileFishery to ERA+'!$A$4:$J$198,10,FALSE)</f>
        <v>ISBM</v>
      </c>
    </row>
    <row r="4093" spans="1:18" x14ac:dyDescent="0.25">
      <c r="A4093" t="s">
        <v>162</v>
      </c>
      <c r="B4093" t="s">
        <v>163</v>
      </c>
      <c r="C4093">
        <v>2018</v>
      </c>
      <c r="D4093">
        <v>9</v>
      </c>
      <c r="E4093">
        <v>35</v>
      </c>
      <c r="F4093" t="s">
        <v>77</v>
      </c>
      <c r="G4093">
        <v>3</v>
      </c>
      <c r="H4093" t="s">
        <v>12</v>
      </c>
      <c r="I4093">
        <v>3</v>
      </c>
      <c r="J4093">
        <v>7.2</v>
      </c>
      <c r="K4093">
        <v>7.25</v>
      </c>
      <c r="L4093">
        <f>VLOOKUP($E4093,'CFileFishery to ERA+'!$A$4:$J$198,4,FALSE)</f>
        <v>12</v>
      </c>
      <c r="M4093" t="str">
        <f>VLOOKUP($E4093,'CFileFishery to ERA+'!$A$4:$J$198,5,FALSE)</f>
        <v>WCVI SUM T</v>
      </c>
      <c r="N4093" t="str">
        <f>VLOOKUP($E4093,'CFileFishery to ERA+'!$A$4:$J$198,6,FALSE)</f>
        <v>CA</v>
      </c>
      <c r="O4093">
        <f>VLOOKUP($E4093,'CFileFishery to ERA+'!$A$4:$J$198,7,FALSE)</f>
        <v>3</v>
      </c>
      <c r="P4093" t="str">
        <f>VLOOKUP($E4093,'CFileFishery to ERA+'!$A$4:$J$198,8,FALSE)</f>
        <v>T</v>
      </c>
      <c r="Q4093" t="str">
        <f>VLOOKUP($E4093,'CFileFishery to ERA+'!$A$4:$J$198,9,FALSE)</f>
        <v>WCVI Troll</v>
      </c>
      <c r="R4093" t="str">
        <f>VLOOKUP($E4093,'CFileFishery to ERA+'!$A$4:$J$198,10,FALSE)</f>
        <v>AABM</v>
      </c>
    </row>
    <row r="4094" spans="1:18" x14ac:dyDescent="0.25">
      <c r="A4094" t="s">
        <v>162</v>
      </c>
      <c r="B4094" t="s">
        <v>163</v>
      </c>
      <c r="C4094">
        <v>2018</v>
      </c>
      <c r="D4094">
        <v>9</v>
      </c>
      <c r="E4094">
        <v>43</v>
      </c>
      <c r="F4094" t="s">
        <v>59</v>
      </c>
      <c r="G4094">
        <v>3</v>
      </c>
      <c r="H4094" t="s">
        <v>12</v>
      </c>
      <c r="I4094">
        <v>1</v>
      </c>
      <c r="J4094">
        <v>1.67</v>
      </c>
      <c r="K4094">
        <v>1.68</v>
      </c>
      <c r="L4094">
        <f>VLOOKUP($E4094,'CFileFishery to ERA+'!$A$4:$J$198,4,FALSE)</f>
        <v>13</v>
      </c>
      <c r="M4094" t="str">
        <f>VLOOKUP($E4094,'CFileFishery to ERA+'!$A$4:$J$198,5,FALSE)</f>
        <v>N FALCON T</v>
      </c>
      <c r="N4094" t="str">
        <f>VLOOKUP($E4094,'CFileFishery to ERA+'!$A$4:$J$198,6,FALSE)</f>
        <v>US</v>
      </c>
      <c r="O4094">
        <f>VLOOKUP($E4094,'CFileFishery to ERA+'!$A$4:$J$198,7,FALSE)</f>
        <v>999</v>
      </c>
      <c r="P4094" t="str">
        <f>VLOOKUP($E4094,'CFileFishery to ERA+'!$A$4:$J$198,8,FALSE)</f>
        <v>T</v>
      </c>
      <c r="Q4094" t="str">
        <f>VLOOKUP($E4094,'CFileFishery to ERA+'!$A$4:$J$198,9,FALSE)</f>
        <v>WA Troll</v>
      </c>
      <c r="R4094" t="str">
        <f>VLOOKUP($E4094,'CFileFishery to ERA+'!$A$4:$J$198,10,FALSE)</f>
        <v>ISBM</v>
      </c>
    </row>
    <row r="4095" spans="1:18" x14ac:dyDescent="0.25">
      <c r="A4095" t="s">
        <v>162</v>
      </c>
      <c r="B4095" t="s">
        <v>163</v>
      </c>
      <c r="C4095">
        <v>2018</v>
      </c>
      <c r="D4095">
        <v>9</v>
      </c>
      <c r="E4095">
        <v>146</v>
      </c>
      <c r="F4095" t="s">
        <v>75</v>
      </c>
      <c r="G4095">
        <v>2</v>
      </c>
      <c r="H4095" t="s">
        <v>12</v>
      </c>
      <c r="I4095">
        <v>2</v>
      </c>
      <c r="J4095">
        <v>25.06</v>
      </c>
      <c r="K4095">
        <v>25.31</v>
      </c>
      <c r="L4095">
        <f>VLOOKUP($E4095,'CFileFishery to ERA+'!$A$4:$J$198,4,FALSE)</f>
        <v>65</v>
      </c>
      <c r="M4095" t="str">
        <f>VLOOKUP($E4095,'CFileFishery to ERA+'!$A$4:$J$198,5,FALSE)</f>
        <v>BC JF S</v>
      </c>
      <c r="N4095" t="str">
        <f>VLOOKUP($E4095,'CFileFishery to ERA+'!$A$4:$J$198,6,FALSE)</f>
        <v>CA</v>
      </c>
      <c r="O4095">
        <f>VLOOKUP($E4095,'CFileFishery to ERA+'!$A$4:$J$198,7,FALSE)</f>
        <v>36</v>
      </c>
      <c r="P4095" t="str">
        <f>VLOOKUP($E4095,'CFileFishery to ERA+'!$A$4:$J$198,8,FALSE)</f>
        <v>S</v>
      </c>
      <c r="Q4095" t="str">
        <f>VLOOKUP($E4095,'CFileFishery to ERA+'!$A$4:$J$198,9,FALSE)</f>
        <v>Canadian Juan De Fuca Sport</v>
      </c>
      <c r="R4095" t="str">
        <f>VLOOKUP($E4095,'CFileFishery to ERA+'!$A$4:$J$198,10,FALSE)</f>
        <v>ISBM</v>
      </c>
    </row>
    <row r="4096" spans="1:18" x14ac:dyDescent="0.25">
      <c r="A4096" t="s">
        <v>162</v>
      </c>
      <c r="B4096" t="s">
        <v>163</v>
      </c>
      <c r="C4096">
        <v>2018</v>
      </c>
      <c r="D4096">
        <v>10</v>
      </c>
      <c r="E4096">
        <v>139</v>
      </c>
      <c r="F4096" t="s">
        <v>74</v>
      </c>
      <c r="G4096">
        <v>3</v>
      </c>
      <c r="H4096" t="s">
        <v>12</v>
      </c>
      <c r="I4096">
        <v>1</v>
      </c>
      <c r="J4096">
        <v>9.32</v>
      </c>
      <c r="K4096">
        <v>9.3800000000000008</v>
      </c>
      <c r="L4096">
        <f>VLOOKUP($E4096,'CFileFishery to ERA+'!$A$4:$J$198,4,FALSE)</f>
        <v>63</v>
      </c>
      <c r="M4096" t="str">
        <f>VLOOKUP($E4096,'CFileFishery to ERA+'!$A$4:$J$198,5,FALSE)</f>
        <v>GEO ST S</v>
      </c>
      <c r="N4096" t="str">
        <f>VLOOKUP($E4096,'CFileFishery to ERA+'!$A$4:$J$198,6,FALSE)</f>
        <v>CA</v>
      </c>
      <c r="O4096">
        <f>VLOOKUP($E4096,'CFileFishery to ERA+'!$A$4:$J$198,7,FALSE)</f>
        <v>29</v>
      </c>
      <c r="P4096" t="str">
        <f>VLOOKUP($E4096,'CFileFishery to ERA+'!$A$4:$J$198,8,FALSE)</f>
        <v>S</v>
      </c>
      <c r="Q4096" t="str">
        <f>VLOOKUP($E4096,'CFileFishery to ERA+'!$A$4:$J$198,9,FALSE)</f>
        <v>South Georgia Strait Sport</v>
      </c>
      <c r="R4096" t="str">
        <f>VLOOKUP($E4096,'CFileFishery to ERA+'!$A$4:$J$198,10,FALSE)</f>
        <v>ISBM</v>
      </c>
    </row>
    <row r="4097" spans="1:18" x14ac:dyDescent="0.25">
      <c r="A4097" s="5" t="s">
        <v>544</v>
      </c>
      <c r="B4097" s="5" t="s">
        <v>545</v>
      </c>
      <c r="C4097" s="5">
        <v>2009</v>
      </c>
      <c r="D4097" s="5">
        <v>1</v>
      </c>
      <c r="E4097" s="5">
        <v>33</v>
      </c>
      <c r="F4097" s="5" t="s">
        <v>47</v>
      </c>
      <c r="G4097" s="5">
        <v>4</v>
      </c>
      <c r="H4097" s="5" t="s">
        <v>12</v>
      </c>
      <c r="I4097" s="5">
        <v>2</v>
      </c>
      <c r="J4097" s="5">
        <v>6.12</v>
      </c>
      <c r="K4097" s="5">
        <v>6.18</v>
      </c>
      <c r="L4097">
        <f>VLOOKUP($E4097,'CFileFishery to ERA+'!$A$4:$J$198,4,FALSE)</f>
        <v>10</v>
      </c>
      <c r="M4097" t="str">
        <f>VLOOKUP($E4097,'CFileFishery to ERA+'!$A$4:$J$198,5,FALSE)</f>
        <v>WCVI F/W T</v>
      </c>
      <c r="N4097" t="str">
        <f>VLOOKUP($E4097,'CFileFishery to ERA+'!$A$4:$J$198,6,FALSE)</f>
        <v>CA</v>
      </c>
      <c r="O4097">
        <f>VLOOKUP($E4097,'CFileFishery to ERA+'!$A$4:$J$198,7,FALSE)</f>
        <v>3</v>
      </c>
      <c r="P4097" t="str">
        <f>VLOOKUP($E4097,'CFileFishery to ERA+'!$A$4:$J$198,8,FALSE)</f>
        <v>T</v>
      </c>
      <c r="Q4097" t="str">
        <f>VLOOKUP($E4097,'CFileFishery to ERA+'!$A$4:$J$198,9,FALSE)</f>
        <v>WCVI Troll</v>
      </c>
      <c r="R4097" t="str">
        <f>VLOOKUP($E4097,'CFileFishery to ERA+'!$A$4:$J$198,10,FALSE)</f>
        <v>AABM</v>
      </c>
    </row>
    <row r="4098" spans="1:18" x14ac:dyDescent="0.25">
      <c r="A4098" s="5" t="s">
        <v>544</v>
      </c>
      <c r="B4098" s="5" t="s">
        <v>545</v>
      </c>
      <c r="C4098" s="5">
        <v>2009</v>
      </c>
      <c r="D4098" s="5">
        <v>2</v>
      </c>
      <c r="E4098" s="5">
        <v>33</v>
      </c>
      <c r="F4098" s="5" t="s">
        <v>47</v>
      </c>
      <c r="G4098" s="5">
        <v>4</v>
      </c>
      <c r="H4098" s="5" t="s">
        <v>12</v>
      </c>
      <c r="I4098" s="5">
        <v>2</v>
      </c>
      <c r="J4098" s="5">
        <v>6.12</v>
      </c>
      <c r="K4098" s="5">
        <v>6.18</v>
      </c>
      <c r="L4098">
        <f>VLOOKUP($E4098,'CFileFishery to ERA+'!$A$4:$J$198,4,FALSE)</f>
        <v>10</v>
      </c>
      <c r="M4098" t="str">
        <f>VLOOKUP($E4098,'CFileFishery to ERA+'!$A$4:$J$198,5,FALSE)</f>
        <v>WCVI F/W T</v>
      </c>
      <c r="N4098" t="str">
        <f>VLOOKUP($E4098,'CFileFishery to ERA+'!$A$4:$J$198,6,FALSE)</f>
        <v>CA</v>
      </c>
      <c r="O4098">
        <f>VLOOKUP($E4098,'CFileFishery to ERA+'!$A$4:$J$198,7,FALSE)</f>
        <v>3</v>
      </c>
      <c r="P4098" t="str">
        <f>VLOOKUP($E4098,'CFileFishery to ERA+'!$A$4:$J$198,8,FALSE)</f>
        <v>T</v>
      </c>
      <c r="Q4098" t="str">
        <f>VLOOKUP($E4098,'CFileFishery to ERA+'!$A$4:$J$198,9,FALSE)</f>
        <v>WCVI Troll</v>
      </c>
      <c r="R4098" t="str">
        <f>VLOOKUP($E4098,'CFileFishery to ERA+'!$A$4:$J$198,10,FALSE)</f>
        <v>AABM</v>
      </c>
    </row>
    <row r="4099" spans="1:18" x14ac:dyDescent="0.25">
      <c r="A4099" s="5" t="s">
        <v>544</v>
      </c>
      <c r="B4099" s="5" t="s">
        <v>545</v>
      </c>
      <c r="C4099" s="5">
        <v>2009</v>
      </c>
      <c r="D4099" s="5">
        <v>2</v>
      </c>
      <c r="E4099" s="5">
        <v>152</v>
      </c>
      <c r="F4099" s="5" t="s">
        <v>63</v>
      </c>
      <c r="G4099" s="5">
        <v>4</v>
      </c>
      <c r="H4099" s="5" t="s">
        <v>12</v>
      </c>
      <c r="I4099" s="5">
        <v>8</v>
      </c>
      <c r="J4099" s="5">
        <v>19.37</v>
      </c>
      <c r="K4099" s="5">
        <v>19.559999999999999</v>
      </c>
      <c r="L4099">
        <f>VLOOKUP($E4099,'CFileFishery to ERA+'!$A$4:$J$198,4,FALSE)</f>
        <v>57</v>
      </c>
      <c r="M4099" t="str">
        <f>VLOOKUP($E4099,'CFileFishery to ERA+'!$A$4:$J$198,5,FALSE)</f>
        <v>PGSDN S</v>
      </c>
      <c r="N4099" t="str">
        <f>VLOOKUP($E4099,'CFileFishery to ERA+'!$A$4:$J$198,6,FALSE)</f>
        <v>US</v>
      </c>
      <c r="O4099">
        <f>VLOOKUP($E4099,'CFileFishery to ERA+'!$A$4:$J$198,7,FALSE)</f>
        <v>999</v>
      </c>
      <c r="P4099" t="str">
        <f>VLOOKUP($E4099,'CFileFishery to ERA+'!$A$4:$J$198,8,FALSE)</f>
        <v>S</v>
      </c>
      <c r="Q4099" t="str">
        <f>VLOOKUP($E4099,'CFileFishery to ERA+'!$A$4:$J$198,9,FALSE)</f>
        <v>PGSD Sport</v>
      </c>
      <c r="R4099" t="str">
        <f>VLOOKUP($E4099,'CFileFishery to ERA+'!$A$4:$J$198,10,FALSE)</f>
        <v>ISBM</v>
      </c>
    </row>
    <row r="4100" spans="1:18" x14ac:dyDescent="0.25">
      <c r="A4100" s="5" t="s">
        <v>544</v>
      </c>
      <c r="B4100" s="5" t="s">
        <v>545</v>
      </c>
      <c r="C4100" s="5">
        <v>2009</v>
      </c>
      <c r="D4100" s="5">
        <v>3</v>
      </c>
      <c r="E4100" s="5">
        <v>152</v>
      </c>
      <c r="F4100" s="5" t="s">
        <v>63</v>
      </c>
      <c r="G4100" s="5">
        <v>4</v>
      </c>
      <c r="H4100" s="5" t="s">
        <v>12</v>
      </c>
      <c r="I4100" s="5">
        <v>1</v>
      </c>
      <c r="J4100" s="5">
        <v>1.61</v>
      </c>
      <c r="K4100" s="5">
        <v>1.62</v>
      </c>
      <c r="L4100">
        <f>VLOOKUP($E4100,'CFileFishery to ERA+'!$A$4:$J$198,4,FALSE)</f>
        <v>57</v>
      </c>
      <c r="M4100" t="str">
        <f>VLOOKUP($E4100,'CFileFishery to ERA+'!$A$4:$J$198,5,FALSE)</f>
        <v>PGSDN S</v>
      </c>
      <c r="N4100" t="str">
        <f>VLOOKUP($E4100,'CFileFishery to ERA+'!$A$4:$J$198,6,FALSE)</f>
        <v>US</v>
      </c>
      <c r="O4100">
        <f>VLOOKUP($E4100,'CFileFishery to ERA+'!$A$4:$J$198,7,FALSE)</f>
        <v>999</v>
      </c>
      <c r="P4100" t="str">
        <f>VLOOKUP($E4100,'CFileFishery to ERA+'!$A$4:$J$198,8,FALSE)</f>
        <v>S</v>
      </c>
      <c r="Q4100" t="str">
        <f>VLOOKUP($E4100,'CFileFishery to ERA+'!$A$4:$J$198,9,FALSE)</f>
        <v>PGSD Sport</v>
      </c>
      <c r="R4100" t="str">
        <f>VLOOKUP($E4100,'CFileFishery to ERA+'!$A$4:$J$198,10,FALSE)</f>
        <v>ISBM</v>
      </c>
    </row>
    <row r="4101" spans="1:18" x14ac:dyDescent="0.25">
      <c r="A4101" s="5" t="s">
        <v>544</v>
      </c>
      <c r="B4101" s="5" t="s">
        <v>545</v>
      </c>
      <c r="C4101" s="5">
        <v>2009</v>
      </c>
      <c r="D4101" s="5">
        <v>4</v>
      </c>
      <c r="E4101" s="5">
        <v>152</v>
      </c>
      <c r="F4101" s="5" t="s">
        <v>63</v>
      </c>
      <c r="G4101" s="5">
        <v>4</v>
      </c>
      <c r="H4101" s="5" t="s">
        <v>12</v>
      </c>
      <c r="I4101" s="5">
        <v>1</v>
      </c>
      <c r="J4101" s="5">
        <v>2.8</v>
      </c>
      <c r="K4101" s="5">
        <v>2.82</v>
      </c>
      <c r="L4101">
        <f>VLOOKUP($E4101,'CFileFishery to ERA+'!$A$4:$J$198,4,FALSE)</f>
        <v>57</v>
      </c>
      <c r="M4101" t="str">
        <f>VLOOKUP($E4101,'CFileFishery to ERA+'!$A$4:$J$198,5,FALSE)</f>
        <v>PGSDN S</v>
      </c>
      <c r="N4101" t="str">
        <f>VLOOKUP($E4101,'CFileFishery to ERA+'!$A$4:$J$198,6,FALSE)</f>
        <v>US</v>
      </c>
      <c r="O4101">
        <f>VLOOKUP($E4101,'CFileFishery to ERA+'!$A$4:$J$198,7,FALSE)</f>
        <v>999</v>
      </c>
      <c r="P4101" t="str">
        <f>VLOOKUP($E4101,'CFileFishery to ERA+'!$A$4:$J$198,8,FALSE)</f>
        <v>S</v>
      </c>
      <c r="Q4101" t="str">
        <f>VLOOKUP($E4101,'CFileFishery to ERA+'!$A$4:$J$198,9,FALSE)</f>
        <v>PGSD Sport</v>
      </c>
      <c r="R4101" t="str">
        <f>VLOOKUP($E4101,'CFileFishery to ERA+'!$A$4:$J$198,10,FALSE)</f>
        <v>ISBM</v>
      </c>
    </row>
    <row r="4102" spans="1:18" x14ac:dyDescent="0.25">
      <c r="A4102" s="5" t="s">
        <v>544</v>
      </c>
      <c r="B4102" s="5" t="s">
        <v>545</v>
      </c>
      <c r="C4102" s="5">
        <v>2009</v>
      </c>
      <c r="D4102" s="5">
        <v>5</v>
      </c>
      <c r="E4102" s="5">
        <v>34</v>
      </c>
      <c r="F4102" s="5" t="s">
        <v>54</v>
      </c>
      <c r="G4102" s="5">
        <v>3</v>
      </c>
      <c r="H4102" s="5" t="s">
        <v>12</v>
      </c>
      <c r="I4102" s="5">
        <v>2</v>
      </c>
      <c r="J4102" s="5">
        <v>5.22</v>
      </c>
      <c r="K4102" s="5">
        <v>5.22</v>
      </c>
      <c r="L4102">
        <f>VLOOKUP($E4102,'CFileFishery to ERA+'!$A$4:$J$198,4,FALSE)</f>
        <v>11</v>
      </c>
      <c r="M4102" t="str">
        <f>VLOOKUP($E4102,'CFileFishery to ERA+'!$A$4:$J$198,5,FALSE)</f>
        <v>WCVI SPR T</v>
      </c>
      <c r="N4102" t="str">
        <f>VLOOKUP($E4102,'CFileFishery to ERA+'!$A$4:$J$198,6,FALSE)</f>
        <v>CA</v>
      </c>
      <c r="O4102">
        <f>VLOOKUP($E4102,'CFileFishery to ERA+'!$A$4:$J$198,7,FALSE)</f>
        <v>3</v>
      </c>
      <c r="P4102" t="str">
        <f>VLOOKUP($E4102,'CFileFishery to ERA+'!$A$4:$J$198,8,FALSE)</f>
        <v>T</v>
      </c>
      <c r="Q4102" t="str">
        <f>VLOOKUP($E4102,'CFileFishery to ERA+'!$A$4:$J$198,9,FALSE)</f>
        <v>WCVI Troll</v>
      </c>
      <c r="R4102" t="str">
        <f>VLOOKUP($E4102,'CFileFishery to ERA+'!$A$4:$J$198,10,FALSE)</f>
        <v>AABM</v>
      </c>
    </row>
    <row r="4103" spans="1:18" x14ac:dyDescent="0.25">
      <c r="A4103" s="5" t="s">
        <v>544</v>
      </c>
      <c r="B4103" s="5" t="s">
        <v>545</v>
      </c>
      <c r="C4103" s="5">
        <v>2009</v>
      </c>
      <c r="D4103" s="5">
        <v>5</v>
      </c>
      <c r="E4103" s="5">
        <v>38</v>
      </c>
      <c r="F4103" s="5" t="s">
        <v>64</v>
      </c>
      <c r="G4103" s="5">
        <v>4</v>
      </c>
      <c r="H4103" s="5" t="s">
        <v>12</v>
      </c>
      <c r="I4103" s="5">
        <v>1</v>
      </c>
      <c r="J4103" s="5">
        <v>5.31</v>
      </c>
      <c r="K4103" s="5">
        <v>5.36</v>
      </c>
      <c r="L4103">
        <f>VLOOKUP($E4103,'CFileFishery to ERA+'!$A$4:$J$198,4,FALSE)</f>
        <v>11</v>
      </c>
      <c r="M4103" t="str">
        <f>VLOOKUP($E4103,'CFileFishery to ERA+'!$A$4:$J$198,5,FALSE)</f>
        <v>WCVI SPR T</v>
      </c>
      <c r="N4103" t="str">
        <f>VLOOKUP($E4103,'CFileFishery to ERA+'!$A$4:$J$198,6,FALSE)</f>
        <v>CA</v>
      </c>
      <c r="O4103">
        <f>VLOOKUP($E4103,'CFileFishery to ERA+'!$A$4:$J$198,7,FALSE)</f>
        <v>3</v>
      </c>
      <c r="P4103" t="str">
        <f>VLOOKUP($E4103,'CFileFishery to ERA+'!$A$4:$J$198,8,FALSE)</f>
        <v>T</v>
      </c>
      <c r="Q4103" t="str">
        <f>VLOOKUP($E4103,'CFileFishery to ERA+'!$A$4:$J$198,9,FALSE)</f>
        <v>WCVI Troll</v>
      </c>
      <c r="R4103" t="str">
        <f>VLOOKUP($E4103,'CFileFishery to ERA+'!$A$4:$J$198,10,FALSE)</f>
        <v>AABM</v>
      </c>
    </row>
    <row r="4104" spans="1:18" x14ac:dyDescent="0.25">
      <c r="A4104" s="5" t="s">
        <v>544</v>
      </c>
      <c r="B4104" s="5" t="s">
        <v>545</v>
      </c>
      <c r="C4104" s="5">
        <v>2009</v>
      </c>
      <c r="D4104" s="5">
        <v>5</v>
      </c>
      <c r="E4104" s="5">
        <v>104</v>
      </c>
      <c r="F4104" s="5" t="s">
        <v>113</v>
      </c>
      <c r="G4104" s="5">
        <v>3</v>
      </c>
      <c r="H4104" s="5" t="s">
        <v>12</v>
      </c>
      <c r="I4104" s="5">
        <v>35</v>
      </c>
      <c r="J4104" s="5">
        <v>35.99</v>
      </c>
      <c r="K4104" s="5">
        <v>35.99</v>
      </c>
      <c r="L4104">
        <f>VLOOKUP($E4104,'CFileFishery to ERA+'!$A$4:$J$198,4,FALSE)</f>
        <v>38</v>
      </c>
      <c r="M4104" t="str">
        <f>VLOOKUP($E4104,'CFileFishery to ERA+'!$A$4:$J$198,5,FALSE)</f>
        <v>TPS FN</v>
      </c>
      <c r="N4104" t="str">
        <f>VLOOKUP($E4104,'CFileFishery to ERA+'!$A$4:$J$198,6,FALSE)</f>
        <v>US</v>
      </c>
      <c r="O4104">
        <f>VLOOKUP($E4104,'CFileFishery to ERA+'!$A$4:$J$198,7,FALSE)</f>
        <v>999</v>
      </c>
      <c r="P4104" t="str">
        <f>VLOOKUP($E4104,'CFileFishery to ERA+'!$A$4:$J$198,8,FALSE)</f>
        <v>N</v>
      </c>
      <c r="Q4104" t="str">
        <f>VLOOKUP($E4104,'CFileFishery to ERA+'!$A$4:$J$198,9,FALSE)</f>
        <v>PGSD Net</v>
      </c>
      <c r="R4104" t="str">
        <f>VLOOKUP($E4104,'CFileFishery to ERA+'!$A$4:$J$198,10,FALSE)</f>
        <v>ISBM</v>
      </c>
    </row>
    <row r="4105" spans="1:18" x14ac:dyDescent="0.25">
      <c r="A4105" s="5" t="s">
        <v>544</v>
      </c>
      <c r="B4105" s="5" t="s">
        <v>545</v>
      </c>
      <c r="C4105" s="5">
        <v>2009</v>
      </c>
      <c r="D4105" s="5">
        <v>5</v>
      </c>
      <c r="E4105" s="5">
        <v>104</v>
      </c>
      <c r="F4105" s="5" t="s">
        <v>113</v>
      </c>
      <c r="G4105" s="5">
        <v>4</v>
      </c>
      <c r="H4105" s="5" t="s">
        <v>12</v>
      </c>
      <c r="I4105" s="5">
        <v>101</v>
      </c>
      <c r="J4105" s="5">
        <v>104.42</v>
      </c>
      <c r="K4105" s="5">
        <v>105.47</v>
      </c>
      <c r="L4105">
        <f>VLOOKUP($E4105,'CFileFishery to ERA+'!$A$4:$J$198,4,FALSE)</f>
        <v>38</v>
      </c>
      <c r="M4105" t="str">
        <f>VLOOKUP($E4105,'CFileFishery to ERA+'!$A$4:$J$198,5,FALSE)</f>
        <v>TPS FN</v>
      </c>
      <c r="N4105" t="str">
        <f>VLOOKUP($E4105,'CFileFishery to ERA+'!$A$4:$J$198,6,FALSE)</f>
        <v>US</v>
      </c>
      <c r="O4105">
        <f>VLOOKUP($E4105,'CFileFishery to ERA+'!$A$4:$J$198,7,FALSE)</f>
        <v>999</v>
      </c>
      <c r="P4105" t="str">
        <f>VLOOKUP($E4105,'CFileFishery to ERA+'!$A$4:$J$198,8,FALSE)</f>
        <v>N</v>
      </c>
      <c r="Q4105" t="str">
        <f>VLOOKUP($E4105,'CFileFishery to ERA+'!$A$4:$J$198,9,FALSE)</f>
        <v>PGSD Net</v>
      </c>
      <c r="R4105" t="str">
        <f>VLOOKUP($E4105,'CFileFishery to ERA+'!$A$4:$J$198,10,FALSE)</f>
        <v>ISBM</v>
      </c>
    </row>
    <row r="4106" spans="1:18" x14ac:dyDescent="0.25">
      <c r="A4106" s="5" t="s">
        <v>544</v>
      </c>
      <c r="B4106" s="5" t="s">
        <v>545</v>
      </c>
      <c r="C4106" s="5">
        <v>2009</v>
      </c>
      <c r="D4106" s="5">
        <v>5</v>
      </c>
      <c r="E4106" s="5">
        <v>104</v>
      </c>
      <c r="F4106" s="5" t="s">
        <v>113</v>
      </c>
      <c r="G4106" s="5">
        <v>5</v>
      </c>
      <c r="H4106" s="5" t="s">
        <v>12</v>
      </c>
      <c r="I4106" s="5">
        <v>12</v>
      </c>
      <c r="J4106" s="5">
        <v>12.5</v>
      </c>
      <c r="K4106" s="5">
        <v>12.55</v>
      </c>
      <c r="L4106">
        <f>VLOOKUP($E4106,'CFileFishery to ERA+'!$A$4:$J$198,4,FALSE)</f>
        <v>38</v>
      </c>
      <c r="M4106" t="str">
        <f>VLOOKUP($E4106,'CFileFishery to ERA+'!$A$4:$J$198,5,FALSE)</f>
        <v>TPS FN</v>
      </c>
      <c r="N4106" t="str">
        <f>VLOOKUP($E4106,'CFileFishery to ERA+'!$A$4:$J$198,6,FALSE)</f>
        <v>US</v>
      </c>
      <c r="O4106">
        <f>VLOOKUP($E4106,'CFileFishery to ERA+'!$A$4:$J$198,7,FALSE)</f>
        <v>999</v>
      </c>
      <c r="P4106" t="str">
        <f>VLOOKUP($E4106,'CFileFishery to ERA+'!$A$4:$J$198,8,FALSE)</f>
        <v>N</v>
      </c>
      <c r="Q4106" t="str">
        <f>VLOOKUP($E4106,'CFileFishery to ERA+'!$A$4:$J$198,9,FALSE)</f>
        <v>PGSD Net</v>
      </c>
      <c r="R4106" t="str">
        <f>VLOOKUP($E4106,'CFileFishery to ERA+'!$A$4:$J$198,10,FALSE)</f>
        <v>ISBM</v>
      </c>
    </row>
    <row r="4107" spans="1:18" x14ac:dyDescent="0.25">
      <c r="A4107" s="5" t="s">
        <v>544</v>
      </c>
      <c r="B4107" s="5" t="s">
        <v>545</v>
      </c>
      <c r="C4107" s="5">
        <v>2009</v>
      </c>
      <c r="D4107" s="5">
        <v>5</v>
      </c>
      <c r="E4107" s="5">
        <v>136</v>
      </c>
      <c r="F4107" s="5" t="s">
        <v>52</v>
      </c>
      <c r="G4107" s="5">
        <v>4</v>
      </c>
      <c r="H4107" s="5" t="s">
        <v>12</v>
      </c>
      <c r="I4107" s="5">
        <v>1</v>
      </c>
      <c r="J4107" s="5">
        <v>8.81</v>
      </c>
      <c r="K4107" s="5">
        <v>8.89</v>
      </c>
      <c r="L4107">
        <f>VLOOKUP($E4107,'CFileFishery to ERA+'!$A$4:$J$198,4,FALSE)</f>
        <v>63</v>
      </c>
      <c r="M4107" t="str">
        <f>VLOOKUP($E4107,'CFileFishery to ERA+'!$A$4:$J$198,5,FALSE)</f>
        <v>GEO ST S</v>
      </c>
      <c r="N4107" t="str">
        <f>VLOOKUP($E4107,'CFileFishery to ERA+'!$A$4:$J$198,6,FALSE)</f>
        <v>CA</v>
      </c>
      <c r="O4107">
        <f>VLOOKUP($E4107,'CFileFishery to ERA+'!$A$4:$J$198,7,FALSE)</f>
        <v>27</v>
      </c>
      <c r="P4107" t="str">
        <f>VLOOKUP($E4107,'CFileFishery to ERA+'!$A$4:$J$198,8,FALSE)</f>
        <v>S</v>
      </c>
      <c r="Q4107" t="str">
        <f>VLOOKUP($E4107,'CFileFishery to ERA+'!$A$4:$J$198,9,FALSE)</f>
        <v>North Georgia Strait Sport</v>
      </c>
      <c r="R4107" t="str">
        <f>VLOOKUP($E4107,'CFileFishery to ERA+'!$A$4:$J$198,10,FALSE)</f>
        <v>ISBM</v>
      </c>
    </row>
    <row r="4108" spans="1:18" x14ac:dyDescent="0.25">
      <c r="A4108" s="5" t="s">
        <v>544</v>
      </c>
      <c r="B4108" s="5" t="s">
        <v>545</v>
      </c>
      <c r="C4108" s="5">
        <v>2009</v>
      </c>
      <c r="D4108" s="5">
        <v>6</v>
      </c>
      <c r="E4108" s="5">
        <v>14</v>
      </c>
      <c r="F4108" s="5" t="s">
        <v>15</v>
      </c>
      <c r="G4108" s="5">
        <v>4</v>
      </c>
      <c r="H4108" s="5" t="s">
        <v>12</v>
      </c>
      <c r="I4108" s="5">
        <v>1</v>
      </c>
      <c r="J4108" s="5">
        <v>2.0099999999999998</v>
      </c>
      <c r="K4108" s="5">
        <v>2.0299999999999998</v>
      </c>
      <c r="L4108">
        <f>VLOOKUP($E4108,'CFileFishery to ERA+'!$A$4:$J$198,4,FALSE)</f>
        <v>2</v>
      </c>
      <c r="M4108" t="str">
        <f>VLOOKUP($E4108,'CFileFishery to ERA+'!$A$4:$J$198,5,FALSE)</f>
        <v>AK JNO T</v>
      </c>
      <c r="N4108" t="str">
        <f>VLOOKUP($E4108,'CFileFishery to ERA+'!$A$4:$J$198,6,FALSE)</f>
        <v>US</v>
      </c>
      <c r="O4108">
        <f>VLOOKUP($E4108,'CFileFishery to ERA+'!$A$4:$J$198,7,FALSE)</f>
        <v>999</v>
      </c>
      <c r="P4108" t="str">
        <f>VLOOKUP($E4108,'CFileFishery to ERA+'!$A$4:$J$198,8,FALSE)</f>
        <v>T</v>
      </c>
      <c r="Q4108" t="str">
        <f>VLOOKUP($E4108,'CFileFishery to ERA+'!$A$4:$J$198,9,FALSE)</f>
        <v>SEAK Troll</v>
      </c>
      <c r="R4108" t="str">
        <f>VLOOKUP($E4108,'CFileFishery to ERA+'!$A$4:$J$198,10,FALSE)</f>
        <v>AABM</v>
      </c>
    </row>
    <row r="4109" spans="1:18" x14ac:dyDescent="0.25">
      <c r="A4109" s="5" t="s">
        <v>544</v>
      </c>
      <c r="B4109" s="5" t="s">
        <v>545</v>
      </c>
      <c r="C4109" s="5">
        <v>2009</v>
      </c>
      <c r="D4109" s="5">
        <v>6</v>
      </c>
      <c r="E4109" s="5">
        <v>38</v>
      </c>
      <c r="F4109" s="5" t="s">
        <v>64</v>
      </c>
      <c r="G4109" s="5">
        <v>4</v>
      </c>
      <c r="H4109" s="5" t="s">
        <v>12</v>
      </c>
      <c r="I4109" s="5">
        <v>1</v>
      </c>
      <c r="J4109" s="5">
        <v>3.22</v>
      </c>
      <c r="K4109" s="5">
        <v>3.25</v>
      </c>
      <c r="L4109">
        <f>VLOOKUP($E4109,'CFileFishery to ERA+'!$A$4:$J$198,4,FALSE)</f>
        <v>11</v>
      </c>
      <c r="M4109" t="str">
        <f>VLOOKUP($E4109,'CFileFishery to ERA+'!$A$4:$J$198,5,FALSE)</f>
        <v>WCVI SPR T</v>
      </c>
      <c r="N4109" t="str">
        <f>VLOOKUP($E4109,'CFileFishery to ERA+'!$A$4:$J$198,6,FALSE)</f>
        <v>CA</v>
      </c>
      <c r="O4109">
        <f>VLOOKUP($E4109,'CFileFishery to ERA+'!$A$4:$J$198,7,FALSE)</f>
        <v>3</v>
      </c>
      <c r="P4109" t="str">
        <f>VLOOKUP($E4109,'CFileFishery to ERA+'!$A$4:$J$198,8,FALSE)</f>
        <v>T</v>
      </c>
      <c r="Q4109" t="str">
        <f>VLOOKUP($E4109,'CFileFishery to ERA+'!$A$4:$J$198,9,FALSE)</f>
        <v>WCVI Troll</v>
      </c>
      <c r="R4109" t="str">
        <f>VLOOKUP($E4109,'CFileFishery to ERA+'!$A$4:$J$198,10,FALSE)</f>
        <v>AABM</v>
      </c>
    </row>
    <row r="4110" spans="1:18" x14ac:dyDescent="0.25">
      <c r="A4110" s="5" t="s">
        <v>544</v>
      </c>
      <c r="B4110" s="5" t="s">
        <v>545</v>
      </c>
      <c r="C4110" s="5">
        <v>2009</v>
      </c>
      <c r="D4110" s="5">
        <v>6</v>
      </c>
      <c r="E4110" s="5">
        <v>41</v>
      </c>
      <c r="F4110" s="5" t="s">
        <v>70</v>
      </c>
      <c r="G4110" s="5">
        <v>3</v>
      </c>
      <c r="H4110" s="5" t="s">
        <v>12</v>
      </c>
      <c r="I4110" s="5">
        <v>1</v>
      </c>
      <c r="J4110" s="5">
        <v>1.27</v>
      </c>
      <c r="K4110" s="5">
        <v>1.27</v>
      </c>
      <c r="L4110">
        <f>VLOOKUP($E4110,'CFileFishery to ERA+'!$A$4:$J$198,4,FALSE)</f>
        <v>13</v>
      </c>
      <c r="M4110" t="str">
        <f>VLOOKUP($E4110,'CFileFishery to ERA+'!$A$4:$J$198,5,FALSE)</f>
        <v>N FALCON T</v>
      </c>
      <c r="N4110" t="str">
        <f>VLOOKUP($E4110,'CFileFishery to ERA+'!$A$4:$J$198,6,FALSE)</f>
        <v>US</v>
      </c>
      <c r="O4110">
        <f>VLOOKUP($E4110,'CFileFishery to ERA+'!$A$4:$J$198,7,FALSE)</f>
        <v>999</v>
      </c>
      <c r="P4110" t="str">
        <f>VLOOKUP($E4110,'CFileFishery to ERA+'!$A$4:$J$198,8,FALSE)</f>
        <v>T</v>
      </c>
      <c r="Q4110" t="str">
        <f>VLOOKUP($E4110,'CFileFishery to ERA+'!$A$4:$J$198,9,FALSE)</f>
        <v>WA Troll</v>
      </c>
      <c r="R4110" t="str">
        <f>VLOOKUP($E4110,'CFileFishery to ERA+'!$A$4:$J$198,10,FALSE)</f>
        <v>ISBM</v>
      </c>
    </row>
    <row r="4111" spans="1:18" x14ac:dyDescent="0.25">
      <c r="A4111" s="5" t="s">
        <v>544</v>
      </c>
      <c r="B4111" s="5" t="s">
        <v>545</v>
      </c>
      <c r="C4111" s="5">
        <v>2009</v>
      </c>
      <c r="D4111" s="5">
        <v>6</v>
      </c>
      <c r="E4111" s="5">
        <v>43</v>
      </c>
      <c r="F4111" s="5" t="s">
        <v>59</v>
      </c>
      <c r="G4111" s="5">
        <v>3</v>
      </c>
      <c r="H4111" s="5" t="s">
        <v>12</v>
      </c>
      <c r="I4111" s="5">
        <v>4</v>
      </c>
      <c r="J4111" s="5">
        <v>9.7899999999999991</v>
      </c>
      <c r="K4111" s="5">
        <v>9.7899999999999991</v>
      </c>
      <c r="L4111">
        <f>VLOOKUP($E4111,'CFileFishery to ERA+'!$A$4:$J$198,4,FALSE)</f>
        <v>13</v>
      </c>
      <c r="M4111" t="str">
        <f>VLOOKUP($E4111,'CFileFishery to ERA+'!$A$4:$J$198,5,FALSE)</f>
        <v>N FALCON T</v>
      </c>
      <c r="N4111" t="str">
        <f>VLOOKUP($E4111,'CFileFishery to ERA+'!$A$4:$J$198,6,FALSE)</f>
        <v>US</v>
      </c>
      <c r="O4111">
        <f>VLOOKUP($E4111,'CFileFishery to ERA+'!$A$4:$J$198,7,FALSE)</f>
        <v>999</v>
      </c>
      <c r="P4111" t="str">
        <f>VLOOKUP($E4111,'CFileFishery to ERA+'!$A$4:$J$198,8,FALSE)</f>
        <v>T</v>
      </c>
      <c r="Q4111" t="str">
        <f>VLOOKUP($E4111,'CFileFishery to ERA+'!$A$4:$J$198,9,FALSE)</f>
        <v>WA Troll</v>
      </c>
      <c r="R4111" t="str">
        <f>VLOOKUP($E4111,'CFileFishery to ERA+'!$A$4:$J$198,10,FALSE)</f>
        <v>ISBM</v>
      </c>
    </row>
    <row r="4112" spans="1:18" x14ac:dyDescent="0.25">
      <c r="A4112" s="5" t="s">
        <v>544</v>
      </c>
      <c r="B4112" s="5" t="s">
        <v>545</v>
      </c>
      <c r="C4112" s="5">
        <v>2009</v>
      </c>
      <c r="D4112" s="5">
        <v>6</v>
      </c>
      <c r="E4112" s="5">
        <v>104</v>
      </c>
      <c r="F4112" s="5" t="s">
        <v>113</v>
      </c>
      <c r="G4112" s="5">
        <v>4</v>
      </c>
      <c r="H4112" s="5" t="s">
        <v>12</v>
      </c>
      <c r="I4112" s="5">
        <v>3</v>
      </c>
      <c r="J4112" s="5">
        <v>3</v>
      </c>
      <c r="K4112" s="5">
        <v>3.03</v>
      </c>
      <c r="L4112">
        <f>VLOOKUP($E4112,'CFileFishery to ERA+'!$A$4:$J$198,4,FALSE)</f>
        <v>38</v>
      </c>
      <c r="M4112" t="str">
        <f>VLOOKUP($E4112,'CFileFishery to ERA+'!$A$4:$J$198,5,FALSE)</f>
        <v>TPS FN</v>
      </c>
      <c r="N4112" t="str">
        <f>VLOOKUP($E4112,'CFileFishery to ERA+'!$A$4:$J$198,6,FALSE)</f>
        <v>US</v>
      </c>
      <c r="O4112">
        <f>VLOOKUP($E4112,'CFileFishery to ERA+'!$A$4:$J$198,7,FALSE)</f>
        <v>999</v>
      </c>
      <c r="P4112" t="str">
        <f>VLOOKUP($E4112,'CFileFishery to ERA+'!$A$4:$J$198,8,FALSE)</f>
        <v>N</v>
      </c>
      <c r="Q4112" t="str">
        <f>VLOOKUP($E4112,'CFileFishery to ERA+'!$A$4:$J$198,9,FALSE)</f>
        <v>PGSD Net</v>
      </c>
      <c r="R4112" t="str">
        <f>VLOOKUP($E4112,'CFileFishery to ERA+'!$A$4:$J$198,10,FALSE)</f>
        <v>ISBM</v>
      </c>
    </row>
    <row r="4113" spans="1:18" x14ac:dyDescent="0.25">
      <c r="A4113" s="5" t="s">
        <v>544</v>
      </c>
      <c r="B4113" s="5" t="s">
        <v>545</v>
      </c>
      <c r="C4113" s="5">
        <v>2009</v>
      </c>
      <c r="D4113" s="5">
        <v>6</v>
      </c>
      <c r="E4113" s="5">
        <v>142</v>
      </c>
      <c r="F4113" s="5" t="s">
        <v>49</v>
      </c>
      <c r="G4113" s="5">
        <v>3</v>
      </c>
      <c r="H4113" s="5" t="s">
        <v>12</v>
      </c>
      <c r="I4113" s="5">
        <v>1</v>
      </c>
      <c r="J4113" s="5">
        <v>4.3499999999999996</v>
      </c>
      <c r="K4113" s="5">
        <v>4.3499999999999996</v>
      </c>
      <c r="L4113">
        <f>VLOOKUP($E4113,'CFileFishery to ERA+'!$A$4:$J$198,4,FALSE)</f>
        <v>50</v>
      </c>
      <c r="M4113" t="str">
        <f>VLOOKUP($E4113,'CFileFishery to ERA+'!$A$4:$J$198,5,FALSE)</f>
        <v>WCVI AABM S</v>
      </c>
      <c r="N4113" t="str">
        <f>VLOOKUP($E4113,'CFileFishery to ERA+'!$A$4:$J$198,6,FALSE)</f>
        <v>CA</v>
      </c>
      <c r="O4113">
        <f>VLOOKUP($E4113,'CFileFishery to ERA+'!$A$4:$J$198,7,FALSE)</f>
        <v>31</v>
      </c>
      <c r="P4113" t="str">
        <f>VLOOKUP($E4113,'CFileFishery to ERA+'!$A$4:$J$198,8,FALSE)</f>
        <v>S</v>
      </c>
      <c r="Q4113" t="str">
        <f>VLOOKUP($E4113,'CFileFishery to ERA+'!$A$4:$J$198,9,FALSE)</f>
        <v>WCVI AABM Sport</v>
      </c>
      <c r="R4113" t="str">
        <f>VLOOKUP($E4113,'CFileFishery to ERA+'!$A$4:$J$198,10,FALSE)</f>
        <v>AABM</v>
      </c>
    </row>
    <row r="4114" spans="1:18" x14ac:dyDescent="0.25">
      <c r="A4114" s="5" t="s">
        <v>544</v>
      </c>
      <c r="B4114" s="5" t="s">
        <v>545</v>
      </c>
      <c r="C4114" s="5">
        <v>2009</v>
      </c>
      <c r="D4114" s="5">
        <v>6</v>
      </c>
      <c r="E4114" s="5">
        <v>146</v>
      </c>
      <c r="F4114" s="5" t="s">
        <v>75</v>
      </c>
      <c r="G4114" s="5">
        <v>4</v>
      </c>
      <c r="H4114" s="5" t="s">
        <v>12</v>
      </c>
      <c r="I4114" s="5">
        <v>1</v>
      </c>
      <c r="J4114" s="5">
        <v>10.74</v>
      </c>
      <c r="K4114" s="5">
        <v>10.84</v>
      </c>
      <c r="L4114">
        <f>VLOOKUP($E4114,'CFileFishery to ERA+'!$A$4:$J$198,4,FALSE)</f>
        <v>65</v>
      </c>
      <c r="M4114" t="str">
        <f>VLOOKUP($E4114,'CFileFishery to ERA+'!$A$4:$J$198,5,FALSE)</f>
        <v>BC JF S</v>
      </c>
      <c r="N4114" t="str">
        <f>VLOOKUP($E4114,'CFileFishery to ERA+'!$A$4:$J$198,6,FALSE)</f>
        <v>CA</v>
      </c>
      <c r="O4114">
        <f>VLOOKUP($E4114,'CFileFishery to ERA+'!$A$4:$J$198,7,FALSE)</f>
        <v>36</v>
      </c>
      <c r="P4114" t="str">
        <f>VLOOKUP($E4114,'CFileFishery to ERA+'!$A$4:$J$198,8,FALSE)</f>
        <v>S</v>
      </c>
      <c r="Q4114" t="str">
        <f>VLOOKUP($E4114,'CFileFishery to ERA+'!$A$4:$J$198,9,FALSE)</f>
        <v>Canadian Juan De Fuca Sport</v>
      </c>
      <c r="R4114" t="str">
        <f>VLOOKUP($E4114,'CFileFishery to ERA+'!$A$4:$J$198,10,FALSE)</f>
        <v>ISBM</v>
      </c>
    </row>
    <row r="4115" spans="1:18" x14ac:dyDescent="0.25">
      <c r="A4115" s="5" t="s">
        <v>544</v>
      </c>
      <c r="B4115" s="5" t="s">
        <v>545</v>
      </c>
      <c r="C4115" s="5">
        <v>2009</v>
      </c>
      <c r="D4115" s="5">
        <v>7</v>
      </c>
      <c r="E4115" s="5">
        <v>18</v>
      </c>
      <c r="F4115" s="5" t="s">
        <v>23</v>
      </c>
      <c r="G4115" s="5">
        <v>4</v>
      </c>
      <c r="H4115" s="5" t="s">
        <v>12</v>
      </c>
      <c r="I4115" s="5">
        <v>1</v>
      </c>
      <c r="J4115" s="5">
        <v>2.94</v>
      </c>
      <c r="K4115" s="5">
        <v>2.96</v>
      </c>
      <c r="L4115">
        <f>VLOOKUP($E4115,'CFileFishery to ERA+'!$A$4:$J$198,4,FALSE)</f>
        <v>4</v>
      </c>
      <c r="M4115" t="str">
        <f>VLOOKUP($E4115,'CFileFishery to ERA+'!$A$4:$J$198,5,FALSE)</f>
        <v>AK JLO T</v>
      </c>
      <c r="N4115" t="str">
        <f>VLOOKUP($E4115,'CFileFishery to ERA+'!$A$4:$J$198,6,FALSE)</f>
        <v>US</v>
      </c>
      <c r="O4115">
        <f>VLOOKUP($E4115,'CFileFishery to ERA+'!$A$4:$J$198,7,FALSE)</f>
        <v>999</v>
      </c>
      <c r="P4115" t="str">
        <f>VLOOKUP($E4115,'CFileFishery to ERA+'!$A$4:$J$198,8,FALSE)</f>
        <v>T</v>
      </c>
      <c r="Q4115" t="str">
        <f>VLOOKUP($E4115,'CFileFishery to ERA+'!$A$4:$J$198,9,FALSE)</f>
        <v>SEAK Troll</v>
      </c>
      <c r="R4115" t="str">
        <f>VLOOKUP($E4115,'CFileFishery to ERA+'!$A$4:$J$198,10,FALSE)</f>
        <v>AABM</v>
      </c>
    </row>
    <row r="4116" spans="1:18" x14ac:dyDescent="0.25">
      <c r="A4116" s="5" t="s">
        <v>544</v>
      </c>
      <c r="B4116" s="5" t="s">
        <v>545</v>
      </c>
      <c r="C4116" s="5">
        <v>2009</v>
      </c>
      <c r="D4116" s="5">
        <v>7</v>
      </c>
      <c r="E4116" s="5">
        <v>104</v>
      </c>
      <c r="F4116" s="5" t="s">
        <v>113</v>
      </c>
      <c r="G4116" s="5">
        <v>4</v>
      </c>
      <c r="H4116" s="5" t="s">
        <v>12</v>
      </c>
      <c r="I4116" s="5">
        <v>1</v>
      </c>
      <c r="J4116" s="5">
        <v>1.41</v>
      </c>
      <c r="K4116" s="5">
        <v>1.42</v>
      </c>
      <c r="L4116">
        <f>VLOOKUP($E4116,'CFileFishery to ERA+'!$A$4:$J$198,4,FALSE)</f>
        <v>38</v>
      </c>
      <c r="M4116" t="str">
        <f>VLOOKUP($E4116,'CFileFishery to ERA+'!$A$4:$J$198,5,FALSE)</f>
        <v>TPS FN</v>
      </c>
      <c r="N4116" t="str">
        <f>VLOOKUP($E4116,'CFileFishery to ERA+'!$A$4:$J$198,6,FALSE)</f>
        <v>US</v>
      </c>
      <c r="O4116">
        <f>VLOOKUP($E4116,'CFileFishery to ERA+'!$A$4:$J$198,7,FALSE)</f>
        <v>999</v>
      </c>
      <c r="P4116" t="str">
        <f>VLOOKUP($E4116,'CFileFishery to ERA+'!$A$4:$J$198,8,FALSE)</f>
        <v>N</v>
      </c>
      <c r="Q4116" t="str">
        <f>VLOOKUP($E4116,'CFileFishery to ERA+'!$A$4:$J$198,9,FALSE)</f>
        <v>PGSD Net</v>
      </c>
      <c r="R4116" t="str">
        <f>VLOOKUP($E4116,'CFileFishery to ERA+'!$A$4:$J$198,10,FALSE)</f>
        <v>ISBM</v>
      </c>
    </row>
    <row r="4117" spans="1:18" x14ac:dyDescent="0.25">
      <c r="A4117" s="5" t="s">
        <v>544</v>
      </c>
      <c r="B4117" s="5" t="s">
        <v>545</v>
      </c>
      <c r="C4117" s="5">
        <v>2009</v>
      </c>
      <c r="D4117" s="5">
        <v>7</v>
      </c>
      <c r="E4117" s="5">
        <v>104</v>
      </c>
      <c r="F4117" s="5" t="s">
        <v>113</v>
      </c>
      <c r="G4117" s="5">
        <v>6</v>
      </c>
      <c r="H4117" s="5" t="s">
        <v>12</v>
      </c>
      <c r="I4117" s="5">
        <v>1</v>
      </c>
      <c r="J4117" s="5">
        <v>1.41</v>
      </c>
      <c r="K4117" s="5">
        <v>1.41</v>
      </c>
      <c r="L4117">
        <f>VLOOKUP($E4117,'CFileFishery to ERA+'!$A$4:$J$198,4,FALSE)</f>
        <v>38</v>
      </c>
      <c r="M4117" t="str">
        <f>VLOOKUP($E4117,'CFileFishery to ERA+'!$A$4:$J$198,5,FALSE)</f>
        <v>TPS FN</v>
      </c>
      <c r="N4117" t="str">
        <f>VLOOKUP($E4117,'CFileFishery to ERA+'!$A$4:$J$198,6,FALSE)</f>
        <v>US</v>
      </c>
      <c r="O4117">
        <f>VLOOKUP($E4117,'CFileFishery to ERA+'!$A$4:$J$198,7,FALSE)</f>
        <v>999</v>
      </c>
      <c r="P4117" t="str">
        <f>VLOOKUP($E4117,'CFileFishery to ERA+'!$A$4:$J$198,8,FALSE)</f>
        <v>N</v>
      </c>
      <c r="Q4117" t="str">
        <f>VLOOKUP($E4117,'CFileFishery to ERA+'!$A$4:$J$198,9,FALSE)</f>
        <v>PGSD Net</v>
      </c>
      <c r="R4117" t="str">
        <f>VLOOKUP($E4117,'CFileFishery to ERA+'!$A$4:$J$198,10,FALSE)</f>
        <v>ISBM</v>
      </c>
    </row>
    <row r="4118" spans="1:18" x14ac:dyDescent="0.25">
      <c r="A4118" s="5" t="s">
        <v>544</v>
      </c>
      <c r="B4118" s="5" t="s">
        <v>545</v>
      </c>
      <c r="C4118" s="5">
        <v>2009</v>
      </c>
      <c r="D4118" s="5">
        <v>7</v>
      </c>
      <c r="E4118" s="5">
        <v>142</v>
      </c>
      <c r="F4118" s="5" t="s">
        <v>49</v>
      </c>
      <c r="G4118" s="5">
        <v>3</v>
      </c>
      <c r="H4118" s="5" t="s">
        <v>12</v>
      </c>
      <c r="I4118" s="5">
        <v>1</v>
      </c>
      <c r="J4118" s="5">
        <v>6.04</v>
      </c>
      <c r="K4118" s="5">
        <v>6.04</v>
      </c>
      <c r="L4118">
        <f>VLOOKUP($E4118,'CFileFishery to ERA+'!$A$4:$J$198,4,FALSE)</f>
        <v>50</v>
      </c>
      <c r="M4118" t="str">
        <f>VLOOKUP($E4118,'CFileFishery to ERA+'!$A$4:$J$198,5,FALSE)</f>
        <v>WCVI AABM S</v>
      </c>
      <c r="N4118" t="str">
        <f>VLOOKUP($E4118,'CFileFishery to ERA+'!$A$4:$J$198,6,FALSE)</f>
        <v>CA</v>
      </c>
      <c r="O4118">
        <f>VLOOKUP($E4118,'CFileFishery to ERA+'!$A$4:$J$198,7,FALSE)</f>
        <v>31</v>
      </c>
      <c r="P4118" t="str">
        <f>VLOOKUP($E4118,'CFileFishery to ERA+'!$A$4:$J$198,8,FALSE)</f>
        <v>S</v>
      </c>
      <c r="Q4118" t="str">
        <f>VLOOKUP($E4118,'CFileFishery to ERA+'!$A$4:$J$198,9,FALSE)</f>
        <v>WCVI AABM Sport</v>
      </c>
      <c r="R4118" t="str">
        <f>VLOOKUP($E4118,'CFileFishery to ERA+'!$A$4:$J$198,10,FALSE)</f>
        <v>AABM</v>
      </c>
    </row>
    <row r="4119" spans="1:18" x14ac:dyDescent="0.25">
      <c r="A4119" s="5" t="s">
        <v>544</v>
      </c>
      <c r="B4119" s="5" t="s">
        <v>545</v>
      </c>
      <c r="C4119" s="5">
        <v>2009</v>
      </c>
      <c r="D4119" s="5">
        <v>7</v>
      </c>
      <c r="E4119" s="5">
        <v>146</v>
      </c>
      <c r="F4119" s="5" t="s">
        <v>75</v>
      </c>
      <c r="G4119" s="5">
        <v>3</v>
      </c>
      <c r="H4119" s="5" t="s">
        <v>12</v>
      </c>
      <c r="I4119" s="5">
        <v>1</v>
      </c>
      <c r="J4119" s="5">
        <v>6.59</v>
      </c>
      <c r="K4119" s="5">
        <v>6.59</v>
      </c>
      <c r="L4119">
        <f>VLOOKUP($E4119,'CFileFishery to ERA+'!$A$4:$J$198,4,FALSE)</f>
        <v>65</v>
      </c>
      <c r="M4119" t="str">
        <f>VLOOKUP($E4119,'CFileFishery to ERA+'!$A$4:$J$198,5,FALSE)</f>
        <v>BC JF S</v>
      </c>
      <c r="N4119" t="str">
        <f>VLOOKUP($E4119,'CFileFishery to ERA+'!$A$4:$J$198,6,FALSE)</f>
        <v>CA</v>
      </c>
      <c r="O4119">
        <f>VLOOKUP($E4119,'CFileFishery to ERA+'!$A$4:$J$198,7,FALSE)</f>
        <v>36</v>
      </c>
      <c r="P4119" t="str">
        <f>VLOOKUP($E4119,'CFileFishery to ERA+'!$A$4:$J$198,8,FALSE)</f>
        <v>S</v>
      </c>
      <c r="Q4119" t="str">
        <f>VLOOKUP($E4119,'CFileFishery to ERA+'!$A$4:$J$198,9,FALSE)</f>
        <v>Canadian Juan De Fuca Sport</v>
      </c>
      <c r="R4119" t="str">
        <f>VLOOKUP($E4119,'CFileFishery to ERA+'!$A$4:$J$198,10,FALSE)</f>
        <v>ISBM</v>
      </c>
    </row>
    <row r="4120" spans="1:18" x14ac:dyDescent="0.25">
      <c r="A4120" s="5" t="s">
        <v>544</v>
      </c>
      <c r="B4120" s="5" t="s">
        <v>545</v>
      </c>
      <c r="C4120" s="5">
        <v>2009</v>
      </c>
      <c r="D4120" s="5">
        <v>7</v>
      </c>
      <c r="E4120" s="5">
        <v>150</v>
      </c>
      <c r="F4120" s="5" t="s">
        <v>76</v>
      </c>
      <c r="G4120" s="5">
        <v>3</v>
      </c>
      <c r="H4120" s="5" t="s">
        <v>12</v>
      </c>
      <c r="I4120" s="5">
        <v>1</v>
      </c>
      <c r="J4120" s="5">
        <v>3.22</v>
      </c>
      <c r="K4120" s="5">
        <v>3.22</v>
      </c>
      <c r="L4120">
        <f>VLOOKUP($E4120,'CFileFishery to ERA+'!$A$4:$J$198,4,FALSE)</f>
        <v>57</v>
      </c>
      <c r="M4120" t="str">
        <f>VLOOKUP($E4120,'CFileFishery to ERA+'!$A$4:$J$198,5,FALSE)</f>
        <v>PGSDN S</v>
      </c>
      <c r="N4120" t="str">
        <f>VLOOKUP($E4120,'CFileFishery to ERA+'!$A$4:$J$198,6,FALSE)</f>
        <v>US</v>
      </c>
      <c r="O4120">
        <f>VLOOKUP($E4120,'CFileFishery to ERA+'!$A$4:$J$198,7,FALSE)</f>
        <v>999</v>
      </c>
      <c r="P4120" t="str">
        <f>VLOOKUP($E4120,'CFileFishery to ERA+'!$A$4:$J$198,8,FALSE)</f>
        <v>S</v>
      </c>
      <c r="Q4120" t="str">
        <f>VLOOKUP($E4120,'CFileFishery to ERA+'!$A$4:$J$198,9,FALSE)</f>
        <v>PGSD Sport</v>
      </c>
      <c r="R4120" t="str">
        <f>VLOOKUP($E4120,'CFileFishery to ERA+'!$A$4:$J$198,10,FALSE)</f>
        <v>ISBM</v>
      </c>
    </row>
    <row r="4121" spans="1:18" x14ac:dyDescent="0.25">
      <c r="A4121" s="5" t="s">
        <v>544</v>
      </c>
      <c r="B4121" s="5" t="s">
        <v>545</v>
      </c>
      <c r="C4121" s="5">
        <v>2009</v>
      </c>
      <c r="D4121" s="5">
        <v>7</v>
      </c>
      <c r="E4121" s="5">
        <v>152</v>
      </c>
      <c r="F4121" s="5" t="s">
        <v>63</v>
      </c>
      <c r="G4121" s="5">
        <v>4</v>
      </c>
      <c r="H4121" s="5" t="s">
        <v>12</v>
      </c>
      <c r="I4121" s="5">
        <v>1</v>
      </c>
      <c r="J4121" s="5">
        <v>5.32</v>
      </c>
      <c r="K4121" s="5">
        <v>5.37</v>
      </c>
      <c r="L4121">
        <f>VLOOKUP($E4121,'CFileFishery to ERA+'!$A$4:$J$198,4,FALSE)</f>
        <v>57</v>
      </c>
      <c r="M4121" t="str">
        <f>VLOOKUP($E4121,'CFileFishery to ERA+'!$A$4:$J$198,5,FALSE)</f>
        <v>PGSDN S</v>
      </c>
      <c r="N4121" t="str">
        <f>VLOOKUP($E4121,'CFileFishery to ERA+'!$A$4:$J$198,6,FALSE)</f>
        <v>US</v>
      </c>
      <c r="O4121">
        <f>VLOOKUP($E4121,'CFileFishery to ERA+'!$A$4:$J$198,7,FALSE)</f>
        <v>999</v>
      </c>
      <c r="P4121" t="str">
        <f>VLOOKUP($E4121,'CFileFishery to ERA+'!$A$4:$J$198,8,FALSE)</f>
        <v>S</v>
      </c>
      <c r="Q4121" t="str">
        <f>VLOOKUP($E4121,'CFileFishery to ERA+'!$A$4:$J$198,9,FALSE)</f>
        <v>PGSD Sport</v>
      </c>
      <c r="R4121" t="str">
        <f>VLOOKUP($E4121,'CFileFishery to ERA+'!$A$4:$J$198,10,FALSE)</f>
        <v>ISBM</v>
      </c>
    </row>
    <row r="4122" spans="1:18" x14ac:dyDescent="0.25">
      <c r="A4122" s="5" t="s">
        <v>544</v>
      </c>
      <c r="B4122" s="5" t="s">
        <v>545</v>
      </c>
      <c r="C4122" s="5">
        <v>2009</v>
      </c>
      <c r="D4122" s="5">
        <v>8</v>
      </c>
      <c r="E4122" s="5">
        <v>92</v>
      </c>
      <c r="F4122" s="5" t="s">
        <v>66</v>
      </c>
      <c r="G4122" s="5">
        <v>4</v>
      </c>
      <c r="H4122" s="5" t="s">
        <v>12</v>
      </c>
      <c r="I4122" s="5">
        <v>1</v>
      </c>
      <c r="J4122" s="5">
        <v>7.48</v>
      </c>
      <c r="K4122" s="5">
        <v>7.55</v>
      </c>
      <c r="L4122">
        <f>VLOOKUP($E4122,'CFileFishery to ERA+'!$A$4:$J$198,4,FALSE)</f>
        <v>51</v>
      </c>
      <c r="M4122" t="str">
        <f>VLOOKUP($E4122,'CFileFishery to ERA+'!$A$4:$J$198,5,FALSE)</f>
        <v>WCVI ISBM S</v>
      </c>
      <c r="N4122" t="str">
        <f>VLOOKUP($E4122,'CFileFishery to ERA+'!$A$4:$J$198,6,FALSE)</f>
        <v>CA</v>
      </c>
      <c r="O4122">
        <f>VLOOKUP($E4122,'CFileFishery to ERA+'!$A$4:$J$198,7,FALSE)</f>
        <v>32</v>
      </c>
      <c r="P4122" t="str">
        <f>VLOOKUP($E4122,'CFileFishery to ERA+'!$A$4:$J$198,8,FALSE)</f>
        <v>S</v>
      </c>
      <c r="Q4122" t="str">
        <f>VLOOKUP($E4122,'CFileFishery to ERA+'!$A$4:$J$198,9,FALSE)</f>
        <v>WCVI ISBM Sport</v>
      </c>
      <c r="R4122" t="str">
        <f>VLOOKUP($E4122,'CFileFishery to ERA+'!$A$4:$J$198,10,FALSE)</f>
        <v>ISBM</v>
      </c>
    </row>
    <row r="4123" spans="1:18" x14ac:dyDescent="0.25">
      <c r="A4123" s="5" t="s">
        <v>544</v>
      </c>
      <c r="B4123" s="5" t="s">
        <v>545</v>
      </c>
      <c r="C4123" s="5">
        <v>2009</v>
      </c>
      <c r="D4123" s="5">
        <v>8</v>
      </c>
      <c r="E4123" s="5">
        <v>139</v>
      </c>
      <c r="F4123" s="5" t="s">
        <v>74</v>
      </c>
      <c r="G4123" s="5">
        <v>2</v>
      </c>
      <c r="H4123" s="5" t="s">
        <v>12</v>
      </c>
      <c r="I4123" s="5">
        <v>1</v>
      </c>
      <c r="J4123" s="5">
        <v>7.82</v>
      </c>
      <c r="K4123" s="5">
        <v>7.83</v>
      </c>
      <c r="L4123">
        <f>VLOOKUP($E4123,'CFileFishery to ERA+'!$A$4:$J$198,4,FALSE)</f>
        <v>63</v>
      </c>
      <c r="M4123" t="str">
        <f>VLOOKUP($E4123,'CFileFishery to ERA+'!$A$4:$J$198,5,FALSE)</f>
        <v>GEO ST S</v>
      </c>
      <c r="N4123" t="str">
        <f>VLOOKUP($E4123,'CFileFishery to ERA+'!$A$4:$J$198,6,FALSE)</f>
        <v>CA</v>
      </c>
      <c r="O4123">
        <f>VLOOKUP($E4123,'CFileFishery to ERA+'!$A$4:$J$198,7,FALSE)</f>
        <v>29</v>
      </c>
      <c r="P4123" t="str">
        <f>VLOOKUP($E4123,'CFileFishery to ERA+'!$A$4:$J$198,8,FALSE)</f>
        <v>S</v>
      </c>
      <c r="Q4123" t="str">
        <f>VLOOKUP($E4123,'CFileFishery to ERA+'!$A$4:$J$198,9,FALSE)</f>
        <v>South Georgia Strait Sport</v>
      </c>
      <c r="R4123" t="str">
        <f>VLOOKUP($E4123,'CFileFishery to ERA+'!$A$4:$J$198,10,FALSE)</f>
        <v>ISBM</v>
      </c>
    </row>
    <row r="4124" spans="1:18" x14ac:dyDescent="0.25">
      <c r="A4124" s="5" t="s">
        <v>544</v>
      </c>
      <c r="B4124" s="5" t="s">
        <v>545</v>
      </c>
      <c r="C4124" s="5">
        <v>2009</v>
      </c>
      <c r="D4124" s="5">
        <v>8</v>
      </c>
      <c r="E4124" s="5">
        <v>142</v>
      </c>
      <c r="F4124" s="5" t="s">
        <v>49</v>
      </c>
      <c r="G4124" s="5">
        <v>3</v>
      </c>
      <c r="H4124" s="5" t="s">
        <v>12</v>
      </c>
      <c r="I4124" s="5">
        <v>4</v>
      </c>
      <c r="J4124" s="5">
        <v>29.92</v>
      </c>
      <c r="K4124" s="5">
        <v>29.92</v>
      </c>
      <c r="L4124">
        <f>VLOOKUP($E4124,'CFileFishery to ERA+'!$A$4:$J$198,4,FALSE)</f>
        <v>50</v>
      </c>
      <c r="M4124" t="str">
        <f>VLOOKUP($E4124,'CFileFishery to ERA+'!$A$4:$J$198,5,FALSE)</f>
        <v>WCVI AABM S</v>
      </c>
      <c r="N4124" t="str">
        <f>VLOOKUP($E4124,'CFileFishery to ERA+'!$A$4:$J$198,6,FALSE)</f>
        <v>CA</v>
      </c>
      <c r="O4124">
        <f>VLOOKUP($E4124,'CFileFishery to ERA+'!$A$4:$J$198,7,FALSE)</f>
        <v>31</v>
      </c>
      <c r="P4124" t="str">
        <f>VLOOKUP($E4124,'CFileFishery to ERA+'!$A$4:$J$198,8,FALSE)</f>
        <v>S</v>
      </c>
      <c r="Q4124" t="str">
        <f>VLOOKUP($E4124,'CFileFishery to ERA+'!$A$4:$J$198,9,FALSE)</f>
        <v>WCVI AABM Sport</v>
      </c>
      <c r="R4124" t="str">
        <f>VLOOKUP($E4124,'CFileFishery to ERA+'!$A$4:$J$198,10,FALSE)</f>
        <v>AABM</v>
      </c>
    </row>
    <row r="4125" spans="1:18" x14ac:dyDescent="0.25">
      <c r="A4125" s="5" t="s">
        <v>544</v>
      </c>
      <c r="B4125" s="5" t="s">
        <v>545</v>
      </c>
      <c r="C4125" s="5">
        <v>2009</v>
      </c>
      <c r="D4125" s="5">
        <v>9</v>
      </c>
      <c r="E4125" s="5">
        <v>92</v>
      </c>
      <c r="F4125" s="5" t="s">
        <v>66</v>
      </c>
      <c r="G4125" s="5">
        <v>3</v>
      </c>
      <c r="H4125" s="5" t="s">
        <v>12</v>
      </c>
      <c r="I4125" s="5">
        <v>1</v>
      </c>
      <c r="J4125" s="5">
        <v>7.81</v>
      </c>
      <c r="K4125" s="5">
        <v>7.81</v>
      </c>
      <c r="L4125">
        <f>VLOOKUP($E4125,'CFileFishery to ERA+'!$A$4:$J$198,4,FALSE)</f>
        <v>51</v>
      </c>
      <c r="M4125" t="str">
        <f>VLOOKUP($E4125,'CFileFishery to ERA+'!$A$4:$J$198,5,FALSE)</f>
        <v>WCVI ISBM S</v>
      </c>
      <c r="N4125" t="str">
        <f>VLOOKUP($E4125,'CFileFishery to ERA+'!$A$4:$J$198,6,FALSE)</f>
        <v>CA</v>
      </c>
      <c r="O4125">
        <f>VLOOKUP($E4125,'CFileFishery to ERA+'!$A$4:$J$198,7,FALSE)</f>
        <v>32</v>
      </c>
      <c r="P4125" t="str">
        <f>VLOOKUP($E4125,'CFileFishery to ERA+'!$A$4:$J$198,8,FALSE)</f>
        <v>S</v>
      </c>
      <c r="Q4125" t="str">
        <f>VLOOKUP($E4125,'CFileFishery to ERA+'!$A$4:$J$198,9,FALSE)</f>
        <v>WCVI ISBM Sport</v>
      </c>
      <c r="R4125" t="str">
        <f>VLOOKUP($E4125,'CFileFishery to ERA+'!$A$4:$J$198,10,FALSE)</f>
        <v>ISBM</v>
      </c>
    </row>
    <row r="4126" spans="1:18" x14ac:dyDescent="0.25">
      <c r="A4126" s="5" t="s">
        <v>544</v>
      </c>
      <c r="B4126" s="5" t="s">
        <v>545</v>
      </c>
      <c r="C4126" s="5">
        <v>2009</v>
      </c>
      <c r="D4126" s="5">
        <v>11</v>
      </c>
      <c r="E4126" s="5">
        <v>1</v>
      </c>
      <c r="F4126" s="5" t="s">
        <v>71</v>
      </c>
      <c r="G4126" s="5">
        <v>4</v>
      </c>
      <c r="H4126" s="5" t="s">
        <v>12</v>
      </c>
      <c r="I4126" s="5">
        <v>1</v>
      </c>
      <c r="J4126" s="5">
        <v>2.2599999999999998</v>
      </c>
      <c r="K4126" s="5">
        <v>2.2599999999999998</v>
      </c>
      <c r="L4126">
        <f>VLOOKUP($E4126,'CFileFishery to ERA+'!$A$4:$J$198,4,FALSE)</f>
        <v>1</v>
      </c>
      <c r="M4126" t="str">
        <f>VLOOKUP($E4126,'CFileFishery to ERA+'!$A$4:$J$198,5,FALSE)</f>
        <v>AK W/S T</v>
      </c>
      <c r="N4126" t="str">
        <f>VLOOKUP($E4126,'CFileFishery to ERA+'!$A$4:$J$198,6,FALSE)</f>
        <v>US</v>
      </c>
      <c r="O4126">
        <f>VLOOKUP($E4126,'CFileFishery to ERA+'!$A$4:$J$198,7,FALSE)</f>
        <v>999</v>
      </c>
      <c r="P4126" t="str">
        <f>VLOOKUP($E4126,'CFileFishery to ERA+'!$A$4:$J$198,8,FALSE)</f>
        <v>T</v>
      </c>
      <c r="Q4126" t="str">
        <f>VLOOKUP($E4126,'CFileFishery to ERA+'!$A$4:$J$198,9,FALSE)</f>
        <v>SEAK Troll</v>
      </c>
      <c r="R4126" t="str">
        <f>VLOOKUP($E4126,'CFileFishery to ERA+'!$A$4:$J$198,10,FALSE)</f>
        <v>AABM</v>
      </c>
    </row>
    <row r="4127" spans="1:18" x14ac:dyDescent="0.25">
      <c r="A4127" s="5" t="s">
        <v>544</v>
      </c>
      <c r="B4127" s="5" t="s">
        <v>545</v>
      </c>
      <c r="C4127" s="5">
        <v>2009</v>
      </c>
      <c r="D4127" s="5">
        <v>11</v>
      </c>
      <c r="E4127" s="5">
        <v>156</v>
      </c>
      <c r="F4127" s="5" t="s">
        <v>90</v>
      </c>
      <c r="G4127" s="5">
        <v>3</v>
      </c>
      <c r="H4127" s="5" t="s">
        <v>12</v>
      </c>
      <c r="I4127" s="5">
        <v>1</v>
      </c>
      <c r="J4127" s="5">
        <v>3.67</v>
      </c>
      <c r="K4127" s="5">
        <v>3.67</v>
      </c>
      <c r="L4127">
        <f>VLOOKUP($E4127,'CFileFishery to ERA+'!$A$4:$J$198,4,FALSE)</f>
        <v>59</v>
      </c>
      <c r="M4127" t="str">
        <f>VLOOKUP($E4127,'CFileFishery to ERA+'!$A$4:$J$198,5,FALSE)</f>
        <v>PGSDO S</v>
      </c>
      <c r="N4127" t="str">
        <f>VLOOKUP($E4127,'CFileFishery to ERA+'!$A$4:$J$198,6,FALSE)</f>
        <v>US</v>
      </c>
      <c r="O4127">
        <f>VLOOKUP($E4127,'CFileFishery to ERA+'!$A$4:$J$198,7,FALSE)</f>
        <v>999</v>
      </c>
      <c r="P4127" t="str">
        <f>VLOOKUP($E4127,'CFileFishery to ERA+'!$A$4:$J$198,8,FALSE)</f>
        <v>S</v>
      </c>
      <c r="Q4127" t="str">
        <f>VLOOKUP($E4127,'CFileFishery to ERA+'!$A$4:$J$198,9,FALSE)</f>
        <v>PGSD Sport</v>
      </c>
      <c r="R4127" t="str">
        <f>VLOOKUP($E4127,'CFileFishery to ERA+'!$A$4:$J$198,10,FALSE)</f>
        <v>ISBM</v>
      </c>
    </row>
    <row r="4128" spans="1:18" x14ac:dyDescent="0.25">
      <c r="A4128" s="5" t="s">
        <v>544</v>
      </c>
      <c r="B4128" s="5" t="s">
        <v>545</v>
      </c>
      <c r="C4128" s="5">
        <v>2009</v>
      </c>
      <c r="D4128" s="5">
        <v>11</v>
      </c>
      <c r="E4128" s="5">
        <v>157</v>
      </c>
      <c r="F4128" s="5" t="s">
        <v>79</v>
      </c>
      <c r="G4128" s="5">
        <v>2</v>
      </c>
      <c r="H4128" s="5" t="s">
        <v>12</v>
      </c>
      <c r="I4128" s="5">
        <v>1</v>
      </c>
      <c r="J4128" s="5">
        <v>1.84</v>
      </c>
      <c r="K4128" s="5">
        <v>1.84</v>
      </c>
      <c r="L4128">
        <f>VLOOKUP($E4128,'CFileFishery to ERA+'!$A$4:$J$198,4,FALSE)</f>
        <v>59</v>
      </c>
      <c r="M4128" t="str">
        <f>VLOOKUP($E4128,'CFileFishery to ERA+'!$A$4:$J$198,5,FALSE)</f>
        <v>PGSDO S</v>
      </c>
      <c r="N4128" t="str">
        <f>VLOOKUP($E4128,'CFileFishery to ERA+'!$A$4:$J$198,6,FALSE)</f>
        <v>US</v>
      </c>
      <c r="O4128">
        <f>VLOOKUP($E4128,'CFileFishery to ERA+'!$A$4:$J$198,7,FALSE)</f>
        <v>999</v>
      </c>
      <c r="P4128" t="str">
        <f>VLOOKUP($E4128,'CFileFishery to ERA+'!$A$4:$J$198,8,FALSE)</f>
        <v>S</v>
      </c>
      <c r="Q4128" t="str">
        <f>VLOOKUP($E4128,'CFileFishery to ERA+'!$A$4:$J$198,9,FALSE)</f>
        <v>PGSD Sport</v>
      </c>
      <c r="R4128" t="str">
        <f>VLOOKUP($E4128,'CFileFishery to ERA+'!$A$4:$J$198,10,FALSE)</f>
        <v>ISBM</v>
      </c>
    </row>
    <row r="4129" spans="1:18" x14ac:dyDescent="0.25">
      <c r="A4129" s="5" t="s">
        <v>544</v>
      </c>
      <c r="B4129" s="5" t="s">
        <v>545</v>
      </c>
      <c r="C4129" s="5">
        <v>2009</v>
      </c>
      <c r="D4129" s="5">
        <v>11</v>
      </c>
      <c r="E4129" s="5">
        <v>157</v>
      </c>
      <c r="F4129" s="5" t="s">
        <v>79</v>
      </c>
      <c r="G4129" s="5">
        <v>3</v>
      </c>
      <c r="H4129" s="5" t="s">
        <v>12</v>
      </c>
      <c r="I4129" s="5">
        <v>1</v>
      </c>
      <c r="J4129" s="5">
        <v>1.84</v>
      </c>
      <c r="K4129" s="5">
        <v>1.84</v>
      </c>
      <c r="L4129">
        <f>VLOOKUP($E4129,'CFileFishery to ERA+'!$A$4:$J$198,4,FALSE)</f>
        <v>59</v>
      </c>
      <c r="M4129" t="str">
        <f>VLOOKUP($E4129,'CFileFishery to ERA+'!$A$4:$J$198,5,FALSE)</f>
        <v>PGSDO S</v>
      </c>
      <c r="N4129" t="str">
        <f>VLOOKUP($E4129,'CFileFishery to ERA+'!$A$4:$J$198,6,FALSE)</f>
        <v>US</v>
      </c>
      <c r="O4129">
        <f>VLOOKUP($E4129,'CFileFishery to ERA+'!$A$4:$J$198,7,FALSE)</f>
        <v>999</v>
      </c>
      <c r="P4129" t="str">
        <f>VLOOKUP($E4129,'CFileFishery to ERA+'!$A$4:$J$198,8,FALSE)</f>
        <v>S</v>
      </c>
      <c r="Q4129" t="str">
        <f>VLOOKUP($E4129,'CFileFishery to ERA+'!$A$4:$J$198,9,FALSE)</f>
        <v>PGSD Sport</v>
      </c>
      <c r="R4129" t="str">
        <f>VLOOKUP($E4129,'CFileFishery to ERA+'!$A$4:$J$198,10,FALSE)</f>
        <v>ISBM</v>
      </c>
    </row>
    <row r="4130" spans="1:18" x14ac:dyDescent="0.25">
      <c r="A4130" s="5" t="s">
        <v>544</v>
      </c>
      <c r="B4130" s="5" t="s">
        <v>545</v>
      </c>
      <c r="C4130" s="5">
        <v>2009</v>
      </c>
      <c r="D4130" s="5">
        <v>12</v>
      </c>
      <c r="E4130" s="5">
        <v>136</v>
      </c>
      <c r="F4130" s="5" t="s">
        <v>52</v>
      </c>
      <c r="G4130" s="5">
        <v>3</v>
      </c>
      <c r="H4130" s="5" t="s">
        <v>12</v>
      </c>
      <c r="I4130" s="5">
        <v>1</v>
      </c>
      <c r="J4130" s="5">
        <v>5.3</v>
      </c>
      <c r="K4130" s="5">
        <v>5.3</v>
      </c>
      <c r="L4130">
        <f>VLOOKUP($E4130,'CFileFishery to ERA+'!$A$4:$J$198,4,FALSE)</f>
        <v>63</v>
      </c>
      <c r="M4130" t="str">
        <f>VLOOKUP($E4130,'CFileFishery to ERA+'!$A$4:$J$198,5,FALSE)</f>
        <v>GEO ST S</v>
      </c>
      <c r="N4130" t="str">
        <f>VLOOKUP($E4130,'CFileFishery to ERA+'!$A$4:$J$198,6,FALSE)</f>
        <v>CA</v>
      </c>
      <c r="O4130">
        <f>VLOOKUP($E4130,'CFileFishery to ERA+'!$A$4:$J$198,7,FALSE)</f>
        <v>27</v>
      </c>
      <c r="P4130" t="str">
        <f>VLOOKUP($E4130,'CFileFishery to ERA+'!$A$4:$J$198,8,FALSE)</f>
        <v>S</v>
      </c>
      <c r="Q4130" t="str">
        <f>VLOOKUP($E4130,'CFileFishery to ERA+'!$A$4:$J$198,9,FALSE)</f>
        <v>North Georgia Strait Sport</v>
      </c>
      <c r="R4130" t="str">
        <f>VLOOKUP($E4130,'CFileFishery to ERA+'!$A$4:$J$198,10,FALSE)</f>
        <v>ISBM</v>
      </c>
    </row>
    <row r="4131" spans="1:18" x14ac:dyDescent="0.25">
      <c r="A4131" s="5" t="s">
        <v>544</v>
      </c>
      <c r="B4131" s="5" t="s">
        <v>545</v>
      </c>
      <c r="C4131" s="5">
        <v>2009</v>
      </c>
      <c r="D4131" s="5">
        <v>12</v>
      </c>
      <c r="E4131" s="5">
        <v>152</v>
      </c>
      <c r="F4131" s="5" t="s">
        <v>63</v>
      </c>
      <c r="G4131" s="5">
        <v>2</v>
      </c>
      <c r="H4131" s="5" t="s">
        <v>12</v>
      </c>
      <c r="I4131" s="5">
        <v>1</v>
      </c>
      <c r="J4131" s="5">
        <v>3.44</v>
      </c>
      <c r="K4131" s="5">
        <v>3.44</v>
      </c>
      <c r="L4131">
        <f>VLOOKUP($E4131,'CFileFishery to ERA+'!$A$4:$J$198,4,FALSE)</f>
        <v>57</v>
      </c>
      <c r="M4131" t="str">
        <f>VLOOKUP($E4131,'CFileFishery to ERA+'!$A$4:$J$198,5,FALSE)</f>
        <v>PGSDN S</v>
      </c>
      <c r="N4131" t="str">
        <f>VLOOKUP($E4131,'CFileFishery to ERA+'!$A$4:$J$198,6,FALSE)</f>
        <v>US</v>
      </c>
      <c r="O4131">
        <f>VLOOKUP($E4131,'CFileFishery to ERA+'!$A$4:$J$198,7,FALSE)</f>
        <v>999</v>
      </c>
      <c r="P4131" t="str">
        <f>VLOOKUP($E4131,'CFileFishery to ERA+'!$A$4:$J$198,8,FALSE)</f>
        <v>S</v>
      </c>
      <c r="Q4131" t="str">
        <f>VLOOKUP($E4131,'CFileFishery to ERA+'!$A$4:$J$198,9,FALSE)</f>
        <v>PGSD Sport</v>
      </c>
      <c r="R4131" t="str">
        <f>VLOOKUP($E4131,'CFileFishery to ERA+'!$A$4:$J$198,10,FALSE)</f>
        <v>ISBM</v>
      </c>
    </row>
    <row r="4132" spans="1:18" x14ac:dyDescent="0.25">
      <c r="A4132" s="5" t="s">
        <v>544</v>
      </c>
      <c r="B4132" s="5" t="s">
        <v>545</v>
      </c>
      <c r="C4132" s="5">
        <v>2009</v>
      </c>
      <c r="D4132" s="5">
        <v>12</v>
      </c>
      <c r="E4132" s="5">
        <v>152</v>
      </c>
      <c r="F4132" s="5" t="s">
        <v>63</v>
      </c>
      <c r="G4132" s="5">
        <v>3</v>
      </c>
      <c r="H4132" s="5" t="s">
        <v>12</v>
      </c>
      <c r="I4132" s="5">
        <v>1</v>
      </c>
      <c r="J4132" s="5">
        <v>3.44</v>
      </c>
      <c r="K4132" s="5">
        <v>3.44</v>
      </c>
      <c r="L4132">
        <f>VLOOKUP($E4132,'CFileFishery to ERA+'!$A$4:$J$198,4,FALSE)</f>
        <v>57</v>
      </c>
      <c r="M4132" t="str">
        <f>VLOOKUP($E4132,'CFileFishery to ERA+'!$A$4:$J$198,5,FALSE)</f>
        <v>PGSDN S</v>
      </c>
      <c r="N4132" t="str">
        <f>VLOOKUP($E4132,'CFileFishery to ERA+'!$A$4:$J$198,6,FALSE)</f>
        <v>US</v>
      </c>
      <c r="O4132">
        <f>VLOOKUP($E4132,'CFileFishery to ERA+'!$A$4:$J$198,7,FALSE)</f>
        <v>999</v>
      </c>
      <c r="P4132" t="str">
        <f>VLOOKUP($E4132,'CFileFishery to ERA+'!$A$4:$J$198,8,FALSE)</f>
        <v>S</v>
      </c>
      <c r="Q4132" t="str">
        <f>VLOOKUP($E4132,'CFileFishery to ERA+'!$A$4:$J$198,9,FALSE)</f>
        <v>PGSD Sport</v>
      </c>
      <c r="R4132" t="str">
        <f>VLOOKUP($E4132,'CFileFishery to ERA+'!$A$4:$J$198,10,FALSE)</f>
        <v>ISBM</v>
      </c>
    </row>
    <row r="4133" spans="1:18" x14ac:dyDescent="0.25">
      <c r="A4133" s="5" t="s">
        <v>544</v>
      </c>
      <c r="B4133" s="5" t="s">
        <v>545</v>
      </c>
      <c r="C4133" s="5">
        <v>2009</v>
      </c>
      <c r="D4133" s="5">
        <v>12</v>
      </c>
      <c r="E4133" s="5">
        <v>156</v>
      </c>
      <c r="F4133" s="5" t="s">
        <v>90</v>
      </c>
      <c r="G4133" s="5">
        <v>3</v>
      </c>
      <c r="H4133" s="5" t="s">
        <v>12</v>
      </c>
      <c r="I4133" s="5">
        <v>1</v>
      </c>
      <c r="J4133" s="5">
        <v>1.62</v>
      </c>
      <c r="K4133" s="5">
        <v>1.62</v>
      </c>
      <c r="L4133">
        <f>VLOOKUP($E4133,'CFileFishery to ERA+'!$A$4:$J$198,4,FALSE)</f>
        <v>59</v>
      </c>
      <c r="M4133" t="str">
        <f>VLOOKUP($E4133,'CFileFishery to ERA+'!$A$4:$J$198,5,FALSE)</f>
        <v>PGSDO S</v>
      </c>
      <c r="N4133" t="str">
        <f>VLOOKUP($E4133,'CFileFishery to ERA+'!$A$4:$J$198,6,FALSE)</f>
        <v>US</v>
      </c>
      <c r="O4133">
        <f>VLOOKUP($E4133,'CFileFishery to ERA+'!$A$4:$J$198,7,FALSE)</f>
        <v>999</v>
      </c>
      <c r="P4133" t="str">
        <f>VLOOKUP($E4133,'CFileFishery to ERA+'!$A$4:$J$198,8,FALSE)</f>
        <v>S</v>
      </c>
      <c r="Q4133" t="str">
        <f>VLOOKUP($E4133,'CFileFishery to ERA+'!$A$4:$J$198,9,FALSE)</f>
        <v>PGSD Sport</v>
      </c>
      <c r="R4133" t="str">
        <f>VLOOKUP($E4133,'CFileFishery to ERA+'!$A$4:$J$198,10,FALSE)</f>
        <v>ISBM</v>
      </c>
    </row>
    <row r="4134" spans="1:18" x14ac:dyDescent="0.25">
      <c r="A4134" s="5" t="s">
        <v>544</v>
      </c>
      <c r="B4134" s="5" t="s">
        <v>545</v>
      </c>
      <c r="C4134" s="5">
        <v>2010</v>
      </c>
      <c r="D4134" s="5">
        <v>1</v>
      </c>
      <c r="E4134" s="5">
        <v>139</v>
      </c>
      <c r="F4134" s="5" t="s">
        <v>74</v>
      </c>
      <c r="G4134" s="5">
        <v>5</v>
      </c>
      <c r="H4134" s="5" t="s">
        <v>12</v>
      </c>
      <c r="I4134" s="5">
        <v>1</v>
      </c>
      <c r="J4134" s="5">
        <v>3.78</v>
      </c>
      <c r="K4134" s="5">
        <v>3.81</v>
      </c>
      <c r="L4134">
        <f>VLOOKUP($E4134,'CFileFishery to ERA+'!$A$4:$J$198,4,FALSE)</f>
        <v>63</v>
      </c>
      <c r="M4134" t="str">
        <f>VLOOKUP($E4134,'CFileFishery to ERA+'!$A$4:$J$198,5,FALSE)</f>
        <v>GEO ST S</v>
      </c>
      <c r="N4134" t="str">
        <f>VLOOKUP($E4134,'CFileFishery to ERA+'!$A$4:$J$198,6,FALSE)</f>
        <v>CA</v>
      </c>
      <c r="O4134">
        <f>VLOOKUP($E4134,'CFileFishery to ERA+'!$A$4:$J$198,7,FALSE)</f>
        <v>29</v>
      </c>
      <c r="P4134" t="str">
        <f>VLOOKUP($E4134,'CFileFishery to ERA+'!$A$4:$J$198,8,FALSE)</f>
        <v>S</v>
      </c>
      <c r="Q4134" t="str">
        <f>VLOOKUP($E4134,'CFileFishery to ERA+'!$A$4:$J$198,9,FALSE)</f>
        <v>South Georgia Strait Sport</v>
      </c>
      <c r="R4134" t="str">
        <f>VLOOKUP($E4134,'CFileFishery to ERA+'!$A$4:$J$198,10,FALSE)</f>
        <v>ISBM</v>
      </c>
    </row>
    <row r="4135" spans="1:18" x14ac:dyDescent="0.25">
      <c r="A4135" s="5" t="s">
        <v>544</v>
      </c>
      <c r="B4135" s="5" t="s">
        <v>545</v>
      </c>
      <c r="C4135" s="5">
        <v>2010</v>
      </c>
      <c r="D4135" s="5">
        <v>1</v>
      </c>
      <c r="E4135" s="5">
        <v>152</v>
      </c>
      <c r="F4135" s="5" t="s">
        <v>63</v>
      </c>
      <c r="G4135" s="5">
        <v>3</v>
      </c>
      <c r="H4135" s="5" t="s">
        <v>12</v>
      </c>
      <c r="I4135" s="5">
        <v>1</v>
      </c>
      <c r="J4135" s="5">
        <v>2.99</v>
      </c>
      <c r="K4135" s="5">
        <v>2.99</v>
      </c>
      <c r="L4135">
        <f>VLOOKUP($E4135,'CFileFishery to ERA+'!$A$4:$J$198,4,FALSE)</f>
        <v>57</v>
      </c>
      <c r="M4135" t="str">
        <f>VLOOKUP($E4135,'CFileFishery to ERA+'!$A$4:$J$198,5,FALSE)</f>
        <v>PGSDN S</v>
      </c>
      <c r="N4135" t="str">
        <f>VLOOKUP($E4135,'CFileFishery to ERA+'!$A$4:$J$198,6,FALSE)</f>
        <v>US</v>
      </c>
      <c r="O4135">
        <f>VLOOKUP($E4135,'CFileFishery to ERA+'!$A$4:$J$198,7,FALSE)</f>
        <v>999</v>
      </c>
      <c r="P4135" t="str">
        <f>VLOOKUP($E4135,'CFileFishery to ERA+'!$A$4:$J$198,8,FALSE)</f>
        <v>S</v>
      </c>
      <c r="Q4135" t="str">
        <f>VLOOKUP($E4135,'CFileFishery to ERA+'!$A$4:$J$198,9,FALSE)</f>
        <v>PGSD Sport</v>
      </c>
      <c r="R4135" t="str">
        <f>VLOOKUP($E4135,'CFileFishery to ERA+'!$A$4:$J$198,10,FALSE)</f>
        <v>ISBM</v>
      </c>
    </row>
    <row r="4136" spans="1:18" x14ac:dyDescent="0.25">
      <c r="A4136" s="5" t="s">
        <v>544</v>
      </c>
      <c r="B4136" s="5" t="s">
        <v>545</v>
      </c>
      <c r="C4136" s="5">
        <v>2010</v>
      </c>
      <c r="D4136" s="5">
        <v>1</v>
      </c>
      <c r="E4136" s="5">
        <v>152</v>
      </c>
      <c r="F4136" s="5" t="s">
        <v>63</v>
      </c>
      <c r="G4136" s="5">
        <v>5</v>
      </c>
      <c r="H4136" s="5" t="s">
        <v>12</v>
      </c>
      <c r="I4136" s="5">
        <v>1</v>
      </c>
      <c r="J4136" s="5">
        <v>2.99</v>
      </c>
      <c r="K4136" s="5">
        <v>3.02</v>
      </c>
      <c r="L4136">
        <f>VLOOKUP($E4136,'CFileFishery to ERA+'!$A$4:$J$198,4,FALSE)</f>
        <v>57</v>
      </c>
      <c r="M4136" t="str">
        <f>VLOOKUP($E4136,'CFileFishery to ERA+'!$A$4:$J$198,5,FALSE)</f>
        <v>PGSDN S</v>
      </c>
      <c r="N4136" t="str">
        <f>VLOOKUP($E4136,'CFileFishery to ERA+'!$A$4:$J$198,6,FALSE)</f>
        <v>US</v>
      </c>
      <c r="O4136">
        <f>VLOOKUP($E4136,'CFileFishery to ERA+'!$A$4:$J$198,7,FALSE)</f>
        <v>999</v>
      </c>
      <c r="P4136" t="str">
        <f>VLOOKUP($E4136,'CFileFishery to ERA+'!$A$4:$J$198,8,FALSE)</f>
        <v>S</v>
      </c>
      <c r="Q4136" t="str">
        <f>VLOOKUP($E4136,'CFileFishery to ERA+'!$A$4:$J$198,9,FALSE)</f>
        <v>PGSD Sport</v>
      </c>
      <c r="R4136" t="str">
        <f>VLOOKUP($E4136,'CFileFishery to ERA+'!$A$4:$J$198,10,FALSE)</f>
        <v>ISBM</v>
      </c>
    </row>
    <row r="4137" spans="1:18" x14ac:dyDescent="0.25">
      <c r="A4137" s="5" t="s">
        <v>544</v>
      </c>
      <c r="B4137" s="5" t="s">
        <v>545</v>
      </c>
      <c r="C4137" s="5">
        <v>2010</v>
      </c>
      <c r="D4137" s="5">
        <v>2</v>
      </c>
      <c r="E4137" s="5">
        <v>152</v>
      </c>
      <c r="F4137" s="5" t="s">
        <v>63</v>
      </c>
      <c r="G4137" s="5">
        <v>4</v>
      </c>
      <c r="H4137" s="5" t="s">
        <v>12</v>
      </c>
      <c r="I4137" s="5">
        <v>1</v>
      </c>
      <c r="J4137" s="5">
        <v>2.89</v>
      </c>
      <c r="K4137" s="5">
        <v>2.89</v>
      </c>
      <c r="L4137">
        <f>VLOOKUP($E4137,'CFileFishery to ERA+'!$A$4:$J$198,4,FALSE)</f>
        <v>57</v>
      </c>
      <c r="M4137" t="str">
        <f>VLOOKUP($E4137,'CFileFishery to ERA+'!$A$4:$J$198,5,FALSE)</f>
        <v>PGSDN S</v>
      </c>
      <c r="N4137" t="str">
        <f>VLOOKUP($E4137,'CFileFishery to ERA+'!$A$4:$J$198,6,FALSE)</f>
        <v>US</v>
      </c>
      <c r="O4137">
        <f>VLOOKUP($E4137,'CFileFishery to ERA+'!$A$4:$J$198,7,FALSE)</f>
        <v>999</v>
      </c>
      <c r="P4137" t="str">
        <f>VLOOKUP($E4137,'CFileFishery to ERA+'!$A$4:$J$198,8,FALSE)</f>
        <v>S</v>
      </c>
      <c r="Q4137" t="str">
        <f>VLOOKUP($E4137,'CFileFishery to ERA+'!$A$4:$J$198,9,FALSE)</f>
        <v>PGSD Sport</v>
      </c>
      <c r="R4137" t="str">
        <f>VLOOKUP($E4137,'CFileFishery to ERA+'!$A$4:$J$198,10,FALSE)</f>
        <v>ISBM</v>
      </c>
    </row>
    <row r="4138" spans="1:18" x14ac:dyDescent="0.25">
      <c r="A4138" s="5" t="s">
        <v>544</v>
      </c>
      <c r="B4138" s="5" t="s">
        <v>545</v>
      </c>
      <c r="C4138" s="5">
        <v>2010</v>
      </c>
      <c r="D4138" s="5">
        <v>3</v>
      </c>
      <c r="E4138" s="5">
        <v>139</v>
      </c>
      <c r="F4138" s="5" t="s">
        <v>74</v>
      </c>
      <c r="G4138" s="5">
        <v>4</v>
      </c>
      <c r="H4138" s="5" t="s">
        <v>12</v>
      </c>
      <c r="I4138" s="5">
        <v>1</v>
      </c>
      <c r="J4138" s="5">
        <v>11.4</v>
      </c>
      <c r="K4138" s="5">
        <v>11.4</v>
      </c>
      <c r="L4138">
        <f>VLOOKUP($E4138,'CFileFishery to ERA+'!$A$4:$J$198,4,FALSE)</f>
        <v>63</v>
      </c>
      <c r="M4138" t="str">
        <f>VLOOKUP($E4138,'CFileFishery to ERA+'!$A$4:$J$198,5,FALSE)</f>
        <v>GEO ST S</v>
      </c>
      <c r="N4138" t="str">
        <f>VLOOKUP($E4138,'CFileFishery to ERA+'!$A$4:$J$198,6,FALSE)</f>
        <v>CA</v>
      </c>
      <c r="O4138">
        <f>VLOOKUP($E4138,'CFileFishery to ERA+'!$A$4:$J$198,7,FALSE)</f>
        <v>29</v>
      </c>
      <c r="P4138" t="str">
        <f>VLOOKUP($E4138,'CFileFishery to ERA+'!$A$4:$J$198,8,FALSE)</f>
        <v>S</v>
      </c>
      <c r="Q4138" t="str">
        <f>VLOOKUP($E4138,'CFileFishery to ERA+'!$A$4:$J$198,9,FALSE)</f>
        <v>South Georgia Strait Sport</v>
      </c>
      <c r="R4138" t="str">
        <f>VLOOKUP($E4138,'CFileFishery to ERA+'!$A$4:$J$198,10,FALSE)</f>
        <v>ISBM</v>
      </c>
    </row>
    <row r="4139" spans="1:18" x14ac:dyDescent="0.25">
      <c r="A4139" s="5" t="s">
        <v>544</v>
      </c>
      <c r="B4139" s="5" t="s">
        <v>545</v>
      </c>
      <c r="C4139" s="5">
        <v>2010</v>
      </c>
      <c r="D4139" s="5">
        <v>3</v>
      </c>
      <c r="E4139" s="5">
        <v>142</v>
      </c>
      <c r="F4139" s="5" t="s">
        <v>49</v>
      </c>
      <c r="G4139" s="5">
        <v>3</v>
      </c>
      <c r="H4139" s="5" t="s">
        <v>12</v>
      </c>
      <c r="I4139" s="5">
        <v>1</v>
      </c>
      <c r="J4139" s="5">
        <v>2.85</v>
      </c>
      <c r="K4139" s="5">
        <v>2.85</v>
      </c>
      <c r="L4139">
        <f>VLOOKUP($E4139,'CFileFishery to ERA+'!$A$4:$J$198,4,FALSE)</f>
        <v>50</v>
      </c>
      <c r="M4139" t="str">
        <f>VLOOKUP($E4139,'CFileFishery to ERA+'!$A$4:$J$198,5,FALSE)</f>
        <v>WCVI AABM S</v>
      </c>
      <c r="N4139" t="str">
        <f>VLOOKUP($E4139,'CFileFishery to ERA+'!$A$4:$J$198,6,FALSE)</f>
        <v>CA</v>
      </c>
      <c r="O4139">
        <f>VLOOKUP($E4139,'CFileFishery to ERA+'!$A$4:$J$198,7,FALSE)</f>
        <v>31</v>
      </c>
      <c r="P4139" t="str">
        <f>VLOOKUP($E4139,'CFileFishery to ERA+'!$A$4:$J$198,8,FALSE)</f>
        <v>S</v>
      </c>
      <c r="Q4139" t="str">
        <f>VLOOKUP($E4139,'CFileFishery to ERA+'!$A$4:$J$198,9,FALSE)</f>
        <v>WCVI AABM Sport</v>
      </c>
      <c r="R4139" t="str">
        <f>VLOOKUP($E4139,'CFileFishery to ERA+'!$A$4:$J$198,10,FALSE)</f>
        <v>AABM</v>
      </c>
    </row>
    <row r="4140" spans="1:18" x14ac:dyDescent="0.25">
      <c r="A4140" s="5" t="s">
        <v>544</v>
      </c>
      <c r="B4140" s="5" t="s">
        <v>545</v>
      </c>
      <c r="C4140" s="5">
        <v>2010</v>
      </c>
      <c r="D4140" s="5">
        <v>3</v>
      </c>
      <c r="E4140" s="5">
        <v>146</v>
      </c>
      <c r="F4140" s="5" t="s">
        <v>75</v>
      </c>
      <c r="G4140" s="5">
        <v>3</v>
      </c>
      <c r="H4140" s="5" t="s">
        <v>12</v>
      </c>
      <c r="I4140" s="5">
        <v>1</v>
      </c>
      <c r="J4140" s="5">
        <v>11.4</v>
      </c>
      <c r="K4140" s="5">
        <v>11.42</v>
      </c>
      <c r="L4140">
        <f>VLOOKUP($E4140,'CFileFishery to ERA+'!$A$4:$J$198,4,FALSE)</f>
        <v>65</v>
      </c>
      <c r="M4140" t="str">
        <f>VLOOKUP($E4140,'CFileFishery to ERA+'!$A$4:$J$198,5,FALSE)</f>
        <v>BC JF S</v>
      </c>
      <c r="N4140" t="str">
        <f>VLOOKUP($E4140,'CFileFishery to ERA+'!$A$4:$J$198,6,FALSE)</f>
        <v>CA</v>
      </c>
      <c r="O4140">
        <f>VLOOKUP($E4140,'CFileFishery to ERA+'!$A$4:$J$198,7,FALSE)</f>
        <v>36</v>
      </c>
      <c r="P4140" t="str">
        <f>VLOOKUP($E4140,'CFileFishery to ERA+'!$A$4:$J$198,8,FALSE)</f>
        <v>S</v>
      </c>
      <c r="Q4140" t="str">
        <f>VLOOKUP($E4140,'CFileFishery to ERA+'!$A$4:$J$198,9,FALSE)</f>
        <v>Canadian Juan De Fuca Sport</v>
      </c>
      <c r="R4140" t="str">
        <f>VLOOKUP($E4140,'CFileFishery to ERA+'!$A$4:$J$198,10,FALSE)</f>
        <v>ISBM</v>
      </c>
    </row>
    <row r="4141" spans="1:18" x14ac:dyDescent="0.25">
      <c r="A4141" s="5" t="s">
        <v>544</v>
      </c>
      <c r="B4141" s="5" t="s">
        <v>545</v>
      </c>
      <c r="C4141" s="5">
        <v>2010</v>
      </c>
      <c r="D4141" s="5">
        <v>3</v>
      </c>
      <c r="E4141" s="5">
        <v>152</v>
      </c>
      <c r="F4141" s="5" t="s">
        <v>63</v>
      </c>
      <c r="G4141" s="5">
        <v>3</v>
      </c>
      <c r="H4141" s="5" t="s">
        <v>12</v>
      </c>
      <c r="I4141" s="5">
        <v>1</v>
      </c>
      <c r="J4141" s="5">
        <v>2.29</v>
      </c>
      <c r="K4141" s="5">
        <v>2.29</v>
      </c>
      <c r="L4141">
        <f>VLOOKUP($E4141,'CFileFishery to ERA+'!$A$4:$J$198,4,FALSE)</f>
        <v>57</v>
      </c>
      <c r="M4141" t="str">
        <f>VLOOKUP($E4141,'CFileFishery to ERA+'!$A$4:$J$198,5,FALSE)</f>
        <v>PGSDN S</v>
      </c>
      <c r="N4141" t="str">
        <f>VLOOKUP($E4141,'CFileFishery to ERA+'!$A$4:$J$198,6,FALSE)</f>
        <v>US</v>
      </c>
      <c r="O4141">
        <f>VLOOKUP($E4141,'CFileFishery to ERA+'!$A$4:$J$198,7,FALSE)</f>
        <v>999</v>
      </c>
      <c r="P4141" t="str">
        <f>VLOOKUP($E4141,'CFileFishery to ERA+'!$A$4:$J$198,8,FALSE)</f>
        <v>S</v>
      </c>
      <c r="Q4141" t="str">
        <f>VLOOKUP($E4141,'CFileFishery to ERA+'!$A$4:$J$198,9,FALSE)</f>
        <v>PGSD Sport</v>
      </c>
      <c r="R4141" t="str">
        <f>VLOOKUP($E4141,'CFileFishery to ERA+'!$A$4:$J$198,10,FALSE)</f>
        <v>ISBM</v>
      </c>
    </row>
    <row r="4142" spans="1:18" x14ac:dyDescent="0.25">
      <c r="A4142" s="5" t="s">
        <v>544</v>
      </c>
      <c r="B4142" s="5" t="s">
        <v>545</v>
      </c>
      <c r="C4142" s="5">
        <v>2010</v>
      </c>
      <c r="D4142" s="5">
        <v>5</v>
      </c>
      <c r="E4142" s="5">
        <v>33</v>
      </c>
      <c r="F4142" s="5" t="s">
        <v>47</v>
      </c>
      <c r="G4142" s="5">
        <v>3</v>
      </c>
      <c r="H4142" s="5" t="s">
        <v>12</v>
      </c>
      <c r="I4142" s="5">
        <v>1</v>
      </c>
      <c r="J4142" s="5">
        <v>5.48</v>
      </c>
      <c r="K4142" s="5">
        <v>5.49</v>
      </c>
      <c r="L4142">
        <f>VLOOKUP($E4142,'CFileFishery to ERA+'!$A$4:$J$198,4,FALSE)</f>
        <v>10</v>
      </c>
      <c r="M4142" t="str">
        <f>VLOOKUP($E4142,'CFileFishery to ERA+'!$A$4:$J$198,5,FALSE)</f>
        <v>WCVI F/W T</v>
      </c>
      <c r="N4142" t="str">
        <f>VLOOKUP($E4142,'CFileFishery to ERA+'!$A$4:$J$198,6,FALSE)</f>
        <v>CA</v>
      </c>
      <c r="O4142">
        <f>VLOOKUP($E4142,'CFileFishery to ERA+'!$A$4:$J$198,7,FALSE)</f>
        <v>3</v>
      </c>
      <c r="P4142" t="str">
        <f>VLOOKUP($E4142,'CFileFishery to ERA+'!$A$4:$J$198,8,FALSE)</f>
        <v>T</v>
      </c>
      <c r="Q4142" t="str">
        <f>VLOOKUP($E4142,'CFileFishery to ERA+'!$A$4:$J$198,9,FALSE)</f>
        <v>WCVI Troll</v>
      </c>
      <c r="R4142" t="str">
        <f>VLOOKUP($E4142,'CFileFishery to ERA+'!$A$4:$J$198,10,FALSE)</f>
        <v>AABM</v>
      </c>
    </row>
    <row r="4143" spans="1:18" x14ac:dyDescent="0.25">
      <c r="A4143" s="5" t="s">
        <v>544</v>
      </c>
      <c r="B4143" s="5" t="s">
        <v>545</v>
      </c>
      <c r="C4143" s="5">
        <v>2010</v>
      </c>
      <c r="D4143" s="5">
        <v>5</v>
      </c>
      <c r="E4143" s="5">
        <v>34</v>
      </c>
      <c r="F4143" s="5" t="s">
        <v>54</v>
      </c>
      <c r="G4143" s="5">
        <v>3</v>
      </c>
      <c r="H4143" s="5" t="s">
        <v>12</v>
      </c>
      <c r="I4143" s="5">
        <v>1</v>
      </c>
      <c r="J4143" s="5">
        <v>5.48</v>
      </c>
      <c r="K4143" s="5">
        <v>5.49</v>
      </c>
      <c r="L4143">
        <f>VLOOKUP($E4143,'CFileFishery to ERA+'!$A$4:$J$198,4,FALSE)</f>
        <v>11</v>
      </c>
      <c r="M4143" t="str">
        <f>VLOOKUP($E4143,'CFileFishery to ERA+'!$A$4:$J$198,5,FALSE)</f>
        <v>WCVI SPR T</v>
      </c>
      <c r="N4143" t="str">
        <f>VLOOKUP($E4143,'CFileFishery to ERA+'!$A$4:$J$198,6,FALSE)</f>
        <v>CA</v>
      </c>
      <c r="O4143">
        <f>VLOOKUP($E4143,'CFileFishery to ERA+'!$A$4:$J$198,7,FALSE)</f>
        <v>3</v>
      </c>
      <c r="P4143" t="str">
        <f>VLOOKUP($E4143,'CFileFishery to ERA+'!$A$4:$J$198,8,FALSE)</f>
        <v>T</v>
      </c>
      <c r="Q4143" t="str">
        <f>VLOOKUP($E4143,'CFileFishery to ERA+'!$A$4:$J$198,9,FALSE)</f>
        <v>WCVI Troll</v>
      </c>
      <c r="R4143" t="str">
        <f>VLOOKUP($E4143,'CFileFishery to ERA+'!$A$4:$J$198,10,FALSE)</f>
        <v>AABM</v>
      </c>
    </row>
    <row r="4144" spans="1:18" x14ac:dyDescent="0.25">
      <c r="A4144" s="5" t="s">
        <v>544</v>
      </c>
      <c r="B4144" s="5" t="s">
        <v>545</v>
      </c>
      <c r="C4144" s="5">
        <v>2010</v>
      </c>
      <c r="D4144" s="5">
        <v>5</v>
      </c>
      <c r="E4144" s="5">
        <v>38</v>
      </c>
      <c r="F4144" s="5" t="s">
        <v>64</v>
      </c>
      <c r="G4144" s="5">
        <v>3</v>
      </c>
      <c r="H4144" s="5" t="s">
        <v>12</v>
      </c>
      <c r="I4144" s="5">
        <v>2</v>
      </c>
      <c r="J4144" s="5">
        <v>7.44</v>
      </c>
      <c r="K4144" s="5">
        <v>7.45</v>
      </c>
      <c r="L4144">
        <f>VLOOKUP($E4144,'CFileFishery to ERA+'!$A$4:$J$198,4,FALSE)</f>
        <v>11</v>
      </c>
      <c r="M4144" t="str">
        <f>VLOOKUP($E4144,'CFileFishery to ERA+'!$A$4:$J$198,5,FALSE)</f>
        <v>WCVI SPR T</v>
      </c>
      <c r="N4144" t="str">
        <f>VLOOKUP($E4144,'CFileFishery to ERA+'!$A$4:$J$198,6,FALSE)</f>
        <v>CA</v>
      </c>
      <c r="O4144">
        <f>VLOOKUP($E4144,'CFileFishery to ERA+'!$A$4:$J$198,7,FALSE)</f>
        <v>3</v>
      </c>
      <c r="P4144" t="str">
        <f>VLOOKUP($E4144,'CFileFishery to ERA+'!$A$4:$J$198,8,FALSE)</f>
        <v>T</v>
      </c>
      <c r="Q4144" t="str">
        <f>VLOOKUP($E4144,'CFileFishery to ERA+'!$A$4:$J$198,9,FALSE)</f>
        <v>WCVI Troll</v>
      </c>
      <c r="R4144" t="str">
        <f>VLOOKUP($E4144,'CFileFishery to ERA+'!$A$4:$J$198,10,FALSE)</f>
        <v>AABM</v>
      </c>
    </row>
    <row r="4145" spans="1:18" x14ac:dyDescent="0.25">
      <c r="A4145" s="5" t="s">
        <v>544</v>
      </c>
      <c r="B4145" s="5" t="s">
        <v>545</v>
      </c>
      <c r="C4145" s="5">
        <v>2010</v>
      </c>
      <c r="D4145" s="5">
        <v>5</v>
      </c>
      <c r="E4145" s="5">
        <v>104</v>
      </c>
      <c r="F4145" s="5" t="s">
        <v>113</v>
      </c>
      <c r="G4145" s="5">
        <v>3</v>
      </c>
      <c r="H4145" s="5" t="s">
        <v>12</v>
      </c>
      <c r="I4145" s="5">
        <v>70</v>
      </c>
      <c r="J4145" s="5">
        <v>80.099999999999994</v>
      </c>
      <c r="K4145" s="5">
        <v>80.25</v>
      </c>
      <c r="L4145">
        <f>VLOOKUP($E4145,'CFileFishery to ERA+'!$A$4:$J$198,4,FALSE)</f>
        <v>38</v>
      </c>
      <c r="M4145" t="str">
        <f>VLOOKUP($E4145,'CFileFishery to ERA+'!$A$4:$J$198,5,FALSE)</f>
        <v>TPS FN</v>
      </c>
      <c r="N4145" t="str">
        <f>VLOOKUP($E4145,'CFileFishery to ERA+'!$A$4:$J$198,6,FALSE)</f>
        <v>US</v>
      </c>
      <c r="O4145">
        <f>VLOOKUP($E4145,'CFileFishery to ERA+'!$A$4:$J$198,7,FALSE)</f>
        <v>999</v>
      </c>
      <c r="P4145" t="str">
        <f>VLOOKUP($E4145,'CFileFishery to ERA+'!$A$4:$J$198,8,FALSE)</f>
        <v>N</v>
      </c>
      <c r="Q4145" t="str">
        <f>VLOOKUP($E4145,'CFileFishery to ERA+'!$A$4:$J$198,9,FALSE)</f>
        <v>PGSD Net</v>
      </c>
      <c r="R4145" t="str">
        <f>VLOOKUP($E4145,'CFileFishery to ERA+'!$A$4:$J$198,10,FALSE)</f>
        <v>ISBM</v>
      </c>
    </row>
    <row r="4146" spans="1:18" x14ac:dyDescent="0.25">
      <c r="A4146" s="5" t="s">
        <v>544</v>
      </c>
      <c r="B4146" s="5" t="s">
        <v>545</v>
      </c>
      <c r="C4146" s="5">
        <v>2010</v>
      </c>
      <c r="D4146" s="5">
        <v>5</v>
      </c>
      <c r="E4146" s="5">
        <v>104</v>
      </c>
      <c r="F4146" s="5" t="s">
        <v>113</v>
      </c>
      <c r="G4146" s="5">
        <v>4</v>
      </c>
      <c r="H4146" s="5" t="s">
        <v>12</v>
      </c>
      <c r="I4146" s="5">
        <v>162</v>
      </c>
      <c r="J4146" s="5">
        <v>184.57</v>
      </c>
      <c r="K4146" s="5">
        <v>184.57</v>
      </c>
      <c r="L4146">
        <f>VLOOKUP($E4146,'CFileFishery to ERA+'!$A$4:$J$198,4,FALSE)</f>
        <v>38</v>
      </c>
      <c r="M4146" t="str">
        <f>VLOOKUP($E4146,'CFileFishery to ERA+'!$A$4:$J$198,5,FALSE)</f>
        <v>TPS FN</v>
      </c>
      <c r="N4146" t="str">
        <f>VLOOKUP($E4146,'CFileFishery to ERA+'!$A$4:$J$198,6,FALSE)</f>
        <v>US</v>
      </c>
      <c r="O4146">
        <f>VLOOKUP($E4146,'CFileFishery to ERA+'!$A$4:$J$198,7,FALSE)</f>
        <v>999</v>
      </c>
      <c r="P4146" t="str">
        <f>VLOOKUP($E4146,'CFileFishery to ERA+'!$A$4:$J$198,8,FALSE)</f>
        <v>N</v>
      </c>
      <c r="Q4146" t="str">
        <f>VLOOKUP($E4146,'CFileFishery to ERA+'!$A$4:$J$198,9,FALSE)</f>
        <v>PGSD Net</v>
      </c>
      <c r="R4146" t="str">
        <f>VLOOKUP($E4146,'CFileFishery to ERA+'!$A$4:$J$198,10,FALSE)</f>
        <v>ISBM</v>
      </c>
    </row>
    <row r="4147" spans="1:18" x14ac:dyDescent="0.25">
      <c r="A4147" s="5" t="s">
        <v>544</v>
      </c>
      <c r="B4147" s="5" t="s">
        <v>545</v>
      </c>
      <c r="C4147" s="5">
        <v>2010</v>
      </c>
      <c r="D4147" s="5">
        <v>5</v>
      </c>
      <c r="E4147" s="5">
        <v>104</v>
      </c>
      <c r="F4147" s="5" t="s">
        <v>113</v>
      </c>
      <c r="G4147" s="5">
        <v>5</v>
      </c>
      <c r="H4147" s="5" t="s">
        <v>12</v>
      </c>
      <c r="I4147" s="5">
        <v>16</v>
      </c>
      <c r="J4147" s="5">
        <v>18.239999999999998</v>
      </c>
      <c r="K4147" s="5">
        <v>18.420000000000002</v>
      </c>
      <c r="L4147">
        <f>VLOOKUP($E4147,'CFileFishery to ERA+'!$A$4:$J$198,4,FALSE)</f>
        <v>38</v>
      </c>
      <c r="M4147" t="str">
        <f>VLOOKUP($E4147,'CFileFishery to ERA+'!$A$4:$J$198,5,FALSE)</f>
        <v>TPS FN</v>
      </c>
      <c r="N4147" t="str">
        <f>VLOOKUP($E4147,'CFileFishery to ERA+'!$A$4:$J$198,6,FALSE)</f>
        <v>US</v>
      </c>
      <c r="O4147">
        <f>VLOOKUP($E4147,'CFileFishery to ERA+'!$A$4:$J$198,7,FALSE)</f>
        <v>999</v>
      </c>
      <c r="P4147" t="str">
        <f>VLOOKUP($E4147,'CFileFishery to ERA+'!$A$4:$J$198,8,FALSE)</f>
        <v>N</v>
      </c>
      <c r="Q4147" t="str">
        <f>VLOOKUP($E4147,'CFileFishery to ERA+'!$A$4:$J$198,9,FALSE)</f>
        <v>PGSD Net</v>
      </c>
      <c r="R4147" t="str">
        <f>VLOOKUP($E4147,'CFileFishery to ERA+'!$A$4:$J$198,10,FALSE)</f>
        <v>ISBM</v>
      </c>
    </row>
    <row r="4148" spans="1:18" x14ac:dyDescent="0.25">
      <c r="A4148" s="5" t="s">
        <v>544</v>
      </c>
      <c r="B4148" s="5" t="s">
        <v>545</v>
      </c>
      <c r="C4148" s="5">
        <v>2010</v>
      </c>
      <c r="D4148" s="5">
        <v>6</v>
      </c>
      <c r="E4148" s="5">
        <v>34</v>
      </c>
      <c r="F4148" s="5" t="s">
        <v>54</v>
      </c>
      <c r="G4148" s="5">
        <v>3</v>
      </c>
      <c r="H4148" s="5" t="s">
        <v>12</v>
      </c>
      <c r="I4148" s="5">
        <v>1</v>
      </c>
      <c r="J4148" s="5">
        <v>3.29</v>
      </c>
      <c r="K4148" s="5">
        <v>3.29</v>
      </c>
      <c r="L4148">
        <f>VLOOKUP($E4148,'CFileFishery to ERA+'!$A$4:$J$198,4,FALSE)</f>
        <v>11</v>
      </c>
      <c r="M4148" t="str">
        <f>VLOOKUP($E4148,'CFileFishery to ERA+'!$A$4:$J$198,5,FALSE)</f>
        <v>WCVI SPR T</v>
      </c>
      <c r="N4148" t="str">
        <f>VLOOKUP($E4148,'CFileFishery to ERA+'!$A$4:$J$198,6,FALSE)</f>
        <v>CA</v>
      </c>
      <c r="O4148">
        <f>VLOOKUP($E4148,'CFileFishery to ERA+'!$A$4:$J$198,7,FALSE)</f>
        <v>3</v>
      </c>
      <c r="P4148" t="str">
        <f>VLOOKUP($E4148,'CFileFishery to ERA+'!$A$4:$J$198,8,FALSE)</f>
        <v>T</v>
      </c>
      <c r="Q4148" t="str">
        <f>VLOOKUP($E4148,'CFileFishery to ERA+'!$A$4:$J$198,9,FALSE)</f>
        <v>WCVI Troll</v>
      </c>
      <c r="R4148" t="str">
        <f>VLOOKUP($E4148,'CFileFishery to ERA+'!$A$4:$J$198,10,FALSE)</f>
        <v>AABM</v>
      </c>
    </row>
    <row r="4149" spans="1:18" x14ac:dyDescent="0.25">
      <c r="A4149" s="5" t="s">
        <v>544</v>
      </c>
      <c r="B4149" s="5" t="s">
        <v>545</v>
      </c>
      <c r="C4149" s="5">
        <v>2010</v>
      </c>
      <c r="D4149" s="5">
        <v>6</v>
      </c>
      <c r="E4149" s="5">
        <v>38</v>
      </c>
      <c r="F4149" s="5" t="s">
        <v>64</v>
      </c>
      <c r="G4149" s="5">
        <v>3</v>
      </c>
      <c r="H4149" s="5" t="s">
        <v>12</v>
      </c>
      <c r="I4149" s="5">
        <v>2</v>
      </c>
      <c r="J4149" s="5">
        <v>13.04</v>
      </c>
      <c r="K4149" s="5">
        <v>13.06</v>
      </c>
      <c r="L4149">
        <f>VLOOKUP($E4149,'CFileFishery to ERA+'!$A$4:$J$198,4,FALSE)</f>
        <v>11</v>
      </c>
      <c r="M4149" t="str">
        <f>VLOOKUP($E4149,'CFileFishery to ERA+'!$A$4:$J$198,5,FALSE)</f>
        <v>WCVI SPR T</v>
      </c>
      <c r="N4149" t="str">
        <f>VLOOKUP($E4149,'CFileFishery to ERA+'!$A$4:$J$198,6,FALSE)</f>
        <v>CA</v>
      </c>
      <c r="O4149">
        <f>VLOOKUP($E4149,'CFileFishery to ERA+'!$A$4:$J$198,7,FALSE)</f>
        <v>3</v>
      </c>
      <c r="P4149" t="str">
        <f>VLOOKUP($E4149,'CFileFishery to ERA+'!$A$4:$J$198,8,FALSE)</f>
        <v>T</v>
      </c>
      <c r="Q4149" t="str">
        <f>VLOOKUP($E4149,'CFileFishery to ERA+'!$A$4:$J$198,9,FALSE)</f>
        <v>WCVI Troll</v>
      </c>
      <c r="R4149" t="str">
        <f>VLOOKUP($E4149,'CFileFishery to ERA+'!$A$4:$J$198,10,FALSE)</f>
        <v>AABM</v>
      </c>
    </row>
    <row r="4150" spans="1:18" x14ac:dyDescent="0.25">
      <c r="A4150" s="5" t="s">
        <v>544</v>
      </c>
      <c r="B4150" s="5" t="s">
        <v>545</v>
      </c>
      <c r="C4150" s="5">
        <v>2010</v>
      </c>
      <c r="D4150" s="5">
        <v>6</v>
      </c>
      <c r="E4150" s="5">
        <v>104</v>
      </c>
      <c r="F4150" s="5" t="s">
        <v>113</v>
      </c>
      <c r="G4150" s="5">
        <v>4</v>
      </c>
      <c r="H4150" s="5" t="s">
        <v>12</v>
      </c>
      <c r="I4150" s="5">
        <v>1</v>
      </c>
      <c r="J4150" s="5">
        <v>1</v>
      </c>
      <c r="K4150" s="5">
        <v>1</v>
      </c>
      <c r="L4150">
        <f>VLOOKUP($E4150,'CFileFishery to ERA+'!$A$4:$J$198,4,FALSE)</f>
        <v>38</v>
      </c>
      <c r="M4150" t="str">
        <f>VLOOKUP($E4150,'CFileFishery to ERA+'!$A$4:$J$198,5,FALSE)</f>
        <v>TPS FN</v>
      </c>
      <c r="N4150" t="str">
        <f>VLOOKUP($E4150,'CFileFishery to ERA+'!$A$4:$J$198,6,FALSE)</f>
        <v>US</v>
      </c>
      <c r="O4150">
        <f>VLOOKUP($E4150,'CFileFishery to ERA+'!$A$4:$J$198,7,FALSE)</f>
        <v>999</v>
      </c>
      <c r="P4150" t="str">
        <f>VLOOKUP($E4150,'CFileFishery to ERA+'!$A$4:$J$198,8,FALSE)</f>
        <v>N</v>
      </c>
      <c r="Q4150" t="str">
        <f>VLOOKUP($E4150,'CFileFishery to ERA+'!$A$4:$J$198,9,FALSE)</f>
        <v>PGSD Net</v>
      </c>
      <c r="R4150" t="str">
        <f>VLOOKUP($E4150,'CFileFishery to ERA+'!$A$4:$J$198,10,FALSE)</f>
        <v>ISBM</v>
      </c>
    </row>
    <row r="4151" spans="1:18" x14ac:dyDescent="0.25">
      <c r="A4151" s="5" t="s">
        <v>544</v>
      </c>
      <c r="B4151" s="5" t="s">
        <v>545</v>
      </c>
      <c r="C4151" s="5">
        <v>2010</v>
      </c>
      <c r="D4151" s="5">
        <v>6</v>
      </c>
      <c r="E4151" s="5">
        <v>135</v>
      </c>
      <c r="F4151" s="5" t="s">
        <v>39</v>
      </c>
      <c r="G4151" s="5">
        <v>3</v>
      </c>
      <c r="H4151" s="5" t="s">
        <v>12</v>
      </c>
      <c r="I4151" s="5">
        <v>1</v>
      </c>
      <c r="J4151" s="5">
        <v>5.7</v>
      </c>
      <c r="K4151" s="5">
        <v>5.71</v>
      </c>
      <c r="L4151">
        <f>VLOOKUP($E4151,'CFileFishery to ERA+'!$A$4:$J$198,4,FALSE)</f>
        <v>61</v>
      </c>
      <c r="M4151" t="str">
        <f>VLOOKUP($E4151,'CFileFishery to ERA+'!$A$4:$J$198,5,FALSE)</f>
        <v>JNST S</v>
      </c>
      <c r="N4151" t="str">
        <f>VLOOKUP($E4151,'CFileFishery to ERA+'!$A$4:$J$198,6,FALSE)</f>
        <v>CA</v>
      </c>
      <c r="O4151">
        <f>VLOOKUP($E4151,'CFileFishery to ERA+'!$A$4:$J$198,7,FALSE)</f>
        <v>26</v>
      </c>
      <c r="P4151" t="str">
        <f>VLOOKUP($E4151,'CFileFishery to ERA+'!$A$4:$J$198,8,FALSE)</f>
        <v>S</v>
      </c>
      <c r="Q4151" t="str">
        <f>VLOOKUP($E4151,'CFileFishery to ERA+'!$A$4:$J$198,9,FALSE)</f>
        <v>Johnstone Strait Sport</v>
      </c>
      <c r="R4151" t="str">
        <f>VLOOKUP($E4151,'CFileFishery to ERA+'!$A$4:$J$198,10,FALSE)</f>
        <v>ISBM</v>
      </c>
    </row>
    <row r="4152" spans="1:18" x14ac:dyDescent="0.25">
      <c r="A4152" s="5" t="s">
        <v>544</v>
      </c>
      <c r="B4152" s="5" t="s">
        <v>545</v>
      </c>
      <c r="C4152" s="5">
        <v>2010</v>
      </c>
      <c r="D4152" s="5">
        <v>6</v>
      </c>
      <c r="E4152" s="5">
        <v>142</v>
      </c>
      <c r="F4152" s="5" t="s">
        <v>49</v>
      </c>
      <c r="G4152" s="5">
        <v>3</v>
      </c>
      <c r="H4152" s="5" t="s">
        <v>12</v>
      </c>
      <c r="I4152" s="5">
        <v>4</v>
      </c>
      <c r="J4152" s="5">
        <v>8.92</v>
      </c>
      <c r="K4152" s="5">
        <v>8.93</v>
      </c>
      <c r="L4152">
        <f>VLOOKUP($E4152,'CFileFishery to ERA+'!$A$4:$J$198,4,FALSE)</f>
        <v>50</v>
      </c>
      <c r="M4152" t="str">
        <f>VLOOKUP($E4152,'CFileFishery to ERA+'!$A$4:$J$198,5,FALSE)</f>
        <v>WCVI AABM S</v>
      </c>
      <c r="N4152" t="str">
        <f>VLOOKUP($E4152,'CFileFishery to ERA+'!$A$4:$J$198,6,FALSE)</f>
        <v>CA</v>
      </c>
      <c r="O4152">
        <f>VLOOKUP($E4152,'CFileFishery to ERA+'!$A$4:$J$198,7,FALSE)</f>
        <v>31</v>
      </c>
      <c r="P4152" t="str">
        <f>VLOOKUP($E4152,'CFileFishery to ERA+'!$A$4:$J$198,8,FALSE)</f>
        <v>S</v>
      </c>
      <c r="Q4152" t="str">
        <f>VLOOKUP($E4152,'CFileFishery to ERA+'!$A$4:$J$198,9,FALSE)</f>
        <v>WCVI AABM Sport</v>
      </c>
      <c r="R4152" t="str">
        <f>VLOOKUP($E4152,'CFileFishery to ERA+'!$A$4:$J$198,10,FALSE)</f>
        <v>AABM</v>
      </c>
    </row>
    <row r="4153" spans="1:18" x14ac:dyDescent="0.25">
      <c r="A4153" s="5" t="s">
        <v>544</v>
      </c>
      <c r="B4153" s="5" t="s">
        <v>545</v>
      </c>
      <c r="C4153" s="5">
        <v>2010</v>
      </c>
      <c r="D4153" s="5">
        <v>7</v>
      </c>
      <c r="E4153" s="5">
        <v>43</v>
      </c>
      <c r="F4153" s="5" t="s">
        <v>59</v>
      </c>
      <c r="G4153" s="5">
        <v>3</v>
      </c>
      <c r="H4153" s="5" t="s">
        <v>12</v>
      </c>
      <c r="I4153" s="5">
        <v>1</v>
      </c>
      <c r="J4153" s="5">
        <v>1.1399999999999999</v>
      </c>
      <c r="K4153" s="5">
        <v>1.1399999999999999</v>
      </c>
      <c r="L4153">
        <f>VLOOKUP($E4153,'CFileFishery to ERA+'!$A$4:$J$198,4,FALSE)</f>
        <v>13</v>
      </c>
      <c r="M4153" t="str">
        <f>VLOOKUP($E4153,'CFileFishery to ERA+'!$A$4:$J$198,5,FALSE)</f>
        <v>N FALCON T</v>
      </c>
      <c r="N4153" t="str">
        <f>VLOOKUP($E4153,'CFileFishery to ERA+'!$A$4:$J$198,6,FALSE)</f>
        <v>US</v>
      </c>
      <c r="O4153">
        <f>VLOOKUP($E4153,'CFileFishery to ERA+'!$A$4:$J$198,7,FALSE)</f>
        <v>999</v>
      </c>
      <c r="P4153" t="str">
        <f>VLOOKUP($E4153,'CFileFishery to ERA+'!$A$4:$J$198,8,FALSE)</f>
        <v>T</v>
      </c>
      <c r="Q4153" t="str">
        <f>VLOOKUP($E4153,'CFileFishery to ERA+'!$A$4:$J$198,9,FALSE)</f>
        <v>WA Troll</v>
      </c>
      <c r="R4153" t="str">
        <f>VLOOKUP($E4153,'CFileFishery to ERA+'!$A$4:$J$198,10,FALSE)</f>
        <v>ISBM</v>
      </c>
    </row>
    <row r="4154" spans="1:18" x14ac:dyDescent="0.25">
      <c r="A4154" s="5" t="s">
        <v>544</v>
      </c>
      <c r="B4154" s="5" t="s">
        <v>545</v>
      </c>
      <c r="C4154" s="5">
        <v>2010</v>
      </c>
      <c r="D4154" s="5">
        <v>7</v>
      </c>
      <c r="E4154" s="5">
        <v>92</v>
      </c>
      <c r="F4154" s="5" t="s">
        <v>66</v>
      </c>
      <c r="G4154" s="5">
        <v>3</v>
      </c>
      <c r="H4154" s="5" t="s">
        <v>12</v>
      </c>
      <c r="I4154" s="5">
        <v>4</v>
      </c>
      <c r="J4154" s="5">
        <v>11.8</v>
      </c>
      <c r="K4154" s="5">
        <v>11.82</v>
      </c>
      <c r="L4154">
        <f>VLOOKUP($E4154,'CFileFishery to ERA+'!$A$4:$J$198,4,FALSE)</f>
        <v>51</v>
      </c>
      <c r="M4154" t="str">
        <f>VLOOKUP($E4154,'CFileFishery to ERA+'!$A$4:$J$198,5,FALSE)</f>
        <v>WCVI ISBM S</v>
      </c>
      <c r="N4154" t="str">
        <f>VLOOKUP($E4154,'CFileFishery to ERA+'!$A$4:$J$198,6,FALSE)</f>
        <v>CA</v>
      </c>
      <c r="O4154">
        <f>VLOOKUP($E4154,'CFileFishery to ERA+'!$A$4:$J$198,7,FALSE)</f>
        <v>32</v>
      </c>
      <c r="P4154" t="str">
        <f>VLOOKUP($E4154,'CFileFishery to ERA+'!$A$4:$J$198,8,FALSE)</f>
        <v>S</v>
      </c>
      <c r="Q4154" t="str">
        <f>VLOOKUP($E4154,'CFileFishery to ERA+'!$A$4:$J$198,9,FALSE)</f>
        <v>WCVI ISBM Sport</v>
      </c>
      <c r="R4154" t="str">
        <f>VLOOKUP($E4154,'CFileFishery to ERA+'!$A$4:$J$198,10,FALSE)</f>
        <v>ISBM</v>
      </c>
    </row>
    <row r="4155" spans="1:18" x14ac:dyDescent="0.25">
      <c r="A4155" s="5" t="s">
        <v>544</v>
      </c>
      <c r="B4155" s="5" t="s">
        <v>545</v>
      </c>
      <c r="C4155" s="5">
        <v>2010</v>
      </c>
      <c r="D4155" s="5">
        <v>7</v>
      </c>
      <c r="E4155" s="5">
        <v>104</v>
      </c>
      <c r="F4155" s="5" t="s">
        <v>113</v>
      </c>
      <c r="G4155" s="5">
        <v>3</v>
      </c>
      <c r="H4155" s="5" t="s">
        <v>12</v>
      </c>
      <c r="I4155" s="5">
        <v>2</v>
      </c>
      <c r="J4155" s="5">
        <v>2</v>
      </c>
      <c r="K4155" s="5">
        <v>2</v>
      </c>
      <c r="L4155">
        <f>VLOOKUP($E4155,'CFileFishery to ERA+'!$A$4:$J$198,4,FALSE)</f>
        <v>38</v>
      </c>
      <c r="M4155" t="str">
        <f>VLOOKUP($E4155,'CFileFishery to ERA+'!$A$4:$J$198,5,FALSE)</f>
        <v>TPS FN</v>
      </c>
      <c r="N4155" t="str">
        <f>VLOOKUP($E4155,'CFileFishery to ERA+'!$A$4:$J$198,6,FALSE)</f>
        <v>US</v>
      </c>
      <c r="O4155">
        <f>VLOOKUP($E4155,'CFileFishery to ERA+'!$A$4:$J$198,7,FALSE)</f>
        <v>999</v>
      </c>
      <c r="P4155" t="str">
        <f>VLOOKUP($E4155,'CFileFishery to ERA+'!$A$4:$J$198,8,FALSE)</f>
        <v>N</v>
      </c>
      <c r="Q4155" t="str">
        <f>VLOOKUP($E4155,'CFileFishery to ERA+'!$A$4:$J$198,9,FALSE)</f>
        <v>PGSD Net</v>
      </c>
      <c r="R4155" t="str">
        <f>VLOOKUP($E4155,'CFileFishery to ERA+'!$A$4:$J$198,10,FALSE)</f>
        <v>ISBM</v>
      </c>
    </row>
    <row r="4156" spans="1:18" x14ac:dyDescent="0.25">
      <c r="A4156" s="5" t="s">
        <v>544</v>
      </c>
      <c r="B4156" s="5" t="s">
        <v>545</v>
      </c>
      <c r="C4156" s="5">
        <v>2010</v>
      </c>
      <c r="D4156" s="5">
        <v>7</v>
      </c>
      <c r="E4156" s="5">
        <v>135</v>
      </c>
      <c r="F4156" s="5" t="s">
        <v>39</v>
      </c>
      <c r="G4156" s="5">
        <v>3</v>
      </c>
      <c r="H4156" s="5" t="s">
        <v>12</v>
      </c>
      <c r="I4156" s="5">
        <v>2</v>
      </c>
      <c r="J4156" s="5">
        <v>15.16</v>
      </c>
      <c r="K4156" s="5">
        <v>15.18</v>
      </c>
      <c r="L4156">
        <f>VLOOKUP($E4156,'CFileFishery to ERA+'!$A$4:$J$198,4,FALSE)</f>
        <v>61</v>
      </c>
      <c r="M4156" t="str">
        <f>VLOOKUP($E4156,'CFileFishery to ERA+'!$A$4:$J$198,5,FALSE)</f>
        <v>JNST S</v>
      </c>
      <c r="N4156" t="str">
        <f>VLOOKUP($E4156,'CFileFishery to ERA+'!$A$4:$J$198,6,FALSE)</f>
        <v>CA</v>
      </c>
      <c r="O4156">
        <f>VLOOKUP($E4156,'CFileFishery to ERA+'!$A$4:$J$198,7,FALSE)</f>
        <v>26</v>
      </c>
      <c r="P4156" t="str">
        <f>VLOOKUP($E4156,'CFileFishery to ERA+'!$A$4:$J$198,8,FALSE)</f>
        <v>S</v>
      </c>
      <c r="Q4156" t="str">
        <f>VLOOKUP($E4156,'CFileFishery to ERA+'!$A$4:$J$198,9,FALSE)</f>
        <v>Johnstone Strait Sport</v>
      </c>
      <c r="R4156" t="str">
        <f>VLOOKUP($E4156,'CFileFishery to ERA+'!$A$4:$J$198,10,FALSE)</f>
        <v>ISBM</v>
      </c>
    </row>
    <row r="4157" spans="1:18" x14ac:dyDescent="0.25">
      <c r="A4157" s="5" t="s">
        <v>544</v>
      </c>
      <c r="B4157" s="5" t="s">
        <v>545</v>
      </c>
      <c r="C4157" s="5">
        <v>2010</v>
      </c>
      <c r="D4157" s="5">
        <v>7</v>
      </c>
      <c r="E4157" s="5">
        <v>139</v>
      </c>
      <c r="F4157" s="5" t="s">
        <v>74</v>
      </c>
      <c r="G4157" s="5">
        <v>3</v>
      </c>
      <c r="H4157" s="5" t="s">
        <v>12</v>
      </c>
      <c r="I4157" s="5">
        <v>1</v>
      </c>
      <c r="J4157" s="5">
        <v>3.66</v>
      </c>
      <c r="K4157" s="5">
        <v>3.66</v>
      </c>
      <c r="L4157">
        <f>VLOOKUP($E4157,'CFileFishery to ERA+'!$A$4:$J$198,4,FALSE)</f>
        <v>63</v>
      </c>
      <c r="M4157" t="str">
        <f>VLOOKUP($E4157,'CFileFishery to ERA+'!$A$4:$J$198,5,FALSE)</f>
        <v>GEO ST S</v>
      </c>
      <c r="N4157" t="str">
        <f>VLOOKUP($E4157,'CFileFishery to ERA+'!$A$4:$J$198,6,FALSE)</f>
        <v>CA</v>
      </c>
      <c r="O4157">
        <f>VLOOKUP($E4157,'CFileFishery to ERA+'!$A$4:$J$198,7,FALSE)</f>
        <v>29</v>
      </c>
      <c r="P4157" t="str">
        <f>VLOOKUP($E4157,'CFileFishery to ERA+'!$A$4:$J$198,8,FALSE)</f>
        <v>S</v>
      </c>
      <c r="Q4157" t="str">
        <f>VLOOKUP($E4157,'CFileFishery to ERA+'!$A$4:$J$198,9,FALSE)</f>
        <v>South Georgia Strait Sport</v>
      </c>
      <c r="R4157" t="str">
        <f>VLOOKUP($E4157,'CFileFishery to ERA+'!$A$4:$J$198,10,FALSE)</f>
        <v>ISBM</v>
      </c>
    </row>
    <row r="4158" spans="1:18" x14ac:dyDescent="0.25">
      <c r="A4158" s="5" t="s">
        <v>544</v>
      </c>
      <c r="B4158" s="5" t="s">
        <v>545</v>
      </c>
      <c r="C4158" s="5">
        <v>2010</v>
      </c>
      <c r="D4158" s="5">
        <v>7</v>
      </c>
      <c r="E4158" s="5">
        <v>142</v>
      </c>
      <c r="F4158" s="5" t="s">
        <v>49</v>
      </c>
      <c r="G4158" s="5">
        <v>3</v>
      </c>
      <c r="H4158" s="5" t="s">
        <v>12</v>
      </c>
      <c r="I4158" s="5">
        <v>9</v>
      </c>
      <c r="J4158" s="5">
        <v>26.55</v>
      </c>
      <c r="K4158" s="5">
        <v>26.6</v>
      </c>
      <c r="L4158">
        <f>VLOOKUP($E4158,'CFileFishery to ERA+'!$A$4:$J$198,4,FALSE)</f>
        <v>50</v>
      </c>
      <c r="M4158" t="str">
        <f>VLOOKUP($E4158,'CFileFishery to ERA+'!$A$4:$J$198,5,FALSE)</f>
        <v>WCVI AABM S</v>
      </c>
      <c r="N4158" t="str">
        <f>VLOOKUP($E4158,'CFileFishery to ERA+'!$A$4:$J$198,6,FALSE)</f>
        <v>CA</v>
      </c>
      <c r="O4158">
        <f>VLOOKUP($E4158,'CFileFishery to ERA+'!$A$4:$J$198,7,FALSE)</f>
        <v>31</v>
      </c>
      <c r="P4158" t="str">
        <f>VLOOKUP($E4158,'CFileFishery to ERA+'!$A$4:$J$198,8,FALSE)</f>
        <v>S</v>
      </c>
      <c r="Q4158" t="str">
        <f>VLOOKUP($E4158,'CFileFishery to ERA+'!$A$4:$J$198,9,FALSE)</f>
        <v>WCVI AABM Sport</v>
      </c>
      <c r="R4158" t="str">
        <f>VLOOKUP($E4158,'CFileFishery to ERA+'!$A$4:$J$198,10,FALSE)</f>
        <v>AABM</v>
      </c>
    </row>
    <row r="4159" spans="1:18" x14ac:dyDescent="0.25">
      <c r="A4159" s="5" t="s">
        <v>544</v>
      </c>
      <c r="B4159" s="5" t="s">
        <v>545</v>
      </c>
      <c r="C4159" s="5">
        <v>2010</v>
      </c>
      <c r="D4159" s="5">
        <v>7</v>
      </c>
      <c r="E4159" s="5">
        <v>150</v>
      </c>
      <c r="F4159" s="5" t="s">
        <v>76</v>
      </c>
      <c r="G4159" s="5">
        <v>3</v>
      </c>
      <c r="H4159" s="5" t="s">
        <v>12</v>
      </c>
      <c r="I4159" s="5">
        <v>1</v>
      </c>
      <c r="J4159" s="5">
        <v>2.66</v>
      </c>
      <c r="K4159" s="5">
        <v>2.66</v>
      </c>
      <c r="L4159">
        <f>VLOOKUP($E4159,'CFileFishery to ERA+'!$A$4:$J$198,4,FALSE)</f>
        <v>57</v>
      </c>
      <c r="M4159" t="str">
        <f>VLOOKUP($E4159,'CFileFishery to ERA+'!$A$4:$J$198,5,FALSE)</f>
        <v>PGSDN S</v>
      </c>
      <c r="N4159" t="str">
        <f>VLOOKUP($E4159,'CFileFishery to ERA+'!$A$4:$J$198,6,FALSE)</f>
        <v>US</v>
      </c>
      <c r="O4159">
        <f>VLOOKUP($E4159,'CFileFishery to ERA+'!$A$4:$J$198,7,FALSE)</f>
        <v>999</v>
      </c>
      <c r="P4159" t="str">
        <f>VLOOKUP($E4159,'CFileFishery to ERA+'!$A$4:$J$198,8,FALSE)</f>
        <v>S</v>
      </c>
      <c r="Q4159" t="str">
        <f>VLOOKUP($E4159,'CFileFishery to ERA+'!$A$4:$J$198,9,FALSE)</f>
        <v>PGSD Sport</v>
      </c>
      <c r="R4159" t="str">
        <f>VLOOKUP($E4159,'CFileFishery to ERA+'!$A$4:$J$198,10,FALSE)</f>
        <v>ISBM</v>
      </c>
    </row>
    <row r="4160" spans="1:18" x14ac:dyDescent="0.25">
      <c r="A4160" s="5" t="s">
        <v>544</v>
      </c>
      <c r="B4160" s="5" t="s">
        <v>545</v>
      </c>
      <c r="C4160" s="5">
        <v>2010</v>
      </c>
      <c r="D4160" s="5">
        <v>7</v>
      </c>
      <c r="E4160" s="5">
        <v>157</v>
      </c>
      <c r="F4160" s="5" t="s">
        <v>79</v>
      </c>
      <c r="G4160" s="5">
        <v>3</v>
      </c>
      <c r="H4160" s="5" t="s">
        <v>12</v>
      </c>
      <c r="I4160" s="5">
        <v>1</v>
      </c>
      <c r="J4160" s="5">
        <v>3.17</v>
      </c>
      <c r="K4160" s="5">
        <v>3.17</v>
      </c>
      <c r="L4160">
        <f>VLOOKUP($E4160,'CFileFishery to ERA+'!$A$4:$J$198,4,FALSE)</f>
        <v>59</v>
      </c>
      <c r="M4160" t="str">
        <f>VLOOKUP($E4160,'CFileFishery to ERA+'!$A$4:$J$198,5,FALSE)</f>
        <v>PGSDO S</v>
      </c>
      <c r="N4160" t="str">
        <f>VLOOKUP($E4160,'CFileFishery to ERA+'!$A$4:$J$198,6,FALSE)</f>
        <v>US</v>
      </c>
      <c r="O4160">
        <f>VLOOKUP($E4160,'CFileFishery to ERA+'!$A$4:$J$198,7,FALSE)</f>
        <v>999</v>
      </c>
      <c r="P4160" t="str">
        <f>VLOOKUP($E4160,'CFileFishery to ERA+'!$A$4:$J$198,8,FALSE)</f>
        <v>S</v>
      </c>
      <c r="Q4160" t="str">
        <f>VLOOKUP($E4160,'CFileFishery to ERA+'!$A$4:$J$198,9,FALSE)</f>
        <v>PGSD Sport</v>
      </c>
      <c r="R4160" t="str">
        <f>VLOOKUP($E4160,'CFileFishery to ERA+'!$A$4:$J$198,10,FALSE)</f>
        <v>ISBM</v>
      </c>
    </row>
    <row r="4161" spans="1:18" x14ac:dyDescent="0.25">
      <c r="A4161" s="5" t="s">
        <v>544</v>
      </c>
      <c r="B4161" s="5" t="s">
        <v>545</v>
      </c>
      <c r="C4161" s="5">
        <v>2010</v>
      </c>
      <c r="D4161" s="5">
        <v>8</v>
      </c>
      <c r="E4161" s="5">
        <v>35</v>
      </c>
      <c r="F4161" s="5" t="s">
        <v>77</v>
      </c>
      <c r="G4161" s="5">
        <v>3</v>
      </c>
      <c r="H4161" s="5" t="s">
        <v>12</v>
      </c>
      <c r="I4161" s="5">
        <v>1</v>
      </c>
      <c r="J4161" s="5">
        <v>3.33</v>
      </c>
      <c r="K4161" s="5">
        <v>3.33</v>
      </c>
      <c r="L4161">
        <f>VLOOKUP($E4161,'CFileFishery to ERA+'!$A$4:$J$198,4,FALSE)</f>
        <v>12</v>
      </c>
      <c r="M4161" t="str">
        <f>VLOOKUP($E4161,'CFileFishery to ERA+'!$A$4:$J$198,5,FALSE)</f>
        <v>WCVI SUM T</v>
      </c>
      <c r="N4161" t="str">
        <f>VLOOKUP($E4161,'CFileFishery to ERA+'!$A$4:$J$198,6,FALSE)</f>
        <v>CA</v>
      </c>
      <c r="O4161">
        <f>VLOOKUP($E4161,'CFileFishery to ERA+'!$A$4:$J$198,7,FALSE)</f>
        <v>3</v>
      </c>
      <c r="P4161" t="str">
        <f>VLOOKUP($E4161,'CFileFishery to ERA+'!$A$4:$J$198,8,FALSE)</f>
        <v>T</v>
      </c>
      <c r="Q4161" t="str">
        <f>VLOOKUP($E4161,'CFileFishery to ERA+'!$A$4:$J$198,9,FALSE)</f>
        <v>WCVI Troll</v>
      </c>
      <c r="R4161" t="str">
        <f>VLOOKUP($E4161,'CFileFishery to ERA+'!$A$4:$J$198,10,FALSE)</f>
        <v>AABM</v>
      </c>
    </row>
    <row r="4162" spans="1:18" x14ac:dyDescent="0.25">
      <c r="A4162" s="5" t="s">
        <v>544</v>
      </c>
      <c r="B4162" s="5" t="s">
        <v>545</v>
      </c>
      <c r="C4162" s="5">
        <v>2010</v>
      </c>
      <c r="D4162" s="5">
        <v>8</v>
      </c>
      <c r="E4162" s="5">
        <v>43</v>
      </c>
      <c r="F4162" s="5" t="s">
        <v>59</v>
      </c>
      <c r="G4162" s="5">
        <v>3</v>
      </c>
      <c r="H4162" s="5" t="s">
        <v>12</v>
      </c>
      <c r="I4162" s="5">
        <v>1</v>
      </c>
      <c r="J4162" s="5">
        <v>2.57</v>
      </c>
      <c r="K4162" s="5">
        <v>2.57</v>
      </c>
      <c r="L4162">
        <f>VLOOKUP($E4162,'CFileFishery to ERA+'!$A$4:$J$198,4,FALSE)</f>
        <v>13</v>
      </c>
      <c r="M4162" t="str">
        <f>VLOOKUP($E4162,'CFileFishery to ERA+'!$A$4:$J$198,5,FALSE)</f>
        <v>N FALCON T</v>
      </c>
      <c r="N4162" t="str">
        <f>VLOOKUP($E4162,'CFileFishery to ERA+'!$A$4:$J$198,6,FALSE)</f>
        <v>US</v>
      </c>
      <c r="O4162">
        <f>VLOOKUP($E4162,'CFileFishery to ERA+'!$A$4:$J$198,7,FALSE)</f>
        <v>999</v>
      </c>
      <c r="P4162" t="str">
        <f>VLOOKUP($E4162,'CFileFishery to ERA+'!$A$4:$J$198,8,FALSE)</f>
        <v>T</v>
      </c>
      <c r="Q4162" t="str">
        <f>VLOOKUP($E4162,'CFileFishery to ERA+'!$A$4:$J$198,9,FALSE)</f>
        <v>WA Troll</v>
      </c>
      <c r="R4162" t="str">
        <f>VLOOKUP($E4162,'CFileFishery to ERA+'!$A$4:$J$198,10,FALSE)</f>
        <v>ISBM</v>
      </c>
    </row>
    <row r="4163" spans="1:18" x14ac:dyDescent="0.25">
      <c r="A4163" s="5" t="s">
        <v>544</v>
      </c>
      <c r="B4163" s="5" t="s">
        <v>545</v>
      </c>
      <c r="C4163" s="5">
        <v>2010</v>
      </c>
      <c r="D4163" s="5">
        <v>8</v>
      </c>
      <c r="E4163" s="5">
        <v>92</v>
      </c>
      <c r="F4163" s="5" t="s">
        <v>66</v>
      </c>
      <c r="G4163" s="5">
        <v>3</v>
      </c>
      <c r="H4163" s="5" t="s">
        <v>12</v>
      </c>
      <c r="I4163" s="5">
        <v>2</v>
      </c>
      <c r="J4163" s="5">
        <v>6.1</v>
      </c>
      <c r="K4163" s="5">
        <v>6.11</v>
      </c>
      <c r="L4163">
        <f>VLOOKUP($E4163,'CFileFishery to ERA+'!$A$4:$J$198,4,FALSE)</f>
        <v>51</v>
      </c>
      <c r="M4163" t="str">
        <f>VLOOKUP($E4163,'CFileFishery to ERA+'!$A$4:$J$198,5,FALSE)</f>
        <v>WCVI ISBM S</v>
      </c>
      <c r="N4163" t="str">
        <f>VLOOKUP($E4163,'CFileFishery to ERA+'!$A$4:$J$198,6,FALSE)</f>
        <v>CA</v>
      </c>
      <c r="O4163">
        <f>VLOOKUP($E4163,'CFileFishery to ERA+'!$A$4:$J$198,7,FALSE)</f>
        <v>32</v>
      </c>
      <c r="P4163" t="str">
        <f>VLOOKUP($E4163,'CFileFishery to ERA+'!$A$4:$J$198,8,FALSE)</f>
        <v>S</v>
      </c>
      <c r="Q4163" t="str">
        <f>VLOOKUP($E4163,'CFileFishery to ERA+'!$A$4:$J$198,9,FALSE)</f>
        <v>WCVI ISBM Sport</v>
      </c>
      <c r="R4163" t="str">
        <f>VLOOKUP($E4163,'CFileFishery to ERA+'!$A$4:$J$198,10,FALSE)</f>
        <v>ISBM</v>
      </c>
    </row>
    <row r="4164" spans="1:18" x14ac:dyDescent="0.25">
      <c r="A4164" s="5" t="s">
        <v>544</v>
      </c>
      <c r="B4164" s="5" t="s">
        <v>545</v>
      </c>
      <c r="C4164" s="5">
        <v>2010</v>
      </c>
      <c r="D4164" s="5">
        <v>8</v>
      </c>
      <c r="E4164" s="5">
        <v>96</v>
      </c>
      <c r="F4164" s="5" t="s">
        <v>108</v>
      </c>
      <c r="G4164" s="5">
        <v>3</v>
      </c>
      <c r="H4164" s="5" t="s">
        <v>12</v>
      </c>
      <c r="I4164" s="5">
        <v>1</v>
      </c>
      <c r="J4164" s="5">
        <v>3.36</v>
      </c>
      <c r="K4164" s="5">
        <v>3.36</v>
      </c>
      <c r="L4164">
        <f>VLOOKUP($E4164,'CFileFishery to ERA+'!$A$4:$J$198,4,FALSE)</f>
        <v>26</v>
      </c>
      <c r="M4164" t="str">
        <f>VLOOKUP($E4164,'CFileFishery to ERA+'!$A$4:$J$198,5,FALSE)</f>
        <v>TPGSDN TERM N</v>
      </c>
      <c r="N4164" t="str">
        <f>VLOOKUP($E4164,'CFileFishery to ERA+'!$A$4:$J$198,6,FALSE)</f>
        <v>US</v>
      </c>
      <c r="O4164">
        <f>VLOOKUP($E4164,'CFileFishery to ERA+'!$A$4:$J$198,7,FALSE)</f>
        <v>999</v>
      </c>
      <c r="P4164" t="str">
        <f>VLOOKUP($E4164,'CFileFishery to ERA+'!$A$4:$J$198,8,FALSE)</f>
        <v>N</v>
      </c>
      <c r="Q4164" t="str">
        <f>VLOOKUP($E4164,'CFileFishery to ERA+'!$A$4:$J$198,9,FALSE)</f>
        <v>PGSD Net</v>
      </c>
      <c r="R4164" t="str">
        <f>VLOOKUP($E4164,'CFileFishery to ERA+'!$A$4:$J$198,10,FALSE)</f>
        <v>ISBM</v>
      </c>
    </row>
    <row r="4165" spans="1:18" x14ac:dyDescent="0.25">
      <c r="A4165" s="5" t="s">
        <v>544</v>
      </c>
      <c r="B4165" s="5" t="s">
        <v>545</v>
      </c>
      <c r="C4165" s="5">
        <v>2010</v>
      </c>
      <c r="D4165" s="5">
        <v>8</v>
      </c>
      <c r="E4165" s="5">
        <v>135</v>
      </c>
      <c r="F4165" s="5" t="s">
        <v>39</v>
      </c>
      <c r="G4165" s="5">
        <v>3</v>
      </c>
      <c r="H4165" s="5" t="s">
        <v>12</v>
      </c>
      <c r="I4165" s="5">
        <v>1</v>
      </c>
      <c r="J4165" s="5">
        <v>8.83</v>
      </c>
      <c r="K4165" s="5">
        <v>8.84</v>
      </c>
      <c r="L4165">
        <f>VLOOKUP($E4165,'CFileFishery to ERA+'!$A$4:$J$198,4,FALSE)</f>
        <v>61</v>
      </c>
      <c r="M4165" t="str">
        <f>VLOOKUP($E4165,'CFileFishery to ERA+'!$A$4:$J$198,5,FALSE)</f>
        <v>JNST S</v>
      </c>
      <c r="N4165" t="str">
        <f>VLOOKUP($E4165,'CFileFishery to ERA+'!$A$4:$J$198,6,FALSE)</f>
        <v>CA</v>
      </c>
      <c r="O4165">
        <f>VLOOKUP($E4165,'CFileFishery to ERA+'!$A$4:$J$198,7,FALSE)</f>
        <v>26</v>
      </c>
      <c r="P4165" t="str">
        <f>VLOOKUP($E4165,'CFileFishery to ERA+'!$A$4:$J$198,8,FALSE)</f>
        <v>S</v>
      </c>
      <c r="Q4165" t="str">
        <f>VLOOKUP($E4165,'CFileFishery to ERA+'!$A$4:$J$198,9,FALSE)</f>
        <v>Johnstone Strait Sport</v>
      </c>
      <c r="R4165" t="str">
        <f>VLOOKUP($E4165,'CFileFishery to ERA+'!$A$4:$J$198,10,FALSE)</f>
        <v>ISBM</v>
      </c>
    </row>
    <row r="4166" spans="1:18" x14ac:dyDescent="0.25">
      <c r="A4166" s="5" t="s">
        <v>544</v>
      </c>
      <c r="B4166" s="5" t="s">
        <v>545</v>
      </c>
      <c r="C4166" s="5">
        <v>2010</v>
      </c>
      <c r="D4166" s="5">
        <v>8</v>
      </c>
      <c r="E4166" s="5">
        <v>150</v>
      </c>
      <c r="F4166" s="5" t="s">
        <v>76</v>
      </c>
      <c r="G4166" s="5">
        <v>4</v>
      </c>
      <c r="H4166" s="5" t="s">
        <v>12</v>
      </c>
      <c r="I4166" s="5">
        <v>1</v>
      </c>
      <c r="J4166" s="5">
        <v>2.68</v>
      </c>
      <c r="K4166" s="5">
        <v>2.68</v>
      </c>
      <c r="L4166">
        <f>VLOOKUP($E4166,'CFileFishery to ERA+'!$A$4:$J$198,4,FALSE)</f>
        <v>57</v>
      </c>
      <c r="M4166" t="str">
        <f>VLOOKUP($E4166,'CFileFishery to ERA+'!$A$4:$J$198,5,FALSE)</f>
        <v>PGSDN S</v>
      </c>
      <c r="N4166" t="str">
        <f>VLOOKUP($E4166,'CFileFishery to ERA+'!$A$4:$J$198,6,FALSE)</f>
        <v>US</v>
      </c>
      <c r="O4166">
        <f>VLOOKUP($E4166,'CFileFishery to ERA+'!$A$4:$J$198,7,FALSE)</f>
        <v>999</v>
      </c>
      <c r="P4166" t="str">
        <f>VLOOKUP($E4166,'CFileFishery to ERA+'!$A$4:$J$198,8,FALSE)</f>
        <v>S</v>
      </c>
      <c r="Q4166" t="str">
        <f>VLOOKUP($E4166,'CFileFishery to ERA+'!$A$4:$J$198,9,FALSE)</f>
        <v>PGSD Sport</v>
      </c>
      <c r="R4166" t="str">
        <f>VLOOKUP($E4166,'CFileFishery to ERA+'!$A$4:$J$198,10,FALSE)</f>
        <v>ISBM</v>
      </c>
    </row>
    <row r="4167" spans="1:18" x14ac:dyDescent="0.25">
      <c r="A4167" s="5" t="s">
        <v>544</v>
      </c>
      <c r="B4167" s="5" t="s">
        <v>545</v>
      </c>
      <c r="C4167" s="5">
        <v>2010</v>
      </c>
      <c r="D4167" s="5">
        <v>9</v>
      </c>
      <c r="E4167" s="5">
        <v>92</v>
      </c>
      <c r="F4167" s="5" t="s">
        <v>66</v>
      </c>
      <c r="G4167" s="5">
        <v>3</v>
      </c>
      <c r="H4167" s="5" t="s">
        <v>12</v>
      </c>
      <c r="I4167" s="5">
        <v>1</v>
      </c>
      <c r="J4167" s="5">
        <v>2</v>
      </c>
      <c r="K4167" s="5">
        <v>2</v>
      </c>
      <c r="L4167">
        <f>VLOOKUP($E4167,'CFileFishery to ERA+'!$A$4:$J$198,4,FALSE)</f>
        <v>51</v>
      </c>
      <c r="M4167" t="str">
        <f>VLOOKUP($E4167,'CFileFishery to ERA+'!$A$4:$J$198,5,FALSE)</f>
        <v>WCVI ISBM S</v>
      </c>
      <c r="N4167" t="str">
        <f>VLOOKUP($E4167,'CFileFishery to ERA+'!$A$4:$J$198,6,FALSE)</f>
        <v>CA</v>
      </c>
      <c r="O4167">
        <f>VLOOKUP($E4167,'CFileFishery to ERA+'!$A$4:$J$198,7,FALSE)</f>
        <v>32</v>
      </c>
      <c r="P4167" t="str">
        <f>VLOOKUP($E4167,'CFileFishery to ERA+'!$A$4:$J$198,8,FALSE)</f>
        <v>S</v>
      </c>
      <c r="Q4167" t="str">
        <f>VLOOKUP($E4167,'CFileFishery to ERA+'!$A$4:$J$198,9,FALSE)</f>
        <v>WCVI ISBM Sport</v>
      </c>
      <c r="R4167" t="str">
        <f>VLOOKUP($E4167,'CFileFishery to ERA+'!$A$4:$J$198,10,FALSE)</f>
        <v>ISBM</v>
      </c>
    </row>
    <row r="4168" spans="1:18" x14ac:dyDescent="0.25">
      <c r="A4168" s="5" t="s">
        <v>544</v>
      </c>
      <c r="B4168" s="5" t="s">
        <v>545</v>
      </c>
      <c r="C4168" s="5">
        <v>2010</v>
      </c>
      <c r="D4168" s="5">
        <v>9</v>
      </c>
      <c r="E4168" s="5">
        <v>142</v>
      </c>
      <c r="F4168" s="5" t="s">
        <v>49</v>
      </c>
      <c r="G4168" s="5">
        <v>3</v>
      </c>
      <c r="H4168" s="5" t="s">
        <v>12</v>
      </c>
      <c r="I4168" s="5">
        <v>1</v>
      </c>
      <c r="J4168" s="5">
        <v>2</v>
      </c>
      <c r="K4168" s="5">
        <v>2</v>
      </c>
      <c r="L4168">
        <f>VLOOKUP($E4168,'CFileFishery to ERA+'!$A$4:$J$198,4,FALSE)</f>
        <v>50</v>
      </c>
      <c r="M4168" t="str">
        <f>VLOOKUP($E4168,'CFileFishery to ERA+'!$A$4:$J$198,5,FALSE)</f>
        <v>WCVI AABM S</v>
      </c>
      <c r="N4168" t="str">
        <f>VLOOKUP($E4168,'CFileFishery to ERA+'!$A$4:$J$198,6,FALSE)</f>
        <v>CA</v>
      </c>
      <c r="O4168">
        <f>VLOOKUP($E4168,'CFileFishery to ERA+'!$A$4:$J$198,7,FALSE)</f>
        <v>31</v>
      </c>
      <c r="P4168" t="str">
        <f>VLOOKUP($E4168,'CFileFishery to ERA+'!$A$4:$J$198,8,FALSE)</f>
        <v>S</v>
      </c>
      <c r="Q4168" t="str">
        <f>VLOOKUP($E4168,'CFileFishery to ERA+'!$A$4:$J$198,9,FALSE)</f>
        <v>WCVI AABM Sport</v>
      </c>
      <c r="R4168" t="str">
        <f>VLOOKUP($E4168,'CFileFishery to ERA+'!$A$4:$J$198,10,FALSE)</f>
        <v>AABM</v>
      </c>
    </row>
    <row r="4169" spans="1:18" x14ac:dyDescent="0.25">
      <c r="A4169" s="5" t="s">
        <v>544</v>
      </c>
      <c r="B4169" s="5" t="s">
        <v>545</v>
      </c>
      <c r="C4169" s="5">
        <v>2010</v>
      </c>
      <c r="D4169" s="5">
        <v>9</v>
      </c>
      <c r="E4169" s="5">
        <v>146</v>
      </c>
      <c r="F4169" s="5" t="s">
        <v>75</v>
      </c>
      <c r="G4169" s="5">
        <v>3</v>
      </c>
      <c r="H4169" s="5" t="s">
        <v>12</v>
      </c>
      <c r="I4169" s="5">
        <v>1</v>
      </c>
      <c r="J4169" s="5">
        <v>13.13</v>
      </c>
      <c r="K4169" s="5">
        <v>13.15</v>
      </c>
      <c r="L4169">
        <f>VLOOKUP($E4169,'CFileFishery to ERA+'!$A$4:$J$198,4,FALSE)</f>
        <v>65</v>
      </c>
      <c r="M4169" t="str">
        <f>VLOOKUP($E4169,'CFileFishery to ERA+'!$A$4:$J$198,5,FALSE)</f>
        <v>BC JF S</v>
      </c>
      <c r="N4169" t="str">
        <f>VLOOKUP($E4169,'CFileFishery to ERA+'!$A$4:$J$198,6,FALSE)</f>
        <v>CA</v>
      </c>
      <c r="O4169">
        <f>VLOOKUP($E4169,'CFileFishery to ERA+'!$A$4:$J$198,7,FALSE)</f>
        <v>36</v>
      </c>
      <c r="P4169" t="str">
        <f>VLOOKUP($E4169,'CFileFishery to ERA+'!$A$4:$J$198,8,FALSE)</f>
        <v>S</v>
      </c>
      <c r="Q4169" t="str">
        <f>VLOOKUP($E4169,'CFileFishery to ERA+'!$A$4:$J$198,9,FALSE)</f>
        <v>Canadian Juan De Fuca Sport</v>
      </c>
      <c r="R4169" t="str">
        <f>VLOOKUP($E4169,'CFileFishery to ERA+'!$A$4:$J$198,10,FALSE)</f>
        <v>ISBM</v>
      </c>
    </row>
    <row r="4170" spans="1:18" x14ac:dyDescent="0.25">
      <c r="A4170" s="5" t="s">
        <v>544</v>
      </c>
      <c r="B4170" s="5" t="s">
        <v>545</v>
      </c>
      <c r="C4170" s="5">
        <v>2010</v>
      </c>
      <c r="D4170" s="5">
        <v>12</v>
      </c>
      <c r="E4170" s="5">
        <v>146</v>
      </c>
      <c r="F4170" s="5" t="s">
        <v>75</v>
      </c>
      <c r="G4170" s="5">
        <v>3</v>
      </c>
      <c r="H4170" s="5" t="s">
        <v>12</v>
      </c>
      <c r="I4170" s="5">
        <v>1</v>
      </c>
      <c r="J4170" s="5">
        <v>10.33</v>
      </c>
      <c r="K4170" s="5">
        <v>10.35</v>
      </c>
      <c r="L4170">
        <f>VLOOKUP($E4170,'CFileFishery to ERA+'!$A$4:$J$198,4,FALSE)</f>
        <v>65</v>
      </c>
      <c r="M4170" t="str">
        <f>VLOOKUP($E4170,'CFileFishery to ERA+'!$A$4:$J$198,5,FALSE)</f>
        <v>BC JF S</v>
      </c>
      <c r="N4170" t="str">
        <f>VLOOKUP($E4170,'CFileFishery to ERA+'!$A$4:$J$198,6,FALSE)</f>
        <v>CA</v>
      </c>
      <c r="O4170">
        <f>VLOOKUP($E4170,'CFileFishery to ERA+'!$A$4:$J$198,7,FALSE)</f>
        <v>36</v>
      </c>
      <c r="P4170" t="str">
        <f>VLOOKUP($E4170,'CFileFishery to ERA+'!$A$4:$J$198,8,FALSE)</f>
        <v>S</v>
      </c>
      <c r="Q4170" t="str">
        <f>VLOOKUP($E4170,'CFileFishery to ERA+'!$A$4:$J$198,9,FALSE)</f>
        <v>Canadian Juan De Fuca Sport</v>
      </c>
      <c r="R4170" t="str">
        <f>VLOOKUP($E4170,'CFileFishery to ERA+'!$A$4:$J$198,10,FALSE)</f>
        <v>ISBM</v>
      </c>
    </row>
    <row r="4171" spans="1:18" x14ac:dyDescent="0.25">
      <c r="A4171" s="5" t="s">
        <v>544</v>
      </c>
      <c r="B4171" s="5" t="s">
        <v>545</v>
      </c>
      <c r="C4171" s="5">
        <v>2010</v>
      </c>
      <c r="D4171" s="5">
        <v>12</v>
      </c>
      <c r="E4171" s="5">
        <v>152</v>
      </c>
      <c r="F4171" s="5" t="s">
        <v>63</v>
      </c>
      <c r="G4171" s="5">
        <v>3</v>
      </c>
      <c r="H4171" s="5" t="s">
        <v>12</v>
      </c>
      <c r="I4171" s="5">
        <v>2</v>
      </c>
      <c r="J4171" s="5">
        <v>8.42</v>
      </c>
      <c r="K4171" s="5">
        <v>8.43</v>
      </c>
      <c r="L4171">
        <f>VLOOKUP($E4171,'CFileFishery to ERA+'!$A$4:$J$198,4,FALSE)</f>
        <v>57</v>
      </c>
      <c r="M4171" t="str">
        <f>VLOOKUP($E4171,'CFileFishery to ERA+'!$A$4:$J$198,5,FALSE)</f>
        <v>PGSDN S</v>
      </c>
      <c r="N4171" t="str">
        <f>VLOOKUP($E4171,'CFileFishery to ERA+'!$A$4:$J$198,6,FALSE)</f>
        <v>US</v>
      </c>
      <c r="O4171">
        <f>VLOOKUP($E4171,'CFileFishery to ERA+'!$A$4:$J$198,7,FALSE)</f>
        <v>999</v>
      </c>
      <c r="P4171" t="str">
        <f>VLOOKUP($E4171,'CFileFishery to ERA+'!$A$4:$J$198,8,FALSE)</f>
        <v>S</v>
      </c>
      <c r="Q4171" t="str">
        <f>VLOOKUP($E4171,'CFileFishery to ERA+'!$A$4:$J$198,9,FALSE)</f>
        <v>PGSD Sport</v>
      </c>
      <c r="R4171" t="str">
        <f>VLOOKUP($E4171,'CFileFishery to ERA+'!$A$4:$J$198,10,FALSE)</f>
        <v>ISBM</v>
      </c>
    </row>
    <row r="4172" spans="1:18" x14ac:dyDescent="0.25">
      <c r="A4172" s="5" t="s">
        <v>544</v>
      </c>
      <c r="B4172" s="5" t="s">
        <v>545</v>
      </c>
      <c r="C4172" s="5">
        <v>2010</v>
      </c>
      <c r="D4172" s="5">
        <v>12</v>
      </c>
      <c r="E4172" s="5">
        <v>159</v>
      </c>
      <c r="F4172" s="5" t="s">
        <v>94</v>
      </c>
      <c r="G4172" s="5">
        <v>2</v>
      </c>
      <c r="H4172" s="5" t="s">
        <v>12</v>
      </c>
      <c r="I4172" s="5">
        <v>1</v>
      </c>
      <c r="J4172" s="5">
        <v>2.27</v>
      </c>
      <c r="K4172" s="5">
        <v>2.27</v>
      </c>
      <c r="L4172">
        <f>VLOOKUP($E4172,'CFileFishery to ERA+'!$A$4:$J$198,4,FALSE)</f>
        <v>59</v>
      </c>
      <c r="M4172" t="str">
        <f>VLOOKUP($E4172,'CFileFishery to ERA+'!$A$4:$J$198,5,FALSE)</f>
        <v>PGSDO S</v>
      </c>
      <c r="N4172" t="str">
        <f>VLOOKUP($E4172,'CFileFishery to ERA+'!$A$4:$J$198,6,FALSE)</f>
        <v>US</v>
      </c>
      <c r="O4172">
        <f>VLOOKUP($E4172,'CFileFishery to ERA+'!$A$4:$J$198,7,FALSE)</f>
        <v>999</v>
      </c>
      <c r="P4172" t="str">
        <f>VLOOKUP($E4172,'CFileFishery to ERA+'!$A$4:$J$198,8,FALSE)</f>
        <v>S</v>
      </c>
      <c r="Q4172" t="str">
        <f>VLOOKUP($E4172,'CFileFishery to ERA+'!$A$4:$J$198,9,FALSE)</f>
        <v>PGSD Sport</v>
      </c>
      <c r="R4172" t="str">
        <f>VLOOKUP($E4172,'CFileFishery to ERA+'!$A$4:$J$198,10,FALSE)</f>
        <v>ISBM</v>
      </c>
    </row>
    <row r="4173" spans="1:18" x14ac:dyDescent="0.25">
      <c r="A4173" s="5" t="s">
        <v>544</v>
      </c>
      <c r="B4173" s="5" t="s">
        <v>545</v>
      </c>
      <c r="C4173" s="5">
        <v>2011</v>
      </c>
      <c r="D4173" s="5">
        <v>1</v>
      </c>
      <c r="E4173" s="5">
        <v>139</v>
      </c>
      <c r="F4173" s="5" t="s">
        <v>74</v>
      </c>
      <c r="G4173" s="5">
        <v>4</v>
      </c>
      <c r="H4173" s="5" t="s">
        <v>12</v>
      </c>
      <c r="I4173" s="5">
        <v>1</v>
      </c>
      <c r="J4173" s="5">
        <v>3.46</v>
      </c>
      <c r="K4173" s="5">
        <v>3.46</v>
      </c>
      <c r="L4173">
        <f>VLOOKUP($E4173,'CFileFishery to ERA+'!$A$4:$J$198,4,FALSE)</f>
        <v>63</v>
      </c>
      <c r="M4173" t="str">
        <f>VLOOKUP($E4173,'CFileFishery to ERA+'!$A$4:$J$198,5,FALSE)</f>
        <v>GEO ST S</v>
      </c>
      <c r="N4173" t="str">
        <f>VLOOKUP($E4173,'CFileFishery to ERA+'!$A$4:$J$198,6,FALSE)</f>
        <v>CA</v>
      </c>
      <c r="O4173">
        <f>VLOOKUP($E4173,'CFileFishery to ERA+'!$A$4:$J$198,7,FALSE)</f>
        <v>29</v>
      </c>
      <c r="P4173" t="str">
        <f>VLOOKUP($E4173,'CFileFishery to ERA+'!$A$4:$J$198,8,FALSE)</f>
        <v>S</v>
      </c>
      <c r="Q4173" t="str">
        <f>VLOOKUP($E4173,'CFileFishery to ERA+'!$A$4:$J$198,9,FALSE)</f>
        <v>South Georgia Strait Sport</v>
      </c>
      <c r="R4173" t="str">
        <f>VLOOKUP($E4173,'CFileFishery to ERA+'!$A$4:$J$198,10,FALSE)</f>
        <v>ISBM</v>
      </c>
    </row>
    <row r="4174" spans="1:18" x14ac:dyDescent="0.25">
      <c r="A4174" s="5" t="s">
        <v>544</v>
      </c>
      <c r="B4174" s="5" t="s">
        <v>545</v>
      </c>
      <c r="C4174" s="5">
        <v>2011</v>
      </c>
      <c r="D4174" s="5">
        <v>1</v>
      </c>
      <c r="E4174" s="5">
        <v>146</v>
      </c>
      <c r="F4174" s="5" t="s">
        <v>75</v>
      </c>
      <c r="G4174" s="5">
        <v>4</v>
      </c>
      <c r="H4174" s="5" t="s">
        <v>12</v>
      </c>
      <c r="I4174" s="5">
        <v>1</v>
      </c>
      <c r="J4174" s="5">
        <v>10.33</v>
      </c>
      <c r="K4174" s="5">
        <v>10.35</v>
      </c>
      <c r="L4174">
        <f>VLOOKUP($E4174,'CFileFishery to ERA+'!$A$4:$J$198,4,FALSE)</f>
        <v>65</v>
      </c>
      <c r="M4174" t="str">
        <f>VLOOKUP($E4174,'CFileFishery to ERA+'!$A$4:$J$198,5,FALSE)</f>
        <v>BC JF S</v>
      </c>
      <c r="N4174" t="str">
        <f>VLOOKUP($E4174,'CFileFishery to ERA+'!$A$4:$J$198,6,FALSE)</f>
        <v>CA</v>
      </c>
      <c r="O4174">
        <f>VLOOKUP($E4174,'CFileFishery to ERA+'!$A$4:$J$198,7,FALSE)</f>
        <v>36</v>
      </c>
      <c r="P4174" t="str">
        <f>VLOOKUP($E4174,'CFileFishery to ERA+'!$A$4:$J$198,8,FALSE)</f>
        <v>S</v>
      </c>
      <c r="Q4174" t="str">
        <f>VLOOKUP($E4174,'CFileFishery to ERA+'!$A$4:$J$198,9,FALSE)</f>
        <v>Canadian Juan De Fuca Sport</v>
      </c>
      <c r="R4174" t="str">
        <f>VLOOKUP($E4174,'CFileFishery to ERA+'!$A$4:$J$198,10,FALSE)</f>
        <v>ISBM</v>
      </c>
    </row>
    <row r="4175" spans="1:18" x14ac:dyDescent="0.25">
      <c r="A4175" s="5" t="s">
        <v>544</v>
      </c>
      <c r="B4175" s="5" t="s">
        <v>545</v>
      </c>
      <c r="C4175" s="5">
        <v>2011</v>
      </c>
      <c r="D4175" s="5">
        <v>1</v>
      </c>
      <c r="E4175" s="5">
        <v>152</v>
      </c>
      <c r="F4175" s="5" t="s">
        <v>63</v>
      </c>
      <c r="G4175" s="5">
        <v>4</v>
      </c>
      <c r="H4175" s="5" t="s">
        <v>12</v>
      </c>
      <c r="I4175" s="5">
        <v>2</v>
      </c>
      <c r="J4175" s="5">
        <v>7.02</v>
      </c>
      <c r="K4175" s="5">
        <v>7.03</v>
      </c>
      <c r="L4175">
        <f>VLOOKUP($E4175,'CFileFishery to ERA+'!$A$4:$J$198,4,FALSE)</f>
        <v>57</v>
      </c>
      <c r="M4175" t="str">
        <f>VLOOKUP($E4175,'CFileFishery to ERA+'!$A$4:$J$198,5,FALSE)</f>
        <v>PGSDN S</v>
      </c>
      <c r="N4175" t="str">
        <f>VLOOKUP($E4175,'CFileFishery to ERA+'!$A$4:$J$198,6,FALSE)</f>
        <v>US</v>
      </c>
      <c r="O4175">
        <f>VLOOKUP($E4175,'CFileFishery to ERA+'!$A$4:$J$198,7,FALSE)</f>
        <v>999</v>
      </c>
      <c r="P4175" t="str">
        <f>VLOOKUP($E4175,'CFileFishery to ERA+'!$A$4:$J$198,8,FALSE)</f>
        <v>S</v>
      </c>
      <c r="Q4175" t="str">
        <f>VLOOKUP($E4175,'CFileFishery to ERA+'!$A$4:$J$198,9,FALSE)</f>
        <v>PGSD Sport</v>
      </c>
      <c r="R4175" t="str">
        <f>VLOOKUP($E4175,'CFileFishery to ERA+'!$A$4:$J$198,10,FALSE)</f>
        <v>ISBM</v>
      </c>
    </row>
    <row r="4176" spans="1:18" x14ac:dyDescent="0.25">
      <c r="A4176" s="5" t="s">
        <v>544</v>
      </c>
      <c r="B4176" s="5" t="s">
        <v>545</v>
      </c>
      <c r="C4176" s="5">
        <v>2011</v>
      </c>
      <c r="D4176" s="5">
        <v>2</v>
      </c>
      <c r="E4176" s="5">
        <v>152</v>
      </c>
      <c r="F4176" s="5" t="s">
        <v>63</v>
      </c>
      <c r="G4176" s="5">
        <v>4</v>
      </c>
      <c r="H4176" s="5" t="s">
        <v>12</v>
      </c>
      <c r="I4176" s="5">
        <v>1</v>
      </c>
      <c r="J4176" s="5">
        <v>4.03</v>
      </c>
      <c r="K4176" s="5">
        <v>4.03</v>
      </c>
      <c r="L4176">
        <f>VLOOKUP($E4176,'CFileFishery to ERA+'!$A$4:$J$198,4,FALSE)</f>
        <v>57</v>
      </c>
      <c r="M4176" t="str">
        <f>VLOOKUP($E4176,'CFileFishery to ERA+'!$A$4:$J$198,5,FALSE)</f>
        <v>PGSDN S</v>
      </c>
      <c r="N4176" t="str">
        <f>VLOOKUP($E4176,'CFileFishery to ERA+'!$A$4:$J$198,6,FALSE)</f>
        <v>US</v>
      </c>
      <c r="O4176">
        <f>VLOOKUP($E4176,'CFileFishery to ERA+'!$A$4:$J$198,7,FALSE)</f>
        <v>999</v>
      </c>
      <c r="P4176" t="str">
        <f>VLOOKUP($E4176,'CFileFishery to ERA+'!$A$4:$J$198,8,FALSE)</f>
        <v>S</v>
      </c>
      <c r="Q4176" t="str">
        <f>VLOOKUP($E4176,'CFileFishery to ERA+'!$A$4:$J$198,9,FALSE)</f>
        <v>PGSD Sport</v>
      </c>
      <c r="R4176" t="str">
        <f>VLOOKUP($E4176,'CFileFishery to ERA+'!$A$4:$J$198,10,FALSE)</f>
        <v>ISBM</v>
      </c>
    </row>
    <row r="4177" spans="1:18" x14ac:dyDescent="0.25">
      <c r="A4177" s="5" t="s">
        <v>544</v>
      </c>
      <c r="B4177" s="5" t="s">
        <v>545</v>
      </c>
      <c r="C4177" s="5">
        <v>2011</v>
      </c>
      <c r="D4177" s="5">
        <v>3</v>
      </c>
      <c r="E4177" s="5">
        <v>142</v>
      </c>
      <c r="F4177" s="5" t="s">
        <v>49</v>
      </c>
      <c r="G4177" s="5">
        <v>4</v>
      </c>
      <c r="H4177" s="5" t="s">
        <v>12</v>
      </c>
      <c r="I4177" s="5">
        <v>1</v>
      </c>
      <c r="J4177" s="5">
        <v>6.39</v>
      </c>
      <c r="K4177" s="5">
        <v>6.4</v>
      </c>
      <c r="L4177">
        <f>VLOOKUP($E4177,'CFileFishery to ERA+'!$A$4:$J$198,4,FALSE)</f>
        <v>50</v>
      </c>
      <c r="M4177" t="str">
        <f>VLOOKUP($E4177,'CFileFishery to ERA+'!$A$4:$J$198,5,FALSE)</f>
        <v>WCVI AABM S</v>
      </c>
      <c r="N4177" t="str">
        <f>VLOOKUP($E4177,'CFileFishery to ERA+'!$A$4:$J$198,6,FALSE)</f>
        <v>CA</v>
      </c>
      <c r="O4177">
        <f>VLOOKUP($E4177,'CFileFishery to ERA+'!$A$4:$J$198,7,FALSE)</f>
        <v>31</v>
      </c>
      <c r="P4177" t="str">
        <f>VLOOKUP($E4177,'CFileFishery to ERA+'!$A$4:$J$198,8,FALSE)</f>
        <v>S</v>
      </c>
      <c r="Q4177" t="str">
        <f>VLOOKUP($E4177,'CFileFishery to ERA+'!$A$4:$J$198,9,FALSE)</f>
        <v>WCVI AABM Sport</v>
      </c>
      <c r="R4177" t="str">
        <f>VLOOKUP($E4177,'CFileFishery to ERA+'!$A$4:$J$198,10,FALSE)</f>
        <v>AABM</v>
      </c>
    </row>
    <row r="4178" spans="1:18" x14ac:dyDescent="0.25">
      <c r="A4178" s="5" t="s">
        <v>544</v>
      </c>
      <c r="B4178" s="5" t="s">
        <v>545</v>
      </c>
      <c r="C4178" s="5">
        <v>2011</v>
      </c>
      <c r="D4178" s="5">
        <v>3</v>
      </c>
      <c r="E4178" s="5">
        <v>152</v>
      </c>
      <c r="F4178" s="5" t="s">
        <v>63</v>
      </c>
      <c r="G4178" s="5">
        <v>3</v>
      </c>
      <c r="H4178" s="5" t="s">
        <v>12</v>
      </c>
      <c r="I4178" s="5">
        <v>1</v>
      </c>
      <c r="J4178" s="5">
        <v>4.54</v>
      </c>
      <c r="K4178" s="5">
        <v>4.55</v>
      </c>
      <c r="L4178">
        <f>VLOOKUP($E4178,'CFileFishery to ERA+'!$A$4:$J$198,4,FALSE)</f>
        <v>57</v>
      </c>
      <c r="M4178" t="str">
        <f>VLOOKUP($E4178,'CFileFishery to ERA+'!$A$4:$J$198,5,FALSE)</f>
        <v>PGSDN S</v>
      </c>
      <c r="N4178" t="str">
        <f>VLOOKUP($E4178,'CFileFishery to ERA+'!$A$4:$J$198,6,FALSE)</f>
        <v>US</v>
      </c>
      <c r="O4178">
        <f>VLOOKUP($E4178,'CFileFishery to ERA+'!$A$4:$J$198,7,FALSE)</f>
        <v>999</v>
      </c>
      <c r="P4178" t="str">
        <f>VLOOKUP($E4178,'CFileFishery to ERA+'!$A$4:$J$198,8,FALSE)</f>
        <v>S</v>
      </c>
      <c r="Q4178" t="str">
        <f>VLOOKUP($E4178,'CFileFishery to ERA+'!$A$4:$J$198,9,FALSE)</f>
        <v>PGSD Sport</v>
      </c>
      <c r="R4178" t="str">
        <f>VLOOKUP($E4178,'CFileFishery to ERA+'!$A$4:$J$198,10,FALSE)</f>
        <v>ISBM</v>
      </c>
    </row>
    <row r="4179" spans="1:18" x14ac:dyDescent="0.25">
      <c r="A4179" s="5" t="s">
        <v>544</v>
      </c>
      <c r="B4179" s="5" t="s">
        <v>545</v>
      </c>
      <c r="C4179" s="5">
        <v>2011</v>
      </c>
      <c r="D4179" s="5">
        <v>3</v>
      </c>
      <c r="E4179" s="5">
        <v>152</v>
      </c>
      <c r="F4179" s="5" t="s">
        <v>63</v>
      </c>
      <c r="G4179" s="5">
        <v>4</v>
      </c>
      <c r="H4179" s="5" t="s">
        <v>12</v>
      </c>
      <c r="I4179" s="5">
        <v>2</v>
      </c>
      <c r="J4179" s="5">
        <v>10.5</v>
      </c>
      <c r="K4179" s="5">
        <v>10.52</v>
      </c>
      <c r="L4179">
        <f>VLOOKUP($E4179,'CFileFishery to ERA+'!$A$4:$J$198,4,FALSE)</f>
        <v>57</v>
      </c>
      <c r="M4179" t="str">
        <f>VLOOKUP($E4179,'CFileFishery to ERA+'!$A$4:$J$198,5,FALSE)</f>
        <v>PGSDN S</v>
      </c>
      <c r="N4179" t="str">
        <f>VLOOKUP($E4179,'CFileFishery to ERA+'!$A$4:$J$198,6,FALSE)</f>
        <v>US</v>
      </c>
      <c r="O4179">
        <f>VLOOKUP($E4179,'CFileFishery to ERA+'!$A$4:$J$198,7,FALSE)</f>
        <v>999</v>
      </c>
      <c r="P4179" t="str">
        <f>VLOOKUP($E4179,'CFileFishery to ERA+'!$A$4:$J$198,8,FALSE)</f>
        <v>S</v>
      </c>
      <c r="Q4179" t="str">
        <f>VLOOKUP($E4179,'CFileFishery to ERA+'!$A$4:$J$198,9,FALSE)</f>
        <v>PGSD Sport</v>
      </c>
      <c r="R4179" t="str">
        <f>VLOOKUP($E4179,'CFileFishery to ERA+'!$A$4:$J$198,10,FALSE)</f>
        <v>ISBM</v>
      </c>
    </row>
    <row r="4180" spans="1:18" x14ac:dyDescent="0.25">
      <c r="A4180" s="5" t="s">
        <v>544</v>
      </c>
      <c r="B4180" s="5" t="s">
        <v>545</v>
      </c>
      <c r="C4180" s="5">
        <v>2011</v>
      </c>
      <c r="D4180" s="5">
        <v>5</v>
      </c>
      <c r="E4180" s="5">
        <v>34</v>
      </c>
      <c r="F4180" s="5" t="s">
        <v>54</v>
      </c>
      <c r="G4180" s="5">
        <v>4</v>
      </c>
      <c r="H4180" s="5" t="s">
        <v>12</v>
      </c>
      <c r="I4180" s="5">
        <v>1</v>
      </c>
      <c r="J4180" s="5">
        <v>5.36</v>
      </c>
      <c r="K4180" s="5">
        <v>5.37</v>
      </c>
      <c r="L4180">
        <f>VLOOKUP($E4180,'CFileFishery to ERA+'!$A$4:$J$198,4,FALSE)</f>
        <v>11</v>
      </c>
      <c r="M4180" t="str">
        <f>VLOOKUP($E4180,'CFileFishery to ERA+'!$A$4:$J$198,5,FALSE)</f>
        <v>WCVI SPR T</v>
      </c>
      <c r="N4180" t="str">
        <f>VLOOKUP($E4180,'CFileFishery to ERA+'!$A$4:$J$198,6,FALSE)</f>
        <v>CA</v>
      </c>
      <c r="O4180">
        <f>VLOOKUP($E4180,'CFileFishery to ERA+'!$A$4:$J$198,7,FALSE)</f>
        <v>3</v>
      </c>
      <c r="P4180" t="str">
        <f>VLOOKUP($E4180,'CFileFishery to ERA+'!$A$4:$J$198,8,FALSE)</f>
        <v>T</v>
      </c>
      <c r="Q4180" t="str">
        <f>VLOOKUP($E4180,'CFileFishery to ERA+'!$A$4:$J$198,9,FALSE)</f>
        <v>WCVI Troll</v>
      </c>
      <c r="R4180" t="str">
        <f>VLOOKUP($E4180,'CFileFishery to ERA+'!$A$4:$J$198,10,FALSE)</f>
        <v>AABM</v>
      </c>
    </row>
    <row r="4181" spans="1:18" x14ac:dyDescent="0.25">
      <c r="A4181" s="5" t="s">
        <v>544</v>
      </c>
      <c r="B4181" s="5" t="s">
        <v>545</v>
      </c>
      <c r="C4181" s="5">
        <v>2011</v>
      </c>
      <c r="D4181" s="5">
        <v>5</v>
      </c>
      <c r="E4181" s="5">
        <v>103</v>
      </c>
      <c r="F4181" s="5" t="s">
        <v>127</v>
      </c>
      <c r="G4181" s="5">
        <v>3</v>
      </c>
      <c r="H4181" s="5" t="s">
        <v>12</v>
      </c>
      <c r="I4181" s="5">
        <v>1</v>
      </c>
      <c r="J4181" s="5">
        <v>1</v>
      </c>
      <c r="K4181" s="5">
        <v>1</v>
      </c>
      <c r="L4181">
        <f>VLOOKUP($E4181,'CFileFishery to ERA+'!$A$4:$J$198,4,FALSE)</f>
        <v>29</v>
      </c>
      <c r="M4181" t="str">
        <f>VLOOKUP($E4181,'CFileFishery to ERA+'!$A$4:$J$198,5,FALSE)</f>
        <v>TPGSDO TERM N</v>
      </c>
      <c r="N4181" t="str">
        <f>VLOOKUP($E4181,'CFileFishery to ERA+'!$A$4:$J$198,6,FALSE)</f>
        <v>US</v>
      </c>
      <c r="O4181">
        <f>VLOOKUP($E4181,'CFileFishery to ERA+'!$A$4:$J$198,7,FALSE)</f>
        <v>999</v>
      </c>
      <c r="P4181" t="str">
        <f>VLOOKUP($E4181,'CFileFishery to ERA+'!$A$4:$J$198,8,FALSE)</f>
        <v>N</v>
      </c>
      <c r="Q4181" t="str">
        <f>VLOOKUP($E4181,'CFileFishery to ERA+'!$A$4:$J$198,9,FALSE)</f>
        <v>PGSD Net</v>
      </c>
      <c r="R4181" t="str">
        <f>VLOOKUP($E4181,'CFileFishery to ERA+'!$A$4:$J$198,10,FALSE)</f>
        <v>ISBM</v>
      </c>
    </row>
    <row r="4182" spans="1:18" x14ac:dyDescent="0.25">
      <c r="A4182" s="5" t="s">
        <v>544</v>
      </c>
      <c r="B4182" s="5" t="s">
        <v>545</v>
      </c>
      <c r="C4182" s="5">
        <v>2011</v>
      </c>
      <c r="D4182" s="5">
        <v>5</v>
      </c>
      <c r="E4182" s="5">
        <v>104</v>
      </c>
      <c r="F4182" s="5" t="s">
        <v>113</v>
      </c>
      <c r="G4182" s="5">
        <v>3</v>
      </c>
      <c r="H4182" s="5" t="s">
        <v>12</v>
      </c>
      <c r="I4182" s="5">
        <v>19</v>
      </c>
      <c r="J4182" s="5">
        <v>35.799999999999997</v>
      </c>
      <c r="K4182" s="5">
        <v>35.94</v>
      </c>
      <c r="L4182">
        <f>VLOOKUP($E4182,'CFileFishery to ERA+'!$A$4:$J$198,4,FALSE)</f>
        <v>38</v>
      </c>
      <c r="M4182" t="str">
        <f>VLOOKUP($E4182,'CFileFishery to ERA+'!$A$4:$J$198,5,FALSE)</f>
        <v>TPS FN</v>
      </c>
      <c r="N4182" t="str">
        <f>VLOOKUP($E4182,'CFileFishery to ERA+'!$A$4:$J$198,6,FALSE)</f>
        <v>US</v>
      </c>
      <c r="O4182">
        <f>VLOOKUP($E4182,'CFileFishery to ERA+'!$A$4:$J$198,7,FALSE)</f>
        <v>999</v>
      </c>
      <c r="P4182" t="str">
        <f>VLOOKUP($E4182,'CFileFishery to ERA+'!$A$4:$J$198,8,FALSE)</f>
        <v>N</v>
      </c>
      <c r="Q4182" t="str">
        <f>VLOOKUP($E4182,'CFileFishery to ERA+'!$A$4:$J$198,9,FALSE)</f>
        <v>PGSD Net</v>
      </c>
      <c r="R4182" t="str">
        <f>VLOOKUP($E4182,'CFileFishery to ERA+'!$A$4:$J$198,10,FALSE)</f>
        <v>ISBM</v>
      </c>
    </row>
    <row r="4183" spans="1:18" x14ac:dyDescent="0.25">
      <c r="A4183" s="5" t="s">
        <v>544</v>
      </c>
      <c r="B4183" s="5" t="s">
        <v>545</v>
      </c>
      <c r="C4183" s="5">
        <v>2011</v>
      </c>
      <c r="D4183" s="5">
        <v>5</v>
      </c>
      <c r="E4183" s="5">
        <v>104</v>
      </c>
      <c r="F4183" s="5" t="s">
        <v>113</v>
      </c>
      <c r="G4183" s="5">
        <v>4</v>
      </c>
      <c r="H4183" s="5" t="s">
        <v>12</v>
      </c>
      <c r="I4183" s="5">
        <v>107</v>
      </c>
      <c r="J4183" s="5">
        <v>189.88</v>
      </c>
      <c r="K4183" s="5">
        <v>190.25</v>
      </c>
      <c r="L4183">
        <f>VLOOKUP($E4183,'CFileFishery to ERA+'!$A$4:$J$198,4,FALSE)</f>
        <v>38</v>
      </c>
      <c r="M4183" t="str">
        <f>VLOOKUP($E4183,'CFileFishery to ERA+'!$A$4:$J$198,5,FALSE)</f>
        <v>TPS FN</v>
      </c>
      <c r="N4183" t="str">
        <f>VLOOKUP($E4183,'CFileFishery to ERA+'!$A$4:$J$198,6,FALSE)</f>
        <v>US</v>
      </c>
      <c r="O4183">
        <f>VLOOKUP($E4183,'CFileFishery to ERA+'!$A$4:$J$198,7,FALSE)</f>
        <v>999</v>
      </c>
      <c r="P4183" t="str">
        <f>VLOOKUP($E4183,'CFileFishery to ERA+'!$A$4:$J$198,8,FALSE)</f>
        <v>N</v>
      </c>
      <c r="Q4183" t="str">
        <f>VLOOKUP($E4183,'CFileFishery to ERA+'!$A$4:$J$198,9,FALSE)</f>
        <v>PGSD Net</v>
      </c>
      <c r="R4183" t="str">
        <f>VLOOKUP($E4183,'CFileFishery to ERA+'!$A$4:$J$198,10,FALSE)</f>
        <v>ISBM</v>
      </c>
    </row>
    <row r="4184" spans="1:18" x14ac:dyDescent="0.25">
      <c r="A4184" s="5" t="s">
        <v>544</v>
      </c>
      <c r="B4184" s="5" t="s">
        <v>545</v>
      </c>
      <c r="C4184" s="5">
        <v>2011</v>
      </c>
      <c r="D4184" s="5">
        <v>6</v>
      </c>
      <c r="E4184" s="5">
        <v>34</v>
      </c>
      <c r="F4184" s="5" t="s">
        <v>54</v>
      </c>
      <c r="G4184" s="5">
        <v>4</v>
      </c>
      <c r="H4184" s="5" t="s">
        <v>12</v>
      </c>
      <c r="I4184" s="5">
        <v>1</v>
      </c>
      <c r="J4184" s="5">
        <v>7.75</v>
      </c>
      <c r="K4184" s="5">
        <v>7.76</v>
      </c>
      <c r="L4184">
        <f>VLOOKUP($E4184,'CFileFishery to ERA+'!$A$4:$J$198,4,FALSE)</f>
        <v>11</v>
      </c>
      <c r="M4184" t="str">
        <f>VLOOKUP($E4184,'CFileFishery to ERA+'!$A$4:$J$198,5,FALSE)</f>
        <v>WCVI SPR T</v>
      </c>
      <c r="N4184" t="str">
        <f>VLOOKUP($E4184,'CFileFishery to ERA+'!$A$4:$J$198,6,FALSE)</f>
        <v>CA</v>
      </c>
      <c r="O4184">
        <f>VLOOKUP($E4184,'CFileFishery to ERA+'!$A$4:$J$198,7,FALSE)</f>
        <v>3</v>
      </c>
      <c r="P4184" t="str">
        <f>VLOOKUP($E4184,'CFileFishery to ERA+'!$A$4:$J$198,8,FALSE)</f>
        <v>T</v>
      </c>
      <c r="Q4184" t="str">
        <f>VLOOKUP($E4184,'CFileFishery to ERA+'!$A$4:$J$198,9,FALSE)</f>
        <v>WCVI Troll</v>
      </c>
      <c r="R4184" t="str">
        <f>VLOOKUP($E4184,'CFileFishery to ERA+'!$A$4:$J$198,10,FALSE)</f>
        <v>AABM</v>
      </c>
    </row>
    <row r="4185" spans="1:18" x14ac:dyDescent="0.25">
      <c r="A4185" s="5" t="s">
        <v>544</v>
      </c>
      <c r="B4185" s="5" t="s">
        <v>545</v>
      </c>
      <c r="C4185" s="5">
        <v>2011</v>
      </c>
      <c r="D4185" s="5">
        <v>6</v>
      </c>
      <c r="E4185" s="5">
        <v>104</v>
      </c>
      <c r="F4185" s="5" t="s">
        <v>113</v>
      </c>
      <c r="G4185" s="5">
        <v>3</v>
      </c>
      <c r="H4185" s="5" t="s">
        <v>12</v>
      </c>
      <c r="I4185" s="5">
        <v>9</v>
      </c>
      <c r="J4185" s="5">
        <v>9.39</v>
      </c>
      <c r="K4185" s="5">
        <v>9.42</v>
      </c>
      <c r="L4185">
        <f>VLOOKUP($E4185,'CFileFishery to ERA+'!$A$4:$J$198,4,FALSE)</f>
        <v>38</v>
      </c>
      <c r="M4185" t="str">
        <f>VLOOKUP($E4185,'CFileFishery to ERA+'!$A$4:$J$198,5,FALSE)</f>
        <v>TPS FN</v>
      </c>
      <c r="N4185" t="str">
        <f>VLOOKUP($E4185,'CFileFishery to ERA+'!$A$4:$J$198,6,FALSE)</f>
        <v>US</v>
      </c>
      <c r="O4185">
        <f>VLOOKUP($E4185,'CFileFishery to ERA+'!$A$4:$J$198,7,FALSE)</f>
        <v>999</v>
      </c>
      <c r="P4185" t="str">
        <f>VLOOKUP($E4185,'CFileFishery to ERA+'!$A$4:$J$198,8,FALSE)</f>
        <v>N</v>
      </c>
      <c r="Q4185" t="str">
        <f>VLOOKUP($E4185,'CFileFishery to ERA+'!$A$4:$J$198,9,FALSE)</f>
        <v>PGSD Net</v>
      </c>
      <c r="R4185" t="str">
        <f>VLOOKUP($E4185,'CFileFishery to ERA+'!$A$4:$J$198,10,FALSE)</f>
        <v>ISBM</v>
      </c>
    </row>
    <row r="4186" spans="1:18" x14ac:dyDescent="0.25">
      <c r="A4186" s="5" t="s">
        <v>544</v>
      </c>
      <c r="B4186" s="5" t="s">
        <v>545</v>
      </c>
      <c r="C4186" s="5">
        <v>2011</v>
      </c>
      <c r="D4186" s="5">
        <v>6</v>
      </c>
      <c r="E4186" s="5">
        <v>104</v>
      </c>
      <c r="F4186" s="5" t="s">
        <v>113</v>
      </c>
      <c r="G4186" s="5">
        <v>4</v>
      </c>
      <c r="H4186" s="5" t="s">
        <v>12</v>
      </c>
      <c r="I4186" s="5">
        <v>7</v>
      </c>
      <c r="J4186" s="5">
        <v>7.14</v>
      </c>
      <c r="K4186" s="5">
        <v>7.15</v>
      </c>
      <c r="L4186">
        <f>VLOOKUP($E4186,'CFileFishery to ERA+'!$A$4:$J$198,4,FALSE)</f>
        <v>38</v>
      </c>
      <c r="M4186" t="str">
        <f>VLOOKUP($E4186,'CFileFishery to ERA+'!$A$4:$J$198,5,FALSE)</f>
        <v>TPS FN</v>
      </c>
      <c r="N4186" t="str">
        <f>VLOOKUP($E4186,'CFileFishery to ERA+'!$A$4:$J$198,6,FALSE)</f>
        <v>US</v>
      </c>
      <c r="O4186">
        <f>VLOOKUP($E4186,'CFileFishery to ERA+'!$A$4:$J$198,7,FALSE)</f>
        <v>999</v>
      </c>
      <c r="P4186" t="str">
        <f>VLOOKUP($E4186,'CFileFishery to ERA+'!$A$4:$J$198,8,FALSE)</f>
        <v>N</v>
      </c>
      <c r="Q4186" t="str">
        <f>VLOOKUP($E4186,'CFileFishery to ERA+'!$A$4:$J$198,9,FALSE)</f>
        <v>PGSD Net</v>
      </c>
      <c r="R4186" t="str">
        <f>VLOOKUP($E4186,'CFileFishery to ERA+'!$A$4:$J$198,10,FALSE)</f>
        <v>ISBM</v>
      </c>
    </row>
    <row r="4187" spans="1:18" x14ac:dyDescent="0.25">
      <c r="A4187" s="5" t="s">
        <v>544</v>
      </c>
      <c r="B4187" s="5" t="s">
        <v>545</v>
      </c>
      <c r="C4187" s="5">
        <v>2011</v>
      </c>
      <c r="D4187" s="5">
        <v>6</v>
      </c>
      <c r="E4187" s="5">
        <v>132</v>
      </c>
      <c r="F4187" s="5" t="s">
        <v>21</v>
      </c>
      <c r="G4187" s="5">
        <v>3</v>
      </c>
      <c r="H4187" s="5" t="s">
        <v>12</v>
      </c>
      <c r="I4187" s="5">
        <v>1</v>
      </c>
      <c r="J4187" s="5">
        <v>2.99</v>
      </c>
      <c r="K4187" s="5">
        <v>3</v>
      </c>
      <c r="L4187">
        <f>VLOOKUP($E4187,'CFileFishery to ERA+'!$A$4:$J$198,4,FALSE)</f>
        <v>45</v>
      </c>
      <c r="M4187" t="str">
        <f>VLOOKUP($E4187,'CFileFishery to ERA+'!$A$4:$J$198,5,FALSE)</f>
        <v>CBC S</v>
      </c>
      <c r="N4187" t="str">
        <f>VLOOKUP($E4187,'CFileFishery to ERA+'!$A$4:$J$198,6,FALSE)</f>
        <v>CA</v>
      </c>
      <c r="O4187">
        <f>VLOOKUP($E4187,'CFileFishery to ERA+'!$A$4:$J$198,7,FALSE)</f>
        <v>24</v>
      </c>
      <c r="P4187" t="str">
        <f>VLOOKUP($E4187,'CFileFishery to ERA+'!$A$4:$J$198,8,FALSE)</f>
        <v>S</v>
      </c>
      <c r="Q4187" t="str">
        <f>VLOOKUP($E4187,'CFileFishery to ERA+'!$A$4:$J$198,9,FALSE)</f>
        <v>Central Sport</v>
      </c>
      <c r="R4187" t="str">
        <f>VLOOKUP($E4187,'CFileFishery to ERA+'!$A$4:$J$198,10,FALSE)</f>
        <v>ISBM</v>
      </c>
    </row>
    <row r="4188" spans="1:18" x14ac:dyDescent="0.25">
      <c r="A4188" s="5" t="s">
        <v>544</v>
      </c>
      <c r="B4188" s="5" t="s">
        <v>545</v>
      </c>
      <c r="C4188" s="5">
        <v>2011</v>
      </c>
      <c r="D4188" s="5">
        <v>6</v>
      </c>
      <c r="E4188" s="5">
        <v>142</v>
      </c>
      <c r="F4188" s="5" t="s">
        <v>49</v>
      </c>
      <c r="G4188" s="5">
        <v>3</v>
      </c>
      <c r="H4188" s="5" t="s">
        <v>12</v>
      </c>
      <c r="I4188" s="5">
        <v>5</v>
      </c>
      <c r="J4188" s="5">
        <v>15.45</v>
      </c>
      <c r="K4188" s="5">
        <v>15.51</v>
      </c>
      <c r="L4188">
        <f>VLOOKUP($E4188,'CFileFishery to ERA+'!$A$4:$J$198,4,FALSE)</f>
        <v>50</v>
      </c>
      <c r="M4188" t="str">
        <f>VLOOKUP($E4188,'CFileFishery to ERA+'!$A$4:$J$198,5,FALSE)</f>
        <v>WCVI AABM S</v>
      </c>
      <c r="N4188" t="str">
        <f>VLOOKUP($E4188,'CFileFishery to ERA+'!$A$4:$J$198,6,FALSE)</f>
        <v>CA</v>
      </c>
      <c r="O4188">
        <f>VLOOKUP($E4188,'CFileFishery to ERA+'!$A$4:$J$198,7,FALSE)</f>
        <v>31</v>
      </c>
      <c r="P4188" t="str">
        <f>VLOOKUP($E4188,'CFileFishery to ERA+'!$A$4:$J$198,8,FALSE)</f>
        <v>S</v>
      </c>
      <c r="Q4188" t="str">
        <f>VLOOKUP($E4188,'CFileFishery to ERA+'!$A$4:$J$198,9,FALSE)</f>
        <v>WCVI AABM Sport</v>
      </c>
      <c r="R4188" t="str">
        <f>VLOOKUP($E4188,'CFileFishery to ERA+'!$A$4:$J$198,10,FALSE)</f>
        <v>AABM</v>
      </c>
    </row>
    <row r="4189" spans="1:18" x14ac:dyDescent="0.25">
      <c r="A4189" s="5" t="s">
        <v>544</v>
      </c>
      <c r="B4189" s="5" t="s">
        <v>545</v>
      </c>
      <c r="C4189" s="5">
        <v>2011</v>
      </c>
      <c r="D4189" s="5">
        <v>6</v>
      </c>
      <c r="E4189" s="5">
        <v>146</v>
      </c>
      <c r="F4189" s="5" t="s">
        <v>75</v>
      </c>
      <c r="G4189" s="5">
        <v>3</v>
      </c>
      <c r="H4189" s="5" t="s">
        <v>12</v>
      </c>
      <c r="I4189" s="5">
        <v>1</v>
      </c>
      <c r="J4189" s="5">
        <v>4.1100000000000003</v>
      </c>
      <c r="K4189" s="5">
        <v>4.12</v>
      </c>
      <c r="L4189">
        <f>VLOOKUP($E4189,'CFileFishery to ERA+'!$A$4:$J$198,4,FALSE)</f>
        <v>65</v>
      </c>
      <c r="M4189" t="str">
        <f>VLOOKUP($E4189,'CFileFishery to ERA+'!$A$4:$J$198,5,FALSE)</f>
        <v>BC JF S</v>
      </c>
      <c r="N4189" t="str">
        <f>VLOOKUP($E4189,'CFileFishery to ERA+'!$A$4:$J$198,6,FALSE)</f>
        <v>CA</v>
      </c>
      <c r="O4189">
        <f>VLOOKUP($E4189,'CFileFishery to ERA+'!$A$4:$J$198,7,FALSE)</f>
        <v>36</v>
      </c>
      <c r="P4189" t="str">
        <f>VLOOKUP($E4189,'CFileFishery to ERA+'!$A$4:$J$198,8,FALSE)</f>
        <v>S</v>
      </c>
      <c r="Q4189" t="str">
        <f>VLOOKUP($E4189,'CFileFishery to ERA+'!$A$4:$J$198,9,FALSE)</f>
        <v>Canadian Juan De Fuca Sport</v>
      </c>
      <c r="R4189" t="str">
        <f>VLOOKUP($E4189,'CFileFishery to ERA+'!$A$4:$J$198,10,FALSE)</f>
        <v>ISBM</v>
      </c>
    </row>
    <row r="4190" spans="1:18" x14ac:dyDescent="0.25">
      <c r="A4190" s="5" t="s">
        <v>544</v>
      </c>
      <c r="B4190" s="5" t="s">
        <v>545</v>
      </c>
      <c r="C4190" s="5">
        <v>2011</v>
      </c>
      <c r="D4190" s="5">
        <v>7</v>
      </c>
      <c r="E4190" s="5">
        <v>18</v>
      </c>
      <c r="F4190" s="5" t="s">
        <v>23</v>
      </c>
      <c r="G4190" s="5">
        <v>4</v>
      </c>
      <c r="H4190" s="5" t="s">
        <v>12</v>
      </c>
      <c r="I4190" s="5">
        <v>1</v>
      </c>
      <c r="J4190" s="5">
        <v>3.42</v>
      </c>
      <c r="K4190" s="5">
        <v>3.42</v>
      </c>
      <c r="L4190">
        <f>VLOOKUP($E4190,'CFileFishery to ERA+'!$A$4:$J$198,4,FALSE)</f>
        <v>4</v>
      </c>
      <c r="M4190" t="str">
        <f>VLOOKUP($E4190,'CFileFishery to ERA+'!$A$4:$J$198,5,FALSE)</f>
        <v>AK JLO T</v>
      </c>
      <c r="N4190" t="str">
        <f>VLOOKUP($E4190,'CFileFishery to ERA+'!$A$4:$J$198,6,FALSE)</f>
        <v>US</v>
      </c>
      <c r="O4190">
        <f>VLOOKUP($E4190,'CFileFishery to ERA+'!$A$4:$J$198,7,FALSE)</f>
        <v>999</v>
      </c>
      <c r="P4190" t="str">
        <f>VLOOKUP($E4190,'CFileFishery to ERA+'!$A$4:$J$198,8,FALSE)</f>
        <v>T</v>
      </c>
      <c r="Q4190" t="str">
        <f>VLOOKUP($E4190,'CFileFishery to ERA+'!$A$4:$J$198,9,FALSE)</f>
        <v>SEAK Troll</v>
      </c>
      <c r="R4190" t="str">
        <f>VLOOKUP($E4190,'CFileFishery to ERA+'!$A$4:$J$198,10,FALSE)</f>
        <v>AABM</v>
      </c>
    </row>
    <row r="4191" spans="1:18" x14ac:dyDescent="0.25">
      <c r="A4191" s="5" t="s">
        <v>544</v>
      </c>
      <c r="B4191" s="5" t="s">
        <v>545</v>
      </c>
      <c r="C4191" s="5">
        <v>2011</v>
      </c>
      <c r="D4191" s="5">
        <v>7</v>
      </c>
      <c r="E4191" s="5">
        <v>35</v>
      </c>
      <c r="F4191" s="5" t="s">
        <v>77</v>
      </c>
      <c r="G4191" s="5">
        <v>4</v>
      </c>
      <c r="H4191" s="5" t="s">
        <v>12</v>
      </c>
      <c r="I4191" s="5">
        <v>1</v>
      </c>
      <c r="J4191" s="5">
        <v>3.92</v>
      </c>
      <c r="K4191" s="5">
        <v>3.92</v>
      </c>
      <c r="L4191">
        <f>VLOOKUP($E4191,'CFileFishery to ERA+'!$A$4:$J$198,4,FALSE)</f>
        <v>12</v>
      </c>
      <c r="M4191" t="str">
        <f>VLOOKUP($E4191,'CFileFishery to ERA+'!$A$4:$J$198,5,FALSE)</f>
        <v>WCVI SUM T</v>
      </c>
      <c r="N4191" t="str">
        <f>VLOOKUP($E4191,'CFileFishery to ERA+'!$A$4:$J$198,6,FALSE)</f>
        <v>CA</v>
      </c>
      <c r="O4191">
        <f>VLOOKUP($E4191,'CFileFishery to ERA+'!$A$4:$J$198,7,FALSE)</f>
        <v>3</v>
      </c>
      <c r="P4191" t="str">
        <f>VLOOKUP($E4191,'CFileFishery to ERA+'!$A$4:$J$198,8,FALSE)</f>
        <v>T</v>
      </c>
      <c r="Q4191" t="str">
        <f>VLOOKUP($E4191,'CFileFishery to ERA+'!$A$4:$J$198,9,FALSE)</f>
        <v>WCVI Troll</v>
      </c>
      <c r="R4191" t="str">
        <f>VLOOKUP($E4191,'CFileFishery to ERA+'!$A$4:$J$198,10,FALSE)</f>
        <v>AABM</v>
      </c>
    </row>
    <row r="4192" spans="1:18" x14ac:dyDescent="0.25">
      <c r="A4192" s="5" t="s">
        <v>544</v>
      </c>
      <c r="B4192" s="5" t="s">
        <v>545</v>
      </c>
      <c r="C4192" s="5">
        <v>2011</v>
      </c>
      <c r="D4192" s="5">
        <v>7</v>
      </c>
      <c r="E4192" s="5">
        <v>55</v>
      </c>
      <c r="F4192" s="5" t="s">
        <v>46</v>
      </c>
      <c r="G4192" s="5">
        <v>3</v>
      </c>
      <c r="H4192" s="5" t="s">
        <v>12</v>
      </c>
      <c r="I4192" s="5">
        <v>1</v>
      </c>
      <c r="J4192" s="5">
        <v>1.41</v>
      </c>
      <c r="K4192" s="5">
        <v>1.41</v>
      </c>
      <c r="L4192">
        <f>VLOOKUP($E4192,'CFileFishery to ERA+'!$A$4:$J$198,4,FALSE)</f>
        <v>17</v>
      </c>
      <c r="M4192" t="str">
        <f>VLOOKUP($E4192,'CFileFishery to ERA+'!$A$4:$J$198,5,FALSE)</f>
        <v>ALASKA N</v>
      </c>
      <c r="N4192" t="str">
        <f>VLOOKUP($E4192,'CFileFishery to ERA+'!$A$4:$J$198,6,FALSE)</f>
        <v>US</v>
      </c>
      <c r="O4192">
        <f>VLOOKUP($E4192,'CFileFishery to ERA+'!$A$4:$J$198,7,FALSE)</f>
        <v>999</v>
      </c>
      <c r="P4192" t="str">
        <f>VLOOKUP($E4192,'CFileFishery to ERA+'!$A$4:$J$198,8,FALSE)</f>
        <v>N</v>
      </c>
      <c r="Q4192" t="str">
        <f>VLOOKUP($E4192,'CFileFishery to ERA+'!$A$4:$J$198,9,FALSE)</f>
        <v>SEAK Net</v>
      </c>
      <c r="R4192" t="str">
        <f>VLOOKUP($E4192,'CFileFishery to ERA+'!$A$4:$J$198,10,FALSE)</f>
        <v>AABM</v>
      </c>
    </row>
    <row r="4193" spans="1:18" x14ac:dyDescent="0.25">
      <c r="A4193" s="5" t="s">
        <v>544</v>
      </c>
      <c r="B4193" s="5" t="s">
        <v>545</v>
      </c>
      <c r="C4193" s="5">
        <v>2011</v>
      </c>
      <c r="D4193" s="5">
        <v>7</v>
      </c>
      <c r="E4193" s="5">
        <v>92</v>
      </c>
      <c r="F4193" s="5" t="s">
        <v>66</v>
      </c>
      <c r="G4193" s="5">
        <v>3</v>
      </c>
      <c r="H4193" s="5" t="s">
        <v>12</v>
      </c>
      <c r="I4193" s="5">
        <v>1</v>
      </c>
      <c r="J4193" s="5">
        <v>5.33</v>
      </c>
      <c r="K4193" s="5">
        <v>5.35</v>
      </c>
      <c r="L4193">
        <f>VLOOKUP($E4193,'CFileFishery to ERA+'!$A$4:$J$198,4,FALSE)</f>
        <v>51</v>
      </c>
      <c r="M4193" t="str">
        <f>VLOOKUP($E4193,'CFileFishery to ERA+'!$A$4:$J$198,5,FALSE)</f>
        <v>WCVI ISBM S</v>
      </c>
      <c r="N4193" t="str">
        <f>VLOOKUP($E4193,'CFileFishery to ERA+'!$A$4:$J$198,6,FALSE)</f>
        <v>CA</v>
      </c>
      <c r="O4193">
        <f>VLOOKUP($E4193,'CFileFishery to ERA+'!$A$4:$J$198,7,FALSE)</f>
        <v>32</v>
      </c>
      <c r="P4193" t="str">
        <f>VLOOKUP($E4193,'CFileFishery to ERA+'!$A$4:$J$198,8,FALSE)</f>
        <v>S</v>
      </c>
      <c r="Q4193" t="str">
        <f>VLOOKUP($E4193,'CFileFishery to ERA+'!$A$4:$J$198,9,FALSE)</f>
        <v>WCVI ISBM Sport</v>
      </c>
      <c r="R4193" t="str">
        <f>VLOOKUP($E4193,'CFileFishery to ERA+'!$A$4:$J$198,10,FALSE)</f>
        <v>ISBM</v>
      </c>
    </row>
    <row r="4194" spans="1:18" x14ac:dyDescent="0.25">
      <c r="A4194" s="5" t="s">
        <v>544</v>
      </c>
      <c r="B4194" s="5" t="s">
        <v>545</v>
      </c>
      <c r="C4194" s="5">
        <v>2011</v>
      </c>
      <c r="D4194" s="5">
        <v>7</v>
      </c>
      <c r="E4194" s="5">
        <v>104</v>
      </c>
      <c r="F4194" s="5" t="s">
        <v>113</v>
      </c>
      <c r="G4194" s="5">
        <v>3</v>
      </c>
      <c r="H4194" s="5" t="s">
        <v>12</v>
      </c>
      <c r="I4194" s="5">
        <v>1</v>
      </c>
      <c r="J4194" s="5">
        <v>1.07</v>
      </c>
      <c r="K4194" s="5">
        <v>1.07</v>
      </c>
      <c r="L4194">
        <f>VLOOKUP($E4194,'CFileFishery to ERA+'!$A$4:$J$198,4,FALSE)</f>
        <v>38</v>
      </c>
      <c r="M4194" t="str">
        <f>VLOOKUP($E4194,'CFileFishery to ERA+'!$A$4:$J$198,5,FALSE)</f>
        <v>TPS FN</v>
      </c>
      <c r="N4194" t="str">
        <f>VLOOKUP($E4194,'CFileFishery to ERA+'!$A$4:$J$198,6,FALSE)</f>
        <v>US</v>
      </c>
      <c r="O4194">
        <f>VLOOKUP($E4194,'CFileFishery to ERA+'!$A$4:$J$198,7,FALSE)</f>
        <v>999</v>
      </c>
      <c r="P4194" t="str">
        <f>VLOOKUP($E4194,'CFileFishery to ERA+'!$A$4:$J$198,8,FALSE)</f>
        <v>N</v>
      </c>
      <c r="Q4194" t="str">
        <f>VLOOKUP($E4194,'CFileFishery to ERA+'!$A$4:$J$198,9,FALSE)</f>
        <v>PGSD Net</v>
      </c>
      <c r="R4194" t="str">
        <f>VLOOKUP($E4194,'CFileFishery to ERA+'!$A$4:$J$198,10,FALSE)</f>
        <v>ISBM</v>
      </c>
    </row>
    <row r="4195" spans="1:18" x14ac:dyDescent="0.25">
      <c r="A4195" s="5" t="s">
        <v>544</v>
      </c>
      <c r="B4195" s="5" t="s">
        <v>545</v>
      </c>
      <c r="C4195" s="5">
        <v>2011</v>
      </c>
      <c r="D4195" s="5">
        <v>7</v>
      </c>
      <c r="E4195" s="5">
        <v>132</v>
      </c>
      <c r="F4195" s="5" t="s">
        <v>21</v>
      </c>
      <c r="G4195" s="5">
        <v>2</v>
      </c>
      <c r="H4195" s="5" t="s">
        <v>12</v>
      </c>
      <c r="I4195" s="5">
        <v>1</v>
      </c>
      <c r="J4195" s="5">
        <v>4.91</v>
      </c>
      <c r="K4195" s="5">
        <v>4.95</v>
      </c>
      <c r="L4195">
        <f>VLOOKUP($E4195,'CFileFishery to ERA+'!$A$4:$J$198,4,FALSE)</f>
        <v>45</v>
      </c>
      <c r="M4195" t="str">
        <f>VLOOKUP($E4195,'CFileFishery to ERA+'!$A$4:$J$198,5,FALSE)</f>
        <v>CBC S</v>
      </c>
      <c r="N4195" t="str">
        <f>VLOOKUP($E4195,'CFileFishery to ERA+'!$A$4:$J$198,6,FALSE)</f>
        <v>CA</v>
      </c>
      <c r="O4195">
        <f>VLOOKUP($E4195,'CFileFishery to ERA+'!$A$4:$J$198,7,FALSE)</f>
        <v>24</v>
      </c>
      <c r="P4195" t="str">
        <f>VLOOKUP($E4195,'CFileFishery to ERA+'!$A$4:$J$198,8,FALSE)</f>
        <v>S</v>
      </c>
      <c r="Q4195" t="str">
        <f>VLOOKUP($E4195,'CFileFishery to ERA+'!$A$4:$J$198,9,FALSE)</f>
        <v>Central Sport</v>
      </c>
      <c r="R4195" t="str">
        <f>VLOOKUP($E4195,'CFileFishery to ERA+'!$A$4:$J$198,10,FALSE)</f>
        <v>ISBM</v>
      </c>
    </row>
    <row r="4196" spans="1:18" x14ac:dyDescent="0.25">
      <c r="A4196" s="5" t="s">
        <v>544</v>
      </c>
      <c r="B4196" s="5" t="s">
        <v>545</v>
      </c>
      <c r="C4196" s="5">
        <v>2011</v>
      </c>
      <c r="D4196" s="5">
        <v>7</v>
      </c>
      <c r="E4196" s="5">
        <v>142</v>
      </c>
      <c r="F4196" s="5" t="s">
        <v>49</v>
      </c>
      <c r="G4196" s="5">
        <v>3</v>
      </c>
      <c r="H4196" s="5" t="s">
        <v>12</v>
      </c>
      <c r="I4196" s="5">
        <v>2</v>
      </c>
      <c r="J4196" s="5">
        <v>10.66</v>
      </c>
      <c r="K4196" s="5">
        <v>10.7</v>
      </c>
      <c r="L4196">
        <f>VLOOKUP($E4196,'CFileFishery to ERA+'!$A$4:$J$198,4,FALSE)</f>
        <v>50</v>
      </c>
      <c r="M4196" t="str">
        <f>VLOOKUP($E4196,'CFileFishery to ERA+'!$A$4:$J$198,5,FALSE)</f>
        <v>WCVI AABM S</v>
      </c>
      <c r="N4196" t="str">
        <f>VLOOKUP($E4196,'CFileFishery to ERA+'!$A$4:$J$198,6,FALSE)</f>
        <v>CA</v>
      </c>
      <c r="O4196">
        <f>VLOOKUP($E4196,'CFileFishery to ERA+'!$A$4:$J$198,7,FALSE)</f>
        <v>31</v>
      </c>
      <c r="P4196" t="str">
        <f>VLOOKUP($E4196,'CFileFishery to ERA+'!$A$4:$J$198,8,FALSE)</f>
        <v>S</v>
      </c>
      <c r="Q4196" t="str">
        <f>VLOOKUP($E4196,'CFileFishery to ERA+'!$A$4:$J$198,9,FALSE)</f>
        <v>WCVI AABM Sport</v>
      </c>
      <c r="R4196" t="str">
        <f>VLOOKUP($E4196,'CFileFishery to ERA+'!$A$4:$J$198,10,FALSE)</f>
        <v>AABM</v>
      </c>
    </row>
    <row r="4197" spans="1:18" x14ac:dyDescent="0.25">
      <c r="A4197" s="5" t="s">
        <v>544</v>
      </c>
      <c r="B4197" s="5" t="s">
        <v>545</v>
      </c>
      <c r="C4197" s="5">
        <v>2011</v>
      </c>
      <c r="D4197" s="5">
        <v>7</v>
      </c>
      <c r="E4197" s="5">
        <v>151</v>
      </c>
      <c r="F4197" s="5" t="s">
        <v>84</v>
      </c>
      <c r="G4197" s="5">
        <v>3</v>
      </c>
      <c r="H4197" s="5" t="s">
        <v>12</v>
      </c>
      <c r="I4197" s="5">
        <v>1</v>
      </c>
      <c r="J4197" s="5">
        <v>3.32</v>
      </c>
      <c r="K4197" s="5">
        <v>3.33</v>
      </c>
      <c r="L4197">
        <f>VLOOKUP($E4197,'CFileFishery to ERA+'!$A$4:$J$198,4,FALSE)</f>
        <v>57</v>
      </c>
      <c r="M4197" t="str">
        <f>VLOOKUP($E4197,'CFileFishery to ERA+'!$A$4:$J$198,5,FALSE)</f>
        <v>PGSDN S</v>
      </c>
      <c r="N4197" t="str">
        <f>VLOOKUP($E4197,'CFileFishery to ERA+'!$A$4:$J$198,6,FALSE)</f>
        <v>US</v>
      </c>
      <c r="O4197">
        <f>VLOOKUP($E4197,'CFileFishery to ERA+'!$A$4:$J$198,7,FALSE)</f>
        <v>999</v>
      </c>
      <c r="P4197" t="str">
        <f>VLOOKUP($E4197,'CFileFishery to ERA+'!$A$4:$J$198,8,FALSE)</f>
        <v>S</v>
      </c>
      <c r="Q4197" t="str">
        <f>VLOOKUP($E4197,'CFileFishery to ERA+'!$A$4:$J$198,9,FALSE)</f>
        <v>PGSD Sport</v>
      </c>
      <c r="R4197" t="str">
        <f>VLOOKUP($E4197,'CFileFishery to ERA+'!$A$4:$J$198,10,FALSE)</f>
        <v>ISBM</v>
      </c>
    </row>
    <row r="4198" spans="1:18" x14ac:dyDescent="0.25">
      <c r="A4198" s="5" t="s">
        <v>544</v>
      </c>
      <c r="B4198" s="5" t="s">
        <v>545</v>
      </c>
      <c r="C4198" s="5">
        <v>2011</v>
      </c>
      <c r="D4198" s="5">
        <v>7</v>
      </c>
      <c r="E4198" s="5">
        <v>157</v>
      </c>
      <c r="F4198" s="5" t="s">
        <v>79</v>
      </c>
      <c r="G4198" s="5">
        <v>3</v>
      </c>
      <c r="H4198" s="5" t="s">
        <v>12</v>
      </c>
      <c r="I4198" s="5">
        <v>1</v>
      </c>
      <c r="J4198" s="5">
        <v>5.25</v>
      </c>
      <c r="K4198" s="5">
        <v>5.27</v>
      </c>
      <c r="L4198">
        <f>VLOOKUP($E4198,'CFileFishery to ERA+'!$A$4:$J$198,4,FALSE)</f>
        <v>59</v>
      </c>
      <c r="M4198" t="str">
        <f>VLOOKUP($E4198,'CFileFishery to ERA+'!$A$4:$J$198,5,FALSE)</f>
        <v>PGSDO S</v>
      </c>
      <c r="N4198" t="str">
        <f>VLOOKUP($E4198,'CFileFishery to ERA+'!$A$4:$J$198,6,FALSE)</f>
        <v>US</v>
      </c>
      <c r="O4198">
        <f>VLOOKUP($E4198,'CFileFishery to ERA+'!$A$4:$J$198,7,FALSE)</f>
        <v>999</v>
      </c>
      <c r="P4198" t="str">
        <f>VLOOKUP($E4198,'CFileFishery to ERA+'!$A$4:$J$198,8,FALSE)</f>
        <v>S</v>
      </c>
      <c r="Q4198" t="str">
        <f>VLOOKUP($E4198,'CFileFishery to ERA+'!$A$4:$J$198,9,FALSE)</f>
        <v>PGSD Sport</v>
      </c>
      <c r="R4198" t="str">
        <f>VLOOKUP($E4198,'CFileFishery to ERA+'!$A$4:$J$198,10,FALSE)</f>
        <v>ISBM</v>
      </c>
    </row>
    <row r="4199" spans="1:18" x14ac:dyDescent="0.25">
      <c r="A4199" s="5" t="s">
        <v>544</v>
      </c>
      <c r="B4199" s="5" t="s">
        <v>545</v>
      </c>
      <c r="C4199" s="5">
        <v>2011</v>
      </c>
      <c r="D4199" s="5">
        <v>8</v>
      </c>
      <c r="E4199" s="5">
        <v>22</v>
      </c>
      <c r="F4199" s="5" t="s">
        <v>28</v>
      </c>
      <c r="G4199" s="5">
        <v>4</v>
      </c>
      <c r="H4199" s="5" t="s">
        <v>12</v>
      </c>
      <c r="I4199" s="5">
        <v>1</v>
      </c>
      <c r="J4199" s="5">
        <v>2.15</v>
      </c>
      <c r="K4199" s="5">
        <v>2.15</v>
      </c>
      <c r="L4199">
        <f>VLOOKUP($E4199,'CFileFishery to ERA+'!$A$4:$J$198,4,FALSE)</f>
        <v>6</v>
      </c>
      <c r="M4199" t="str">
        <f>VLOOKUP($E4199,'CFileFishery to ERA+'!$A$4:$J$198,5,FALSE)</f>
        <v>AK FALL T</v>
      </c>
      <c r="N4199" t="str">
        <f>VLOOKUP($E4199,'CFileFishery to ERA+'!$A$4:$J$198,6,FALSE)</f>
        <v>US</v>
      </c>
      <c r="O4199">
        <f>VLOOKUP($E4199,'CFileFishery to ERA+'!$A$4:$J$198,7,FALSE)</f>
        <v>999</v>
      </c>
      <c r="P4199" t="str">
        <f>VLOOKUP($E4199,'CFileFishery to ERA+'!$A$4:$J$198,8,FALSE)</f>
        <v>T</v>
      </c>
      <c r="Q4199" t="str">
        <f>VLOOKUP($E4199,'CFileFishery to ERA+'!$A$4:$J$198,9,FALSE)</f>
        <v>SEAK Troll</v>
      </c>
      <c r="R4199" t="str">
        <f>VLOOKUP($E4199,'CFileFishery to ERA+'!$A$4:$J$198,10,FALSE)</f>
        <v>AABM</v>
      </c>
    </row>
    <row r="4200" spans="1:18" x14ac:dyDescent="0.25">
      <c r="A4200" s="5" t="s">
        <v>544</v>
      </c>
      <c r="B4200" s="5" t="s">
        <v>545</v>
      </c>
      <c r="C4200" s="5">
        <v>2011</v>
      </c>
      <c r="D4200" s="5">
        <v>8</v>
      </c>
      <c r="E4200" s="5">
        <v>136</v>
      </c>
      <c r="F4200" s="5" t="s">
        <v>52</v>
      </c>
      <c r="G4200" s="5">
        <v>3</v>
      </c>
      <c r="H4200" s="5" t="s">
        <v>12</v>
      </c>
      <c r="I4200" s="5">
        <v>1</v>
      </c>
      <c r="J4200" s="5">
        <v>2</v>
      </c>
      <c r="K4200" s="5">
        <v>2</v>
      </c>
      <c r="L4200">
        <f>VLOOKUP($E4200,'CFileFishery to ERA+'!$A$4:$J$198,4,FALSE)</f>
        <v>63</v>
      </c>
      <c r="M4200" t="str">
        <f>VLOOKUP($E4200,'CFileFishery to ERA+'!$A$4:$J$198,5,FALSE)</f>
        <v>GEO ST S</v>
      </c>
      <c r="N4200" t="str">
        <f>VLOOKUP($E4200,'CFileFishery to ERA+'!$A$4:$J$198,6,FALSE)</f>
        <v>CA</v>
      </c>
      <c r="O4200">
        <f>VLOOKUP($E4200,'CFileFishery to ERA+'!$A$4:$J$198,7,FALSE)</f>
        <v>27</v>
      </c>
      <c r="P4200" t="str">
        <f>VLOOKUP($E4200,'CFileFishery to ERA+'!$A$4:$J$198,8,FALSE)</f>
        <v>S</v>
      </c>
      <c r="Q4200" t="str">
        <f>VLOOKUP($E4200,'CFileFishery to ERA+'!$A$4:$J$198,9,FALSE)</f>
        <v>North Georgia Strait Sport</v>
      </c>
      <c r="R4200" t="str">
        <f>VLOOKUP($E4200,'CFileFishery to ERA+'!$A$4:$J$198,10,FALSE)</f>
        <v>ISBM</v>
      </c>
    </row>
    <row r="4201" spans="1:18" x14ac:dyDescent="0.25">
      <c r="A4201" s="5" t="s">
        <v>544</v>
      </c>
      <c r="B4201" s="5" t="s">
        <v>545</v>
      </c>
      <c r="C4201" s="5">
        <v>2011</v>
      </c>
      <c r="D4201" s="5">
        <v>8</v>
      </c>
      <c r="E4201" s="5">
        <v>151</v>
      </c>
      <c r="F4201" s="5" t="s">
        <v>84</v>
      </c>
      <c r="G4201" s="5">
        <v>3</v>
      </c>
      <c r="H4201" s="5" t="s">
        <v>12</v>
      </c>
      <c r="I4201" s="5">
        <v>2</v>
      </c>
      <c r="J4201" s="5">
        <v>6.98</v>
      </c>
      <c r="K4201" s="5">
        <v>7</v>
      </c>
      <c r="L4201">
        <f>VLOOKUP($E4201,'CFileFishery to ERA+'!$A$4:$J$198,4,FALSE)</f>
        <v>57</v>
      </c>
      <c r="M4201" t="str">
        <f>VLOOKUP($E4201,'CFileFishery to ERA+'!$A$4:$J$198,5,FALSE)</f>
        <v>PGSDN S</v>
      </c>
      <c r="N4201" t="str">
        <f>VLOOKUP($E4201,'CFileFishery to ERA+'!$A$4:$J$198,6,FALSE)</f>
        <v>US</v>
      </c>
      <c r="O4201">
        <f>VLOOKUP($E4201,'CFileFishery to ERA+'!$A$4:$J$198,7,FALSE)</f>
        <v>999</v>
      </c>
      <c r="P4201" t="str">
        <f>VLOOKUP($E4201,'CFileFishery to ERA+'!$A$4:$J$198,8,FALSE)</f>
        <v>S</v>
      </c>
      <c r="Q4201" t="str">
        <f>VLOOKUP($E4201,'CFileFishery to ERA+'!$A$4:$J$198,9,FALSE)</f>
        <v>PGSD Sport</v>
      </c>
      <c r="R4201" t="str">
        <f>VLOOKUP($E4201,'CFileFishery to ERA+'!$A$4:$J$198,10,FALSE)</f>
        <v>ISBM</v>
      </c>
    </row>
    <row r="4202" spans="1:18" x14ac:dyDescent="0.25">
      <c r="A4202" s="5" t="s">
        <v>544</v>
      </c>
      <c r="B4202" s="5" t="s">
        <v>545</v>
      </c>
      <c r="C4202" s="5">
        <v>2011</v>
      </c>
      <c r="D4202" s="5">
        <v>8</v>
      </c>
      <c r="E4202" s="5">
        <v>167</v>
      </c>
      <c r="F4202" s="5" t="s">
        <v>82</v>
      </c>
      <c r="G4202" s="5">
        <v>3</v>
      </c>
      <c r="H4202" s="5" t="s">
        <v>12</v>
      </c>
      <c r="I4202" s="5">
        <v>1</v>
      </c>
      <c r="J4202" s="5">
        <v>1.8</v>
      </c>
      <c r="K4202" s="5">
        <v>1.8</v>
      </c>
      <c r="L4202">
        <f>VLOOKUP($E4202,'CFileFishery to ERA+'!$A$4:$J$198,4,FALSE)</f>
        <v>53</v>
      </c>
      <c r="M4202" t="str">
        <f>VLOOKUP($E4202,'CFileFishery to ERA+'!$A$4:$J$198,5,FALSE)</f>
        <v>N FALCON S</v>
      </c>
      <c r="N4202" t="str">
        <f>VLOOKUP($E4202,'CFileFishery to ERA+'!$A$4:$J$198,6,FALSE)</f>
        <v>US</v>
      </c>
      <c r="O4202">
        <f>VLOOKUP($E4202,'CFileFishery to ERA+'!$A$4:$J$198,7,FALSE)</f>
        <v>999</v>
      </c>
      <c r="P4202" t="str">
        <f>VLOOKUP($E4202,'CFileFishery to ERA+'!$A$4:$J$198,8,FALSE)</f>
        <v>S</v>
      </c>
      <c r="Q4202" t="str">
        <f>VLOOKUP($E4202,'CFileFishery to ERA+'!$A$4:$J$198,9,FALSE)</f>
        <v>WA Sport</v>
      </c>
      <c r="R4202" t="str">
        <f>VLOOKUP($E4202,'CFileFishery to ERA+'!$A$4:$J$198,10,FALSE)</f>
        <v>ISBM</v>
      </c>
    </row>
    <row r="4203" spans="1:18" x14ac:dyDescent="0.25">
      <c r="A4203" s="5" t="s">
        <v>544</v>
      </c>
      <c r="B4203" s="5" t="s">
        <v>545</v>
      </c>
      <c r="C4203" s="5">
        <v>2011</v>
      </c>
      <c r="D4203" s="5">
        <v>9</v>
      </c>
      <c r="E4203" s="5">
        <v>92</v>
      </c>
      <c r="F4203" s="5" t="s">
        <v>66</v>
      </c>
      <c r="G4203" s="5">
        <v>3</v>
      </c>
      <c r="H4203" s="5" t="s">
        <v>12</v>
      </c>
      <c r="I4203" s="5">
        <v>1</v>
      </c>
      <c r="J4203" s="5">
        <v>14.66</v>
      </c>
      <c r="K4203" s="5">
        <v>14.71</v>
      </c>
      <c r="L4203">
        <f>VLOOKUP($E4203,'CFileFishery to ERA+'!$A$4:$J$198,4,FALSE)</f>
        <v>51</v>
      </c>
      <c r="M4203" t="str">
        <f>VLOOKUP($E4203,'CFileFishery to ERA+'!$A$4:$J$198,5,FALSE)</f>
        <v>WCVI ISBM S</v>
      </c>
      <c r="N4203" t="str">
        <f>VLOOKUP($E4203,'CFileFishery to ERA+'!$A$4:$J$198,6,FALSE)</f>
        <v>CA</v>
      </c>
      <c r="O4203">
        <f>VLOOKUP($E4203,'CFileFishery to ERA+'!$A$4:$J$198,7,FALSE)</f>
        <v>32</v>
      </c>
      <c r="P4203" t="str">
        <f>VLOOKUP($E4203,'CFileFishery to ERA+'!$A$4:$J$198,8,FALSE)</f>
        <v>S</v>
      </c>
      <c r="Q4203" t="str">
        <f>VLOOKUP($E4203,'CFileFishery to ERA+'!$A$4:$J$198,9,FALSE)</f>
        <v>WCVI ISBM Sport</v>
      </c>
      <c r="R4203" t="str">
        <f>VLOOKUP($E4203,'CFileFishery to ERA+'!$A$4:$J$198,10,FALSE)</f>
        <v>ISBM</v>
      </c>
    </row>
    <row r="4204" spans="1:18" x14ac:dyDescent="0.25">
      <c r="A4204" s="5" t="s">
        <v>544</v>
      </c>
      <c r="B4204" s="5" t="s">
        <v>545</v>
      </c>
      <c r="C4204" s="5">
        <v>2011</v>
      </c>
      <c r="D4204" s="5">
        <v>9</v>
      </c>
      <c r="E4204" s="5">
        <v>142</v>
      </c>
      <c r="F4204" s="5" t="s">
        <v>49</v>
      </c>
      <c r="G4204" s="5">
        <v>3</v>
      </c>
      <c r="H4204" s="5" t="s">
        <v>12</v>
      </c>
      <c r="I4204" s="5">
        <v>1</v>
      </c>
      <c r="J4204" s="5">
        <v>14.66</v>
      </c>
      <c r="K4204" s="5">
        <v>14.71</v>
      </c>
      <c r="L4204">
        <f>VLOOKUP($E4204,'CFileFishery to ERA+'!$A$4:$J$198,4,FALSE)</f>
        <v>50</v>
      </c>
      <c r="M4204" t="str">
        <f>VLOOKUP($E4204,'CFileFishery to ERA+'!$A$4:$J$198,5,FALSE)</f>
        <v>WCVI AABM S</v>
      </c>
      <c r="N4204" t="str">
        <f>VLOOKUP($E4204,'CFileFishery to ERA+'!$A$4:$J$198,6,FALSE)</f>
        <v>CA</v>
      </c>
      <c r="O4204">
        <f>VLOOKUP($E4204,'CFileFishery to ERA+'!$A$4:$J$198,7,FALSE)</f>
        <v>31</v>
      </c>
      <c r="P4204" t="str">
        <f>VLOOKUP($E4204,'CFileFishery to ERA+'!$A$4:$J$198,8,FALSE)</f>
        <v>S</v>
      </c>
      <c r="Q4204" t="str">
        <f>VLOOKUP($E4204,'CFileFishery to ERA+'!$A$4:$J$198,9,FALSE)</f>
        <v>WCVI AABM Sport</v>
      </c>
      <c r="R4204" t="str">
        <f>VLOOKUP($E4204,'CFileFishery to ERA+'!$A$4:$J$198,10,FALSE)</f>
        <v>AABM</v>
      </c>
    </row>
    <row r="4205" spans="1:18" x14ac:dyDescent="0.25">
      <c r="A4205" s="5" t="s">
        <v>544</v>
      </c>
      <c r="B4205" s="5" t="s">
        <v>545</v>
      </c>
      <c r="C4205" s="5">
        <v>2011</v>
      </c>
      <c r="D4205" s="5">
        <v>10</v>
      </c>
      <c r="E4205" s="5">
        <v>139</v>
      </c>
      <c r="F4205" s="5" t="s">
        <v>74</v>
      </c>
      <c r="G4205" s="5">
        <v>3</v>
      </c>
      <c r="H4205" s="5" t="s">
        <v>12</v>
      </c>
      <c r="I4205" s="5">
        <v>1</v>
      </c>
      <c r="J4205" s="5">
        <v>13.85</v>
      </c>
      <c r="K4205" s="5">
        <v>13.9</v>
      </c>
      <c r="L4205">
        <f>VLOOKUP($E4205,'CFileFishery to ERA+'!$A$4:$J$198,4,FALSE)</f>
        <v>63</v>
      </c>
      <c r="M4205" t="str">
        <f>VLOOKUP($E4205,'CFileFishery to ERA+'!$A$4:$J$198,5,FALSE)</f>
        <v>GEO ST S</v>
      </c>
      <c r="N4205" t="str">
        <f>VLOOKUP($E4205,'CFileFishery to ERA+'!$A$4:$J$198,6,FALSE)</f>
        <v>CA</v>
      </c>
      <c r="O4205">
        <f>VLOOKUP($E4205,'CFileFishery to ERA+'!$A$4:$J$198,7,FALSE)</f>
        <v>29</v>
      </c>
      <c r="P4205" t="str">
        <f>VLOOKUP($E4205,'CFileFishery to ERA+'!$A$4:$J$198,8,FALSE)</f>
        <v>S</v>
      </c>
      <c r="Q4205" t="str">
        <f>VLOOKUP($E4205,'CFileFishery to ERA+'!$A$4:$J$198,9,FALSE)</f>
        <v>South Georgia Strait Sport</v>
      </c>
      <c r="R4205" t="str">
        <f>VLOOKUP($E4205,'CFileFishery to ERA+'!$A$4:$J$198,10,FALSE)</f>
        <v>ISBM</v>
      </c>
    </row>
    <row r="4206" spans="1:18" x14ac:dyDescent="0.25">
      <c r="A4206" s="5" t="s">
        <v>544</v>
      </c>
      <c r="B4206" s="5" t="s">
        <v>545</v>
      </c>
      <c r="C4206" s="5">
        <v>2011</v>
      </c>
      <c r="D4206" s="5">
        <v>11</v>
      </c>
      <c r="E4206" s="5">
        <v>146</v>
      </c>
      <c r="F4206" s="5" t="s">
        <v>75</v>
      </c>
      <c r="G4206" s="5">
        <v>3</v>
      </c>
      <c r="H4206" s="5" t="s">
        <v>12</v>
      </c>
      <c r="I4206" s="5">
        <v>2</v>
      </c>
      <c r="J4206" s="5">
        <v>18.09</v>
      </c>
      <c r="K4206" s="5">
        <v>18.16</v>
      </c>
      <c r="L4206">
        <f>VLOOKUP($E4206,'CFileFishery to ERA+'!$A$4:$J$198,4,FALSE)</f>
        <v>65</v>
      </c>
      <c r="M4206" t="str">
        <f>VLOOKUP($E4206,'CFileFishery to ERA+'!$A$4:$J$198,5,FALSE)</f>
        <v>BC JF S</v>
      </c>
      <c r="N4206" t="str">
        <f>VLOOKUP($E4206,'CFileFishery to ERA+'!$A$4:$J$198,6,FALSE)</f>
        <v>CA</v>
      </c>
      <c r="O4206">
        <f>VLOOKUP($E4206,'CFileFishery to ERA+'!$A$4:$J$198,7,FALSE)</f>
        <v>36</v>
      </c>
      <c r="P4206" t="str">
        <f>VLOOKUP($E4206,'CFileFishery to ERA+'!$A$4:$J$198,8,FALSE)</f>
        <v>S</v>
      </c>
      <c r="Q4206" t="str">
        <f>VLOOKUP($E4206,'CFileFishery to ERA+'!$A$4:$J$198,9,FALSE)</f>
        <v>Canadian Juan De Fuca Sport</v>
      </c>
      <c r="R4206" t="str">
        <f>VLOOKUP($E4206,'CFileFishery to ERA+'!$A$4:$J$198,10,FALSE)</f>
        <v>ISBM</v>
      </c>
    </row>
    <row r="4207" spans="1:18" x14ac:dyDescent="0.25">
      <c r="A4207" s="5" t="s">
        <v>544</v>
      </c>
      <c r="B4207" s="5" t="s">
        <v>545</v>
      </c>
      <c r="C4207" s="5">
        <v>2011</v>
      </c>
      <c r="D4207" s="5">
        <v>11</v>
      </c>
      <c r="E4207" s="5">
        <v>159</v>
      </c>
      <c r="F4207" s="5" t="s">
        <v>94</v>
      </c>
      <c r="G4207" s="5">
        <v>3</v>
      </c>
      <c r="H4207" s="5" t="s">
        <v>12</v>
      </c>
      <c r="I4207" s="5">
        <v>1</v>
      </c>
      <c r="J4207" s="5">
        <v>4</v>
      </c>
      <c r="K4207" s="5">
        <v>4.01</v>
      </c>
      <c r="L4207">
        <f>VLOOKUP($E4207,'CFileFishery to ERA+'!$A$4:$J$198,4,FALSE)</f>
        <v>59</v>
      </c>
      <c r="M4207" t="str">
        <f>VLOOKUP($E4207,'CFileFishery to ERA+'!$A$4:$J$198,5,FALSE)</f>
        <v>PGSDO S</v>
      </c>
      <c r="N4207" t="str">
        <f>VLOOKUP($E4207,'CFileFishery to ERA+'!$A$4:$J$198,6,FALSE)</f>
        <v>US</v>
      </c>
      <c r="O4207">
        <f>VLOOKUP($E4207,'CFileFishery to ERA+'!$A$4:$J$198,7,FALSE)</f>
        <v>999</v>
      </c>
      <c r="P4207" t="str">
        <f>VLOOKUP($E4207,'CFileFishery to ERA+'!$A$4:$J$198,8,FALSE)</f>
        <v>S</v>
      </c>
      <c r="Q4207" t="str">
        <f>VLOOKUP($E4207,'CFileFishery to ERA+'!$A$4:$J$198,9,FALSE)</f>
        <v>PGSD Sport</v>
      </c>
      <c r="R4207" t="str">
        <f>VLOOKUP($E4207,'CFileFishery to ERA+'!$A$4:$J$198,10,FALSE)</f>
        <v>ISBM</v>
      </c>
    </row>
    <row r="4208" spans="1:18" x14ac:dyDescent="0.25">
      <c r="A4208" s="5" t="s">
        <v>544</v>
      </c>
      <c r="B4208" s="5" t="s">
        <v>545</v>
      </c>
      <c r="C4208" s="5">
        <v>2011</v>
      </c>
      <c r="D4208" s="5">
        <v>12</v>
      </c>
      <c r="E4208" s="5">
        <v>152</v>
      </c>
      <c r="F4208" s="5" t="s">
        <v>63</v>
      </c>
      <c r="G4208" s="5">
        <v>2</v>
      </c>
      <c r="H4208" s="5" t="s">
        <v>12</v>
      </c>
      <c r="I4208" s="5">
        <v>1</v>
      </c>
      <c r="J4208" s="5">
        <v>2.69</v>
      </c>
      <c r="K4208" s="5">
        <v>2.71</v>
      </c>
      <c r="L4208">
        <f>VLOOKUP($E4208,'CFileFishery to ERA+'!$A$4:$J$198,4,FALSE)</f>
        <v>57</v>
      </c>
      <c r="M4208" t="str">
        <f>VLOOKUP($E4208,'CFileFishery to ERA+'!$A$4:$J$198,5,FALSE)</f>
        <v>PGSDN S</v>
      </c>
      <c r="N4208" t="str">
        <f>VLOOKUP($E4208,'CFileFishery to ERA+'!$A$4:$J$198,6,FALSE)</f>
        <v>US</v>
      </c>
      <c r="O4208">
        <f>VLOOKUP($E4208,'CFileFishery to ERA+'!$A$4:$J$198,7,FALSE)</f>
        <v>999</v>
      </c>
      <c r="P4208" t="str">
        <f>VLOOKUP($E4208,'CFileFishery to ERA+'!$A$4:$J$198,8,FALSE)</f>
        <v>S</v>
      </c>
      <c r="Q4208" t="str">
        <f>VLOOKUP($E4208,'CFileFishery to ERA+'!$A$4:$J$198,9,FALSE)</f>
        <v>PGSD Sport</v>
      </c>
      <c r="R4208" t="str">
        <f>VLOOKUP($E4208,'CFileFishery to ERA+'!$A$4:$J$198,10,FALSE)</f>
        <v>ISBM</v>
      </c>
    </row>
    <row r="4209" spans="1:18" x14ac:dyDescent="0.25">
      <c r="A4209" s="5" t="s">
        <v>544</v>
      </c>
      <c r="B4209" s="5" t="s">
        <v>545</v>
      </c>
      <c r="C4209" s="5">
        <v>2011</v>
      </c>
      <c r="D4209" s="5">
        <v>12</v>
      </c>
      <c r="E4209" s="5">
        <v>156</v>
      </c>
      <c r="F4209" s="5" t="s">
        <v>90</v>
      </c>
      <c r="G4209" s="5">
        <v>4</v>
      </c>
      <c r="H4209" s="5" t="s">
        <v>12</v>
      </c>
      <c r="I4209" s="5">
        <v>1</v>
      </c>
      <c r="J4209" s="5">
        <v>2.06</v>
      </c>
      <c r="K4209" s="5">
        <v>2.06</v>
      </c>
      <c r="L4209">
        <f>VLOOKUP($E4209,'CFileFishery to ERA+'!$A$4:$J$198,4,FALSE)</f>
        <v>59</v>
      </c>
      <c r="M4209" t="str">
        <f>VLOOKUP($E4209,'CFileFishery to ERA+'!$A$4:$J$198,5,FALSE)</f>
        <v>PGSDO S</v>
      </c>
      <c r="N4209" t="str">
        <f>VLOOKUP($E4209,'CFileFishery to ERA+'!$A$4:$J$198,6,FALSE)</f>
        <v>US</v>
      </c>
      <c r="O4209">
        <f>VLOOKUP($E4209,'CFileFishery to ERA+'!$A$4:$J$198,7,FALSE)</f>
        <v>999</v>
      </c>
      <c r="P4209" t="str">
        <f>VLOOKUP($E4209,'CFileFishery to ERA+'!$A$4:$J$198,8,FALSE)</f>
        <v>S</v>
      </c>
      <c r="Q4209" t="str">
        <f>VLOOKUP($E4209,'CFileFishery to ERA+'!$A$4:$J$198,9,FALSE)</f>
        <v>PGSD Sport</v>
      </c>
      <c r="R4209" t="str">
        <f>VLOOKUP($E4209,'CFileFishery to ERA+'!$A$4:$J$198,10,FALSE)</f>
        <v>ISBM</v>
      </c>
    </row>
    <row r="4210" spans="1:18" x14ac:dyDescent="0.25">
      <c r="A4210" s="5" t="s">
        <v>544</v>
      </c>
      <c r="B4210" s="5" t="s">
        <v>545</v>
      </c>
      <c r="C4210" s="5">
        <v>2012</v>
      </c>
      <c r="D4210" s="5">
        <v>1</v>
      </c>
      <c r="E4210" s="5">
        <v>146</v>
      </c>
      <c r="F4210" s="5" t="s">
        <v>75</v>
      </c>
      <c r="G4210" s="5">
        <v>4</v>
      </c>
      <c r="H4210" s="5" t="s">
        <v>12</v>
      </c>
      <c r="I4210" s="5">
        <v>1</v>
      </c>
      <c r="J4210" s="5">
        <v>13.17</v>
      </c>
      <c r="K4210" s="5">
        <v>13.22</v>
      </c>
      <c r="L4210">
        <f>VLOOKUP($E4210,'CFileFishery to ERA+'!$A$4:$J$198,4,FALSE)</f>
        <v>65</v>
      </c>
      <c r="M4210" t="str">
        <f>VLOOKUP($E4210,'CFileFishery to ERA+'!$A$4:$J$198,5,FALSE)</f>
        <v>BC JF S</v>
      </c>
      <c r="N4210" t="str">
        <f>VLOOKUP($E4210,'CFileFishery to ERA+'!$A$4:$J$198,6,FALSE)</f>
        <v>CA</v>
      </c>
      <c r="O4210">
        <f>VLOOKUP($E4210,'CFileFishery to ERA+'!$A$4:$J$198,7,FALSE)</f>
        <v>36</v>
      </c>
      <c r="P4210" t="str">
        <f>VLOOKUP($E4210,'CFileFishery to ERA+'!$A$4:$J$198,8,FALSE)</f>
        <v>S</v>
      </c>
      <c r="Q4210" t="str">
        <f>VLOOKUP($E4210,'CFileFishery to ERA+'!$A$4:$J$198,9,FALSE)</f>
        <v>Canadian Juan De Fuca Sport</v>
      </c>
      <c r="R4210" t="str">
        <f>VLOOKUP($E4210,'CFileFishery to ERA+'!$A$4:$J$198,10,FALSE)</f>
        <v>ISBM</v>
      </c>
    </row>
    <row r="4211" spans="1:18" x14ac:dyDescent="0.25">
      <c r="A4211" s="5" t="s">
        <v>544</v>
      </c>
      <c r="B4211" s="5" t="s">
        <v>545</v>
      </c>
      <c r="C4211" s="5">
        <v>2012</v>
      </c>
      <c r="D4211" s="5">
        <v>1</v>
      </c>
      <c r="E4211" s="5">
        <v>152</v>
      </c>
      <c r="F4211" s="5" t="s">
        <v>63</v>
      </c>
      <c r="G4211" s="5">
        <v>4</v>
      </c>
      <c r="H4211" s="5" t="s">
        <v>12</v>
      </c>
      <c r="I4211" s="5">
        <v>1</v>
      </c>
      <c r="J4211" s="5">
        <v>3.04</v>
      </c>
      <c r="K4211" s="5">
        <v>3.05</v>
      </c>
      <c r="L4211">
        <f>VLOOKUP($E4211,'CFileFishery to ERA+'!$A$4:$J$198,4,FALSE)</f>
        <v>57</v>
      </c>
      <c r="M4211" t="str">
        <f>VLOOKUP($E4211,'CFileFishery to ERA+'!$A$4:$J$198,5,FALSE)</f>
        <v>PGSDN S</v>
      </c>
      <c r="N4211" t="str">
        <f>VLOOKUP($E4211,'CFileFishery to ERA+'!$A$4:$J$198,6,FALSE)</f>
        <v>US</v>
      </c>
      <c r="O4211">
        <f>VLOOKUP($E4211,'CFileFishery to ERA+'!$A$4:$J$198,7,FALSE)</f>
        <v>999</v>
      </c>
      <c r="P4211" t="str">
        <f>VLOOKUP($E4211,'CFileFishery to ERA+'!$A$4:$J$198,8,FALSE)</f>
        <v>S</v>
      </c>
      <c r="Q4211" t="str">
        <f>VLOOKUP($E4211,'CFileFishery to ERA+'!$A$4:$J$198,9,FALSE)</f>
        <v>PGSD Sport</v>
      </c>
      <c r="R4211" t="str">
        <f>VLOOKUP($E4211,'CFileFishery to ERA+'!$A$4:$J$198,10,FALSE)</f>
        <v>ISBM</v>
      </c>
    </row>
    <row r="4212" spans="1:18" x14ac:dyDescent="0.25">
      <c r="A4212" s="5" t="s">
        <v>544</v>
      </c>
      <c r="B4212" s="5" t="s">
        <v>545</v>
      </c>
      <c r="C4212" s="5">
        <v>2012</v>
      </c>
      <c r="D4212" s="5">
        <v>2</v>
      </c>
      <c r="E4212" s="5">
        <v>33</v>
      </c>
      <c r="F4212" s="5" t="s">
        <v>47</v>
      </c>
      <c r="G4212" s="5">
        <v>4</v>
      </c>
      <c r="H4212" s="5" t="s">
        <v>12</v>
      </c>
      <c r="I4212" s="5">
        <v>4</v>
      </c>
      <c r="J4212" s="5">
        <v>4.16</v>
      </c>
      <c r="K4212" s="5">
        <v>4.17</v>
      </c>
      <c r="L4212">
        <f>VLOOKUP($E4212,'CFileFishery to ERA+'!$A$4:$J$198,4,FALSE)</f>
        <v>10</v>
      </c>
      <c r="M4212" t="str">
        <f>VLOOKUP($E4212,'CFileFishery to ERA+'!$A$4:$J$198,5,FALSE)</f>
        <v>WCVI F/W T</v>
      </c>
      <c r="N4212" t="str">
        <f>VLOOKUP($E4212,'CFileFishery to ERA+'!$A$4:$J$198,6,FALSE)</f>
        <v>CA</v>
      </c>
      <c r="O4212">
        <f>VLOOKUP($E4212,'CFileFishery to ERA+'!$A$4:$J$198,7,FALSE)</f>
        <v>3</v>
      </c>
      <c r="P4212" t="str">
        <f>VLOOKUP($E4212,'CFileFishery to ERA+'!$A$4:$J$198,8,FALSE)</f>
        <v>T</v>
      </c>
      <c r="Q4212" t="str">
        <f>VLOOKUP($E4212,'CFileFishery to ERA+'!$A$4:$J$198,9,FALSE)</f>
        <v>WCVI Troll</v>
      </c>
      <c r="R4212" t="str">
        <f>VLOOKUP($E4212,'CFileFishery to ERA+'!$A$4:$J$198,10,FALSE)</f>
        <v>AABM</v>
      </c>
    </row>
    <row r="4213" spans="1:18" x14ac:dyDescent="0.25">
      <c r="A4213" s="5" t="s">
        <v>544</v>
      </c>
      <c r="B4213" s="5" t="s">
        <v>545</v>
      </c>
      <c r="C4213" s="5">
        <v>2012</v>
      </c>
      <c r="D4213" s="5">
        <v>2</v>
      </c>
      <c r="E4213" s="5">
        <v>146</v>
      </c>
      <c r="F4213" s="5" t="s">
        <v>75</v>
      </c>
      <c r="G4213" s="5">
        <v>3</v>
      </c>
      <c r="H4213" s="5" t="s">
        <v>12</v>
      </c>
      <c r="I4213" s="5">
        <v>1</v>
      </c>
      <c r="J4213" s="5">
        <v>12.47</v>
      </c>
      <c r="K4213" s="5">
        <v>12.59</v>
      </c>
      <c r="L4213">
        <f>VLOOKUP($E4213,'CFileFishery to ERA+'!$A$4:$J$198,4,FALSE)</f>
        <v>65</v>
      </c>
      <c r="M4213" t="str">
        <f>VLOOKUP($E4213,'CFileFishery to ERA+'!$A$4:$J$198,5,FALSE)</f>
        <v>BC JF S</v>
      </c>
      <c r="N4213" t="str">
        <f>VLOOKUP($E4213,'CFileFishery to ERA+'!$A$4:$J$198,6,FALSE)</f>
        <v>CA</v>
      </c>
      <c r="O4213">
        <f>VLOOKUP($E4213,'CFileFishery to ERA+'!$A$4:$J$198,7,FALSE)</f>
        <v>36</v>
      </c>
      <c r="P4213" t="str">
        <f>VLOOKUP($E4213,'CFileFishery to ERA+'!$A$4:$J$198,8,FALSE)</f>
        <v>S</v>
      </c>
      <c r="Q4213" t="str">
        <f>VLOOKUP($E4213,'CFileFishery to ERA+'!$A$4:$J$198,9,FALSE)</f>
        <v>Canadian Juan De Fuca Sport</v>
      </c>
      <c r="R4213" t="str">
        <f>VLOOKUP($E4213,'CFileFishery to ERA+'!$A$4:$J$198,10,FALSE)</f>
        <v>ISBM</v>
      </c>
    </row>
    <row r="4214" spans="1:18" x14ac:dyDescent="0.25">
      <c r="A4214" s="5" t="s">
        <v>544</v>
      </c>
      <c r="B4214" s="5" t="s">
        <v>545</v>
      </c>
      <c r="C4214" s="5">
        <v>2012</v>
      </c>
      <c r="D4214" s="5">
        <v>2</v>
      </c>
      <c r="E4214" s="5">
        <v>146</v>
      </c>
      <c r="F4214" s="5" t="s">
        <v>75</v>
      </c>
      <c r="G4214" s="5">
        <v>4</v>
      </c>
      <c r="H4214" s="5" t="s">
        <v>12</v>
      </c>
      <c r="I4214" s="5">
        <v>1</v>
      </c>
      <c r="J4214" s="5">
        <v>12.47</v>
      </c>
      <c r="K4214" s="5">
        <v>12.52</v>
      </c>
      <c r="L4214">
        <f>VLOOKUP($E4214,'CFileFishery to ERA+'!$A$4:$J$198,4,FALSE)</f>
        <v>65</v>
      </c>
      <c r="M4214" t="str">
        <f>VLOOKUP($E4214,'CFileFishery to ERA+'!$A$4:$J$198,5,FALSE)</f>
        <v>BC JF S</v>
      </c>
      <c r="N4214" t="str">
        <f>VLOOKUP($E4214,'CFileFishery to ERA+'!$A$4:$J$198,6,FALSE)</f>
        <v>CA</v>
      </c>
      <c r="O4214">
        <f>VLOOKUP($E4214,'CFileFishery to ERA+'!$A$4:$J$198,7,FALSE)</f>
        <v>36</v>
      </c>
      <c r="P4214" t="str">
        <f>VLOOKUP($E4214,'CFileFishery to ERA+'!$A$4:$J$198,8,FALSE)</f>
        <v>S</v>
      </c>
      <c r="Q4214" t="str">
        <f>VLOOKUP($E4214,'CFileFishery to ERA+'!$A$4:$J$198,9,FALSE)</f>
        <v>Canadian Juan De Fuca Sport</v>
      </c>
      <c r="R4214" t="str">
        <f>VLOOKUP($E4214,'CFileFishery to ERA+'!$A$4:$J$198,10,FALSE)</f>
        <v>ISBM</v>
      </c>
    </row>
    <row r="4215" spans="1:18" x14ac:dyDescent="0.25">
      <c r="A4215" s="5" t="s">
        <v>544</v>
      </c>
      <c r="B4215" s="5" t="s">
        <v>545</v>
      </c>
      <c r="C4215" s="5">
        <v>2012</v>
      </c>
      <c r="D4215" s="5">
        <v>2</v>
      </c>
      <c r="E4215" s="5">
        <v>151</v>
      </c>
      <c r="F4215" s="5" t="s">
        <v>84</v>
      </c>
      <c r="G4215" s="5">
        <v>4</v>
      </c>
      <c r="H4215" s="5" t="s">
        <v>12</v>
      </c>
      <c r="I4215" s="5">
        <v>4</v>
      </c>
      <c r="J4215" s="5">
        <v>8.4</v>
      </c>
      <c r="K4215" s="5">
        <v>8.43</v>
      </c>
      <c r="L4215">
        <f>VLOOKUP($E4215,'CFileFishery to ERA+'!$A$4:$J$198,4,FALSE)</f>
        <v>57</v>
      </c>
      <c r="M4215" t="str">
        <f>VLOOKUP($E4215,'CFileFishery to ERA+'!$A$4:$J$198,5,FALSE)</f>
        <v>PGSDN S</v>
      </c>
      <c r="N4215" t="str">
        <f>VLOOKUP($E4215,'CFileFishery to ERA+'!$A$4:$J$198,6,FALSE)</f>
        <v>US</v>
      </c>
      <c r="O4215">
        <f>VLOOKUP($E4215,'CFileFishery to ERA+'!$A$4:$J$198,7,FALSE)</f>
        <v>999</v>
      </c>
      <c r="P4215" t="str">
        <f>VLOOKUP($E4215,'CFileFishery to ERA+'!$A$4:$J$198,8,FALSE)</f>
        <v>S</v>
      </c>
      <c r="Q4215" t="str">
        <f>VLOOKUP($E4215,'CFileFishery to ERA+'!$A$4:$J$198,9,FALSE)</f>
        <v>PGSD Sport</v>
      </c>
      <c r="R4215" t="str">
        <f>VLOOKUP($E4215,'CFileFishery to ERA+'!$A$4:$J$198,10,FALSE)</f>
        <v>ISBM</v>
      </c>
    </row>
    <row r="4216" spans="1:18" x14ac:dyDescent="0.25">
      <c r="A4216" s="5" t="s">
        <v>544</v>
      </c>
      <c r="B4216" s="5" t="s">
        <v>545</v>
      </c>
      <c r="C4216" s="5">
        <v>2012</v>
      </c>
      <c r="D4216" s="5">
        <v>2</v>
      </c>
      <c r="E4216" s="5">
        <v>152</v>
      </c>
      <c r="F4216" s="5" t="s">
        <v>63</v>
      </c>
      <c r="G4216" s="5">
        <v>3</v>
      </c>
      <c r="H4216" s="5" t="s">
        <v>12</v>
      </c>
      <c r="I4216" s="5">
        <v>1</v>
      </c>
      <c r="J4216" s="5">
        <v>2.72</v>
      </c>
      <c r="K4216" s="5">
        <v>2.74</v>
      </c>
      <c r="L4216">
        <f>VLOOKUP($E4216,'CFileFishery to ERA+'!$A$4:$J$198,4,FALSE)</f>
        <v>57</v>
      </c>
      <c r="M4216" t="str">
        <f>VLOOKUP($E4216,'CFileFishery to ERA+'!$A$4:$J$198,5,FALSE)</f>
        <v>PGSDN S</v>
      </c>
      <c r="N4216" t="str">
        <f>VLOOKUP($E4216,'CFileFishery to ERA+'!$A$4:$J$198,6,FALSE)</f>
        <v>US</v>
      </c>
      <c r="O4216">
        <f>VLOOKUP($E4216,'CFileFishery to ERA+'!$A$4:$J$198,7,FALSE)</f>
        <v>999</v>
      </c>
      <c r="P4216" t="str">
        <f>VLOOKUP($E4216,'CFileFishery to ERA+'!$A$4:$J$198,8,FALSE)</f>
        <v>S</v>
      </c>
      <c r="Q4216" t="str">
        <f>VLOOKUP($E4216,'CFileFishery to ERA+'!$A$4:$J$198,9,FALSE)</f>
        <v>PGSD Sport</v>
      </c>
      <c r="R4216" t="str">
        <f>VLOOKUP($E4216,'CFileFishery to ERA+'!$A$4:$J$198,10,FALSE)</f>
        <v>ISBM</v>
      </c>
    </row>
    <row r="4217" spans="1:18" x14ac:dyDescent="0.25">
      <c r="A4217" s="5" t="s">
        <v>544</v>
      </c>
      <c r="B4217" s="5" t="s">
        <v>545</v>
      </c>
      <c r="C4217" s="5">
        <v>2012</v>
      </c>
      <c r="D4217" s="5">
        <v>2</v>
      </c>
      <c r="E4217" s="5">
        <v>152</v>
      </c>
      <c r="F4217" s="5" t="s">
        <v>63</v>
      </c>
      <c r="G4217" s="5">
        <v>4</v>
      </c>
      <c r="H4217" s="5" t="s">
        <v>12</v>
      </c>
      <c r="I4217" s="5">
        <v>2</v>
      </c>
      <c r="J4217" s="5">
        <v>5.44</v>
      </c>
      <c r="K4217" s="5">
        <v>5.46</v>
      </c>
      <c r="L4217">
        <f>VLOOKUP($E4217,'CFileFishery to ERA+'!$A$4:$J$198,4,FALSE)</f>
        <v>57</v>
      </c>
      <c r="M4217" t="str">
        <f>VLOOKUP($E4217,'CFileFishery to ERA+'!$A$4:$J$198,5,FALSE)</f>
        <v>PGSDN S</v>
      </c>
      <c r="N4217" t="str">
        <f>VLOOKUP($E4217,'CFileFishery to ERA+'!$A$4:$J$198,6,FALSE)</f>
        <v>US</v>
      </c>
      <c r="O4217">
        <f>VLOOKUP($E4217,'CFileFishery to ERA+'!$A$4:$J$198,7,FALSE)</f>
        <v>999</v>
      </c>
      <c r="P4217" t="str">
        <f>VLOOKUP($E4217,'CFileFishery to ERA+'!$A$4:$J$198,8,FALSE)</f>
        <v>S</v>
      </c>
      <c r="Q4217" t="str">
        <f>VLOOKUP($E4217,'CFileFishery to ERA+'!$A$4:$J$198,9,FALSE)</f>
        <v>PGSD Sport</v>
      </c>
      <c r="R4217" t="str">
        <f>VLOOKUP($E4217,'CFileFishery to ERA+'!$A$4:$J$198,10,FALSE)</f>
        <v>ISBM</v>
      </c>
    </row>
    <row r="4218" spans="1:18" x14ac:dyDescent="0.25">
      <c r="A4218" s="5" t="s">
        <v>544</v>
      </c>
      <c r="B4218" s="5" t="s">
        <v>545</v>
      </c>
      <c r="C4218" s="5">
        <v>2012</v>
      </c>
      <c r="D4218" s="5">
        <v>2</v>
      </c>
      <c r="E4218" s="5">
        <v>157</v>
      </c>
      <c r="F4218" s="5" t="s">
        <v>79</v>
      </c>
      <c r="G4218" s="5">
        <v>4</v>
      </c>
      <c r="H4218" s="5" t="s">
        <v>12</v>
      </c>
      <c r="I4218" s="5">
        <v>2</v>
      </c>
      <c r="J4218" s="5">
        <v>4.58</v>
      </c>
      <c r="K4218" s="5">
        <v>4.59</v>
      </c>
      <c r="L4218">
        <f>VLOOKUP($E4218,'CFileFishery to ERA+'!$A$4:$J$198,4,FALSE)</f>
        <v>59</v>
      </c>
      <c r="M4218" t="str">
        <f>VLOOKUP($E4218,'CFileFishery to ERA+'!$A$4:$J$198,5,FALSE)</f>
        <v>PGSDO S</v>
      </c>
      <c r="N4218" t="str">
        <f>VLOOKUP($E4218,'CFileFishery to ERA+'!$A$4:$J$198,6,FALSE)</f>
        <v>US</v>
      </c>
      <c r="O4218">
        <f>VLOOKUP($E4218,'CFileFishery to ERA+'!$A$4:$J$198,7,FALSE)</f>
        <v>999</v>
      </c>
      <c r="P4218" t="str">
        <f>VLOOKUP($E4218,'CFileFishery to ERA+'!$A$4:$J$198,8,FALSE)</f>
        <v>S</v>
      </c>
      <c r="Q4218" t="str">
        <f>VLOOKUP($E4218,'CFileFishery to ERA+'!$A$4:$J$198,9,FALSE)</f>
        <v>PGSD Sport</v>
      </c>
      <c r="R4218" t="str">
        <f>VLOOKUP($E4218,'CFileFishery to ERA+'!$A$4:$J$198,10,FALSE)</f>
        <v>ISBM</v>
      </c>
    </row>
    <row r="4219" spans="1:18" x14ac:dyDescent="0.25">
      <c r="A4219" s="5" t="s">
        <v>544</v>
      </c>
      <c r="B4219" s="5" t="s">
        <v>545</v>
      </c>
      <c r="C4219" s="5">
        <v>2012</v>
      </c>
      <c r="D4219" s="5">
        <v>3</v>
      </c>
      <c r="E4219" s="5">
        <v>41</v>
      </c>
      <c r="F4219" s="5" t="s">
        <v>70</v>
      </c>
      <c r="G4219" s="5">
        <v>4</v>
      </c>
      <c r="H4219" s="5" t="s">
        <v>12</v>
      </c>
      <c r="I4219" s="5">
        <v>1</v>
      </c>
      <c r="J4219" s="5">
        <v>1.45</v>
      </c>
      <c r="K4219" s="5">
        <v>1.45</v>
      </c>
      <c r="L4219">
        <f>VLOOKUP($E4219,'CFileFishery to ERA+'!$A$4:$J$198,4,FALSE)</f>
        <v>13</v>
      </c>
      <c r="M4219" t="str">
        <f>VLOOKUP($E4219,'CFileFishery to ERA+'!$A$4:$J$198,5,FALSE)</f>
        <v>N FALCON T</v>
      </c>
      <c r="N4219" t="str">
        <f>VLOOKUP($E4219,'CFileFishery to ERA+'!$A$4:$J$198,6,FALSE)</f>
        <v>US</v>
      </c>
      <c r="O4219">
        <f>VLOOKUP($E4219,'CFileFishery to ERA+'!$A$4:$J$198,7,FALSE)</f>
        <v>999</v>
      </c>
      <c r="P4219" t="str">
        <f>VLOOKUP($E4219,'CFileFishery to ERA+'!$A$4:$J$198,8,FALSE)</f>
        <v>T</v>
      </c>
      <c r="Q4219" t="str">
        <f>VLOOKUP($E4219,'CFileFishery to ERA+'!$A$4:$J$198,9,FALSE)</f>
        <v>WA Troll</v>
      </c>
      <c r="R4219" t="str">
        <f>VLOOKUP($E4219,'CFileFishery to ERA+'!$A$4:$J$198,10,FALSE)</f>
        <v>ISBM</v>
      </c>
    </row>
    <row r="4220" spans="1:18" x14ac:dyDescent="0.25">
      <c r="A4220" s="5" t="s">
        <v>544</v>
      </c>
      <c r="B4220" s="5" t="s">
        <v>545</v>
      </c>
      <c r="C4220" s="5">
        <v>2012</v>
      </c>
      <c r="D4220" s="5">
        <v>3</v>
      </c>
      <c r="E4220" s="5">
        <v>151</v>
      </c>
      <c r="F4220" s="5" t="s">
        <v>84</v>
      </c>
      <c r="G4220" s="5">
        <v>4</v>
      </c>
      <c r="H4220" s="5" t="s">
        <v>12</v>
      </c>
      <c r="I4220" s="5">
        <v>2</v>
      </c>
      <c r="J4220" s="5">
        <v>7.86</v>
      </c>
      <c r="K4220" s="5">
        <v>7.89</v>
      </c>
      <c r="L4220">
        <f>VLOOKUP($E4220,'CFileFishery to ERA+'!$A$4:$J$198,4,FALSE)</f>
        <v>57</v>
      </c>
      <c r="M4220" t="str">
        <f>VLOOKUP($E4220,'CFileFishery to ERA+'!$A$4:$J$198,5,FALSE)</f>
        <v>PGSDN S</v>
      </c>
      <c r="N4220" t="str">
        <f>VLOOKUP($E4220,'CFileFishery to ERA+'!$A$4:$J$198,6,FALSE)</f>
        <v>US</v>
      </c>
      <c r="O4220">
        <f>VLOOKUP($E4220,'CFileFishery to ERA+'!$A$4:$J$198,7,FALSE)</f>
        <v>999</v>
      </c>
      <c r="P4220" t="str">
        <f>VLOOKUP($E4220,'CFileFishery to ERA+'!$A$4:$J$198,8,FALSE)</f>
        <v>S</v>
      </c>
      <c r="Q4220" t="str">
        <f>VLOOKUP($E4220,'CFileFishery to ERA+'!$A$4:$J$198,9,FALSE)</f>
        <v>PGSD Sport</v>
      </c>
      <c r="R4220" t="str">
        <f>VLOOKUP($E4220,'CFileFishery to ERA+'!$A$4:$J$198,10,FALSE)</f>
        <v>ISBM</v>
      </c>
    </row>
    <row r="4221" spans="1:18" x14ac:dyDescent="0.25">
      <c r="A4221" s="5" t="s">
        <v>544</v>
      </c>
      <c r="B4221" s="5" t="s">
        <v>545</v>
      </c>
      <c r="C4221" s="5">
        <v>2012</v>
      </c>
      <c r="D4221" s="5">
        <v>3</v>
      </c>
      <c r="E4221" s="5">
        <v>152</v>
      </c>
      <c r="F4221" s="5" t="s">
        <v>63</v>
      </c>
      <c r="G4221" s="5">
        <v>4</v>
      </c>
      <c r="H4221" s="5" t="s">
        <v>12</v>
      </c>
      <c r="I4221" s="5">
        <v>4</v>
      </c>
      <c r="J4221" s="5">
        <v>18.8</v>
      </c>
      <c r="K4221" s="5">
        <v>18.87</v>
      </c>
      <c r="L4221">
        <f>VLOOKUP($E4221,'CFileFishery to ERA+'!$A$4:$J$198,4,FALSE)</f>
        <v>57</v>
      </c>
      <c r="M4221" t="str">
        <f>VLOOKUP($E4221,'CFileFishery to ERA+'!$A$4:$J$198,5,FALSE)</f>
        <v>PGSDN S</v>
      </c>
      <c r="N4221" t="str">
        <f>VLOOKUP($E4221,'CFileFishery to ERA+'!$A$4:$J$198,6,FALSE)</f>
        <v>US</v>
      </c>
      <c r="O4221">
        <f>VLOOKUP($E4221,'CFileFishery to ERA+'!$A$4:$J$198,7,FALSE)</f>
        <v>999</v>
      </c>
      <c r="P4221" t="str">
        <f>VLOOKUP($E4221,'CFileFishery to ERA+'!$A$4:$J$198,8,FALSE)</f>
        <v>S</v>
      </c>
      <c r="Q4221" t="str">
        <f>VLOOKUP($E4221,'CFileFishery to ERA+'!$A$4:$J$198,9,FALSE)</f>
        <v>PGSD Sport</v>
      </c>
      <c r="R4221" t="str">
        <f>VLOOKUP($E4221,'CFileFishery to ERA+'!$A$4:$J$198,10,FALSE)</f>
        <v>ISBM</v>
      </c>
    </row>
    <row r="4222" spans="1:18" x14ac:dyDescent="0.25">
      <c r="A4222" s="5" t="s">
        <v>544</v>
      </c>
      <c r="B4222" s="5" t="s">
        <v>545</v>
      </c>
      <c r="C4222" s="5">
        <v>2012</v>
      </c>
      <c r="D4222" s="5">
        <v>4</v>
      </c>
      <c r="E4222" s="5">
        <v>33</v>
      </c>
      <c r="F4222" s="5" t="s">
        <v>47</v>
      </c>
      <c r="G4222" s="5">
        <v>4</v>
      </c>
      <c r="H4222" s="5" t="s">
        <v>12</v>
      </c>
      <c r="I4222" s="5">
        <v>1</v>
      </c>
      <c r="J4222" s="5">
        <v>2.88</v>
      </c>
      <c r="K4222" s="5">
        <v>2.89</v>
      </c>
      <c r="L4222">
        <f>VLOOKUP($E4222,'CFileFishery to ERA+'!$A$4:$J$198,4,FALSE)</f>
        <v>10</v>
      </c>
      <c r="M4222" t="str">
        <f>VLOOKUP($E4222,'CFileFishery to ERA+'!$A$4:$J$198,5,FALSE)</f>
        <v>WCVI F/W T</v>
      </c>
      <c r="N4222" t="str">
        <f>VLOOKUP($E4222,'CFileFishery to ERA+'!$A$4:$J$198,6,FALSE)</f>
        <v>CA</v>
      </c>
      <c r="O4222">
        <f>VLOOKUP($E4222,'CFileFishery to ERA+'!$A$4:$J$198,7,FALSE)</f>
        <v>3</v>
      </c>
      <c r="P4222" t="str">
        <f>VLOOKUP($E4222,'CFileFishery to ERA+'!$A$4:$J$198,8,FALSE)</f>
        <v>T</v>
      </c>
      <c r="Q4222" t="str">
        <f>VLOOKUP($E4222,'CFileFishery to ERA+'!$A$4:$J$198,9,FALSE)</f>
        <v>WCVI Troll</v>
      </c>
      <c r="R4222" t="str">
        <f>VLOOKUP($E4222,'CFileFishery to ERA+'!$A$4:$J$198,10,FALSE)</f>
        <v>AABM</v>
      </c>
    </row>
    <row r="4223" spans="1:18" x14ac:dyDescent="0.25">
      <c r="A4223" s="5" t="s">
        <v>544</v>
      </c>
      <c r="B4223" s="5" t="s">
        <v>545</v>
      </c>
      <c r="C4223" s="5">
        <v>2012</v>
      </c>
      <c r="D4223" s="5">
        <v>4</v>
      </c>
      <c r="E4223" s="5">
        <v>104</v>
      </c>
      <c r="F4223" s="5" t="s">
        <v>113</v>
      </c>
      <c r="G4223" s="5">
        <v>4</v>
      </c>
      <c r="H4223" s="5" t="s">
        <v>12</v>
      </c>
      <c r="I4223" s="5">
        <v>1</v>
      </c>
      <c r="J4223" s="5">
        <v>1</v>
      </c>
      <c r="K4223" s="5">
        <v>1</v>
      </c>
      <c r="L4223">
        <f>VLOOKUP($E4223,'CFileFishery to ERA+'!$A$4:$J$198,4,FALSE)</f>
        <v>38</v>
      </c>
      <c r="M4223" t="str">
        <f>VLOOKUP($E4223,'CFileFishery to ERA+'!$A$4:$J$198,5,FALSE)</f>
        <v>TPS FN</v>
      </c>
      <c r="N4223" t="str">
        <f>VLOOKUP($E4223,'CFileFishery to ERA+'!$A$4:$J$198,6,FALSE)</f>
        <v>US</v>
      </c>
      <c r="O4223">
        <f>VLOOKUP($E4223,'CFileFishery to ERA+'!$A$4:$J$198,7,FALSE)</f>
        <v>999</v>
      </c>
      <c r="P4223" t="str">
        <f>VLOOKUP($E4223,'CFileFishery to ERA+'!$A$4:$J$198,8,FALSE)</f>
        <v>N</v>
      </c>
      <c r="Q4223" t="str">
        <f>VLOOKUP($E4223,'CFileFishery to ERA+'!$A$4:$J$198,9,FALSE)</f>
        <v>PGSD Net</v>
      </c>
      <c r="R4223" t="str">
        <f>VLOOKUP($E4223,'CFileFishery to ERA+'!$A$4:$J$198,10,FALSE)</f>
        <v>ISBM</v>
      </c>
    </row>
    <row r="4224" spans="1:18" x14ac:dyDescent="0.25">
      <c r="A4224" s="5" t="s">
        <v>544</v>
      </c>
      <c r="B4224" s="5" t="s">
        <v>545</v>
      </c>
      <c r="C4224" s="5">
        <v>2012</v>
      </c>
      <c r="D4224" s="5">
        <v>4</v>
      </c>
      <c r="E4224" s="5">
        <v>146</v>
      </c>
      <c r="F4224" s="5" t="s">
        <v>75</v>
      </c>
      <c r="G4224" s="5">
        <v>3</v>
      </c>
      <c r="H4224" s="5" t="s">
        <v>12</v>
      </c>
      <c r="I4224" s="5">
        <v>1</v>
      </c>
      <c r="J4224" s="5">
        <v>9.1300000000000008</v>
      </c>
      <c r="K4224" s="5">
        <v>9.2200000000000006</v>
      </c>
      <c r="L4224">
        <f>VLOOKUP($E4224,'CFileFishery to ERA+'!$A$4:$J$198,4,FALSE)</f>
        <v>65</v>
      </c>
      <c r="M4224" t="str">
        <f>VLOOKUP($E4224,'CFileFishery to ERA+'!$A$4:$J$198,5,FALSE)</f>
        <v>BC JF S</v>
      </c>
      <c r="N4224" t="str">
        <f>VLOOKUP($E4224,'CFileFishery to ERA+'!$A$4:$J$198,6,FALSE)</f>
        <v>CA</v>
      </c>
      <c r="O4224">
        <f>VLOOKUP($E4224,'CFileFishery to ERA+'!$A$4:$J$198,7,FALSE)</f>
        <v>36</v>
      </c>
      <c r="P4224" t="str">
        <f>VLOOKUP($E4224,'CFileFishery to ERA+'!$A$4:$J$198,8,FALSE)</f>
        <v>S</v>
      </c>
      <c r="Q4224" t="str">
        <f>VLOOKUP($E4224,'CFileFishery to ERA+'!$A$4:$J$198,9,FALSE)</f>
        <v>Canadian Juan De Fuca Sport</v>
      </c>
      <c r="R4224" t="str">
        <f>VLOOKUP($E4224,'CFileFishery to ERA+'!$A$4:$J$198,10,FALSE)</f>
        <v>ISBM</v>
      </c>
    </row>
    <row r="4225" spans="1:18" x14ac:dyDescent="0.25">
      <c r="A4225" s="5" t="s">
        <v>544</v>
      </c>
      <c r="B4225" s="5" t="s">
        <v>545</v>
      </c>
      <c r="C4225" s="5">
        <v>2012</v>
      </c>
      <c r="D4225" s="5">
        <v>4</v>
      </c>
      <c r="E4225" s="5">
        <v>146</v>
      </c>
      <c r="F4225" s="5" t="s">
        <v>75</v>
      </c>
      <c r="G4225" s="5">
        <v>4</v>
      </c>
      <c r="H4225" s="5" t="s">
        <v>12</v>
      </c>
      <c r="I4225" s="5">
        <v>1</v>
      </c>
      <c r="J4225" s="5">
        <v>9.1300000000000008</v>
      </c>
      <c r="K4225" s="5">
        <v>9.16</v>
      </c>
      <c r="L4225">
        <f>VLOOKUP($E4225,'CFileFishery to ERA+'!$A$4:$J$198,4,FALSE)</f>
        <v>65</v>
      </c>
      <c r="M4225" t="str">
        <f>VLOOKUP($E4225,'CFileFishery to ERA+'!$A$4:$J$198,5,FALSE)</f>
        <v>BC JF S</v>
      </c>
      <c r="N4225" t="str">
        <f>VLOOKUP($E4225,'CFileFishery to ERA+'!$A$4:$J$198,6,FALSE)</f>
        <v>CA</v>
      </c>
      <c r="O4225">
        <f>VLOOKUP($E4225,'CFileFishery to ERA+'!$A$4:$J$198,7,FALSE)</f>
        <v>36</v>
      </c>
      <c r="P4225" t="str">
        <f>VLOOKUP($E4225,'CFileFishery to ERA+'!$A$4:$J$198,8,FALSE)</f>
        <v>S</v>
      </c>
      <c r="Q4225" t="str">
        <f>VLOOKUP($E4225,'CFileFishery to ERA+'!$A$4:$J$198,9,FALSE)</f>
        <v>Canadian Juan De Fuca Sport</v>
      </c>
      <c r="R4225" t="str">
        <f>VLOOKUP($E4225,'CFileFishery to ERA+'!$A$4:$J$198,10,FALSE)</f>
        <v>ISBM</v>
      </c>
    </row>
    <row r="4226" spans="1:18" x14ac:dyDescent="0.25">
      <c r="A4226" s="5" t="s">
        <v>544</v>
      </c>
      <c r="B4226" s="5" t="s">
        <v>545</v>
      </c>
      <c r="C4226" s="5">
        <v>2012</v>
      </c>
      <c r="D4226" s="5">
        <v>4</v>
      </c>
      <c r="E4226" s="5">
        <v>152</v>
      </c>
      <c r="F4226" s="5" t="s">
        <v>63</v>
      </c>
      <c r="G4226" s="5">
        <v>3</v>
      </c>
      <c r="H4226" s="5" t="s">
        <v>12</v>
      </c>
      <c r="I4226" s="5">
        <v>1</v>
      </c>
      <c r="J4226" s="5">
        <v>3.29</v>
      </c>
      <c r="K4226" s="5">
        <v>3.32</v>
      </c>
      <c r="L4226">
        <f>VLOOKUP($E4226,'CFileFishery to ERA+'!$A$4:$J$198,4,FALSE)</f>
        <v>57</v>
      </c>
      <c r="M4226" t="str">
        <f>VLOOKUP($E4226,'CFileFishery to ERA+'!$A$4:$J$198,5,FALSE)</f>
        <v>PGSDN S</v>
      </c>
      <c r="N4226" t="str">
        <f>VLOOKUP($E4226,'CFileFishery to ERA+'!$A$4:$J$198,6,FALSE)</f>
        <v>US</v>
      </c>
      <c r="O4226">
        <f>VLOOKUP($E4226,'CFileFishery to ERA+'!$A$4:$J$198,7,FALSE)</f>
        <v>999</v>
      </c>
      <c r="P4226" t="str">
        <f>VLOOKUP($E4226,'CFileFishery to ERA+'!$A$4:$J$198,8,FALSE)</f>
        <v>S</v>
      </c>
      <c r="Q4226" t="str">
        <f>VLOOKUP($E4226,'CFileFishery to ERA+'!$A$4:$J$198,9,FALSE)</f>
        <v>PGSD Sport</v>
      </c>
      <c r="R4226" t="str">
        <f>VLOOKUP($E4226,'CFileFishery to ERA+'!$A$4:$J$198,10,FALSE)</f>
        <v>ISBM</v>
      </c>
    </row>
    <row r="4227" spans="1:18" x14ac:dyDescent="0.25">
      <c r="A4227" s="5" t="s">
        <v>544</v>
      </c>
      <c r="B4227" s="5" t="s">
        <v>545</v>
      </c>
      <c r="C4227" s="5">
        <v>2012</v>
      </c>
      <c r="D4227" s="5">
        <v>4</v>
      </c>
      <c r="E4227" s="5">
        <v>152</v>
      </c>
      <c r="F4227" s="5" t="s">
        <v>63</v>
      </c>
      <c r="G4227" s="5">
        <v>4</v>
      </c>
      <c r="H4227" s="5" t="s">
        <v>12</v>
      </c>
      <c r="I4227" s="5">
        <v>2</v>
      </c>
      <c r="J4227" s="5">
        <v>6.58</v>
      </c>
      <c r="K4227" s="5">
        <v>6.6</v>
      </c>
      <c r="L4227">
        <f>VLOOKUP($E4227,'CFileFishery to ERA+'!$A$4:$J$198,4,FALSE)</f>
        <v>57</v>
      </c>
      <c r="M4227" t="str">
        <f>VLOOKUP($E4227,'CFileFishery to ERA+'!$A$4:$J$198,5,FALSE)</f>
        <v>PGSDN S</v>
      </c>
      <c r="N4227" t="str">
        <f>VLOOKUP($E4227,'CFileFishery to ERA+'!$A$4:$J$198,6,FALSE)</f>
        <v>US</v>
      </c>
      <c r="O4227">
        <f>VLOOKUP($E4227,'CFileFishery to ERA+'!$A$4:$J$198,7,FALSE)</f>
        <v>999</v>
      </c>
      <c r="P4227" t="str">
        <f>VLOOKUP($E4227,'CFileFishery to ERA+'!$A$4:$J$198,8,FALSE)</f>
        <v>S</v>
      </c>
      <c r="Q4227" t="str">
        <f>VLOOKUP($E4227,'CFileFishery to ERA+'!$A$4:$J$198,9,FALSE)</f>
        <v>PGSD Sport</v>
      </c>
      <c r="R4227" t="str">
        <f>VLOOKUP($E4227,'CFileFishery to ERA+'!$A$4:$J$198,10,FALSE)</f>
        <v>ISBM</v>
      </c>
    </row>
    <row r="4228" spans="1:18" x14ac:dyDescent="0.25">
      <c r="A4228" s="5" t="s">
        <v>544</v>
      </c>
      <c r="B4228" s="5" t="s">
        <v>545</v>
      </c>
      <c r="C4228" s="5">
        <v>2012</v>
      </c>
      <c r="D4228" s="5">
        <v>4</v>
      </c>
      <c r="E4228" s="5">
        <v>157</v>
      </c>
      <c r="F4228" s="5" t="s">
        <v>79</v>
      </c>
      <c r="G4228" s="5">
        <v>4</v>
      </c>
      <c r="H4228" s="5" t="s">
        <v>12</v>
      </c>
      <c r="I4228" s="5">
        <v>1</v>
      </c>
      <c r="J4228" s="5">
        <v>4.83</v>
      </c>
      <c r="K4228" s="5">
        <v>4.84</v>
      </c>
      <c r="L4228">
        <f>VLOOKUP($E4228,'CFileFishery to ERA+'!$A$4:$J$198,4,FALSE)</f>
        <v>59</v>
      </c>
      <c r="M4228" t="str">
        <f>VLOOKUP($E4228,'CFileFishery to ERA+'!$A$4:$J$198,5,FALSE)</f>
        <v>PGSDO S</v>
      </c>
      <c r="N4228" t="str">
        <f>VLOOKUP($E4228,'CFileFishery to ERA+'!$A$4:$J$198,6,FALSE)</f>
        <v>US</v>
      </c>
      <c r="O4228">
        <f>VLOOKUP($E4228,'CFileFishery to ERA+'!$A$4:$J$198,7,FALSE)</f>
        <v>999</v>
      </c>
      <c r="P4228" t="str">
        <f>VLOOKUP($E4228,'CFileFishery to ERA+'!$A$4:$J$198,8,FALSE)</f>
        <v>S</v>
      </c>
      <c r="Q4228" t="str">
        <f>VLOOKUP($E4228,'CFileFishery to ERA+'!$A$4:$J$198,9,FALSE)</f>
        <v>PGSD Sport</v>
      </c>
      <c r="R4228" t="str">
        <f>VLOOKUP($E4228,'CFileFishery to ERA+'!$A$4:$J$198,10,FALSE)</f>
        <v>ISBM</v>
      </c>
    </row>
    <row r="4229" spans="1:18" x14ac:dyDescent="0.25">
      <c r="A4229" s="5" t="s">
        <v>544</v>
      </c>
      <c r="B4229" s="5" t="s">
        <v>545</v>
      </c>
      <c r="C4229" s="5">
        <v>2012</v>
      </c>
      <c r="D4229" s="5">
        <v>5</v>
      </c>
      <c r="E4229" s="5">
        <v>34</v>
      </c>
      <c r="F4229" s="5" t="s">
        <v>54</v>
      </c>
      <c r="G4229" s="5">
        <v>3</v>
      </c>
      <c r="H4229" s="5" t="s">
        <v>12</v>
      </c>
      <c r="I4229" s="5">
        <v>1</v>
      </c>
      <c r="J4229" s="5">
        <v>2.88</v>
      </c>
      <c r="K4229" s="5">
        <v>2.9</v>
      </c>
      <c r="L4229">
        <f>VLOOKUP($E4229,'CFileFishery to ERA+'!$A$4:$J$198,4,FALSE)</f>
        <v>11</v>
      </c>
      <c r="M4229" t="str">
        <f>VLOOKUP($E4229,'CFileFishery to ERA+'!$A$4:$J$198,5,FALSE)</f>
        <v>WCVI SPR T</v>
      </c>
      <c r="N4229" t="str">
        <f>VLOOKUP($E4229,'CFileFishery to ERA+'!$A$4:$J$198,6,FALSE)</f>
        <v>CA</v>
      </c>
      <c r="O4229">
        <f>VLOOKUP($E4229,'CFileFishery to ERA+'!$A$4:$J$198,7,FALSE)</f>
        <v>3</v>
      </c>
      <c r="P4229" t="str">
        <f>VLOOKUP($E4229,'CFileFishery to ERA+'!$A$4:$J$198,8,FALSE)</f>
        <v>T</v>
      </c>
      <c r="Q4229" t="str">
        <f>VLOOKUP($E4229,'CFileFishery to ERA+'!$A$4:$J$198,9,FALSE)</f>
        <v>WCVI Troll</v>
      </c>
      <c r="R4229" t="str">
        <f>VLOOKUP($E4229,'CFileFishery to ERA+'!$A$4:$J$198,10,FALSE)</f>
        <v>AABM</v>
      </c>
    </row>
    <row r="4230" spans="1:18" x14ac:dyDescent="0.25">
      <c r="A4230" s="5" t="s">
        <v>544</v>
      </c>
      <c r="B4230" s="5" t="s">
        <v>545</v>
      </c>
      <c r="C4230" s="5">
        <v>2012</v>
      </c>
      <c r="D4230" s="5">
        <v>5</v>
      </c>
      <c r="E4230" s="5">
        <v>34</v>
      </c>
      <c r="F4230" s="5" t="s">
        <v>54</v>
      </c>
      <c r="G4230" s="5">
        <v>4</v>
      </c>
      <c r="H4230" s="5" t="s">
        <v>12</v>
      </c>
      <c r="I4230" s="5">
        <v>2</v>
      </c>
      <c r="J4230" s="5">
        <v>5.76</v>
      </c>
      <c r="K4230" s="5">
        <v>5.78</v>
      </c>
      <c r="L4230">
        <f>VLOOKUP($E4230,'CFileFishery to ERA+'!$A$4:$J$198,4,FALSE)</f>
        <v>11</v>
      </c>
      <c r="M4230" t="str">
        <f>VLOOKUP($E4230,'CFileFishery to ERA+'!$A$4:$J$198,5,FALSE)</f>
        <v>WCVI SPR T</v>
      </c>
      <c r="N4230" t="str">
        <f>VLOOKUP($E4230,'CFileFishery to ERA+'!$A$4:$J$198,6,FALSE)</f>
        <v>CA</v>
      </c>
      <c r="O4230">
        <f>VLOOKUP($E4230,'CFileFishery to ERA+'!$A$4:$J$198,7,FALSE)</f>
        <v>3</v>
      </c>
      <c r="P4230" t="str">
        <f>VLOOKUP($E4230,'CFileFishery to ERA+'!$A$4:$J$198,8,FALSE)</f>
        <v>T</v>
      </c>
      <c r="Q4230" t="str">
        <f>VLOOKUP($E4230,'CFileFishery to ERA+'!$A$4:$J$198,9,FALSE)</f>
        <v>WCVI Troll</v>
      </c>
      <c r="R4230" t="str">
        <f>VLOOKUP($E4230,'CFileFishery to ERA+'!$A$4:$J$198,10,FALSE)</f>
        <v>AABM</v>
      </c>
    </row>
    <row r="4231" spans="1:18" x14ac:dyDescent="0.25">
      <c r="A4231" s="5" t="s">
        <v>544</v>
      </c>
      <c r="B4231" s="5" t="s">
        <v>545</v>
      </c>
      <c r="C4231" s="5">
        <v>2012</v>
      </c>
      <c r="D4231" s="5">
        <v>5</v>
      </c>
      <c r="E4231" s="5">
        <v>104</v>
      </c>
      <c r="F4231" s="5" t="s">
        <v>113</v>
      </c>
      <c r="G4231" s="5">
        <v>3</v>
      </c>
      <c r="H4231" s="5" t="s">
        <v>12</v>
      </c>
      <c r="I4231" s="5">
        <v>45</v>
      </c>
      <c r="J4231" s="5">
        <v>46.39</v>
      </c>
      <c r="K4231" s="5">
        <v>46.85</v>
      </c>
      <c r="L4231">
        <f>VLOOKUP($E4231,'CFileFishery to ERA+'!$A$4:$J$198,4,FALSE)</f>
        <v>38</v>
      </c>
      <c r="M4231" t="str">
        <f>VLOOKUP($E4231,'CFileFishery to ERA+'!$A$4:$J$198,5,FALSE)</f>
        <v>TPS FN</v>
      </c>
      <c r="N4231" t="str">
        <f>VLOOKUP($E4231,'CFileFishery to ERA+'!$A$4:$J$198,6,FALSE)</f>
        <v>US</v>
      </c>
      <c r="O4231">
        <f>VLOOKUP($E4231,'CFileFishery to ERA+'!$A$4:$J$198,7,FALSE)</f>
        <v>999</v>
      </c>
      <c r="P4231" t="str">
        <f>VLOOKUP($E4231,'CFileFishery to ERA+'!$A$4:$J$198,8,FALSE)</f>
        <v>N</v>
      </c>
      <c r="Q4231" t="str">
        <f>VLOOKUP($E4231,'CFileFishery to ERA+'!$A$4:$J$198,9,FALSE)</f>
        <v>PGSD Net</v>
      </c>
      <c r="R4231" t="str">
        <f>VLOOKUP($E4231,'CFileFishery to ERA+'!$A$4:$J$198,10,FALSE)</f>
        <v>ISBM</v>
      </c>
    </row>
    <row r="4232" spans="1:18" x14ac:dyDescent="0.25">
      <c r="A4232" s="5" t="s">
        <v>544</v>
      </c>
      <c r="B4232" s="5" t="s">
        <v>545</v>
      </c>
      <c r="C4232" s="5">
        <v>2012</v>
      </c>
      <c r="D4232" s="5">
        <v>5</v>
      </c>
      <c r="E4232" s="5">
        <v>104</v>
      </c>
      <c r="F4232" s="5" t="s">
        <v>113</v>
      </c>
      <c r="G4232" s="5">
        <v>4</v>
      </c>
      <c r="H4232" s="5" t="s">
        <v>12</v>
      </c>
      <c r="I4232" s="5">
        <v>201</v>
      </c>
      <c r="J4232" s="5">
        <v>208.57</v>
      </c>
      <c r="K4232" s="5">
        <v>209.4</v>
      </c>
      <c r="L4232">
        <f>VLOOKUP($E4232,'CFileFishery to ERA+'!$A$4:$J$198,4,FALSE)</f>
        <v>38</v>
      </c>
      <c r="M4232" t="str">
        <f>VLOOKUP($E4232,'CFileFishery to ERA+'!$A$4:$J$198,5,FALSE)</f>
        <v>TPS FN</v>
      </c>
      <c r="N4232" t="str">
        <f>VLOOKUP($E4232,'CFileFishery to ERA+'!$A$4:$J$198,6,FALSE)</f>
        <v>US</v>
      </c>
      <c r="O4232">
        <f>VLOOKUP($E4232,'CFileFishery to ERA+'!$A$4:$J$198,7,FALSE)</f>
        <v>999</v>
      </c>
      <c r="P4232" t="str">
        <f>VLOOKUP($E4232,'CFileFishery to ERA+'!$A$4:$J$198,8,FALSE)</f>
        <v>N</v>
      </c>
      <c r="Q4232" t="str">
        <f>VLOOKUP($E4232,'CFileFishery to ERA+'!$A$4:$J$198,9,FALSE)</f>
        <v>PGSD Net</v>
      </c>
      <c r="R4232" t="str">
        <f>VLOOKUP($E4232,'CFileFishery to ERA+'!$A$4:$J$198,10,FALSE)</f>
        <v>ISBM</v>
      </c>
    </row>
    <row r="4233" spans="1:18" x14ac:dyDescent="0.25">
      <c r="A4233" s="5" t="s">
        <v>544</v>
      </c>
      <c r="B4233" s="5" t="s">
        <v>545</v>
      </c>
      <c r="C4233" s="5">
        <v>2012</v>
      </c>
      <c r="D4233" s="5">
        <v>5</v>
      </c>
      <c r="E4233" s="5">
        <v>104</v>
      </c>
      <c r="F4233" s="5" t="s">
        <v>113</v>
      </c>
      <c r="G4233" s="5">
        <v>5</v>
      </c>
      <c r="H4233" s="5" t="s">
        <v>12</v>
      </c>
      <c r="I4233" s="5">
        <v>13</v>
      </c>
      <c r="J4233" s="5">
        <v>13.53</v>
      </c>
      <c r="K4233" s="5">
        <v>13.55</v>
      </c>
      <c r="L4233">
        <f>VLOOKUP($E4233,'CFileFishery to ERA+'!$A$4:$J$198,4,FALSE)</f>
        <v>38</v>
      </c>
      <c r="M4233" t="str">
        <f>VLOOKUP($E4233,'CFileFishery to ERA+'!$A$4:$J$198,5,FALSE)</f>
        <v>TPS FN</v>
      </c>
      <c r="N4233" t="str">
        <f>VLOOKUP($E4233,'CFileFishery to ERA+'!$A$4:$J$198,6,FALSE)</f>
        <v>US</v>
      </c>
      <c r="O4233">
        <f>VLOOKUP($E4233,'CFileFishery to ERA+'!$A$4:$J$198,7,FALSE)</f>
        <v>999</v>
      </c>
      <c r="P4233" t="str">
        <f>VLOOKUP($E4233,'CFileFishery to ERA+'!$A$4:$J$198,8,FALSE)</f>
        <v>N</v>
      </c>
      <c r="Q4233" t="str">
        <f>VLOOKUP($E4233,'CFileFishery to ERA+'!$A$4:$J$198,9,FALSE)</f>
        <v>PGSD Net</v>
      </c>
      <c r="R4233" t="str">
        <f>VLOOKUP($E4233,'CFileFishery to ERA+'!$A$4:$J$198,10,FALSE)</f>
        <v>ISBM</v>
      </c>
    </row>
    <row r="4234" spans="1:18" x14ac:dyDescent="0.25">
      <c r="A4234" s="5" t="s">
        <v>544</v>
      </c>
      <c r="B4234" s="5" t="s">
        <v>545</v>
      </c>
      <c r="C4234" s="5">
        <v>2012</v>
      </c>
      <c r="D4234" s="5">
        <v>5</v>
      </c>
      <c r="E4234" s="5">
        <v>142</v>
      </c>
      <c r="F4234" s="5" t="s">
        <v>49</v>
      </c>
      <c r="G4234" s="5">
        <v>3</v>
      </c>
      <c r="H4234" s="5" t="s">
        <v>12</v>
      </c>
      <c r="I4234" s="5">
        <v>2</v>
      </c>
      <c r="J4234" s="5">
        <v>4</v>
      </c>
      <c r="K4234" s="5">
        <v>4.04</v>
      </c>
      <c r="L4234">
        <f>VLOOKUP($E4234,'CFileFishery to ERA+'!$A$4:$J$198,4,FALSE)</f>
        <v>50</v>
      </c>
      <c r="M4234" t="str">
        <f>VLOOKUP($E4234,'CFileFishery to ERA+'!$A$4:$J$198,5,FALSE)</f>
        <v>WCVI AABM S</v>
      </c>
      <c r="N4234" t="str">
        <f>VLOOKUP($E4234,'CFileFishery to ERA+'!$A$4:$J$198,6,FALSE)</f>
        <v>CA</v>
      </c>
      <c r="O4234">
        <f>VLOOKUP($E4234,'CFileFishery to ERA+'!$A$4:$J$198,7,FALSE)</f>
        <v>31</v>
      </c>
      <c r="P4234" t="str">
        <f>VLOOKUP($E4234,'CFileFishery to ERA+'!$A$4:$J$198,8,FALSE)</f>
        <v>S</v>
      </c>
      <c r="Q4234" t="str">
        <f>VLOOKUP($E4234,'CFileFishery to ERA+'!$A$4:$J$198,9,FALSE)</f>
        <v>WCVI AABM Sport</v>
      </c>
      <c r="R4234" t="str">
        <f>VLOOKUP($E4234,'CFileFishery to ERA+'!$A$4:$J$198,10,FALSE)</f>
        <v>AABM</v>
      </c>
    </row>
    <row r="4235" spans="1:18" x14ac:dyDescent="0.25">
      <c r="A4235" s="5" t="s">
        <v>544</v>
      </c>
      <c r="B4235" s="5" t="s">
        <v>545</v>
      </c>
      <c r="C4235" s="5">
        <v>2012</v>
      </c>
      <c r="D4235" s="5">
        <v>5</v>
      </c>
      <c r="E4235" s="5">
        <v>146</v>
      </c>
      <c r="F4235" s="5" t="s">
        <v>75</v>
      </c>
      <c r="G4235" s="5">
        <v>4</v>
      </c>
      <c r="H4235" s="5" t="s">
        <v>12</v>
      </c>
      <c r="I4235" s="5">
        <v>1</v>
      </c>
      <c r="J4235" s="5">
        <v>32.14</v>
      </c>
      <c r="K4235" s="5">
        <v>32.26</v>
      </c>
      <c r="L4235">
        <f>VLOOKUP($E4235,'CFileFishery to ERA+'!$A$4:$J$198,4,FALSE)</f>
        <v>65</v>
      </c>
      <c r="M4235" t="str">
        <f>VLOOKUP($E4235,'CFileFishery to ERA+'!$A$4:$J$198,5,FALSE)</f>
        <v>BC JF S</v>
      </c>
      <c r="N4235" t="str">
        <f>VLOOKUP($E4235,'CFileFishery to ERA+'!$A$4:$J$198,6,FALSE)</f>
        <v>CA</v>
      </c>
      <c r="O4235">
        <f>VLOOKUP($E4235,'CFileFishery to ERA+'!$A$4:$J$198,7,FALSE)</f>
        <v>36</v>
      </c>
      <c r="P4235" t="str">
        <f>VLOOKUP($E4235,'CFileFishery to ERA+'!$A$4:$J$198,8,FALSE)</f>
        <v>S</v>
      </c>
      <c r="Q4235" t="str">
        <f>VLOOKUP($E4235,'CFileFishery to ERA+'!$A$4:$J$198,9,FALSE)</f>
        <v>Canadian Juan De Fuca Sport</v>
      </c>
      <c r="R4235" t="str">
        <f>VLOOKUP($E4235,'CFileFishery to ERA+'!$A$4:$J$198,10,FALSE)</f>
        <v>ISBM</v>
      </c>
    </row>
    <row r="4236" spans="1:18" x14ac:dyDescent="0.25">
      <c r="A4236" s="5" t="s">
        <v>544</v>
      </c>
      <c r="B4236" s="5" t="s">
        <v>545</v>
      </c>
      <c r="C4236" s="5">
        <v>2012</v>
      </c>
      <c r="D4236" s="5">
        <v>6</v>
      </c>
      <c r="E4236" s="5">
        <v>104</v>
      </c>
      <c r="F4236" s="5" t="s">
        <v>113</v>
      </c>
      <c r="G4236" s="5">
        <v>3</v>
      </c>
      <c r="H4236" s="5" t="s">
        <v>12</v>
      </c>
      <c r="I4236" s="5">
        <v>6</v>
      </c>
      <c r="J4236" s="5">
        <v>6.65</v>
      </c>
      <c r="K4236" s="5">
        <v>6.71</v>
      </c>
      <c r="L4236">
        <f>VLOOKUP($E4236,'CFileFishery to ERA+'!$A$4:$J$198,4,FALSE)</f>
        <v>38</v>
      </c>
      <c r="M4236" t="str">
        <f>VLOOKUP($E4236,'CFileFishery to ERA+'!$A$4:$J$198,5,FALSE)</f>
        <v>TPS FN</v>
      </c>
      <c r="N4236" t="str">
        <f>VLOOKUP($E4236,'CFileFishery to ERA+'!$A$4:$J$198,6,FALSE)</f>
        <v>US</v>
      </c>
      <c r="O4236">
        <f>VLOOKUP($E4236,'CFileFishery to ERA+'!$A$4:$J$198,7,FALSE)</f>
        <v>999</v>
      </c>
      <c r="P4236" t="str">
        <f>VLOOKUP($E4236,'CFileFishery to ERA+'!$A$4:$J$198,8,FALSE)</f>
        <v>N</v>
      </c>
      <c r="Q4236" t="str">
        <f>VLOOKUP($E4236,'CFileFishery to ERA+'!$A$4:$J$198,9,FALSE)</f>
        <v>PGSD Net</v>
      </c>
      <c r="R4236" t="str">
        <f>VLOOKUP($E4236,'CFileFishery to ERA+'!$A$4:$J$198,10,FALSE)</f>
        <v>ISBM</v>
      </c>
    </row>
    <row r="4237" spans="1:18" x14ac:dyDescent="0.25">
      <c r="A4237" s="5" t="s">
        <v>544</v>
      </c>
      <c r="B4237" s="5" t="s">
        <v>545</v>
      </c>
      <c r="C4237" s="5">
        <v>2012</v>
      </c>
      <c r="D4237" s="5">
        <v>6</v>
      </c>
      <c r="E4237" s="5">
        <v>104</v>
      </c>
      <c r="F4237" s="5" t="s">
        <v>113</v>
      </c>
      <c r="G4237" s="5">
        <v>4</v>
      </c>
      <c r="H4237" s="5" t="s">
        <v>12</v>
      </c>
      <c r="I4237" s="5">
        <v>7</v>
      </c>
      <c r="J4237" s="5">
        <v>7.6</v>
      </c>
      <c r="K4237" s="5">
        <v>7.63</v>
      </c>
      <c r="L4237">
        <f>VLOOKUP($E4237,'CFileFishery to ERA+'!$A$4:$J$198,4,FALSE)</f>
        <v>38</v>
      </c>
      <c r="M4237" t="str">
        <f>VLOOKUP($E4237,'CFileFishery to ERA+'!$A$4:$J$198,5,FALSE)</f>
        <v>TPS FN</v>
      </c>
      <c r="N4237" t="str">
        <f>VLOOKUP($E4237,'CFileFishery to ERA+'!$A$4:$J$198,6,FALSE)</f>
        <v>US</v>
      </c>
      <c r="O4237">
        <f>VLOOKUP($E4237,'CFileFishery to ERA+'!$A$4:$J$198,7,FALSE)</f>
        <v>999</v>
      </c>
      <c r="P4237" t="str">
        <f>VLOOKUP($E4237,'CFileFishery to ERA+'!$A$4:$J$198,8,FALSE)</f>
        <v>N</v>
      </c>
      <c r="Q4237" t="str">
        <f>VLOOKUP($E4237,'CFileFishery to ERA+'!$A$4:$J$198,9,FALSE)</f>
        <v>PGSD Net</v>
      </c>
      <c r="R4237" t="str">
        <f>VLOOKUP($E4237,'CFileFishery to ERA+'!$A$4:$J$198,10,FALSE)</f>
        <v>ISBM</v>
      </c>
    </row>
    <row r="4238" spans="1:18" x14ac:dyDescent="0.25">
      <c r="A4238" s="5" t="s">
        <v>544</v>
      </c>
      <c r="B4238" s="5" t="s">
        <v>545</v>
      </c>
      <c r="C4238" s="5">
        <v>2012</v>
      </c>
      <c r="D4238" s="5">
        <v>6</v>
      </c>
      <c r="E4238" s="5">
        <v>132</v>
      </c>
      <c r="F4238" s="5" t="s">
        <v>21</v>
      </c>
      <c r="G4238" s="5">
        <v>3</v>
      </c>
      <c r="H4238" s="5" t="s">
        <v>12</v>
      </c>
      <c r="I4238" s="5">
        <v>2</v>
      </c>
      <c r="J4238" s="5">
        <v>3.56</v>
      </c>
      <c r="K4238" s="5">
        <v>3.59</v>
      </c>
      <c r="L4238">
        <f>VLOOKUP($E4238,'CFileFishery to ERA+'!$A$4:$J$198,4,FALSE)</f>
        <v>45</v>
      </c>
      <c r="M4238" t="str">
        <f>VLOOKUP($E4238,'CFileFishery to ERA+'!$A$4:$J$198,5,FALSE)</f>
        <v>CBC S</v>
      </c>
      <c r="N4238" t="str">
        <f>VLOOKUP($E4238,'CFileFishery to ERA+'!$A$4:$J$198,6,FALSE)</f>
        <v>CA</v>
      </c>
      <c r="O4238">
        <f>VLOOKUP($E4238,'CFileFishery to ERA+'!$A$4:$J$198,7,FALSE)</f>
        <v>24</v>
      </c>
      <c r="P4238" t="str">
        <f>VLOOKUP($E4238,'CFileFishery to ERA+'!$A$4:$J$198,8,FALSE)</f>
        <v>S</v>
      </c>
      <c r="Q4238" t="str">
        <f>VLOOKUP($E4238,'CFileFishery to ERA+'!$A$4:$J$198,9,FALSE)</f>
        <v>Central Sport</v>
      </c>
      <c r="R4238" t="str">
        <f>VLOOKUP($E4238,'CFileFishery to ERA+'!$A$4:$J$198,10,FALSE)</f>
        <v>ISBM</v>
      </c>
    </row>
    <row r="4239" spans="1:18" x14ac:dyDescent="0.25">
      <c r="A4239" s="5" t="s">
        <v>544</v>
      </c>
      <c r="B4239" s="5" t="s">
        <v>545</v>
      </c>
      <c r="C4239" s="5">
        <v>2012</v>
      </c>
      <c r="D4239" s="5">
        <v>6</v>
      </c>
      <c r="E4239" s="5">
        <v>142</v>
      </c>
      <c r="F4239" s="5" t="s">
        <v>49</v>
      </c>
      <c r="G4239" s="5">
        <v>3</v>
      </c>
      <c r="H4239" s="5" t="s">
        <v>12</v>
      </c>
      <c r="I4239" s="5">
        <v>1</v>
      </c>
      <c r="J4239" s="5">
        <v>3.05</v>
      </c>
      <c r="K4239" s="5">
        <v>3.08</v>
      </c>
      <c r="L4239">
        <f>VLOOKUP($E4239,'CFileFishery to ERA+'!$A$4:$J$198,4,FALSE)</f>
        <v>50</v>
      </c>
      <c r="M4239" t="str">
        <f>VLOOKUP($E4239,'CFileFishery to ERA+'!$A$4:$J$198,5,FALSE)</f>
        <v>WCVI AABM S</v>
      </c>
      <c r="N4239" t="str">
        <f>VLOOKUP($E4239,'CFileFishery to ERA+'!$A$4:$J$198,6,FALSE)</f>
        <v>CA</v>
      </c>
      <c r="O4239">
        <f>VLOOKUP($E4239,'CFileFishery to ERA+'!$A$4:$J$198,7,FALSE)</f>
        <v>31</v>
      </c>
      <c r="P4239" t="str">
        <f>VLOOKUP($E4239,'CFileFishery to ERA+'!$A$4:$J$198,8,FALSE)</f>
        <v>S</v>
      </c>
      <c r="Q4239" t="str">
        <f>VLOOKUP($E4239,'CFileFishery to ERA+'!$A$4:$J$198,9,FALSE)</f>
        <v>WCVI AABM Sport</v>
      </c>
      <c r="R4239" t="str">
        <f>VLOOKUP($E4239,'CFileFishery to ERA+'!$A$4:$J$198,10,FALSE)</f>
        <v>AABM</v>
      </c>
    </row>
    <row r="4240" spans="1:18" x14ac:dyDescent="0.25">
      <c r="A4240" s="5" t="s">
        <v>544</v>
      </c>
      <c r="B4240" s="5" t="s">
        <v>545</v>
      </c>
      <c r="C4240" s="5">
        <v>2012</v>
      </c>
      <c r="D4240" s="5">
        <v>6</v>
      </c>
      <c r="E4240" s="5">
        <v>142</v>
      </c>
      <c r="F4240" s="5" t="s">
        <v>49</v>
      </c>
      <c r="G4240" s="5">
        <v>4</v>
      </c>
      <c r="H4240" s="5" t="s">
        <v>12</v>
      </c>
      <c r="I4240" s="5">
        <v>1</v>
      </c>
      <c r="J4240" s="5">
        <v>3.05</v>
      </c>
      <c r="K4240" s="5">
        <v>3.06</v>
      </c>
      <c r="L4240">
        <f>VLOOKUP($E4240,'CFileFishery to ERA+'!$A$4:$J$198,4,FALSE)</f>
        <v>50</v>
      </c>
      <c r="M4240" t="str">
        <f>VLOOKUP($E4240,'CFileFishery to ERA+'!$A$4:$J$198,5,FALSE)</f>
        <v>WCVI AABM S</v>
      </c>
      <c r="N4240" t="str">
        <f>VLOOKUP($E4240,'CFileFishery to ERA+'!$A$4:$J$198,6,FALSE)</f>
        <v>CA</v>
      </c>
      <c r="O4240">
        <f>VLOOKUP($E4240,'CFileFishery to ERA+'!$A$4:$J$198,7,FALSE)</f>
        <v>31</v>
      </c>
      <c r="P4240" t="str">
        <f>VLOOKUP($E4240,'CFileFishery to ERA+'!$A$4:$J$198,8,FALSE)</f>
        <v>S</v>
      </c>
      <c r="Q4240" t="str">
        <f>VLOOKUP($E4240,'CFileFishery to ERA+'!$A$4:$J$198,9,FALSE)</f>
        <v>WCVI AABM Sport</v>
      </c>
      <c r="R4240" t="str">
        <f>VLOOKUP($E4240,'CFileFishery to ERA+'!$A$4:$J$198,10,FALSE)</f>
        <v>AABM</v>
      </c>
    </row>
    <row r="4241" spans="1:18" x14ac:dyDescent="0.25">
      <c r="A4241" s="5" t="s">
        <v>544</v>
      </c>
      <c r="B4241" s="5" t="s">
        <v>545</v>
      </c>
      <c r="C4241" s="5">
        <v>2012</v>
      </c>
      <c r="D4241" s="5">
        <v>7</v>
      </c>
      <c r="E4241" s="5">
        <v>43</v>
      </c>
      <c r="F4241" s="5" t="s">
        <v>59</v>
      </c>
      <c r="G4241" s="5">
        <v>4</v>
      </c>
      <c r="H4241" s="5" t="s">
        <v>12</v>
      </c>
      <c r="I4241" s="5">
        <v>1</v>
      </c>
      <c r="J4241" s="5">
        <v>2.89</v>
      </c>
      <c r="K4241" s="5">
        <v>2.9</v>
      </c>
      <c r="L4241">
        <f>VLOOKUP($E4241,'CFileFishery to ERA+'!$A$4:$J$198,4,FALSE)</f>
        <v>13</v>
      </c>
      <c r="M4241" t="str">
        <f>VLOOKUP($E4241,'CFileFishery to ERA+'!$A$4:$J$198,5,FALSE)</f>
        <v>N FALCON T</v>
      </c>
      <c r="N4241" t="str">
        <f>VLOOKUP($E4241,'CFileFishery to ERA+'!$A$4:$J$198,6,FALSE)</f>
        <v>US</v>
      </c>
      <c r="O4241">
        <f>VLOOKUP($E4241,'CFileFishery to ERA+'!$A$4:$J$198,7,FALSE)</f>
        <v>999</v>
      </c>
      <c r="P4241" t="str">
        <f>VLOOKUP($E4241,'CFileFishery to ERA+'!$A$4:$J$198,8,FALSE)</f>
        <v>T</v>
      </c>
      <c r="Q4241" t="str">
        <f>VLOOKUP($E4241,'CFileFishery to ERA+'!$A$4:$J$198,9,FALSE)</f>
        <v>WA Troll</v>
      </c>
      <c r="R4241" t="str">
        <f>VLOOKUP($E4241,'CFileFishery to ERA+'!$A$4:$J$198,10,FALSE)</f>
        <v>ISBM</v>
      </c>
    </row>
    <row r="4242" spans="1:18" x14ac:dyDescent="0.25">
      <c r="A4242" s="5" t="s">
        <v>544</v>
      </c>
      <c r="B4242" s="5" t="s">
        <v>545</v>
      </c>
      <c r="C4242" s="5">
        <v>2012</v>
      </c>
      <c r="D4242" s="5">
        <v>7</v>
      </c>
      <c r="E4242" s="5">
        <v>92</v>
      </c>
      <c r="F4242" s="5" t="s">
        <v>66</v>
      </c>
      <c r="G4242" s="5">
        <v>3</v>
      </c>
      <c r="H4242" s="5" t="s">
        <v>12</v>
      </c>
      <c r="I4242" s="5">
        <v>3</v>
      </c>
      <c r="J4242" s="5">
        <v>14.28</v>
      </c>
      <c r="K4242" s="5">
        <v>14.42</v>
      </c>
      <c r="L4242">
        <f>VLOOKUP($E4242,'CFileFishery to ERA+'!$A$4:$J$198,4,FALSE)</f>
        <v>51</v>
      </c>
      <c r="M4242" t="str">
        <f>VLOOKUP($E4242,'CFileFishery to ERA+'!$A$4:$J$198,5,FALSE)</f>
        <v>WCVI ISBM S</v>
      </c>
      <c r="N4242" t="str">
        <f>VLOOKUP($E4242,'CFileFishery to ERA+'!$A$4:$J$198,6,FALSE)</f>
        <v>CA</v>
      </c>
      <c r="O4242">
        <f>VLOOKUP($E4242,'CFileFishery to ERA+'!$A$4:$J$198,7,FALSE)</f>
        <v>32</v>
      </c>
      <c r="P4242" t="str">
        <f>VLOOKUP($E4242,'CFileFishery to ERA+'!$A$4:$J$198,8,FALSE)</f>
        <v>S</v>
      </c>
      <c r="Q4242" t="str">
        <f>VLOOKUP($E4242,'CFileFishery to ERA+'!$A$4:$J$198,9,FALSE)</f>
        <v>WCVI ISBM Sport</v>
      </c>
      <c r="R4242" t="str">
        <f>VLOOKUP($E4242,'CFileFishery to ERA+'!$A$4:$J$198,10,FALSE)</f>
        <v>ISBM</v>
      </c>
    </row>
    <row r="4243" spans="1:18" x14ac:dyDescent="0.25">
      <c r="A4243" s="5" t="s">
        <v>544</v>
      </c>
      <c r="B4243" s="5" t="s">
        <v>545</v>
      </c>
      <c r="C4243" s="5">
        <v>2012</v>
      </c>
      <c r="D4243" s="5">
        <v>7</v>
      </c>
      <c r="E4243" s="5">
        <v>92</v>
      </c>
      <c r="F4243" s="5" t="s">
        <v>66</v>
      </c>
      <c r="G4243" s="5">
        <v>4</v>
      </c>
      <c r="H4243" s="5" t="s">
        <v>12</v>
      </c>
      <c r="I4243" s="5">
        <v>2</v>
      </c>
      <c r="J4243" s="5">
        <v>9.52</v>
      </c>
      <c r="K4243" s="5">
        <v>9.5500000000000007</v>
      </c>
      <c r="L4243">
        <f>VLOOKUP($E4243,'CFileFishery to ERA+'!$A$4:$J$198,4,FALSE)</f>
        <v>51</v>
      </c>
      <c r="M4243" t="str">
        <f>VLOOKUP($E4243,'CFileFishery to ERA+'!$A$4:$J$198,5,FALSE)</f>
        <v>WCVI ISBM S</v>
      </c>
      <c r="N4243" t="str">
        <f>VLOOKUP($E4243,'CFileFishery to ERA+'!$A$4:$J$198,6,FALSE)</f>
        <v>CA</v>
      </c>
      <c r="O4243">
        <f>VLOOKUP($E4243,'CFileFishery to ERA+'!$A$4:$J$198,7,FALSE)</f>
        <v>32</v>
      </c>
      <c r="P4243" t="str">
        <f>VLOOKUP($E4243,'CFileFishery to ERA+'!$A$4:$J$198,8,FALSE)</f>
        <v>S</v>
      </c>
      <c r="Q4243" t="str">
        <f>VLOOKUP($E4243,'CFileFishery to ERA+'!$A$4:$J$198,9,FALSE)</f>
        <v>WCVI ISBM Sport</v>
      </c>
      <c r="R4243" t="str">
        <f>VLOOKUP($E4243,'CFileFishery to ERA+'!$A$4:$J$198,10,FALSE)</f>
        <v>ISBM</v>
      </c>
    </row>
    <row r="4244" spans="1:18" x14ac:dyDescent="0.25">
      <c r="A4244" s="5" t="s">
        <v>544</v>
      </c>
      <c r="B4244" s="5" t="s">
        <v>545</v>
      </c>
      <c r="C4244" s="5">
        <v>2012</v>
      </c>
      <c r="D4244" s="5">
        <v>7</v>
      </c>
      <c r="E4244" s="5">
        <v>104</v>
      </c>
      <c r="F4244" s="5" t="s">
        <v>113</v>
      </c>
      <c r="G4244" s="5">
        <v>3</v>
      </c>
      <c r="H4244" s="5" t="s">
        <v>12</v>
      </c>
      <c r="I4244" s="5">
        <v>1</v>
      </c>
      <c r="J4244" s="5">
        <v>1.1299999999999999</v>
      </c>
      <c r="K4244" s="5">
        <v>1.1399999999999999</v>
      </c>
      <c r="L4244">
        <f>VLOOKUP($E4244,'CFileFishery to ERA+'!$A$4:$J$198,4,FALSE)</f>
        <v>38</v>
      </c>
      <c r="M4244" t="str">
        <f>VLOOKUP($E4244,'CFileFishery to ERA+'!$A$4:$J$198,5,FALSE)</f>
        <v>TPS FN</v>
      </c>
      <c r="N4244" t="str">
        <f>VLOOKUP($E4244,'CFileFishery to ERA+'!$A$4:$J$198,6,FALSE)</f>
        <v>US</v>
      </c>
      <c r="O4244">
        <f>VLOOKUP($E4244,'CFileFishery to ERA+'!$A$4:$J$198,7,FALSE)</f>
        <v>999</v>
      </c>
      <c r="P4244" t="str">
        <f>VLOOKUP($E4244,'CFileFishery to ERA+'!$A$4:$J$198,8,FALSE)</f>
        <v>N</v>
      </c>
      <c r="Q4244" t="str">
        <f>VLOOKUP($E4244,'CFileFishery to ERA+'!$A$4:$J$198,9,FALSE)</f>
        <v>PGSD Net</v>
      </c>
      <c r="R4244" t="str">
        <f>VLOOKUP($E4244,'CFileFishery to ERA+'!$A$4:$J$198,10,FALSE)</f>
        <v>ISBM</v>
      </c>
    </row>
    <row r="4245" spans="1:18" x14ac:dyDescent="0.25">
      <c r="A4245" s="5" t="s">
        <v>544</v>
      </c>
      <c r="B4245" s="5" t="s">
        <v>545</v>
      </c>
      <c r="C4245" s="5">
        <v>2012</v>
      </c>
      <c r="D4245" s="5">
        <v>7</v>
      </c>
      <c r="E4245" s="5">
        <v>104</v>
      </c>
      <c r="F4245" s="5" t="s">
        <v>113</v>
      </c>
      <c r="G4245" s="5">
        <v>4</v>
      </c>
      <c r="H4245" s="5" t="s">
        <v>12</v>
      </c>
      <c r="I4245" s="5">
        <v>1</v>
      </c>
      <c r="J4245" s="5">
        <v>1.1299999999999999</v>
      </c>
      <c r="K4245" s="5">
        <v>1.1299999999999999</v>
      </c>
      <c r="L4245">
        <f>VLOOKUP($E4245,'CFileFishery to ERA+'!$A$4:$J$198,4,FALSE)</f>
        <v>38</v>
      </c>
      <c r="M4245" t="str">
        <f>VLOOKUP($E4245,'CFileFishery to ERA+'!$A$4:$J$198,5,FALSE)</f>
        <v>TPS FN</v>
      </c>
      <c r="N4245" t="str">
        <f>VLOOKUP($E4245,'CFileFishery to ERA+'!$A$4:$J$198,6,FALSE)</f>
        <v>US</v>
      </c>
      <c r="O4245">
        <f>VLOOKUP($E4245,'CFileFishery to ERA+'!$A$4:$J$198,7,FALSE)</f>
        <v>999</v>
      </c>
      <c r="P4245" t="str">
        <f>VLOOKUP($E4245,'CFileFishery to ERA+'!$A$4:$J$198,8,FALSE)</f>
        <v>N</v>
      </c>
      <c r="Q4245" t="str">
        <f>VLOOKUP($E4245,'CFileFishery to ERA+'!$A$4:$J$198,9,FALSE)</f>
        <v>PGSD Net</v>
      </c>
      <c r="R4245" t="str">
        <f>VLOOKUP($E4245,'CFileFishery to ERA+'!$A$4:$J$198,10,FALSE)</f>
        <v>ISBM</v>
      </c>
    </row>
    <row r="4246" spans="1:18" x14ac:dyDescent="0.25">
      <c r="A4246" s="5" t="s">
        <v>544</v>
      </c>
      <c r="B4246" s="5" t="s">
        <v>545</v>
      </c>
      <c r="C4246" s="5">
        <v>2012</v>
      </c>
      <c r="D4246" s="5">
        <v>7</v>
      </c>
      <c r="E4246" s="5">
        <v>129</v>
      </c>
      <c r="F4246" s="5" t="s">
        <v>38</v>
      </c>
      <c r="G4246" s="5">
        <v>3</v>
      </c>
      <c r="H4246" s="5" t="s">
        <v>12</v>
      </c>
      <c r="I4246" s="5">
        <v>1</v>
      </c>
      <c r="J4246" s="5">
        <v>3.8</v>
      </c>
      <c r="K4246" s="5">
        <v>3.83</v>
      </c>
      <c r="L4246">
        <f>VLOOKUP($E4246,'CFileFishery to ERA+'!$A$4:$J$198,4,FALSE)</f>
        <v>48</v>
      </c>
      <c r="M4246" t="str">
        <f>VLOOKUP($E4246,'CFileFishery to ERA+'!$A$4:$J$198,5,FALSE)</f>
        <v>NBC ISBM S</v>
      </c>
      <c r="N4246" t="str">
        <f>VLOOKUP($E4246,'CFileFishery to ERA+'!$A$4:$J$198,6,FALSE)</f>
        <v>CA</v>
      </c>
      <c r="O4246">
        <f>VLOOKUP($E4246,'CFileFishery to ERA+'!$A$4:$J$198,7,FALSE)</f>
        <v>21</v>
      </c>
      <c r="P4246" t="str">
        <f>VLOOKUP($E4246,'CFileFishery to ERA+'!$A$4:$J$198,8,FALSE)</f>
        <v>S</v>
      </c>
      <c r="Q4246" t="str">
        <f>VLOOKUP($E4246,'CFileFishery to ERA+'!$A$4:$J$198,9,FALSE)</f>
        <v>NBC ISBM Sport</v>
      </c>
      <c r="R4246" t="str">
        <f>VLOOKUP($E4246,'CFileFishery to ERA+'!$A$4:$J$198,10,FALSE)</f>
        <v>ISBM</v>
      </c>
    </row>
    <row r="4247" spans="1:18" x14ac:dyDescent="0.25">
      <c r="A4247" s="5" t="s">
        <v>544</v>
      </c>
      <c r="B4247" s="5" t="s">
        <v>545</v>
      </c>
      <c r="C4247" s="5">
        <v>2012</v>
      </c>
      <c r="D4247" s="5">
        <v>7</v>
      </c>
      <c r="E4247" s="5">
        <v>136</v>
      </c>
      <c r="F4247" s="5" t="s">
        <v>52</v>
      </c>
      <c r="G4247" s="5">
        <v>4</v>
      </c>
      <c r="H4247" s="5" t="s">
        <v>12</v>
      </c>
      <c r="I4247" s="5">
        <v>1</v>
      </c>
      <c r="J4247" s="5">
        <v>4.3</v>
      </c>
      <c r="K4247" s="5">
        <v>4.3099999999999996</v>
      </c>
      <c r="L4247">
        <f>VLOOKUP($E4247,'CFileFishery to ERA+'!$A$4:$J$198,4,FALSE)</f>
        <v>63</v>
      </c>
      <c r="M4247" t="str">
        <f>VLOOKUP($E4247,'CFileFishery to ERA+'!$A$4:$J$198,5,FALSE)</f>
        <v>GEO ST S</v>
      </c>
      <c r="N4247" t="str">
        <f>VLOOKUP($E4247,'CFileFishery to ERA+'!$A$4:$J$198,6,FALSE)</f>
        <v>CA</v>
      </c>
      <c r="O4247">
        <f>VLOOKUP($E4247,'CFileFishery to ERA+'!$A$4:$J$198,7,FALSE)</f>
        <v>27</v>
      </c>
      <c r="P4247" t="str">
        <f>VLOOKUP($E4247,'CFileFishery to ERA+'!$A$4:$J$198,8,FALSE)</f>
        <v>S</v>
      </c>
      <c r="Q4247" t="str">
        <f>VLOOKUP($E4247,'CFileFishery to ERA+'!$A$4:$J$198,9,FALSE)</f>
        <v>North Georgia Strait Sport</v>
      </c>
      <c r="R4247" t="str">
        <f>VLOOKUP($E4247,'CFileFishery to ERA+'!$A$4:$J$198,10,FALSE)</f>
        <v>ISBM</v>
      </c>
    </row>
    <row r="4248" spans="1:18" x14ac:dyDescent="0.25">
      <c r="A4248" s="5" t="s">
        <v>544</v>
      </c>
      <c r="B4248" s="5" t="s">
        <v>545</v>
      </c>
      <c r="C4248" s="5">
        <v>2012</v>
      </c>
      <c r="D4248" s="5">
        <v>7</v>
      </c>
      <c r="E4248" s="5">
        <v>142</v>
      </c>
      <c r="F4248" s="5" t="s">
        <v>49</v>
      </c>
      <c r="G4248" s="5">
        <v>3</v>
      </c>
      <c r="H4248" s="5" t="s">
        <v>12</v>
      </c>
      <c r="I4248" s="5">
        <v>3</v>
      </c>
      <c r="J4248" s="5">
        <v>14.28</v>
      </c>
      <c r="K4248" s="5">
        <v>14.42</v>
      </c>
      <c r="L4248">
        <f>VLOOKUP($E4248,'CFileFishery to ERA+'!$A$4:$J$198,4,FALSE)</f>
        <v>50</v>
      </c>
      <c r="M4248" t="str">
        <f>VLOOKUP($E4248,'CFileFishery to ERA+'!$A$4:$J$198,5,FALSE)</f>
        <v>WCVI AABM S</v>
      </c>
      <c r="N4248" t="str">
        <f>VLOOKUP($E4248,'CFileFishery to ERA+'!$A$4:$J$198,6,FALSE)</f>
        <v>CA</v>
      </c>
      <c r="O4248">
        <f>VLOOKUP($E4248,'CFileFishery to ERA+'!$A$4:$J$198,7,FALSE)</f>
        <v>31</v>
      </c>
      <c r="P4248" t="str">
        <f>VLOOKUP($E4248,'CFileFishery to ERA+'!$A$4:$J$198,8,FALSE)</f>
        <v>S</v>
      </c>
      <c r="Q4248" t="str">
        <f>VLOOKUP($E4248,'CFileFishery to ERA+'!$A$4:$J$198,9,FALSE)</f>
        <v>WCVI AABM Sport</v>
      </c>
      <c r="R4248" t="str">
        <f>VLOOKUP($E4248,'CFileFishery to ERA+'!$A$4:$J$198,10,FALSE)</f>
        <v>AABM</v>
      </c>
    </row>
    <row r="4249" spans="1:18" x14ac:dyDescent="0.25">
      <c r="A4249" s="5" t="s">
        <v>544</v>
      </c>
      <c r="B4249" s="5" t="s">
        <v>545</v>
      </c>
      <c r="C4249" s="5">
        <v>2012</v>
      </c>
      <c r="D4249" s="5">
        <v>7</v>
      </c>
      <c r="E4249" s="5">
        <v>150</v>
      </c>
      <c r="F4249" s="5" t="s">
        <v>76</v>
      </c>
      <c r="G4249" s="5">
        <v>3</v>
      </c>
      <c r="H4249" s="5" t="s">
        <v>12</v>
      </c>
      <c r="I4249" s="5">
        <v>1</v>
      </c>
      <c r="J4249" s="5">
        <v>4.5</v>
      </c>
      <c r="K4249" s="5">
        <v>4.54</v>
      </c>
      <c r="L4249">
        <f>VLOOKUP($E4249,'CFileFishery to ERA+'!$A$4:$J$198,4,FALSE)</f>
        <v>57</v>
      </c>
      <c r="M4249" t="str">
        <f>VLOOKUP($E4249,'CFileFishery to ERA+'!$A$4:$J$198,5,FALSE)</f>
        <v>PGSDN S</v>
      </c>
      <c r="N4249" t="str">
        <f>VLOOKUP($E4249,'CFileFishery to ERA+'!$A$4:$J$198,6,FALSE)</f>
        <v>US</v>
      </c>
      <c r="O4249">
        <f>VLOOKUP($E4249,'CFileFishery to ERA+'!$A$4:$J$198,7,FALSE)</f>
        <v>999</v>
      </c>
      <c r="P4249" t="str">
        <f>VLOOKUP($E4249,'CFileFishery to ERA+'!$A$4:$J$198,8,FALSE)</f>
        <v>S</v>
      </c>
      <c r="Q4249" t="str">
        <f>VLOOKUP($E4249,'CFileFishery to ERA+'!$A$4:$J$198,9,FALSE)</f>
        <v>PGSD Sport</v>
      </c>
      <c r="R4249" t="str">
        <f>VLOOKUP($E4249,'CFileFishery to ERA+'!$A$4:$J$198,10,FALSE)</f>
        <v>ISBM</v>
      </c>
    </row>
    <row r="4250" spans="1:18" x14ac:dyDescent="0.25">
      <c r="A4250" s="5" t="s">
        <v>544</v>
      </c>
      <c r="B4250" s="5" t="s">
        <v>545</v>
      </c>
      <c r="C4250" s="5">
        <v>2012</v>
      </c>
      <c r="D4250" s="5">
        <v>7</v>
      </c>
      <c r="E4250" s="5">
        <v>159</v>
      </c>
      <c r="F4250" s="5" t="s">
        <v>94</v>
      </c>
      <c r="G4250" s="5">
        <v>4</v>
      </c>
      <c r="H4250" s="5" t="s">
        <v>12</v>
      </c>
      <c r="I4250" s="5">
        <v>1</v>
      </c>
      <c r="J4250" s="5">
        <v>3.67</v>
      </c>
      <c r="K4250" s="5">
        <v>3.68</v>
      </c>
      <c r="L4250">
        <f>VLOOKUP($E4250,'CFileFishery to ERA+'!$A$4:$J$198,4,FALSE)</f>
        <v>59</v>
      </c>
      <c r="M4250" t="str">
        <f>VLOOKUP($E4250,'CFileFishery to ERA+'!$A$4:$J$198,5,FALSE)</f>
        <v>PGSDO S</v>
      </c>
      <c r="N4250" t="str">
        <f>VLOOKUP($E4250,'CFileFishery to ERA+'!$A$4:$J$198,6,FALSE)</f>
        <v>US</v>
      </c>
      <c r="O4250">
        <f>VLOOKUP($E4250,'CFileFishery to ERA+'!$A$4:$J$198,7,FALSE)</f>
        <v>999</v>
      </c>
      <c r="P4250" t="str">
        <f>VLOOKUP($E4250,'CFileFishery to ERA+'!$A$4:$J$198,8,FALSE)</f>
        <v>S</v>
      </c>
      <c r="Q4250" t="str">
        <f>VLOOKUP($E4250,'CFileFishery to ERA+'!$A$4:$J$198,9,FALSE)</f>
        <v>PGSD Sport</v>
      </c>
      <c r="R4250" t="str">
        <f>VLOOKUP($E4250,'CFileFishery to ERA+'!$A$4:$J$198,10,FALSE)</f>
        <v>ISBM</v>
      </c>
    </row>
    <row r="4251" spans="1:18" x14ac:dyDescent="0.25">
      <c r="A4251" s="5" t="s">
        <v>544</v>
      </c>
      <c r="B4251" s="5" t="s">
        <v>545</v>
      </c>
      <c r="C4251" s="5">
        <v>2012</v>
      </c>
      <c r="D4251" s="5">
        <v>8</v>
      </c>
      <c r="E4251" s="5">
        <v>35</v>
      </c>
      <c r="F4251" s="5" t="s">
        <v>77</v>
      </c>
      <c r="G4251" s="5">
        <v>3</v>
      </c>
      <c r="H4251" s="5" t="s">
        <v>12</v>
      </c>
      <c r="I4251" s="5">
        <v>1</v>
      </c>
      <c r="J4251" s="5">
        <v>1</v>
      </c>
      <c r="K4251" s="5">
        <v>1.01</v>
      </c>
      <c r="L4251">
        <f>VLOOKUP($E4251,'CFileFishery to ERA+'!$A$4:$J$198,4,FALSE)</f>
        <v>12</v>
      </c>
      <c r="M4251" t="str">
        <f>VLOOKUP($E4251,'CFileFishery to ERA+'!$A$4:$J$198,5,FALSE)</f>
        <v>WCVI SUM T</v>
      </c>
      <c r="N4251" t="str">
        <f>VLOOKUP($E4251,'CFileFishery to ERA+'!$A$4:$J$198,6,FALSE)</f>
        <v>CA</v>
      </c>
      <c r="O4251">
        <f>VLOOKUP($E4251,'CFileFishery to ERA+'!$A$4:$J$198,7,FALSE)</f>
        <v>3</v>
      </c>
      <c r="P4251" t="str">
        <f>VLOOKUP($E4251,'CFileFishery to ERA+'!$A$4:$J$198,8,FALSE)</f>
        <v>T</v>
      </c>
      <c r="Q4251" t="str">
        <f>VLOOKUP($E4251,'CFileFishery to ERA+'!$A$4:$J$198,9,FALSE)</f>
        <v>WCVI Troll</v>
      </c>
      <c r="R4251" t="str">
        <f>VLOOKUP($E4251,'CFileFishery to ERA+'!$A$4:$J$198,10,FALSE)</f>
        <v>AABM</v>
      </c>
    </row>
    <row r="4252" spans="1:18" x14ac:dyDescent="0.25">
      <c r="A4252" s="5" t="s">
        <v>544</v>
      </c>
      <c r="B4252" s="5" t="s">
        <v>545</v>
      </c>
      <c r="C4252" s="5">
        <v>2012</v>
      </c>
      <c r="D4252" s="5">
        <v>8</v>
      </c>
      <c r="E4252" s="5">
        <v>39</v>
      </c>
      <c r="F4252" s="5" t="s">
        <v>50</v>
      </c>
      <c r="G4252" s="5">
        <v>3</v>
      </c>
      <c r="H4252" s="5" t="s">
        <v>12</v>
      </c>
      <c r="I4252" s="5">
        <v>1</v>
      </c>
      <c r="J4252" s="5">
        <v>1.18</v>
      </c>
      <c r="K4252" s="5">
        <v>1.19</v>
      </c>
      <c r="L4252">
        <f>VLOOKUP($E4252,'CFileFishery to ERA+'!$A$4:$J$198,4,FALSE)</f>
        <v>12</v>
      </c>
      <c r="M4252" t="str">
        <f>VLOOKUP($E4252,'CFileFishery to ERA+'!$A$4:$J$198,5,FALSE)</f>
        <v>WCVI SUM T</v>
      </c>
      <c r="N4252" t="str">
        <f>VLOOKUP($E4252,'CFileFishery to ERA+'!$A$4:$J$198,6,FALSE)</f>
        <v>CA</v>
      </c>
      <c r="O4252">
        <f>VLOOKUP($E4252,'CFileFishery to ERA+'!$A$4:$J$198,7,FALSE)</f>
        <v>3</v>
      </c>
      <c r="P4252" t="str">
        <f>VLOOKUP($E4252,'CFileFishery to ERA+'!$A$4:$J$198,8,FALSE)</f>
        <v>T</v>
      </c>
      <c r="Q4252" t="str">
        <f>VLOOKUP($E4252,'CFileFishery to ERA+'!$A$4:$J$198,9,FALSE)</f>
        <v>WCVI Troll</v>
      </c>
      <c r="R4252" t="str">
        <f>VLOOKUP($E4252,'CFileFishery to ERA+'!$A$4:$J$198,10,FALSE)</f>
        <v>AABM</v>
      </c>
    </row>
    <row r="4253" spans="1:18" x14ac:dyDescent="0.25">
      <c r="A4253" s="5" t="s">
        <v>544</v>
      </c>
      <c r="B4253" s="5" t="s">
        <v>545</v>
      </c>
      <c r="C4253" s="5">
        <v>2012</v>
      </c>
      <c r="D4253" s="5">
        <v>8</v>
      </c>
      <c r="E4253" s="5">
        <v>39</v>
      </c>
      <c r="F4253" s="5" t="s">
        <v>50</v>
      </c>
      <c r="G4253" s="5">
        <v>4</v>
      </c>
      <c r="H4253" s="5" t="s">
        <v>12</v>
      </c>
      <c r="I4253" s="5">
        <v>1</v>
      </c>
      <c r="J4253" s="5">
        <v>1.18</v>
      </c>
      <c r="K4253" s="5">
        <v>1.18</v>
      </c>
      <c r="L4253">
        <f>VLOOKUP($E4253,'CFileFishery to ERA+'!$A$4:$J$198,4,FALSE)</f>
        <v>12</v>
      </c>
      <c r="M4253" t="str">
        <f>VLOOKUP($E4253,'CFileFishery to ERA+'!$A$4:$J$198,5,FALSE)</f>
        <v>WCVI SUM T</v>
      </c>
      <c r="N4253" t="str">
        <f>VLOOKUP($E4253,'CFileFishery to ERA+'!$A$4:$J$198,6,FALSE)</f>
        <v>CA</v>
      </c>
      <c r="O4253">
        <f>VLOOKUP($E4253,'CFileFishery to ERA+'!$A$4:$J$198,7,FALSE)</f>
        <v>3</v>
      </c>
      <c r="P4253" t="str">
        <f>VLOOKUP($E4253,'CFileFishery to ERA+'!$A$4:$J$198,8,FALSE)</f>
        <v>T</v>
      </c>
      <c r="Q4253" t="str">
        <f>VLOOKUP($E4253,'CFileFishery to ERA+'!$A$4:$J$198,9,FALSE)</f>
        <v>WCVI Troll</v>
      </c>
      <c r="R4253" t="str">
        <f>VLOOKUP($E4253,'CFileFishery to ERA+'!$A$4:$J$198,10,FALSE)</f>
        <v>AABM</v>
      </c>
    </row>
    <row r="4254" spans="1:18" x14ac:dyDescent="0.25">
      <c r="A4254" s="5" t="s">
        <v>544</v>
      </c>
      <c r="B4254" s="5" t="s">
        <v>545</v>
      </c>
      <c r="C4254" s="5">
        <v>2012</v>
      </c>
      <c r="D4254" s="5">
        <v>8</v>
      </c>
      <c r="E4254" s="5">
        <v>92</v>
      </c>
      <c r="F4254" s="5" t="s">
        <v>66</v>
      </c>
      <c r="G4254" s="5">
        <v>3</v>
      </c>
      <c r="H4254" s="5" t="s">
        <v>12</v>
      </c>
      <c r="I4254" s="5">
        <v>1</v>
      </c>
      <c r="J4254" s="5">
        <v>4.3600000000000003</v>
      </c>
      <c r="K4254" s="5">
        <v>4.4000000000000004</v>
      </c>
      <c r="L4254">
        <f>VLOOKUP($E4254,'CFileFishery to ERA+'!$A$4:$J$198,4,FALSE)</f>
        <v>51</v>
      </c>
      <c r="M4254" t="str">
        <f>VLOOKUP($E4254,'CFileFishery to ERA+'!$A$4:$J$198,5,FALSE)</f>
        <v>WCVI ISBM S</v>
      </c>
      <c r="N4254" t="str">
        <f>VLOOKUP($E4254,'CFileFishery to ERA+'!$A$4:$J$198,6,FALSE)</f>
        <v>CA</v>
      </c>
      <c r="O4254">
        <f>VLOOKUP($E4254,'CFileFishery to ERA+'!$A$4:$J$198,7,FALSE)</f>
        <v>32</v>
      </c>
      <c r="P4254" t="str">
        <f>VLOOKUP($E4254,'CFileFishery to ERA+'!$A$4:$J$198,8,FALSE)</f>
        <v>S</v>
      </c>
      <c r="Q4254" t="str">
        <f>VLOOKUP($E4254,'CFileFishery to ERA+'!$A$4:$J$198,9,FALSE)</f>
        <v>WCVI ISBM Sport</v>
      </c>
      <c r="R4254" t="str">
        <f>VLOOKUP($E4254,'CFileFishery to ERA+'!$A$4:$J$198,10,FALSE)</f>
        <v>ISBM</v>
      </c>
    </row>
    <row r="4255" spans="1:18" x14ac:dyDescent="0.25">
      <c r="A4255" s="5" t="s">
        <v>544</v>
      </c>
      <c r="B4255" s="5" t="s">
        <v>545</v>
      </c>
      <c r="C4255" s="5">
        <v>2012</v>
      </c>
      <c r="D4255" s="5">
        <v>8</v>
      </c>
      <c r="E4255" s="5">
        <v>94</v>
      </c>
      <c r="F4255" s="5" t="s">
        <v>126</v>
      </c>
      <c r="G4255" s="5">
        <v>3</v>
      </c>
      <c r="H4255" s="5" t="s">
        <v>12</v>
      </c>
      <c r="I4255" s="5">
        <v>2</v>
      </c>
      <c r="J4255" s="5">
        <v>2</v>
      </c>
      <c r="K4255" s="5">
        <v>2.02</v>
      </c>
      <c r="L4255">
        <f>VLOOKUP($E4255,'CFileFishery to ERA+'!$A$4:$J$198,4,FALSE)</f>
        <v>38</v>
      </c>
      <c r="M4255" t="str">
        <f>VLOOKUP($E4255,'CFileFishery to ERA+'!$A$4:$J$198,5,FALSE)</f>
        <v>TPS FN</v>
      </c>
      <c r="N4255" t="str">
        <f>VLOOKUP($E4255,'CFileFishery to ERA+'!$A$4:$J$198,6,FALSE)</f>
        <v>US</v>
      </c>
      <c r="O4255">
        <f>VLOOKUP($E4255,'CFileFishery to ERA+'!$A$4:$J$198,7,FALSE)</f>
        <v>999</v>
      </c>
      <c r="P4255" t="str">
        <f>VLOOKUP($E4255,'CFileFishery to ERA+'!$A$4:$J$198,8,FALSE)</f>
        <v>N</v>
      </c>
      <c r="Q4255" t="str">
        <f>VLOOKUP($E4255,'CFileFishery to ERA+'!$A$4:$J$198,9,FALSE)</f>
        <v>PGSD Net</v>
      </c>
      <c r="R4255" t="str">
        <f>VLOOKUP($E4255,'CFileFishery to ERA+'!$A$4:$J$198,10,FALSE)</f>
        <v>ISBM</v>
      </c>
    </row>
    <row r="4256" spans="1:18" x14ac:dyDescent="0.25">
      <c r="A4256" s="5" t="s">
        <v>544</v>
      </c>
      <c r="B4256" s="5" t="s">
        <v>545</v>
      </c>
      <c r="C4256" s="5">
        <v>2012</v>
      </c>
      <c r="D4256" s="5">
        <v>8</v>
      </c>
      <c r="E4256" s="5">
        <v>101</v>
      </c>
      <c r="F4256" s="5" t="s">
        <v>67</v>
      </c>
      <c r="G4256" s="5">
        <v>4</v>
      </c>
      <c r="H4256" s="5" t="s">
        <v>12</v>
      </c>
      <c r="I4256" s="5">
        <v>1</v>
      </c>
      <c r="J4256" s="5">
        <v>2.15</v>
      </c>
      <c r="K4256" s="5">
        <v>2.15</v>
      </c>
      <c r="L4256">
        <f>VLOOKUP($E4256,'CFileFishery to ERA+'!$A$4:$J$198,4,FALSE)</f>
        <v>38</v>
      </c>
      <c r="M4256" t="str">
        <f>VLOOKUP($E4256,'CFileFishery to ERA+'!$A$4:$J$198,5,FALSE)</f>
        <v>TPS FN</v>
      </c>
      <c r="N4256" t="str">
        <f>VLOOKUP($E4256,'CFileFishery to ERA+'!$A$4:$J$198,6,FALSE)</f>
        <v>US</v>
      </c>
      <c r="O4256">
        <f>VLOOKUP($E4256,'CFileFishery to ERA+'!$A$4:$J$198,7,FALSE)</f>
        <v>999</v>
      </c>
      <c r="P4256" t="str">
        <f>VLOOKUP($E4256,'CFileFishery to ERA+'!$A$4:$J$198,8,FALSE)</f>
        <v>N</v>
      </c>
      <c r="Q4256" t="str">
        <f>VLOOKUP($E4256,'CFileFishery to ERA+'!$A$4:$J$198,9,FALSE)</f>
        <v>PGSD Net</v>
      </c>
      <c r="R4256" t="str">
        <f>VLOOKUP($E4256,'CFileFishery to ERA+'!$A$4:$J$198,10,FALSE)</f>
        <v>ISBM</v>
      </c>
    </row>
    <row r="4257" spans="1:18" x14ac:dyDescent="0.25">
      <c r="A4257" s="5" t="s">
        <v>544</v>
      </c>
      <c r="B4257" s="5" t="s">
        <v>545</v>
      </c>
      <c r="C4257" s="5">
        <v>2012</v>
      </c>
      <c r="D4257" s="5">
        <v>8</v>
      </c>
      <c r="E4257" s="5">
        <v>135</v>
      </c>
      <c r="F4257" s="5" t="s">
        <v>39</v>
      </c>
      <c r="G4257" s="5">
        <v>3</v>
      </c>
      <c r="H4257" s="5" t="s">
        <v>12</v>
      </c>
      <c r="I4257" s="5">
        <v>1</v>
      </c>
      <c r="J4257" s="5">
        <v>2.88</v>
      </c>
      <c r="K4257" s="5">
        <v>2.9</v>
      </c>
      <c r="L4257">
        <f>VLOOKUP($E4257,'CFileFishery to ERA+'!$A$4:$J$198,4,FALSE)</f>
        <v>61</v>
      </c>
      <c r="M4257" t="str">
        <f>VLOOKUP($E4257,'CFileFishery to ERA+'!$A$4:$J$198,5,FALSE)</f>
        <v>JNST S</v>
      </c>
      <c r="N4257" t="str">
        <f>VLOOKUP($E4257,'CFileFishery to ERA+'!$A$4:$J$198,6,FALSE)</f>
        <v>CA</v>
      </c>
      <c r="O4257">
        <f>VLOOKUP($E4257,'CFileFishery to ERA+'!$A$4:$J$198,7,FALSE)</f>
        <v>26</v>
      </c>
      <c r="P4257" t="str">
        <f>VLOOKUP($E4257,'CFileFishery to ERA+'!$A$4:$J$198,8,FALSE)</f>
        <v>S</v>
      </c>
      <c r="Q4257" t="str">
        <f>VLOOKUP($E4257,'CFileFishery to ERA+'!$A$4:$J$198,9,FALSE)</f>
        <v>Johnstone Strait Sport</v>
      </c>
      <c r="R4257" t="str">
        <f>VLOOKUP($E4257,'CFileFishery to ERA+'!$A$4:$J$198,10,FALSE)</f>
        <v>ISBM</v>
      </c>
    </row>
    <row r="4258" spans="1:18" x14ac:dyDescent="0.25">
      <c r="A4258" s="5" t="s">
        <v>544</v>
      </c>
      <c r="B4258" s="5" t="s">
        <v>545</v>
      </c>
      <c r="C4258" s="5">
        <v>2012</v>
      </c>
      <c r="D4258" s="5">
        <v>8</v>
      </c>
      <c r="E4258" s="5">
        <v>136</v>
      </c>
      <c r="F4258" s="5" t="s">
        <v>52</v>
      </c>
      <c r="G4258" s="5">
        <v>4</v>
      </c>
      <c r="H4258" s="5" t="s">
        <v>12</v>
      </c>
      <c r="I4258" s="5">
        <v>1</v>
      </c>
      <c r="J4258" s="5">
        <v>2.04</v>
      </c>
      <c r="K4258" s="5">
        <v>2.04</v>
      </c>
      <c r="L4258">
        <f>VLOOKUP($E4258,'CFileFishery to ERA+'!$A$4:$J$198,4,FALSE)</f>
        <v>63</v>
      </c>
      <c r="M4258" t="str">
        <f>VLOOKUP($E4258,'CFileFishery to ERA+'!$A$4:$J$198,5,FALSE)</f>
        <v>GEO ST S</v>
      </c>
      <c r="N4258" t="str">
        <f>VLOOKUP($E4258,'CFileFishery to ERA+'!$A$4:$J$198,6,FALSE)</f>
        <v>CA</v>
      </c>
      <c r="O4258">
        <f>VLOOKUP($E4258,'CFileFishery to ERA+'!$A$4:$J$198,7,FALSE)</f>
        <v>27</v>
      </c>
      <c r="P4258" t="str">
        <f>VLOOKUP($E4258,'CFileFishery to ERA+'!$A$4:$J$198,8,FALSE)</f>
        <v>S</v>
      </c>
      <c r="Q4258" t="str">
        <f>VLOOKUP($E4258,'CFileFishery to ERA+'!$A$4:$J$198,9,FALSE)</f>
        <v>North Georgia Strait Sport</v>
      </c>
      <c r="R4258" t="str">
        <f>VLOOKUP($E4258,'CFileFishery to ERA+'!$A$4:$J$198,10,FALSE)</f>
        <v>ISBM</v>
      </c>
    </row>
    <row r="4259" spans="1:18" x14ac:dyDescent="0.25">
      <c r="A4259" s="5" t="s">
        <v>544</v>
      </c>
      <c r="B4259" s="5" t="s">
        <v>545</v>
      </c>
      <c r="C4259" s="5">
        <v>2012</v>
      </c>
      <c r="D4259" s="5">
        <v>8</v>
      </c>
      <c r="E4259" s="5">
        <v>142</v>
      </c>
      <c r="F4259" s="5" t="s">
        <v>49</v>
      </c>
      <c r="G4259" s="5">
        <v>3</v>
      </c>
      <c r="H4259" s="5" t="s">
        <v>12</v>
      </c>
      <c r="I4259" s="5">
        <v>1</v>
      </c>
      <c r="J4259" s="5">
        <v>4.3600000000000003</v>
      </c>
      <c r="K4259" s="5">
        <v>4.4000000000000004</v>
      </c>
      <c r="L4259">
        <f>VLOOKUP($E4259,'CFileFishery to ERA+'!$A$4:$J$198,4,FALSE)</f>
        <v>50</v>
      </c>
      <c r="M4259" t="str">
        <f>VLOOKUP($E4259,'CFileFishery to ERA+'!$A$4:$J$198,5,FALSE)</f>
        <v>WCVI AABM S</v>
      </c>
      <c r="N4259" t="str">
        <f>VLOOKUP($E4259,'CFileFishery to ERA+'!$A$4:$J$198,6,FALSE)</f>
        <v>CA</v>
      </c>
      <c r="O4259">
        <f>VLOOKUP($E4259,'CFileFishery to ERA+'!$A$4:$J$198,7,FALSE)</f>
        <v>31</v>
      </c>
      <c r="P4259" t="str">
        <f>VLOOKUP($E4259,'CFileFishery to ERA+'!$A$4:$J$198,8,FALSE)</f>
        <v>S</v>
      </c>
      <c r="Q4259" t="str">
        <f>VLOOKUP($E4259,'CFileFishery to ERA+'!$A$4:$J$198,9,FALSE)</f>
        <v>WCVI AABM Sport</v>
      </c>
      <c r="R4259" t="str">
        <f>VLOOKUP($E4259,'CFileFishery to ERA+'!$A$4:$J$198,10,FALSE)</f>
        <v>AABM</v>
      </c>
    </row>
    <row r="4260" spans="1:18" x14ac:dyDescent="0.25">
      <c r="A4260" s="5" t="s">
        <v>544</v>
      </c>
      <c r="B4260" s="5" t="s">
        <v>545</v>
      </c>
      <c r="C4260" s="5">
        <v>2012</v>
      </c>
      <c r="D4260" s="5">
        <v>8</v>
      </c>
      <c r="E4260" s="5">
        <v>142</v>
      </c>
      <c r="F4260" s="5" t="s">
        <v>49</v>
      </c>
      <c r="G4260" s="5">
        <v>4</v>
      </c>
      <c r="H4260" s="5" t="s">
        <v>12</v>
      </c>
      <c r="I4260" s="5">
        <v>2</v>
      </c>
      <c r="J4260" s="5">
        <v>8.7200000000000006</v>
      </c>
      <c r="K4260" s="5">
        <v>8.75</v>
      </c>
      <c r="L4260">
        <f>VLOOKUP($E4260,'CFileFishery to ERA+'!$A$4:$J$198,4,FALSE)</f>
        <v>50</v>
      </c>
      <c r="M4260" t="str">
        <f>VLOOKUP($E4260,'CFileFishery to ERA+'!$A$4:$J$198,5,FALSE)</f>
        <v>WCVI AABM S</v>
      </c>
      <c r="N4260" t="str">
        <f>VLOOKUP($E4260,'CFileFishery to ERA+'!$A$4:$J$198,6,FALSE)</f>
        <v>CA</v>
      </c>
      <c r="O4260">
        <f>VLOOKUP($E4260,'CFileFishery to ERA+'!$A$4:$J$198,7,FALSE)</f>
        <v>31</v>
      </c>
      <c r="P4260" t="str">
        <f>VLOOKUP($E4260,'CFileFishery to ERA+'!$A$4:$J$198,8,FALSE)</f>
        <v>S</v>
      </c>
      <c r="Q4260" t="str">
        <f>VLOOKUP($E4260,'CFileFishery to ERA+'!$A$4:$J$198,9,FALSE)</f>
        <v>WCVI AABM Sport</v>
      </c>
      <c r="R4260" t="str">
        <f>VLOOKUP($E4260,'CFileFishery to ERA+'!$A$4:$J$198,10,FALSE)</f>
        <v>AABM</v>
      </c>
    </row>
    <row r="4261" spans="1:18" x14ac:dyDescent="0.25">
      <c r="A4261" s="5" t="s">
        <v>544</v>
      </c>
      <c r="B4261" s="5" t="s">
        <v>545</v>
      </c>
      <c r="C4261" s="5">
        <v>2012</v>
      </c>
      <c r="D4261" s="5">
        <v>8</v>
      </c>
      <c r="E4261" s="5">
        <v>150</v>
      </c>
      <c r="F4261" s="5" t="s">
        <v>76</v>
      </c>
      <c r="G4261" s="5">
        <v>3</v>
      </c>
      <c r="H4261" s="5" t="s">
        <v>12</v>
      </c>
      <c r="I4261" s="5">
        <v>2</v>
      </c>
      <c r="J4261" s="5">
        <v>8.14</v>
      </c>
      <c r="K4261" s="5">
        <v>8.2200000000000006</v>
      </c>
      <c r="L4261">
        <f>VLOOKUP($E4261,'CFileFishery to ERA+'!$A$4:$J$198,4,FALSE)</f>
        <v>57</v>
      </c>
      <c r="M4261" t="str">
        <f>VLOOKUP($E4261,'CFileFishery to ERA+'!$A$4:$J$198,5,FALSE)</f>
        <v>PGSDN S</v>
      </c>
      <c r="N4261" t="str">
        <f>VLOOKUP($E4261,'CFileFishery to ERA+'!$A$4:$J$198,6,FALSE)</f>
        <v>US</v>
      </c>
      <c r="O4261">
        <f>VLOOKUP($E4261,'CFileFishery to ERA+'!$A$4:$J$198,7,FALSE)</f>
        <v>999</v>
      </c>
      <c r="P4261" t="str">
        <f>VLOOKUP($E4261,'CFileFishery to ERA+'!$A$4:$J$198,8,FALSE)</f>
        <v>S</v>
      </c>
      <c r="Q4261" t="str">
        <f>VLOOKUP($E4261,'CFileFishery to ERA+'!$A$4:$J$198,9,FALSE)</f>
        <v>PGSD Sport</v>
      </c>
      <c r="R4261" t="str">
        <f>VLOOKUP($E4261,'CFileFishery to ERA+'!$A$4:$J$198,10,FALSE)</f>
        <v>ISBM</v>
      </c>
    </row>
    <row r="4262" spans="1:18" x14ac:dyDescent="0.25">
      <c r="A4262" s="5" t="s">
        <v>544</v>
      </c>
      <c r="B4262" s="5" t="s">
        <v>545</v>
      </c>
      <c r="C4262" s="5">
        <v>2012</v>
      </c>
      <c r="D4262" s="5">
        <v>8</v>
      </c>
      <c r="E4262" s="5">
        <v>151</v>
      </c>
      <c r="F4262" s="5" t="s">
        <v>84</v>
      </c>
      <c r="G4262" s="5">
        <v>3</v>
      </c>
      <c r="H4262" s="5" t="s">
        <v>12</v>
      </c>
      <c r="I4262" s="5">
        <v>1</v>
      </c>
      <c r="J4262" s="5">
        <v>3.31</v>
      </c>
      <c r="K4262" s="5">
        <v>3.34</v>
      </c>
      <c r="L4262">
        <f>VLOOKUP($E4262,'CFileFishery to ERA+'!$A$4:$J$198,4,FALSE)</f>
        <v>57</v>
      </c>
      <c r="M4262" t="str">
        <f>VLOOKUP($E4262,'CFileFishery to ERA+'!$A$4:$J$198,5,FALSE)</f>
        <v>PGSDN S</v>
      </c>
      <c r="N4262" t="str">
        <f>VLOOKUP($E4262,'CFileFishery to ERA+'!$A$4:$J$198,6,FALSE)</f>
        <v>US</v>
      </c>
      <c r="O4262">
        <f>VLOOKUP($E4262,'CFileFishery to ERA+'!$A$4:$J$198,7,FALSE)</f>
        <v>999</v>
      </c>
      <c r="P4262" t="str">
        <f>VLOOKUP($E4262,'CFileFishery to ERA+'!$A$4:$J$198,8,FALSE)</f>
        <v>S</v>
      </c>
      <c r="Q4262" t="str">
        <f>VLOOKUP($E4262,'CFileFishery to ERA+'!$A$4:$J$198,9,FALSE)</f>
        <v>PGSD Sport</v>
      </c>
      <c r="R4262" t="str">
        <f>VLOOKUP($E4262,'CFileFishery to ERA+'!$A$4:$J$198,10,FALSE)</f>
        <v>ISBM</v>
      </c>
    </row>
    <row r="4263" spans="1:18" x14ac:dyDescent="0.25">
      <c r="A4263" s="5" t="s">
        <v>544</v>
      </c>
      <c r="B4263" s="5" t="s">
        <v>545</v>
      </c>
      <c r="C4263" s="5">
        <v>2012</v>
      </c>
      <c r="D4263" s="5">
        <v>9</v>
      </c>
      <c r="E4263" s="5">
        <v>35</v>
      </c>
      <c r="F4263" s="5" t="s">
        <v>77</v>
      </c>
      <c r="G4263" s="5">
        <v>3</v>
      </c>
      <c r="H4263" s="5" t="s">
        <v>12</v>
      </c>
      <c r="I4263" s="5">
        <v>3</v>
      </c>
      <c r="J4263" s="5">
        <v>4.9800000000000004</v>
      </c>
      <c r="K4263" s="5">
        <v>5.03</v>
      </c>
      <c r="L4263">
        <f>VLOOKUP($E4263,'CFileFishery to ERA+'!$A$4:$J$198,4,FALSE)</f>
        <v>12</v>
      </c>
      <c r="M4263" t="str">
        <f>VLOOKUP($E4263,'CFileFishery to ERA+'!$A$4:$J$198,5,FALSE)</f>
        <v>WCVI SUM T</v>
      </c>
      <c r="N4263" t="str">
        <f>VLOOKUP($E4263,'CFileFishery to ERA+'!$A$4:$J$198,6,FALSE)</f>
        <v>CA</v>
      </c>
      <c r="O4263">
        <f>VLOOKUP($E4263,'CFileFishery to ERA+'!$A$4:$J$198,7,FALSE)</f>
        <v>3</v>
      </c>
      <c r="P4263" t="str">
        <f>VLOOKUP($E4263,'CFileFishery to ERA+'!$A$4:$J$198,8,FALSE)</f>
        <v>T</v>
      </c>
      <c r="Q4263" t="str">
        <f>VLOOKUP($E4263,'CFileFishery to ERA+'!$A$4:$J$198,9,FALSE)</f>
        <v>WCVI Troll</v>
      </c>
      <c r="R4263" t="str">
        <f>VLOOKUP($E4263,'CFileFishery to ERA+'!$A$4:$J$198,10,FALSE)</f>
        <v>AABM</v>
      </c>
    </row>
    <row r="4264" spans="1:18" x14ac:dyDescent="0.25">
      <c r="A4264" s="5" t="s">
        <v>544</v>
      </c>
      <c r="B4264" s="5" t="s">
        <v>545</v>
      </c>
      <c r="C4264" s="5">
        <v>2012</v>
      </c>
      <c r="D4264" s="5">
        <v>9</v>
      </c>
      <c r="E4264" s="5">
        <v>39</v>
      </c>
      <c r="F4264" s="5" t="s">
        <v>50</v>
      </c>
      <c r="G4264" s="5">
        <v>3</v>
      </c>
      <c r="H4264" s="5" t="s">
        <v>12</v>
      </c>
      <c r="I4264" s="5">
        <v>7</v>
      </c>
      <c r="J4264" s="5">
        <v>24.7</v>
      </c>
      <c r="K4264" s="5">
        <v>24.94</v>
      </c>
      <c r="L4264">
        <f>VLOOKUP($E4264,'CFileFishery to ERA+'!$A$4:$J$198,4,FALSE)</f>
        <v>12</v>
      </c>
      <c r="M4264" t="str">
        <f>VLOOKUP($E4264,'CFileFishery to ERA+'!$A$4:$J$198,5,FALSE)</f>
        <v>WCVI SUM T</v>
      </c>
      <c r="N4264" t="str">
        <f>VLOOKUP($E4264,'CFileFishery to ERA+'!$A$4:$J$198,6,FALSE)</f>
        <v>CA</v>
      </c>
      <c r="O4264">
        <f>VLOOKUP($E4264,'CFileFishery to ERA+'!$A$4:$J$198,7,FALSE)</f>
        <v>3</v>
      </c>
      <c r="P4264" t="str">
        <f>VLOOKUP($E4264,'CFileFishery to ERA+'!$A$4:$J$198,8,FALSE)</f>
        <v>T</v>
      </c>
      <c r="Q4264" t="str">
        <f>VLOOKUP($E4264,'CFileFishery to ERA+'!$A$4:$J$198,9,FALSE)</f>
        <v>WCVI Troll</v>
      </c>
      <c r="R4264" t="str">
        <f>VLOOKUP($E4264,'CFileFishery to ERA+'!$A$4:$J$198,10,FALSE)</f>
        <v>AABM</v>
      </c>
    </row>
    <row r="4265" spans="1:18" x14ac:dyDescent="0.25">
      <c r="A4265" s="5" t="s">
        <v>544</v>
      </c>
      <c r="B4265" s="5" t="s">
        <v>545</v>
      </c>
      <c r="C4265" s="5">
        <v>2012</v>
      </c>
      <c r="D4265" s="5">
        <v>9</v>
      </c>
      <c r="E4265" s="5">
        <v>39</v>
      </c>
      <c r="F4265" s="5" t="s">
        <v>50</v>
      </c>
      <c r="G4265" s="5">
        <v>4</v>
      </c>
      <c r="H4265" s="5" t="s">
        <v>12</v>
      </c>
      <c r="I4265" s="5">
        <v>2</v>
      </c>
      <c r="J4265" s="5">
        <v>5.0999999999999996</v>
      </c>
      <c r="K4265" s="5">
        <v>5.12</v>
      </c>
      <c r="L4265">
        <f>VLOOKUP($E4265,'CFileFishery to ERA+'!$A$4:$J$198,4,FALSE)</f>
        <v>12</v>
      </c>
      <c r="M4265" t="str">
        <f>VLOOKUP($E4265,'CFileFishery to ERA+'!$A$4:$J$198,5,FALSE)</f>
        <v>WCVI SUM T</v>
      </c>
      <c r="N4265" t="str">
        <f>VLOOKUP($E4265,'CFileFishery to ERA+'!$A$4:$J$198,6,FALSE)</f>
        <v>CA</v>
      </c>
      <c r="O4265">
        <f>VLOOKUP($E4265,'CFileFishery to ERA+'!$A$4:$J$198,7,FALSE)</f>
        <v>3</v>
      </c>
      <c r="P4265" t="str">
        <f>VLOOKUP($E4265,'CFileFishery to ERA+'!$A$4:$J$198,8,FALSE)</f>
        <v>T</v>
      </c>
      <c r="Q4265" t="str">
        <f>VLOOKUP($E4265,'CFileFishery to ERA+'!$A$4:$J$198,9,FALSE)</f>
        <v>WCVI Troll</v>
      </c>
      <c r="R4265" t="str">
        <f>VLOOKUP($E4265,'CFileFishery to ERA+'!$A$4:$J$198,10,FALSE)</f>
        <v>AABM</v>
      </c>
    </row>
    <row r="4266" spans="1:18" x14ac:dyDescent="0.25">
      <c r="A4266" s="5" t="s">
        <v>544</v>
      </c>
      <c r="B4266" s="5" t="s">
        <v>545</v>
      </c>
      <c r="C4266" s="5">
        <v>2012</v>
      </c>
      <c r="D4266" s="5">
        <v>9</v>
      </c>
      <c r="E4266" s="5">
        <v>139</v>
      </c>
      <c r="F4266" s="5" t="s">
        <v>74</v>
      </c>
      <c r="G4266" s="5">
        <v>3</v>
      </c>
      <c r="H4266" s="5" t="s">
        <v>12</v>
      </c>
      <c r="I4266" s="5">
        <v>1</v>
      </c>
      <c r="J4266" s="5">
        <v>8.48</v>
      </c>
      <c r="K4266" s="5">
        <v>8.56</v>
      </c>
      <c r="L4266">
        <f>VLOOKUP($E4266,'CFileFishery to ERA+'!$A$4:$J$198,4,FALSE)</f>
        <v>63</v>
      </c>
      <c r="M4266" t="str">
        <f>VLOOKUP($E4266,'CFileFishery to ERA+'!$A$4:$J$198,5,FALSE)</f>
        <v>GEO ST S</v>
      </c>
      <c r="N4266" t="str">
        <f>VLOOKUP($E4266,'CFileFishery to ERA+'!$A$4:$J$198,6,FALSE)</f>
        <v>CA</v>
      </c>
      <c r="O4266">
        <f>VLOOKUP($E4266,'CFileFishery to ERA+'!$A$4:$J$198,7,FALSE)</f>
        <v>29</v>
      </c>
      <c r="P4266" t="str">
        <f>VLOOKUP($E4266,'CFileFishery to ERA+'!$A$4:$J$198,8,FALSE)</f>
        <v>S</v>
      </c>
      <c r="Q4266" t="str">
        <f>VLOOKUP($E4266,'CFileFishery to ERA+'!$A$4:$J$198,9,FALSE)</f>
        <v>South Georgia Strait Sport</v>
      </c>
      <c r="R4266" t="str">
        <f>VLOOKUP($E4266,'CFileFishery to ERA+'!$A$4:$J$198,10,FALSE)</f>
        <v>ISBM</v>
      </c>
    </row>
    <row r="4267" spans="1:18" x14ac:dyDescent="0.25">
      <c r="A4267" s="5" t="s">
        <v>544</v>
      </c>
      <c r="B4267" s="5" t="s">
        <v>545</v>
      </c>
      <c r="C4267" s="5">
        <v>2012</v>
      </c>
      <c r="D4267" s="5">
        <v>9</v>
      </c>
      <c r="E4267" s="5">
        <v>142</v>
      </c>
      <c r="F4267" s="5" t="s">
        <v>49</v>
      </c>
      <c r="G4267" s="5">
        <v>3</v>
      </c>
      <c r="H4267" s="5" t="s">
        <v>12</v>
      </c>
      <c r="I4267" s="5">
        <v>2</v>
      </c>
      <c r="J4267" s="5">
        <v>5.18</v>
      </c>
      <c r="K4267" s="5">
        <v>5.23</v>
      </c>
      <c r="L4267">
        <f>VLOOKUP($E4267,'CFileFishery to ERA+'!$A$4:$J$198,4,FALSE)</f>
        <v>50</v>
      </c>
      <c r="M4267" t="str">
        <f>VLOOKUP($E4267,'CFileFishery to ERA+'!$A$4:$J$198,5,FALSE)</f>
        <v>WCVI AABM S</v>
      </c>
      <c r="N4267" t="str">
        <f>VLOOKUP($E4267,'CFileFishery to ERA+'!$A$4:$J$198,6,FALSE)</f>
        <v>CA</v>
      </c>
      <c r="O4267">
        <f>VLOOKUP($E4267,'CFileFishery to ERA+'!$A$4:$J$198,7,FALSE)</f>
        <v>31</v>
      </c>
      <c r="P4267" t="str">
        <f>VLOOKUP($E4267,'CFileFishery to ERA+'!$A$4:$J$198,8,FALSE)</f>
        <v>S</v>
      </c>
      <c r="Q4267" t="str">
        <f>VLOOKUP($E4267,'CFileFishery to ERA+'!$A$4:$J$198,9,FALSE)</f>
        <v>WCVI AABM Sport</v>
      </c>
      <c r="R4267" t="str">
        <f>VLOOKUP($E4267,'CFileFishery to ERA+'!$A$4:$J$198,10,FALSE)</f>
        <v>AABM</v>
      </c>
    </row>
    <row r="4268" spans="1:18" x14ac:dyDescent="0.25">
      <c r="A4268" s="5" t="s">
        <v>544</v>
      </c>
      <c r="B4268" s="5" t="s">
        <v>545</v>
      </c>
      <c r="C4268" s="5">
        <v>2012</v>
      </c>
      <c r="D4268" s="5">
        <v>10</v>
      </c>
      <c r="E4268" s="5">
        <v>146</v>
      </c>
      <c r="F4268" s="5" t="s">
        <v>75</v>
      </c>
      <c r="G4268" s="5">
        <v>3</v>
      </c>
      <c r="H4268" s="5" t="s">
        <v>12</v>
      </c>
      <c r="I4268" s="5">
        <v>1</v>
      </c>
      <c r="J4268" s="5">
        <v>13.85</v>
      </c>
      <c r="K4268" s="5">
        <v>13.98</v>
      </c>
      <c r="L4268">
        <f>VLOOKUP($E4268,'CFileFishery to ERA+'!$A$4:$J$198,4,FALSE)</f>
        <v>65</v>
      </c>
      <c r="M4268" t="str">
        <f>VLOOKUP($E4268,'CFileFishery to ERA+'!$A$4:$J$198,5,FALSE)</f>
        <v>BC JF S</v>
      </c>
      <c r="N4268" t="str">
        <f>VLOOKUP($E4268,'CFileFishery to ERA+'!$A$4:$J$198,6,FALSE)</f>
        <v>CA</v>
      </c>
      <c r="O4268">
        <f>VLOOKUP($E4268,'CFileFishery to ERA+'!$A$4:$J$198,7,FALSE)</f>
        <v>36</v>
      </c>
      <c r="P4268" t="str">
        <f>VLOOKUP($E4268,'CFileFishery to ERA+'!$A$4:$J$198,8,FALSE)</f>
        <v>S</v>
      </c>
      <c r="Q4268" t="str">
        <f>VLOOKUP($E4268,'CFileFishery to ERA+'!$A$4:$J$198,9,FALSE)</f>
        <v>Canadian Juan De Fuca Sport</v>
      </c>
      <c r="R4268" t="str">
        <f>VLOOKUP($E4268,'CFileFishery to ERA+'!$A$4:$J$198,10,FALSE)</f>
        <v>ISBM</v>
      </c>
    </row>
    <row r="4269" spans="1:18" x14ac:dyDescent="0.25">
      <c r="A4269" s="5" t="s">
        <v>544</v>
      </c>
      <c r="B4269" s="5" t="s">
        <v>545</v>
      </c>
      <c r="C4269" s="5">
        <v>2012</v>
      </c>
      <c r="D4269" s="5">
        <v>11</v>
      </c>
      <c r="E4269" s="5">
        <v>1</v>
      </c>
      <c r="F4269" s="5" t="s">
        <v>71</v>
      </c>
      <c r="G4269" s="5">
        <v>4</v>
      </c>
      <c r="H4269" s="5" t="s">
        <v>12</v>
      </c>
      <c r="I4269" s="5">
        <v>1</v>
      </c>
      <c r="J4269" s="5">
        <v>2.0499999999999998</v>
      </c>
      <c r="K4269" s="5">
        <v>2.0699999999999998</v>
      </c>
      <c r="L4269">
        <f>VLOOKUP($E4269,'CFileFishery to ERA+'!$A$4:$J$198,4,FALSE)</f>
        <v>1</v>
      </c>
      <c r="M4269" t="str">
        <f>VLOOKUP($E4269,'CFileFishery to ERA+'!$A$4:$J$198,5,FALSE)</f>
        <v>AK W/S T</v>
      </c>
      <c r="N4269" t="str">
        <f>VLOOKUP($E4269,'CFileFishery to ERA+'!$A$4:$J$198,6,FALSE)</f>
        <v>US</v>
      </c>
      <c r="O4269">
        <f>VLOOKUP($E4269,'CFileFishery to ERA+'!$A$4:$J$198,7,FALSE)</f>
        <v>999</v>
      </c>
      <c r="P4269" t="str">
        <f>VLOOKUP($E4269,'CFileFishery to ERA+'!$A$4:$J$198,8,FALSE)</f>
        <v>T</v>
      </c>
      <c r="Q4269" t="str">
        <f>VLOOKUP($E4269,'CFileFishery to ERA+'!$A$4:$J$198,9,FALSE)</f>
        <v>SEAK Troll</v>
      </c>
      <c r="R4269" t="str">
        <f>VLOOKUP($E4269,'CFileFishery to ERA+'!$A$4:$J$198,10,FALSE)</f>
        <v>AABM</v>
      </c>
    </row>
    <row r="4270" spans="1:18" x14ac:dyDescent="0.25">
      <c r="A4270" s="5" t="s">
        <v>544</v>
      </c>
      <c r="B4270" s="5" t="s">
        <v>545</v>
      </c>
      <c r="C4270" s="5">
        <v>2012</v>
      </c>
      <c r="D4270" s="5">
        <v>11</v>
      </c>
      <c r="E4270" s="5">
        <v>3</v>
      </c>
      <c r="F4270" s="5" t="s">
        <v>53</v>
      </c>
      <c r="G4270" s="5">
        <v>4</v>
      </c>
      <c r="H4270" s="5" t="s">
        <v>12</v>
      </c>
      <c r="I4270" s="5">
        <v>1</v>
      </c>
      <c r="J4270" s="5">
        <v>2.95</v>
      </c>
      <c r="K4270" s="5">
        <v>2.97</v>
      </c>
      <c r="L4270">
        <f>VLOOKUP($E4270,'CFileFishery to ERA+'!$A$4:$J$198,4,FALSE)</f>
        <v>1</v>
      </c>
      <c r="M4270" t="str">
        <f>VLOOKUP($E4270,'CFileFishery to ERA+'!$A$4:$J$198,5,FALSE)</f>
        <v>AK W/S T</v>
      </c>
      <c r="N4270" t="str">
        <f>VLOOKUP($E4270,'CFileFishery to ERA+'!$A$4:$J$198,6,FALSE)</f>
        <v>US</v>
      </c>
      <c r="O4270">
        <f>VLOOKUP($E4270,'CFileFishery to ERA+'!$A$4:$J$198,7,FALSE)</f>
        <v>999</v>
      </c>
      <c r="P4270" t="str">
        <f>VLOOKUP($E4270,'CFileFishery to ERA+'!$A$4:$J$198,8,FALSE)</f>
        <v>T</v>
      </c>
      <c r="Q4270" t="str">
        <f>VLOOKUP($E4270,'CFileFishery to ERA+'!$A$4:$J$198,9,FALSE)</f>
        <v>SEAK Troll</v>
      </c>
      <c r="R4270" t="str">
        <f>VLOOKUP($E4270,'CFileFishery to ERA+'!$A$4:$J$198,10,FALSE)</f>
        <v>AABM</v>
      </c>
    </row>
    <row r="4271" spans="1:18" x14ac:dyDescent="0.25">
      <c r="A4271" s="5" t="s">
        <v>544</v>
      </c>
      <c r="B4271" s="5" t="s">
        <v>545</v>
      </c>
      <c r="C4271" s="5">
        <v>2012</v>
      </c>
      <c r="D4271" s="5">
        <v>11</v>
      </c>
      <c r="E4271" s="5">
        <v>146</v>
      </c>
      <c r="F4271" s="5" t="s">
        <v>75</v>
      </c>
      <c r="G4271" s="5">
        <v>3</v>
      </c>
      <c r="H4271" s="5" t="s">
        <v>12</v>
      </c>
      <c r="I4271" s="5">
        <v>1</v>
      </c>
      <c r="J4271" s="5">
        <v>8.31</v>
      </c>
      <c r="K4271" s="5">
        <v>8.39</v>
      </c>
      <c r="L4271">
        <f>VLOOKUP($E4271,'CFileFishery to ERA+'!$A$4:$J$198,4,FALSE)</f>
        <v>65</v>
      </c>
      <c r="M4271" t="str">
        <f>VLOOKUP($E4271,'CFileFishery to ERA+'!$A$4:$J$198,5,FALSE)</f>
        <v>BC JF S</v>
      </c>
      <c r="N4271" t="str">
        <f>VLOOKUP($E4271,'CFileFishery to ERA+'!$A$4:$J$198,6,FALSE)</f>
        <v>CA</v>
      </c>
      <c r="O4271">
        <f>VLOOKUP($E4271,'CFileFishery to ERA+'!$A$4:$J$198,7,FALSE)</f>
        <v>36</v>
      </c>
      <c r="P4271" t="str">
        <f>VLOOKUP($E4271,'CFileFishery to ERA+'!$A$4:$J$198,8,FALSE)</f>
        <v>S</v>
      </c>
      <c r="Q4271" t="str">
        <f>VLOOKUP($E4271,'CFileFishery to ERA+'!$A$4:$J$198,9,FALSE)</f>
        <v>Canadian Juan De Fuca Sport</v>
      </c>
      <c r="R4271" t="str">
        <f>VLOOKUP($E4271,'CFileFishery to ERA+'!$A$4:$J$198,10,FALSE)</f>
        <v>ISBM</v>
      </c>
    </row>
    <row r="4272" spans="1:18" x14ac:dyDescent="0.25">
      <c r="A4272" s="5" t="s">
        <v>544</v>
      </c>
      <c r="B4272" s="5" t="s">
        <v>545</v>
      </c>
      <c r="C4272" s="5">
        <v>2012</v>
      </c>
      <c r="D4272" s="5">
        <v>12</v>
      </c>
      <c r="E4272" s="5">
        <v>36</v>
      </c>
      <c r="F4272" s="5" t="s">
        <v>100</v>
      </c>
      <c r="G4272" s="5">
        <v>4</v>
      </c>
      <c r="H4272" s="5" t="s">
        <v>12</v>
      </c>
      <c r="I4272" s="5">
        <v>1</v>
      </c>
      <c r="J4272" s="5">
        <v>2.42</v>
      </c>
      <c r="K4272" s="5">
        <v>2.44</v>
      </c>
      <c r="L4272">
        <f>VLOOKUP($E4272,'CFileFishery to ERA+'!$A$4:$J$198,4,FALSE)</f>
        <v>10</v>
      </c>
      <c r="M4272" t="str">
        <f>VLOOKUP($E4272,'CFileFishery to ERA+'!$A$4:$J$198,5,FALSE)</f>
        <v>WCVI F/W T</v>
      </c>
      <c r="N4272" t="str">
        <f>VLOOKUP($E4272,'CFileFishery to ERA+'!$A$4:$J$198,6,FALSE)</f>
        <v>CA</v>
      </c>
      <c r="O4272">
        <f>VLOOKUP($E4272,'CFileFishery to ERA+'!$A$4:$J$198,7,FALSE)</f>
        <v>3</v>
      </c>
      <c r="P4272" t="str">
        <f>VLOOKUP($E4272,'CFileFishery to ERA+'!$A$4:$J$198,8,FALSE)</f>
        <v>T</v>
      </c>
      <c r="Q4272" t="str">
        <f>VLOOKUP($E4272,'CFileFishery to ERA+'!$A$4:$J$198,9,FALSE)</f>
        <v>WCVI Troll</v>
      </c>
      <c r="R4272" t="str">
        <f>VLOOKUP($E4272,'CFileFishery to ERA+'!$A$4:$J$198,10,FALSE)</f>
        <v>AABM</v>
      </c>
    </row>
    <row r="4273" spans="1:18" x14ac:dyDescent="0.25">
      <c r="A4273" s="5" t="s">
        <v>544</v>
      </c>
      <c r="B4273" s="5" t="s">
        <v>545</v>
      </c>
      <c r="C4273" s="5">
        <v>2012</v>
      </c>
      <c r="D4273" s="5">
        <v>12</v>
      </c>
      <c r="E4273" s="5">
        <v>36</v>
      </c>
      <c r="F4273" s="5" t="s">
        <v>100</v>
      </c>
      <c r="G4273" s="5">
        <v>5</v>
      </c>
      <c r="H4273" s="5" t="s">
        <v>12</v>
      </c>
      <c r="I4273" s="5">
        <v>1</v>
      </c>
      <c r="J4273" s="5">
        <v>2.1800000000000002</v>
      </c>
      <c r="K4273" s="5">
        <v>2.1800000000000002</v>
      </c>
      <c r="L4273">
        <f>VLOOKUP($E4273,'CFileFishery to ERA+'!$A$4:$J$198,4,FALSE)</f>
        <v>10</v>
      </c>
      <c r="M4273" t="str">
        <f>VLOOKUP($E4273,'CFileFishery to ERA+'!$A$4:$J$198,5,FALSE)</f>
        <v>WCVI F/W T</v>
      </c>
      <c r="N4273" t="str">
        <f>VLOOKUP($E4273,'CFileFishery to ERA+'!$A$4:$J$198,6,FALSE)</f>
        <v>CA</v>
      </c>
      <c r="O4273">
        <f>VLOOKUP($E4273,'CFileFishery to ERA+'!$A$4:$J$198,7,FALSE)</f>
        <v>3</v>
      </c>
      <c r="P4273" t="str">
        <f>VLOOKUP($E4273,'CFileFishery to ERA+'!$A$4:$J$198,8,FALSE)</f>
        <v>T</v>
      </c>
      <c r="Q4273" t="str">
        <f>VLOOKUP($E4273,'CFileFishery to ERA+'!$A$4:$J$198,9,FALSE)</f>
        <v>WCVI Troll</v>
      </c>
      <c r="R4273" t="str">
        <f>VLOOKUP($E4273,'CFileFishery to ERA+'!$A$4:$J$198,10,FALSE)</f>
        <v>AABM</v>
      </c>
    </row>
    <row r="4274" spans="1:18" x14ac:dyDescent="0.25">
      <c r="A4274" s="5" t="s">
        <v>544</v>
      </c>
      <c r="B4274" s="5" t="s">
        <v>545</v>
      </c>
      <c r="C4274" s="5">
        <v>2012</v>
      </c>
      <c r="D4274" s="5">
        <v>12</v>
      </c>
      <c r="E4274" s="5">
        <v>146</v>
      </c>
      <c r="F4274" s="5" t="s">
        <v>75</v>
      </c>
      <c r="G4274" s="5">
        <v>3</v>
      </c>
      <c r="H4274" s="5" t="s">
        <v>12</v>
      </c>
      <c r="I4274" s="5">
        <v>1</v>
      </c>
      <c r="J4274" s="5">
        <v>8.5399999999999991</v>
      </c>
      <c r="K4274" s="5">
        <v>8.6199999999999992</v>
      </c>
      <c r="L4274">
        <f>VLOOKUP($E4274,'CFileFishery to ERA+'!$A$4:$J$198,4,FALSE)</f>
        <v>65</v>
      </c>
      <c r="M4274" t="str">
        <f>VLOOKUP($E4274,'CFileFishery to ERA+'!$A$4:$J$198,5,FALSE)</f>
        <v>BC JF S</v>
      </c>
      <c r="N4274" t="str">
        <f>VLOOKUP($E4274,'CFileFishery to ERA+'!$A$4:$J$198,6,FALSE)</f>
        <v>CA</v>
      </c>
      <c r="O4274">
        <f>VLOOKUP($E4274,'CFileFishery to ERA+'!$A$4:$J$198,7,FALSE)</f>
        <v>36</v>
      </c>
      <c r="P4274" t="str">
        <f>VLOOKUP($E4274,'CFileFishery to ERA+'!$A$4:$J$198,8,FALSE)</f>
        <v>S</v>
      </c>
      <c r="Q4274" t="str">
        <f>VLOOKUP($E4274,'CFileFishery to ERA+'!$A$4:$J$198,9,FALSE)</f>
        <v>Canadian Juan De Fuca Sport</v>
      </c>
      <c r="R4274" t="str">
        <f>VLOOKUP($E4274,'CFileFishery to ERA+'!$A$4:$J$198,10,FALSE)</f>
        <v>ISBM</v>
      </c>
    </row>
    <row r="4275" spans="1:18" x14ac:dyDescent="0.25">
      <c r="A4275" s="5" t="s">
        <v>544</v>
      </c>
      <c r="B4275" s="5" t="s">
        <v>545</v>
      </c>
      <c r="C4275" s="5">
        <v>2012</v>
      </c>
      <c r="D4275" s="5">
        <v>12</v>
      </c>
      <c r="E4275" s="5">
        <v>146</v>
      </c>
      <c r="F4275" s="5" t="s">
        <v>75</v>
      </c>
      <c r="G4275" s="5">
        <v>4</v>
      </c>
      <c r="H4275" s="5" t="s">
        <v>12</v>
      </c>
      <c r="I4275" s="5">
        <v>1</v>
      </c>
      <c r="J4275" s="5">
        <v>8.5399999999999991</v>
      </c>
      <c r="K4275" s="5">
        <v>8.57</v>
      </c>
      <c r="L4275">
        <f>VLOOKUP($E4275,'CFileFishery to ERA+'!$A$4:$J$198,4,FALSE)</f>
        <v>65</v>
      </c>
      <c r="M4275" t="str">
        <f>VLOOKUP($E4275,'CFileFishery to ERA+'!$A$4:$J$198,5,FALSE)</f>
        <v>BC JF S</v>
      </c>
      <c r="N4275" t="str">
        <f>VLOOKUP($E4275,'CFileFishery to ERA+'!$A$4:$J$198,6,FALSE)</f>
        <v>CA</v>
      </c>
      <c r="O4275">
        <f>VLOOKUP($E4275,'CFileFishery to ERA+'!$A$4:$J$198,7,FALSE)</f>
        <v>36</v>
      </c>
      <c r="P4275" t="str">
        <f>VLOOKUP($E4275,'CFileFishery to ERA+'!$A$4:$J$198,8,FALSE)</f>
        <v>S</v>
      </c>
      <c r="Q4275" t="str">
        <f>VLOOKUP($E4275,'CFileFishery to ERA+'!$A$4:$J$198,9,FALSE)</f>
        <v>Canadian Juan De Fuca Sport</v>
      </c>
      <c r="R4275" t="str">
        <f>VLOOKUP($E4275,'CFileFishery to ERA+'!$A$4:$J$198,10,FALSE)</f>
        <v>ISBM</v>
      </c>
    </row>
    <row r="4276" spans="1:18" x14ac:dyDescent="0.25">
      <c r="A4276" s="5" t="s">
        <v>544</v>
      </c>
      <c r="B4276" s="5" t="s">
        <v>545</v>
      </c>
      <c r="C4276" s="5">
        <v>2012</v>
      </c>
      <c r="D4276" s="5">
        <v>12</v>
      </c>
      <c r="E4276" s="5">
        <v>152</v>
      </c>
      <c r="F4276" s="5" t="s">
        <v>63</v>
      </c>
      <c r="G4276" s="5">
        <v>3</v>
      </c>
      <c r="H4276" s="5" t="s">
        <v>12</v>
      </c>
      <c r="I4276" s="5">
        <v>2</v>
      </c>
      <c r="J4276" s="5">
        <v>12.5</v>
      </c>
      <c r="K4276" s="5">
        <v>12.62</v>
      </c>
      <c r="L4276">
        <f>VLOOKUP($E4276,'CFileFishery to ERA+'!$A$4:$J$198,4,FALSE)</f>
        <v>57</v>
      </c>
      <c r="M4276" t="str">
        <f>VLOOKUP($E4276,'CFileFishery to ERA+'!$A$4:$J$198,5,FALSE)</f>
        <v>PGSDN S</v>
      </c>
      <c r="N4276" t="str">
        <f>VLOOKUP($E4276,'CFileFishery to ERA+'!$A$4:$J$198,6,FALSE)</f>
        <v>US</v>
      </c>
      <c r="O4276">
        <f>VLOOKUP($E4276,'CFileFishery to ERA+'!$A$4:$J$198,7,FALSE)</f>
        <v>999</v>
      </c>
      <c r="P4276" t="str">
        <f>VLOOKUP($E4276,'CFileFishery to ERA+'!$A$4:$J$198,8,FALSE)</f>
        <v>S</v>
      </c>
      <c r="Q4276" t="str">
        <f>VLOOKUP($E4276,'CFileFishery to ERA+'!$A$4:$J$198,9,FALSE)</f>
        <v>PGSD Sport</v>
      </c>
      <c r="R4276" t="str">
        <f>VLOOKUP($E4276,'CFileFishery to ERA+'!$A$4:$J$198,10,FALSE)</f>
        <v>ISBM</v>
      </c>
    </row>
    <row r="4277" spans="1:18" x14ac:dyDescent="0.25">
      <c r="A4277" s="5" t="s">
        <v>544</v>
      </c>
      <c r="B4277" s="5" t="s">
        <v>545</v>
      </c>
      <c r="C4277" s="5">
        <v>2012</v>
      </c>
      <c r="D4277" s="5">
        <v>12</v>
      </c>
      <c r="E4277" s="5">
        <v>155</v>
      </c>
      <c r="F4277" s="5" t="s">
        <v>103</v>
      </c>
      <c r="G4277" s="5">
        <v>2</v>
      </c>
      <c r="H4277" s="5" t="s">
        <v>12</v>
      </c>
      <c r="I4277" s="5">
        <v>1</v>
      </c>
      <c r="J4277" s="5">
        <v>1.86</v>
      </c>
      <c r="K4277" s="5">
        <v>1.87</v>
      </c>
      <c r="L4277">
        <f>VLOOKUP($E4277,'CFileFishery to ERA+'!$A$4:$J$198,4,FALSE)</f>
        <v>59</v>
      </c>
      <c r="M4277" t="str">
        <f>VLOOKUP($E4277,'CFileFishery to ERA+'!$A$4:$J$198,5,FALSE)</f>
        <v>PGSDO S</v>
      </c>
      <c r="N4277" t="str">
        <f>VLOOKUP($E4277,'CFileFishery to ERA+'!$A$4:$J$198,6,FALSE)</f>
        <v>US</v>
      </c>
      <c r="O4277">
        <f>VLOOKUP($E4277,'CFileFishery to ERA+'!$A$4:$J$198,7,FALSE)</f>
        <v>999</v>
      </c>
      <c r="P4277" t="str">
        <f>VLOOKUP($E4277,'CFileFishery to ERA+'!$A$4:$J$198,8,FALSE)</f>
        <v>S</v>
      </c>
      <c r="Q4277" t="str">
        <f>VLOOKUP($E4277,'CFileFishery to ERA+'!$A$4:$J$198,9,FALSE)</f>
        <v>PGSD Sport</v>
      </c>
      <c r="R4277" t="str">
        <f>VLOOKUP($E4277,'CFileFishery to ERA+'!$A$4:$J$198,10,FALSE)</f>
        <v>ISBM</v>
      </c>
    </row>
    <row r="4278" spans="1:18" x14ac:dyDescent="0.25">
      <c r="A4278" s="5" t="s">
        <v>544</v>
      </c>
      <c r="B4278" s="5" t="s">
        <v>545</v>
      </c>
      <c r="C4278" s="5">
        <v>2013</v>
      </c>
      <c r="D4278" s="5">
        <v>1</v>
      </c>
      <c r="E4278" s="5">
        <v>37</v>
      </c>
      <c r="F4278" s="5" t="s">
        <v>106</v>
      </c>
      <c r="G4278" s="5">
        <v>4</v>
      </c>
      <c r="H4278" s="5" t="s">
        <v>12</v>
      </c>
      <c r="I4278" s="5">
        <v>1</v>
      </c>
      <c r="J4278" s="5">
        <v>3.83</v>
      </c>
      <c r="K4278" s="5">
        <v>3.86</v>
      </c>
      <c r="L4278">
        <f>VLOOKUP($E4278,'CFileFishery to ERA+'!$A$4:$J$198,4,FALSE)</f>
        <v>10</v>
      </c>
      <c r="M4278" t="str">
        <f>VLOOKUP($E4278,'CFileFishery to ERA+'!$A$4:$J$198,5,FALSE)</f>
        <v>WCVI F/W T</v>
      </c>
      <c r="N4278" t="str">
        <f>VLOOKUP($E4278,'CFileFishery to ERA+'!$A$4:$J$198,6,FALSE)</f>
        <v>CA</v>
      </c>
      <c r="O4278">
        <f>VLOOKUP($E4278,'CFileFishery to ERA+'!$A$4:$J$198,7,FALSE)</f>
        <v>3</v>
      </c>
      <c r="P4278" t="str">
        <f>VLOOKUP($E4278,'CFileFishery to ERA+'!$A$4:$J$198,8,FALSE)</f>
        <v>T</v>
      </c>
      <c r="Q4278" t="str">
        <f>VLOOKUP($E4278,'CFileFishery to ERA+'!$A$4:$J$198,9,FALSE)</f>
        <v>WCVI Troll</v>
      </c>
      <c r="R4278" t="str">
        <f>VLOOKUP($E4278,'CFileFishery to ERA+'!$A$4:$J$198,10,FALSE)</f>
        <v>AABM</v>
      </c>
    </row>
    <row r="4279" spans="1:18" x14ac:dyDescent="0.25">
      <c r="A4279" s="5" t="s">
        <v>544</v>
      </c>
      <c r="B4279" s="5" t="s">
        <v>545</v>
      </c>
      <c r="C4279" s="5">
        <v>2013</v>
      </c>
      <c r="D4279" s="5">
        <v>1</v>
      </c>
      <c r="E4279" s="5">
        <v>152</v>
      </c>
      <c r="F4279" s="5" t="s">
        <v>63</v>
      </c>
      <c r="G4279" s="5">
        <v>3</v>
      </c>
      <c r="H4279" s="5" t="s">
        <v>12</v>
      </c>
      <c r="I4279" s="5">
        <v>1</v>
      </c>
      <c r="J4279" s="5">
        <v>2.6</v>
      </c>
      <c r="K4279" s="5">
        <v>2.62</v>
      </c>
      <c r="L4279">
        <f>VLOOKUP($E4279,'CFileFishery to ERA+'!$A$4:$J$198,4,FALSE)</f>
        <v>57</v>
      </c>
      <c r="M4279" t="str">
        <f>VLOOKUP($E4279,'CFileFishery to ERA+'!$A$4:$J$198,5,FALSE)</f>
        <v>PGSDN S</v>
      </c>
      <c r="N4279" t="str">
        <f>VLOOKUP($E4279,'CFileFishery to ERA+'!$A$4:$J$198,6,FALSE)</f>
        <v>US</v>
      </c>
      <c r="O4279">
        <f>VLOOKUP($E4279,'CFileFishery to ERA+'!$A$4:$J$198,7,FALSE)</f>
        <v>999</v>
      </c>
      <c r="P4279" t="str">
        <f>VLOOKUP($E4279,'CFileFishery to ERA+'!$A$4:$J$198,8,FALSE)</f>
        <v>S</v>
      </c>
      <c r="Q4279" t="str">
        <f>VLOOKUP($E4279,'CFileFishery to ERA+'!$A$4:$J$198,9,FALSE)</f>
        <v>PGSD Sport</v>
      </c>
      <c r="R4279" t="str">
        <f>VLOOKUP($E4279,'CFileFishery to ERA+'!$A$4:$J$198,10,FALSE)</f>
        <v>ISBM</v>
      </c>
    </row>
    <row r="4280" spans="1:18" x14ac:dyDescent="0.25">
      <c r="A4280" s="5" t="s">
        <v>544</v>
      </c>
      <c r="B4280" s="5" t="s">
        <v>545</v>
      </c>
      <c r="C4280" s="5">
        <v>2013</v>
      </c>
      <c r="D4280" s="5">
        <v>1</v>
      </c>
      <c r="E4280" s="5">
        <v>152</v>
      </c>
      <c r="F4280" s="5" t="s">
        <v>63</v>
      </c>
      <c r="G4280" s="5">
        <v>4</v>
      </c>
      <c r="H4280" s="5" t="s">
        <v>12</v>
      </c>
      <c r="I4280" s="5">
        <v>1</v>
      </c>
      <c r="J4280" s="5">
        <v>2.6</v>
      </c>
      <c r="K4280" s="5">
        <v>2.62</v>
      </c>
      <c r="L4280">
        <f>VLOOKUP($E4280,'CFileFishery to ERA+'!$A$4:$J$198,4,FALSE)</f>
        <v>57</v>
      </c>
      <c r="M4280" t="str">
        <f>VLOOKUP($E4280,'CFileFishery to ERA+'!$A$4:$J$198,5,FALSE)</f>
        <v>PGSDN S</v>
      </c>
      <c r="N4280" t="str">
        <f>VLOOKUP($E4280,'CFileFishery to ERA+'!$A$4:$J$198,6,FALSE)</f>
        <v>US</v>
      </c>
      <c r="O4280">
        <f>VLOOKUP($E4280,'CFileFishery to ERA+'!$A$4:$J$198,7,FALSE)</f>
        <v>999</v>
      </c>
      <c r="P4280" t="str">
        <f>VLOOKUP($E4280,'CFileFishery to ERA+'!$A$4:$J$198,8,FALSE)</f>
        <v>S</v>
      </c>
      <c r="Q4280" t="str">
        <f>VLOOKUP($E4280,'CFileFishery to ERA+'!$A$4:$J$198,9,FALSE)</f>
        <v>PGSD Sport</v>
      </c>
      <c r="R4280" t="str">
        <f>VLOOKUP($E4280,'CFileFishery to ERA+'!$A$4:$J$198,10,FALSE)</f>
        <v>ISBM</v>
      </c>
    </row>
    <row r="4281" spans="1:18" x14ac:dyDescent="0.25">
      <c r="A4281" s="5" t="s">
        <v>544</v>
      </c>
      <c r="B4281" s="5" t="s">
        <v>545</v>
      </c>
      <c r="C4281" s="5">
        <v>2013</v>
      </c>
      <c r="D4281" s="5">
        <v>2</v>
      </c>
      <c r="E4281" s="5">
        <v>33</v>
      </c>
      <c r="F4281" s="5" t="s">
        <v>47</v>
      </c>
      <c r="G4281" s="5">
        <v>4</v>
      </c>
      <c r="H4281" s="5" t="s">
        <v>12</v>
      </c>
      <c r="I4281" s="5">
        <v>1</v>
      </c>
      <c r="J4281" s="5">
        <v>2.78</v>
      </c>
      <c r="K4281" s="5">
        <v>2.8</v>
      </c>
      <c r="L4281">
        <f>VLOOKUP($E4281,'CFileFishery to ERA+'!$A$4:$J$198,4,FALSE)</f>
        <v>10</v>
      </c>
      <c r="M4281" t="str">
        <f>VLOOKUP($E4281,'CFileFishery to ERA+'!$A$4:$J$198,5,FALSE)</f>
        <v>WCVI F/W T</v>
      </c>
      <c r="N4281" t="str">
        <f>VLOOKUP($E4281,'CFileFishery to ERA+'!$A$4:$J$198,6,FALSE)</f>
        <v>CA</v>
      </c>
      <c r="O4281">
        <f>VLOOKUP($E4281,'CFileFishery to ERA+'!$A$4:$J$198,7,FALSE)</f>
        <v>3</v>
      </c>
      <c r="P4281" t="str">
        <f>VLOOKUP($E4281,'CFileFishery to ERA+'!$A$4:$J$198,8,FALSE)</f>
        <v>T</v>
      </c>
      <c r="Q4281" t="str">
        <f>VLOOKUP($E4281,'CFileFishery to ERA+'!$A$4:$J$198,9,FALSE)</f>
        <v>WCVI Troll</v>
      </c>
      <c r="R4281" t="str">
        <f>VLOOKUP($E4281,'CFileFishery to ERA+'!$A$4:$J$198,10,FALSE)</f>
        <v>AABM</v>
      </c>
    </row>
    <row r="4282" spans="1:18" x14ac:dyDescent="0.25">
      <c r="A4282" s="5" t="s">
        <v>544</v>
      </c>
      <c r="B4282" s="5" t="s">
        <v>545</v>
      </c>
      <c r="C4282" s="5">
        <v>2013</v>
      </c>
      <c r="D4282" s="5">
        <v>2</v>
      </c>
      <c r="E4282" s="5">
        <v>139</v>
      </c>
      <c r="F4282" s="5" t="s">
        <v>74</v>
      </c>
      <c r="G4282" s="5">
        <v>4</v>
      </c>
      <c r="H4282" s="5" t="s">
        <v>12</v>
      </c>
      <c r="I4282" s="5">
        <v>1</v>
      </c>
      <c r="J4282" s="5">
        <v>6.8</v>
      </c>
      <c r="K4282" s="5">
        <v>6.86</v>
      </c>
      <c r="L4282">
        <f>VLOOKUP($E4282,'CFileFishery to ERA+'!$A$4:$J$198,4,FALSE)</f>
        <v>63</v>
      </c>
      <c r="M4282" t="str">
        <f>VLOOKUP($E4282,'CFileFishery to ERA+'!$A$4:$J$198,5,FALSE)</f>
        <v>GEO ST S</v>
      </c>
      <c r="N4282" t="str">
        <f>VLOOKUP($E4282,'CFileFishery to ERA+'!$A$4:$J$198,6,FALSE)</f>
        <v>CA</v>
      </c>
      <c r="O4282">
        <f>VLOOKUP($E4282,'CFileFishery to ERA+'!$A$4:$J$198,7,FALSE)</f>
        <v>29</v>
      </c>
      <c r="P4282" t="str">
        <f>VLOOKUP($E4282,'CFileFishery to ERA+'!$A$4:$J$198,8,FALSE)</f>
        <v>S</v>
      </c>
      <c r="Q4282" t="str">
        <f>VLOOKUP($E4282,'CFileFishery to ERA+'!$A$4:$J$198,9,FALSE)</f>
        <v>South Georgia Strait Sport</v>
      </c>
      <c r="R4282" t="str">
        <f>VLOOKUP($E4282,'CFileFishery to ERA+'!$A$4:$J$198,10,FALSE)</f>
        <v>ISBM</v>
      </c>
    </row>
    <row r="4283" spans="1:18" x14ac:dyDescent="0.25">
      <c r="A4283" s="5" t="s">
        <v>544</v>
      </c>
      <c r="B4283" s="5" t="s">
        <v>545</v>
      </c>
      <c r="C4283" s="5">
        <v>2013</v>
      </c>
      <c r="D4283" s="5">
        <v>2</v>
      </c>
      <c r="E4283" s="5">
        <v>152</v>
      </c>
      <c r="F4283" s="5" t="s">
        <v>63</v>
      </c>
      <c r="G4283" s="5">
        <v>4</v>
      </c>
      <c r="H4283" s="5" t="s">
        <v>12</v>
      </c>
      <c r="I4283" s="5">
        <v>1</v>
      </c>
      <c r="J4283" s="5">
        <v>2.6</v>
      </c>
      <c r="K4283" s="5">
        <v>2.62</v>
      </c>
      <c r="L4283">
        <f>VLOOKUP($E4283,'CFileFishery to ERA+'!$A$4:$J$198,4,FALSE)</f>
        <v>57</v>
      </c>
      <c r="M4283" t="str">
        <f>VLOOKUP($E4283,'CFileFishery to ERA+'!$A$4:$J$198,5,FALSE)</f>
        <v>PGSDN S</v>
      </c>
      <c r="N4283" t="str">
        <f>VLOOKUP($E4283,'CFileFishery to ERA+'!$A$4:$J$198,6,FALSE)</f>
        <v>US</v>
      </c>
      <c r="O4283">
        <f>VLOOKUP($E4283,'CFileFishery to ERA+'!$A$4:$J$198,7,FALSE)</f>
        <v>999</v>
      </c>
      <c r="P4283" t="str">
        <f>VLOOKUP($E4283,'CFileFishery to ERA+'!$A$4:$J$198,8,FALSE)</f>
        <v>S</v>
      </c>
      <c r="Q4283" t="str">
        <f>VLOOKUP($E4283,'CFileFishery to ERA+'!$A$4:$J$198,9,FALSE)</f>
        <v>PGSD Sport</v>
      </c>
      <c r="R4283" t="str">
        <f>VLOOKUP($E4283,'CFileFishery to ERA+'!$A$4:$J$198,10,FALSE)</f>
        <v>ISBM</v>
      </c>
    </row>
    <row r="4284" spans="1:18" x14ac:dyDescent="0.25">
      <c r="A4284" s="5" t="s">
        <v>544</v>
      </c>
      <c r="B4284" s="5" t="s">
        <v>545</v>
      </c>
      <c r="C4284" s="5">
        <v>2013</v>
      </c>
      <c r="D4284" s="5">
        <v>2</v>
      </c>
      <c r="E4284" s="5">
        <v>157</v>
      </c>
      <c r="F4284" s="5" t="s">
        <v>79</v>
      </c>
      <c r="G4284" s="5">
        <v>4</v>
      </c>
      <c r="H4284" s="5" t="s">
        <v>12</v>
      </c>
      <c r="I4284" s="5">
        <v>2</v>
      </c>
      <c r="J4284" s="5">
        <v>3.74</v>
      </c>
      <c r="K4284" s="5">
        <v>3.77</v>
      </c>
      <c r="L4284">
        <f>VLOOKUP($E4284,'CFileFishery to ERA+'!$A$4:$J$198,4,FALSE)</f>
        <v>59</v>
      </c>
      <c r="M4284" t="str">
        <f>VLOOKUP($E4284,'CFileFishery to ERA+'!$A$4:$J$198,5,FALSE)</f>
        <v>PGSDO S</v>
      </c>
      <c r="N4284" t="str">
        <f>VLOOKUP($E4284,'CFileFishery to ERA+'!$A$4:$J$198,6,FALSE)</f>
        <v>US</v>
      </c>
      <c r="O4284">
        <f>VLOOKUP($E4284,'CFileFishery to ERA+'!$A$4:$J$198,7,FALSE)</f>
        <v>999</v>
      </c>
      <c r="P4284" t="str">
        <f>VLOOKUP($E4284,'CFileFishery to ERA+'!$A$4:$J$198,8,FALSE)</f>
        <v>S</v>
      </c>
      <c r="Q4284" t="str">
        <f>VLOOKUP($E4284,'CFileFishery to ERA+'!$A$4:$J$198,9,FALSE)</f>
        <v>PGSD Sport</v>
      </c>
      <c r="R4284" t="str">
        <f>VLOOKUP($E4284,'CFileFishery to ERA+'!$A$4:$J$198,10,FALSE)</f>
        <v>ISBM</v>
      </c>
    </row>
    <row r="4285" spans="1:18" x14ac:dyDescent="0.25">
      <c r="A4285" s="5" t="s">
        <v>544</v>
      </c>
      <c r="B4285" s="5" t="s">
        <v>545</v>
      </c>
      <c r="C4285" s="5">
        <v>2013</v>
      </c>
      <c r="D4285" s="5">
        <v>3</v>
      </c>
      <c r="E4285" s="5">
        <v>37</v>
      </c>
      <c r="F4285" s="5" t="s">
        <v>106</v>
      </c>
      <c r="G4285" s="5">
        <v>4</v>
      </c>
      <c r="H4285" s="5" t="s">
        <v>12</v>
      </c>
      <c r="I4285" s="5">
        <v>1</v>
      </c>
      <c r="J4285" s="5">
        <v>3.83</v>
      </c>
      <c r="K4285" s="5">
        <v>3.86</v>
      </c>
      <c r="L4285">
        <f>VLOOKUP($E4285,'CFileFishery to ERA+'!$A$4:$J$198,4,FALSE)</f>
        <v>10</v>
      </c>
      <c r="M4285" t="str">
        <f>VLOOKUP($E4285,'CFileFishery to ERA+'!$A$4:$J$198,5,FALSE)</f>
        <v>WCVI F/W T</v>
      </c>
      <c r="N4285" t="str">
        <f>VLOOKUP($E4285,'CFileFishery to ERA+'!$A$4:$J$198,6,FALSE)</f>
        <v>CA</v>
      </c>
      <c r="O4285">
        <f>VLOOKUP($E4285,'CFileFishery to ERA+'!$A$4:$J$198,7,FALSE)</f>
        <v>3</v>
      </c>
      <c r="P4285" t="str">
        <f>VLOOKUP($E4285,'CFileFishery to ERA+'!$A$4:$J$198,8,FALSE)</f>
        <v>T</v>
      </c>
      <c r="Q4285" t="str">
        <f>VLOOKUP($E4285,'CFileFishery to ERA+'!$A$4:$J$198,9,FALSE)</f>
        <v>WCVI Troll</v>
      </c>
      <c r="R4285" t="str">
        <f>VLOOKUP($E4285,'CFileFishery to ERA+'!$A$4:$J$198,10,FALSE)</f>
        <v>AABM</v>
      </c>
    </row>
    <row r="4286" spans="1:18" x14ac:dyDescent="0.25">
      <c r="A4286" s="5" t="s">
        <v>544</v>
      </c>
      <c r="B4286" s="5" t="s">
        <v>545</v>
      </c>
      <c r="C4286" s="5">
        <v>2013</v>
      </c>
      <c r="D4286" s="5">
        <v>3</v>
      </c>
      <c r="E4286" s="5">
        <v>139</v>
      </c>
      <c r="F4286" s="5" t="s">
        <v>74</v>
      </c>
      <c r="G4286" s="5">
        <v>4</v>
      </c>
      <c r="H4286" s="5" t="s">
        <v>12</v>
      </c>
      <c r="I4286" s="5">
        <v>1</v>
      </c>
      <c r="J4286" s="5">
        <v>3.65</v>
      </c>
      <c r="K4286" s="5">
        <v>3.68</v>
      </c>
      <c r="L4286">
        <f>VLOOKUP($E4286,'CFileFishery to ERA+'!$A$4:$J$198,4,FALSE)</f>
        <v>63</v>
      </c>
      <c r="M4286" t="str">
        <f>VLOOKUP($E4286,'CFileFishery to ERA+'!$A$4:$J$198,5,FALSE)</f>
        <v>GEO ST S</v>
      </c>
      <c r="N4286" t="str">
        <f>VLOOKUP($E4286,'CFileFishery to ERA+'!$A$4:$J$198,6,FALSE)</f>
        <v>CA</v>
      </c>
      <c r="O4286">
        <f>VLOOKUP($E4286,'CFileFishery to ERA+'!$A$4:$J$198,7,FALSE)</f>
        <v>29</v>
      </c>
      <c r="P4286" t="str">
        <f>VLOOKUP($E4286,'CFileFishery to ERA+'!$A$4:$J$198,8,FALSE)</f>
        <v>S</v>
      </c>
      <c r="Q4286" t="str">
        <f>VLOOKUP($E4286,'CFileFishery to ERA+'!$A$4:$J$198,9,FALSE)</f>
        <v>South Georgia Strait Sport</v>
      </c>
      <c r="R4286" t="str">
        <f>VLOOKUP($E4286,'CFileFishery to ERA+'!$A$4:$J$198,10,FALSE)</f>
        <v>ISBM</v>
      </c>
    </row>
    <row r="4287" spans="1:18" x14ac:dyDescent="0.25">
      <c r="A4287" s="5" t="s">
        <v>544</v>
      </c>
      <c r="B4287" s="5" t="s">
        <v>545</v>
      </c>
      <c r="C4287" s="5">
        <v>2013</v>
      </c>
      <c r="D4287" s="5">
        <v>3</v>
      </c>
      <c r="E4287" s="5">
        <v>142</v>
      </c>
      <c r="F4287" s="5" t="s">
        <v>49</v>
      </c>
      <c r="G4287" s="5">
        <v>4</v>
      </c>
      <c r="H4287" s="5" t="s">
        <v>12</v>
      </c>
      <c r="I4287" s="5">
        <v>1</v>
      </c>
      <c r="J4287" s="5">
        <v>4.37</v>
      </c>
      <c r="K4287" s="5">
        <v>4.41</v>
      </c>
      <c r="L4287">
        <f>VLOOKUP($E4287,'CFileFishery to ERA+'!$A$4:$J$198,4,FALSE)</f>
        <v>50</v>
      </c>
      <c r="M4287" t="str">
        <f>VLOOKUP($E4287,'CFileFishery to ERA+'!$A$4:$J$198,5,FALSE)</f>
        <v>WCVI AABM S</v>
      </c>
      <c r="N4287" t="str">
        <f>VLOOKUP($E4287,'CFileFishery to ERA+'!$A$4:$J$198,6,FALSE)</f>
        <v>CA</v>
      </c>
      <c r="O4287">
        <f>VLOOKUP($E4287,'CFileFishery to ERA+'!$A$4:$J$198,7,FALSE)</f>
        <v>31</v>
      </c>
      <c r="P4287" t="str">
        <f>VLOOKUP($E4287,'CFileFishery to ERA+'!$A$4:$J$198,8,FALSE)</f>
        <v>S</v>
      </c>
      <c r="Q4287" t="str">
        <f>VLOOKUP($E4287,'CFileFishery to ERA+'!$A$4:$J$198,9,FALSE)</f>
        <v>WCVI AABM Sport</v>
      </c>
      <c r="R4287" t="str">
        <f>VLOOKUP($E4287,'CFileFishery to ERA+'!$A$4:$J$198,10,FALSE)</f>
        <v>AABM</v>
      </c>
    </row>
    <row r="4288" spans="1:18" x14ac:dyDescent="0.25">
      <c r="A4288" s="5" t="s">
        <v>544</v>
      </c>
      <c r="B4288" s="5" t="s">
        <v>545</v>
      </c>
      <c r="C4288" s="5">
        <v>2013</v>
      </c>
      <c r="D4288" s="5">
        <v>3</v>
      </c>
      <c r="E4288" s="5">
        <v>146</v>
      </c>
      <c r="F4288" s="5" t="s">
        <v>75</v>
      </c>
      <c r="G4288" s="5">
        <v>4</v>
      </c>
      <c r="H4288" s="5" t="s">
        <v>12</v>
      </c>
      <c r="I4288" s="5">
        <v>1</v>
      </c>
      <c r="J4288" s="5">
        <v>11.24</v>
      </c>
      <c r="K4288" s="5">
        <v>11.35</v>
      </c>
      <c r="L4288">
        <f>VLOOKUP($E4288,'CFileFishery to ERA+'!$A$4:$J$198,4,FALSE)</f>
        <v>65</v>
      </c>
      <c r="M4288" t="str">
        <f>VLOOKUP($E4288,'CFileFishery to ERA+'!$A$4:$J$198,5,FALSE)</f>
        <v>BC JF S</v>
      </c>
      <c r="N4288" t="str">
        <f>VLOOKUP($E4288,'CFileFishery to ERA+'!$A$4:$J$198,6,FALSE)</f>
        <v>CA</v>
      </c>
      <c r="O4288">
        <f>VLOOKUP($E4288,'CFileFishery to ERA+'!$A$4:$J$198,7,FALSE)</f>
        <v>36</v>
      </c>
      <c r="P4288" t="str">
        <f>VLOOKUP($E4288,'CFileFishery to ERA+'!$A$4:$J$198,8,FALSE)</f>
        <v>S</v>
      </c>
      <c r="Q4288" t="str">
        <f>VLOOKUP($E4288,'CFileFishery to ERA+'!$A$4:$J$198,9,FALSE)</f>
        <v>Canadian Juan De Fuca Sport</v>
      </c>
      <c r="R4288" t="str">
        <f>VLOOKUP($E4288,'CFileFishery to ERA+'!$A$4:$J$198,10,FALSE)</f>
        <v>ISBM</v>
      </c>
    </row>
    <row r="4289" spans="1:18" x14ac:dyDescent="0.25">
      <c r="A4289" s="5" t="s">
        <v>544</v>
      </c>
      <c r="B4289" s="5" t="s">
        <v>545</v>
      </c>
      <c r="C4289" s="5">
        <v>2013</v>
      </c>
      <c r="D4289" s="5">
        <v>3</v>
      </c>
      <c r="E4289" s="5">
        <v>152</v>
      </c>
      <c r="F4289" s="5" t="s">
        <v>63</v>
      </c>
      <c r="G4289" s="5">
        <v>4</v>
      </c>
      <c r="H4289" s="5" t="s">
        <v>12</v>
      </c>
      <c r="I4289" s="5">
        <v>2</v>
      </c>
      <c r="J4289" s="5">
        <v>3.98</v>
      </c>
      <c r="K4289" s="5">
        <v>4.0199999999999996</v>
      </c>
      <c r="L4289">
        <f>VLOOKUP($E4289,'CFileFishery to ERA+'!$A$4:$J$198,4,FALSE)</f>
        <v>57</v>
      </c>
      <c r="M4289" t="str">
        <f>VLOOKUP($E4289,'CFileFishery to ERA+'!$A$4:$J$198,5,FALSE)</f>
        <v>PGSDN S</v>
      </c>
      <c r="N4289" t="str">
        <f>VLOOKUP($E4289,'CFileFishery to ERA+'!$A$4:$J$198,6,FALSE)</f>
        <v>US</v>
      </c>
      <c r="O4289">
        <f>VLOOKUP($E4289,'CFileFishery to ERA+'!$A$4:$J$198,7,FALSE)</f>
        <v>999</v>
      </c>
      <c r="P4289" t="str">
        <f>VLOOKUP($E4289,'CFileFishery to ERA+'!$A$4:$J$198,8,FALSE)</f>
        <v>S</v>
      </c>
      <c r="Q4289" t="str">
        <f>VLOOKUP($E4289,'CFileFishery to ERA+'!$A$4:$J$198,9,FALSE)</f>
        <v>PGSD Sport</v>
      </c>
      <c r="R4289" t="str">
        <f>VLOOKUP($E4289,'CFileFishery to ERA+'!$A$4:$J$198,10,FALSE)</f>
        <v>ISBM</v>
      </c>
    </row>
    <row r="4290" spans="1:18" x14ac:dyDescent="0.25">
      <c r="A4290" s="5" t="s">
        <v>544</v>
      </c>
      <c r="B4290" s="5" t="s">
        <v>545</v>
      </c>
      <c r="C4290" s="5">
        <v>2013</v>
      </c>
      <c r="D4290" s="5">
        <v>4</v>
      </c>
      <c r="E4290" s="5">
        <v>151</v>
      </c>
      <c r="F4290" s="5" t="s">
        <v>84</v>
      </c>
      <c r="G4290" s="5">
        <v>4</v>
      </c>
      <c r="H4290" s="5" t="s">
        <v>12</v>
      </c>
      <c r="I4290" s="5">
        <v>1</v>
      </c>
      <c r="J4290" s="5">
        <v>2.85</v>
      </c>
      <c r="K4290" s="5">
        <v>2.87</v>
      </c>
      <c r="L4290">
        <f>VLOOKUP($E4290,'CFileFishery to ERA+'!$A$4:$J$198,4,FALSE)</f>
        <v>57</v>
      </c>
      <c r="M4290" t="str">
        <f>VLOOKUP($E4290,'CFileFishery to ERA+'!$A$4:$J$198,5,FALSE)</f>
        <v>PGSDN S</v>
      </c>
      <c r="N4290" t="str">
        <f>VLOOKUP($E4290,'CFileFishery to ERA+'!$A$4:$J$198,6,FALSE)</f>
        <v>US</v>
      </c>
      <c r="O4290">
        <f>VLOOKUP($E4290,'CFileFishery to ERA+'!$A$4:$J$198,7,FALSE)</f>
        <v>999</v>
      </c>
      <c r="P4290" t="str">
        <f>VLOOKUP($E4290,'CFileFishery to ERA+'!$A$4:$J$198,8,FALSE)</f>
        <v>S</v>
      </c>
      <c r="Q4290" t="str">
        <f>VLOOKUP($E4290,'CFileFishery to ERA+'!$A$4:$J$198,9,FALSE)</f>
        <v>PGSD Sport</v>
      </c>
      <c r="R4290" t="str">
        <f>VLOOKUP($E4290,'CFileFishery to ERA+'!$A$4:$J$198,10,FALSE)</f>
        <v>ISBM</v>
      </c>
    </row>
    <row r="4291" spans="1:18" x14ac:dyDescent="0.25">
      <c r="A4291" s="5" t="s">
        <v>544</v>
      </c>
      <c r="B4291" s="5" t="s">
        <v>545</v>
      </c>
      <c r="C4291" s="5">
        <v>2013</v>
      </c>
      <c r="D4291" s="5">
        <v>5</v>
      </c>
      <c r="E4291" s="5">
        <v>37</v>
      </c>
      <c r="F4291" s="5" t="s">
        <v>106</v>
      </c>
      <c r="G4291" s="5">
        <v>4</v>
      </c>
      <c r="H4291" s="5" t="s">
        <v>12</v>
      </c>
      <c r="I4291" s="5">
        <v>2</v>
      </c>
      <c r="J4291" s="5">
        <v>6.44</v>
      </c>
      <c r="K4291" s="5">
        <v>6.5</v>
      </c>
      <c r="L4291">
        <f>VLOOKUP($E4291,'CFileFishery to ERA+'!$A$4:$J$198,4,FALSE)</f>
        <v>10</v>
      </c>
      <c r="M4291" t="str">
        <f>VLOOKUP($E4291,'CFileFishery to ERA+'!$A$4:$J$198,5,FALSE)</f>
        <v>WCVI F/W T</v>
      </c>
      <c r="N4291" t="str">
        <f>VLOOKUP($E4291,'CFileFishery to ERA+'!$A$4:$J$198,6,FALSE)</f>
        <v>CA</v>
      </c>
      <c r="O4291">
        <f>VLOOKUP($E4291,'CFileFishery to ERA+'!$A$4:$J$198,7,FALSE)</f>
        <v>3</v>
      </c>
      <c r="P4291" t="str">
        <f>VLOOKUP($E4291,'CFileFishery to ERA+'!$A$4:$J$198,8,FALSE)</f>
        <v>T</v>
      </c>
      <c r="Q4291" t="str">
        <f>VLOOKUP($E4291,'CFileFishery to ERA+'!$A$4:$J$198,9,FALSE)</f>
        <v>WCVI Troll</v>
      </c>
      <c r="R4291" t="str">
        <f>VLOOKUP($E4291,'CFileFishery to ERA+'!$A$4:$J$198,10,FALSE)</f>
        <v>AABM</v>
      </c>
    </row>
    <row r="4292" spans="1:18" x14ac:dyDescent="0.25">
      <c r="A4292" s="5" t="s">
        <v>544</v>
      </c>
      <c r="B4292" s="5" t="s">
        <v>545</v>
      </c>
      <c r="C4292" s="5">
        <v>2013</v>
      </c>
      <c r="D4292" s="5">
        <v>5</v>
      </c>
      <c r="E4292" s="5">
        <v>38</v>
      </c>
      <c r="F4292" s="5" t="s">
        <v>64</v>
      </c>
      <c r="G4292" s="5">
        <v>4</v>
      </c>
      <c r="H4292" s="5" t="s">
        <v>12</v>
      </c>
      <c r="I4292" s="5">
        <v>1</v>
      </c>
      <c r="J4292" s="5">
        <v>3.22</v>
      </c>
      <c r="K4292" s="5">
        <v>3.25</v>
      </c>
      <c r="L4292">
        <f>VLOOKUP($E4292,'CFileFishery to ERA+'!$A$4:$J$198,4,FALSE)</f>
        <v>11</v>
      </c>
      <c r="M4292" t="str">
        <f>VLOOKUP($E4292,'CFileFishery to ERA+'!$A$4:$J$198,5,FALSE)</f>
        <v>WCVI SPR T</v>
      </c>
      <c r="N4292" t="str">
        <f>VLOOKUP($E4292,'CFileFishery to ERA+'!$A$4:$J$198,6,FALSE)</f>
        <v>CA</v>
      </c>
      <c r="O4292">
        <f>VLOOKUP($E4292,'CFileFishery to ERA+'!$A$4:$J$198,7,FALSE)</f>
        <v>3</v>
      </c>
      <c r="P4292" t="str">
        <f>VLOOKUP($E4292,'CFileFishery to ERA+'!$A$4:$J$198,8,FALSE)</f>
        <v>T</v>
      </c>
      <c r="Q4292" t="str">
        <f>VLOOKUP($E4292,'CFileFishery to ERA+'!$A$4:$J$198,9,FALSE)</f>
        <v>WCVI Troll</v>
      </c>
      <c r="R4292" t="str">
        <f>VLOOKUP($E4292,'CFileFishery to ERA+'!$A$4:$J$198,10,FALSE)</f>
        <v>AABM</v>
      </c>
    </row>
    <row r="4293" spans="1:18" x14ac:dyDescent="0.25">
      <c r="A4293" s="5" t="s">
        <v>544</v>
      </c>
      <c r="B4293" s="5" t="s">
        <v>545</v>
      </c>
      <c r="C4293" s="5">
        <v>2013</v>
      </c>
      <c r="D4293" s="5">
        <v>5</v>
      </c>
      <c r="E4293" s="5">
        <v>104</v>
      </c>
      <c r="F4293" s="5" t="s">
        <v>113</v>
      </c>
      <c r="G4293" s="5">
        <v>3</v>
      </c>
      <c r="H4293" s="5" t="s">
        <v>12</v>
      </c>
      <c r="I4293" s="5">
        <v>38</v>
      </c>
      <c r="J4293" s="5">
        <v>40.94</v>
      </c>
      <c r="K4293" s="5">
        <v>41.27</v>
      </c>
      <c r="L4293">
        <f>VLOOKUP($E4293,'CFileFishery to ERA+'!$A$4:$J$198,4,FALSE)</f>
        <v>38</v>
      </c>
      <c r="M4293" t="str">
        <f>VLOOKUP($E4293,'CFileFishery to ERA+'!$A$4:$J$198,5,FALSE)</f>
        <v>TPS FN</v>
      </c>
      <c r="N4293" t="str">
        <f>VLOOKUP($E4293,'CFileFishery to ERA+'!$A$4:$J$198,6,FALSE)</f>
        <v>US</v>
      </c>
      <c r="O4293">
        <f>VLOOKUP($E4293,'CFileFishery to ERA+'!$A$4:$J$198,7,FALSE)</f>
        <v>999</v>
      </c>
      <c r="P4293" t="str">
        <f>VLOOKUP($E4293,'CFileFishery to ERA+'!$A$4:$J$198,8,FALSE)</f>
        <v>N</v>
      </c>
      <c r="Q4293" t="str">
        <f>VLOOKUP($E4293,'CFileFishery to ERA+'!$A$4:$J$198,9,FALSE)</f>
        <v>PGSD Net</v>
      </c>
      <c r="R4293" t="str">
        <f>VLOOKUP($E4293,'CFileFishery to ERA+'!$A$4:$J$198,10,FALSE)</f>
        <v>ISBM</v>
      </c>
    </row>
    <row r="4294" spans="1:18" x14ac:dyDescent="0.25">
      <c r="A4294" s="5" t="s">
        <v>544</v>
      </c>
      <c r="B4294" s="5" t="s">
        <v>545</v>
      </c>
      <c r="C4294" s="5">
        <v>2013</v>
      </c>
      <c r="D4294" s="5">
        <v>5</v>
      </c>
      <c r="E4294" s="5">
        <v>104</v>
      </c>
      <c r="F4294" s="5" t="s">
        <v>113</v>
      </c>
      <c r="G4294" s="5">
        <v>4</v>
      </c>
      <c r="H4294" s="5" t="s">
        <v>12</v>
      </c>
      <c r="I4294" s="5">
        <v>198</v>
      </c>
      <c r="J4294" s="5">
        <v>222.91</v>
      </c>
      <c r="K4294" s="5">
        <v>225.16</v>
      </c>
      <c r="L4294">
        <f>VLOOKUP($E4294,'CFileFishery to ERA+'!$A$4:$J$198,4,FALSE)</f>
        <v>38</v>
      </c>
      <c r="M4294" t="str">
        <f>VLOOKUP($E4294,'CFileFishery to ERA+'!$A$4:$J$198,5,FALSE)</f>
        <v>TPS FN</v>
      </c>
      <c r="N4294" t="str">
        <f>VLOOKUP($E4294,'CFileFishery to ERA+'!$A$4:$J$198,6,FALSE)</f>
        <v>US</v>
      </c>
      <c r="O4294">
        <f>VLOOKUP($E4294,'CFileFishery to ERA+'!$A$4:$J$198,7,FALSE)</f>
        <v>999</v>
      </c>
      <c r="P4294" t="str">
        <f>VLOOKUP($E4294,'CFileFishery to ERA+'!$A$4:$J$198,8,FALSE)</f>
        <v>N</v>
      </c>
      <c r="Q4294" t="str">
        <f>VLOOKUP($E4294,'CFileFishery to ERA+'!$A$4:$J$198,9,FALSE)</f>
        <v>PGSD Net</v>
      </c>
      <c r="R4294" t="str">
        <f>VLOOKUP($E4294,'CFileFishery to ERA+'!$A$4:$J$198,10,FALSE)</f>
        <v>ISBM</v>
      </c>
    </row>
    <row r="4295" spans="1:18" x14ac:dyDescent="0.25">
      <c r="A4295" s="5" t="s">
        <v>544</v>
      </c>
      <c r="B4295" s="5" t="s">
        <v>545</v>
      </c>
      <c r="C4295" s="5">
        <v>2013</v>
      </c>
      <c r="D4295" s="5">
        <v>5</v>
      </c>
      <c r="E4295" s="5">
        <v>104</v>
      </c>
      <c r="F4295" s="5" t="s">
        <v>113</v>
      </c>
      <c r="G4295" s="5">
        <v>5</v>
      </c>
      <c r="H4295" s="5" t="s">
        <v>12</v>
      </c>
      <c r="I4295" s="5">
        <v>28</v>
      </c>
      <c r="J4295" s="5">
        <v>31.84</v>
      </c>
      <c r="K4295" s="5">
        <v>31.96</v>
      </c>
      <c r="L4295">
        <f>VLOOKUP($E4295,'CFileFishery to ERA+'!$A$4:$J$198,4,FALSE)</f>
        <v>38</v>
      </c>
      <c r="M4295" t="str">
        <f>VLOOKUP($E4295,'CFileFishery to ERA+'!$A$4:$J$198,5,FALSE)</f>
        <v>TPS FN</v>
      </c>
      <c r="N4295" t="str">
        <f>VLOOKUP($E4295,'CFileFishery to ERA+'!$A$4:$J$198,6,FALSE)</f>
        <v>US</v>
      </c>
      <c r="O4295">
        <f>VLOOKUP($E4295,'CFileFishery to ERA+'!$A$4:$J$198,7,FALSE)</f>
        <v>999</v>
      </c>
      <c r="P4295" t="str">
        <f>VLOOKUP($E4295,'CFileFishery to ERA+'!$A$4:$J$198,8,FALSE)</f>
        <v>N</v>
      </c>
      <c r="Q4295" t="str">
        <f>VLOOKUP($E4295,'CFileFishery to ERA+'!$A$4:$J$198,9,FALSE)</f>
        <v>PGSD Net</v>
      </c>
      <c r="R4295" t="str">
        <f>VLOOKUP($E4295,'CFileFishery to ERA+'!$A$4:$J$198,10,FALSE)</f>
        <v>ISBM</v>
      </c>
    </row>
    <row r="4296" spans="1:18" x14ac:dyDescent="0.25">
      <c r="A4296" s="5" t="s">
        <v>544</v>
      </c>
      <c r="B4296" s="5" t="s">
        <v>545</v>
      </c>
      <c r="C4296" s="5">
        <v>2013</v>
      </c>
      <c r="D4296" s="5">
        <v>5</v>
      </c>
      <c r="E4296" s="5">
        <v>136</v>
      </c>
      <c r="F4296" s="5" t="s">
        <v>52</v>
      </c>
      <c r="G4296" s="5">
        <v>5</v>
      </c>
      <c r="H4296" s="5" t="s">
        <v>12</v>
      </c>
      <c r="I4296" s="5">
        <v>1</v>
      </c>
      <c r="J4296" s="5">
        <v>4</v>
      </c>
      <c r="K4296" s="5">
        <v>4.01</v>
      </c>
      <c r="L4296">
        <f>VLOOKUP($E4296,'CFileFishery to ERA+'!$A$4:$J$198,4,FALSE)</f>
        <v>63</v>
      </c>
      <c r="M4296" t="str">
        <f>VLOOKUP($E4296,'CFileFishery to ERA+'!$A$4:$J$198,5,FALSE)</f>
        <v>GEO ST S</v>
      </c>
      <c r="N4296" t="str">
        <f>VLOOKUP($E4296,'CFileFishery to ERA+'!$A$4:$J$198,6,FALSE)</f>
        <v>CA</v>
      </c>
      <c r="O4296">
        <f>VLOOKUP($E4296,'CFileFishery to ERA+'!$A$4:$J$198,7,FALSE)</f>
        <v>27</v>
      </c>
      <c r="P4296" t="str">
        <f>VLOOKUP($E4296,'CFileFishery to ERA+'!$A$4:$J$198,8,FALSE)</f>
        <v>S</v>
      </c>
      <c r="Q4296" t="str">
        <f>VLOOKUP($E4296,'CFileFishery to ERA+'!$A$4:$J$198,9,FALSE)</f>
        <v>North Georgia Strait Sport</v>
      </c>
      <c r="R4296" t="str">
        <f>VLOOKUP($E4296,'CFileFishery to ERA+'!$A$4:$J$198,10,FALSE)</f>
        <v>ISBM</v>
      </c>
    </row>
    <row r="4297" spans="1:18" x14ac:dyDescent="0.25">
      <c r="A4297" s="5" t="s">
        <v>544</v>
      </c>
      <c r="B4297" s="5" t="s">
        <v>545</v>
      </c>
      <c r="C4297" s="5">
        <v>2013</v>
      </c>
      <c r="D4297" s="5">
        <v>5</v>
      </c>
      <c r="E4297" s="5">
        <v>139</v>
      </c>
      <c r="F4297" s="5" t="s">
        <v>74</v>
      </c>
      <c r="G4297" s="5">
        <v>3</v>
      </c>
      <c r="H4297" s="5" t="s">
        <v>12</v>
      </c>
      <c r="I4297" s="5">
        <v>1</v>
      </c>
      <c r="J4297" s="5">
        <v>4.8499999999999996</v>
      </c>
      <c r="K4297" s="5">
        <v>4.88</v>
      </c>
      <c r="L4297">
        <f>VLOOKUP($E4297,'CFileFishery to ERA+'!$A$4:$J$198,4,FALSE)</f>
        <v>63</v>
      </c>
      <c r="M4297" t="str">
        <f>VLOOKUP($E4297,'CFileFishery to ERA+'!$A$4:$J$198,5,FALSE)</f>
        <v>GEO ST S</v>
      </c>
      <c r="N4297" t="str">
        <f>VLOOKUP($E4297,'CFileFishery to ERA+'!$A$4:$J$198,6,FALSE)</f>
        <v>CA</v>
      </c>
      <c r="O4297">
        <f>VLOOKUP($E4297,'CFileFishery to ERA+'!$A$4:$J$198,7,FALSE)</f>
        <v>29</v>
      </c>
      <c r="P4297" t="str">
        <f>VLOOKUP($E4297,'CFileFishery to ERA+'!$A$4:$J$198,8,FALSE)</f>
        <v>S</v>
      </c>
      <c r="Q4297" t="str">
        <f>VLOOKUP($E4297,'CFileFishery to ERA+'!$A$4:$J$198,9,FALSE)</f>
        <v>South Georgia Strait Sport</v>
      </c>
      <c r="R4297" t="str">
        <f>VLOOKUP($E4297,'CFileFishery to ERA+'!$A$4:$J$198,10,FALSE)</f>
        <v>ISBM</v>
      </c>
    </row>
    <row r="4298" spans="1:18" x14ac:dyDescent="0.25">
      <c r="A4298" s="5" t="s">
        <v>544</v>
      </c>
      <c r="B4298" s="5" t="s">
        <v>545</v>
      </c>
      <c r="C4298" s="5">
        <v>2013</v>
      </c>
      <c r="D4298" s="5">
        <v>5</v>
      </c>
      <c r="E4298" s="5">
        <v>142</v>
      </c>
      <c r="F4298" s="5" t="s">
        <v>49</v>
      </c>
      <c r="G4298" s="5">
        <v>4</v>
      </c>
      <c r="H4298" s="5" t="s">
        <v>12</v>
      </c>
      <c r="I4298" s="5">
        <v>1</v>
      </c>
      <c r="J4298" s="5">
        <v>4</v>
      </c>
      <c r="K4298" s="5">
        <v>4.04</v>
      </c>
      <c r="L4298">
        <f>VLOOKUP($E4298,'CFileFishery to ERA+'!$A$4:$J$198,4,FALSE)</f>
        <v>50</v>
      </c>
      <c r="M4298" t="str">
        <f>VLOOKUP($E4298,'CFileFishery to ERA+'!$A$4:$J$198,5,FALSE)</f>
        <v>WCVI AABM S</v>
      </c>
      <c r="N4298" t="str">
        <f>VLOOKUP($E4298,'CFileFishery to ERA+'!$A$4:$J$198,6,FALSE)</f>
        <v>CA</v>
      </c>
      <c r="O4298">
        <f>VLOOKUP($E4298,'CFileFishery to ERA+'!$A$4:$J$198,7,FALSE)</f>
        <v>31</v>
      </c>
      <c r="P4298" t="str">
        <f>VLOOKUP($E4298,'CFileFishery to ERA+'!$A$4:$J$198,8,FALSE)</f>
        <v>S</v>
      </c>
      <c r="Q4298" t="str">
        <f>VLOOKUP($E4298,'CFileFishery to ERA+'!$A$4:$J$198,9,FALSE)</f>
        <v>WCVI AABM Sport</v>
      </c>
      <c r="R4298" t="str">
        <f>VLOOKUP($E4298,'CFileFishery to ERA+'!$A$4:$J$198,10,FALSE)</f>
        <v>AABM</v>
      </c>
    </row>
    <row r="4299" spans="1:18" x14ac:dyDescent="0.25">
      <c r="A4299" s="5" t="s">
        <v>544</v>
      </c>
      <c r="B4299" s="5" t="s">
        <v>545</v>
      </c>
      <c r="C4299" s="5">
        <v>2013</v>
      </c>
      <c r="D4299" s="5">
        <v>6</v>
      </c>
      <c r="E4299" s="5">
        <v>14</v>
      </c>
      <c r="F4299" s="5" t="s">
        <v>15</v>
      </c>
      <c r="G4299" s="5">
        <v>4</v>
      </c>
      <c r="H4299" s="5" t="s">
        <v>12</v>
      </c>
      <c r="I4299" s="5">
        <v>1</v>
      </c>
      <c r="J4299" s="5">
        <v>2.59</v>
      </c>
      <c r="K4299" s="5">
        <v>2.61</v>
      </c>
      <c r="L4299">
        <f>VLOOKUP($E4299,'CFileFishery to ERA+'!$A$4:$J$198,4,FALSE)</f>
        <v>2</v>
      </c>
      <c r="M4299" t="str">
        <f>VLOOKUP($E4299,'CFileFishery to ERA+'!$A$4:$J$198,5,FALSE)</f>
        <v>AK JNO T</v>
      </c>
      <c r="N4299" t="str">
        <f>VLOOKUP($E4299,'CFileFishery to ERA+'!$A$4:$J$198,6,FALSE)</f>
        <v>US</v>
      </c>
      <c r="O4299">
        <f>VLOOKUP($E4299,'CFileFishery to ERA+'!$A$4:$J$198,7,FALSE)</f>
        <v>999</v>
      </c>
      <c r="P4299" t="str">
        <f>VLOOKUP($E4299,'CFileFishery to ERA+'!$A$4:$J$198,8,FALSE)</f>
        <v>T</v>
      </c>
      <c r="Q4299" t="str">
        <f>VLOOKUP($E4299,'CFileFishery to ERA+'!$A$4:$J$198,9,FALSE)</f>
        <v>SEAK Troll</v>
      </c>
      <c r="R4299" t="str">
        <f>VLOOKUP($E4299,'CFileFishery to ERA+'!$A$4:$J$198,10,FALSE)</f>
        <v>AABM</v>
      </c>
    </row>
    <row r="4300" spans="1:18" x14ac:dyDescent="0.25">
      <c r="A4300" s="5" t="s">
        <v>544</v>
      </c>
      <c r="B4300" s="5" t="s">
        <v>545</v>
      </c>
      <c r="C4300" s="5">
        <v>2013</v>
      </c>
      <c r="D4300" s="5">
        <v>6</v>
      </c>
      <c r="E4300" s="5">
        <v>43</v>
      </c>
      <c r="F4300" s="5" t="s">
        <v>59</v>
      </c>
      <c r="G4300" s="5">
        <v>3</v>
      </c>
      <c r="H4300" s="5" t="s">
        <v>12</v>
      </c>
      <c r="I4300" s="5">
        <v>1</v>
      </c>
      <c r="J4300" s="5">
        <v>1.77</v>
      </c>
      <c r="K4300" s="5">
        <v>1.78</v>
      </c>
      <c r="L4300">
        <f>VLOOKUP($E4300,'CFileFishery to ERA+'!$A$4:$J$198,4,FALSE)</f>
        <v>13</v>
      </c>
      <c r="M4300" t="str">
        <f>VLOOKUP($E4300,'CFileFishery to ERA+'!$A$4:$J$198,5,FALSE)</f>
        <v>N FALCON T</v>
      </c>
      <c r="N4300" t="str">
        <f>VLOOKUP($E4300,'CFileFishery to ERA+'!$A$4:$J$198,6,FALSE)</f>
        <v>US</v>
      </c>
      <c r="O4300">
        <f>VLOOKUP($E4300,'CFileFishery to ERA+'!$A$4:$J$198,7,FALSE)</f>
        <v>999</v>
      </c>
      <c r="P4300" t="str">
        <f>VLOOKUP($E4300,'CFileFishery to ERA+'!$A$4:$J$198,8,FALSE)</f>
        <v>T</v>
      </c>
      <c r="Q4300" t="str">
        <f>VLOOKUP($E4300,'CFileFishery to ERA+'!$A$4:$J$198,9,FALSE)</f>
        <v>WA Troll</v>
      </c>
      <c r="R4300" t="str">
        <f>VLOOKUP($E4300,'CFileFishery to ERA+'!$A$4:$J$198,10,FALSE)</f>
        <v>ISBM</v>
      </c>
    </row>
    <row r="4301" spans="1:18" x14ac:dyDescent="0.25">
      <c r="A4301" s="5" t="s">
        <v>544</v>
      </c>
      <c r="B4301" s="5" t="s">
        <v>545</v>
      </c>
      <c r="C4301" s="5">
        <v>2013</v>
      </c>
      <c r="D4301" s="5">
        <v>6</v>
      </c>
      <c r="E4301" s="5">
        <v>70</v>
      </c>
      <c r="F4301" s="5" t="s">
        <v>148</v>
      </c>
      <c r="G4301" s="5">
        <v>3</v>
      </c>
      <c r="H4301" s="5" t="s">
        <v>12</v>
      </c>
      <c r="I4301" s="5">
        <v>1</v>
      </c>
      <c r="J4301" s="5">
        <v>2.93</v>
      </c>
      <c r="K4301" s="5">
        <v>2.95</v>
      </c>
      <c r="L4301">
        <f>VLOOKUP($E4301,'CFileFishery to ERA+'!$A$4:$J$198,4,FALSE)</f>
        <v>17</v>
      </c>
      <c r="M4301" t="str">
        <f>VLOOKUP($E4301,'CFileFishery to ERA+'!$A$4:$J$198,5,FALSE)</f>
        <v>ALASKA N</v>
      </c>
      <c r="N4301" t="str">
        <f>VLOOKUP($E4301,'CFileFishery to ERA+'!$A$4:$J$198,6,FALSE)</f>
        <v>US</v>
      </c>
      <c r="O4301">
        <f>VLOOKUP($E4301,'CFileFishery to ERA+'!$A$4:$J$198,7,FALSE)</f>
        <v>999</v>
      </c>
      <c r="P4301" t="str">
        <f>VLOOKUP($E4301,'CFileFishery to ERA+'!$A$4:$J$198,8,FALSE)</f>
        <v>N</v>
      </c>
      <c r="Q4301" t="str">
        <f>VLOOKUP($E4301,'CFileFishery to ERA+'!$A$4:$J$198,9,FALSE)</f>
        <v>SEAK Net</v>
      </c>
      <c r="R4301" t="str">
        <f>VLOOKUP($E4301,'CFileFishery to ERA+'!$A$4:$J$198,10,FALSE)</f>
        <v>AABM</v>
      </c>
    </row>
    <row r="4302" spans="1:18" x14ac:dyDescent="0.25">
      <c r="A4302" s="5" t="s">
        <v>544</v>
      </c>
      <c r="B4302" s="5" t="s">
        <v>545</v>
      </c>
      <c r="C4302" s="5">
        <v>2013</v>
      </c>
      <c r="D4302" s="5">
        <v>6</v>
      </c>
      <c r="E4302" s="5">
        <v>104</v>
      </c>
      <c r="F4302" s="5" t="s">
        <v>113</v>
      </c>
      <c r="G4302" s="5">
        <v>3</v>
      </c>
      <c r="H4302" s="5" t="s">
        <v>12</v>
      </c>
      <c r="I4302" s="5">
        <v>2</v>
      </c>
      <c r="J4302" s="5">
        <v>2.56</v>
      </c>
      <c r="K4302" s="5">
        <v>2.58</v>
      </c>
      <c r="L4302">
        <f>VLOOKUP($E4302,'CFileFishery to ERA+'!$A$4:$J$198,4,FALSE)</f>
        <v>38</v>
      </c>
      <c r="M4302" t="str">
        <f>VLOOKUP($E4302,'CFileFishery to ERA+'!$A$4:$J$198,5,FALSE)</f>
        <v>TPS FN</v>
      </c>
      <c r="N4302" t="str">
        <f>VLOOKUP($E4302,'CFileFishery to ERA+'!$A$4:$J$198,6,FALSE)</f>
        <v>US</v>
      </c>
      <c r="O4302">
        <f>VLOOKUP($E4302,'CFileFishery to ERA+'!$A$4:$J$198,7,FALSE)</f>
        <v>999</v>
      </c>
      <c r="P4302" t="str">
        <f>VLOOKUP($E4302,'CFileFishery to ERA+'!$A$4:$J$198,8,FALSE)</f>
        <v>N</v>
      </c>
      <c r="Q4302" t="str">
        <f>VLOOKUP($E4302,'CFileFishery to ERA+'!$A$4:$J$198,9,FALSE)</f>
        <v>PGSD Net</v>
      </c>
      <c r="R4302" t="str">
        <f>VLOOKUP($E4302,'CFileFishery to ERA+'!$A$4:$J$198,10,FALSE)</f>
        <v>ISBM</v>
      </c>
    </row>
    <row r="4303" spans="1:18" x14ac:dyDescent="0.25">
      <c r="A4303" s="5" t="s">
        <v>544</v>
      </c>
      <c r="B4303" s="5" t="s">
        <v>545</v>
      </c>
      <c r="C4303" s="5">
        <v>2013</v>
      </c>
      <c r="D4303" s="5">
        <v>6</v>
      </c>
      <c r="E4303" s="5">
        <v>104</v>
      </c>
      <c r="F4303" s="5" t="s">
        <v>113</v>
      </c>
      <c r="G4303" s="5">
        <v>4</v>
      </c>
      <c r="H4303" s="5" t="s">
        <v>12</v>
      </c>
      <c r="I4303" s="5">
        <v>2</v>
      </c>
      <c r="J4303" s="5">
        <v>3.64</v>
      </c>
      <c r="K4303" s="5">
        <v>3.67</v>
      </c>
      <c r="L4303">
        <f>VLOOKUP($E4303,'CFileFishery to ERA+'!$A$4:$J$198,4,FALSE)</f>
        <v>38</v>
      </c>
      <c r="M4303" t="str">
        <f>VLOOKUP($E4303,'CFileFishery to ERA+'!$A$4:$J$198,5,FALSE)</f>
        <v>TPS FN</v>
      </c>
      <c r="N4303" t="str">
        <f>VLOOKUP($E4303,'CFileFishery to ERA+'!$A$4:$J$198,6,FALSE)</f>
        <v>US</v>
      </c>
      <c r="O4303">
        <f>VLOOKUP($E4303,'CFileFishery to ERA+'!$A$4:$J$198,7,FALSE)</f>
        <v>999</v>
      </c>
      <c r="P4303" t="str">
        <f>VLOOKUP($E4303,'CFileFishery to ERA+'!$A$4:$J$198,8,FALSE)</f>
        <v>N</v>
      </c>
      <c r="Q4303" t="str">
        <f>VLOOKUP($E4303,'CFileFishery to ERA+'!$A$4:$J$198,9,FALSE)</f>
        <v>PGSD Net</v>
      </c>
      <c r="R4303" t="str">
        <f>VLOOKUP($E4303,'CFileFishery to ERA+'!$A$4:$J$198,10,FALSE)</f>
        <v>ISBM</v>
      </c>
    </row>
    <row r="4304" spans="1:18" x14ac:dyDescent="0.25">
      <c r="A4304" s="5" t="s">
        <v>544</v>
      </c>
      <c r="B4304" s="5" t="s">
        <v>545</v>
      </c>
      <c r="C4304" s="5">
        <v>2013</v>
      </c>
      <c r="D4304" s="5">
        <v>6</v>
      </c>
      <c r="E4304" s="5">
        <v>132</v>
      </c>
      <c r="F4304" s="5" t="s">
        <v>21</v>
      </c>
      <c r="G4304" s="5">
        <v>3</v>
      </c>
      <c r="H4304" s="5" t="s">
        <v>12</v>
      </c>
      <c r="I4304" s="5">
        <v>1</v>
      </c>
      <c r="J4304" s="5">
        <v>1.81</v>
      </c>
      <c r="K4304" s="5">
        <v>1.82</v>
      </c>
      <c r="L4304">
        <f>VLOOKUP($E4304,'CFileFishery to ERA+'!$A$4:$J$198,4,FALSE)</f>
        <v>45</v>
      </c>
      <c r="M4304" t="str">
        <f>VLOOKUP($E4304,'CFileFishery to ERA+'!$A$4:$J$198,5,FALSE)</f>
        <v>CBC S</v>
      </c>
      <c r="N4304" t="str">
        <f>VLOOKUP($E4304,'CFileFishery to ERA+'!$A$4:$J$198,6,FALSE)</f>
        <v>CA</v>
      </c>
      <c r="O4304">
        <f>VLOOKUP($E4304,'CFileFishery to ERA+'!$A$4:$J$198,7,FALSE)</f>
        <v>24</v>
      </c>
      <c r="P4304" t="str">
        <f>VLOOKUP($E4304,'CFileFishery to ERA+'!$A$4:$J$198,8,FALSE)</f>
        <v>S</v>
      </c>
      <c r="Q4304" t="str">
        <f>VLOOKUP($E4304,'CFileFishery to ERA+'!$A$4:$J$198,9,FALSE)</f>
        <v>Central Sport</v>
      </c>
      <c r="R4304" t="str">
        <f>VLOOKUP($E4304,'CFileFishery to ERA+'!$A$4:$J$198,10,FALSE)</f>
        <v>ISBM</v>
      </c>
    </row>
    <row r="4305" spans="1:18" x14ac:dyDescent="0.25">
      <c r="A4305" s="5" t="s">
        <v>544</v>
      </c>
      <c r="B4305" s="5" t="s">
        <v>545</v>
      </c>
      <c r="C4305" s="5">
        <v>2013</v>
      </c>
      <c r="D4305" s="5">
        <v>6</v>
      </c>
      <c r="E4305" s="5">
        <v>136</v>
      </c>
      <c r="F4305" s="5" t="s">
        <v>52</v>
      </c>
      <c r="G4305" s="5">
        <v>3</v>
      </c>
      <c r="H4305" s="5" t="s">
        <v>12</v>
      </c>
      <c r="I4305" s="5">
        <v>1</v>
      </c>
      <c r="J4305" s="5">
        <v>3.96</v>
      </c>
      <c r="K4305" s="5">
        <v>3.99</v>
      </c>
      <c r="L4305">
        <f>VLOOKUP($E4305,'CFileFishery to ERA+'!$A$4:$J$198,4,FALSE)</f>
        <v>63</v>
      </c>
      <c r="M4305" t="str">
        <f>VLOOKUP($E4305,'CFileFishery to ERA+'!$A$4:$J$198,5,FALSE)</f>
        <v>GEO ST S</v>
      </c>
      <c r="N4305" t="str">
        <f>VLOOKUP($E4305,'CFileFishery to ERA+'!$A$4:$J$198,6,FALSE)</f>
        <v>CA</v>
      </c>
      <c r="O4305">
        <f>VLOOKUP($E4305,'CFileFishery to ERA+'!$A$4:$J$198,7,FALSE)</f>
        <v>27</v>
      </c>
      <c r="P4305" t="str">
        <f>VLOOKUP($E4305,'CFileFishery to ERA+'!$A$4:$J$198,8,FALSE)</f>
        <v>S</v>
      </c>
      <c r="Q4305" t="str">
        <f>VLOOKUP($E4305,'CFileFishery to ERA+'!$A$4:$J$198,9,FALSE)</f>
        <v>North Georgia Strait Sport</v>
      </c>
      <c r="R4305" t="str">
        <f>VLOOKUP($E4305,'CFileFishery to ERA+'!$A$4:$J$198,10,FALSE)</f>
        <v>ISBM</v>
      </c>
    </row>
    <row r="4306" spans="1:18" x14ac:dyDescent="0.25">
      <c r="A4306" s="5" t="s">
        <v>544</v>
      </c>
      <c r="B4306" s="5" t="s">
        <v>545</v>
      </c>
      <c r="C4306" s="5">
        <v>2013</v>
      </c>
      <c r="D4306" s="5">
        <v>6</v>
      </c>
      <c r="E4306" s="5">
        <v>136</v>
      </c>
      <c r="F4306" s="5" t="s">
        <v>52</v>
      </c>
      <c r="G4306" s="5">
        <v>4</v>
      </c>
      <c r="H4306" s="5" t="s">
        <v>12</v>
      </c>
      <c r="I4306" s="5">
        <v>1</v>
      </c>
      <c r="J4306" s="5">
        <v>3.96</v>
      </c>
      <c r="K4306" s="5">
        <v>3.99</v>
      </c>
      <c r="L4306">
        <f>VLOOKUP($E4306,'CFileFishery to ERA+'!$A$4:$J$198,4,FALSE)</f>
        <v>63</v>
      </c>
      <c r="M4306" t="str">
        <f>VLOOKUP($E4306,'CFileFishery to ERA+'!$A$4:$J$198,5,FALSE)</f>
        <v>GEO ST S</v>
      </c>
      <c r="N4306" t="str">
        <f>VLOOKUP($E4306,'CFileFishery to ERA+'!$A$4:$J$198,6,FALSE)</f>
        <v>CA</v>
      </c>
      <c r="O4306">
        <f>VLOOKUP($E4306,'CFileFishery to ERA+'!$A$4:$J$198,7,FALSE)</f>
        <v>27</v>
      </c>
      <c r="P4306" t="str">
        <f>VLOOKUP($E4306,'CFileFishery to ERA+'!$A$4:$J$198,8,FALSE)</f>
        <v>S</v>
      </c>
      <c r="Q4306" t="str">
        <f>VLOOKUP($E4306,'CFileFishery to ERA+'!$A$4:$J$198,9,FALSE)</f>
        <v>North Georgia Strait Sport</v>
      </c>
      <c r="R4306" t="str">
        <f>VLOOKUP($E4306,'CFileFishery to ERA+'!$A$4:$J$198,10,FALSE)</f>
        <v>ISBM</v>
      </c>
    </row>
    <row r="4307" spans="1:18" x14ac:dyDescent="0.25">
      <c r="A4307" s="5" t="s">
        <v>544</v>
      </c>
      <c r="B4307" s="5" t="s">
        <v>545</v>
      </c>
      <c r="C4307" s="5">
        <v>2013</v>
      </c>
      <c r="D4307" s="5">
        <v>6</v>
      </c>
      <c r="E4307" s="5">
        <v>142</v>
      </c>
      <c r="F4307" s="5" t="s">
        <v>49</v>
      </c>
      <c r="G4307" s="5">
        <v>3</v>
      </c>
      <c r="H4307" s="5" t="s">
        <v>12</v>
      </c>
      <c r="I4307" s="5">
        <v>1</v>
      </c>
      <c r="J4307" s="5">
        <v>5.99</v>
      </c>
      <c r="K4307" s="5">
        <v>6.03</v>
      </c>
      <c r="L4307">
        <f>VLOOKUP($E4307,'CFileFishery to ERA+'!$A$4:$J$198,4,FALSE)</f>
        <v>50</v>
      </c>
      <c r="M4307" t="str">
        <f>VLOOKUP($E4307,'CFileFishery to ERA+'!$A$4:$J$198,5,FALSE)</f>
        <v>WCVI AABM S</v>
      </c>
      <c r="N4307" t="str">
        <f>VLOOKUP($E4307,'CFileFishery to ERA+'!$A$4:$J$198,6,FALSE)</f>
        <v>CA</v>
      </c>
      <c r="O4307">
        <f>VLOOKUP($E4307,'CFileFishery to ERA+'!$A$4:$J$198,7,FALSE)</f>
        <v>31</v>
      </c>
      <c r="P4307" t="str">
        <f>VLOOKUP($E4307,'CFileFishery to ERA+'!$A$4:$J$198,8,FALSE)</f>
        <v>S</v>
      </c>
      <c r="Q4307" t="str">
        <f>VLOOKUP($E4307,'CFileFishery to ERA+'!$A$4:$J$198,9,FALSE)</f>
        <v>WCVI AABM Sport</v>
      </c>
      <c r="R4307" t="str">
        <f>VLOOKUP($E4307,'CFileFishery to ERA+'!$A$4:$J$198,10,FALSE)</f>
        <v>AABM</v>
      </c>
    </row>
    <row r="4308" spans="1:18" x14ac:dyDescent="0.25">
      <c r="A4308" s="5" t="s">
        <v>544</v>
      </c>
      <c r="B4308" s="5" t="s">
        <v>545</v>
      </c>
      <c r="C4308" s="5">
        <v>2013</v>
      </c>
      <c r="D4308" s="5">
        <v>6</v>
      </c>
      <c r="E4308" s="5">
        <v>142</v>
      </c>
      <c r="F4308" s="5" t="s">
        <v>49</v>
      </c>
      <c r="G4308" s="5">
        <v>4</v>
      </c>
      <c r="H4308" s="5" t="s">
        <v>12</v>
      </c>
      <c r="I4308" s="5">
        <v>1</v>
      </c>
      <c r="J4308" s="5">
        <v>5.99</v>
      </c>
      <c r="K4308" s="5">
        <v>6.05</v>
      </c>
      <c r="L4308">
        <f>VLOOKUP($E4308,'CFileFishery to ERA+'!$A$4:$J$198,4,FALSE)</f>
        <v>50</v>
      </c>
      <c r="M4308" t="str">
        <f>VLOOKUP($E4308,'CFileFishery to ERA+'!$A$4:$J$198,5,FALSE)</f>
        <v>WCVI AABM S</v>
      </c>
      <c r="N4308" t="str">
        <f>VLOOKUP($E4308,'CFileFishery to ERA+'!$A$4:$J$198,6,FALSE)</f>
        <v>CA</v>
      </c>
      <c r="O4308">
        <f>VLOOKUP($E4308,'CFileFishery to ERA+'!$A$4:$J$198,7,FALSE)</f>
        <v>31</v>
      </c>
      <c r="P4308" t="str">
        <f>VLOOKUP($E4308,'CFileFishery to ERA+'!$A$4:$J$198,8,FALSE)</f>
        <v>S</v>
      </c>
      <c r="Q4308" t="str">
        <f>VLOOKUP($E4308,'CFileFishery to ERA+'!$A$4:$J$198,9,FALSE)</f>
        <v>WCVI AABM Sport</v>
      </c>
      <c r="R4308" t="str">
        <f>VLOOKUP($E4308,'CFileFishery to ERA+'!$A$4:$J$198,10,FALSE)</f>
        <v>AABM</v>
      </c>
    </row>
    <row r="4309" spans="1:18" x14ac:dyDescent="0.25">
      <c r="A4309" s="5" t="s">
        <v>544</v>
      </c>
      <c r="B4309" s="5" t="s">
        <v>545</v>
      </c>
      <c r="C4309" s="5">
        <v>2013</v>
      </c>
      <c r="D4309" s="5">
        <v>6</v>
      </c>
      <c r="E4309" s="5">
        <v>146</v>
      </c>
      <c r="F4309" s="5" t="s">
        <v>75</v>
      </c>
      <c r="G4309" s="5">
        <v>4</v>
      </c>
      <c r="H4309" s="5" t="s">
        <v>12</v>
      </c>
      <c r="I4309" s="5">
        <v>1</v>
      </c>
      <c r="J4309" s="5">
        <v>12.11</v>
      </c>
      <c r="K4309" s="5">
        <v>12.23</v>
      </c>
      <c r="L4309">
        <f>VLOOKUP($E4309,'CFileFishery to ERA+'!$A$4:$J$198,4,FALSE)</f>
        <v>65</v>
      </c>
      <c r="M4309" t="str">
        <f>VLOOKUP($E4309,'CFileFishery to ERA+'!$A$4:$J$198,5,FALSE)</f>
        <v>BC JF S</v>
      </c>
      <c r="N4309" t="str">
        <f>VLOOKUP($E4309,'CFileFishery to ERA+'!$A$4:$J$198,6,FALSE)</f>
        <v>CA</v>
      </c>
      <c r="O4309">
        <f>VLOOKUP($E4309,'CFileFishery to ERA+'!$A$4:$J$198,7,FALSE)</f>
        <v>36</v>
      </c>
      <c r="P4309" t="str">
        <f>VLOOKUP($E4309,'CFileFishery to ERA+'!$A$4:$J$198,8,FALSE)</f>
        <v>S</v>
      </c>
      <c r="Q4309" t="str">
        <f>VLOOKUP($E4309,'CFileFishery to ERA+'!$A$4:$J$198,9,FALSE)</f>
        <v>Canadian Juan De Fuca Sport</v>
      </c>
      <c r="R4309" t="str">
        <f>VLOOKUP($E4309,'CFileFishery to ERA+'!$A$4:$J$198,10,FALSE)</f>
        <v>ISBM</v>
      </c>
    </row>
    <row r="4310" spans="1:18" x14ac:dyDescent="0.25">
      <c r="A4310" s="5" t="s">
        <v>544</v>
      </c>
      <c r="B4310" s="5" t="s">
        <v>545</v>
      </c>
      <c r="C4310" s="5">
        <v>2013</v>
      </c>
      <c r="D4310" s="5">
        <v>7</v>
      </c>
      <c r="E4310" s="5">
        <v>43</v>
      </c>
      <c r="F4310" s="5" t="s">
        <v>59</v>
      </c>
      <c r="G4310" s="5">
        <v>3</v>
      </c>
      <c r="H4310" s="5" t="s">
        <v>12</v>
      </c>
      <c r="I4310" s="5">
        <v>1</v>
      </c>
      <c r="J4310" s="5">
        <v>3.21</v>
      </c>
      <c r="K4310" s="5">
        <v>3.23</v>
      </c>
      <c r="L4310">
        <f>VLOOKUP($E4310,'CFileFishery to ERA+'!$A$4:$J$198,4,FALSE)</f>
        <v>13</v>
      </c>
      <c r="M4310" t="str">
        <f>VLOOKUP($E4310,'CFileFishery to ERA+'!$A$4:$J$198,5,FALSE)</f>
        <v>N FALCON T</v>
      </c>
      <c r="N4310" t="str">
        <f>VLOOKUP($E4310,'CFileFishery to ERA+'!$A$4:$J$198,6,FALSE)</f>
        <v>US</v>
      </c>
      <c r="O4310">
        <f>VLOOKUP($E4310,'CFileFishery to ERA+'!$A$4:$J$198,7,FALSE)</f>
        <v>999</v>
      </c>
      <c r="P4310" t="str">
        <f>VLOOKUP($E4310,'CFileFishery to ERA+'!$A$4:$J$198,8,FALSE)</f>
        <v>T</v>
      </c>
      <c r="Q4310" t="str">
        <f>VLOOKUP($E4310,'CFileFishery to ERA+'!$A$4:$J$198,9,FALSE)</f>
        <v>WA Troll</v>
      </c>
      <c r="R4310" t="str">
        <f>VLOOKUP($E4310,'CFileFishery to ERA+'!$A$4:$J$198,10,FALSE)</f>
        <v>ISBM</v>
      </c>
    </row>
    <row r="4311" spans="1:18" x14ac:dyDescent="0.25">
      <c r="A4311" s="5" t="s">
        <v>544</v>
      </c>
      <c r="B4311" s="5" t="s">
        <v>545</v>
      </c>
      <c r="C4311" s="5">
        <v>2013</v>
      </c>
      <c r="D4311" s="5">
        <v>7</v>
      </c>
      <c r="E4311" s="5">
        <v>104</v>
      </c>
      <c r="F4311" s="5" t="s">
        <v>113</v>
      </c>
      <c r="G4311" s="5">
        <v>3</v>
      </c>
      <c r="H4311" s="5" t="s">
        <v>12</v>
      </c>
      <c r="I4311" s="5">
        <v>1</v>
      </c>
      <c r="J4311" s="5">
        <v>1.73</v>
      </c>
      <c r="K4311" s="5">
        <v>1.74</v>
      </c>
      <c r="L4311">
        <f>VLOOKUP($E4311,'CFileFishery to ERA+'!$A$4:$J$198,4,FALSE)</f>
        <v>38</v>
      </c>
      <c r="M4311" t="str">
        <f>VLOOKUP($E4311,'CFileFishery to ERA+'!$A$4:$J$198,5,FALSE)</f>
        <v>TPS FN</v>
      </c>
      <c r="N4311" t="str">
        <f>VLOOKUP($E4311,'CFileFishery to ERA+'!$A$4:$J$198,6,FALSE)</f>
        <v>US</v>
      </c>
      <c r="O4311">
        <f>VLOOKUP($E4311,'CFileFishery to ERA+'!$A$4:$J$198,7,FALSE)</f>
        <v>999</v>
      </c>
      <c r="P4311" t="str">
        <f>VLOOKUP($E4311,'CFileFishery to ERA+'!$A$4:$J$198,8,FALSE)</f>
        <v>N</v>
      </c>
      <c r="Q4311" t="str">
        <f>VLOOKUP($E4311,'CFileFishery to ERA+'!$A$4:$J$198,9,FALSE)</f>
        <v>PGSD Net</v>
      </c>
      <c r="R4311" t="str">
        <f>VLOOKUP($E4311,'CFileFishery to ERA+'!$A$4:$J$198,10,FALSE)</f>
        <v>ISBM</v>
      </c>
    </row>
    <row r="4312" spans="1:18" x14ac:dyDescent="0.25">
      <c r="A4312" s="5" t="s">
        <v>544</v>
      </c>
      <c r="B4312" s="5" t="s">
        <v>545</v>
      </c>
      <c r="C4312" s="5">
        <v>2013</v>
      </c>
      <c r="D4312" s="5">
        <v>7</v>
      </c>
      <c r="E4312" s="5">
        <v>129</v>
      </c>
      <c r="F4312" s="5" t="s">
        <v>38</v>
      </c>
      <c r="G4312" s="5">
        <v>3</v>
      </c>
      <c r="H4312" s="5" t="s">
        <v>12</v>
      </c>
      <c r="I4312" s="5">
        <v>2</v>
      </c>
      <c r="J4312" s="5">
        <v>5.32</v>
      </c>
      <c r="K4312" s="5">
        <v>5.36</v>
      </c>
      <c r="L4312">
        <f>VLOOKUP($E4312,'CFileFishery to ERA+'!$A$4:$J$198,4,FALSE)</f>
        <v>48</v>
      </c>
      <c r="M4312" t="str">
        <f>VLOOKUP($E4312,'CFileFishery to ERA+'!$A$4:$J$198,5,FALSE)</f>
        <v>NBC ISBM S</v>
      </c>
      <c r="N4312" t="str">
        <f>VLOOKUP($E4312,'CFileFishery to ERA+'!$A$4:$J$198,6,FALSE)</f>
        <v>CA</v>
      </c>
      <c r="O4312">
        <f>VLOOKUP($E4312,'CFileFishery to ERA+'!$A$4:$J$198,7,FALSE)</f>
        <v>21</v>
      </c>
      <c r="P4312" t="str">
        <f>VLOOKUP($E4312,'CFileFishery to ERA+'!$A$4:$J$198,8,FALSE)</f>
        <v>S</v>
      </c>
      <c r="Q4312" t="str">
        <f>VLOOKUP($E4312,'CFileFishery to ERA+'!$A$4:$J$198,9,FALSE)</f>
        <v>NBC ISBM Sport</v>
      </c>
      <c r="R4312" t="str">
        <f>VLOOKUP($E4312,'CFileFishery to ERA+'!$A$4:$J$198,10,FALSE)</f>
        <v>ISBM</v>
      </c>
    </row>
    <row r="4313" spans="1:18" x14ac:dyDescent="0.25">
      <c r="A4313" s="5" t="s">
        <v>544</v>
      </c>
      <c r="B4313" s="5" t="s">
        <v>545</v>
      </c>
      <c r="C4313" s="5">
        <v>2013</v>
      </c>
      <c r="D4313" s="5">
        <v>7</v>
      </c>
      <c r="E4313" s="5">
        <v>136</v>
      </c>
      <c r="F4313" s="5" t="s">
        <v>52</v>
      </c>
      <c r="G4313" s="5">
        <v>4</v>
      </c>
      <c r="H4313" s="5" t="s">
        <v>12</v>
      </c>
      <c r="I4313" s="5">
        <v>1</v>
      </c>
      <c r="J4313" s="5">
        <v>2.67</v>
      </c>
      <c r="K4313" s="5">
        <v>2.69</v>
      </c>
      <c r="L4313">
        <f>VLOOKUP($E4313,'CFileFishery to ERA+'!$A$4:$J$198,4,FALSE)</f>
        <v>63</v>
      </c>
      <c r="M4313" t="str">
        <f>VLOOKUP($E4313,'CFileFishery to ERA+'!$A$4:$J$198,5,FALSE)</f>
        <v>GEO ST S</v>
      </c>
      <c r="N4313" t="str">
        <f>VLOOKUP($E4313,'CFileFishery to ERA+'!$A$4:$J$198,6,FALSE)</f>
        <v>CA</v>
      </c>
      <c r="O4313">
        <f>VLOOKUP($E4313,'CFileFishery to ERA+'!$A$4:$J$198,7,FALSE)</f>
        <v>27</v>
      </c>
      <c r="P4313" t="str">
        <f>VLOOKUP($E4313,'CFileFishery to ERA+'!$A$4:$J$198,8,FALSE)</f>
        <v>S</v>
      </c>
      <c r="Q4313" t="str">
        <f>VLOOKUP($E4313,'CFileFishery to ERA+'!$A$4:$J$198,9,FALSE)</f>
        <v>North Georgia Strait Sport</v>
      </c>
      <c r="R4313" t="str">
        <f>VLOOKUP($E4313,'CFileFishery to ERA+'!$A$4:$J$198,10,FALSE)</f>
        <v>ISBM</v>
      </c>
    </row>
    <row r="4314" spans="1:18" x14ac:dyDescent="0.25">
      <c r="A4314" s="5" t="s">
        <v>544</v>
      </c>
      <c r="B4314" s="5" t="s">
        <v>545</v>
      </c>
      <c r="C4314" s="5">
        <v>2013</v>
      </c>
      <c r="D4314" s="5">
        <v>7</v>
      </c>
      <c r="E4314" s="5">
        <v>139</v>
      </c>
      <c r="F4314" s="5" t="s">
        <v>74</v>
      </c>
      <c r="G4314" s="5">
        <v>4</v>
      </c>
      <c r="H4314" s="5" t="s">
        <v>12</v>
      </c>
      <c r="I4314" s="5">
        <v>1</v>
      </c>
      <c r="J4314" s="5">
        <v>2.06</v>
      </c>
      <c r="K4314" s="5">
        <v>2.08</v>
      </c>
      <c r="L4314">
        <f>VLOOKUP($E4314,'CFileFishery to ERA+'!$A$4:$J$198,4,FALSE)</f>
        <v>63</v>
      </c>
      <c r="M4314" t="str">
        <f>VLOOKUP($E4314,'CFileFishery to ERA+'!$A$4:$J$198,5,FALSE)</f>
        <v>GEO ST S</v>
      </c>
      <c r="N4314" t="str">
        <f>VLOOKUP($E4314,'CFileFishery to ERA+'!$A$4:$J$198,6,FALSE)</f>
        <v>CA</v>
      </c>
      <c r="O4314">
        <f>VLOOKUP($E4314,'CFileFishery to ERA+'!$A$4:$J$198,7,FALSE)</f>
        <v>29</v>
      </c>
      <c r="P4314" t="str">
        <f>VLOOKUP($E4314,'CFileFishery to ERA+'!$A$4:$J$198,8,FALSE)</f>
        <v>S</v>
      </c>
      <c r="Q4314" t="str">
        <f>VLOOKUP($E4314,'CFileFishery to ERA+'!$A$4:$J$198,9,FALSE)</f>
        <v>South Georgia Strait Sport</v>
      </c>
      <c r="R4314" t="str">
        <f>VLOOKUP($E4314,'CFileFishery to ERA+'!$A$4:$J$198,10,FALSE)</f>
        <v>ISBM</v>
      </c>
    </row>
    <row r="4315" spans="1:18" x14ac:dyDescent="0.25">
      <c r="A4315" s="5" t="s">
        <v>544</v>
      </c>
      <c r="B4315" s="5" t="s">
        <v>545</v>
      </c>
      <c r="C4315" s="5">
        <v>2013</v>
      </c>
      <c r="D4315" s="5">
        <v>7</v>
      </c>
      <c r="E4315" s="5">
        <v>142</v>
      </c>
      <c r="F4315" s="5" t="s">
        <v>49</v>
      </c>
      <c r="G4315" s="5">
        <v>3</v>
      </c>
      <c r="H4315" s="5" t="s">
        <v>12</v>
      </c>
      <c r="I4315" s="5">
        <v>4</v>
      </c>
      <c r="J4315" s="5">
        <v>15.68</v>
      </c>
      <c r="K4315" s="5">
        <v>15.8</v>
      </c>
      <c r="L4315">
        <f>VLOOKUP($E4315,'CFileFishery to ERA+'!$A$4:$J$198,4,FALSE)</f>
        <v>50</v>
      </c>
      <c r="M4315" t="str">
        <f>VLOOKUP($E4315,'CFileFishery to ERA+'!$A$4:$J$198,5,FALSE)</f>
        <v>WCVI AABM S</v>
      </c>
      <c r="N4315" t="str">
        <f>VLOOKUP($E4315,'CFileFishery to ERA+'!$A$4:$J$198,6,FALSE)</f>
        <v>CA</v>
      </c>
      <c r="O4315">
        <f>VLOOKUP($E4315,'CFileFishery to ERA+'!$A$4:$J$198,7,FALSE)</f>
        <v>31</v>
      </c>
      <c r="P4315" t="str">
        <f>VLOOKUP($E4315,'CFileFishery to ERA+'!$A$4:$J$198,8,FALSE)</f>
        <v>S</v>
      </c>
      <c r="Q4315" t="str">
        <f>VLOOKUP($E4315,'CFileFishery to ERA+'!$A$4:$J$198,9,FALSE)</f>
        <v>WCVI AABM Sport</v>
      </c>
      <c r="R4315" t="str">
        <f>VLOOKUP($E4315,'CFileFishery to ERA+'!$A$4:$J$198,10,FALSE)</f>
        <v>AABM</v>
      </c>
    </row>
    <row r="4316" spans="1:18" x14ac:dyDescent="0.25">
      <c r="A4316" s="5" t="s">
        <v>544</v>
      </c>
      <c r="B4316" s="5" t="s">
        <v>545</v>
      </c>
      <c r="C4316" s="5">
        <v>2013</v>
      </c>
      <c r="D4316" s="5">
        <v>7</v>
      </c>
      <c r="E4316" s="5">
        <v>142</v>
      </c>
      <c r="F4316" s="5" t="s">
        <v>49</v>
      </c>
      <c r="G4316" s="5">
        <v>4</v>
      </c>
      <c r="H4316" s="5" t="s">
        <v>12</v>
      </c>
      <c r="I4316" s="5">
        <v>1</v>
      </c>
      <c r="J4316" s="5">
        <v>3.92</v>
      </c>
      <c r="K4316" s="5">
        <v>3.95</v>
      </c>
      <c r="L4316">
        <f>VLOOKUP($E4316,'CFileFishery to ERA+'!$A$4:$J$198,4,FALSE)</f>
        <v>50</v>
      </c>
      <c r="M4316" t="str">
        <f>VLOOKUP($E4316,'CFileFishery to ERA+'!$A$4:$J$198,5,FALSE)</f>
        <v>WCVI AABM S</v>
      </c>
      <c r="N4316" t="str">
        <f>VLOOKUP($E4316,'CFileFishery to ERA+'!$A$4:$J$198,6,FALSE)</f>
        <v>CA</v>
      </c>
      <c r="O4316">
        <f>VLOOKUP($E4316,'CFileFishery to ERA+'!$A$4:$J$198,7,FALSE)</f>
        <v>31</v>
      </c>
      <c r="P4316" t="str">
        <f>VLOOKUP($E4316,'CFileFishery to ERA+'!$A$4:$J$198,8,FALSE)</f>
        <v>S</v>
      </c>
      <c r="Q4316" t="str">
        <f>VLOOKUP($E4316,'CFileFishery to ERA+'!$A$4:$J$198,9,FALSE)</f>
        <v>WCVI AABM Sport</v>
      </c>
      <c r="R4316" t="str">
        <f>VLOOKUP($E4316,'CFileFishery to ERA+'!$A$4:$J$198,10,FALSE)</f>
        <v>AABM</v>
      </c>
    </row>
    <row r="4317" spans="1:18" x14ac:dyDescent="0.25">
      <c r="A4317" s="5" t="s">
        <v>544</v>
      </c>
      <c r="B4317" s="5" t="s">
        <v>545</v>
      </c>
      <c r="C4317" s="5">
        <v>2013</v>
      </c>
      <c r="D4317" s="5">
        <v>7</v>
      </c>
      <c r="E4317" s="5">
        <v>146</v>
      </c>
      <c r="F4317" s="5" t="s">
        <v>75</v>
      </c>
      <c r="G4317" s="5">
        <v>3</v>
      </c>
      <c r="H4317" s="5" t="s">
        <v>12</v>
      </c>
      <c r="I4317" s="5">
        <v>2</v>
      </c>
      <c r="J4317" s="5">
        <v>17.12</v>
      </c>
      <c r="K4317" s="5">
        <v>17.25</v>
      </c>
      <c r="L4317">
        <f>VLOOKUP($E4317,'CFileFishery to ERA+'!$A$4:$J$198,4,FALSE)</f>
        <v>65</v>
      </c>
      <c r="M4317" t="str">
        <f>VLOOKUP($E4317,'CFileFishery to ERA+'!$A$4:$J$198,5,FALSE)</f>
        <v>BC JF S</v>
      </c>
      <c r="N4317" t="str">
        <f>VLOOKUP($E4317,'CFileFishery to ERA+'!$A$4:$J$198,6,FALSE)</f>
        <v>CA</v>
      </c>
      <c r="O4317">
        <f>VLOOKUP($E4317,'CFileFishery to ERA+'!$A$4:$J$198,7,FALSE)</f>
        <v>36</v>
      </c>
      <c r="P4317" t="str">
        <f>VLOOKUP($E4317,'CFileFishery to ERA+'!$A$4:$J$198,8,FALSE)</f>
        <v>S</v>
      </c>
      <c r="Q4317" t="str">
        <f>VLOOKUP($E4317,'CFileFishery to ERA+'!$A$4:$J$198,9,FALSE)</f>
        <v>Canadian Juan De Fuca Sport</v>
      </c>
      <c r="R4317" t="str">
        <f>VLOOKUP($E4317,'CFileFishery to ERA+'!$A$4:$J$198,10,FALSE)</f>
        <v>ISBM</v>
      </c>
    </row>
    <row r="4318" spans="1:18" x14ac:dyDescent="0.25">
      <c r="A4318" s="5" t="s">
        <v>544</v>
      </c>
      <c r="B4318" s="5" t="s">
        <v>545</v>
      </c>
      <c r="C4318" s="5">
        <v>2013</v>
      </c>
      <c r="D4318" s="5">
        <v>7</v>
      </c>
      <c r="E4318" s="5">
        <v>150</v>
      </c>
      <c r="F4318" s="5" t="s">
        <v>76</v>
      </c>
      <c r="G4318" s="5">
        <v>3</v>
      </c>
      <c r="H4318" s="5" t="s">
        <v>12</v>
      </c>
      <c r="I4318" s="5">
        <v>1</v>
      </c>
      <c r="J4318" s="5">
        <v>2.66</v>
      </c>
      <c r="K4318" s="5">
        <v>2.68</v>
      </c>
      <c r="L4318">
        <f>VLOOKUP($E4318,'CFileFishery to ERA+'!$A$4:$J$198,4,FALSE)</f>
        <v>57</v>
      </c>
      <c r="M4318" t="str">
        <f>VLOOKUP($E4318,'CFileFishery to ERA+'!$A$4:$J$198,5,FALSE)</f>
        <v>PGSDN S</v>
      </c>
      <c r="N4318" t="str">
        <f>VLOOKUP($E4318,'CFileFishery to ERA+'!$A$4:$J$198,6,FALSE)</f>
        <v>US</v>
      </c>
      <c r="O4318">
        <f>VLOOKUP($E4318,'CFileFishery to ERA+'!$A$4:$J$198,7,FALSE)</f>
        <v>999</v>
      </c>
      <c r="P4318" t="str">
        <f>VLOOKUP($E4318,'CFileFishery to ERA+'!$A$4:$J$198,8,FALSE)</f>
        <v>S</v>
      </c>
      <c r="Q4318" t="str">
        <f>VLOOKUP($E4318,'CFileFishery to ERA+'!$A$4:$J$198,9,FALSE)</f>
        <v>PGSD Sport</v>
      </c>
      <c r="R4318" t="str">
        <f>VLOOKUP($E4318,'CFileFishery to ERA+'!$A$4:$J$198,10,FALSE)</f>
        <v>ISBM</v>
      </c>
    </row>
    <row r="4319" spans="1:18" x14ac:dyDescent="0.25">
      <c r="A4319" s="5" t="s">
        <v>544</v>
      </c>
      <c r="B4319" s="5" t="s">
        <v>545</v>
      </c>
      <c r="C4319" s="5">
        <v>2013</v>
      </c>
      <c r="D4319" s="5">
        <v>7</v>
      </c>
      <c r="E4319" s="5">
        <v>151</v>
      </c>
      <c r="F4319" s="5" t="s">
        <v>84</v>
      </c>
      <c r="G4319" s="5">
        <v>3</v>
      </c>
      <c r="H4319" s="5" t="s">
        <v>12</v>
      </c>
      <c r="I4319" s="5">
        <v>1</v>
      </c>
      <c r="J4319" s="5">
        <v>2.13</v>
      </c>
      <c r="K4319" s="5">
        <v>2.14</v>
      </c>
      <c r="L4319">
        <f>VLOOKUP($E4319,'CFileFishery to ERA+'!$A$4:$J$198,4,FALSE)</f>
        <v>57</v>
      </c>
      <c r="M4319" t="str">
        <f>VLOOKUP($E4319,'CFileFishery to ERA+'!$A$4:$J$198,5,FALSE)</f>
        <v>PGSDN S</v>
      </c>
      <c r="N4319" t="str">
        <f>VLOOKUP($E4319,'CFileFishery to ERA+'!$A$4:$J$198,6,FALSE)</f>
        <v>US</v>
      </c>
      <c r="O4319">
        <f>VLOOKUP($E4319,'CFileFishery to ERA+'!$A$4:$J$198,7,FALSE)</f>
        <v>999</v>
      </c>
      <c r="P4319" t="str">
        <f>VLOOKUP($E4319,'CFileFishery to ERA+'!$A$4:$J$198,8,FALSE)</f>
        <v>S</v>
      </c>
      <c r="Q4319" t="str">
        <f>VLOOKUP($E4319,'CFileFishery to ERA+'!$A$4:$J$198,9,FALSE)</f>
        <v>PGSD Sport</v>
      </c>
      <c r="R4319" t="str">
        <f>VLOOKUP($E4319,'CFileFishery to ERA+'!$A$4:$J$198,10,FALSE)</f>
        <v>ISBM</v>
      </c>
    </row>
    <row r="4320" spans="1:18" x14ac:dyDescent="0.25">
      <c r="A4320" s="5" t="s">
        <v>544</v>
      </c>
      <c r="B4320" s="5" t="s">
        <v>545</v>
      </c>
      <c r="C4320" s="5">
        <v>2013</v>
      </c>
      <c r="D4320" s="5">
        <v>7</v>
      </c>
      <c r="E4320" s="5">
        <v>151</v>
      </c>
      <c r="F4320" s="5" t="s">
        <v>84</v>
      </c>
      <c r="G4320" s="5">
        <v>4</v>
      </c>
      <c r="H4320" s="5" t="s">
        <v>12</v>
      </c>
      <c r="I4320" s="5">
        <v>1</v>
      </c>
      <c r="J4320" s="5">
        <v>2.13</v>
      </c>
      <c r="K4320" s="5">
        <v>2.15</v>
      </c>
      <c r="L4320">
        <f>VLOOKUP($E4320,'CFileFishery to ERA+'!$A$4:$J$198,4,FALSE)</f>
        <v>57</v>
      </c>
      <c r="M4320" t="str">
        <f>VLOOKUP($E4320,'CFileFishery to ERA+'!$A$4:$J$198,5,FALSE)</f>
        <v>PGSDN S</v>
      </c>
      <c r="N4320" t="str">
        <f>VLOOKUP($E4320,'CFileFishery to ERA+'!$A$4:$J$198,6,FALSE)</f>
        <v>US</v>
      </c>
      <c r="O4320">
        <f>VLOOKUP($E4320,'CFileFishery to ERA+'!$A$4:$J$198,7,FALSE)</f>
        <v>999</v>
      </c>
      <c r="P4320" t="str">
        <f>VLOOKUP($E4320,'CFileFishery to ERA+'!$A$4:$J$198,8,FALSE)</f>
        <v>S</v>
      </c>
      <c r="Q4320" t="str">
        <f>VLOOKUP($E4320,'CFileFishery to ERA+'!$A$4:$J$198,9,FALSE)</f>
        <v>PGSD Sport</v>
      </c>
      <c r="R4320" t="str">
        <f>VLOOKUP($E4320,'CFileFishery to ERA+'!$A$4:$J$198,10,FALSE)</f>
        <v>ISBM</v>
      </c>
    </row>
    <row r="4321" spans="1:18" x14ac:dyDescent="0.25">
      <c r="A4321" s="5" t="s">
        <v>544</v>
      </c>
      <c r="B4321" s="5" t="s">
        <v>545</v>
      </c>
      <c r="C4321" s="5">
        <v>2013</v>
      </c>
      <c r="D4321" s="5">
        <v>8</v>
      </c>
      <c r="E4321" s="5">
        <v>35</v>
      </c>
      <c r="F4321" s="5" t="s">
        <v>77</v>
      </c>
      <c r="G4321" s="5">
        <v>4</v>
      </c>
      <c r="H4321" s="5" t="s">
        <v>12</v>
      </c>
      <c r="I4321" s="5">
        <v>1</v>
      </c>
      <c r="J4321" s="5">
        <v>1.72</v>
      </c>
      <c r="K4321" s="5">
        <v>1.73</v>
      </c>
      <c r="L4321">
        <f>VLOOKUP($E4321,'CFileFishery to ERA+'!$A$4:$J$198,4,FALSE)</f>
        <v>12</v>
      </c>
      <c r="M4321" t="str">
        <f>VLOOKUP($E4321,'CFileFishery to ERA+'!$A$4:$J$198,5,FALSE)</f>
        <v>WCVI SUM T</v>
      </c>
      <c r="N4321" t="str">
        <f>VLOOKUP($E4321,'CFileFishery to ERA+'!$A$4:$J$198,6,FALSE)</f>
        <v>CA</v>
      </c>
      <c r="O4321">
        <f>VLOOKUP($E4321,'CFileFishery to ERA+'!$A$4:$J$198,7,FALSE)</f>
        <v>3</v>
      </c>
      <c r="P4321" t="str">
        <f>VLOOKUP($E4321,'CFileFishery to ERA+'!$A$4:$J$198,8,FALSE)</f>
        <v>T</v>
      </c>
      <c r="Q4321" t="str">
        <f>VLOOKUP($E4321,'CFileFishery to ERA+'!$A$4:$J$198,9,FALSE)</f>
        <v>WCVI Troll</v>
      </c>
      <c r="R4321" t="str">
        <f>VLOOKUP($E4321,'CFileFishery to ERA+'!$A$4:$J$198,10,FALSE)</f>
        <v>AABM</v>
      </c>
    </row>
    <row r="4322" spans="1:18" x14ac:dyDescent="0.25">
      <c r="A4322" s="5" t="s">
        <v>544</v>
      </c>
      <c r="B4322" s="5" t="s">
        <v>545</v>
      </c>
      <c r="C4322" s="5">
        <v>2013</v>
      </c>
      <c r="D4322" s="5">
        <v>8</v>
      </c>
      <c r="E4322" s="5">
        <v>101</v>
      </c>
      <c r="F4322" s="5" t="s">
        <v>67</v>
      </c>
      <c r="G4322" s="5">
        <v>3</v>
      </c>
      <c r="H4322" s="5" t="s">
        <v>12</v>
      </c>
      <c r="I4322" s="5">
        <v>1</v>
      </c>
      <c r="J4322" s="5">
        <v>5.6</v>
      </c>
      <c r="K4322" s="5">
        <v>5.64</v>
      </c>
      <c r="L4322">
        <f>VLOOKUP($E4322,'CFileFishery to ERA+'!$A$4:$J$198,4,FALSE)</f>
        <v>38</v>
      </c>
      <c r="M4322" t="str">
        <f>VLOOKUP($E4322,'CFileFishery to ERA+'!$A$4:$J$198,5,FALSE)</f>
        <v>TPS FN</v>
      </c>
      <c r="N4322" t="str">
        <f>VLOOKUP($E4322,'CFileFishery to ERA+'!$A$4:$J$198,6,FALSE)</f>
        <v>US</v>
      </c>
      <c r="O4322">
        <f>VLOOKUP($E4322,'CFileFishery to ERA+'!$A$4:$J$198,7,FALSE)</f>
        <v>999</v>
      </c>
      <c r="P4322" t="str">
        <f>VLOOKUP($E4322,'CFileFishery to ERA+'!$A$4:$J$198,8,FALSE)</f>
        <v>N</v>
      </c>
      <c r="Q4322" t="str">
        <f>VLOOKUP($E4322,'CFileFishery to ERA+'!$A$4:$J$198,9,FALSE)</f>
        <v>PGSD Net</v>
      </c>
      <c r="R4322" t="str">
        <f>VLOOKUP($E4322,'CFileFishery to ERA+'!$A$4:$J$198,10,FALSE)</f>
        <v>ISBM</v>
      </c>
    </row>
    <row r="4323" spans="1:18" x14ac:dyDescent="0.25">
      <c r="A4323" s="5" t="s">
        <v>544</v>
      </c>
      <c r="B4323" s="5" t="s">
        <v>545</v>
      </c>
      <c r="C4323" s="5">
        <v>2013</v>
      </c>
      <c r="D4323" s="5">
        <v>8</v>
      </c>
      <c r="E4323" s="5">
        <v>168</v>
      </c>
      <c r="F4323" s="5" t="s">
        <v>97</v>
      </c>
      <c r="G4323" s="5">
        <v>4</v>
      </c>
      <c r="H4323" s="5" t="s">
        <v>12</v>
      </c>
      <c r="I4323" s="5">
        <v>1</v>
      </c>
      <c r="J4323" s="5">
        <v>1.62</v>
      </c>
      <c r="K4323" s="5">
        <v>1.63</v>
      </c>
      <c r="L4323">
        <f>VLOOKUP($E4323,'CFileFishery to ERA+'!$A$4:$J$198,4,FALSE)</f>
        <v>53</v>
      </c>
      <c r="M4323" t="str">
        <f>VLOOKUP($E4323,'CFileFishery to ERA+'!$A$4:$J$198,5,FALSE)</f>
        <v>N FALCON S</v>
      </c>
      <c r="N4323" t="str">
        <f>VLOOKUP($E4323,'CFileFishery to ERA+'!$A$4:$J$198,6,FALSE)</f>
        <v>US</v>
      </c>
      <c r="O4323">
        <f>VLOOKUP($E4323,'CFileFishery to ERA+'!$A$4:$J$198,7,FALSE)</f>
        <v>999</v>
      </c>
      <c r="P4323" t="str">
        <f>VLOOKUP($E4323,'CFileFishery to ERA+'!$A$4:$J$198,8,FALSE)</f>
        <v>S</v>
      </c>
      <c r="Q4323" t="str">
        <f>VLOOKUP($E4323,'CFileFishery to ERA+'!$A$4:$J$198,9,FALSE)</f>
        <v>WA Sport</v>
      </c>
      <c r="R4323" t="str">
        <f>VLOOKUP($E4323,'CFileFishery to ERA+'!$A$4:$J$198,10,FALSE)</f>
        <v>ISBM</v>
      </c>
    </row>
    <row r="4324" spans="1:18" x14ac:dyDescent="0.25">
      <c r="A4324" s="5" t="s">
        <v>544</v>
      </c>
      <c r="B4324" s="5" t="s">
        <v>545</v>
      </c>
      <c r="C4324" s="5">
        <v>2013</v>
      </c>
      <c r="D4324" s="5">
        <v>9</v>
      </c>
      <c r="E4324" s="5">
        <v>35</v>
      </c>
      <c r="F4324" s="5" t="s">
        <v>77</v>
      </c>
      <c r="G4324" s="5">
        <v>3</v>
      </c>
      <c r="H4324" s="5" t="s">
        <v>12</v>
      </c>
      <c r="I4324" s="5">
        <v>3</v>
      </c>
      <c r="J4324" s="5">
        <v>8.1</v>
      </c>
      <c r="K4324" s="5">
        <v>8.16</v>
      </c>
      <c r="L4324">
        <f>VLOOKUP($E4324,'CFileFishery to ERA+'!$A$4:$J$198,4,FALSE)</f>
        <v>12</v>
      </c>
      <c r="M4324" t="str">
        <f>VLOOKUP($E4324,'CFileFishery to ERA+'!$A$4:$J$198,5,FALSE)</f>
        <v>WCVI SUM T</v>
      </c>
      <c r="N4324" t="str">
        <f>VLOOKUP($E4324,'CFileFishery to ERA+'!$A$4:$J$198,6,FALSE)</f>
        <v>CA</v>
      </c>
      <c r="O4324">
        <f>VLOOKUP($E4324,'CFileFishery to ERA+'!$A$4:$J$198,7,FALSE)</f>
        <v>3</v>
      </c>
      <c r="P4324" t="str">
        <f>VLOOKUP($E4324,'CFileFishery to ERA+'!$A$4:$J$198,8,FALSE)</f>
        <v>T</v>
      </c>
      <c r="Q4324" t="str">
        <f>VLOOKUP($E4324,'CFileFishery to ERA+'!$A$4:$J$198,9,FALSE)</f>
        <v>WCVI Troll</v>
      </c>
      <c r="R4324" t="str">
        <f>VLOOKUP($E4324,'CFileFishery to ERA+'!$A$4:$J$198,10,FALSE)</f>
        <v>AABM</v>
      </c>
    </row>
    <row r="4325" spans="1:18" x14ac:dyDescent="0.25">
      <c r="A4325" s="5" t="s">
        <v>544</v>
      </c>
      <c r="B4325" s="5" t="s">
        <v>545</v>
      </c>
      <c r="C4325" s="5">
        <v>2013</v>
      </c>
      <c r="D4325" s="5">
        <v>9</v>
      </c>
      <c r="E4325" s="5">
        <v>101</v>
      </c>
      <c r="F4325" s="5" t="s">
        <v>67</v>
      </c>
      <c r="G4325" s="5">
        <v>3</v>
      </c>
      <c r="H4325" s="5" t="s">
        <v>12</v>
      </c>
      <c r="I4325" s="5">
        <v>1</v>
      </c>
      <c r="J4325" s="5">
        <v>2.75</v>
      </c>
      <c r="K4325" s="5">
        <v>2.77</v>
      </c>
      <c r="L4325">
        <f>VLOOKUP($E4325,'CFileFishery to ERA+'!$A$4:$J$198,4,FALSE)</f>
        <v>38</v>
      </c>
      <c r="M4325" t="str">
        <f>VLOOKUP($E4325,'CFileFishery to ERA+'!$A$4:$J$198,5,FALSE)</f>
        <v>TPS FN</v>
      </c>
      <c r="N4325" t="str">
        <f>VLOOKUP($E4325,'CFileFishery to ERA+'!$A$4:$J$198,6,FALSE)</f>
        <v>US</v>
      </c>
      <c r="O4325">
        <f>VLOOKUP($E4325,'CFileFishery to ERA+'!$A$4:$J$198,7,FALSE)</f>
        <v>999</v>
      </c>
      <c r="P4325" t="str">
        <f>VLOOKUP($E4325,'CFileFishery to ERA+'!$A$4:$J$198,8,FALSE)</f>
        <v>N</v>
      </c>
      <c r="Q4325" t="str">
        <f>VLOOKUP($E4325,'CFileFishery to ERA+'!$A$4:$J$198,9,FALSE)</f>
        <v>PGSD Net</v>
      </c>
      <c r="R4325" t="str">
        <f>VLOOKUP($E4325,'CFileFishery to ERA+'!$A$4:$J$198,10,FALSE)</f>
        <v>ISBM</v>
      </c>
    </row>
    <row r="4326" spans="1:18" x14ac:dyDescent="0.25">
      <c r="A4326" s="5" t="s">
        <v>544</v>
      </c>
      <c r="B4326" s="5" t="s">
        <v>545</v>
      </c>
      <c r="C4326" s="5">
        <v>2013</v>
      </c>
      <c r="D4326" s="5">
        <v>9</v>
      </c>
      <c r="E4326" s="5">
        <v>152</v>
      </c>
      <c r="F4326" s="5" t="s">
        <v>63</v>
      </c>
      <c r="G4326" s="5">
        <v>3</v>
      </c>
      <c r="H4326" s="5" t="s">
        <v>12</v>
      </c>
      <c r="I4326" s="5">
        <v>1</v>
      </c>
      <c r="J4326" s="5">
        <v>4.99</v>
      </c>
      <c r="K4326" s="5">
        <v>5.03</v>
      </c>
      <c r="L4326">
        <f>VLOOKUP($E4326,'CFileFishery to ERA+'!$A$4:$J$198,4,FALSE)</f>
        <v>57</v>
      </c>
      <c r="M4326" t="str">
        <f>VLOOKUP($E4326,'CFileFishery to ERA+'!$A$4:$J$198,5,FALSE)</f>
        <v>PGSDN S</v>
      </c>
      <c r="N4326" t="str">
        <f>VLOOKUP($E4326,'CFileFishery to ERA+'!$A$4:$J$198,6,FALSE)</f>
        <v>US</v>
      </c>
      <c r="O4326">
        <f>VLOOKUP($E4326,'CFileFishery to ERA+'!$A$4:$J$198,7,FALSE)</f>
        <v>999</v>
      </c>
      <c r="P4326" t="str">
        <f>VLOOKUP($E4326,'CFileFishery to ERA+'!$A$4:$J$198,8,FALSE)</f>
        <v>S</v>
      </c>
      <c r="Q4326" t="str">
        <f>VLOOKUP($E4326,'CFileFishery to ERA+'!$A$4:$J$198,9,FALSE)</f>
        <v>PGSD Sport</v>
      </c>
      <c r="R4326" t="str">
        <f>VLOOKUP($E4326,'CFileFishery to ERA+'!$A$4:$J$198,10,FALSE)</f>
        <v>ISBM</v>
      </c>
    </row>
    <row r="4327" spans="1:18" x14ac:dyDescent="0.25">
      <c r="A4327" s="5" t="s">
        <v>544</v>
      </c>
      <c r="B4327" s="5" t="s">
        <v>545</v>
      </c>
      <c r="C4327" s="5">
        <v>2013</v>
      </c>
      <c r="D4327" s="5">
        <v>9</v>
      </c>
      <c r="E4327" s="5">
        <v>157</v>
      </c>
      <c r="F4327" s="5" t="s">
        <v>79</v>
      </c>
      <c r="G4327" s="5">
        <v>2</v>
      </c>
      <c r="H4327" s="5" t="s">
        <v>12</v>
      </c>
      <c r="I4327" s="5">
        <v>1</v>
      </c>
      <c r="J4327" s="5">
        <v>10.29</v>
      </c>
      <c r="K4327" s="5">
        <v>10.33</v>
      </c>
      <c r="L4327">
        <f>VLOOKUP($E4327,'CFileFishery to ERA+'!$A$4:$J$198,4,FALSE)</f>
        <v>59</v>
      </c>
      <c r="M4327" t="str">
        <f>VLOOKUP($E4327,'CFileFishery to ERA+'!$A$4:$J$198,5,FALSE)</f>
        <v>PGSDO S</v>
      </c>
      <c r="N4327" t="str">
        <f>VLOOKUP($E4327,'CFileFishery to ERA+'!$A$4:$J$198,6,FALSE)</f>
        <v>US</v>
      </c>
      <c r="O4327">
        <f>VLOOKUP($E4327,'CFileFishery to ERA+'!$A$4:$J$198,7,FALSE)</f>
        <v>999</v>
      </c>
      <c r="P4327" t="str">
        <f>VLOOKUP($E4327,'CFileFishery to ERA+'!$A$4:$J$198,8,FALSE)</f>
        <v>S</v>
      </c>
      <c r="Q4327" t="str">
        <f>VLOOKUP($E4327,'CFileFishery to ERA+'!$A$4:$J$198,9,FALSE)</f>
        <v>PGSD Sport</v>
      </c>
      <c r="R4327" t="str">
        <f>VLOOKUP($E4327,'CFileFishery to ERA+'!$A$4:$J$198,10,FALSE)</f>
        <v>ISBM</v>
      </c>
    </row>
    <row r="4328" spans="1:18" x14ac:dyDescent="0.25">
      <c r="A4328" s="5" t="s">
        <v>544</v>
      </c>
      <c r="B4328" s="5" t="s">
        <v>545</v>
      </c>
      <c r="C4328" s="5">
        <v>2013</v>
      </c>
      <c r="D4328" s="5">
        <v>10</v>
      </c>
      <c r="E4328" s="5">
        <v>2</v>
      </c>
      <c r="F4328" s="5" t="s">
        <v>30</v>
      </c>
      <c r="G4328" s="5">
        <v>4</v>
      </c>
      <c r="H4328" s="5" t="s">
        <v>12</v>
      </c>
      <c r="I4328" s="5">
        <v>2</v>
      </c>
      <c r="J4328" s="5">
        <v>7.7</v>
      </c>
      <c r="K4328" s="5">
        <v>7.76</v>
      </c>
      <c r="L4328">
        <f>VLOOKUP($E4328,'CFileFishery to ERA+'!$A$4:$J$198,4,FALSE)</f>
        <v>1</v>
      </c>
      <c r="M4328" t="str">
        <f>VLOOKUP($E4328,'CFileFishery to ERA+'!$A$4:$J$198,5,FALSE)</f>
        <v>AK W/S T</v>
      </c>
      <c r="N4328" t="str">
        <f>VLOOKUP($E4328,'CFileFishery to ERA+'!$A$4:$J$198,6,FALSE)</f>
        <v>US</v>
      </c>
      <c r="O4328">
        <f>VLOOKUP($E4328,'CFileFishery to ERA+'!$A$4:$J$198,7,FALSE)</f>
        <v>999</v>
      </c>
      <c r="P4328" t="str">
        <f>VLOOKUP($E4328,'CFileFishery to ERA+'!$A$4:$J$198,8,FALSE)</f>
        <v>T</v>
      </c>
      <c r="Q4328" t="str">
        <f>VLOOKUP($E4328,'CFileFishery to ERA+'!$A$4:$J$198,9,FALSE)</f>
        <v>SEAK Troll</v>
      </c>
      <c r="R4328" t="str">
        <f>VLOOKUP($E4328,'CFileFishery to ERA+'!$A$4:$J$198,10,FALSE)</f>
        <v>AABM</v>
      </c>
    </row>
    <row r="4329" spans="1:18" x14ac:dyDescent="0.25">
      <c r="A4329" s="5" t="s">
        <v>544</v>
      </c>
      <c r="B4329" s="5" t="s">
        <v>545</v>
      </c>
      <c r="C4329" s="5">
        <v>2013</v>
      </c>
      <c r="D4329" s="5">
        <v>10</v>
      </c>
      <c r="E4329" s="5">
        <v>2</v>
      </c>
      <c r="F4329" s="5" t="s">
        <v>30</v>
      </c>
      <c r="G4329" s="5">
        <v>5</v>
      </c>
      <c r="H4329" s="5" t="s">
        <v>12</v>
      </c>
      <c r="I4329" s="5">
        <v>1</v>
      </c>
      <c r="J4329" s="5">
        <v>3.85</v>
      </c>
      <c r="K4329" s="5">
        <v>3.88</v>
      </c>
      <c r="L4329">
        <f>VLOOKUP($E4329,'CFileFishery to ERA+'!$A$4:$J$198,4,FALSE)</f>
        <v>1</v>
      </c>
      <c r="M4329" t="str">
        <f>VLOOKUP($E4329,'CFileFishery to ERA+'!$A$4:$J$198,5,FALSE)</f>
        <v>AK W/S T</v>
      </c>
      <c r="N4329" t="str">
        <f>VLOOKUP($E4329,'CFileFishery to ERA+'!$A$4:$J$198,6,FALSE)</f>
        <v>US</v>
      </c>
      <c r="O4329">
        <f>VLOOKUP($E4329,'CFileFishery to ERA+'!$A$4:$J$198,7,FALSE)</f>
        <v>999</v>
      </c>
      <c r="P4329" t="str">
        <f>VLOOKUP($E4329,'CFileFishery to ERA+'!$A$4:$J$198,8,FALSE)</f>
        <v>T</v>
      </c>
      <c r="Q4329" t="str">
        <f>VLOOKUP($E4329,'CFileFishery to ERA+'!$A$4:$J$198,9,FALSE)</f>
        <v>SEAK Troll</v>
      </c>
      <c r="R4329" t="str">
        <f>VLOOKUP($E4329,'CFileFishery to ERA+'!$A$4:$J$198,10,FALSE)</f>
        <v>AABM</v>
      </c>
    </row>
    <row r="4330" spans="1:18" x14ac:dyDescent="0.25">
      <c r="A4330" s="5" t="s">
        <v>544</v>
      </c>
      <c r="B4330" s="5" t="s">
        <v>545</v>
      </c>
      <c r="C4330" s="5">
        <v>2013</v>
      </c>
      <c r="D4330" s="5">
        <v>10</v>
      </c>
      <c r="E4330" s="5">
        <v>139</v>
      </c>
      <c r="F4330" s="5" t="s">
        <v>74</v>
      </c>
      <c r="G4330" s="5">
        <v>4</v>
      </c>
      <c r="H4330" s="5" t="s">
        <v>12</v>
      </c>
      <c r="I4330" s="5">
        <v>1</v>
      </c>
      <c r="J4330" s="5">
        <v>3.65</v>
      </c>
      <c r="K4330" s="5">
        <v>3.68</v>
      </c>
      <c r="L4330">
        <f>VLOOKUP($E4330,'CFileFishery to ERA+'!$A$4:$J$198,4,FALSE)</f>
        <v>63</v>
      </c>
      <c r="M4330" t="str">
        <f>VLOOKUP($E4330,'CFileFishery to ERA+'!$A$4:$J$198,5,FALSE)</f>
        <v>GEO ST S</v>
      </c>
      <c r="N4330" t="str">
        <f>VLOOKUP($E4330,'CFileFishery to ERA+'!$A$4:$J$198,6,FALSE)</f>
        <v>CA</v>
      </c>
      <c r="O4330">
        <f>VLOOKUP($E4330,'CFileFishery to ERA+'!$A$4:$J$198,7,FALSE)</f>
        <v>29</v>
      </c>
      <c r="P4330" t="str">
        <f>VLOOKUP($E4330,'CFileFishery to ERA+'!$A$4:$J$198,8,FALSE)</f>
        <v>S</v>
      </c>
      <c r="Q4330" t="str">
        <f>VLOOKUP($E4330,'CFileFishery to ERA+'!$A$4:$J$198,9,FALSE)</f>
        <v>South Georgia Strait Sport</v>
      </c>
      <c r="R4330" t="str">
        <f>VLOOKUP($E4330,'CFileFishery to ERA+'!$A$4:$J$198,10,FALSE)</f>
        <v>ISBM</v>
      </c>
    </row>
    <row r="4331" spans="1:18" x14ac:dyDescent="0.25">
      <c r="A4331" s="5" t="s">
        <v>544</v>
      </c>
      <c r="B4331" s="5" t="s">
        <v>545</v>
      </c>
      <c r="C4331" s="5">
        <v>2013</v>
      </c>
      <c r="D4331" s="5">
        <v>11</v>
      </c>
      <c r="E4331" s="5">
        <v>157</v>
      </c>
      <c r="F4331" s="5" t="s">
        <v>79</v>
      </c>
      <c r="G4331" s="5">
        <v>3</v>
      </c>
      <c r="H4331" s="5" t="s">
        <v>12</v>
      </c>
      <c r="I4331" s="5">
        <v>1</v>
      </c>
      <c r="J4331" s="5">
        <v>3.94</v>
      </c>
      <c r="K4331" s="5">
        <v>3.97</v>
      </c>
      <c r="L4331">
        <f>VLOOKUP($E4331,'CFileFishery to ERA+'!$A$4:$J$198,4,FALSE)</f>
        <v>59</v>
      </c>
      <c r="M4331" t="str">
        <f>VLOOKUP($E4331,'CFileFishery to ERA+'!$A$4:$J$198,5,FALSE)</f>
        <v>PGSDO S</v>
      </c>
      <c r="N4331" t="str">
        <f>VLOOKUP($E4331,'CFileFishery to ERA+'!$A$4:$J$198,6,FALSE)</f>
        <v>US</v>
      </c>
      <c r="O4331">
        <f>VLOOKUP($E4331,'CFileFishery to ERA+'!$A$4:$J$198,7,FALSE)</f>
        <v>999</v>
      </c>
      <c r="P4331" t="str">
        <f>VLOOKUP($E4331,'CFileFishery to ERA+'!$A$4:$J$198,8,FALSE)</f>
        <v>S</v>
      </c>
      <c r="Q4331" t="str">
        <f>VLOOKUP($E4331,'CFileFishery to ERA+'!$A$4:$J$198,9,FALSE)</f>
        <v>PGSD Sport</v>
      </c>
      <c r="R4331" t="str">
        <f>VLOOKUP($E4331,'CFileFishery to ERA+'!$A$4:$J$198,10,FALSE)</f>
        <v>ISBM</v>
      </c>
    </row>
    <row r="4332" spans="1:18" x14ac:dyDescent="0.25">
      <c r="A4332" s="5" t="s">
        <v>544</v>
      </c>
      <c r="B4332" s="5" t="s">
        <v>545</v>
      </c>
      <c r="C4332" s="5">
        <v>2013</v>
      </c>
      <c r="D4332" s="5">
        <v>12</v>
      </c>
      <c r="E4332" s="5">
        <v>146</v>
      </c>
      <c r="F4332" s="5" t="s">
        <v>75</v>
      </c>
      <c r="G4332" s="5">
        <v>2</v>
      </c>
      <c r="H4332" s="5" t="s">
        <v>12</v>
      </c>
      <c r="I4332" s="5">
        <v>1</v>
      </c>
      <c r="J4332" s="5">
        <v>6.8</v>
      </c>
      <c r="K4332" s="5">
        <v>6.82</v>
      </c>
      <c r="L4332">
        <f>VLOOKUP($E4332,'CFileFishery to ERA+'!$A$4:$J$198,4,FALSE)</f>
        <v>65</v>
      </c>
      <c r="M4332" t="str">
        <f>VLOOKUP($E4332,'CFileFishery to ERA+'!$A$4:$J$198,5,FALSE)</f>
        <v>BC JF S</v>
      </c>
      <c r="N4332" t="str">
        <f>VLOOKUP($E4332,'CFileFishery to ERA+'!$A$4:$J$198,6,FALSE)</f>
        <v>CA</v>
      </c>
      <c r="O4332">
        <f>VLOOKUP($E4332,'CFileFishery to ERA+'!$A$4:$J$198,7,FALSE)</f>
        <v>36</v>
      </c>
      <c r="P4332" t="str">
        <f>VLOOKUP($E4332,'CFileFishery to ERA+'!$A$4:$J$198,8,FALSE)</f>
        <v>S</v>
      </c>
      <c r="Q4332" t="str">
        <f>VLOOKUP($E4332,'CFileFishery to ERA+'!$A$4:$J$198,9,FALSE)</f>
        <v>Canadian Juan De Fuca Sport</v>
      </c>
      <c r="R4332" t="str">
        <f>VLOOKUP($E4332,'CFileFishery to ERA+'!$A$4:$J$198,10,FALSE)</f>
        <v>ISBM</v>
      </c>
    </row>
    <row r="4333" spans="1:18" x14ac:dyDescent="0.25">
      <c r="A4333" s="5" t="s">
        <v>544</v>
      </c>
      <c r="B4333" s="5" t="s">
        <v>545</v>
      </c>
      <c r="C4333" s="5">
        <v>2013</v>
      </c>
      <c r="D4333" s="5">
        <v>12</v>
      </c>
      <c r="E4333" s="5">
        <v>146</v>
      </c>
      <c r="F4333" s="5" t="s">
        <v>75</v>
      </c>
      <c r="G4333" s="5">
        <v>3</v>
      </c>
      <c r="H4333" s="5" t="s">
        <v>12</v>
      </c>
      <c r="I4333" s="5">
        <v>1</v>
      </c>
      <c r="J4333" s="5">
        <v>6.8</v>
      </c>
      <c r="K4333" s="5">
        <v>6.85</v>
      </c>
      <c r="L4333">
        <f>VLOOKUP($E4333,'CFileFishery to ERA+'!$A$4:$J$198,4,FALSE)</f>
        <v>65</v>
      </c>
      <c r="M4333" t="str">
        <f>VLOOKUP($E4333,'CFileFishery to ERA+'!$A$4:$J$198,5,FALSE)</f>
        <v>BC JF S</v>
      </c>
      <c r="N4333" t="str">
        <f>VLOOKUP($E4333,'CFileFishery to ERA+'!$A$4:$J$198,6,FALSE)</f>
        <v>CA</v>
      </c>
      <c r="O4333">
        <f>VLOOKUP($E4333,'CFileFishery to ERA+'!$A$4:$J$198,7,FALSE)</f>
        <v>36</v>
      </c>
      <c r="P4333" t="str">
        <f>VLOOKUP($E4333,'CFileFishery to ERA+'!$A$4:$J$198,8,FALSE)</f>
        <v>S</v>
      </c>
      <c r="Q4333" t="str">
        <f>VLOOKUP($E4333,'CFileFishery to ERA+'!$A$4:$J$198,9,FALSE)</f>
        <v>Canadian Juan De Fuca Sport</v>
      </c>
      <c r="R4333" t="str">
        <f>VLOOKUP($E4333,'CFileFishery to ERA+'!$A$4:$J$198,10,FALSE)</f>
        <v>ISBM</v>
      </c>
    </row>
    <row r="4334" spans="1:18" x14ac:dyDescent="0.25">
      <c r="A4334" s="5" t="s">
        <v>544</v>
      </c>
      <c r="B4334" s="5" t="s">
        <v>545</v>
      </c>
      <c r="C4334" s="5">
        <v>2013</v>
      </c>
      <c r="D4334" s="5">
        <v>12</v>
      </c>
      <c r="E4334" s="5">
        <v>152</v>
      </c>
      <c r="F4334" s="5" t="s">
        <v>63</v>
      </c>
      <c r="G4334" s="5">
        <v>2</v>
      </c>
      <c r="H4334" s="5" t="s">
        <v>12</v>
      </c>
      <c r="I4334" s="5">
        <v>1</v>
      </c>
      <c r="J4334" s="5">
        <v>3.76</v>
      </c>
      <c r="K4334" s="5">
        <v>3.77</v>
      </c>
      <c r="L4334">
        <f>VLOOKUP($E4334,'CFileFishery to ERA+'!$A$4:$J$198,4,FALSE)</f>
        <v>57</v>
      </c>
      <c r="M4334" t="str">
        <f>VLOOKUP($E4334,'CFileFishery to ERA+'!$A$4:$J$198,5,FALSE)</f>
        <v>PGSDN S</v>
      </c>
      <c r="N4334" t="str">
        <f>VLOOKUP($E4334,'CFileFishery to ERA+'!$A$4:$J$198,6,FALSE)</f>
        <v>US</v>
      </c>
      <c r="O4334">
        <f>VLOOKUP($E4334,'CFileFishery to ERA+'!$A$4:$J$198,7,FALSE)</f>
        <v>999</v>
      </c>
      <c r="P4334" t="str">
        <f>VLOOKUP($E4334,'CFileFishery to ERA+'!$A$4:$J$198,8,FALSE)</f>
        <v>S</v>
      </c>
      <c r="Q4334" t="str">
        <f>VLOOKUP($E4334,'CFileFishery to ERA+'!$A$4:$J$198,9,FALSE)</f>
        <v>PGSD Sport</v>
      </c>
      <c r="R4334" t="str">
        <f>VLOOKUP($E4334,'CFileFishery to ERA+'!$A$4:$J$198,10,FALSE)</f>
        <v>ISBM</v>
      </c>
    </row>
    <row r="4335" spans="1:18" x14ac:dyDescent="0.25">
      <c r="A4335" s="5" t="s">
        <v>544</v>
      </c>
      <c r="B4335" s="5" t="s">
        <v>545</v>
      </c>
      <c r="C4335" s="5">
        <v>2014</v>
      </c>
      <c r="D4335" s="5">
        <v>1</v>
      </c>
      <c r="E4335" s="5">
        <v>146</v>
      </c>
      <c r="F4335" s="5" t="s">
        <v>75</v>
      </c>
      <c r="G4335" s="5">
        <v>3</v>
      </c>
      <c r="H4335" s="5" t="s">
        <v>12</v>
      </c>
      <c r="I4335" s="5">
        <v>1</v>
      </c>
      <c r="J4335" s="5">
        <v>7.2</v>
      </c>
      <c r="K4335" s="5">
        <v>7.22</v>
      </c>
      <c r="L4335">
        <f>VLOOKUP($E4335,'CFileFishery to ERA+'!$A$4:$J$198,4,FALSE)</f>
        <v>65</v>
      </c>
      <c r="M4335" t="str">
        <f>VLOOKUP($E4335,'CFileFishery to ERA+'!$A$4:$J$198,5,FALSE)</f>
        <v>BC JF S</v>
      </c>
      <c r="N4335" t="str">
        <f>VLOOKUP($E4335,'CFileFishery to ERA+'!$A$4:$J$198,6,FALSE)</f>
        <v>CA</v>
      </c>
      <c r="O4335">
        <f>VLOOKUP($E4335,'CFileFishery to ERA+'!$A$4:$J$198,7,FALSE)</f>
        <v>36</v>
      </c>
      <c r="P4335" t="str">
        <f>VLOOKUP($E4335,'CFileFishery to ERA+'!$A$4:$J$198,8,FALSE)</f>
        <v>S</v>
      </c>
      <c r="Q4335" t="str">
        <f>VLOOKUP($E4335,'CFileFishery to ERA+'!$A$4:$J$198,9,FALSE)</f>
        <v>Canadian Juan De Fuca Sport</v>
      </c>
      <c r="R4335" t="str">
        <f>VLOOKUP($E4335,'CFileFishery to ERA+'!$A$4:$J$198,10,FALSE)</f>
        <v>ISBM</v>
      </c>
    </row>
    <row r="4336" spans="1:18" x14ac:dyDescent="0.25">
      <c r="A4336" s="5" t="s">
        <v>544</v>
      </c>
      <c r="B4336" s="5" t="s">
        <v>545</v>
      </c>
      <c r="C4336" s="5">
        <v>2014</v>
      </c>
      <c r="D4336" s="5">
        <v>1</v>
      </c>
      <c r="E4336" s="5">
        <v>146</v>
      </c>
      <c r="F4336" s="5" t="s">
        <v>75</v>
      </c>
      <c r="G4336" s="5">
        <v>4</v>
      </c>
      <c r="H4336" s="5" t="s">
        <v>12</v>
      </c>
      <c r="I4336" s="5">
        <v>1</v>
      </c>
      <c r="J4336" s="5">
        <v>7.2</v>
      </c>
      <c r="K4336" s="5">
        <v>7.25</v>
      </c>
      <c r="L4336">
        <f>VLOOKUP($E4336,'CFileFishery to ERA+'!$A$4:$J$198,4,FALSE)</f>
        <v>65</v>
      </c>
      <c r="M4336" t="str">
        <f>VLOOKUP($E4336,'CFileFishery to ERA+'!$A$4:$J$198,5,FALSE)</f>
        <v>BC JF S</v>
      </c>
      <c r="N4336" t="str">
        <f>VLOOKUP($E4336,'CFileFishery to ERA+'!$A$4:$J$198,6,FALSE)</f>
        <v>CA</v>
      </c>
      <c r="O4336">
        <f>VLOOKUP($E4336,'CFileFishery to ERA+'!$A$4:$J$198,7,FALSE)</f>
        <v>36</v>
      </c>
      <c r="P4336" t="str">
        <f>VLOOKUP($E4336,'CFileFishery to ERA+'!$A$4:$J$198,8,FALSE)</f>
        <v>S</v>
      </c>
      <c r="Q4336" t="str">
        <f>VLOOKUP($E4336,'CFileFishery to ERA+'!$A$4:$J$198,9,FALSE)</f>
        <v>Canadian Juan De Fuca Sport</v>
      </c>
      <c r="R4336" t="str">
        <f>VLOOKUP($E4336,'CFileFishery to ERA+'!$A$4:$J$198,10,FALSE)</f>
        <v>ISBM</v>
      </c>
    </row>
    <row r="4337" spans="1:18" x14ac:dyDescent="0.25">
      <c r="A4337" s="5" t="s">
        <v>544</v>
      </c>
      <c r="B4337" s="5" t="s">
        <v>545</v>
      </c>
      <c r="C4337" s="5">
        <v>2014</v>
      </c>
      <c r="D4337" s="5">
        <v>2</v>
      </c>
      <c r="E4337" s="5">
        <v>152</v>
      </c>
      <c r="F4337" s="5" t="s">
        <v>63</v>
      </c>
      <c r="G4337" s="5">
        <v>4</v>
      </c>
      <c r="H4337" s="5" t="s">
        <v>12</v>
      </c>
      <c r="I4337" s="5">
        <v>2</v>
      </c>
      <c r="J4337" s="5">
        <v>9.61</v>
      </c>
      <c r="K4337" s="5">
        <v>9.68</v>
      </c>
      <c r="L4337">
        <f>VLOOKUP($E4337,'CFileFishery to ERA+'!$A$4:$J$198,4,FALSE)</f>
        <v>57</v>
      </c>
      <c r="M4337" t="str">
        <f>VLOOKUP($E4337,'CFileFishery to ERA+'!$A$4:$J$198,5,FALSE)</f>
        <v>PGSDN S</v>
      </c>
      <c r="N4337" t="str">
        <f>VLOOKUP($E4337,'CFileFishery to ERA+'!$A$4:$J$198,6,FALSE)</f>
        <v>US</v>
      </c>
      <c r="O4337">
        <f>VLOOKUP($E4337,'CFileFishery to ERA+'!$A$4:$J$198,7,FALSE)</f>
        <v>999</v>
      </c>
      <c r="P4337" t="str">
        <f>VLOOKUP($E4337,'CFileFishery to ERA+'!$A$4:$J$198,8,FALSE)</f>
        <v>S</v>
      </c>
      <c r="Q4337" t="str">
        <f>VLOOKUP($E4337,'CFileFishery to ERA+'!$A$4:$J$198,9,FALSE)</f>
        <v>PGSD Sport</v>
      </c>
      <c r="R4337" t="str">
        <f>VLOOKUP($E4337,'CFileFishery to ERA+'!$A$4:$J$198,10,FALSE)</f>
        <v>ISBM</v>
      </c>
    </row>
    <row r="4338" spans="1:18" x14ac:dyDescent="0.25">
      <c r="A4338" s="5" t="s">
        <v>544</v>
      </c>
      <c r="B4338" s="5" t="s">
        <v>545</v>
      </c>
      <c r="C4338" s="5">
        <v>2014</v>
      </c>
      <c r="D4338" s="5">
        <v>2</v>
      </c>
      <c r="E4338" s="5">
        <v>157</v>
      </c>
      <c r="F4338" s="5" t="s">
        <v>79</v>
      </c>
      <c r="G4338" s="5">
        <v>5</v>
      </c>
      <c r="H4338" s="5" t="s">
        <v>12</v>
      </c>
      <c r="I4338" s="5">
        <v>1</v>
      </c>
      <c r="J4338" s="5">
        <v>4.3899999999999997</v>
      </c>
      <c r="K4338" s="5">
        <v>4.43</v>
      </c>
      <c r="L4338">
        <f>VLOOKUP($E4338,'CFileFishery to ERA+'!$A$4:$J$198,4,FALSE)</f>
        <v>59</v>
      </c>
      <c r="M4338" t="str">
        <f>VLOOKUP($E4338,'CFileFishery to ERA+'!$A$4:$J$198,5,FALSE)</f>
        <v>PGSDO S</v>
      </c>
      <c r="N4338" t="str">
        <f>VLOOKUP($E4338,'CFileFishery to ERA+'!$A$4:$J$198,6,FALSE)</f>
        <v>US</v>
      </c>
      <c r="O4338">
        <f>VLOOKUP($E4338,'CFileFishery to ERA+'!$A$4:$J$198,7,FALSE)</f>
        <v>999</v>
      </c>
      <c r="P4338" t="str">
        <f>VLOOKUP($E4338,'CFileFishery to ERA+'!$A$4:$J$198,8,FALSE)</f>
        <v>S</v>
      </c>
      <c r="Q4338" t="str">
        <f>VLOOKUP($E4338,'CFileFishery to ERA+'!$A$4:$J$198,9,FALSE)</f>
        <v>PGSD Sport</v>
      </c>
      <c r="R4338" t="str">
        <f>VLOOKUP($E4338,'CFileFishery to ERA+'!$A$4:$J$198,10,FALSE)</f>
        <v>ISBM</v>
      </c>
    </row>
    <row r="4339" spans="1:18" x14ac:dyDescent="0.25">
      <c r="A4339" s="5" t="s">
        <v>544</v>
      </c>
      <c r="B4339" s="5" t="s">
        <v>545</v>
      </c>
      <c r="C4339" s="5">
        <v>2014</v>
      </c>
      <c r="D4339" s="5">
        <v>3</v>
      </c>
      <c r="E4339" s="5">
        <v>142</v>
      </c>
      <c r="F4339" s="5" t="s">
        <v>49</v>
      </c>
      <c r="G4339" s="5">
        <v>3</v>
      </c>
      <c r="H4339" s="5" t="s">
        <v>12</v>
      </c>
      <c r="I4339" s="5">
        <v>1</v>
      </c>
      <c r="J4339" s="5">
        <v>4.82</v>
      </c>
      <c r="K4339" s="5">
        <v>4.83</v>
      </c>
      <c r="L4339">
        <f>VLOOKUP($E4339,'CFileFishery to ERA+'!$A$4:$J$198,4,FALSE)</f>
        <v>50</v>
      </c>
      <c r="M4339" t="str">
        <f>VLOOKUP($E4339,'CFileFishery to ERA+'!$A$4:$J$198,5,FALSE)</f>
        <v>WCVI AABM S</v>
      </c>
      <c r="N4339" t="str">
        <f>VLOOKUP($E4339,'CFileFishery to ERA+'!$A$4:$J$198,6,FALSE)</f>
        <v>CA</v>
      </c>
      <c r="O4339">
        <f>VLOOKUP($E4339,'CFileFishery to ERA+'!$A$4:$J$198,7,FALSE)</f>
        <v>31</v>
      </c>
      <c r="P4339" t="str">
        <f>VLOOKUP($E4339,'CFileFishery to ERA+'!$A$4:$J$198,8,FALSE)</f>
        <v>S</v>
      </c>
      <c r="Q4339" t="str">
        <f>VLOOKUP($E4339,'CFileFishery to ERA+'!$A$4:$J$198,9,FALSE)</f>
        <v>WCVI AABM Sport</v>
      </c>
      <c r="R4339" t="str">
        <f>VLOOKUP($E4339,'CFileFishery to ERA+'!$A$4:$J$198,10,FALSE)</f>
        <v>AABM</v>
      </c>
    </row>
    <row r="4340" spans="1:18" x14ac:dyDescent="0.25">
      <c r="A4340" s="5" t="s">
        <v>544</v>
      </c>
      <c r="B4340" s="5" t="s">
        <v>545</v>
      </c>
      <c r="C4340" s="5">
        <v>2014</v>
      </c>
      <c r="D4340" s="5">
        <v>3</v>
      </c>
      <c r="E4340" s="5">
        <v>151</v>
      </c>
      <c r="F4340" s="5" t="s">
        <v>84</v>
      </c>
      <c r="G4340" s="5">
        <v>4</v>
      </c>
      <c r="H4340" s="5" t="s">
        <v>12</v>
      </c>
      <c r="I4340" s="5">
        <v>2</v>
      </c>
      <c r="J4340" s="5">
        <v>5.62</v>
      </c>
      <c r="K4340" s="5">
        <v>5.66</v>
      </c>
      <c r="L4340">
        <f>VLOOKUP($E4340,'CFileFishery to ERA+'!$A$4:$J$198,4,FALSE)</f>
        <v>57</v>
      </c>
      <c r="M4340" t="str">
        <f>VLOOKUP($E4340,'CFileFishery to ERA+'!$A$4:$J$198,5,FALSE)</f>
        <v>PGSDN S</v>
      </c>
      <c r="N4340" t="str">
        <f>VLOOKUP($E4340,'CFileFishery to ERA+'!$A$4:$J$198,6,FALSE)</f>
        <v>US</v>
      </c>
      <c r="O4340">
        <f>VLOOKUP($E4340,'CFileFishery to ERA+'!$A$4:$J$198,7,FALSE)</f>
        <v>999</v>
      </c>
      <c r="P4340" t="str">
        <f>VLOOKUP($E4340,'CFileFishery to ERA+'!$A$4:$J$198,8,FALSE)</f>
        <v>S</v>
      </c>
      <c r="Q4340" t="str">
        <f>VLOOKUP($E4340,'CFileFishery to ERA+'!$A$4:$J$198,9,FALSE)</f>
        <v>PGSD Sport</v>
      </c>
      <c r="R4340" t="str">
        <f>VLOOKUP($E4340,'CFileFishery to ERA+'!$A$4:$J$198,10,FALSE)</f>
        <v>ISBM</v>
      </c>
    </row>
    <row r="4341" spans="1:18" x14ac:dyDescent="0.25">
      <c r="A4341" s="5" t="s">
        <v>544</v>
      </c>
      <c r="B4341" s="5" t="s">
        <v>545</v>
      </c>
      <c r="C4341" s="5">
        <v>2014</v>
      </c>
      <c r="D4341" s="5">
        <v>3</v>
      </c>
      <c r="E4341" s="5">
        <v>152</v>
      </c>
      <c r="F4341" s="5" t="s">
        <v>63</v>
      </c>
      <c r="G4341" s="5">
        <v>4</v>
      </c>
      <c r="H4341" s="5" t="s">
        <v>12</v>
      </c>
      <c r="I4341" s="5">
        <v>1</v>
      </c>
      <c r="J4341" s="5">
        <v>5.33</v>
      </c>
      <c r="K4341" s="5">
        <v>5.37</v>
      </c>
      <c r="L4341">
        <f>VLOOKUP($E4341,'CFileFishery to ERA+'!$A$4:$J$198,4,FALSE)</f>
        <v>57</v>
      </c>
      <c r="M4341" t="str">
        <f>VLOOKUP($E4341,'CFileFishery to ERA+'!$A$4:$J$198,5,FALSE)</f>
        <v>PGSDN S</v>
      </c>
      <c r="N4341" t="str">
        <f>VLOOKUP($E4341,'CFileFishery to ERA+'!$A$4:$J$198,6,FALSE)</f>
        <v>US</v>
      </c>
      <c r="O4341">
        <f>VLOOKUP($E4341,'CFileFishery to ERA+'!$A$4:$J$198,7,FALSE)</f>
        <v>999</v>
      </c>
      <c r="P4341" t="str">
        <f>VLOOKUP($E4341,'CFileFishery to ERA+'!$A$4:$J$198,8,FALSE)</f>
        <v>S</v>
      </c>
      <c r="Q4341" t="str">
        <f>VLOOKUP($E4341,'CFileFishery to ERA+'!$A$4:$J$198,9,FALSE)</f>
        <v>PGSD Sport</v>
      </c>
      <c r="R4341" t="str">
        <f>VLOOKUP($E4341,'CFileFishery to ERA+'!$A$4:$J$198,10,FALSE)</f>
        <v>ISBM</v>
      </c>
    </row>
    <row r="4342" spans="1:18" x14ac:dyDescent="0.25">
      <c r="A4342" s="5" t="s">
        <v>544</v>
      </c>
      <c r="B4342" s="5" t="s">
        <v>545</v>
      </c>
      <c r="C4342" s="5">
        <v>2014</v>
      </c>
      <c r="D4342" s="5">
        <v>4</v>
      </c>
      <c r="E4342" s="5">
        <v>11</v>
      </c>
      <c r="F4342" s="5" t="s">
        <v>34</v>
      </c>
      <c r="G4342" s="5">
        <v>4</v>
      </c>
      <c r="H4342" s="5" t="s">
        <v>12</v>
      </c>
      <c r="I4342" s="5">
        <v>1</v>
      </c>
      <c r="J4342" s="5">
        <v>2.54</v>
      </c>
      <c r="K4342" s="5">
        <v>2.56</v>
      </c>
      <c r="L4342">
        <f>VLOOKUP($E4342,'CFileFishery to ERA+'!$A$4:$J$198,4,FALSE)</f>
        <v>1</v>
      </c>
      <c r="M4342" t="str">
        <f>VLOOKUP($E4342,'CFileFishery to ERA+'!$A$4:$J$198,5,FALSE)</f>
        <v>AK W/S T</v>
      </c>
      <c r="N4342" t="str">
        <f>VLOOKUP($E4342,'CFileFishery to ERA+'!$A$4:$J$198,6,FALSE)</f>
        <v>US</v>
      </c>
      <c r="O4342">
        <f>VLOOKUP($E4342,'CFileFishery to ERA+'!$A$4:$J$198,7,FALSE)</f>
        <v>999</v>
      </c>
      <c r="P4342" t="str">
        <f>VLOOKUP($E4342,'CFileFishery to ERA+'!$A$4:$J$198,8,FALSE)</f>
        <v>T</v>
      </c>
      <c r="Q4342" t="str">
        <f>VLOOKUP($E4342,'CFileFishery to ERA+'!$A$4:$J$198,9,FALSE)</f>
        <v>SEAK Troll</v>
      </c>
      <c r="R4342" t="str">
        <f>VLOOKUP($E4342,'CFileFishery to ERA+'!$A$4:$J$198,10,FALSE)</f>
        <v>AABM</v>
      </c>
    </row>
    <row r="4343" spans="1:18" x14ac:dyDescent="0.25">
      <c r="A4343" s="5" t="s">
        <v>544</v>
      </c>
      <c r="B4343" s="5" t="s">
        <v>545</v>
      </c>
      <c r="C4343" s="5">
        <v>2014</v>
      </c>
      <c r="D4343" s="5">
        <v>4</v>
      </c>
      <c r="E4343" s="5">
        <v>136</v>
      </c>
      <c r="F4343" s="5" t="s">
        <v>52</v>
      </c>
      <c r="G4343" s="5">
        <v>3</v>
      </c>
      <c r="H4343" s="5" t="s">
        <v>12</v>
      </c>
      <c r="I4343" s="5">
        <v>1</v>
      </c>
      <c r="J4343" s="5">
        <v>8.98</v>
      </c>
      <c r="K4343" s="5">
        <v>9.01</v>
      </c>
      <c r="L4343">
        <f>VLOOKUP($E4343,'CFileFishery to ERA+'!$A$4:$J$198,4,FALSE)</f>
        <v>63</v>
      </c>
      <c r="M4343" t="str">
        <f>VLOOKUP($E4343,'CFileFishery to ERA+'!$A$4:$J$198,5,FALSE)</f>
        <v>GEO ST S</v>
      </c>
      <c r="N4343" t="str">
        <f>VLOOKUP($E4343,'CFileFishery to ERA+'!$A$4:$J$198,6,FALSE)</f>
        <v>CA</v>
      </c>
      <c r="O4343">
        <f>VLOOKUP($E4343,'CFileFishery to ERA+'!$A$4:$J$198,7,FALSE)</f>
        <v>27</v>
      </c>
      <c r="P4343" t="str">
        <f>VLOOKUP($E4343,'CFileFishery to ERA+'!$A$4:$J$198,8,FALSE)</f>
        <v>S</v>
      </c>
      <c r="Q4343" t="str">
        <f>VLOOKUP($E4343,'CFileFishery to ERA+'!$A$4:$J$198,9,FALSE)</f>
        <v>North Georgia Strait Sport</v>
      </c>
      <c r="R4343" t="str">
        <f>VLOOKUP($E4343,'CFileFishery to ERA+'!$A$4:$J$198,10,FALSE)</f>
        <v>ISBM</v>
      </c>
    </row>
    <row r="4344" spans="1:18" x14ac:dyDescent="0.25">
      <c r="A4344" s="5" t="s">
        <v>544</v>
      </c>
      <c r="B4344" s="5" t="s">
        <v>545</v>
      </c>
      <c r="C4344" s="5">
        <v>2014</v>
      </c>
      <c r="D4344" s="5">
        <v>4</v>
      </c>
      <c r="E4344" s="5">
        <v>146</v>
      </c>
      <c r="F4344" s="5" t="s">
        <v>75</v>
      </c>
      <c r="G4344" s="5">
        <v>4</v>
      </c>
      <c r="H4344" s="5" t="s">
        <v>12</v>
      </c>
      <c r="I4344" s="5">
        <v>1</v>
      </c>
      <c r="J4344" s="5">
        <v>4.79</v>
      </c>
      <c r="K4344" s="5">
        <v>4.82</v>
      </c>
      <c r="L4344">
        <f>VLOOKUP($E4344,'CFileFishery to ERA+'!$A$4:$J$198,4,FALSE)</f>
        <v>65</v>
      </c>
      <c r="M4344" t="str">
        <f>VLOOKUP($E4344,'CFileFishery to ERA+'!$A$4:$J$198,5,FALSE)</f>
        <v>BC JF S</v>
      </c>
      <c r="N4344" t="str">
        <f>VLOOKUP($E4344,'CFileFishery to ERA+'!$A$4:$J$198,6,FALSE)</f>
        <v>CA</v>
      </c>
      <c r="O4344">
        <f>VLOOKUP($E4344,'CFileFishery to ERA+'!$A$4:$J$198,7,FALSE)</f>
        <v>36</v>
      </c>
      <c r="P4344" t="str">
        <f>VLOOKUP($E4344,'CFileFishery to ERA+'!$A$4:$J$198,8,FALSE)</f>
        <v>S</v>
      </c>
      <c r="Q4344" t="str">
        <f>VLOOKUP($E4344,'CFileFishery to ERA+'!$A$4:$J$198,9,FALSE)</f>
        <v>Canadian Juan De Fuca Sport</v>
      </c>
      <c r="R4344" t="str">
        <f>VLOOKUP($E4344,'CFileFishery to ERA+'!$A$4:$J$198,10,FALSE)</f>
        <v>ISBM</v>
      </c>
    </row>
    <row r="4345" spans="1:18" x14ac:dyDescent="0.25">
      <c r="A4345" s="5" t="s">
        <v>544</v>
      </c>
      <c r="B4345" s="5" t="s">
        <v>545</v>
      </c>
      <c r="C4345" s="5">
        <v>2014</v>
      </c>
      <c r="D4345" s="5">
        <v>4</v>
      </c>
      <c r="E4345" s="5">
        <v>152</v>
      </c>
      <c r="F4345" s="5" t="s">
        <v>63</v>
      </c>
      <c r="G4345" s="5">
        <v>4</v>
      </c>
      <c r="H4345" s="5" t="s">
        <v>12</v>
      </c>
      <c r="I4345" s="5">
        <v>1</v>
      </c>
      <c r="J4345" s="5">
        <v>8.0500000000000007</v>
      </c>
      <c r="K4345" s="5">
        <v>8.11</v>
      </c>
      <c r="L4345">
        <f>VLOOKUP($E4345,'CFileFishery to ERA+'!$A$4:$J$198,4,FALSE)</f>
        <v>57</v>
      </c>
      <c r="M4345" t="str">
        <f>VLOOKUP($E4345,'CFileFishery to ERA+'!$A$4:$J$198,5,FALSE)</f>
        <v>PGSDN S</v>
      </c>
      <c r="N4345" t="str">
        <f>VLOOKUP($E4345,'CFileFishery to ERA+'!$A$4:$J$198,6,FALSE)</f>
        <v>US</v>
      </c>
      <c r="O4345">
        <f>VLOOKUP($E4345,'CFileFishery to ERA+'!$A$4:$J$198,7,FALSE)</f>
        <v>999</v>
      </c>
      <c r="P4345" t="str">
        <f>VLOOKUP($E4345,'CFileFishery to ERA+'!$A$4:$J$198,8,FALSE)</f>
        <v>S</v>
      </c>
      <c r="Q4345" t="str">
        <f>VLOOKUP($E4345,'CFileFishery to ERA+'!$A$4:$J$198,9,FALSE)</f>
        <v>PGSD Sport</v>
      </c>
      <c r="R4345" t="str">
        <f>VLOOKUP($E4345,'CFileFishery to ERA+'!$A$4:$J$198,10,FALSE)</f>
        <v>ISBM</v>
      </c>
    </row>
    <row r="4346" spans="1:18" x14ac:dyDescent="0.25">
      <c r="A4346" s="5" t="s">
        <v>544</v>
      </c>
      <c r="B4346" s="5" t="s">
        <v>545</v>
      </c>
      <c r="C4346" s="5">
        <v>2014</v>
      </c>
      <c r="D4346" s="5">
        <v>5</v>
      </c>
      <c r="E4346" s="5">
        <v>104</v>
      </c>
      <c r="F4346" s="5" t="s">
        <v>113</v>
      </c>
      <c r="G4346" s="5">
        <v>3</v>
      </c>
      <c r="H4346" s="5" t="s">
        <v>12</v>
      </c>
      <c r="I4346" s="5">
        <v>6</v>
      </c>
      <c r="J4346" s="5">
        <v>15.15</v>
      </c>
      <c r="K4346" s="5">
        <v>15.21</v>
      </c>
      <c r="L4346">
        <f>VLOOKUP($E4346,'CFileFishery to ERA+'!$A$4:$J$198,4,FALSE)</f>
        <v>38</v>
      </c>
      <c r="M4346" t="str">
        <f>VLOOKUP($E4346,'CFileFishery to ERA+'!$A$4:$J$198,5,FALSE)</f>
        <v>TPS FN</v>
      </c>
      <c r="N4346" t="str">
        <f>VLOOKUP($E4346,'CFileFishery to ERA+'!$A$4:$J$198,6,FALSE)</f>
        <v>US</v>
      </c>
      <c r="O4346">
        <f>VLOOKUP($E4346,'CFileFishery to ERA+'!$A$4:$J$198,7,FALSE)</f>
        <v>999</v>
      </c>
      <c r="P4346" t="str">
        <f>VLOOKUP($E4346,'CFileFishery to ERA+'!$A$4:$J$198,8,FALSE)</f>
        <v>N</v>
      </c>
      <c r="Q4346" t="str">
        <f>VLOOKUP($E4346,'CFileFishery to ERA+'!$A$4:$J$198,9,FALSE)</f>
        <v>PGSD Net</v>
      </c>
      <c r="R4346" t="str">
        <f>VLOOKUP($E4346,'CFileFishery to ERA+'!$A$4:$J$198,10,FALSE)</f>
        <v>ISBM</v>
      </c>
    </row>
    <row r="4347" spans="1:18" x14ac:dyDescent="0.25">
      <c r="A4347" s="5" t="s">
        <v>544</v>
      </c>
      <c r="B4347" s="5" t="s">
        <v>545</v>
      </c>
      <c r="C4347" s="5">
        <v>2014</v>
      </c>
      <c r="D4347" s="5">
        <v>5</v>
      </c>
      <c r="E4347" s="5">
        <v>104</v>
      </c>
      <c r="F4347" s="5" t="s">
        <v>113</v>
      </c>
      <c r="G4347" s="5">
        <v>3</v>
      </c>
      <c r="H4347" s="5" t="s">
        <v>121</v>
      </c>
      <c r="I4347" s="5">
        <v>11</v>
      </c>
      <c r="J4347" s="5">
        <v>25.95</v>
      </c>
      <c r="K4347" s="5">
        <v>26.05</v>
      </c>
      <c r="L4347">
        <f>VLOOKUP($E4347,'CFileFishery to ERA+'!$A$4:$J$198,4,FALSE)</f>
        <v>38</v>
      </c>
      <c r="M4347" t="str">
        <f>VLOOKUP($E4347,'CFileFishery to ERA+'!$A$4:$J$198,5,FALSE)</f>
        <v>TPS FN</v>
      </c>
      <c r="N4347" t="str">
        <f>VLOOKUP($E4347,'CFileFishery to ERA+'!$A$4:$J$198,6,FALSE)</f>
        <v>US</v>
      </c>
      <c r="O4347">
        <f>VLOOKUP($E4347,'CFileFishery to ERA+'!$A$4:$J$198,7,FALSE)</f>
        <v>999</v>
      </c>
      <c r="P4347" t="str">
        <f>VLOOKUP($E4347,'CFileFishery to ERA+'!$A$4:$J$198,8,FALSE)</f>
        <v>N</v>
      </c>
      <c r="Q4347" t="str">
        <f>VLOOKUP($E4347,'CFileFishery to ERA+'!$A$4:$J$198,9,FALSE)</f>
        <v>PGSD Net</v>
      </c>
      <c r="R4347" t="str">
        <f>VLOOKUP($E4347,'CFileFishery to ERA+'!$A$4:$J$198,10,FALSE)</f>
        <v>ISBM</v>
      </c>
    </row>
    <row r="4348" spans="1:18" x14ac:dyDescent="0.25">
      <c r="A4348" s="5" t="s">
        <v>544</v>
      </c>
      <c r="B4348" s="5" t="s">
        <v>545</v>
      </c>
      <c r="C4348" s="5">
        <v>2014</v>
      </c>
      <c r="D4348" s="5">
        <v>5</v>
      </c>
      <c r="E4348" s="5">
        <v>104</v>
      </c>
      <c r="F4348" s="5" t="s">
        <v>113</v>
      </c>
      <c r="G4348" s="5">
        <v>4</v>
      </c>
      <c r="H4348" s="5" t="s">
        <v>12</v>
      </c>
      <c r="I4348" s="5">
        <v>94</v>
      </c>
      <c r="J4348" s="5">
        <v>227.89</v>
      </c>
      <c r="K4348" s="5">
        <v>229.72</v>
      </c>
      <c r="L4348">
        <f>VLOOKUP($E4348,'CFileFishery to ERA+'!$A$4:$J$198,4,FALSE)</f>
        <v>38</v>
      </c>
      <c r="M4348" t="str">
        <f>VLOOKUP($E4348,'CFileFishery to ERA+'!$A$4:$J$198,5,FALSE)</f>
        <v>TPS FN</v>
      </c>
      <c r="N4348" t="str">
        <f>VLOOKUP($E4348,'CFileFishery to ERA+'!$A$4:$J$198,6,FALSE)</f>
        <v>US</v>
      </c>
      <c r="O4348">
        <f>VLOOKUP($E4348,'CFileFishery to ERA+'!$A$4:$J$198,7,FALSE)</f>
        <v>999</v>
      </c>
      <c r="P4348" t="str">
        <f>VLOOKUP($E4348,'CFileFishery to ERA+'!$A$4:$J$198,8,FALSE)</f>
        <v>N</v>
      </c>
      <c r="Q4348" t="str">
        <f>VLOOKUP($E4348,'CFileFishery to ERA+'!$A$4:$J$198,9,FALSE)</f>
        <v>PGSD Net</v>
      </c>
      <c r="R4348" t="str">
        <f>VLOOKUP($E4348,'CFileFishery to ERA+'!$A$4:$J$198,10,FALSE)</f>
        <v>ISBM</v>
      </c>
    </row>
    <row r="4349" spans="1:18" x14ac:dyDescent="0.25">
      <c r="A4349" s="5" t="s">
        <v>544</v>
      </c>
      <c r="B4349" s="5" t="s">
        <v>545</v>
      </c>
      <c r="C4349" s="5">
        <v>2014</v>
      </c>
      <c r="D4349" s="5">
        <v>5</v>
      </c>
      <c r="E4349" s="5">
        <v>104</v>
      </c>
      <c r="F4349" s="5" t="s">
        <v>113</v>
      </c>
      <c r="G4349" s="5">
        <v>5</v>
      </c>
      <c r="H4349" s="5" t="s">
        <v>12</v>
      </c>
      <c r="I4349" s="5">
        <v>9</v>
      </c>
      <c r="J4349" s="5">
        <v>20.83</v>
      </c>
      <c r="K4349" s="5">
        <v>21.04</v>
      </c>
      <c r="L4349">
        <f>VLOOKUP($E4349,'CFileFishery to ERA+'!$A$4:$J$198,4,FALSE)</f>
        <v>38</v>
      </c>
      <c r="M4349" t="str">
        <f>VLOOKUP($E4349,'CFileFishery to ERA+'!$A$4:$J$198,5,FALSE)</f>
        <v>TPS FN</v>
      </c>
      <c r="N4349" t="str">
        <f>VLOOKUP($E4349,'CFileFishery to ERA+'!$A$4:$J$198,6,FALSE)</f>
        <v>US</v>
      </c>
      <c r="O4349">
        <f>VLOOKUP($E4349,'CFileFishery to ERA+'!$A$4:$J$198,7,FALSE)</f>
        <v>999</v>
      </c>
      <c r="P4349" t="str">
        <f>VLOOKUP($E4349,'CFileFishery to ERA+'!$A$4:$J$198,8,FALSE)</f>
        <v>N</v>
      </c>
      <c r="Q4349" t="str">
        <f>VLOOKUP($E4349,'CFileFishery to ERA+'!$A$4:$J$198,9,FALSE)</f>
        <v>PGSD Net</v>
      </c>
      <c r="R4349" t="str">
        <f>VLOOKUP($E4349,'CFileFishery to ERA+'!$A$4:$J$198,10,FALSE)</f>
        <v>ISBM</v>
      </c>
    </row>
    <row r="4350" spans="1:18" x14ac:dyDescent="0.25">
      <c r="A4350" s="5" t="s">
        <v>544</v>
      </c>
      <c r="B4350" s="5" t="s">
        <v>545</v>
      </c>
      <c r="C4350" s="5">
        <v>2014</v>
      </c>
      <c r="D4350" s="5">
        <v>5</v>
      </c>
      <c r="E4350" s="5">
        <v>142</v>
      </c>
      <c r="F4350" s="5" t="s">
        <v>49</v>
      </c>
      <c r="G4350" s="5">
        <v>3</v>
      </c>
      <c r="H4350" s="5" t="s">
        <v>12</v>
      </c>
      <c r="I4350" s="5">
        <v>1</v>
      </c>
      <c r="J4350" s="5">
        <v>4</v>
      </c>
      <c r="K4350" s="5">
        <v>4.01</v>
      </c>
      <c r="L4350">
        <f>VLOOKUP($E4350,'CFileFishery to ERA+'!$A$4:$J$198,4,FALSE)</f>
        <v>50</v>
      </c>
      <c r="M4350" t="str">
        <f>VLOOKUP($E4350,'CFileFishery to ERA+'!$A$4:$J$198,5,FALSE)</f>
        <v>WCVI AABM S</v>
      </c>
      <c r="N4350" t="str">
        <f>VLOOKUP($E4350,'CFileFishery to ERA+'!$A$4:$J$198,6,FALSE)</f>
        <v>CA</v>
      </c>
      <c r="O4350">
        <f>VLOOKUP($E4350,'CFileFishery to ERA+'!$A$4:$J$198,7,FALSE)</f>
        <v>31</v>
      </c>
      <c r="P4350" t="str">
        <f>VLOOKUP($E4350,'CFileFishery to ERA+'!$A$4:$J$198,8,FALSE)</f>
        <v>S</v>
      </c>
      <c r="Q4350" t="str">
        <f>VLOOKUP($E4350,'CFileFishery to ERA+'!$A$4:$J$198,9,FALSE)</f>
        <v>WCVI AABM Sport</v>
      </c>
      <c r="R4350" t="str">
        <f>VLOOKUP($E4350,'CFileFishery to ERA+'!$A$4:$J$198,10,FALSE)</f>
        <v>AABM</v>
      </c>
    </row>
    <row r="4351" spans="1:18" x14ac:dyDescent="0.25">
      <c r="A4351" s="5" t="s">
        <v>544</v>
      </c>
      <c r="B4351" s="5" t="s">
        <v>545</v>
      </c>
      <c r="C4351" s="5">
        <v>2014</v>
      </c>
      <c r="D4351" s="5">
        <v>6</v>
      </c>
      <c r="E4351" s="5">
        <v>104</v>
      </c>
      <c r="F4351" s="5" t="s">
        <v>113</v>
      </c>
      <c r="G4351" s="5">
        <v>3</v>
      </c>
      <c r="H4351" s="5" t="s">
        <v>12</v>
      </c>
      <c r="I4351" s="5">
        <v>1</v>
      </c>
      <c r="J4351" s="5">
        <v>1</v>
      </c>
      <c r="K4351" s="5">
        <v>1</v>
      </c>
      <c r="L4351">
        <f>VLOOKUP($E4351,'CFileFishery to ERA+'!$A$4:$J$198,4,FALSE)</f>
        <v>38</v>
      </c>
      <c r="M4351" t="str">
        <f>VLOOKUP($E4351,'CFileFishery to ERA+'!$A$4:$J$198,5,FALSE)</f>
        <v>TPS FN</v>
      </c>
      <c r="N4351" t="str">
        <f>VLOOKUP($E4351,'CFileFishery to ERA+'!$A$4:$J$198,6,FALSE)</f>
        <v>US</v>
      </c>
      <c r="O4351">
        <f>VLOOKUP($E4351,'CFileFishery to ERA+'!$A$4:$J$198,7,FALSE)</f>
        <v>999</v>
      </c>
      <c r="P4351" t="str">
        <f>VLOOKUP($E4351,'CFileFishery to ERA+'!$A$4:$J$198,8,FALSE)</f>
        <v>N</v>
      </c>
      <c r="Q4351" t="str">
        <f>VLOOKUP($E4351,'CFileFishery to ERA+'!$A$4:$J$198,9,FALSE)</f>
        <v>PGSD Net</v>
      </c>
      <c r="R4351" t="str">
        <f>VLOOKUP($E4351,'CFileFishery to ERA+'!$A$4:$J$198,10,FALSE)</f>
        <v>ISBM</v>
      </c>
    </row>
    <row r="4352" spans="1:18" x14ac:dyDescent="0.25">
      <c r="A4352" s="5" t="s">
        <v>544</v>
      </c>
      <c r="B4352" s="5" t="s">
        <v>545</v>
      </c>
      <c r="C4352" s="5">
        <v>2014</v>
      </c>
      <c r="D4352" s="5">
        <v>6</v>
      </c>
      <c r="E4352" s="5">
        <v>104</v>
      </c>
      <c r="F4352" s="5" t="s">
        <v>113</v>
      </c>
      <c r="G4352" s="5">
        <v>3</v>
      </c>
      <c r="H4352" s="5" t="s">
        <v>121</v>
      </c>
      <c r="I4352" s="5">
        <v>1</v>
      </c>
      <c r="J4352" s="5">
        <v>1.5</v>
      </c>
      <c r="K4352" s="5">
        <v>1.5</v>
      </c>
      <c r="L4352">
        <f>VLOOKUP($E4352,'CFileFishery to ERA+'!$A$4:$J$198,4,FALSE)</f>
        <v>38</v>
      </c>
      <c r="M4352" t="str">
        <f>VLOOKUP($E4352,'CFileFishery to ERA+'!$A$4:$J$198,5,FALSE)</f>
        <v>TPS FN</v>
      </c>
      <c r="N4352" t="str">
        <f>VLOOKUP($E4352,'CFileFishery to ERA+'!$A$4:$J$198,6,FALSE)</f>
        <v>US</v>
      </c>
      <c r="O4352">
        <f>VLOOKUP($E4352,'CFileFishery to ERA+'!$A$4:$J$198,7,FALSE)</f>
        <v>999</v>
      </c>
      <c r="P4352" t="str">
        <f>VLOOKUP($E4352,'CFileFishery to ERA+'!$A$4:$J$198,8,FALSE)</f>
        <v>N</v>
      </c>
      <c r="Q4352" t="str">
        <f>VLOOKUP($E4352,'CFileFishery to ERA+'!$A$4:$J$198,9,FALSE)</f>
        <v>PGSD Net</v>
      </c>
      <c r="R4352" t="str">
        <f>VLOOKUP($E4352,'CFileFishery to ERA+'!$A$4:$J$198,10,FALSE)</f>
        <v>ISBM</v>
      </c>
    </row>
    <row r="4353" spans="1:18" x14ac:dyDescent="0.25">
      <c r="A4353" s="5" t="s">
        <v>544</v>
      </c>
      <c r="B4353" s="5" t="s">
        <v>545</v>
      </c>
      <c r="C4353" s="5">
        <v>2014</v>
      </c>
      <c r="D4353" s="5">
        <v>6</v>
      </c>
      <c r="E4353" s="5">
        <v>104</v>
      </c>
      <c r="F4353" s="5" t="s">
        <v>113</v>
      </c>
      <c r="G4353" s="5">
        <v>4</v>
      </c>
      <c r="H4353" s="5" t="s">
        <v>12</v>
      </c>
      <c r="I4353" s="5">
        <v>5</v>
      </c>
      <c r="J4353" s="5">
        <v>6</v>
      </c>
      <c r="K4353" s="5">
        <v>6.04</v>
      </c>
      <c r="L4353">
        <f>VLOOKUP($E4353,'CFileFishery to ERA+'!$A$4:$J$198,4,FALSE)</f>
        <v>38</v>
      </c>
      <c r="M4353" t="str">
        <f>VLOOKUP($E4353,'CFileFishery to ERA+'!$A$4:$J$198,5,FALSE)</f>
        <v>TPS FN</v>
      </c>
      <c r="N4353" t="str">
        <f>VLOOKUP($E4353,'CFileFishery to ERA+'!$A$4:$J$198,6,FALSE)</f>
        <v>US</v>
      </c>
      <c r="O4353">
        <f>VLOOKUP($E4353,'CFileFishery to ERA+'!$A$4:$J$198,7,FALSE)</f>
        <v>999</v>
      </c>
      <c r="P4353" t="str">
        <f>VLOOKUP($E4353,'CFileFishery to ERA+'!$A$4:$J$198,8,FALSE)</f>
        <v>N</v>
      </c>
      <c r="Q4353" t="str">
        <f>VLOOKUP($E4353,'CFileFishery to ERA+'!$A$4:$J$198,9,FALSE)</f>
        <v>PGSD Net</v>
      </c>
      <c r="R4353" t="str">
        <f>VLOOKUP($E4353,'CFileFishery to ERA+'!$A$4:$J$198,10,FALSE)</f>
        <v>ISBM</v>
      </c>
    </row>
    <row r="4354" spans="1:18" x14ac:dyDescent="0.25">
      <c r="A4354" s="5" t="s">
        <v>544</v>
      </c>
      <c r="B4354" s="5" t="s">
        <v>545</v>
      </c>
      <c r="C4354" s="5">
        <v>2014</v>
      </c>
      <c r="D4354" s="5">
        <v>6</v>
      </c>
      <c r="E4354" s="5">
        <v>136</v>
      </c>
      <c r="F4354" s="5" t="s">
        <v>52</v>
      </c>
      <c r="G4354" s="5">
        <v>3</v>
      </c>
      <c r="H4354" s="5" t="s">
        <v>12</v>
      </c>
      <c r="I4354" s="5">
        <v>2</v>
      </c>
      <c r="J4354" s="5">
        <v>6.42</v>
      </c>
      <c r="K4354" s="5">
        <v>6.44</v>
      </c>
      <c r="L4354">
        <f>VLOOKUP($E4354,'CFileFishery to ERA+'!$A$4:$J$198,4,FALSE)</f>
        <v>63</v>
      </c>
      <c r="M4354" t="str">
        <f>VLOOKUP($E4354,'CFileFishery to ERA+'!$A$4:$J$198,5,FALSE)</f>
        <v>GEO ST S</v>
      </c>
      <c r="N4354" t="str">
        <f>VLOOKUP($E4354,'CFileFishery to ERA+'!$A$4:$J$198,6,FALSE)</f>
        <v>CA</v>
      </c>
      <c r="O4354">
        <f>VLOOKUP($E4354,'CFileFishery to ERA+'!$A$4:$J$198,7,FALSE)</f>
        <v>27</v>
      </c>
      <c r="P4354" t="str">
        <f>VLOOKUP($E4354,'CFileFishery to ERA+'!$A$4:$J$198,8,FALSE)</f>
        <v>S</v>
      </c>
      <c r="Q4354" t="str">
        <f>VLOOKUP($E4354,'CFileFishery to ERA+'!$A$4:$J$198,9,FALSE)</f>
        <v>North Georgia Strait Sport</v>
      </c>
      <c r="R4354" t="str">
        <f>VLOOKUP($E4354,'CFileFishery to ERA+'!$A$4:$J$198,10,FALSE)</f>
        <v>ISBM</v>
      </c>
    </row>
    <row r="4355" spans="1:18" x14ac:dyDescent="0.25">
      <c r="A4355" s="5" t="s">
        <v>544</v>
      </c>
      <c r="B4355" s="5" t="s">
        <v>545</v>
      </c>
      <c r="C4355" s="5">
        <v>2014</v>
      </c>
      <c r="D4355" s="5">
        <v>6</v>
      </c>
      <c r="E4355" s="5">
        <v>136</v>
      </c>
      <c r="F4355" s="5" t="s">
        <v>52</v>
      </c>
      <c r="G4355" s="5">
        <v>4</v>
      </c>
      <c r="H4355" s="5" t="s">
        <v>12</v>
      </c>
      <c r="I4355" s="5">
        <v>1</v>
      </c>
      <c r="J4355" s="5">
        <v>2.42</v>
      </c>
      <c r="K4355" s="5">
        <v>2.4300000000000002</v>
      </c>
      <c r="L4355">
        <f>VLOOKUP($E4355,'CFileFishery to ERA+'!$A$4:$J$198,4,FALSE)</f>
        <v>63</v>
      </c>
      <c r="M4355" t="str">
        <f>VLOOKUP($E4355,'CFileFishery to ERA+'!$A$4:$J$198,5,FALSE)</f>
        <v>GEO ST S</v>
      </c>
      <c r="N4355" t="str">
        <f>VLOOKUP($E4355,'CFileFishery to ERA+'!$A$4:$J$198,6,FALSE)</f>
        <v>CA</v>
      </c>
      <c r="O4355">
        <f>VLOOKUP($E4355,'CFileFishery to ERA+'!$A$4:$J$198,7,FALSE)</f>
        <v>27</v>
      </c>
      <c r="P4355" t="str">
        <f>VLOOKUP($E4355,'CFileFishery to ERA+'!$A$4:$J$198,8,FALSE)</f>
        <v>S</v>
      </c>
      <c r="Q4355" t="str">
        <f>VLOOKUP($E4355,'CFileFishery to ERA+'!$A$4:$J$198,9,FALSE)</f>
        <v>North Georgia Strait Sport</v>
      </c>
      <c r="R4355" t="str">
        <f>VLOOKUP($E4355,'CFileFishery to ERA+'!$A$4:$J$198,10,FALSE)</f>
        <v>ISBM</v>
      </c>
    </row>
    <row r="4356" spans="1:18" x14ac:dyDescent="0.25">
      <c r="A4356" s="5" t="s">
        <v>544</v>
      </c>
      <c r="B4356" s="5" t="s">
        <v>545</v>
      </c>
      <c r="C4356" s="5">
        <v>2014</v>
      </c>
      <c r="D4356" s="5">
        <v>6</v>
      </c>
      <c r="E4356" s="5">
        <v>142</v>
      </c>
      <c r="F4356" s="5" t="s">
        <v>49</v>
      </c>
      <c r="G4356" s="5">
        <v>3</v>
      </c>
      <c r="H4356" s="5" t="s">
        <v>12</v>
      </c>
      <c r="I4356" s="5">
        <v>2</v>
      </c>
      <c r="J4356" s="5">
        <v>12.74</v>
      </c>
      <c r="K4356" s="5">
        <v>12.79</v>
      </c>
      <c r="L4356">
        <f>VLOOKUP($E4356,'CFileFishery to ERA+'!$A$4:$J$198,4,FALSE)</f>
        <v>50</v>
      </c>
      <c r="M4356" t="str">
        <f>VLOOKUP($E4356,'CFileFishery to ERA+'!$A$4:$J$198,5,FALSE)</f>
        <v>WCVI AABM S</v>
      </c>
      <c r="N4356" t="str">
        <f>VLOOKUP($E4356,'CFileFishery to ERA+'!$A$4:$J$198,6,FALSE)</f>
        <v>CA</v>
      </c>
      <c r="O4356">
        <f>VLOOKUP($E4356,'CFileFishery to ERA+'!$A$4:$J$198,7,FALSE)</f>
        <v>31</v>
      </c>
      <c r="P4356" t="str">
        <f>VLOOKUP($E4356,'CFileFishery to ERA+'!$A$4:$J$198,8,FALSE)</f>
        <v>S</v>
      </c>
      <c r="Q4356" t="str">
        <f>VLOOKUP($E4356,'CFileFishery to ERA+'!$A$4:$J$198,9,FALSE)</f>
        <v>WCVI AABM Sport</v>
      </c>
      <c r="R4356" t="str">
        <f>VLOOKUP($E4356,'CFileFishery to ERA+'!$A$4:$J$198,10,FALSE)</f>
        <v>AABM</v>
      </c>
    </row>
    <row r="4357" spans="1:18" x14ac:dyDescent="0.25">
      <c r="A4357" s="5" t="s">
        <v>544</v>
      </c>
      <c r="B4357" s="5" t="s">
        <v>545</v>
      </c>
      <c r="C4357" s="5">
        <v>2014</v>
      </c>
      <c r="D4357" s="5">
        <v>7</v>
      </c>
      <c r="E4357" s="5">
        <v>18</v>
      </c>
      <c r="F4357" s="5" t="s">
        <v>23</v>
      </c>
      <c r="G4357" s="5">
        <v>4</v>
      </c>
      <c r="H4357" s="5" t="s">
        <v>12</v>
      </c>
      <c r="I4357" s="5">
        <v>1</v>
      </c>
      <c r="J4357" s="5">
        <v>5.24</v>
      </c>
      <c r="K4357" s="5">
        <v>5.28</v>
      </c>
      <c r="L4357">
        <f>VLOOKUP($E4357,'CFileFishery to ERA+'!$A$4:$J$198,4,FALSE)</f>
        <v>4</v>
      </c>
      <c r="M4357" t="str">
        <f>VLOOKUP($E4357,'CFileFishery to ERA+'!$A$4:$J$198,5,FALSE)</f>
        <v>AK JLO T</v>
      </c>
      <c r="N4357" t="str">
        <f>VLOOKUP($E4357,'CFileFishery to ERA+'!$A$4:$J$198,6,FALSE)</f>
        <v>US</v>
      </c>
      <c r="O4357">
        <f>VLOOKUP($E4357,'CFileFishery to ERA+'!$A$4:$J$198,7,FALSE)</f>
        <v>999</v>
      </c>
      <c r="P4357" t="str">
        <f>VLOOKUP($E4357,'CFileFishery to ERA+'!$A$4:$J$198,8,FALSE)</f>
        <v>T</v>
      </c>
      <c r="Q4357" t="str">
        <f>VLOOKUP($E4357,'CFileFishery to ERA+'!$A$4:$J$198,9,FALSE)</f>
        <v>SEAK Troll</v>
      </c>
      <c r="R4357" t="str">
        <f>VLOOKUP($E4357,'CFileFishery to ERA+'!$A$4:$J$198,10,FALSE)</f>
        <v>AABM</v>
      </c>
    </row>
    <row r="4358" spans="1:18" x14ac:dyDescent="0.25">
      <c r="A4358" s="5" t="s">
        <v>544</v>
      </c>
      <c r="B4358" s="5" t="s">
        <v>545</v>
      </c>
      <c r="C4358" s="5">
        <v>2014</v>
      </c>
      <c r="D4358" s="5">
        <v>7</v>
      </c>
      <c r="E4358" s="5">
        <v>30</v>
      </c>
      <c r="F4358" s="5" t="s">
        <v>25</v>
      </c>
      <c r="G4358" s="5">
        <v>3</v>
      </c>
      <c r="H4358" s="5" t="s">
        <v>12</v>
      </c>
      <c r="I4358" s="5">
        <v>1</v>
      </c>
      <c r="J4358" s="5">
        <v>5.0199999999999996</v>
      </c>
      <c r="K4358" s="5">
        <v>5.04</v>
      </c>
      <c r="L4358">
        <f>VLOOKUP($E4358,'CFileFishery to ERA+'!$A$4:$J$198,4,FALSE)</f>
        <v>8</v>
      </c>
      <c r="M4358" t="str">
        <f>VLOOKUP($E4358,'CFileFishery to ERA+'!$A$4:$J$198,5,FALSE)</f>
        <v>NORTH T</v>
      </c>
      <c r="N4358" t="str">
        <f>VLOOKUP($E4358,'CFileFishery to ERA+'!$A$4:$J$198,6,FALSE)</f>
        <v>CA</v>
      </c>
      <c r="O4358">
        <f>VLOOKUP($E4358,'CFileFishery to ERA+'!$A$4:$J$198,7,FALSE)</f>
        <v>1</v>
      </c>
      <c r="P4358" t="str">
        <f>VLOOKUP($E4358,'CFileFishery to ERA+'!$A$4:$J$198,8,FALSE)</f>
        <v>T</v>
      </c>
      <c r="Q4358" t="str">
        <f>VLOOKUP($E4358,'CFileFishery to ERA+'!$A$4:$J$198,9,FALSE)</f>
        <v>NBC Troll</v>
      </c>
      <c r="R4358" t="str">
        <f>VLOOKUP($E4358,'CFileFishery to ERA+'!$A$4:$J$198,10,FALSE)</f>
        <v>AABM</v>
      </c>
    </row>
    <row r="4359" spans="1:18" x14ac:dyDescent="0.25">
      <c r="A4359" s="5" t="s">
        <v>544</v>
      </c>
      <c r="B4359" s="5" t="s">
        <v>545</v>
      </c>
      <c r="C4359" s="5">
        <v>2014</v>
      </c>
      <c r="D4359" s="5">
        <v>7</v>
      </c>
      <c r="E4359" s="5">
        <v>30</v>
      </c>
      <c r="F4359" s="5" t="s">
        <v>25</v>
      </c>
      <c r="G4359" s="5">
        <v>4</v>
      </c>
      <c r="H4359" s="5" t="s">
        <v>12</v>
      </c>
      <c r="I4359" s="5">
        <v>1</v>
      </c>
      <c r="J4359" s="5">
        <v>5.0199999999999996</v>
      </c>
      <c r="K4359" s="5">
        <v>5.0599999999999996</v>
      </c>
      <c r="L4359">
        <f>VLOOKUP($E4359,'CFileFishery to ERA+'!$A$4:$J$198,4,FALSE)</f>
        <v>8</v>
      </c>
      <c r="M4359" t="str">
        <f>VLOOKUP($E4359,'CFileFishery to ERA+'!$A$4:$J$198,5,FALSE)</f>
        <v>NORTH T</v>
      </c>
      <c r="N4359" t="str">
        <f>VLOOKUP($E4359,'CFileFishery to ERA+'!$A$4:$J$198,6,FALSE)</f>
        <v>CA</v>
      </c>
      <c r="O4359">
        <f>VLOOKUP($E4359,'CFileFishery to ERA+'!$A$4:$J$198,7,FALSE)</f>
        <v>1</v>
      </c>
      <c r="P4359" t="str">
        <f>VLOOKUP($E4359,'CFileFishery to ERA+'!$A$4:$J$198,8,FALSE)</f>
        <v>T</v>
      </c>
      <c r="Q4359" t="str">
        <f>VLOOKUP($E4359,'CFileFishery to ERA+'!$A$4:$J$198,9,FALSE)</f>
        <v>NBC Troll</v>
      </c>
      <c r="R4359" t="str">
        <f>VLOOKUP($E4359,'CFileFishery to ERA+'!$A$4:$J$198,10,FALSE)</f>
        <v>AABM</v>
      </c>
    </row>
    <row r="4360" spans="1:18" x14ac:dyDescent="0.25">
      <c r="A4360" s="5" t="s">
        <v>544</v>
      </c>
      <c r="B4360" s="5" t="s">
        <v>545</v>
      </c>
      <c r="C4360" s="5">
        <v>2014</v>
      </c>
      <c r="D4360" s="5">
        <v>7</v>
      </c>
      <c r="E4360" s="5">
        <v>35</v>
      </c>
      <c r="F4360" s="5" t="s">
        <v>77</v>
      </c>
      <c r="G4360" s="5">
        <v>5</v>
      </c>
      <c r="H4360" s="5" t="s">
        <v>12</v>
      </c>
      <c r="I4360" s="5">
        <v>1</v>
      </c>
      <c r="J4360" s="5">
        <v>3.84</v>
      </c>
      <c r="K4360" s="5">
        <v>3.87</v>
      </c>
      <c r="L4360">
        <f>VLOOKUP($E4360,'CFileFishery to ERA+'!$A$4:$J$198,4,FALSE)</f>
        <v>12</v>
      </c>
      <c r="M4360" t="str">
        <f>VLOOKUP($E4360,'CFileFishery to ERA+'!$A$4:$J$198,5,FALSE)</f>
        <v>WCVI SUM T</v>
      </c>
      <c r="N4360" t="str">
        <f>VLOOKUP($E4360,'CFileFishery to ERA+'!$A$4:$J$198,6,FALSE)</f>
        <v>CA</v>
      </c>
      <c r="O4360">
        <f>VLOOKUP($E4360,'CFileFishery to ERA+'!$A$4:$J$198,7,FALSE)</f>
        <v>3</v>
      </c>
      <c r="P4360" t="str">
        <f>VLOOKUP($E4360,'CFileFishery to ERA+'!$A$4:$J$198,8,FALSE)</f>
        <v>T</v>
      </c>
      <c r="Q4360" t="str">
        <f>VLOOKUP($E4360,'CFileFishery to ERA+'!$A$4:$J$198,9,FALSE)</f>
        <v>WCVI Troll</v>
      </c>
      <c r="R4360" t="str">
        <f>VLOOKUP($E4360,'CFileFishery to ERA+'!$A$4:$J$198,10,FALSE)</f>
        <v>AABM</v>
      </c>
    </row>
    <row r="4361" spans="1:18" x14ac:dyDescent="0.25">
      <c r="A4361" s="5" t="s">
        <v>544</v>
      </c>
      <c r="B4361" s="5" t="s">
        <v>545</v>
      </c>
      <c r="C4361" s="5">
        <v>2014</v>
      </c>
      <c r="D4361" s="5">
        <v>7</v>
      </c>
      <c r="E4361" s="5">
        <v>58</v>
      </c>
      <c r="F4361" s="5" t="s">
        <v>41</v>
      </c>
      <c r="G4361" s="5">
        <v>3</v>
      </c>
      <c r="H4361" s="5" t="s">
        <v>12</v>
      </c>
      <c r="I4361" s="5">
        <v>1</v>
      </c>
      <c r="J4361" s="5">
        <v>1.54</v>
      </c>
      <c r="K4361" s="5">
        <v>1.54</v>
      </c>
      <c r="L4361">
        <f>VLOOKUP($E4361,'CFileFishery to ERA+'!$A$4:$J$198,4,FALSE)</f>
        <v>17</v>
      </c>
      <c r="M4361" t="str">
        <f>VLOOKUP($E4361,'CFileFishery to ERA+'!$A$4:$J$198,5,FALSE)</f>
        <v>ALASKA N</v>
      </c>
      <c r="N4361" t="str">
        <f>VLOOKUP($E4361,'CFileFishery to ERA+'!$A$4:$J$198,6,FALSE)</f>
        <v>US</v>
      </c>
      <c r="O4361">
        <f>VLOOKUP($E4361,'CFileFishery to ERA+'!$A$4:$J$198,7,FALSE)</f>
        <v>999</v>
      </c>
      <c r="P4361" t="str">
        <f>VLOOKUP($E4361,'CFileFishery to ERA+'!$A$4:$J$198,8,FALSE)</f>
        <v>N</v>
      </c>
      <c r="Q4361" t="str">
        <f>VLOOKUP($E4361,'CFileFishery to ERA+'!$A$4:$J$198,9,FALSE)</f>
        <v>SEAK Net</v>
      </c>
      <c r="R4361" t="str">
        <f>VLOOKUP($E4361,'CFileFishery to ERA+'!$A$4:$J$198,10,FALSE)</f>
        <v>AABM</v>
      </c>
    </row>
    <row r="4362" spans="1:18" x14ac:dyDescent="0.25">
      <c r="A4362" s="5" t="s">
        <v>544</v>
      </c>
      <c r="B4362" s="5" t="s">
        <v>545</v>
      </c>
      <c r="C4362" s="5">
        <v>2014</v>
      </c>
      <c r="D4362" s="5">
        <v>7</v>
      </c>
      <c r="E4362" s="5">
        <v>92</v>
      </c>
      <c r="F4362" s="5" t="s">
        <v>66</v>
      </c>
      <c r="G4362" s="5">
        <v>3</v>
      </c>
      <c r="H4362" s="5" t="s">
        <v>12</v>
      </c>
      <c r="I4362" s="5">
        <v>1</v>
      </c>
      <c r="J4362" s="5">
        <v>6.73</v>
      </c>
      <c r="K4362" s="5">
        <v>6.75</v>
      </c>
      <c r="L4362">
        <f>VLOOKUP($E4362,'CFileFishery to ERA+'!$A$4:$J$198,4,FALSE)</f>
        <v>51</v>
      </c>
      <c r="M4362" t="str">
        <f>VLOOKUP($E4362,'CFileFishery to ERA+'!$A$4:$J$198,5,FALSE)</f>
        <v>WCVI ISBM S</v>
      </c>
      <c r="N4362" t="str">
        <f>VLOOKUP($E4362,'CFileFishery to ERA+'!$A$4:$J$198,6,FALSE)</f>
        <v>CA</v>
      </c>
      <c r="O4362">
        <f>VLOOKUP($E4362,'CFileFishery to ERA+'!$A$4:$J$198,7,FALSE)</f>
        <v>32</v>
      </c>
      <c r="P4362" t="str">
        <f>VLOOKUP($E4362,'CFileFishery to ERA+'!$A$4:$J$198,8,FALSE)</f>
        <v>S</v>
      </c>
      <c r="Q4362" t="str">
        <f>VLOOKUP($E4362,'CFileFishery to ERA+'!$A$4:$J$198,9,FALSE)</f>
        <v>WCVI ISBM Sport</v>
      </c>
      <c r="R4362" t="str">
        <f>VLOOKUP($E4362,'CFileFishery to ERA+'!$A$4:$J$198,10,FALSE)</f>
        <v>ISBM</v>
      </c>
    </row>
    <row r="4363" spans="1:18" x14ac:dyDescent="0.25">
      <c r="A4363" s="5" t="s">
        <v>544</v>
      </c>
      <c r="B4363" s="5" t="s">
        <v>545</v>
      </c>
      <c r="C4363" s="5">
        <v>2014</v>
      </c>
      <c r="D4363" s="5">
        <v>7</v>
      </c>
      <c r="E4363" s="5">
        <v>132</v>
      </c>
      <c r="F4363" s="5" t="s">
        <v>21</v>
      </c>
      <c r="G4363" s="5">
        <v>3</v>
      </c>
      <c r="H4363" s="5" t="s">
        <v>12</v>
      </c>
      <c r="I4363" s="5">
        <v>2</v>
      </c>
      <c r="J4363" s="5">
        <v>3.22</v>
      </c>
      <c r="K4363" s="5">
        <v>3.23</v>
      </c>
      <c r="L4363">
        <f>VLOOKUP($E4363,'CFileFishery to ERA+'!$A$4:$J$198,4,FALSE)</f>
        <v>45</v>
      </c>
      <c r="M4363" t="str">
        <f>VLOOKUP($E4363,'CFileFishery to ERA+'!$A$4:$J$198,5,FALSE)</f>
        <v>CBC S</v>
      </c>
      <c r="N4363" t="str">
        <f>VLOOKUP($E4363,'CFileFishery to ERA+'!$A$4:$J$198,6,FALSE)</f>
        <v>CA</v>
      </c>
      <c r="O4363">
        <f>VLOOKUP($E4363,'CFileFishery to ERA+'!$A$4:$J$198,7,FALSE)</f>
        <v>24</v>
      </c>
      <c r="P4363" t="str">
        <f>VLOOKUP($E4363,'CFileFishery to ERA+'!$A$4:$J$198,8,FALSE)</f>
        <v>S</v>
      </c>
      <c r="Q4363" t="str">
        <f>VLOOKUP($E4363,'CFileFishery to ERA+'!$A$4:$J$198,9,FALSE)</f>
        <v>Central Sport</v>
      </c>
      <c r="R4363" t="str">
        <f>VLOOKUP($E4363,'CFileFishery to ERA+'!$A$4:$J$198,10,FALSE)</f>
        <v>ISBM</v>
      </c>
    </row>
    <row r="4364" spans="1:18" x14ac:dyDescent="0.25">
      <c r="A4364" s="5" t="s">
        <v>544</v>
      </c>
      <c r="B4364" s="5" t="s">
        <v>545</v>
      </c>
      <c r="C4364" s="5">
        <v>2014</v>
      </c>
      <c r="D4364" s="5">
        <v>7</v>
      </c>
      <c r="E4364" s="5">
        <v>136</v>
      </c>
      <c r="F4364" s="5" t="s">
        <v>52</v>
      </c>
      <c r="G4364" s="5">
        <v>3</v>
      </c>
      <c r="H4364" s="5" t="s">
        <v>12</v>
      </c>
      <c r="I4364" s="5">
        <v>2</v>
      </c>
      <c r="J4364" s="5">
        <v>8</v>
      </c>
      <c r="K4364" s="5">
        <v>8.0299999999999994</v>
      </c>
      <c r="L4364">
        <f>VLOOKUP($E4364,'CFileFishery to ERA+'!$A$4:$J$198,4,FALSE)</f>
        <v>63</v>
      </c>
      <c r="M4364" t="str">
        <f>VLOOKUP($E4364,'CFileFishery to ERA+'!$A$4:$J$198,5,FALSE)</f>
        <v>GEO ST S</v>
      </c>
      <c r="N4364" t="str">
        <f>VLOOKUP($E4364,'CFileFishery to ERA+'!$A$4:$J$198,6,FALSE)</f>
        <v>CA</v>
      </c>
      <c r="O4364">
        <f>VLOOKUP($E4364,'CFileFishery to ERA+'!$A$4:$J$198,7,FALSE)</f>
        <v>27</v>
      </c>
      <c r="P4364" t="str">
        <f>VLOOKUP($E4364,'CFileFishery to ERA+'!$A$4:$J$198,8,FALSE)</f>
        <v>S</v>
      </c>
      <c r="Q4364" t="str">
        <f>VLOOKUP($E4364,'CFileFishery to ERA+'!$A$4:$J$198,9,FALSE)</f>
        <v>North Georgia Strait Sport</v>
      </c>
      <c r="R4364" t="str">
        <f>VLOOKUP($E4364,'CFileFishery to ERA+'!$A$4:$J$198,10,FALSE)</f>
        <v>ISBM</v>
      </c>
    </row>
    <row r="4365" spans="1:18" x14ac:dyDescent="0.25">
      <c r="A4365" s="5" t="s">
        <v>544</v>
      </c>
      <c r="B4365" s="5" t="s">
        <v>545</v>
      </c>
      <c r="C4365" s="5">
        <v>2014</v>
      </c>
      <c r="D4365" s="5">
        <v>7</v>
      </c>
      <c r="E4365" s="5">
        <v>142</v>
      </c>
      <c r="F4365" s="5" t="s">
        <v>49</v>
      </c>
      <c r="G4365" s="5">
        <v>3</v>
      </c>
      <c r="H4365" s="5" t="s">
        <v>12</v>
      </c>
      <c r="I4365" s="5">
        <v>3</v>
      </c>
      <c r="J4365" s="5">
        <v>20.190000000000001</v>
      </c>
      <c r="K4365" s="5">
        <v>20.27</v>
      </c>
      <c r="L4365">
        <f>VLOOKUP($E4365,'CFileFishery to ERA+'!$A$4:$J$198,4,FALSE)</f>
        <v>50</v>
      </c>
      <c r="M4365" t="str">
        <f>VLOOKUP($E4365,'CFileFishery to ERA+'!$A$4:$J$198,5,FALSE)</f>
        <v>WCVI AABM S</v>
      </c>
      <c r="N4365" t="str">
        <f>VLOOKUP($E4365,'CFileFishery to ERA+'!$A$4:$J$198,6,FALSE)</f>
        <v>CA</v>
      </c>
      <c r="O4365">
        <f>VLOOKUP($E4365,'CFileFishery to ERA+'!$A$4:$J$198,7,FALSE)</f>
        <v>31</v>
      </c>
      <c r="P4365" t="str">
        <f>VLOOKUP($E4365,'CFileFishery to ERA+'!$A$4:$J$198,8,FALSE)</f>
        <v>S</v>
      </c>
      <c r="Q4365" t="str">
        <f>VLOOKUP($E4365,'CFileFishery to ERA+'!$A$4:$J$198,9,FALSE)</f>
        <v>WCVI AABM Sport</v>
      </c>
      <c r="R4365" t="str">
        <f>VLOOKUP($E4365,'CFileFishery to ERA+'!$A$4:$J$198,10,FALSE)</f>
        <v>AABM</v>
      </c>
    </row>
    <row r="4366" spans="1:18" x14ac:dyDescent="0.25">
      <c r="A4366" s="5" t="s">
        <v>544</v>
      </c>
      <c r="B4366" s="5" t="s">
        <v>545</v>
      </c>
      <c r="C4366" s="5">
        <v>2014</v>
      </c>
      <c r="D4366" s="5">
        <v>7</v>
      </c>
      <c r="E4366" s="5">
        <v>150</v>
      </c>
      <c r="F4366" s="5" t="s">
        <v>76</v>
      </c>
      <c r="G4366" s="5">
        <v>3</v>
      </c>
      <c r="H4366" s="5" t="s">
        <v>12</v>
      </c>
      <c r="I4366" s="5">
        <v>1</v>
      </c>
      <c r="J4366" s="5">
        <v>3.1</v>
      </c>
      <c r="K4366" s="5">
        <v>3.11</v>
      </c>
      <c r="L4366">
        <f>VLOOKUP($E4366,'CFileFishery to ERA+'!$A$4:$J$198,4,FALSE)</f>
        <v>57</v>
      </c>
      <c r="M4366" t="str">
        <f>VLOOKUP($E4366,'CFileFishery to ERA+'!$A$4:$J$198,5,FALSE)</f>
        <v>PGSDN S</v>
      </c>
      <c r="N4366" t="str">
        <f>VLOOKUP($E4366,'CFileFishery to ERA+'!$A$4:$J$198,6,FALSE)</f>
        <v>US</v>
      </c>
      <c r="O4366">
        <f>VLOOKUP($E4366,'CFileFishery to ERA+'!$A$4:$J$198,7,FALSE)</f>
        <v>999</v>
      </c>
      <c r="P4366" t="str">
        <f>VLOOKUP($E4366,'CFileFishery to ERA+'!$A$4:$J$198,8,FALSE)</f>
        <v>S</v>
      </c>
      <c r="Q4366" t="str">
        <f>VLOOKUP($E4366,'CFileFishery to ERA+'!$A$4:$J$198,9,FALSE)</f>
        <v>PGSD Sport</v>
      </c>
      <c r="R4366" t="str">
        <f>VLOOKUP($E4366,'CFileFishery to ERA+'!$A$4:$J$198,10,FALSE)</f>
        <v>ISBM</v>
      </c>
    </row>
    <row r="4367" spans="1:18" x14ac:dyDescent="0.25">
      <c r="A4367" s="5" t="s">
        <v>544</v>
      </c>
      <c r="B4367" s="5" t="s">
        <v>545</v>
      </c>
      <c r="C4367" s="5">
        <v>2014</v>
      </c>
      <c r="D4367" s="5">
        <v>8</v>
      </c>
      <c r="E4367" s="5">
        <v>132</v>
      </c>
      <c r="F4367" s="5" t="s">
        <v>21</v>
      </c>
      <c r="G4367" s="5">
        <v>3</v>
      </c>
      <c r="H4367" s="5" t="s">
        <v>12</v>
      </c>
      <c r="I4367" s="5">
        <v>1</v>
      </c>
      <c r="J4367" s="5">
        <v>1.46</v>
      </c>
      <c r="K4367" s="5">
        <v>1.46</v>
      </c>
      <c r="L4367">
        <f>VLOOKUP($E4367,'CFileFishery to ERA+'!$A$4:$J$198,4,FALSE)</f>
        <v>45</v>
      </c>
      <c r="M4367" t="str">
        <f>VLOOKUP($E4367,'CFileFishery to ERA+'!$A$4:$J$198,5,FALSE)</f>
        <v>CBC S</v>
      </c>
      <c r="N4367" t="str">
        <f>VLOOKUP($E4367,'CFileFishery to ERA+'!$A$4:$J$198,6,FALSE)</f>
        <v>CA</v>
      </c>
      <c r="O4367">
        <f>VLOOKUP($E4367,'CFileFishery to ERA+'!$A$4:$J$198,7,FALSE)</f>
        <v>24</v>
      </c>
      <c r="P4367" t="str">
        <f>VLOOKUP($E4367,'CFileFishery to ERA+'!$A$4:$J$198,8,FALSE)</f>
        <v>S</v>
      </c>
      <c r="Q4367" t="str">
        <f>VLOOKUP($E4367,'CFileFishery to ERA+'!$A$4:$J$198,9,FALSE)</f>
        <v>Central Sport</v>
      </c>
      <c r="R4367" t="str">
        <f>VLOOKUP($E4367,'CFileFishery to ERA+'!$A$4:$J$198,10,FALSE)</f>
        <v>ISBM</v>
      </c>
    </row>
    <row r="4368" spans="1:18" x14ac:dyDescent="0.25">
      <c r="A4368" s="5" t="s">
        <v>544</v>
      </c>
      <c r="B4368" s="5" t="s">
        <v>545</v>
      </c>
      <c r="C4368" s="5">
        <v>2014</v>
      </c>
      <c r="D4368" s="5">
        <v>8</v>
      </c>
      <c r="E4368" s="5">
        <v>142</v>
      </c>
      <c r="F4368" s="5" t="s">
        <v>49</v>
      </c>
      <c r="G4368" s="5">
        <v>4</v>
      </c>
      <c r="H4368" s="5" t="s">
        <v>12</v>
      </c>
      <c r="I4368" s="5">
        <v>1</v>
      </c>
      <c r="J4368" s="5">
        <v>5.0199999999999996</v>
      </c>
      <c r="K4368" s="5">
        <v>5.0599999999999996</v>
      </c>
      <c r="L4368">
        <f>VLOOKUP($E4368,'CFileFishery to ERA+'!$A$4:$J$198,4,FALSE)</f>
        <v>50</v>
      </c>
      <c r="M4368" t="str">
        <f>VLOOKUP($E4368,'CFileFishery to ERA+'!$A$4:$J$198,5,FALSE)</f>
        <v>WCVI AABM S</v>
      </c>
      <c r="N4368" t="str">
        <f>VLOOKUP($E4368,'CFileFishery to ERA+'!$A$4:$J$198,6,FALSE)</f>
        <v>CA</v>
      </c>
      <c r="O4368">
        <f>VLOOKUP($E4368,'CFileFishery to ERA+'!$A$4:$J$198,7,FALSE)</f>
        <v>31</v>
      </c>
      <c r="P4368" t="str">
        <f>VLOOKUP($E4368,'CFileFishery to ERA+'!$A$4:$J$198,8,FALSE)</f>
        <v>S</v>
      </c>
      <c r="Q4368" t="str">
        <f>VLOOKUP($E4368,'CFileFishery to ERA+'!$A$4:$J$198,9,FALSE)</f>
        <v>WCVI AABM Sport</v>
      </c>
      <c r="R4368" t="str">
        <f>VLOOKUP($E4368,'CFileFishery to ERA+'!$A$4:$J$198,10,FALSE)</f>
        <v>AABM</v>
      </c>
    </row>
    <row r="4369" spans="1:18" x14ac:dyDescent="0.25">
      <c r="A4369" s="5" t="s">
        <v>544</v>
      </c>
      <c r="B4369" s="5" t="s">
        <v>545</v>
      </c>
      <c r="C4369" s="5">
        <v>2014</v>
      </c>
      <c r="D4369" s="5">
        <v>9</v>
      </c>
      <c r="E4369" s="5">
        <v>35</v>
      </c>
      <c r="F4369" s="5" t="s">
        <v>77</v>
      </c>
      <c r="G4369" s="5">
        <v>4</v>
      </c>
      <c r="H4369" s="5" t="s">
        <v>12</v>
      </c>
      <c r="I4369" s="5">
        <v>1</v>
      </c>
      <c r="J4369" s="5">
        <v>9.16</v>
      </c>
      <c r="K4369" s="5">
        <v>9.23</v>
      </c>
      <c r="L4369">
        <f>VLOOKUP($E4369,'CFileFishery to ERA+'!$A$4:$J$198,4,FALSE)</f>
        <v>12</v>
      </c>
      <c r="M4369" t="str">
        <f>VLOOKUP($E4369,'CFileFishery to ERA+'!$A$4:$J$198,5,FALSE)</f>
        <v>WCVI SUM T</v>
      </c>
      <c r="N4369" t="str">
        <f>VLOOKUP($E4369,'CFileFishery to ERA+'!$A$4:$J$198,6,FALSE)</f>
        <v>CA</v>
      </c>
      <c r="O4369">
        <f>VLOOKUP($E4369,'CFileFishery to ERA+'!$A$4:$J$198,7,FALSE)</f>
        <v>3</v>
      </c>
      <c r="P4369" t="str">
        <f>VLOOKUP($E4369,'CFileFishery to ERA+'!$A$4:$J$198,8,FALSE)</f>
        <v>T</v>
      </c>
      <c r="Q4369" t="str">
        <f>VLOOKUP($E4369,'CFileFishery to ERA+'!$A$4:$J$198,9,FALSE)</f>
        <v>WCVI Troll</v>
      </c>
      <c r="R4369" t="str">
        <f>VLOOKUP($E4369,'CFileFishery to ERA+'!$A$4:$J$198,10,FALSE)</f>
        <v>AABM</v>
      </c>
    </row>
    <row r="4370" spans="1:18" x14ac:dyDescent="0.25">
      <c r="A4370" s="5" t="s">
        <v>544</v>
      </c>
      <c r="B4370" s="5" t="s">
        <v>545</v>
      </c>
      <c r="C4370" s="5">
        <v>2014</v>
      </c>
      <c r="D4370" s="5">
        <v>9</v>
      </c>
      <c r="E4370" s="5">
        <v>39</v>
      </c>
      <c r="F4370" s="5" t="s">
        <v>50</v>
      </c>
      <c r="G4370" s="5">
        <v>3</v>
      </c>
      <c r="H4370" s="5" t="s">
        <v>12</v>
      </c>
      <c r="I4370" s="5">
        <v>6</v>
      </c>
      <c r="J4370" s="5">
        <v>22.2</v>
      </c>
      <c r="K4370" s="5">
        <v>22.28</v>
      </c>
      <c r="L4370">
        <f>VLOOKUP($E4370,'CFileFishery to ERA+'!$A$4:$J$198,4,FALSE)</f>
        <v>12</v>
      </c>
      <c r="M4370" t="str">
        <f>VLOOKUP($E4370,'CFileFishery to ERA+'!$A$4:$J$198,5,FALSE)</f>
        <v>WCVI SUM T</v>
      </c>
      <c r="N4370" t="str">
        <f>VLOOKUP($E4370,'CFileFishery to ERA+'!$A$4:$J$198,6,FALSE)</f>
        <v>CA</v>
      </c>
      <c r="O4370">
        <f>VLOOKUP($E4370,'CFileFishery to ERA+'!$A$4:$J$198,7,FALSE)</f>
        <v>3</v>
      </c>
      <c r="P4370" t="str">
        <f>VLOOKUP($E4370,'CFileFishery to ERA+'!$A$4:$J$198,8,FALSE)</f>
        <v>T</v>
      </c>
      <c r="Q4370" t="str">
        <f>VLOOKUP($E4370,'CFileFishery to ERA+'!$A$4:$J$198,9,FALSE)</f>
        <v>WCVI Troll</v>
      </c>
      <c r="R4370" t="str">
        <f>VLOOKUP($E4370,'CFileFishery to ERA+'!$A$4:$J$198,10,FALSE)</f>
        <v>AABM</v>
      </c>
    </row>
    <row r="4371" spans="1:18" x14ac:dyDescent="0.25">
      <c r="A4371" s="5" t="s">
        <v>544</v>
      </c>
      <c r="B4371" s="5" t="s">
        <v>545</v>
      </c>
      <c r="C4371" s="5">
        <v>2014</v>
      </c>
      <c r="D4371" s="5">
        <v>9</v>
      </c>
      <c r="E4371" s="5">
        <v>39</v>
      </c>
      <c r="F4371" s="5" t="s">
        <v>50</v>
      </c>
      <c r="G4371" s="5">
        <v>3</v>
      </c>
      <c r="H4371" s="5" t="s">
        <v>121</v>
      </c>
      <c r="I4371" s="5">
        <v>1</v>
      </c>
      <c r="J4371" s="5">
        <v>3.7</v>
      </c>
      <c r="K4371" s="5">
        <v>3.71</v>
      </c>
      <c r="L4371">
        <f>VLOOKUP($E4371,'CFileFishery to ERA+'!$A$4:$J$198,4,FALSE)</f>
        <v>12</v>
      </c>
      <c r="M4371" t="str">
        <f>VLOOKUP($E4371,'CFileFishery to ERA+'!$A$4:$J$198,5,FALSE)</f>
        <v>WCVI SUM T</v>
      </c>
      <c r="N4371" t="str">
        <f>VLOOKUP($E4371,'CFileFishery to ERA+'!$A$4:$J$198,6,FALSE)</f>
        <v>CA</v>
      </c>
      <c r="O4371">
        <f>VLOOKUP($E4371,'CFileFishery to ERA+'!$A$4:$J$198,7,FALSE)</f>
        <v>3</v>
      </c>
      <c r="P4371" t="str">
        <f>VLOOKUP($E4371,'CFileFishery to ERA+'!$A$4:$J$198,8,FALSE)</f>
        <v>T</v>
      </c>
      <c r="Q4371" t="str">
        <f>VLOOKUP($E4371,'CFileFishery to ERA+'!$A$4:$J$198,9,FALSE)</f>
        <v>WCVI Troll</v>
      </c>
      <c r="R4371" t="str">
        <f>VLOOKUP($E4371,'CFileFishery to ERA+'!$A$4:$J$198,10,FALSE)</f>
        <v>AABM</v>
      </c>
    </row>
    <row r="4372" spans="1:18" x14ac:dyDescent="0.25">
      <c r="A4372" s="5" t="s">
        <v>544</v>
      </c>
      <c r="B4372" s="5" t="s">
        <v>545</v>
      </c>
      <c r="C4372" s="5">
        <v>2014</v>
      </c>
      <c r="D4372" s="5">
        <v>9</v>
      </c>
      <c r="E4372" s="5">
        <v>142</v>
      </c>
      <c r="F4372" s="5" t="s">
        <v>49</v>
      </c>
      <c r="G4372" s="5">
        <v>3</v>
      </c>
      <c r="H4372" s="5" t="s">
        <v>12</v>
      </c>
      <c r="I4372" s="5">
        <v>1</v>
      </c>
      <c r="J4372" s="5">
        <v>2</v>
      </c>
      <c r="K4372" s="5">
        <v>2</v>
      </c>
      <c r="L4372">
        <f>VLOOKUP($E4372,'CFileFishery to ERA+'!$A$4:$J$198,4,FALSE)</f>
        <v>50</v>
      </c>
      <c r="M4372" t="str">
        <f>VLOOKUP($E4372,'CFileFishery to ERA+'!$A$4:$J$198,5,FALSE)</f>
        <v>WCVI AABM S</v>
      </c>
      <c r="N4372" t="str">
        <f>VLOOKUP($E4372,'CFileFishery to ERA+'!$A$4:$J$198,6,FALSE)</f>
        <v>CA</v>
      </c>
      <c r="O4372">
        <f>VLOOKUP($E4372,'CFileFishery to ERA+'!$A$4:$J$198,7,FALSE)</f>
        <v>31</v>
      </c>
      <c r="P4372" t="str">
        <f>VLOOKUP($E4372,'CFileFishery to ERA+'!$A$4:$J$198,8,FALSE)</f>
        <v>S</v>
      </c>
      <c r="Q4372" t="str">
        <f>VLOOKUP($E4372,'CFileFishery to ERA+'!$A$4:$J$198,9,FALSE)</f>
        <v>WCVI AABM Sport</v>
      </c>
      <c r="R4372" t="str">
        <f>VLOOKUP($E4372,'CFileFishery to ERA+'!$A$4:$J$198,10,FALSE)</f>
        <v>AABM</v>
      </c>
    </row>
    <row r="4373" spans="1:18" x14ac:dyDescent="0.25">
      <c r="A4373" s="5" t="s">
        <v>544</v>
      </c>
      <c r="B4373" s="5" t="s">
        <v>545</v>
      </c>
      <c r="C4373" s="5">
        <v>2014</v>
      </c>
      <c r="D4373" s="5">
        <v>9</v>
      </c>
      <c r="E4373" s="5">
        <v>146</v>
      </c>
      <c r="F4373" s="5" t="s">
        <v>75</v>
      </c>
      <c r="G4373" s="5">
        <v>2</v>
      </c>
      <c r="H4373" s="5" t="s">
        <v>12</v>
      </c>
      <c r="I4373" s="5">
        <v>1</v>
      </c>
      <c r="J4373" s="5">
        <v>4.29</v>
      </c>
      <c r="K4373" s="5">
        <v>4.32</v>
      </c>
      <c r="L4373">
        <f>VLOOKUP($E4373,'CFileFishery to ERA+'!$A$4:$J$198,4,FALSE)</f>
        <v>65</v>
      </c>
      <c r="M4373" t="str">
        <f>VLOOKUP($E4373,'CFileFishery to ERA+'!$A$4:$J$198,5,FALSE)</f>
        <v>BC JF S</v>
      </c>
      <c r="N4373" t="str">
        <f>VLOOKUP($E4373,'CFileFishery to ERA+'!$A$4:$J$198,6,FALSE)</f>
        <v>CA</v>
      </c>
      <c r="O4373">
        <f>VLOOKUP($E4373,'CFileFishery to ERA+'!$A$4:$J$198,7,FALSE)</f>
        <v>36</v>
      </c>
      <c r="P4373" t="str">
        <f>VLOOKUP($E4373,'CFileFishery to ERA+'!$A$4:$J$198,8,FALSE)</f>
        <v>S</v>
      </c>
      <c r="Q4373" t="str">
        <f>VLOOKUP($E4373,'CFileFishery to ERA+'!$A$4:$J$198,9,FALSE)</f>
        <v>Canadian Juan De Fuca Sport</v>
      </c>
      <c r="R4373" t="str">
        <f>VLOOKUP($E4373,'CFileFishery to ERA+'!$A$4:$J$198,10,FALSE)</f>
        <v>ISBM</v>
      </c>
    </row>
    <row r="4374" spans="1:18" x14ac:dyDescent="0.25">
      <c r="A4374" s="5" t="s">
        <v>544</v>
      </c>
      <c r="B4374" s="5" t="s">
        <v>545</v>
      </c>
      <c r="C4374" s="5">
        <v>2014</v>
      </c>
      <c r="D4374" s="5">
        <v>9</v>
      </c>
      <c r="E4374" s="5">
        <v>159</v>
      </c>
      <c r="F4374" s="5" t="s">
        <v>94</v>
      </c>
      <c r="G4374" s="5">
        <v>2</v>
      </c>
      <c r="H4374" s="5" t="s">
        <v>121</v>
      </c>
      <c r="I4374" s="5">
        <v>1</v>
      </c>
      <c r="J4374" s="5">
        <v>2.92</v>
      </c>
      <c r="K4374" s="5">
        <v>2.93</v>
      </c>
      <c r="L4374">
        <f>VLOOKUP($E4374,'CFileFishery to ERA+'!$A$4:$J$198,4,FALSE)</f>
        <v>59</v>
      </c>
      <c r="M4374" t="str">
        <f>VLOOKUP($E4374,'CFileFishery to ERA+'!$A$4:$J$198,5,FALSE)</f>
        <v>PGSDO S</v>
      </c>
      <c r="N4374" t="str">
        <f>VLOOKUP($E4374,'CFileFishery to ERA+'!$A$4:$J$198,6,FALSE)</f>
        <v>US</v>
      </c>
      <c r="O4374">
        <f>VLOOKUP($E4374,'CFileFishery to ERA+'!$A$4:$J$198,7,FALSE)</f>
        <v>999</v>
      </c>
      <c r="P4374" t="str">
        <f>VLOOKUP($E4374,'CFileFishery to ERA+'!$A$4:$J$198,8,FALSE)</f>
        <v>S</v>
      </c>
      <c r="Q4374" t="str">
        <f>VLOOKUP($E4374,'CFileFishery to ERA+'!$A$4:$J$198,9,FALSE)</f>
        <v>PGSD Sport</v>
      </c>
      <c r="R4374" t="str">
        <f>VLOOKUP($E4374,'CFileFishery to ERA+'!$A$4:$J$198,10,FALSE)</f>
        <v>ISBM</v>
      </c>
    </row>
    <row r="4375" spans="1:18" x14ac:dyDescent="0.25">
      <c r="A4375" s="5" t="s">
        <v>544</v>
      </c>
      <c r="B4375" s="5" t="s">
        <v>545</v>
      </c>
      <c r="C4375" s="5">
        <v>2014</v>
      </c>
      <c r="D4375" s="5">
        <v>10</v>
      </c>
      <c r="E4375" s="5">
        <v>2</v>
      </c>
      <c r="F4375" s="5" t="s">
        <v>30</v>
      </c>
      <c r="G4375" s="5">
        <v>5</v>
      </c>
      <c r="H4375" s="5" t="s">
        <v>12</v>
      </c>
      <c r="I4375" s="5">
        <v>1</v>
      </c>
      <c r="J4375" s="5">
        <v>4.1100000000000003</v>
      </c>
      <c r="K4375" s="5">
        <v>4.1399999999999997</v>
      </c>
      <c r="L4375">
        <f>VLOOKUP($E4375,'CFileFishery to ERA+'!$A$4:$J$198,4,FALSE)</f>
        <v>1</v>
      </c>
      <c r="M4375" t="str">
        <f>VLOOKUP($E4375,'CFileFishery to ERA+'!$A$4:$J$198,5,FALSE)</f>
        <v>AK W/S T</v>
      </c>
      <c r="N4375" t="str">
        <f>VLOOKUP($E4375,'CFileFishery to ERA+'!$A$4:$J$198,6,FALSE)</f>
        <v>US</v>
      </c>
      <c r="O4375">
        <f>VLOOKUP($E4375,'CFileFishery to ERA+'!$A$4:$J$198,7,FALSE)</f>
        <v>999</v>
      </c>
      <c r="P4375" t="str">
        <f>VLOOKUP($E4375,'CFileFishery to ERA+'!$A$4:$J$198,8,FALSE)</f>
        <v>T</v>
      </c>
      <c r="Q4375" t="str">
        <f>VLOOKUP($E4375,'CFileFishery to ERA+'!$A$4:$J$198,9,FALSE)</f>
        <v>SEAK Troll</v>
      </c>
      <c r="R4375" t="str">
        <f>VLOOKUP($E4375,'CFileFishery to ERA+'!$A$4:$J$198,10,FALSE)</f>
        <v>AABM</v>
      </c>
    </row>
    <row r="4376" spans="1:18" x14ac:dyDescent="0.25">
      <c r="A4376" s="5" t="s">
        <v>544</v>
      </c>
      <c r="B4376" s="5" t="s">
        <v>545</v>
      </c>
      <c r="C4376" s="5">
        <v>2014</v>
      </c>
      <c r="D4376" s="5">
        <v>10</v>
      </c>
      <c r="E4376" s="5">
        <v>152</v>
      </c>
      <c r="F4376" s="5" t="s">
        <v>63</v>
      </c>
      <c r="G4376" s="5">
        <v>3</v>
      </c>
      <c r="H4376" s="5" t="s">
        <v>12</v>
      </c>
      <c r="I4376" s="5">
        <v>1</v>
      </c>
      <c r="J4376" s="5">
        <v>13.82</v>
      </c>
      <c r="K4376" s="5">
        <v>13.87</v>
      </c>
      <c r="L4376">
        <f>VLOOKUP($E4376,'CFileFishery to ERA+'!$A$4:$J$198,4,FALSE)</f>
        <v>57</v>
      </c>
      <c r="M4376" t="str">
        <f>VLOOKUP($E4376,'CFileFishery to ERA+'!$A$4:$J$198,5,FALSE)</f>
        <v>PGSDN S</v>
      </c>
      <c r="N4376" t="str">
        <f>VLOOKUP($E4376,'CFileFishery to ERA+'!$A$4:$J$198,6,FALSE)</f>
        <v>US</v>
      </c>
      <c r="O4376">
        <f>VLOOKUP($E4376,'CFileFishery to ERA+'!$A$4:$J$198,7,FALSE)</f>
        <v>999</v>
      </c>
      <c r="P4376" t="str">
        <f>VLOOKUP($E4376,'CFileFishery to ERA+'!$A$4:$J$198,8,FALSE)</f>
        <v>S</v>
      </c>
      <c r="Q4376" t="str">
        <f>VLOOKUP($E4376,'CFileFishery to ERA+'!$A$4:$J$198,9,FALSE)</f>
        <v>PGSD Sport</v>
      </c>
      <c r="R4376" t="str">
        <f>VLOOKUP($E4376,'CFileFishery to ERA+'!$A$4:$J$198,10,FALSE)</f>
        <v>ISBM</v>
      </c>
    </row>
    <row r="4377" spans="1:18" x14ac:dyDescent="0.25">
      <c r="A4377" s="5" t="s">
        <v>544</v>
      </c>
      <c r="B4377" s="5" t="s">
        <v>545</v>
      </c>
      <c r="C4377" s="5">
        <v>2014</v>
      </c>
      <c r="D4377" s="5">
        <v>11</v>
      </c>
      <c r="E4377" s="5">
        <v>136</v>
      </c>
      <c r="F4377" s="5" t="s">
        <v>52</v>
      </c>
      <c r="G4377" s="5">
        <v>3</v>
      </c>
      <c r="H4377" s="5" t="s">
        <v>12</v>
      </c>
      <c r="I4377" s="5">
        <v>1</v>
      </c>
      <c r="J4377" s="5">
        <v>8.98</v>
      </c>
      <c r="K4377" s="5">
        <v>9.01</v>
      </c>
      <c r="L4377">
        <f>VLOOKUP($E4377,'CFileFishery to ERA+'!$A$4:$J$198,4,FALSE)</f>
        <v>63</v>
      </c>
      <c r="M4377" t="str">
        <f>VLOOKUP($E4377,'CFileFishery to ERA+'!$A$4:$J$198,5,FALSE)</f>
        <v>GEO ST S</v>
      </c>
      <c r="N4377" t="str">
        <f>VLOOKUP($E4377,'CFileFishery to ERA+'!$A$4:$J$198,6,FALSE)</f>
        <v>CA</v>
      </c>
      <c r="O4377">
        <f>VLOOKUP($E4377,'CFileFishery to ERA+'!$A$4:$J$198,7,FALSE)</f>
        <v>27</v>
      </c>
      <c r="P4377" t="str">
        <f>VLOOKUP($E4377,'CFileFishery to ERA+'!$A$4:$J$198,8,FALSE)</f>
        <v>S</v>
      </c>
      <c r="Q4377" t="str">
        <f>VLOOKUP($E4377,'CFileFishery to ERA+'!$A$4:$J$198,9,FALSE)</f>
        <v>North Georgia Strait Sport</v>
      </c>
      <c r="R4377" t="str">
        <f>VLOOKUP($E4377,'CFileFishery to ERA+'!$A$4:$J$198,10,FALSE)</f>
        <v>ISBM</v>
      </c>
    </row>
    <row r="4378" spans="1:18" x14ac:dyDescent="0.25">
      <c r="A4378" s="5" t="s">
        <v>544</v>
      </c>
      <c r="B4378" s="5" t="s">
        <v>545</v>
      </c>
      <c r="C4378" s="5">
        <v>2014</v>
      </c>
      <c r="D4378" s="5">
        <v>11</v>
      </c>
      <c r="E4378" s="5">
        <v>139</v>
      </c>
      <c r="F4378" s="5" t="s">
        <v>74</v>
      </c>
      <c r="G4378" s="5">
        <v>3</v>
      </c>
      <c r="H4378" s="5" t="s">
        <v>12</v>
      </c>
      <c r="I4378" s="5">
        <v>1</v>
      </c>
      <c r="J4378" s="5">
        <v>7.2</v>
      </c>
      <c r="K4378" s="5">
        <v>7.22</v>
      </c>
      <c r="L4378">
        <f>VLOOKUP($E4378,'CFileFishery to ERA+'!$A$4:$J$198,4,FALSE)</f>
        <v>63</v>
      </c>
      <c r="M4378" t="str">
        <f>VLOOKUP($E4378,'CFileFishery to ERA+'!$A$4:$J$198,5,FALSE)</f>
        <v>GEO ST S</v>
      </c>
      <c r="N4378" t="str">
        <f>VLOOKUP($E4378,'CFileFishery to ERA+'!$A$4:$J$198,6,FALSE)</f>
        <v>CA</v>
      </c>
      <c r="O4378">
        <f>VLOOKUP($E4378,'CFileFishery to ERA+'!$A$4:$J$198,7,FALSE)</f>
        <v>29</v>
      </c>
      <c r="P4378" t="str">
        <f>VLOOKUP($E4378,'CFileFishery to ERA+'!$A$4:$J$198,8,FALSE)</f>
        <v>S</v>
      </c>
      <c r="Q4378" t="str">
        <f>VLOOKUP($E4378,'CFileFishery to ERA+'!$A$4:$J$198,9,FALSE)</f>
        <v>South Georgia Strait Sport</v>
      </c>
      <c r="R4378" t="str">
        <f>VLOOKUP($E4378,'CFileFishery to ERA+'!$A$4:$J$198,10,FALSE)</f>
        <v>ISBM</v>
      </c>
    </row>
    <row r="4379" spans="1:18" x14ac:dyDescent="0.25">
      <c r="A4379" s="5" t="s">
        <v>544</v>
      </c>
      <c r="B4379" s="5" t="s">
        <v>545</v>
      </c>
      <c r="C4379" s="5">
        <v>2014</v>
      </c>
      <c r="D4379" s="5">
        <v>12</v>
      </c>
      <c r="E4379" s="5">
        <v>139</v>
      </c>
      <c r="F4379" s="5" t="s">
        <v>74</v>
      </c>
      <c r="G4379" s="5">
        <v>3</v>
      </c>
      <c r="H4379" s="5" t="s">
        <v>12</v>
      </c>
      <c r="I4379" s="5">
        <v>1</v>
      </c>
      <c r="J4379" s="5">
        <v>7.2</v>
      </c>
      <c r="K4379" s="5">
        <v>7.22</v>
      </c>
      <c r="L4379">
        <f>VLOOKUP($E4379,'CFileFishery to ERA+'!$A$4:$J$198,4,FALSE)</f>
        <v>63</v>
      </c>
      <c r="M4379" t="str">
        <f>VLOOKUP($E4379,'CFileFishery to ERA+'!$A$4:$J$198,5,FALSE)</f>
        <v>GEO ST S</v>
      </c>
      <c r="N4379" t="str">
        <f>VLOOKUP($E4379,'CFileFishery to ERA+'!$A$4:$J$198,6,FALSE)</f>
        <v>CA</v>
      </c>
      <c r="O4379">
        <f>VLOOKUP($E4379,'CFileFishery to ERA+'!$A$4:$J$198,7,FALSE)</f>
        <v>29</v>
      </c>
      <c r="P4379" t="str">
        <f>VLOOKUP($E4379,'CFileFishery to ERA+'!$A$4:$J$198,8,FALSE)</f>
        <v>S</v>
      </c>
      <c r="Q4379" t="str">
        <f>VLOOKUP($E4379,'CFileFishery to ERA+'!$A$4:$J$198,9,FALSE)</f>
        <v>South Georgia Strait Sport</v>
      </c>
      <c r="R4379" t="str">
        <f>VLOOKUP($E4379,'CFileFishery to ERA+'!$A$4:$J$198,10,FALSE)</f>
        <v>ISBM</v>
      </c>
    </row>
    <row r="4380" spans="1:18" x14ac:dyDescent="0.25">
      <c r="A4380" s="5" t="s">
        <v>544</v>
      </c>
      <c r="B4380" s="5" t="s">
        <v>545</v>
      </c>
      <c r="C4380" s="5">
        <v>2014</v>
      </c>
      <c r="D4380" s="5">
        <v>12</v>
      </c>
      <c r="E4380" s="5">
        <v>152</v>
      </c>
      <c r="F4380" s="5" t="s">
        <v>63</v>
      </c>
      <c r="G4380" s="5">
        <v>2</v>
      </c>
      <c r="H4380" s="5" t="s">
        <v>12</v>
      </c>
      <c r="I4380" s="5">
        <v>1</v>
      </c>
      <c r="J4380" s="5">
        <v>4.47</v>
      </c>
      <c r="K4380" s="5">
        <v>4.5</v>
      </c>
      <c r="L4380">
        <f>VLOOKUP($E4380,'CFileFishery to ERA+'!$A$4:$J$198,4,FALSE)</f>
        <v>57</v>
      </c>
      <c r="M4380" t="str">
        <f>VLOOKUP($E4380,'CFileFishery to ERA+'!$A$4:$J$198,5,FALSE)</f>
        <v>PGSDN S</v>
      </c>
      <c r="N4380" t="str">
        <f>VLOOKUP($E4380,'CFileFishery to ERA+'!$A$4:$J$198,6,FALSE)</f>
        <v>US</v>
      </c>
      <c r="O4380">
        <f>VLOOKUP($E4380,'CFileFishery to ERA+'!$A$4:$J$198,7,FALSE)</f>
        <v>999</v>
      </c>
      <c r="P4380" t="str">
        <f>VLOOKUP($E4380,'CFileFishery to ERA+'!$A$4:$J$198,8,FALSE)</f>
        <v>S</v>
      </c>
      <c r="Q4380" t="str">
        <f>VLOOKUP($E4380,'CFileFishery to ERA+'!$A$4:$J$198,9,FALSE)</f>
        <v>PGSD Sport</v>
      </c>
      <c r="R4380" t="str">
        <f>VLOOKUP($E4380,'CFileFishery to ERA+'!$A$4:$J$198,10,FALSE)</f>
        <v>ISBM</v>
      </c>
    </row>
    <row r="4381" spans="1:18" x14ac:dyDescent="0.25">
      <c r="A4381" s="5" t="s">
        <v>544</v>
      </c>
      <c r="B4381" s="5" t="s">
        <v>545</v>
      </c>
      <c r="C4381" s="5">
        <v>2014</v>
      </c>
      <c r="D4381" s="5">
        <v>12</v>
      </c>
      <c r="E4381" s="5">
        <v>152</v>
      </c>
      <c r="F4381" s="5" t="s">
        <v>63</v>
      </c>
      <c r="G4381" s="5">
        <v>3</v>
      </c>
      <c r="H4381" s="5" t="s">
        <v>12</v>
      </c>
      <c r="I4381" s="5">
        <v>2</v>
      </c>
      <c r="J4381" s="5">
        <v>8.94</v>
      </c>
      <c r="K4381" s="5">
        <v>8.9700000000000006</v>
      </c>
      <c r="L4381">
        <f>VLOOKUP($E4381,'CFileFishery to ERA+'!$A$4:$J$198,4,FALSE)</f>
        <v>57</v>
      </c>
      <c r="M4381" t="str">
        <f>VLOOKUP($E4381,'CFileFishery to ERA+'!$A$4:$J$198,5,FALSE)</f>
        <v>PGSDN S</v>
      </c>
      <c r="N4381" t="str">
        <f>VLOOKUP($E4381,'CFileFishery to ERA+'!$A$4:$J$198,6,FALSE)</f>
        <v>US</v>
      </c>
      <c r="O4381">
        <f>VLOOKUP($E4381,'CFileFishery to ERA+'!$A$4:$J$198,7,FALSE)</f>
        <v>999</v>
      </c>
      <c r="P4381" t="str">
        <f>VLOOKUP($E4381,'CFileFishery to ERA+'!$A$4:$J$198,8,FALSE)</f>
        <v>S</v>
      </c>
      <c r="Q4381" t="str">
        <f>VLOOKUP($E4381,'CFileFishery to ERA+'!$A$4:$J$198,9,FALSE)</f>
        <v>PGSD Sport</v>
      </c>
      <c r="R4381" t="str">
        <f>VLOOKUP($E4381,'CFileFishery to ERA+'!$A$4:$J$198,10,FALSE)</f>
        <v>ISBM</v>
      </c>
    </row>
    <row r="4382" spans="1:18" x14ac:dyDescent="0.25">
      <c r="A4382" s="5" t="s">
        <v>544</v>
      </c>
      <c r="B4382" s="5" t="s">
        <v>545</v>
      </c>
      <c r="C4382" s="5">
        <v>2015</v>
      </c>
      <c r="D4382" s="5">
        <v>1</v>
      </c>
      <c r="E4382" s="5">
        <v>146</v>
      </c>
      <c r="F4382" s="5" t="s">
        <v>75</v>
      </c>
      <c r="G4382" s="5">
        <v>4</v>
      </c>
      <c r="H4382" s="5" t="s">
        <v>12</v>
      </c>
      <c r="I4382" s="5">
        <v>2</v>
      </c>
      <c r="J4382" s="5">
        <v>17.940000000000001</v>
      </c>
      <c r="K4382" s="5">
        <v>18.010000000000002</v>
      </c>
      <c r="L4382">
        <f>VLOOKUP($E4382,'CFileFishery to ERA+'!$A$4:$J$198,4,FALSE)</f>
        <v>65</v>
      </c>
      <c r="M4382" t="str">
        <f>VLOOKUP($E4382,'CFileFishery to ERA+'!$A$4:$J$198,5,FALSE)</f>
        <v>BC JF S</v>
      </c>
      <c r="N4382" t="str">
        <f>VLOOKUP($E4382,'CFileFishery to ERA+'!$A$4:$J$198,6,FALSE)</f>
        <v>CA</v>
      </c>
      <c r="O4382">
        <f>VLOOKUP($E4382,'CFileFishery to ERA+'!$A$4:$J$198,7,FALSE)</f>
        <v>36</v>
      </c>
      <c r="P4382" t="str">
        <f>VLOOKUP($E4382,'CFileFishery to ERA+'!$A$4:$J$198,8,FALSE)</f>
        <v>S</v>
      </c>
      <c r="Q4382" t="str">
        <f>VLOOKUP($E4382,'CFileFishery to ERA+'!$A$4:$J$198,9,FALSE)</f>
        <v>Canadian Juan De Fuca Sport</v>
      </c>
      <c r="R4382" t="str">
        <f>VLOOKUP($E4382,'CFileFishery to ERA+'!$A$4:$J$198,10,FALSE)</f>
        <v>ISBM</v>
      </c>
    </row>
    <row r="4383" spans="1:18" x14ac:dyDescent="0.25">
      <c r="A4383" s="5" t="s">
        <v>544</v>
      </c>
      <c r="B4383" s="5" t="s">
        <v>545</v>
      </c>
      <c r="C4383" s="5">
        <v>2015</v>
      </c>
      <c r="D4383" s="5">
        <v>1</v>
      </c>
      <c r="E4383" s="5">
        <v>152</v>
      </c>
      <c r="F4383" s="5" t="s">
        <v>63</v>
      </c>
      <c r="G4383" s="5">
        <v>3</v>
      </c>
      <c r="H4383" s="5" t="s">
        <v>12</v>
      </c>
      <c r="I4383" s="5">
        <v>2</v>
      </c>
      <c r="J4383" s="5">
        <v>8.58</v>
      </c>
      <c r="K4383" s="5">
        <v>8.61</v>
      </c>
      <c r="L4383">
        <f>VLOOKUP($E4383,'CFileFishery to ERA+'!$A$4:$J$198,4,FALSE)</f>
        <v>57</v>
      </c>
      <c r="M4383" t="str">
        <f>VLOOKUP($E4383,'CFileFishery to ERA+'!$A$4:$J$198,5,FALSE)</f>
        <v>PGSDN S</v>
      </c>
      <c r="N4383" t="str">
        <f>VLOOKUP($E4383,'CFileFishery to ERA+'!$A$4:$J$198,6,FALSE)</f>
        <v>US</v>
      </c>
      <c r="O4383">
        <f>VLOOKUP($E4383,'CFileFishery to ERA+'!$A$4:$J$198,7,FALSE)</f>
        <v>999</v>
      </c>
      <c r="P4383" t="str">
        <f>VLOOKUP($E4383,'CFileFishery to ERA+'!$A$4:$J$198,8,FALSE)</f>
        <v>S</v>
      </c>
      <c r="Q4383" t="str">
        <f>VLOOKUP($E4383,'CFileFishery to ERA+'!$A$4:$J$198,9,FALSE)</f>
        <v>PGSD Sport</v>
      </c>
      <c r="R4383" t="str">
        <f>VLOOKUP($E4383,'CFileFishery to ERA+'!$A$4:$J$198,10,FALSE)</f>
        <v>ISBM</v>
      </c>
    </row>
    <row r="4384" spans="1:18" x14ac:dyDescent="0.25">
      <c r="A4384" s="5" t="s">
        <v>544</v>
      </c>
      <c r="B4384" s="5" t="s">
        <v>545</v>
      </c>
      <c r="C4384" s="5">
        <v>2015</v>
      </c>
      <c r="D4384" s="5">
        <v>1</v>
      </c>
      <c r="E4384" s="5">
        <v>152</v>
      </c>
      <c r="F4384" s="5" t="s">
        <v>63</v>
      </c>
      <c r="G4384" s="5">
        <v>4</v>
      </c>
      <c r="H4384" s="5" t="s">
        <v>12</v>
      </c>
      <c r="I4384" s="5">
        <v>2</v>
      </c>
      <c r="J4384" s="5">
        <v>8.58</v>
      </c>
      <c r="K4384" s="5">
        <v>8.61</v>
      </c>
      <c r="L4384">
        <f>VLOOKUP($E4384,'CFileFishery to ERA+'!$A$4:$J$198,4,FALSE)</f>
        <v>57</v>
      </c>
      <c r="M4384" t="str">
        <f>VLOOKUP($E4384,'CFileFishery to ERA+'!$A$4:$J$198,5,FALSE)</f>
        <v>PGSDN S</v>
      </c>
      <c r="N4384" t="str">
        <f>VLOOKUP($E4384,'CFileFishery to ERA+'!$A$4:$J$198,6,FALSE)</f>
        <v>US</v>
      </c>
      <c r="O4384">
        <f>VLOOKUP($E4384,'CFileFishery to ERA+'!$A$4:$J$198,7,FALSE)</f>
        <v>999</v>
      </c>
      <c r="P4384" t="str">
        <f>VLOOKUP($E4384,'CFileFishery to ERA+'!$A$4:$J$198,8,FALSE)</f>
        <v>S</v>
      </c>
      <c r="Q4384" t="str">
        <f>VLOOKUP($E4384,'CFileFishery to ERA+'!$A$4:$J$198,9,FALSE)</f>
        <v>PGSD Sport</v>
      </c>
      <c r="R4384" t="str">
        <f>VLOOKUP($E4384,'CFileFishery to ERA+'!$A$4:$J$198,10,FALSE)</f>
        <v>ISBM</v>
      </c>
    </row>
    <row r="4385" spans="1:18" x14ac:dyDescent="0.25">
      <c r="A4385" s="5" t="s">
        <v>544</v>
      </c>
      <c r="B4385" s="5" t="s">
        <v>545</v>
      </c>
      <c r="C4385" s="5">
        <v>2015</v>
      </c>
      <c r="D4385" s="5">
        <v>2</v>
      </c>
      <c r="E4385" s="5">
        <v>41</v>
      </c>
      <c r="F4385" s="5" t="s">
        <v>70</v>
      </c>
      <c r="G4385" s="5">
        <v>3</v>
      </c>
      <c r="H4385" s="5" t="s">
        <v>121</v>
      </c>
      <c r="I4385" s="5">
        <v>1</v>
      </c>
      <c r="J4385" s="5">
        <v>2.4300000000000002</v>
      </c>
      <c r="K4385" s="5">
        <v>2.44</v>
      </c>
      <c r="L4385">
        <f>VLOOKUP($E4385,'CFileFishery to ERA+'!$A$4:$J$198,4,FALSE)</f>
        <v>13</v>
      </c>
      <c r="M4385" t="str">
        <f>VLOOKUP($E4385,'CFileFishery to ERA+'!$A$4:$J$198,5,FALSE)</f>
        <v>N FALCON T</v>
      </c>
      <c r="N4385" t="str">
        <f>VLOOKUP($E4385,'CFileFishery to ERA+'!$A$4:$J$198,6,FALSE)</f>
        <v>US</v>
      </c>
      <c r="O4385">
        <f>VLOOKUP($E4385,'CFileFishery to ERA+'!$A$4:$J$198,7,FALSE)</f>
        <v>999</v>
      </c>
      <c r="P4385" t="str">
        <f>VLOOKUP($E4385,'CFileFishery to ERA+'!$A$4:$J$198,8,FALSE)</f>
        <v>T</v>
      </c>
      <c r="Q4385" t="str">
        <f>VLOOKUP($E4385,'CFileFishery to ERA+'!$A$4:$J$198,9,FALSE)</f>
        <v>WA Troll</v>
      </c>
      <c r="R4385" t="str">
        <f>VLOOKUP($E4385,'CFileFishery to ERA+'!$A$4:$J$198,10,FALSE)</f>
        <v>ISBM</v>
      </c>
    </row>
    <row r="4386" spans="1:18" x14ac:dyDescent="0.25">
      <c r="A4386" s="5" t="s">
        <v>544</v>
      </c>
      <c r="B4386" s="5" t="s">
        <v>545</v>
      </c>
      <c r="C4386" s="5">
        <v>2015</v>
      </c>
      <c r="D4386" s="5">
        <v>2</v>
      </c>
      <c r="E4386" s="5">
        <v>157</v>
      </c>
      <c r="F4386" s="5" t="s">
        <v>79</v>
      </c>
      <c r="G4386" s="5">
        <v>4</v>
      </c>
      <c r="H4386" s="5" t="s">
        <v>12</v>
      </c>
      <c r="I4386" s="5">
        <v>1</v>
      </c>
      <c r="J4386" s="5">
        <v>4.7</v>
      </c>
      <c r="K4386" s="5">
        <v>4.71</v>
      </c>
      <c r="L4386">
        <f>VLOOKUP($E4386,'CFileFishery to ERA+'!$A$4:$J$198,4,FALSE)</f>
        <v>59</v>
      </c>
      <c r="M4386" t="str">
        <f>VLOOKUP($E4386,'CFileFishery to ERA+'!$A$4:$J$198,5,FALSE)</f>
        <v>PGSDO S</v>
      </c>
      <c r="N4386" t="str">
        <f>VLOOKUP($E4386,'CFileFishery to ERA+'!$A$4:$J$198,6,FALSE)</f>
        <v>US</v>
      </c>
      <c r="O4386">
        <f>VLOOKUP($E4386,'CFileFishery to ERA+'!$A$4:$J$198,7,FALSE)</f>
        <v>999</v>
      </c>
      <c r="P4386" t="str">
        <f>VLOOKUP($E4386,'CFileFishery to ERA+'!$A$4:$J$198,8,FALSE)</f>
        <v>S</v>
      </c>
      <c r="Q4386" t="str">
        <f>VLOOKUP($E4386,'CFileFishery to ERA+'!$A$4:$J$198,9,FALSE)</f>
        <v>PGSD Sport</v>
      </c>
      <c r="R4386" t="str">
        <f>VLOOKUP($E4386,'CFileFishery to ERA+'!$A$4:$J$198,10,FALSE)</f>
        <v>ISBM</v>
      </c>
    </row>
    <row r="4387" spans="1:18" x14ac:dyDescent="0.25">
      <c r="A4387" s="5" t="s">
        <v>544</v>
      </c>
      <c r="B4387" s="5" t="s">
        <v>545</v>
      </c>
      <c r="C4387" s="5">
        <v>2015</v>
      </c>
      <c r="D4387" s="5">
        <v>3</v>
      </c>
      <c r="E4387" s="5">
        <v>139</v>
      </c>
      <c r="F4387" s="5" t="s">
        <v>74</v>
      </c>
      <c r="G4387" s="5">
        <v>4</v>
      </c>
      <c r="H4387" s="5" t="s">
        <v>12</v>
      </c>
      <c r="I4387" s="5">
        <v>2</v>
      </c>
      <c r="J4387" s="5">
        <v>12.39</v>
      </c>
      <c r="K4387" s="5">
        <v>12.43</v>
      </c>
      <c r="L4387">
        <f>VLOOKUP($E4387,'CFileFishery to ERA+'!$A$4:$J$198,4,FALSE)</f>
        <v>63</v>
      </c>
      <c r="M4387" t="str">
        <f>VLOOKUP($E4387,'CFileFishery to ERA+'!$A$4:$J$198,5,FALSE)</f>
        <v>GEO ST S</v>
      </c>
      <c r="N4387" t="str">
        <f>VLOOKUP($E4387,'CFileFishery to ERA+'!$A$4:$J$198,6,FALSE)</f>
        <v>CA</v>
      </c>
      <c r="O4387">
        <f>VLOOKUP($E4387,'CFileFishery to ERA+'!$A$4:$J$198,7,FALSE)</f>
        <v>29</v>
      </c>
      <c r="P4387" t="str">
        <f>VLOOKUP($E4387,'CFileFishery to ERA+'!$A$4:$J$198,8,FALSE)</f>
        <v>S</v>
      </c>
      <c r="Q4387" t="str">
        <f>VLOOKUP($E4387,'CFileFishery to ERA+'!$A$4:$J$198,9,FALSE)</f>
        <v>South Georgia Strait Sport</v>
      </c>
      <c r="R4387" t="str">
        <f>VLOOKUP($E4387,'CFileFishery to ERA+'!$A$4:$J$198,10,FALSE)</f>
        <v>ISBM</v>
      </c>
    </row>
    <row r="4388" spans="1:18" x14ac:dyDescent="0.25">
      <c r="A4388" s="5" t="s">
        <v>544</v>
      </c>
      <c r="B4388" s="5" t="s">
        <v>545</v>
      </c>
      <c r="C4388" s="5">
        <v>2015</v>
      </c>
      <c r="D4388" s="5">
        <v>3</v>
      </c>
      <c r="E4388" s="5">
        <v>151</v>
      </c>
      <c r="F4388" s="5" t="s">
        <v>84</v>
      </c>
      <c r="G4388" s="5">
        <v>3</v>
      </c>
      <c r="H4388" s="5" t="s">
        <v>12</v>
      </c>
      <c r="I4388" s="5">
        <v>1</v>
      </c>
      <c r="J4388" s="5">
        <v>3.32</v>
      </c>
      <c r="K4388" s="5">
        <v>3.34</v>
      </c>
      <c r="L4388">
        <f>VLOOKUP($E4388,'CFileFishery to ERA+'!$A$4:$J$198,4,FALSE)</f>
        <v>57</v>
      </c>
      <c r="M4388" t="str">
        <f>VLOOKUP($E4388,'CFileFishery to ERA+'!$A$4:$J$198,5,FALSE)</f>
        <v>PGSDN S</v>
      </c>
      <c r="N4388" t="str">
        <f>VLOOKUP($E4388,'CFileFishery to ERA+'!$A$4:$J$198,6,FALSE)</f>
        <v>US</v>
      </c>
      <c r="O4388">
        <f>VLOOKUP($E4388,'CFileFishery to ERA+'!$A$4:$J$198,7,FALSE)</f>
        <v>999</v>
      </c>
      <c r="P4388" t="str">
        <f>VLOOKUP($E4388,'CFileFishery to ERA+'!$A$4:$J$198,8,FALSE)</f>
        <v>S</v>
      </c>
      <c r="Q4388" t="str">
        <f>VLOOKUP($E4388,'CFileFishery to ERA+'!$A$4:$J$198,9,FALSE)</f>
        <v>PGSD Sport</v>
      </c>
      <c r="R4388" t="str">
        <f>VLOOKUP($E4388,'CFileFishery to ERA+'!$A$4:$J$198,10,FALSE)</f>
        <v>ISBM</v>
      </c>
    </row>
    <row r="4389" spans="1:18" x14ac:dyDescent="0.25">
      <c r="A4389" s="5" t="s">
        <v>544</v>
      </c>
      <c r="B4389" s="5" t="s">
        <v>545</v>
      </c>
      <c r="C4389" s="5">
        <v>2015</v>
      </c>
      <c r="D4389" s="5">
        <v>4</v>
      </c>
      <c r="E4389" s="5">
        <v>142</v>
      </c>
      <c r="F4389" s="5" t="s">
        <v>49</v>
      </c>
      <c r="G4389" s="5">
        <v>3</v>
      </c>
      <c r="H4389" s="5" t="s">
        <v>12</v>
      </c>
      <c r="I4389" s="5">
        <v>1</v>
      </c>
      <c r="J4389" s="5">
        <v>5.29</v>
      </c>
      <c r="K4389" s="5">
        <v>5.33</v>
      </c>
      <c r="L4389">
        <f>VLOOKUP($E4389,'CFileFishery to ERA+'!$A$4:$J$198,4,FALSE)</f>
        <v>50</v>
      </c>
      <c r="M4389" t="str">
        <f>VLOOKUP($E4389,'CFileFishery to ERA+'!$A$4:$J$198,5,FALSE)</f>
        <v>WCVI AABM S</v>
      </c>
      <c r="N4389" t="str">
        <f>VLOOKUP($E4389,'CFileFishery to ERA+'!$A$4:$J$198,6,FALSE)</f>
        <v>CA</v>
      </c>
      <c r="O4389">
        <f>VLOOKUP($E4389,'CFileFishery to ERA+'!$A$4:$J$198,7,FALSE)</f>
        <v>31</v>
      </c>
      <c r="P4389" t="str">
        <f>VLOOKUP($E4389,'CFileFishery to ERA+'!$A$4:$J$198,8,FALSE)</f>
        <v>S</v>
      </c>
      <c r="Q4389" t="str">
        <f>VLOOKUP($E4389,'CFileFishery to ERA+'!$A$4:$J$198,9,FALSE)</f>
        <v>WCVI AABM Sport</v>
      </c>
      <c r="R4389" t="str">
        <f>VLOOKUP($E4389,'CFileFishery to ERA+'!$A$4:$J$198,10,FALSE)</f>
        <v>AABM</v>
      </c>
    </row>
    <row r="4390" spans="1:18" x14ac:dyDescent="0.25">
      <c r="A4390" s="5" t="s">
        <v>544</v>
      </c>
      <c r="B4390" s="5" t="s">
        <v>545</v>
      </c>
      <c r="C4390" s="5">
        <v>2015</v>
      </c>
      <c r="D4390" s="5">
        <v>4</v>
      </c>
      <c r="E4390" s="5">
        <v>157</v>
      </c>
      <c r="F4390" s="5" t="s">
        <v>79</v>
      </c>
      <c r="G4390" s="5">
        <v>3</v>
      </c>
      <c r="H4390" s="5" t="s">
        <v>12</v>
      </c>
      <c r="I4390" s="5">
        <v>1</v>
      </c>
      <c r="J4390" s="5">
        <v>4.0599999999999996</v>
      </c>
      <c r="K4390" s="5">
        <v>4.09</v>
      </c>
      <c r="L4390">
        <f>VLOOKUP($E4390,'CFileFishery to ERA+'!$A$4:$J$198,4,FALSE)</f>
        <v>59</v>
      </c>
      <c r="M4390" t="str">
        <f>VLOOKUP($E4390,'CFileFishery to ERA+'!$A$4:$J$198,5,FALSE)</f>
        <v>PGSDO S</v>
      </c>
      <c r="N4390" t="str">
        <f>VLOOKUP($E4390,'CFileFishery to ERA+'!$A$4:$J$198,6,FALSE)</f>
        <v>US</v>
      </c>
      <c r="O4390">
        <f>VLOOKUP($E4390,'CFileFishery to ERA+'!$A$4:$J$198,7,FALSE)</f>
        <v>999</v>
      </c>
      <c r="P4390" t="str">
        <f>VLOOKUP($E4390,'CFileFishery to ERA+'!$A$4:$J$198,8,FALSE)</f>
        <v>S</v>
      </c>
      <c r="Q4390" t="str">
        <f>VLOOKUP($E4390,'CFileFishery to ERA+'!$A$4:$J$198,9,FALSE)</f>
        <v>PGSD Sport</v>
      </c>
      <c r="R4390" t="str">
        <f>VLOOKUP($E4390,'CFileFishery to ERA+'!$A$4:$J$198,10,FALSE)</f>
        <v>ISBM</v>
      </c>
    </row>
    <row r="4391" spans="1:18" x14ac:dyDescent="0.25">
      <c r="A4391" s="5" t="s">
        <v>544</v>
      </c>
      <c r="B4391" s="5" t="s">
        <v>545</v>
      </c>
      <c r="C4391" s="5">
        <v>2015</v>
      </c>
      <c r="D4391" s="5">
        <v>5</v>
      </c>
      <c r="E4391" s="5">
        <v>33</v>
      </c>
      <c r="F4391" s="5" t="s">
        <v>47</v>
      </c>
      <c r="G4391" s="5">
        <v>3</v>
      </c>
      <c r="H4391" s="5" t="s">
        <v>12</v>
      </c>
      <c r="I4391" s="5">
        <v>1</v>
      </c>
      <c r="J4391" s="5">
        <v>2.65</v>
      </c>
      <c r="K4391" s="5">
        <v>2.67</v>
      </c>
      <c r="L4391">
        <f>VLOOKUP($E4391,'CFileFishery to ERA+'!$A$4:$J$198,4,FALSE)</f>
        <v>10</v>
      </c>
      <c r="M4391" t="str">
        <f>VLOOKUP($E4391,'CFileFishery to ERA+'!$A$4:$J$198,5,FALSE)</f>
        <v>WCVI F/W T</v>
      </c>
      <c r="N4391" t="str">
        <f>VLOOKUP($E4391,'CFileFishery to ERA+'!$A$4:$J$198,6,FALSE)</f>
        <v>CA</v>
      </c>
      <c r="O4391">
        <f>VLOOKUP($E4391,'CFileFishery to ERA+'!$A$4:$J$198,7,FALSE)</f>
        <v>3</v>
      </c>
      <c r="P4391" t="str">
        <f>VLOOKUP($E4391,'CFileFishery to ERA+'!$A$4:$J$198,8,FALSE)</f>
        <v>T</v>
      </c>
      <c r="Q4391" t="str">
        <f>VLOOKUP($E4391,'CFileFishery to ERA+'!$A$4:$J$198,9,FALSE)</f>
        <v>WCVI Troll</v>
      </c>
      <c r="R4391" t="str">
        <f>VLOOKUP($E4391,'CFileFishery to ERA+'!$A$4:$J$198,10,FALSE)</f>
        <v>AABM</v>
      </c>
    </row>
    <row r="4392" spans="1:18" x14ac:dyDescent="0.25">
      <c r="A4392" s="5" t="s">
        <v>544</v>
      </c>
      <c r="B4392" s="5" t="s">
        <v>545</v>
      </c>
      <c r="C4392" s="5">
        <v>2015</v>
      </c>
      <c r="D4392" s="5">
        <v>5</v>
      </c>
      <c r="E4392" s="5">
        <v>34</v>
      </c>
      <c r="F4392" s="5" t="s">
        <v>54</v>
      </c>
      <c r="G4392" s="5">
        <v>3</v>
      </c>
      <c r="H4392" s="5" t="s">
        <v>12</v>
      </c>
      <c r="I4392" s="5">
        <v>1</v>
      </c>
      <c r="J4392" s="5">
        <v>2.65</v>
      </c>
      <c r="K4392" s="5">
        <v>2.67</v>
      </c>
      <c r="L4392">
        <f>VLOOKUP($E4392,'CFileFishery to ERA+'!$A$4:$J$198,4,FALSE)</f>
        <v>11</v>
      </c>
      <c r="M4392" t="str">
        <f>VLOOKUP($E4392,'CFileFishery to ERA+'!$A$4:$J$198,5,FALSE)</f>
        <v>WCVI SPR T</v>
      </c>
      <c r="N4392" t="str">
        <f>VLOOKUP($E4392,'CFileFishery to ERA+'!$A$4:$J$198,6,FALSE)</f>
        <v>CA</v>
      </c>
      <c r="O4392">
        <f>VLOOKUP($E4392,'CFileFishery to ERA+'!$A$4:$J$198,7,FALSE)</f>
        <v>3</v>
      </c>
      <c r="P4392" t="str">
        <f>VLOOKUP($E4392,'CFileFishery to ERA+'!$A$4:$J$198,8,FALSE)</f>
        <v>T</v>
      </c>
      <c r="Q4392" t="str">
        <f>VLOOKUP($E4392,'CFileFishery to ERA+'!$A$4:$J$198,9,FALSE)</f>
        <v>WCVI Troll</v>
      </c>
      <c r="R4392" t="str">
        <f>VLOOKUP($E4392,'CFileFishery to ERA+'!$A$4:$J$198,10,FALSE)</f>
        <v>AABM</v>
      </c>
    </row>
    <row r="4393" spans="1:18" x14ac:dyDescent="0.25">
      <c r="A4393" s="5" t="s">
        <v>544</v>
      </c>
      <c r="B4393" s="5" t="s">
        <v>545</v>
      </c>
      <c r="C4393" s="5">
        <v>2015</v>
      </c>
      <c r="D4393" s="5">
        <v>5</v>
      </c>
      <c r="E4393" s="5">
        <v>34</v>
      </c>
      <c r="F4393" s="5" t="s">
        <v>54</v>
      </c>
      <c r="G4393" s="5">
        <v>3</v>
      </c>
      <c r="H4393" s="5" t="s">
        <v>121</v>
      </c>
      <c r="I4393" s="5">
        <v>1</v>
      </c>
      <c r="J4393" s="5">
        <v>2.65</v>
      </c>
      <c r="K4393" s="5">
        <v>2.66</v>
      </c>
      <c r="L4393">
        <f>VLOOKUP($E4393,'CFileFishery to ERA+'!$A$4:$J$198,4,FALSE)</f>
        <v>11</v>
      </c>
      <c r="M4393" t="str">
        <f>VLOOKUP($E4393,'CFileFishery to ERA+'!$A$4:$J$198,5,FALSE)</f>
        <v>WCVI SPR T</v>
      </c>
      <c r="N4393" t="str">
        <f>VLOOKUP($E4393,'CFileFishery to ERA+'!$A$4:$J$198,6,FALSE)</f>
        <v>CA</v>
      </c>
      <c r="O4393">
        <f>VLOOKUP($E4393,'CFileFishery to ERA+'!$A$4:$J$198,7,FALSE)</f>
        <v>3</v>
      </c>
      <c r="P4393" t="str">
        <f>VLOOKUP($E4393,'CFileFishery to ERA+'!$A$4:$J$198,8,FALSE)</f>
        <v>T</v>
      </c>
      <c r="Q4393" t="str">
        <f>VLOOKUP($E4393,'CFileFishery to ERA+'!$A$4:$J$198,9,FALSE)</f>
        <v>WCVI Troll</v>
      </c>
      <c r="R4393" t="str">
        <f>VLOOKUP($E4393,'CFileFishery to ERA+'!$A$4:$J$198,10,FALSE)</f>
        <v>AABM</v>
      </c>
    </row>
    <row r="4394" spans="1:18" x14ac:dyDescent="0.25">
      <c r="A4394" s="5" t="s">
        <v>544</v>
      </c>
      <c r="B4394" s="5" t="s">
        <v>545</v>
      </c>
      <c r="C4394" s="5">
        <v>2015</v>
      </c>
      <c r="D4394" s="5">
        <v>5</v>
      </c>
      <c r="E4394" s="5">
        <v>38</v>
      </c>
      <c r="F4394" s="5" t="s">
        <v>64</v>
      </c>
      <c r="G4394" s="5">
        <v>3</v>
      </c>
      <c r="H4394" s="5" t="s">
        <v>12</v>
      </c>
      <c r="I4394" s="5">
        <v>1</v>
      </c>
      <c r="J4394" s="5">
        <v>3</v>
      </c>
      <c r="K4394" s="5">
        <v>3.02</v>
      </c>
      <c r="L4394">
        <f>VLOOKUP($E4394,'CFileFishery to ERA+'!$A$4:$J$198,4,FALSE)</f>
        <v>11</v>
      </c>
      <c r="M4394" t="str">
        <f>VLOOKUP($E4394,'CFileFishery to ERA+'!$A$4:$J$198,5,FALSE)</f>
        <v>WCVI SPR T</v>
      </c>
      <c r="N4394" t="str">
        <f>VLOOKUP($E4394,'CFileFishery to ERA+'!$A$4:$J$198,6,FALSE)</f>
        <v>CA</v>
      </c>
      <c r="O4394">
        <f>VLOOKUP($E4394,'CFileFishery to ERA+'!$A$4:$J$198,7,FALSE)</f>
        <v>3</v>
      </c>
      <c r="P4394" t="str">
        <f>VLOOKUP($E4394,'CFileFishery to ERA+'!$A$4:$J$198,8,FALSE)</f>
        <v>T</v>
      </c>
      <c r="Q4394" t="str">
        <f>VLOOKUP($E4394,'CFileFishery to ERA+'!$A$4:$J$198,9,FALSE)</f>
        <v>WCVI Troll</v>
      </c>
      <c r="R4394" t="str">
        <f>VLOOKUP($E4394,'CFileFishery to ERA+'!$A$4:$J$198,10,FALSE)</f>
        <v>AABM</v>
      </c>
    </row>
    <row r="4395" spans="1:18" x14ac:dyDescent="0.25">
      <c r="A4395" s="5" t="s">
        <v>544</v>
      </c>
      <c r="B4395" s="5" t="s">
        <v>545</v>
      </c>
      <c r="C4395" s="5">
        <v>2015</v>
      </c>
      <c r="D4395" s="5">
        <v>5</v>
      </c>
      <c r="E4395" s="5">
        <v>38</v>
      </c>
      <c r="F4395" s="5" t="s">
        <v>64</v>
      </c>
      <c r="G4395" s="5">
        <v>3</v>
      </c>
      <c r="H4395" s="5" t="s">
        <v>121</v>
      </c>
      <c r="I4395" s="5">
        <v>1</v>
      </c>
      <c r="J4395" s="5">
        <v>3</v>
      </c>
      <c r="K4395" s="5">
        <v>3.01</v>
      </c>
      <c r="L4395">
        <f>VLOOKUP($E4395,'CFileFishery to ERA+'!$A$4:$J$198,4,FALSE)</f>
        <v>11</v>
      </c>
      <c r="M4395" t="str">
        <f>VLOOKUP($E4395,'CFileFishery to ERA+'!$A$4:$J$198,5,FALSE)</f>
        <v>WCVI SPR T</v>
      </c>
      <c r="N4395" t="str">
        <f>VLOOKUP($E4395,'CFileFishery to ERA+'!$A$4:$J$198,6,FALSE)</f>
        <v>CA</v>
      </c>
      <c r="O4395">
        <f>VLOOKUP($E4395,'CFileFishery to ERA+'!$A$4:$J$198,7,FALSE)</f>
        <v>3</v>
      </c>
      <c r="P4395" t="str">
        <f>VLOOKUP($E4395,'CFileFishery to ERA+'!$A$4:$J$198,8,FALSE)</f>
        <v>T</v>
      </c>
      <c r="Q4395" t="str">
        <f>VLOOKUP($E4395,'CFileFishery to ERA+'!$A$4:$J$198,9,FALSE)</f>
        <v>WCVI Troll</v>
      </c>
      <c r="R4395" t="str">
        <f>VLOOKUP($E4395,'CFileFishery to ERA+'!$A$4:$J$198,10,FALSE)</f>
        <v>AABM</v>
      </c>
    </row>
    <row r="4396" spans="1:18" x14ac:dyDescent="0.25">
      <c r="A4396" s="5" t="s">
        <v>544</v>
      </c>
      <c r="B4396" s="5" t="s">
        <v>545</v>
      </c>
      <c r="C4396" s="5">
        <v>2015</v>
      </c>
      <c r="D4396" s="5">
        <v>5</v>
      </c>
      <c r="E4396" s="5">
        <v>38</v>
      </c>
      <c r="F4396" s="5" t="s">
        <v>64</v>
      </c>
      <c r="G4396" s="5">
        <v>4</v>
      </c>
      <c r="H4396" s="5" t="s">
        <v>12</v>
      </c>
      <c r="I4396" s="5">
        <v>1</v>
      </c>
      <c r="J4396" s="5">
        <v>3</v>
      </c>
      <c r="K4396" s="5">
        <v>3.01</v>
      </c>
      <c r="L4396">
        <f>VLOOKUP($E4396,'CFileFishery to ERA+'!$A$4:$J$198,4,FALSE)</f>
        <v>11</v>
      </c>
      <c r="M4396" t="str">
        <f>VLOOKUP($E4396,'CFileFishery to ERA+'!$A$4:$J$198,5,FALSE)</f>
        <v>WCVI SPR T</v>
      </c>
      <c r="N4396" t="str">
        <f>VLOOKUP($E4396,'CFileFishery to ERA+'!$A$4:$J$198,6,FALSE)</f>
        <v>CA</v>
      </c>
      <c r="O4396">
        <f>VLOOKUP($E4396,'CFileFishery to ERA+'!$A$4:$J$198,7,FALSE)</f>
        <v>3</v>
      </c>
      <c r="P4396" t="str">
        <f>VLOOKUP($E4396,'CFileFishery to ERA+'!$A$4:$J$198,8,FALSE)</f>
        <v>T</v>
      </c>
      <c r="Q4396" t="str">
        <f>VLOOKUP($E4396,'CFileFishery to ERA+'!$A$4:$J$198,9,FALSE)</f>
        <v>WCVI Troll</v>
      </c>
      <c r="R4396" t="str">
        <f>VLOOKUP($E4396,'CFileFishery to ERA+'!$A$4:$J$198,10,FALSE)</f>
        <v>AABM</v>
      </c>
    </row>
    <row r="4397" spans="1:18" x14ac:dyDescent="0.25">
      <c r="A4397" s="5" t="s">
        <v>544</v>
      </c>
      <c r="B4397" s="5" t="s">
        <v>545</v>
      </c>
      <c r="C4397" s="5">
        <v>2015</v>
      </c>
      <c r="D4397" s="5">
        <v>5</v>
      </c>
      <c r="E4397" s="5">
        <v>43</v>
      </c>
      <c r="F4397" s="5" t="s">
        <v>59</v>
      </c>
      <c r="G4397" s="5">
        <v>3</v>
      </c>
      <c r="H4397" s="5" t="s">
        <v>121</v>
      </c>
      <c r="I4397" s="5">
        <v>1</v>
      </c>
      <c r="J4397" s="5">
        <v>6.67</v>
      </c>
      <c r="K4397" s="5">
        <v>6.7</v>
      </c>
      <c r="L4397">
        <f>VLOOKUP($E4397,'CFileFishery to ERA+'!$A$4:$J$198,4,FALSE)</f>
        <v>13</v>
      </c>
      <c r="M4397" t="str">
        <f>VLOOKUP($E4397,'CFileFishery to ERA+'!$A$4:$J$198,5,FALSE)</f>
        <v>N FALCON T</v>
      </c>
      <c r="N4397" t="str">
        <f>VLOOKUP($E4397,'CFileFishery to ERA+'!$A$4:$J$198,6,FALSE)</f>
        <v>US</v>
      </c>
      <c r="O4397">
        <f>VLOOKUP($E4397,'CFileFishery to ERA+'!$A$4:$J$198,7,FALSE)</f>
        <v>999</v>
      </c>
      <c r="P4397" t="str">
        <f>VLOOKUP($E4397,'CFileFishery to ERA+'!$A$4:$J$198,8,FALSE)</f>
        <v>T</v>
      </c>
      <c r="Q4397" t="str">
        <f>VLOOKUP($E4397,'CFileFishery to ERA+'!$A$4:$J$198,9,FALSE)</f>
        <v>WA Troll</v>
      </c>
      <c r="R4397" t="str">
        <f>VLOOKUP($E4397,'CFileFishery to ERA+'!$A$4:$J$198,10,FALSE)</f>
        <v>ISBM</v>
      </c>
    </row>
    <row r="4398" spans="1:18" x14ac:dyDescent="0.25">
      <c r="A4398" s="5" t="s">
        <v>544</v>
      </c>
      <c r="B4398" s="5" t="s">
        <v>545</v>
      </c>
      <c r="C4398" s="5">
        <v>2015</v>
      </c>
      <c r="D4398" s="5">
        <v>5</v>
      </c>
      <c r="E4398" s="5">
        <v>104</v>
      </c>
      <c r="F4398" s="5" t="s">
        <v>113</v>
      </c>
      <c r="G4398" s="5">
        <v>3</v>
      </c>
      <c r="H4398" s="5" t="s">
        <v>12</v>
      </c>
      <c r="I4398" s="5">
        <v>3</v>
      </c>
      <c r="J4398" s="5">
        <v>12.06</v>
      </c>
      <c r="K4398" s="5">
        <v>12.12</v>
      </c>
      <c r="L4398">
        <f>VLOOKUP($E4398,'CFileFishery to ERA+'!$A$4:$J$198,4,FALSE)</f>
        <v>38</v>
      </c>
      <c r="M4398" t="str">
        <f>VLOOKUP($E4398,'CFileFishery to ERA+'!$A$4:$J$198,5,FALSE)</f>
        <v>TPS FN</v>
      </c>
      <c r="N4398" t="str">
        <f>VLOOKUP($E4398,'CFileFishery to ERA+'!$A$4:$J$198,6,FALSE)</f>
        <v>US</v>
      </c>
      <c r="O4398">
        <f>VLOOKUP($E4398,'CFileFishery to ERA+'!$A$4:$J$198,7,FALSE)</f>
        <v>999</v>
      </c>
      <c r="P4398" t="str">
        <f>VLOOKUP($E4398,'CFileFishery to ERA+'!$A$4:$J$198,8,FALSE)</f>
        <v>N</v>
      </c>
      <c r="Q4398" t="str">
        <f>VLOOKUP($E4398,'CFileFishery to ERA+'!$A$4:$J$198,9,FALSE)</f>
        <v>PGSD Net</v>
      </c>
      <c r="R4398" t="str">
        <f>VLOOKUP($E4398,'CFileFishery to ERA+'!$A$4:$J$198,10,FALSE)</f>
        <v>ISBM</v>
      </c>
    </row>
    <row r="4399" spans="1:18" x14ac:dyDescent="0.25">
      <c r="A4399" s="5" t="s">
        <v>544</v>
      </c>
      <c r="B4399" s="5" t="s">
        <v>545</v>
      </c>
      <c r="C4399" s="5">
        <v>2015</v>
      </c>
      <c r="D4399" s="5">
        <v>5</v>
      </c>
      <c r="E4399" s="5">
        <v>104</v>
      </c>
      <c r="F4399" s="5" t="s">
        <v>113</v>
      </c>
      <c r="G4399" s="5">
        <v>3</v>
      </c>
      <c r="H4399" s="5" t="s">
        <v>121</v>
      </c>
      <c r="I4399" s="5">
        <v>5</v>
      </c>
      <c r="J4399" s="5">
        <v>22.4</v>
      </c>
      <c r="K4399" s="5">
        <v>22.53</v>
      </c>
      <c r="L4399">
        <f>VLOOKUP($E4399,'CFileFishery to ERA+'!$A$4:$J$198,4,FALSE)</f>
        <v>38</v>
      </c>
      <c r="M4399" t="str">
        <f>VLOOKUP($E4399,'CFileFishery to ERA+'!$A$4:$J$198,5,FALSE)</f>
        <v>TPS FN</v>
      </c>
      <c r="N4399" t="str">
        <f>VLOOKUP($E4399,'CFileFishery to ERA+'!$A$4:$J$198,6,FALSE)</f>
        <v>US</v>
      </c>
      <c r="O4399">
        <f>VLOOKUP($E4399,'CFileFishery to ERA+'!$A$4:$J$198,7,FALSE)</f>
        <v>999</v>
      </c>
      <c r="P4399" t="str">
        <f>VLOOKUP($E4399,'CFileFishery to ERA+'!$A$4:$J$198,8,FALSE)</f>
        <v>N</v>
      </c>
      <c r="Q4399" t="str">
        <f>VLOOKUP($E4399,'CFileFishery to ERA+'!$A$4:$J$198,9,FALSE)</f>
        <v>PGSD Net</v>
      </c>
      <c r="R4399" t="str">
        <f>VLOOKUP($E4399,'CFileFishery to ERA+'!$A$4:$J$198,10,FALSE)</f>
        <v>ISBM</v>
      </c>
    </row>
    <row r="4400" spans="1:18" x14ac:dyDescent="0.25">
      <c r="A4400" s="5" t="s">
        <v>544</v>
      </c>
      <c r="B4400" s="5" t="s">
        <v>545</v>
      </c>
      <c r="C4400" s="5">
        <v>2015</v>
      </c>
      <c r="D4400" s="5">
        <v>5</v>
      </c>
      <c r="E4400" s="5">
        <v>104</v>
      </c>
      <c r="F4400" s="5" t="s">
        <v>113</v>
      </c>
      <c r="G4400" s="5">
        <v>4</v>
      </c>
      <c r="H4400" s="5" t="s">
        <v>12</v>
      </c>
      <c r="I4400" s="5">
        <v>21</v>
      </c>
      <c r="J4400" s="5">
        <v>95.92</v>
      </c>
      <c r="K4400" s="5">
        <v>96.3</v>
      </c>
      <c r="L4400">
        <f>VLOOKUP($E4400,'CFileFishery to ERA+'!$A$4:$J$198,4,FALSE)</f>
        <v>38</v>
      </c>
      <c r="M4400" t="str">
        <f>VLOOKUP($E4400,'CFileFishery to ERA+'!$A$4:$J$198,5,FALSE)</f>
        <v>TPS FN</v>
      </c>
      <c r="N4400" t="str">
        <f>VLOOKUP($E4400,'CFileFishery to ERA+'!$A$4:$J$198,6,FALSE)</f>
        <v>US</v>
      </c>
      <c r="O4400">
        <f>VLOOKUP($E4400,'CFileFishery to ERA+'!$A$4:$J$198,7,FALSE)</f>
        <v>999</v>
      </c>
      <c r="P4400" t="str">
        <f>VLOOKUP($E4400,'CFileFishery to ERA+'!$A$4:$J$198,8,FALSE)</f>
        <v>N</v>
      </c>
      <c r="Q4400" t="str">
        <f>VLOOKUP($E4400,'CFileFishery to ERA+'!$A$4:$J$198,9,FALSE)</f>
        <v>PGSD Net</v>
      </c>
      <c r="R4400" t="str">
        <f>VLOOKUP($E4400,'CFileFishery to ERA+'!$A$4:$J$198,10,FALSE)</f>
        <v>ISBM</v>
      </c>
    </row>
    <row r="4401" spans="1:18" x14ac:dyDescent="0.25">
      <c r="A4401" s="5" t="s">
        <v>544</v>
      </c>
      <c r="B4401" s="5" t="s">
        <v>545</v>
      </c>
      <c r="C4401" s="5">
        <v>2015</v>
      </c>
      <c r="D4401" s="5">
        <v>5</v>
      </c>
      <c r="E4401" s="5">
        <v>104</v>
      </c>
      <c r="F4401" s="5" t="s">
        <v>113</v>
      </c>
      <c r="G4401" s="5">
        <v>4</v>
      </c>
      <c r="H4401" s="5" t="s">
        <v>121</v>
      </c>
      <c r="I4401" s="5">
        <v>25</v>
      </c>
      <c r="J4401" s="5">
        <v>114.3</v>
      </c>
      <c r="K4401" s="5">
        <v>114.75</v>
      </c>
      <c r="L4401">
        <f>VLOOKUP($E4401,'CFileFishery to ERA+'!$A$4:$J$198,4,FALSE)</f>
        <v>38</v>
      </c>
      <c r="M4401" t="str">
        <f>VLOOKUP($E4401,'CFileFishery to ERA+'!$A$4:$J$198,5,FALSE)</f>
        <v>TPS FN</v>
      </c>
      <c r="N4401" t="str">
        <f>VLOOKUP($E4401,'CFileFishery to ERA+'!$A$4:$J$198,6,FALSE)</f>
        <v>US</v>
      </c>
      <c r="O4401">
        <f>VLOOKUP($E4401,'CFileFishery to ERA+'!$A$4:$J$198,7,FALSE)</f>
        <v>999</v>
      </c>
      <c r="P4401" t="str">
        <f>VLOOKUP($E4401,'CFileFishery to ERA+'!$A$4:$J$198,8,FALSE)</f>
        <v>N</v>
      </c>
      <c r="Q4401" t="str">
        <f>VLOOKUP($E4401,'CFileFishery to ERA+'!$A$4:$J$198,9,FALSE)</f>
        <v>PGSD Net</v>
      </c>
      <c r="R4401" t="str">
        <f>VLOOKUP($E4401,'CFileFishery to ERA+'!$A$4:$J$198,10,FALSE)</f>
        <v>ISBM</v>
      </c>
    </row>
    <row r="4402" spans="1:18" x14ac:dyDescent="0.25">
      <c r="A4402" s="5" t="s">
        <v>544</v>
      </c>
      <c r="B4402" s="5" t="s">
        <v>545</v>
      </c>
      <c r="C4402" s="5">
        <v>2015</v>
      </c>
      <c r="D4402" s="5">
        <v>5</v>
      </c>
      <c r="E4402" s="5">
        <v>104</v>
      </c>
      <c r="F4402" s="5" t="s">
        <v>113</v>
      </c>
      <c r="G4402" s="5">
        <v>5</v>
      </c>
      <c r="H4402" s="5" t="s">
        <v>12</v>
      </c>
      <c r="I4402" s="5">
        <v>1</v>
      </c>
      <c r="J4402" s="5">
        <v>4.0199999999999996</v>
      </c>
      <c r="K4402" s="5">
        <v>4.05</v>
      </c>
      <c r="L4402">
        <f>VLOOKUP($E4402,'CFileFishery to ERA+'!$A$4:$J$198,4,FALSE)</f>
        <v>38</v>
      </c>
      <c r="M4402" t="str">
        <f>VLOOKUP($E4402,'CFileFishery to ERA+'!$A$4:$J$198,5,FALSE)</f>
        <v>TPS FN</v>
      </c>
      <c r="N4402" t="str">
        <f>VLOOKUP($E4402,'CFileFishery to ERA+'!$A$4:$J$198,6,FALSE)</f>
        <v>US</v>
      </c>
      <c r="O4402">
        <f>VLOOKUP($E4402,'CFileFishery to ERA+'!$A$4:$J$198,7,FALSE)</f>
        <v>999</v>
      </c>
      <c r="P4402" t="str">
        <f>VLOOKUP($E4402,'CFileFishery to ERA+'!$A$4:$J$198,8,FALSE)</f>
        <v>N</v>
      </c>
      <c r="Q4402" t="str">
        <f>VLOOKUP($E4402,'CFileFishery to ERA+'!$A$4:$J$198,9,FALSE)</f>
        <v>PGSD Net</v>
      </c>
      <c r="R4402" t="str">
        <f>VLOOKUP($E4402,'CFileFishery to ERA+'!$A$4:$J$198,10,FALSE)</f>
        <v>ISBM</v>
      </c>
    </row>
    <row r="4403" spans="1:18" x14ac:dyDescent="0.25">
      <c r="A4403" s="5" t="s">
        <v>544</v>
      </c>
      <c r="B4403" s="5" t="s">
        <v>545</v>
      </c>
      <c r="C4403" s="5">
        <v>2015</v>
      </c>
      <c r="D4403" s="5">
        <v>5</v>
      </c>
      <c r="E4403" s="5">
        <v>139</v>
      </c>
      <c r="F4403" s="5" t="s">
        <v>74</v>
      </c>
      <c r="G4403" s="5">
        <v>4</v>
      </c>
      <c r="H4403" s="5" t="s">
        <v>12</v>
      </c>
      <c r="I4403" s="5">
        <v>1</v>
      </c>
      <c r="J4403" s="5">
        <v>1.29</v>
      </c>
      <c r="K4403" s="5">
        <v>1.29</v>
      </c>
      <c r="L4403">
        <f>VLOOKUP($E4403,'CFileFishery to ERA+'!$A$4:$J$198,4,FALSE)</f>
        <v>63</v>
      </c>
      <c r="M4403" t="str">
        <f>VLOOKUP($E4403,'CFileFishery to ERA+'!$A$4:$J$198,5,FALSE)</f>
        <v>GEO ST S</v>
      </c>
      <c r="N4403" t="str">
        <f>VLOOKUP($E4403,'CFileFishery to ERA+'!$A$4:$J$198,6,FALSE)</f>
        <v>CA</v>
      </c>
      <c r="O4403">
        <f>VLOOKUP($E4403,'CFileFishery to ERA+'!$A$4:$J$198,7,FALSE)</f>
        <v>29</v>
      </c>
      <c r="P4403" t="str">
        <f>VLOOKUP($E4403,'CFileFishery to ERA+'!$A$4:$J$198,8,FALSE)</f>
        <v>S</v>
      </c>
      <c r="Q4403" t="str">
        <f>VLOOKUP($E4403,'CFileFishery to ERA+'!$A$4:$J$198,9,FALSE)</f>
        <v>South Georgia Strait Sport</v>
      </c>
      <c r="R4403" t="str">
        <f>VLOOKUP($E4403,'CFileFishery to ERA+'!$A$4:$J$198,10,FALSE)</f>
        <v>ISBM</v>
      </c>
    </row>
    <row r="4404" spans="1:18" x14ac:dyDescent="0.25">
      <c r="A4404" s="5" t="s">
        <v>544</v>
      </c>
      <c r="B4404" s="5" t="s">
        <v>545</v>
      </c>
      <c r="C4404" s="5">
        <v>2015</v>
      </c>
      <c r="D4404" s="5">
        <v>6</v>
      </c>
      <c r="E4404" s="5">
        <v>15</v>
      </c>
      <c r="F4404" s="5" t="s">
        <v>37</v>
      </c>
      <c r="G4404" s="5">
        <v>3</v>
      </c>
      <c r="H4404" s="5" t="s">
        <v>12</v>
      </c>
      <c r="I4404" s="5">
        <v>1</v>
      </c>
      <c r="J4404" s="5">
        <v>1.41</v>
      </c>
      <c r="K4404" s="5">
        <v>1.42</v>
      </c>
      <c r="L4404">
        <f>VLOOKUP($E4404,'CFileFishery to ERA+'!$A$4:$J$198,4,FALSE)</f>
        <v>3</v>
      </c>
      <c r="M4404" t="str">
        <f>VLOOKUP($E4404,'CFileFishery to ERA+'!$A$4:$J$198,5,FALSE)</f>
        <v>AK JNI T</v>
      </c>
      <c r="N4404" t="str">
        <f>VLOOKUP($E4404,'CFileFishery to ERA+'!$A$4:$J$198,6,FALSE)</f>
        <v>US</v>
      </c>
      <c r="O4404">
        <f>VLOOKUP($E4404,'CFileFishery to ERA+'!$A$4:$J$198,7,FALSE)</f>
        <v>999</v>
      </c>
      <c r="P4404" t="str">
        <f>VLOOKUP($E4404,'CFileFishery to ERA+'!$A$4:$J$198,8,FALSE)</f>
        <v>T</v>
      </c>
      <c r="Q4404" t="str">
        <f>VLOOKUP($E4404,'CFileFishery to ERA+'!$A$4:$J$198,9,FALSE)</f>
        <v>SEAK Troll</v>
      </c>
      <c r="R4404" t="str">
        <f>VLOOKUP($E4404,'CFileFishery to ERA+'!$A$4:$J$198,10,FALSE)</f>
        <v>AABM</v>
      </c>
    </row>
    <row r="4405" spans="1:18" x14ac:dyDescent="0.25">
      <c r="A4405" s="5" t="s">
        <v>544</v>
      </c>
      <c r="B4405" s="5" t="s">
        <v>545</v>
      </c>
      <c r="C4405" s="5">
        <v>2015</v>
      </c>
      <c r="D4405" s="5">
        <v>6</v>
      </c>
      <c r="E4405" s="5">
        <v>15</v>
      </c>
      <c r="F4405" s="5" t="s">
        <v>37</v>
      </c>
      <c r="G4405" s="5">
        <v>4</v>
      </c>
      <c r="H4405" s="5" t="s">
        <v>12</v>
      </c>
      <c r="I4405" s="5">
        <v>1</v>
      </c>
      <c r="J4405" s="5">
        <v>1.93</v>
      </c>
      <c r="K4405" s="5">
        <v>1.93</v>
      </c>
      <c r="L4405">
        <f>VLOOKUP($E4405,'CFileFishery to ERA+'!$A$4:$J$198,4,FALSE)</f>
        <v>3</v>
      </c>
      <c r="M4405" t="str">
        <f>VLOOKUP($E4405,'CFileFishery to ERA+'!$A$4:$J$198,5,FALSE)</f>
        <v>AK JNI T</v>
      </c>
      <c r="N4405" t="str">
        <f>VLOOKUP($E4405,'CFileFishery to ERA+'!$A$4:$J$198,6,FALSE)</f>
        <v>US</v>
      </c>
      <c r="O4405">
        <f>VLOOKUP($E4405,'CFileFishery to ERA+'!$A$4:$J$198,7,FALSE)</f>
        <v>999</v>
      </c>
      <c r="P4405" t="str">
        <f>VLOOKUP($E4405,'CFileFishery to ERA+'!$A$4:$J$198,8,FALSE)</f>
        <v>T</v>
      </c>
      <c r="Q4405" t="str">
        <f>VLOOKUP($E4405,'CFileFishery to ERA+'!$A$4:$J$198,9,FALSE)</f>
        <v>SEAK Troll</v>
      </c>
      <c r="R4405" t="str">
        <f>VLOOKUP($E4405,'CFileFishery to ERA+'!$A$4:$J$198,10,FALSE)</f>
        <v>AABM</v>
      </c>
    </row>
    <row r="4406" spans="1:18" x14ac:dyDescent="0.25">
      <c r="A4406" s="5" t="s">
        <v>544</v>
      </c>
      <c r="B4406" s="5" t="s">
        <v>545</v>
      </c>
      <c r="C4406" s="5">
        <v>2015</v>
      </c>
      <c r="D4406" s="5">
        <v>6</v>
      </c>
      <c r="E4406" s="5">
        <v>43</v>
      </c>
      <c r="F4406" s="5" t="s">
        <v>59</v>
      </c>
      <c r="G4406" s="5">
        <v>3</v>
      </c>
      <c r="H4406" s="5" t="s">
        <v>12</v>
      </c>
      <c r="I4406" s="5">
        <v>3</v>
      </c>
      <c r="J4406" s="5">
        <v>5.2</v>
      </c>
      <c r="K4406" s="5">
        <v>5.22</v>
      </c>
      <c r="L4406">
        <f>VLOOKUP($E4406,'CFileFishery to ERA+'!$A$4:$J$198,4,FALSE)</f>
        <v>13</v>
      </c>
      <c r="M4406" t="str">
        <f>VLOOKUP($E4406,'CFileFishery to ERA+'!$A$4:$J$198,5,FALSE)</f>
        <v>N FALCON T</v>
      </c>
      <c r="N4406" t="str">
        <f>VLOOKUP($E4406,'CFileFishery to ERA+'!$A$4:$J$198,6,FALSE)</f>
        <v>US</v>
      </c>
      <c r="O4406">
        <f>VLOOKUP($E4406,'CFileFishery to ERA+'!$A$4:$J$198,7,FALSE)</f>
        <v>999</v>
      </c>
      <c r="P4406" t="str">
        <f>VLOOKUP($E4406,'CFileFishery to ERA+'!$A$4:$J$198,8,FALSE)</f>
        <v>T</v>
      </c>
      <c r="Q4406" t="str">
        <f>VLOOKUP($E4406,'CFileFishery to ERA+'!$A$4:$J$198,9,FALSE)</f>
        <v>WA Troll</v>
      </c>
      <c r="R4406" t="str">
        <f>VLOOKUP($E4406,'CFileFishery to ERA+'!$A$4:$J$198,10,FALSE)</f>
        <v>ISBM</v>
      </c>
    </row>
    <row r="4407" spans="1:18" x14ac:dyDescent="0.25">
      <c r="A4407" s="5" t="s">
        <v>544</v>
      </c>
      <c r="B4407" s="5" t="s">
        <v>545</v>
      </c>
      <c r="C4407" s="5">
        <v>2015</v>
      </c>
      <c r="D4407" s="5">
        <v>6</v>
      </c>
      <c r="E4407" s="5">
        <v>104</v>
      </c>
      <c r="F4407" s="5" t="s">
        <v>113</v>
      </c>
      <c r="G4407" s="5">
        <v>3</v>
      </c>
      <c r="H4407" s="5" t="s">
        <v>12</v>
      </c>
      <c r="I4407" s="5">
        <v>2</v>
      </c>
      <c r="J4407" s="5">
        <v>3.25</v>
      </c>
      <c r="K4407" s="5">
        <v>3.26</v>
      </c>
      <c r="L4407">
        <f>VLOOKUP($E4407,'CFileFishery to ERA+'!$A$4:$J$198,4,FALSE)</f>
        <v>38</v>
      </c>
      <c r="M4407" t="str">
        <f>VLOOKUP($E4407,'CFileFishery to ERA+'!$A$4:$J$198,5,FALSE)</f>
        <v>TPS FN</v>
      </c>
      <c r="N4407" t="str">
        <f>VLOOKUP($E4407,'CFileFishery to ERA+'!$A$4:$J$198,6,FALSE)</f>
        <v>US</v>
      </c>
      <c r="O4407">
        <f>VLOOKUP($E4407,'CFileFishery to ERA+'!$A$4:$J$198,7,FALSE)</f>
        <v>999</v>
      </c>
      <c r="P4407" t="str">
        <f>VLOOKUP($E4407,'CFileFishery to ERA+'!$A$4:$J$198,8,FALSE)</f>
        <v>N</v>
      </c>
      <c r="Q4407" t="str">
        <f>VLOOKUP($E4407,'CFileFishery to ERA+'!$A$4:$J$198,9,FALSE)</f>
        <v>PGSD Net</v>
      </c>
      <c r="R4407" t="str">
        <f>VLOOKUP($E4407,'CFileFishery to ERA+'!$A$4:$J$198,10,FALSE)</f>
        <v>ISBM</v>
      </c>
    </row>
    <row r="4408" spans="1:18" x14ac:dyDescent="0.25">
      <c r="A4408" s="5" t="s">
        <v>544</v>
      </c>
      <c r="B4408" s="5" t="s">
        <v>545</v>
      </c>
      <c r="C4408" s="5">
        <v>2015</v>
      </c>
      <c r="D4408" s="5">
        <v>6</v>
      </c>
      <c r="E4408" s="5">
        <v>129</v>
      </c>
      <c r="F4408" s="5" t="s">
        <v>38</v>
      </c>
      <c r="G4408" s="5">
        <v>3</v>
      </c>
      <c r="H4408" s="5" t="s">
        <v>12</v>
      </c>
      <c r="I4408" s="5">
        <v>1</v>
      </c>
      <c r="J4408" s="5">
        <v>2.94</v>
      </c>
      <c r="K4408" s="5">
        <v>2.96</v>
      </c>
      <c r="L4408">
        <f>VLOOKUP($E4408,'CFileFishery to ERA+'!$A$4:$J$198,4,FALSE)</f>
        <v>48</v>
      </c>
      <c r="M4408" t="str">
        <f>VLOOKUP($E4408,'CFileFishery to ERA+'!$A$4:$J$198,5,FALSE)</f>
        <v>NBC ISBM S</v>
      </c>
      <c r="N4408" t="str">
        <f>VLOOKUP($E4408,'CFileFishery to ERA+'!$A$4:$J$198,6,FALSE)</f>
        <v>CA</v>
      </c>
      <c r="O4408">
        <f>VLOOKUP($E4408,'CFileFishery to ERA+'!$A$4:$J$198,7,FALSE)</f>
        <v>21</v>
      </c>
      <c r="P4408" t="str">
        <f>VLOOKUP($E4408,'CFileFishery to ERA+'!$A$4:$J$198,8,FALSE)</f>
        <v>S</v>
      </c>
      <c r="Q4408" t="str">
        <f>VLOOKUP($E4408,'CFileFishery to ERA+'!$A$4:$J$198,9,FALSE)</f>
        <v>NBC ISBM Sport</v>
      </c>
      <c r="R4408" t="str">
        <f>VLOOKUP($E4408,'CFileFishery to ERA+'!$A$4:$J$198,10,FALSE)</f>
        <v>ISBM</v>
      </c>
    </row>
    <row r="4409" spans="1:18" x14ac:dyDescent="0.25">
      <c r="A4409" s="5" t="s">
        <v>544</v>
      </c>
      <c r="B4409" s="5" t="s">
        <v>545</v>
      </c>
      <c r="C4409" s="5">
        <v>2015</v>
      </c>
      <c r="D4409" s="5">
        <v>6</v>
      </c>
      <c r="E4409" s="5">
        <v>136</v>
      </c>
      <c r="F4409" s="5" t="s">
        <v>52</v>
      </c>
      <c r="G4409" s="5">
        <v>4</v>
      </c>
      <c r="H4409" s="5" t="s">
        <v>12</v>
      </c>
      <c r="I4409" s="5">
        <v>1</v>
      </c>
      <c r="J4409" s="5">
        <v>5.62</v>
      </c>
      <c r="K4409" s="5">
        <v>5.64</v>
      </c>
      <c r="L4409">
        <f>VLOOKUP($E4409,'CFileFishery to ERA+'!$A$4:$J$198,4,FALSE)</f>
        <v>63</v>
      </c>
      <c r="M4409" t="str">
        <f>VLOOKUP($E4409,'CFileFishery to ERA+'!$A$4:$J$198,5,FALSE)</f>
        <v>GEO ST S</v>
      </c>
      <c r="N4409" t="str">
        <f>VLOOKUP($E4409,'CFileFishery to ERA+'!$A$4:$J$198,6,FALSE)</f>
        <v>CA</v>
      </c>
      <c r="O4409">
        <f>VLOOKUP($E4409,'CFileFishery to ERA+'!$A$4:$J$198,7,FALSE)</f>
        <v>27</v>
      </c>
      <c r="P4409" t="str">
        <f>VLOOKUP($E4409,'CFileFishery to ERA+'!$A$4:$J$198,8,FALSE)</f>
        <v>S</v>
      </c>
      <c r="Q4409" t="str">
        <f>VLOOKUP($E4409,'CFileFishery to ERA+'!$A$4:$J$198,9,FALSE)</f>
        <v>North Georgia Strait Sport</v>
      </c>
      <c r="R4409" t="str">
        <f>VLOOKUP($E4409,'CFileFishery to ERA+'!$A$4:$J$198,10,FALSE)</f>
        <v>ISBM</v>
      </c>
    </row>
    <row r="4410" spans="1:18" x14ac:dyDescent="0.25">
      <c r="A4410" s="5" t="s">
        <v>544</v>
      </c>
      <c r="B4410" s="5" t="s">
        <v>545</v>
      </c>
      <c r="C4410" s="5">
        <v>2015</v>
      </c>
      <c r="D4410" s="5">
        <v>6</v>
      </c>
      <c r="E4410" s="5">
        <v>142</v>
      </c>
      <c r="F4410" s="5" t="s">
        <v>49</v>
      </c>
      <c r="G4410" s="5">
        <v>3</v>
      </c>
      <c r="H4410" s="5" t="s">
        <v>12</v>
      </c>
      <c r="I4410" s="5">
        <v>1</v>
      </c>
      <c r="J4410" s="5">
        <v>5.0599999999999996</v>
      </c>
      <c r="K4410" s="5">
        <v>5.0999999999999996</v>
      </c>
      <c r="L4410">
        <f>VLOOKUP($E4410,'CFileFishery to ERA+'!$A$4:$J$198,4,FALSE)</f>
        <v>50</v>
      </c>
      <c r="M4410" t="str">
        <f>VLOOKUP($E4410,'CFileFishery to ERA+'!$A$4:$J$198,5,FALSE)</f>
        <v>WCVI AABM S</v>
      </c>
      <c r="N4410" t="str">
        <f>VLOOKUP($E4410,'CFileFishery to ERA+'!$A$4:$J$198,6,FALSE)</f>
        <v>CA</v>
      </c>
      <c r="O4410">
        <f>VLOOKUP($E4410,'CFileFishery to ERA+'!$A$4:$J$198,7,FALSE)</f>
        <v>31</v>
      </c>
      <c r="P4410" t="str">
        <f>VLOOKUP($E4410,'CFileFishery to ERA+'!$A$4:$J$198,8,FALSE)</f>
        <v>S</v>
      </c>
      <c r="Q4410" t="str">
        <f>VLOOKUP($E4410,'CFileFishery to ERA+'!$A$4:$J$198,9,FALSE)</f>
        <v>WCVI AABM Sport</v>
      </c>
      <c r="R4410" t="str">
        <f>VLOOKUP($E4410,'CFileFishery to ERA+'!$A$4:$J$198,10,FALSE)</f>
        <v>AABM</v>
      </c>
    </row>
    <row r="4411" spans="1:18" x14ac:dyDescent="0.25">
      <c r="A4411" s="5" t="s">
        <v>544</v>
      </c>
      <c r="B4411" s="5" t="s">
        <v>545</v>
      </c>
      <c r="C4411" s="5">
        <v>2015</v>
      </c>
      <c r="D4411" s="5">
        <v>6</v>
      </c>
      <c r="E4411" s="5">
        <v>167</v>
      </c>
      <c r="F4411" s="5" t="s">
        <v>82</v>
      </c>
      <c r="G4411" s="5">
        <v>3</v>
      </c>
      <c r="H4411" s="5" t="s">
        <v>121</v>
      </c>
      <c r="I4411" s="5">
        <v>1</v>
      </c>
      <c r="J4411" s="5">
        <v>3.41</v>
      </c>
      <c r="K4411" s="5">
        <v>3.43</v>
      </c>
      <c r="L4411">
        <f>VLOOKUP($E4411,'CFileFishery to ERA+'!$A$4:$J$198,4,FALSE)</f>
        <v>53</v>
      </c>
      <c r="M4411" t="str">
        <f>VLOOKUP($E4411,'CFileFishery to ERA+'!$A$4:$J$198,5,FALSE)</f>
        <v>N FALCON S</v>
      </c>
      <c r="N4411" t="str">
        <f>VLOOKUP($E4411,'CFileFishery to ERA+'!$A$4:$J$198,6,FALSE)</f>
        <v>US</v>
      </c>
      <c r="O4411">
        <f>VLOOKUP($E4411,'CFileFishery to ERA+'!$A$4:$J$198,7,FALSE)</f>
        <v>999</v>
      </c>
      <c r="P4411" t="str">
        <f>VLOOKUP($E4411,'CFileFishery to ERA+'!$A$4:$J$198,8,FALSE)</f>
        <v>S</v>
      </c>
      <c r="Q4411" t="str">
        <f>VLOOKUP($E4411,'CFileFishery to ERA+'!$A$4:$J$198,9,FALSE)</f>
        <v>WA Sport</v>
      </c>
      <c r="R4411" t="str">
        <f>VLOOKUP($E4411,'CFileFishery to ERA+'!$A$4:$J$198,10,FALSE)</f>
        <v>ISBM</v>
      </c>
    </row>
    <row r="4412" spans="1:18" x14ac:dyDescent="0.25">
      <c r="A4412" s="5" t="s">
        <v>544</v>
      </c>
      <c r="B4412" s="5" t="s">
        <v>545</v>
      </c>
      <c r="C4412" s="5">
        <v>2015</v>
      </c>
      <c r="D4412" s="5">
        <v>7</v>
      </c>
      <c r="E4412" s="5">
        <v>142</v>
      </c>
      <c r="F4412" s="5" t="s">
        <v>49</v>
      </c>
      <c r="G4412" s="5">
        <v>3</v>
      </c>
      <c r="H4412" s="5" t="s">
        <v>12</v>
      </c>
      <c r="I4412" s="5">
        <v>1</v>
      </c>
      <c r="J4412" s="5">
        <v>1</v>
      </c>
      <c r="K4412" s="5">
        <v>1</v>
      </c>
      <c r="L4412">
        <f>VLOOKUP($E4412,'CFileFishery to ERA+'!$A$4:$J$198,4,FALSE)</f>
        <v>50</v>
      </c>
      <c r="M4412" t="str">
        <f>VLOOKUP($E4412,'CFileFishery to ERA+'!$A$4:$J$198,5,FALSE)</f>
        <v>WCVI AABM S</v>
      </c>
      <c r="N4412" t="str">
        <f>VLOOKUP($E4412,'CFileFishery to ERA+'!$A$4:$J$198,6,FALSE)</f>
        <v>CA</v>
      </c>
      <c r="O4412">
        <f>VLOOKUP($E4412,'CFileFishery to ERA+'!$A$4:$J$198,7,FALSE)</f>
        <v>31</v>
      </c>
      <c r="P4412" t="str">
        <f>VLOOKUP($E4412,'CFileFishery to ERA+'!$A$4:$J$198,8,FALSE)</f>
        <v>S</v>
      </c>
      <c r="Q4412" t="str">
        <f>VLOOKUP($E4412,'CFileFishery to ERA+'!$A$4:$J$198,9,FALSE)</f>
        <v>WCVI AABM Sport</v>
      </c>
      <c r="R4412" t="str">
        <f>VLOOKUP($E4412,'CFileFishery to ERA+'!$A$4:$J$198,10,FALSE)</f>
        <v>AABM</v>
      </c>
    </row>
    <row r="4413" spans="1:18" x14ac:dyDescent="0.25">
      <c r="A4413" s="5" t="s">
        <v>544</v>
      </c>
      <c r="B4413" s="5" t="s">
        <v>545</v>
      </c>
      <c r="C4413" s="5">
        <v>2015</v>
      </c>
      <c r="D4413" s="5">
        <v>7</v>
      </c>
      <c r="E4413" s="5">
        <v>157</v>
      </c>
      <c r="F4413" s="5" t="s">
        <v>79</v>
      </c>
      <c r="G4413" s="5">
        <v>2</v>
      </c>
      <c r="H4413" s="5" t="s">
        <v>121</v>
      </c>
      <c r="I4413" s="5">
        <v>1</v>
      </c>
      <c r="J4413" s="5">
        <v>5.12</v>
      </c>
      <c r="K4413" s="5">
        <v>5.12</v>
      </c>
      <c r="L4413">
        <f>VLOOKUP($E4413,'CFileFishery to ERA+'!$A$4:$J$198,4,FALSE)</f>
        <v>59</v>
      </c>
      <c r="M4413" t="str">
        <f>VLOOKUP($E4413,'CFileFishery to ERA+'!$A$4:$J$198,5,FALSE)</f>
        <v>PGSDO S</v>
      </c>
      <c r="N4413" t="str">
        <f>VLOOKUP($E4413,'CFileFishery to ERA+'!$A$4:$J$198,6,FALSE)</f>
        <v>US</v>
      </c>
      <c r="O4413">
        <f>VLOOKUP($E4413,'CFileFishery to ERA+'!$A$4:$J$198,7,FALSE)</f>
        <v>999</v>
      </c>
      <c r="P4413" t="str">
        <f>VLOOKUP($E4413,'CFileFishery to ERA+'!$A$4:$J$198,8,FALSE)</f>
        <v>S</v>
      </c>
      <c r="Q4413" t="str">
        <f>VLOOKUP($E4413,'CFileFishery to ERA+'!$A$4:$J$198,9,FALSE)</f>
        <v>PGSD Sport</v>
      </c>
      <c r="R4413" t="str">
        <f>VLOOKUP($E4413,'CFileFishery to ERA+'!$A$4:$J$198,10,FALSE)</f>
        <v>ISBM</v>
      </c>
    </row>
    <row r="4414" spans="1:18" x14ac:dyDescent="0.25">
      <c r="A4414" s="5" t="s">
        <v>544</v>
      </c>
      <c r="B4414" s="5" t="s">
        <v>545</v>
      </c>
      <c r="C4414" s="5">
        <v>2015</v>
      </c>
      <c r="D4414" s="5">
        <v>7</v>
      </c>
      <c r="E4414" s="5">
        <v>157</v>
      </c>
      <c r="F4414" s="5" t="s">
        <v>79</v>
      </c>
      <c r="G4414" s="5">
        <v>4</v>
      </c>
      <c r="H4414" s="5" t="s">
        <v>12</v>
      </c>
      <c r="I4414" s="5">
        <v>1</v>
      </c>
      <c r="J4414" s="5">
        <v>5.12</v>
      </c>
      <c r="K4414" s="5">
        <v>5.14</v>
      </c>
      <c r="L4414">
        <f>VLOOKUP($E4414,'CFileFishery to ERA+'!$A$4:$J$198,4,FALSE)</f>
        <v>59</v>
      </c>
      <c r="M4414" t="str">
        <f>VLOOKUP($E4414,'CFileFishery to ERA+'!$A$4:$J$198,5,FALSE)</f>
        <v>PGSDO S</v>
      </c>
      <c r="N4414" t="str">
        <f>VLOOKUP($E4414,'CFileFishery to ERA+'!$A$4:$J$198,6,FALSE)</f>
        <v>US</v>
      </c>
      <c r="O4414">
        <f>VLOOKUP($E4414,'CFileFishery to ERA+'!$A$4:$J$198,7,FALSE)</f>
        <v>999</v>
      </c>
      <c r="P4414" t="str">
        <f>VLOOKUP($E4414,'CFileFishery to ERA+'!$A$4:$J$198,8,FALSE)</f>
        <v>S</v>
      </c>
      <c r="Q4414" t="str">
        <f>VLOOKUP($E4414,'CFileFishery to ERA+'!$A$4:$J$198,9,FALSE)</f>
        <v>PGSD Sport</v>
      </c>
      <c r="R4414" t="str">
        <f>VLOOKUP($E4414,'CFileFishery to ERA+'!$A$4:$J$198,10,FALSE)</f>
        <v>ISBM</v>
      </c>
    </row>
    <row r="4415" spans="1:18" x14ac:dyDescent="0.25">
      <c r="A4415" s="5" t="s">
        <v>544</v>
      </c>
      <c r="B4415" s="5" t="s">
        <v>545</v>
      </c>
      <c r="C4415" s="5">
        <v>2015</v>
      </c>
      <c r="D4415" s="5">
        <v>8</v>
      </c>
      <c r="E4415" s="5">
        <v>35</v>
      </c>
      <c r="F4415" s="5" t="s">
        <v>77</v>
      </c>
      <c r="G4415" s="5">
        <v>3</v>
      </c>
      <c r="H4415" s="5" t="s">
        <v>12</v>
      </c>
      <c r="I4415" s="5">
        <v>1</v>
      </c>
      <c r="J4415" s="5">
        <v>2.97</v>
      </c>
      <c r="K4415" s="5">
        <v>2.99</v>
      </c>
      <c r="L4415">
        <f>VLOOKUP($E4415,'CFileFishery to ERA+'!$A$4:$J$198,4,FALSE)</f>
        <v>12</v>
      </c>
      <c r="M4415" t="str">
        <f>VLOOKUP($E4415,'CFileFishery to ERA+'!$A$4:$J$198,5,FALSE)</f>
        <v>WCVI SUM T</v>
      </c>
      <c r="N4415" t="str">
        <f>VLOOKUP($E4415,'CFileFishery to ERA+'!$A$4:$J$198,6,FALSE)</f>
        <v>CA</v>
      </c>
      <c r="O4415">
        <f>VLOOKUP($E4415,'CFileFishery to ERA+'!$A$4:$J$198,7,FALSE)</f>
        <v>3</v>
      </c>
      <c r="P4415" t="str">
        <f>VLOOKUP($E4415,'CFileFishery to ERA+'!$A$4:$J$198,8,FALSE)</f>
        <v>T</v>
      </c>
      <c r="Q4415" t="str">
        <f>VLOOKUP($E4415,'CFileFishery to ERA+'!$A$4:$J$198,9,FALSE)</f>
        <v>WCVI Troll</v>
      </c>
      <c r="R4415" t="str">
        <f>VLOOKUP($E4415,'CFileFishery to ERA+'!$A$4:$J$198,10,FALSE)</f>
        <v>AABM</v>
      </c>
    </row>
    <row r="4416" spans="1:18" x14ac:dyDescent="0.25">
      <c r="A4416" s="5" t="s">
        <v>544</v>
      </c>
      <c r="B4416" s="5" t="s">
        <v>545</v>
      </c>
      <c r="C4416" s="5">
        <v>2015</v>
      </c>
      <c r="D4416" s="5">
        <v>8</v>
      </c>
      <c r="E4416" s="5">
        <v>96</v>
      </c>
      <c r="F4416" s="5" t="s">
        <v>108</v>
      </c>
      <c r="G4416" s="5">
        <v>2</v>
      </c>
      <c r="H4416" s="5" t="s">
        <v>121</v>
      </c>
      <c r="I4416" s="5">
        <v>1</v>
      </c>
      <c r="J4416" s="5">
        <v>1.65</v>
      </c>
      <c r="K4416" s="5">
        <v>1.65</v>
      </c>
      <c r="L4416">
        <f>VLOOKUP($E4416,'CFileFishery to ERA+'!$A$4:$J$198,4,FALSE)</f>
        <v>26</v>
      </c>
      <c r="M4416" t="str">
        <f>VLOOKUP($E4416,'CFileFishery to ERA+'!$A$4:$J$198,5,FALSE)</f>
        <v>TPGSDN TERM N</v>
      </c>
      <c r="N4416" t="str">
        <f>VLOOKUP($E4416,'CFileFishery to ERA+'!$A$4:$J$198,6,FALSE)</f>
        <v>US</v>
      </c>
      <c r="O4416">
        <f>VLOOKUP($E4416,'CFileFishery to ERA+'!$A$4:$J$198,7,FALSE)</f>
        <v>999</v>
      </c>
      <c r="P4416" t="str">
        <f>VLOOKUP($E4416,'CFileFishery to ERA+'!$A$4:$J$198,8,FALSE)</f>
        <v>N</v>
      </c>
      <c r="Q4416" t="str">
        <f>VLOOKUP($E4416,'CFileFishery to ERA+'!$A$4:$J$198,9,FALSE)</f>
        <v>PGSD Net</v>
      </c>
      <c r="R4416" t="str">
        <f>VLOOKUP($E4416,'CFileFishery to ERA+'!$A$4:$J$198,10,FALSE)</f>
        <v>ISBM</v>
      </c>
    </row>
    <row r="4417" spans="1:18" x14ac:dyDescent="0.25">
      <c r="A4417" s="5" t="s">
        <v>544</v>
      </c>
      <c r="B4417" s="5" t="s">
        <v>545</v>
      </c>
      <c r="C4417" s="5">
        <v>2015</v>
      </c>
      <c r="D4417" s="5">
        <v>8</v>
      </c>
      <c r="E4417" s="5">
        <v>135</v>
      </c>
      <c r="F4417" s="5" t="s">
        <v>39</v>
      </c>
      <c r="G4417" s="5">
        <v>4</v>
      </c>
      <c r="H4417" s="5" t="s">
        <v>12</v>
      </c>
      <c r="I4417" s="5">
        <v>1</v>
      </c>
      <c r="J4417" s="5">
        <v>2.36</v>
      </c>
      <c r="K4417" s="5">
        <v>2.36</v>
      </c>
      <c r="L4417">
        <f>VLOOKUP($E4417,'CFileFishery to ERA+'!$A$4:$J$198,4,FALSE)</f>
        <v>61</v>
      </c>
      <c r="M4417" t="str">
        <f>VLOOKUP($E4417,'CFileFishery to ERA+'!$A$4:$J$198,5,FALSE)</f>
        <v>JNST S</v>
      </c>
      <c r="N4417" t="str">
        <f>VLOOKUP($E4417,'CFileFishery to ERA+'!$A$4:$J$198,6,FALSE)</f>
        <v>CA</v>
      </c>
      <c r="O4417">
        <f>VLOOKUP($E4417,'CFileFishery to ERA+'!$A$4:$J$198,7,FALSE)</f>
        <v>26</v>
      </c>
      <c r="P4417" t="str">
        <f>VLOOKUP($E4417,'CFileFishery to ERA+'!$A$4:$J$198,8,FALSE)</f>
        <v>S</v>
      </c>
      <c r="Q4417" t="str">
        <f>VLOOKUP($E4417,'CFileFishery to ERA+'!$A$4:$J$198,9,FALSE)</f>
        <v>Johnstone Strait Sport</v>
      </c>
      <c r="R4417" t="str">
        <f>VLOOKUP($E4417,'CFileFishery to ERA+'!$A$4:$J$198,10,FALSE)</f>
        <v>ISBM</v>
      </c>
    </row>
    <row r="4418" spans="1:18" x14ac:dyDescent="0.25">
      <c r="A4418" s="5" t="s">
        <v>544</v>
      </c>
      <c r="B4418" s="5" t="s">
        <v>545</v>
      </c>
      <c r="C4418" s="5">
        <v>2015</v>
      </c>
      <c r="D4418" s="5">
        <v>9</v>
      </c>
      <c r="E4418" s="5">
        <v>150</v>
      </c>
      <c r="F4418" s="5" t="s">
        <v>76</v>
      </c>
      <c r="G4418" s="5">
        <v>3</v>
      </c>
      <c r="H4418" s="5" t="s">
        <v>12</v>
      </c>
      <c r="I4418" s="5">
        <v>1</v>
      </c>
      <c r="J4418" s="5">
        <v>7.94</v>
      </c>
      <c r="K4418" s="5">
        <v>7.94</v>
      </c>
      <c r="L4418">
        <f>VLOOKUP($E4418,'CFileFishery to ERA+'!$A$4:$J$198,4,FALSE)</f>
        <v>57</v>
      </c>
      <c r="M4418" t="str">
        <f>VLOOKUP($E4418,'CFileFishery to ERA+'!$A$4:$J$198,5,FALSE)</f>
        <v>PGSDN S</v>
      </c>
      <c r="N4418" t="str">
        <f>VLOOKUP($E4418,'CFileFishery to ERA+'!$A$4:$J$198,6,FALSE)</f>
        <v>US</v>
      </c>
      <c r="O4418">
        <f>VLOOKUP($E4418,'CFileFishery to ERA+'!$A$4:$J$198,7,FALSE)</f>
        <v>999</v>
      </c>
      <c r="P4418" t="str">
        <f>VLOOKUP($E4418,'CFileFishery to ERA+'!$A$4:$J$198,8,FALSE)</f>
        <v>S</v>
      </c>
      <c r="Q4418" t="str">
        <f>VLOOKUP($E4418,'CFileFishery to ERA+'!$A$4:$J$198,9,FALSE)</f>
        <v>PGSD Sport</v>
      </c>
      <c r="R4418" t="str">
        <f>VLOOKUP($E4418,'CFileFishery to ERA+'!$A$4:$J$198,10,FALSE)</f>
        <v>ISBM</v>
      </c>
    </row>
    <row r="4419" spans="1:18" x14ac:dyDescent="0.25">
      <c r="A4419" s="5" t="s">
        <v>544</v>
      </c>
      <c r="B4419" s="5" t="s">
        <v>545</v>
      </c>
      <c r="C4419" s="5">
        <v>2015</v>
      </c>
      <c r="D4419" s="5">
        <v>10</v>
      </c>
      <c r="E4419" s="5">
        <v>2</v>
      </c>
      <c r="F4419" s="5" t="s">
        <v>30</v>
      </c>
      <c r="G4419" s="5">
        <v>4</v>
      </c>
      <c r="H4419" s="5" t="s">
        <v>12</v>
      </c>
      <c r="I4419" s="5">
        <v>2</v>
      </c>
      <c r="J4419" s="5">
        <v>5.84</v>
      </c>
      <c r="K4419" s="5">
        <v>5.86</v>
      </c>
      <c r="L4419">
        <f>VLOOKUP($E4419,'CFileFishery to ERA+'!$A$4:$J$198,4,FALSE)</f>
        <v>1</v>
      </c>
      <c r="M4419" t="str">
        <f>VLOOKUP($E4419,'CFileFishery to ERA+'!$A$4:$J$198,5,FALSE)</f>
        <v>AK W/S T</v>
      </c>
      <c r="N4419" t="str">
        <f>VLOOKUP($E4419,'CFileFishery to ERA+'!$A$4:$J$198,6,FALSE)</f>
        <v>US</v>
      </c>
      <c r="O4419">
        <f>VLOOKUP($E4419,'CFileFishery to ERA+'!$A$4:$J$198,7,FALSE)</f>
        <v>999</v>
      </c>
      <c r="P4419" t="str">
        <f>VLOOKUP($E4419,'CFileFishery to ERA+'!$A$4:$J$198,8,FALSE)</f>
        <v>T</v>
      </c>
      <c r="Q4419" t="str">
        <f>VLOOKUP($E4419,'CFileFishery to ERA+'!$A$4:$J$198,9,FALSE)</f>
        <v>SEAK Troll</v>
      </c>
      <c r="R4419" t="str">
        <f>VLOOKUP($E4419,'CFileFishery to ERA+'!$A$4:$J$198,10,FALSE)</f>
        <v>AABM</v>
      </c>
    </row>
    <row r="4420" spans="1:18" x14ac:dyDescent="0.25">
      <c r="A4420" s="5" t="s">
        <v>544</v>
      </c>
      <c r="B4420" s="5" t="s">
        <v>545</v>
      </c>
      <c r="C4420" s="5">
        <v>2015</v>
      </c>
      <c r="D4420" s="5">
        <v>10</v>
      </c>
      <c r="E4420" s="5">
        <v>36</v>
      </c>
      <c r="F4420" s="5" t="s">
        <v>100</v>
      </c>
      <c r="G4420" s="5">
        <v>4</v>
      </c>
      <c r="H4420" s="5" t="s">
        <v>12</v>
      </c>
      <c r="I4420" s="5">
        <v>3</v>
      </c>
      <c r="J4420" s="5">
        <v>8.9700000000000006</v>
      </c>
      <c r="K4420" s="5">
        <v>8.99</v>
      </c>
      <c r="L4420">
        <f>VLOOKUP($E4420,'CFileFishery to ERA+'!$A$4:$J$198,4,FALSE)</f>
        <v>10</v>
      </c>
      <c r="M4420" t="str">
        <f>VLOOKUP($E4420,'CFileFishery to ERA+'!$A$4:$J$198,5,FALSE)</f>
        <v>WCVI F/W T</v>
      </c>
      <c r="N4420" t="str">
        <f>VLOOKUP($E4420,'CFileFishery to ERA+'!$A$4:$J$198,6,FALSE)</f>
        <v>CA</v>
      </c>
      <c r="O4420">
        <f>VLOOKUP($E4420,'CFileFishery to ERA+'!$A$4:$J$198,7,FALSE)</f>
        <v>3</v>
      </c>
      <c r="P4420" t="str">
        <f>VLOOKUP($E4420,'CFileFishery to ERA+'!$A$4:$J$198,8,FALSE)</f>
        <v>T</v>
      </c>
      <c r="Q4420" t="str">
        <f>VLOOKUP($E4420,'CFileFishery to ERA+'!$A$4:$J$198,9,FALSE)</f>
        <v>WCVI Troll</v>
      </c>
      <c r="R4420" t="str">
        <f>VLOOKUP($E4420,'CFileFishery to ERA+'!$A$4:$J$198,10,FALSE)</f>
        <v>AABM</v>
      </c>
    </row>
    <row r="4421" spans="1:18" x14ac:dyDescent="0.25">
      <c r="A4421" s="5" t="s">
        <v>544</v>
      </c>
      <c r="B4421" s="5" t="s">
        <v>545</v>
      </c>
      <c r="C4421" s="5">
        <v>2015</v>
      </c>
      <c r="D4421" s="5">
        <v>10</v>
      </c>
      <c r="E4421" s="5">
        <v>105</v>
      </c>
      <c r="F4421" s="5" t="s">
        <v>133</v>
      </c>
      <c r="G4421" s="5">
        <v>2</v>
      </c>
      <c r="H4421" s="5" t="s">
        <v>12</v>
      </c>
      <c r="I4421" s="5">
        <v>1</v>
      </c>
      <c r="J4421" s="5">
        <v>1</v>
      </c>
      <c r="K4421" s="5">
        <v>1</v>
      </c>
      <c r="L4421">
        <f>VLOOKUP($E4421,'CFileFishery to ERA+'!$A$4:$J$198,4,FALSE)</f>
        <v>28</v>
      </c>
      <c r="M4421" t="str">
        <f>VLOOKUP($E4421,'CFileFishery to ERA+'!$A$4:$J$198,5,FALSE)</f>
        <v>PGSDO N</v>
      </c>
      <c r="N4421" t="str">
        <f>VLOOKUP($E4421,'CFileFishery to ERA+'!$A$4:$J$198,6,FALSE)</f>
        <v>US</v>
      </c>
      <c r="O4421">
        <f>VLOOKUP($E4421,'CFileFishery to ERA+'!$A$4:$J$198,7,FALSE)</f>
        <v>999</v>
      </c>
      <c r="P4421" t="str">
        <f>VLOOKUP($E4421,'CFileFishery to ERA+'!$A$4:$J$198,8,FALSE)</f>
        <v>N</v>
      </c>
      <c r="Q4421" t="str">
        <f>VLOOKUP($E4421,'CFileFishery to ERA+'!$A$4:$J$198,9,FALSE)</f>
        <v>PGSD Net</v>
      </c>
      <c r="R4421" t="str">
        <f>VLOOKUP($E4421,'CFileFishery to ERA+'!$A$4:$J$198,10,FALSE)</f>
        <v>ISBM</v>
      </c>
    </row>
    <row r="4422" spans="1:18" x14ac:dyDescent="0.25">
      <c r="A4422" s="5" t="s">
        <v>544</v>
      </c>
      <c r="B4422" s="5" t="s">
        <v>545</v>
      </c>
      <c r="C4422" s="5">
        <v>2015</v>
      </c>
      <c r="D4422" s="5">
        <v>12</v>
      </c>
      <c r="E4422" s="5">
        <v>146</v>
      </c>
      <c r="F4422" s="5" t="s">
        <v>75</v>
      </c>
      <c r="G4422" s="5">
        <v>3</v>
      </c>
      <c r="H4422" s="5" t="s">
        <v>121</v>
      </c>
      <c r="I4422" s="5">
        <v>1</v>
      </c>
      <c r="J4422" s="5">
        <v>8.9700000000000006</v>
      </c>
      <c r="K4422" s="5">
        <v>9.02</v>
      </c>
      <c r="L4422">
        <f>VLOOKUP($E4422,'CFileFishery to ERA+'!$A$4:$J$198,4,FALSE)</f>
        <v>65</v>
      </c>
      <c r="M4422" t="str">
        <f>VLOOKUP($E4422,'CFileFishery to ERA+'!$A$4:$J$198,5,FALSE)</f>
        <v>BC JF S</v>
      </c>
      <c r="N4422" t="str">
        <f>VLOOKUP($E4422,'CFileFishery to ERA+'!$A$4:$J$198,6,FALSE)</f>
        <v>CA</v>
      </c>
      <c r="O4422">
        <f>VLOOKUP($E4422,'CFileFishery to ERA+'!$A$4:$J$198,7,FALSE)</f>
        <v>36</v>
      </c>
      <c r="P4422" t="str">
        <f>VLOOKUP($E4422,'CFileFishery to ERA+'!$A$4:$J$198,8,FALSE)</f>
        <v>S</v>
      </c>
      <c r="Q4422" t="str">
        <f>VLOOKUP($E4422,'CFileFishery to ERA+'!$A$4:$J$198,9,FALSE)</f>
        <v>Canadian Juan De Fuca Sport</v>
      </c>
      <c r="R4422" t="str">
        <f>VLOOKUP($E4422,'CFileFishery to ERA+'!$A$4:$J$198,10,FALSE)</f>
        <v>ISBM</v>
      </c>
    </row>
    <row r="4423" spans="1:18" x14ac:dyDescent="0.25">
      <c r="A4423" s="5" t="s">
        <v>544</v>
      </c>
      <c r="B4423" s="5" t="s">
        <v>545</v>
      </c>
      <c r="C4423" s="5">
        <v>2015</v>
      </c>
      <c r="D4423" s="5">
        <v>12</v>
      </c>
      <c r="E4423" s="5">
        <v>152</v>
      </c>
      <c r="F4423" s="5" t="s">
        <v>63</v>
      </c>
      <c r="G4423" s="5">
        <v>2</v>
      </c>
      <c r="H4423" s="5" t="s">
        <v>12</v>
      </c>
      <c r="I4423" s="5">
        <v>1</v>
      </c>
      <c r="J4423" s="5">
        <v>7.16</v>
      </c>
      <c r="K4423" s="5">
        <v>7.17</v>
      </c>
      <c r="L4423">
        <f>VLOOKUP($E4423,'CFileFishery to ERA+'!$A$4:$J$198,4,FALSE)</f>
        <v>57</v>
      </c>
      <c r="M4423" t="str">
        <f>VLOOKUP($E4423,'CFileFishery to ERA+'!$A$4:$J$198,5,FALSE)</f>
        <v>PGSDN S</v>
      </c>
      <c r="N4423" t="str">
        <f>VLOOKUP($E4423,'CFileFishery to ERA+'!$A$4:$J$198,6,FALSE)</f>
        <v>US</v>
      </c>
      <c r="O4423">
        <f>VLOOKUP($E4423,'CFileFishery to ERA+'!$A$4:$J$198,7,FALSE)</f>
        <v>999</v>
      </c>
      <c r="P4423" t="str">
        <f>VLOOKUP($E4423,'CFileFishery to ERA+'!$A$4:$J$198,8,FALSE)</f>
        <v>S</v>
      </c>
      <c r="Q4423" t="str">
        <f>VLOOKUP($E4423,'CFileFishery to ERA+'!$A$4:$J$198,9,FALSE)</f>
        <v>PGSD Sport</v>
      </c>
      <c r="R4423" t="str">
        <f>VLOOKUP($E4423,'CFileFishery to ERA+'!$A$4:$J$198,10,FALSE)</f>
        <v>ISBM</v>
      </c>
    </row>
    <row r="4424" spans="1:18" x14ac:dyDescent="0.25">
      <c r="A4424" s="5" t="s">
        <v>544</v>
      </c>
      <c r="B4424" s="5" t="s">
        <v>545</v>
      </c>
      <c r="C4424" s="5">
        <v>2015</v>
      </c>
      <c r="D4424" s="5">
        <v>12</v>
      </c>
      <c r="E4424" s="5">
        <v>152</v>
      </c>
      <c r="F4424" s="5" t="s">
        <v>63</v>
      </c>
      <c r="G4424" s="5">
        <v>3</v>
      </c>
      <c r="H4424" s="5" t="s">
        <v>12</v>
      </c>
      <c r="I4424" s="5">
        <v>1</v>
      </c>
      <c r="J4424" s="5">
        <v>7.16</v>
      </c>
      <c r="K4424" s="5">
        <v>7.21</v>
      </c>
      <c r="L4424">
        <f>VLOOKUP($E4424,'CFileFishery to ERA+'!$A$4:$J$198,4,FALSE)</f>
        <v>57</v>
      </c>
      <c r="M4424" t="str">
        <f>VLOOKUP($E4424,'CFileFishery to ERA+'!$A$4:$J$198,5,FALSE)</f>
        <v>PGSDN S</v>
      </c>
      <c r="N4424" t="str">
        <f>VLOOKUP($E4424,'CFileFishery to ERA+'!$A$4:$J$198,6,FALSE)</f>
        <v>US</v>
      </c>
      <c r="O4424">
        <f>VLOOKUP($E4424,'CFileFishery to ERA+'!$A$4:$J$198,7,FALSE)</f>
        <v>999</v>
      </c>
      <c r="P4424" t="str">
        <f>VLOOKUP($E4424,'CFileFishery to ERA+'!$A$4:$J$198,8,FALSE)</f>
        <v>S</v>
      </c>
      <c r="Q4424" t="str">
        <f>VLOOKUP($E4424,'CFileFishery to ERA+'!$A$4:$J$198,9,FALSE)</f>
        <v>PGSD Sport</v>
      </c>
      <c r="R4424" t="str">
        <f>VLOOKUP($E4424,'CFileFishery to ERA+'!$A$4:$J$198,10,FALSE)</f>
        <v>ISBM</v>
      </c>
    </row>
    <row r="4425" spans="1:18" x14ac:dyDescent="0.25">
      <c r="A4425" s="5" t="s">
        <v>544</v>
      </c>
      <c r="B4425" s="5" t="s">
        <v>545</v>
      </c>
      <c r="C4425" s="5">
        <v>2016</v>
      </c>
      <c r="D4425" s="5">
        <v>1</v>
      </c>
      <c r="E4425" s="5">
        <v>146</v>
      </c>
      <c r="F4425" s="5" t="s">
        <v>75</v>
      </c>
      <c r="G4425" s="5">
        <v>3</v>
      </c>
      <c r="H4425" s="5" t="s">
        <v>12</v>
      </c>
      <c r="I4425" s="5">
        <v>1</v>
      </c>
      <c r="J4425" s="5">
        <v>15.06</v>
      </c>
      <c r="K4425" s="5">
        <v>15.06</v>
      </c>
      <c r="L4425">
        <f>VLOOKUP($E4425,'CFileFishery to ERA+'!$A$4:$J$198,4,FALSE)</f>
        <v>65</v>
      </c>
      <c r="M4425" t="str">
        <f>VLOOKUP($E4425,'CFileFishery to ERA+'!$A$4:$J$198,5,FALSE)</f>
        <v>BC JF S</v>
      </c>
      <c r="N4425" t="str">
        <f>VLOOKUP($E4425,'CFileFishery to ERA+'!$A$4:$J$198,6,FALSE)</f>
        <v>CA</v>
      </c>
      <c r="O4425">
        <f>VLOOKUP($E4425,'CFileFishery to ERA+'!$A$4:$J$198,7,FALSE)</f>
        <v>36</v>
      </c>
      <c r="P4425" t="str">
        <f>VLOOKUP($E4425,'CFileFishery to ERA+'!$A$4:$J$198,8,FALSE)</f>
        <v>S</v>
      </c>
      <c r="Q4425" t="str">
        <f>VLOOKUP($E4425,'CFileFishery to ERA+'!$A$4:$J$198,9,FALSE)</f>
        <v>Canadian Juan De Fuca Sport</v>
      </c>
      <c r="R4425" t="str">
        <f>VLOOKUP($E4425,'CFileFishery to ERA+'!$A$4:$J$198,10,FALSE)</f>
        <v>ISBM</v>
      </c>
    </row>
    <row r="4426" spans="1:18" x14ac:dyDescent="0.25">
      <c r="A4426" s="5" t="s">
        <v>544</v>
      </c>
      <c r="B4426" s="5" t="s">
        <v>545</v>
      </c>
      <c r="C4426" s="5">
        <v>2016</v>
      </c>
      <c r="D4426" s="5">
        <v>1</v>
      </c>
      <c r="E4426" s="5">
        <v>152</v>
      </c>
      <c r="F4426" s="5" t="s">
        <v>63</v>
      </c>
      <c r="G4426" s="5">
        <v>3</v>
      </c>
      <c r="H4426" s="5" t="s">
        <v>12</v>
      </c>
      <c r="I4426" s="5">
        <v>1</v>
      </c>
      <c r="J4426" s="5">
        <v>4.96</v>
      </c>
      <c r="K4426" s="5">
        <v>4.96</v>
      </c>
      <c r="L4426">
        <f>VLOOKUP($E4426,'CFileFishery to ERA+'!$A$4:$J$198,4,FALSE)</f>
        <v>57</v>
      </c>
      <c r="M4426" t="str">
        <f>VLOOKUP($E4426,'CFileFishery to ERA+'!$A$4:$J$198,5,FALSE)</f>
        <v>PGSDN S</v>
      </c>
      <c r="N4426" t="str">
        <f>VLOOKUP($E4426,'CFileFishery to ERA+'!$A$4:$J$198,6,FALSE)</f>
        <v>US</v>
      </c>
      <c r="O4426">
        <f>VLOOKUP($E4426,'CFileFishery to ERA+'!$A$4:$J$198,7,FALSE)</f>
        <v>999</v>
      </c>
      <c r="P4426" t="str">
        <f>VLOOKUP($E4426,'CFileFishery to ERA+'!$A$4:$J$198,8,FALSE)</f>
        <v>S</v>
      </c>
      <c r="Q4426" t="str">
        <f>VLOOKUP($E4426,'CFileFishery to ERA+'!$A$4:$J$198,9,FALSE)</f>
        <v>PGSD Sport</v>
      </c>
      <c r="R4426" t="str">
        <f>VLOOKUP($E4426,'CFileFishery to ERA+'!$A$4:$J$198,10,FALSE)</f>
        <v>ISBM</v>
      </c>
    </row>
    <row r="4427" spans="1:18" x14ac:dyDescent="0.25">
      <c r="A4427" s="5" t="s">
        <v>544</v>
      </c>
      <c r="B4427" s="5" t="s">
        <v>545</v>
      </c>
      <c r="C4427" s="5">
        <v>2016</v>
      </c>
      <c r="D4427" s="5">
        <v>1</v>
      </c>
      <c r="E4427" s="5">
        <v>152</v>
      </c>
      <c r="F4427" s="5" t="s">
        <v>63</v>
      </c>
      <c r="G4427" s="5">
        <v>4</v>
      </c>
      <c r="H4427" s="5" t="s">
        <v>12</v>
      </c>
      <c r="I4427" s="5">
        <v>3</v>
      </c>
      <c r="J4427" s="5">
        <v>14.88</v>
      </c>
      <c r="K4427" s="5">
        <v>14.99</v>
      </c>
      <c r="L4427">
        <f>VLOOKUP($E4427,'CFileFishery to ERA+'!$A$4:$J$198,4,FALSE)</f>
        <v>57</v>
      </c>
      <c r="M4427" t="str">
        <f>VLOOKUP($E4427,'CFileFishery to ERA+'!$A$4:$J$198,5,FALSE)</f>
        <v>PGSDN S</v>
      </c>
      <c r="N4427" t="str">
        <f>VLOOKUP($E4427,'CFileFishery to ERA+'!$A$4:$J$198,6,FALSE)</f>
        <v>US</v>
      </c>
      <c r="O4427">
        <f>VLOOKUP($E4427,'CFileFishery to ERA+'!$A$4:$J$198,7,FALSE)</f>
        <v>999</v>
      </c>
      <c r="P4427" t="str">
        <f>VLOOKUP($E4427,'CFileFishery to ERA+'!$A$4:$J$198,8,FALSE)</f>
        <v>S</v>
      </c>
      <c r="Q4427" t="str">
        <f>VLOOKUP($E4427,'CFileFishery to ERA+'!$A$4:$J$198,9,FALSE)</f>
        <v>PGSD Sport</v>
      </c>
      <c r="R4427" t="str">
        <f>VLOOKUP($E4427,'CFileFishery to ERA+'!$A$4:$J$198,10,FALSE)</f>
        <v>ISBM</v>
      </c>
    </row>
    <row r="4428" spans="1:18" x14ac:dyDescent="0.25">
      <c r="A4428" s="5" t="s">
        <v>544</v>
      </c>
      <c r="B4428" s="5" t="s">
        <v>545</v>
      </c>
      <c r="C4428" s="5">
        <v>2016</v>
      </c>
      <c r="D4428" s="5">
        <v>2</v>
      </c>
      <c r="E4428" s="5">
        <v>37</v>
      </c>
      <c r="F4428" s="5" t="s">
        <v>106</v>
      </c>
      <c r="G4428" s="5">
        <v>3</v>
      </c>
      <c r="H4428" s="5" t="s">
        <v>12</v>
      </c>
      <c r="I4428" s="5">
        <v>2</v>
      </c>
      <c r="J4428" s="5">
        <v>3.22</v>
      </c>
      <c r="K4428" s="5">
        <v>3.22</v>
      </c>
      <c r="L4428">
        <f>VLOOKUP($E4428,'CFileFishery to ERA+'!$A$4:$J$198,4,FALSE)</f>
        <v>10</v>
      </c>
      <c r="M4428" t="str">
        <f>VLOOKUP($E4428,'CFileFishery to ERA+'!$A$4:$J$198,5,FALSE)</f>
        <v>WCVI F/W T</v>
      </c>
      <c r="N4428" t="str">
        <f>VLOOKUP($E4428,'CFileFishery to ERA+'!$A$4:$J$198,6,FALSE)</f>
        <v>CA</v>
      </c>
      <c r="O4428">
        <f>VLOOKUP($E4428,'CFileFishery to ERA+'!$A$4:$J$198,7,FALSE)</f>
        <v>3</v>
      </c>
      <c r="P4428" t="str">
        <f>VLOOKUP($E4428,'CFileFishery to ERA+'!$A$4:$J$198,8,FALSE)</f>
        <v>T</v>
      </c>
      <c r="Q4428" t="str">
        <f>VLOOKUP($E4428,'CFileFishery to ERA+'!$A$4:$J$198,9,FALSE)</f>
        <v>WCVI Troll</v>
      </c>
      <c r="R4428" t="str">
        <f>VLOOKUP($E4428,'CFileFishery to ERA+'!$A$4:$J$198,10,FALSE)</f>
        <v>AABM</v>
      </c>
    </row>
    <row r="4429" spans="1:18" x14ac:dyDescent="0.25">
      <c r="A4429" s="5" t="s">
        <v>544</v>
      </c>
      <c r="B4429" s="5" t="s">
        <v>545</v>
      </c>
      <c r="C4429" s="5">
        <v>2016</v>
      </c>
      <c r="D4429" s="5">
        <v>2</v>
      </c>
      <c r="E4429" s="5">
        <v>146</v>
      </c>
      <c r="F4429" s="5" t="s">
        <v>75</v>
      </c>
      <c r="G4429" s="5">
        <v>4</v>
      </c>
      <c r="H4429" s="5" t="s">
        <v>12</v>
      </c>
      <c r="I4429" s="5">
        <v>1</v>
      </c>
      <c r="J4429" s="5">
        <v>15.06</v>
      </c>
      <c r="K4429" s="5">
        <v>15.17</v>
      </c>
      <c r="L4429">
        <f>VLOOKUP($E4429,'CFileFishery to ERA+'!$A$4:$J$198,4,FALSE)</f>
        <v>65</v>
      </c>
      <c r="M4429" t="str">
        <f>VLOOKUP($E4429,'CFileFishery to ERA+'!$A$4:$J$198,5,FALSE)</f>
        <v>BC JF S</v>
      </c>
      <c r="N4429" t="str">
        <f>VLOOKUP($E4429,'CFileFishery to ERA+'!$A$4:$J$198,6,FALSE)</f>
        <v>CA</v>
      </c>
      <c r="O4429">
        <f>VLOOKUP($E4429,'CFileFishery to ERA+'!$A$4:$J$198,7,FALSE)</f>
        <v>36</v>
      </c>
      <c r="P4429" t="str">
        <f>VLOOKUP($E4429,'CFileFishery to ERA+'!$A$4:$J$198,8,FALSE)</f>
        <v>S</v>
      </c>
      <c r="Q4429" t="str">
        <f>VLOOKUP($E4429,'CFileFishery to ERA+'!$A$4:$J$198,9,FALSE)</f>
        <v>Canadian Juan De Fuca Sport</v>
      </c>
      <c r="R4429" t="str">
        <f>VLOOKUP($E4429,'CFileFishery to ERA+'!$A$4:$J$198,10,FALSE)</f>
        <v>ISBM</v>
      </c>
    </row>
    <row r="4430" spans="1:18" x14ac:dyDescent="0.25">
      <c r="A4430" s="5" t="s">
        <v>544</v>
      </c>
      <c r="B4430" s="5" t="s">
        <v>545</v>
      </c>
      <c r="C4430" s="5">
        <v>2016</v>
      </c>
      <c r="D4430" s="5">
        <v>2</v>
      </c>
      <c r="E4430" s="5">
        <v>157</v>
      </c>
      <c r="F4430" s="5" t="s">
        <v>79</v>
      </c>
      <c r="G4430" s="5">
        <v>3</v>
      </c>
      <c r="H4430" s="5" t="s">
        <v>12</v>
      </c>
      <c r="I4430" s="5">
        <v>1</v>
      </c>
      <c r="J4430" s="5">
        <v>4.5</v>
      </c>
      <c r="K4430" s="5">
        <v>4.5</v>
      </c>
      <c r="L4430">
        <f>VLOOKUP($E4430,'CFileFishery to ERA+'!$A$4:$J$198,4,FALSE)</f>
        <v>59</v>
      </c>
      <c r="M4430" t="str">
        <f>VLOOKUP($E4430,'CFileFishery to ERA+'!$A$4:$J$198,5,FALSE)</f>
        <v>PGSDO S</v>
      </c>
      <c r="N4430" t="str">
        <f>VLOOKUP($E4430,'CFileFishery to ERA+'!$A$4:$J$198,6,FALSE)</f>
        <v>US</v>
      </c>
      <c r="O4430">
        <f>VLOOKUP($E4430,'CFileFishery to ERA+'!$A$4:$J$198,7,FALSE)</f>
        <v>999</v>
      </c>
      <c r="P4430" t="str">
        <f>VLOOKUP($E4430,'CFileFishery to ERA+'!$A$4:$J$198,8,FALSE)</f>
        <v>S</v>
      </c>
      <c r="Q4430" t="str">
        <f>VLOOKUP($E4430,'CFileFishery to ERA+'!$A$4:$J$198,9,FALSE)</f>
        <v>PGSD Sport</v>
      </c>
      <c r="R4430" t="str">
        <f>VLOOKUP($E4430,'CFileFishery to ERA+'!$A$4:$J$198,10,FALSE)</f>
        <v>ISBM</v>
      </c>
    </row>
    <row r="4431" spans="1:18" x14ac:dyDescent="0.25">
      <c r="A4431" s="5" t="s">
        <v>544</v>
      </c>
      <c r="B4431" s="5" t="s">
        <v>545</v>
      </c>
      <c r="C4431" s="5">
        <v>2016</v>
      </c>
      <c r="D4431" s="5">
        <v>3</v>
      </c>
      <c r="E4431" s="5">
        <v>37</v>
      </c>
      <c r="F4431" s="5" t="s">
        <v>106</v>
      </c>
      <c r="G4431" s="5">
        <v>3</v>
      </c>
      <c r="H4431" s="5" t="s">
        <v>12</v>
      </c>
      <c r="I4431" s="5">
        <v>4</v>
      </c>
      <c r="J4431" s="5">
        <v>7.84</v>
      </c>
      <c r="K4431" s="5">
        <v>7.85</v>
      </c>
      <c r="L4431">
        <f>VLOOKUP($E4431,'CFileFishery to ERA+'!$A$4:$J$198,4,FALSE)</f>
        <v>10</v>
      </c>
      <c r="M4431" t="str">
        <f>VLOOKUP($E4431,'CFileFishery to ERA+'!$A$4:$J$198,5,FALSE)</f>
        <v>WCVI F/W T</v>
      </c>
      <c r="N4431" t="str">
        <f>VLOOKUP($E4431,'CFileFishery to ERA+'!$A$4:$J$198,6,FALSE)</f>
        <v>CA</v>
      </c>
      <c r="O4431">
        <f>VLOOKUP($E4431,'CFileFishery to ERA+'!$A$4:$J$198,7,FALSE)</f>
        <v>3</v>
      </c>
      <c r="P4431" t="str">
        <f>VLOOKUP($E4431,'CFileFishery to ERA+'!$A$4:$J$198,8,FALSE)</f>
        <v>T</v>
      </c>
      <c r="Q4431" t="str">
        <f>VLOOKUP($E4431,'CFileFishery to ERA+'!$A$4:$J$198,9,FALSE)</f>
        <v>WCVI Troll</v>
      </c>
      <c r="R4431" t="str">
        <f>VLOOKUP($E4431,'CFileFishery to ERA+'!$A$4:$J$198,10,FALSE)</f>
        <v>AABM</v>
      </c>
    </row>
    <row r="4432" spans="1:18" x14ac:dyDescent="0.25">
      <c r="A4432" s="5" t="s">
        <v>544</v>
      </c>
      <c r="B4432" s="5" t="s">
        <v>545</v>
      </c>
      <c r="C4432" s="5">
        <v>2016</v>
      </c>
      <c r="D4432" s="5">
        <v>3</v>
      </c>
      <c r="E4432" s="5">
        <v>37</v>
      </c>
      <c r="F4432" s="5" t="s">
        <v>106</v>
      </c>
      <c r="G4432" s="5">
        <v>3</v>
      </c>
      <c r="H4432" s="5" t="s">
        <v>121</v>
      </c>
      <c r="I4432" s="5">
        <v>1</v>
      </c>
      <c r="J4432" s="5">
        <v>1.61</v>
      </c>
      <c r="K4432" s="5">
        <v>1.61</v>
      </c>
      <c r="L4432">
        <f>VLOOKUP($E4432,'CFileFishery to ERA+'!$A$4:$J$198,4,FALSE)</f>
        <v>10</v>
      </c>
      <c r="M4432" t="str">
        <f>VLOOKUP($E4432,'CFileFishery to ERA+'!$A$4:$J$198,5,FALSE)</f>
        <v>WCVI F/W T</v>
      </c>
      <c r="N4432" t="str">
        <f>VLOOKUP($E4432,'CFileFishery to ERA+'!$A$4:$J$198,6,FALSE)</f>
        <v>CA</v>
      </c>
      <c r="O4432">
        <f>VLOOKUP($E4432,'CFileFishery to ERA+'!$A$4:$J$198,7,FALSE)</f>
        <v>3</v>
      </c>
      <c r="P4432" t="str">
        <f>VLOOKUP($E4432,'CFileFishery to ERA+'!$A$4:$J$198,8,FALSE)</f>
        <v>T</v>
      </c>
      <c r="Q4432" t="str">
        <f>VLOOKUP($E4432,'CFileFishery to ERA+'!$A$4:$J$198,9,FALSE)</f>
        <v>WCVI Troll</v>
      </c>
      <c r="R4432" t="str">
        <f>VLOOKUP($E4432,'CFileFishery to ERA+'!$A$4:$J$198,10,FALSE)</f>
        <v>AABM</v>
      </c>
    </row>
    <row r="4433" spans="1:18" x14ac:dyDescent="0.25">
      <c r="A4433" s="5" t="s">
        <v>544</v>
      </c>
      <c r="B4433" s="5" t="s">
        <v>545</v>
      </c>
      <c r="C4433" s="5">
        <v>2016</v>
      </c>
      <c r="D4433" s="5">
        <v>3</v>
      </c>
      <c r="E4433" s="5">
        <v>142</v>
      </c>
      <c r="F4433" s="5" t="s">
        <v>49</v>
      </c>
      <c r="G4433" s="5">
        <v>4</v>
      </c>
      <c r="H4433" s="5" t="s">
        <v>12</v>
      </c>
      <c r="I4433" s="5">
        <v>1</v>
      </c>
      <c r="J4433" s="5">
        <v>6.72</v>
      </c>
      <c r="K4433" s="5">
        <v>6.77</v>
      </c>
      <c r="L4433">
        <f>VLOOKUP($E4433,'CFileFishery to ERA+'!$A$4:$J$198,4,FALSE)</f>
        <v>50</v>
      </c>
      <c r="M4433" t="str">
        <f>VLOOKUP($E4433,'CFileFishery to ERA+'!$A$4:$J$198,5,FALSE)</f>
        <v>WCVI AABM S</v>
      </c>
      <c r="N4433" t="str">
        <f>VLOOKUP($E4433,'CFileFishery to ERA+'!$A$4:$J$198,6,FALSE)</f>
        <v>CA</v>
      </c>
      <c r="O4433">
        <f>VLOOKUP($E4433,'CFileFishery to ERA+'!$A$4:$J$198,7,FALSE)</f>
        <v>31</v>
      </c>
      <c r="P4433" t="str">
        <f>VLOOKUP($E4433,'CFileFishery to ERA+'!$A$4:$J$198,8,FALSE)</f>
        <v>S</v>
      </c>
      <c r="Q4433" t="str">
        <f>VLOOKUP($E4433,'CFileFishery to ERA+'!$A$4:$J$198,9,FALSE)</f>
        <v>WCVI AABM Sport</v>
      </c>
      <c r="R4433" t="str">
        <f>VLOOKUP($E4433,'CFileFishery to ERA+'!$A$4:$J$198,10,FALSE)</f>
        <v>AABM</v>
      </c>
    </row>
    <row r="4434" spans="1:18" x14ac:dyDescent="0.25">
      <c r="A4434" s="5" t="s">
        <v>544</v>
      </c>
      <c r="B4434" s="5" t="s">
        <v>545</v>
      </c>
      <c r="C4434" s="5">
        <v>2016</v>
      </c>
      <c r="D4434" s="5">
        <v>3</v>
      </c>
      <c r="E4434" s="5">
        <v>152</v>
      </c>
      <c r="F4434" s="5" t="s">
        <v>63</v>
      </c>
      <c r="G4434" s="5">
        <v>3</v>
      </c>
      <c r="H4434" s="5" t="s">
        <v>12</v>
      </c>
      <c r="I4434" s="5">
        <v>1</v>
      </c>
      <c r="J4434" s="5">
        <v>6.77</v>
      </c>
      <c r="K4434" s="5">
        <v>6.77</v>
      </c>
      <c r="L4434">
        <f>VLOOKUP($E4434,'CFileFishery to ERA+'!$A$4:$J$198,4,FALSE)</f>
        <v>57</v>
      </c>
      <c r="M4434" t="str">
        <f>VLOOKUP($E4434,'CFileFishery to ERA+'!$A$4:$J$198,5,FALSE)</f>
        <v>PGSDN S</v>
      </c>
      <c r="N4434" t="str">
        <f>VLOOKUP($E4434,'CFileFishery to ERA+'!$A$4:$J$198,6,FALSE)</f>
        <v>US</v>
      </c>
      <c r="O4434">
        <f>VLOOKUP($E4434,'CFileFishery to ERA+'!$A$4:$J$198,7,FALSE)</f>
        <v>999</v>
      </c>
      <c r="P4434" t="str">
        <f>VLOOKUP($E4434,'CFileFishery to ERA+'!$A$4:$J$198,8,FALSE)</f>
        <v>S</v>
      </c>
      <c r="Q4434" t="str">
        <f>VLOOKUP($E4434,'CFileFishery to ERA+'!$A$4:$J$198,9,FALSE)</f>
        <v>PGSD Sport</v>
      </c>
      <c r="R4434" t="str">
        <f>VLOOKUP($E4434,'CFileFishery to ERA+'!$A$4:$J$198,10,FALSE)</f>
        <v>ISBM</v>
      </c>
    </row>
    <row r="4435" spans="1:18" x14ac:dyDescent="0.25">
      <c r="A4435" s="5" t="s">
        <v>544</v>
      </c>
      <c r="B4435" s="5" t="s">
        <v>545</v>
      </c>
      <c r="C4435" s="5">
        <v>2016</v>
      </c>
      <c r="D4435" s="5">
        <v>4</v>
      </c>
      <c r="E4435" s="5">
        <v>11</v>
      </c>
      <c r="F4435" s="5" t="s">
        <v>34</v>
      </c>
      <c r="G4435" s="5">
        <v>4</v>
      </c>
      <c r="H4435" s="5" t="s">
        <v>12</v>
      </c>
      <c r="I4435" s="5">
        <v>1</v>
      </c>
      <c r="J4435" s="5">
        <v>1.84</v>
      </c>
      <c r="K4435" s="5">
        <v>1.85</v>
      </c>
      <c r="L4435">
        <f>VLOOKUP($E4435,'CFileFishery to ERA+'!$A$4:$J$198,4,FALSE)</f>
        <v>1</v>
      </c>
      <c r="M4435" t="str">
        <f>VLOOKUP($E4435,'CFileFishery to ERA+'!$A$4:$J$198,5,FALSE)</f>
        <v>AK W/S T</v>
      </c>
      <c r="N4435" t="str">
        <f>VLOOKUP($E4435,'CFileFishery to ERA+'!$A$4:$J$198,6,FALSE)</f>
        <v>US</v>
      </c>
      <c r="O4435">
        <f>VLOOKUP($E4435,'CFileFishery to ERA+'!$A$4:$J$198,7,FALSE)</f>
        <v>999</v>
      </c>
      <c r="P4435" t="str">
        <f>VLOOKUP($E4435,'CFileFishery to ERA+'!$A$4:$J$198,8,FALSE)</f>
        <v>T</v>
      </c>
      <c r="Q4435" t="str">
        <f>VLOOKUP($E4435,'CFileFishery to ERA+'!$A$4:$J$198,9,FALSE)</f>
        <v>SEAK Troll</v>
      </c>
      <c r="R4435" t="str">
        <f>VLOOKUP($E4435,'CFileFishery to ERA+'!$A$4:$J$198,10,FALSE)</f>
        <v>AABM</v>
      </c>
    </row>
    <row r="4436" spans="1:18" x14ac:dyDescent="0.25">
      <c r="A4436" s="5" t="s">
        <v>544</v>
      </c>
      <c r="B4436" s="5" t="s">
        <v>545</v>
      </c>
      <c r="C4436" s="5">
        <v>2016</v>
      </c>
      <c r="D4436" s="5">
        <v>4</v>
      </c>
      <c r="E4436" s="5">
        <v>33</v>
      </c>
      <c r="F4436" s="5" t="s">
        <v>47</v>
      </c>
      <c r="G4436" s="5">
        <v>3</v>
      </c>
      <c r="H4436" s="5" t="s">
        <v>12</v>
      </c>
      <c r="I4436" s="5">
        <v>1</v>
      </c>
      <c r="J4436" s="5">
        <v>3.23</v>
      </c>
      <c r="K4436" s="5">
        <v>3.23</v>
      </c>
      <c r="L4436">
        <f>VLOOKUP($E4436,'CFileFishery to ERA+'!$A$4:$J$198,4,FALSE)</f>
        <v>10</v>
      </c>
      <c r="M4436" t="str">
        <f>VLOOKUP($E4436,'CFileFishery to ERA+'!$A$4:$J$198,5,FALSE)</f>
        <v>WCVI F/W T</v>
      </c>
      <c r="N4436" t="str">
        <f>VLOOKUP($E4436,'CFileFishery to ERA+'!$A$4:$J$198,6,FALSE)</f>
        <v>CA</v>
      </c>
      <c r="O4436">
        <f>VLOOKUP($E4436,'CFileFishery to ERA+'!$A$4:$J$198,7,FALSE)</f>
        <v>3</v>
      </c>
      <c r="P4436" t="str">
        <f>VLOOKUP($E4436,'CFileFishery to ERA+'!$A$4:$J$198,8,FALSE)</f>
        <v>T</v>
      </c>
      <c r="Q4436" t="str">
        <f>VLOOKUP($E4436,'CFileFishery to ERA+'!$A$4:$J$198,9,FALSE)</f>
        <v>WCVI Troll</v>
      </c>
      <c r="R4436" t="str">
        <f>VLOOKUP($E4436,'CFileFishery to ERA+'!$A$4:$J$198,10,FALSE)</f>
        <v>AABM</v>
      </c>
    </row>
    <row r="4437" spans="1:18" x14ac:dyDescent="0.25">
      <c r="A4437" s="5" t="s">
        <v>544</v>
      </c>
      <c r="B4437" s="5" t="s">
        <v>545</v>
      </c>
      <c r="C4437" s="5">
        <v>2016</v>
      </c>
      <c r="D4437" s="5">
        <v>4</v>
      </c>
      <c r="E4437" s="5">
        <v>33</v>
      </c>
      <c r="F4437" s="5" t="s">
        <v>47</v>
      </c>
      <c r="G4437" s="5">
        <v>3</v>
      </c>
      <c r="H4437" s="5" t="s">
        <v>121</v>
      </c>
      <c r="I4437" s="5">
        <v>3</v>
      </c>
      <c r="J4437" s="5">
        <v>9.69</v>
      </c>
      <c r="K4437" s="5">
        <v>9.69</v>
      </c>
      <c r="L4437">
        <f>VLOOKUP($E4437,'CFileFishery to ERA+'!$A$4:$J$198,4,FALSE)</f>
        <v>10</v>
      </c>
      <c r="M4437" t="str">
        <f>VLOOKUP($E4437,'CFileFishery to ERA+'!$A$4:$J$198,5,FALSE)</f>
        <v>WCVI F/W T</v>
      </c>
      <c r="N4437" t="str">
        <f>VLOOKUP($E4437,'CFileFishery to ERA+'!$A$4:$J$198,6,FALSE)</f>
        <v>CA</v>
      </c>
      <c r="O4437">
        <f>VLOOKUP($E4437,'CFileFishery to ERA+'!$A$4:$J$198,7,FALSE)</f>
        <v>3</v>
      </c>
      <c r="P4437" t="str">
        <f>VLOOKUP($E4437,'CFileFishery to ERA+'!$A$4:$J$198,8,FALSE)</f>
        <v>T</v>
      </c>
      <c r="Q4437" t="str">
        <f>VLOOKUP($E4437,'CFileFishery to ERA+'!$A$4:$J$198,9,FALSE)</f>
        <v>WCVI Troll</v>
      </c>
      <c r="R4437" t="str">
        <f>VLOOKUP($E4437,'CFileFishery to ERA+'!$A$4:$J$198,10,FALSE)</f>
        <v>AABM</v>
      </c>
    </row>
    <row r="4438" spans="1:18" x14ac:dyDescent="0.25">
      <c r="A4438" s="5" t="s">
        <v>544</v>
      </c>
      <c r="B4438" s="5" t="s">
        <v>545</v>
      </c>
      <c r="C4438" s="5">
        <v>2016</v>
      </c>
      <c r="D4438" s="5">
        <v>4</v>
      </c>
      <c r="E4438" s="5">
        <v>33</v>
      </c>
      <c r="F4438" s="5" t="s">
        <v>47</v>
      </c>
      <c r="G4438" s="5">
        <v>4</v>
      </c>
      <c r="H4438" s="5" t="s">
        <v>12</v>
      </c>
      <c r="I4438" s="5">
        <v>3</v>
      </c>
      <c r="J4438" s="5">
        <v>9.69</v>
      </c>
      <c r="K4438" s="5">
        <v>9.74</v>
      </c>
      <c r="L4438">
        <f>VLOOKUP($E4438,'CFileFishery to ERA+'!$A$4:$J$198,4,FALSE)</f>
        <v>10</v>
      </c>
      <c r="M4438" t="str">
        <f>VLOOKUP($E4438,'CFileFishery to ERA+'!$A$4:$J$198,5,FALSE)</f>
        <v>WCVI F/W T</v>
      </c>
      <c r="N4438" t="str">
        <f>VLOOKUP($E4438,'CFileFishery to ERA+'!$A$4:$J$198,6,FALSE)</f>
        <v>CA</v>
      </c>
      <c r="O4438">
        <f>VLOOKUP($E4438,'CFileFishery to ERA+'!$A$4:$J$198,7,FALSE)</f>
        <v>3</v>
      </c>
      <c r="P4438" t="str">
        <f>VLOOKUP($E4438,'CFileFishery to ERA+'!$A$4:$J$198,8,FALSE)</f>
        <v>T</v>
      </c>
      <c r="Q4438" t="str">
        <f>VLOOKUP($E4438,'CFileFishery to ERA+'!$A$4:$J$198,9,FALSE)</f>
        <v>WCVI Troll</v>
      </c>
      <c r="R4438" t="str">
        <f>VLOOKUP($E4438,'CFileFishery to ERA+'!$A$4:$J$198,10,FALSE)</f>
        <v>AABM</v>
      </c>
    </row>
    <row r="4439" spans="1:18" x14ac:dyDescent="0.25">
      <c r="A4439" s="5" t="s">
        <v>544</v>
      </c>
      <c r="B4439" s="5" t="s">
        <v>545</v>
      </c>
      <c r="C4439" s="5">
        <v>2016</v>
      </c>
      <c r="D4439" s="5">
        <v>4</v>
      </c>
      <c r="E4439" s="5">
        <v>33</v>
      </c>
      <c r="F4439" s="5" t="s">
        <v>47</v>
      </c>
      <c r="G4439" s="5">
        <v>4</v>
      </c>
      <c r="H4439" s="5" t="s">
        <v>121</v>
      </c>
      <c r="I4439" s="5">
        <v>3</v>
      </c>
      <c r="J4439" s="5">
        <v>9.69</v>
      </c>
      <c r="K4439" s="5">
        <v>9.74</v>
      </c>
      <c r="L4439">
        <f>VLOOKUP($E4439,'CFileFishery to ERA+'!$A$4:$J$198,4,FALSE)</f>
        <v>10</v>
      </c>
      <c r="M4439" t="str">
        <f>VLOOKUP($E4439,'CFileFishery to ERA+'!$A$4:$J$198,5,FALSE)</f>
        <v>WCVI F/W T</v>
      </c>
      <c r="N4439" t="str">
        <f>VLOOKUP($E4439,'CFileFishery to ERA+'!$A$4:$J$198,6,FALSE)</f>
        <v>CA</v>
      </c>
      <c r="O4439">
        <f>VLOOKUP($E4439,'CFileFishery to ERA+'!$A$4:$J$198,7,FALSE)</f>
        <v>3</v>
      </c>
      <c r="P4439" t="str">
        <f>VLOOKUP($E4439,'CFileFishery to ERA+'!$A$4:$J$198,8,FALSE)</f>
        <v>T</v>
      </c>
      <c r="Q4439" t="str">
        <f>VLOOKUP($E4439,'CFileFishery to ERA+'!$A$4:$J$198,9,FALSE)</f>
        <v>WCVI Troll</v>
      </c>
      <c r="R4439" t="str">
        <f>VLOOKUP($E4439,'CFileFishery to ERA+'!$A$4:$J$198,10,FALSE)</f>
        <v>AABM</v>
      </c>
    </row>
    <row r="4440" spans="1:18" x14ac:dyDescent="0.25">
      <c r="A4440" s="5" t="s">
        <v>544</v>
      </c>
      <c r="B4440" s="5" t="s">
        <v>545</v>
      </c>
      <c r="C4440" s="5">
        <v>2016</v>
      </c>
      <c r="D4440" s="5">
        <v>4</v>
      </c>
      <c r="E4440" s="5">
        <v>33</v>
      </c>
      <c r="F4440" s="5" t="s">
        <v>47</v>
      </c>
      <c r="G4440" s="5">
        <v>5</v>
      </c>
      <c r="H4440" s="5" t="s">
        <v>121</v>
      </c>
      <c r="I4440" s="5">
        <v>1</v>
      </c>
      <c r="J4440" s="5">
        <v>3.23</v>
      </c>
      <c r="K4440" s="5">
        <v>3.24</v>
      </c>
      <c r="L4440">
        <f>VLOOKUP($E4440,'CFileFishery to ERA+'!$A$4:$J$198,4,FALSE)</f>
        <v>10</v>
      </c>
      <c r="M4440" t="str">
        <f>VLOOKUP($E4440,'CFileFishery to ERA+'!$A$4:$J$198,5,FALSE)</f>
        <v>WCVI F/W T</v>
      </c>
      <c r="N4440" t="str">
        <f>VLOOKUP($E4440,'CFileFishery to ERA+'!$A$4:$J$198,6,FALSE)</f>
        <v>CA</v>
      </c>
      <c r="O4440">
        <f>VLOOKUP($E4440,'CFileFishery to ERA+'!$A$4:$J$198,7,FALSE)</f>
        <v>3</v>
      </c>
      <c r="P4440" t="str">
        <f>VLOOKUP($E4440,'CFileFishery to ERA+'!$A$4:$J$198,8,FALSE)</f>
        <v>T</v>
      </c>
      <c r="Q4440" t="str">
        <f>VLOOKUP($E4440,'CFileFishery to ERA+'!$A$4:$J$198,9,FALSE)</f>
        <v>WCVI Troll</v>
      </c>
      <c r="R4440" t="str">
        <f>VLOOKUP($E4440,'CFileFishery to ERA+'!$A$4:$J$198,10,FALSE)</f>
        <v>AABM</v>
      </c>
    </row>
    <row r="4441" spans="1:18" x14ac:dyDescent="0.25">
      <c r="A4441" s="5" t="s">
        <v>544</v>
      </c>
      <c r="B4441" s="5" t="s">
        <v>545</v>
      </c>
      <c r="C4441" s="5">
        <v>2016</v>
      </c>
      <c r="D4441" s="5">
        <v>4</v>
      </c>
      <c r="E4441" s="5">
        <v>139</v>
      </c>
      <c r="F4441" s="5" t="s">
        <v>74</v>
      </c>
      <c r="G4441" s="5">
        <v>4</v>
      </c>
      <c r="H4441" s="5" t="s">
        <v>12</v>
      </c>
      <c r="I4441" s="5">
        <v>1</v>
      </c>
      <c r="J4441" s="5">
        <v>16.34</v>
      </c>
      <c r="K4441" s="5">
        <v>16.34</v>
      </c>
      <c r="L4441">
        <f>VLOOKUP($E4441,'CFileFishery to ERA+'!$A$4:$J$198,4,FALSE)</f>
        <v>63</v>
      </c>
      <c r="M4441" t="str">
        <f>VLOOKUP($E4441,'CFileFishery to ERA+'!$A$4:$J$198,5,FALSE)</f>
        <v>GEO ST S</v>
      </c>
      <c r="N4441" t="str">
        <f>VLOOKUP($E4441,'CFileFishery to ERA+'!$A$4:$J$198,6,FALSE)</f>
        <v>CA</v>
      </c>
      <c r="O4441">
        <f>VLOOKUP($E4441,'CFileFishery to ERA+'!$A$4:$J$198,7,FALSE)</f>
        <v>29</v>
      </c>
      <c r="P4441" t="str">
        <f>VLOOKUP($E4441,'CFileFishery to ERA+'!$A$4:$J$198,8,FALSE)</f>
        <v>S</v>
      </c>
      <c r="Q4441" t="str">
        <f>VLOOKUP($E4441,'CFileFishery to ERA+'!$A$4:$J$198,9,FALSE)</f>
        <v>South Georgia Strait Sport</v>
      </c>
      <c r="R4441" t="str">
        <f>VLOOKUP($E4441,'CFileFishery to ERA+'!$A$4:$J$198,10,FALSE)</f>
        <v>ISBM</v>
      </c>
    </row>
    <row r="4442" spans="1:18" x14ac:dyDescent="0.25">
      <c r="A4442" s="5" t="s">
        <v>544</v>
      </c>
      <c r="B4442" s="5" t="s">
        <v>545</v>
      </c>
      <c r="C4442" s="5">
        <v>2016</v>
      </c>
      <c r="D4442" s="5">
        <v>4</v>
      </c>
      <c r="E4442" s="5">
        <v>146</v>
      </c>
      <c r="F4442" s="5" t="s">
        <v>75</v>
      </c>
      <c r="G4442" s="5">
        <v>3</v>
      </c>
      <c r="H4442" s="5" t="s">
        <v>12</v>
      </c>
      <c r="I4442" s="5">
        <v>1</v>
      </c>
      <c r="J4442" s="5">
        <v>16.34</v>
      </c>
      <c r="K4442" s="5">
        <v>16.37</v>
      </c>
      <c r="L4442">
        <f>VLOOKUP($E4442,'CFileFishery to ERA+'!$A$4:$J$198,4,FALSE)</f>
        <v>65</v>
      </c>
      <c r="M4442" t="str">
        <f>VLOOKUP($E4442,'CFileFishery to ERA+'!$A$4:$J$198,5,FALSE)</f>
        <v>BC JF S</v>
      </c>
      <c r="N4442" t="str">
        <f>VLOOKUP($E4442,'CFileFishery to ERA+'!$A$4:$J$198,6,FALSE)</f>
        <v>CA</v>
      </c>
      <c r="O4442">
        <f>VLOOKUP($E4442,'CFileFishery to ERA+'!$A$4:$J$198,7,FALSE)</f>
        <v>36</v>
      </c>
      <c r="P4442" t="str">
        <f>VLOOKUP($E4442,'CFileFishery to ERA+'!$A$4:$J$198,8,FALSE)</f>
        <v>S</v>
      </c>
      <c r="Q4442" t="str">
        <f>VLOOKUP($E4442,'CFileFishery to ERA+'!$A$4:$J$198,9,FALSE)</f>
        <v>Canadian Juan De Fuca Sport</v>
      </c>
      <c r="R4442" t="str">
        <f>VLOOKUP($E4442,'CFileFishery to ERA+'!$A$4:$J$198,10,FALSE)</f>
        <v>ISBM</v>
      </c>
    </row>
    <row r="4443" spans="1:18" x14ac:dyDescent="0.25">
      <c r="A4443" s="5" t="s">
        <v>544</v>
      </c>
      <c r="B4443" s="5" t="s">
        <v>545</v>
      </c>
      <c r="C4443" s="5">
        <v>2016</v>
      </c>
      <c r="D4443" s="5">
        <v>4</v>
      </c>
      <c r="E4443" s="5">
        <v>150</v>
      </c>
      <c r="F4443" s="5" t="s">
        <v>76</v>
      </c>
      <c r="G4443" s="5">
        <v>4</v>
      </c>
      <c r="H4443" s="5" t="s">
        <v>12</v>
      </c>
      <c r="I4443" s="5">
        <v>1</v>
      </c>
      <c r="J4443" s="5">
        <v>3.76</v>
      </c>
      <c r="K4443" s="5">
        <v>3.78</v>
      </c>
      <c r="L4443">
        <f>VLOOKUP($E4443,'CFileFishery to ERA+'!$A$4:$J$198,4,FALSE)</f>
        <v>57</v>
      </c>
      <c r="M4443" t="str">
        <f>VLOOKUP($E4443,'CFileFishery to ERA+'!$A$4:$J$198,5,FALSE)</f>
        <v>PGSDN S</v>
      </c>
      <c r="N4443" t="str">
        <f>VLOOKUP($E4443,'CFileFishery to ERA+'!$A$4:$J$198,6,FALSE)</f>
        <v>US</v>
      </c>
      <c r="O4443">
        <f>VLOOKUP($E4443,'CFileFishery to ERA+'!$A$4:$J$198,7,FALSE)</f>
        <v>999</v>
      </c>
      <c r="P4443" t="str">
        <f>VLOOKUP($E4443,'CFileFishery to ERA+'!$A$4:$J$198,8,FALSE)</f>
        <v>S</v>
      </c>
      <c r="Q4443" t="str">
        <f>VLOOKUP($E4443,'CFileFishery to ERA+'!$A$4:$J$198,9,FALSE)</f>
        <v>PGSD Sport</v>
      </c>
      <c r="R4443" t="str">
        <f>VLOOKUP($E4443,'CFileFishery to ERA+'!$A$4:$J$198,10,FALSE)</f>
        <v>ISBM</v>
      </c>
    </row>
    <row r="4444" spans="1:18" x14ac:dyDescent="0.25">
      <c r="A4444" s="5" t="s">
        <v>544</v>
      </c>
      <c r="B4444" s="5" t="s">
        <v>545</v>
      </c>
      <c r="C4444" s="5">
        <v>2016</v>
      </c>
      <c r="D4444" s="5">
        <v>4</v>
      </c>
      <c r="E4444" s="5">
        <v>157</v>
      </c>
      <c r="F4444" s="5" t="s">
        <v>79</v>
      </c>
      <c r="G4444" s="5">
        <v>3</v>
      </c>
      <c r="H4444" s="5" t="s">
        <v>12</v>
      </c>
      <c r="I4444" s="5">
        <v>1</v>
      </c>
      <c r="J4444" s="5">
        <v>2.0699999999999998</v>
      </c>
      <c r="K4444" s="5">
        <v>2.0699999999999998</v>
      </c>
      <c r="L4444">
        <f>VLOOKUP($E4444,'CFileFishery to ERA+'!$A$4:$J$198,4,FALSE)</f>
        <v>59</v>
      </c>
      <c r="M4444" t="str">
        <f>VLOOKUP($E4444,'CFileFishery to ERA+'!$A$4:$J$198,5,FALSE)</f>
        <v>PGSDO S</v>
      </c>
      <c r="N4444" t="str">
        <f>VLOOKUP($E4444,'CFileFishery to ERA+'!$A$4:$J$198,6,FALSE)</f>
        <v>US</v>
      </c>
      <c r="O4444">
        <f>VLOOKUP($E4444,'CFileFishery to ERA+'!$A$4:$J$198,7,FALSE)</f>
        <v>999</v>
      </c>
      <c r="P4444" t="str">
        <f>VLOOKUP($E4444,'CFileFishery to ERA+'!$A$4:$J$198,8,FALSE)</f>
        <v>S</v>
      </c>
      <c r="Q4444" t="str">
        <f>VLOOKUP($E4444,'CFileFishery to ERA+'!$A$4:$J$198,9,FALSE)</f>
        <v>PGSD Sport</v>
      </c>
      <c r="R4444" t="str">
        <f>VLOOKUP($E4444,'CFileFishery to ERA+'!$A$4:$J$198,10,FALSE)</f>
        <v>ISBM</v>
      </c>
    </row>
    <row r="4445" spans="1:18" x14ac:dyDescent="0.25">
      <c r="A4445" s="5" t="s">
        <v>544</v>
      </c>
      <c r="B4445" s="5" t="s">
        <v>545</v>
      </c>
      <c r="C4445" s="5">
        <v>2016</v>
      </c>
      <c r="D4445" s="5">
        <v>4</v>
      </c>
      <c r="E4445" s="5">
        <v>161</v>
      </c>
      <c r="F4445" s="5" t="s">
        <v>80</v>
      </c>
      <c r="G4445" s="5">
        <v>3</v>
      </c>
      <c r="H4445" s="5" t="s">
        <v>12</v>
      </c>
      <c r="I4445" s="5">
        <v>1</v>
      </c>
      <c r="J4445" s="5">
        <v>2.02</v>
      </c>
      <c r="K4445" s="5">
        <v>2.02</v>
      </c>
      <c r="L4445">
        <f>VLOOKUP($E4445,'CFileFishery to ERA+'!$A$4:$J$198,4,FALSE)</f>
        <v>59</v>
      </c>
      <c r="M4445" t="str">
        <f>VLOOKUP($E4445,'CFileFishery to ERA+'!$A$4:$J$198,5,FALSE)</f>
        <v>PGSDO S</v>
      </c>
      <c r="N4445" t="str">
        <f>VLOOKUP($E4445,'CFileFishery to ERA+'!$A$4:$J$198,6,FALSE)</f>
        <v>US</v>
      </c>
      <c r="O4445">
        <f>VLOOKUP($E4445,'CFileFishery to ERA+'!$A$4:$J$198,7,FALSE)</f>
        <v>999</v>
      </c>
      <c r="P4445" t="str">
        <f>VLOOKUP($E4445,'CFileFishery to ERA+'!$A$4:$J$198,8,FALSE)</f>
        <v>S</v>
      </c>
      <c r="Q4445" t="str">
        <f>VLOOKUP($E4445,'CFileFishery to ERA+'!$A$4:$J$198,9,FALSE)</f>
        <v>PGSD Sport</v>
      </c>
      <c r="R4445" t="str">
        <f>VLOOKUP($E4445,'CFileFishery to ERA+'!$A$4:$J$198,10,FALSE)</f>
        <v>ISBM</v>
      </c>
    </row>
    <row r="4446" spans="1:18" x14ac:dyDescent="0.25">
      <c r="A4446" s="5" t="s">
        <v>544</v>
      </c>
      <c r="B4446" s="5" t="s">
        <v>545</v>
      </c>
      <c r="C4446" s="5">
        <v>2016</v>
      </c>
      <c r="D4446" s="5">
        <v>5</v>
      </c>
      <c r="E4446" s="5">
        <v>34</v>
      </c>
      <c r="F4446" s="5" t="s">
        <v>54</v>
      </c>
      <c r="G4446" s="5">
        <v>4</v>
      </c>
      <c r="H4446" s="5" t="s">
        <v>12</v>
      </c>
      <c r="I4446" s="5">
        <v>1</v>
      </c>
      <c r="J4446" s="5">
        <v>3.23</v>
      </c>
      <c r="K4446" s="5">
        <v>3.25</v>
      </c>
      <c r="L4446">
        <f>VLOOKUP($E4446,'CFileFishery to ERA+'!$A$4:$J$198,4,FALSE)</f>
        <v>11</v>
      </c>
      <c r="M4446" t="str">
        <f>VLOOKUP($E4446,'CFileFishery to ERA+'!$A$4:$J$198,5,FALSE)</f>
        <v>WCVI SPR T</v>
      </c>
      <c r="N4446" t="str">
        <f>VLOOKUP($E4446,'CFileFishery to ERA+'!$A$4:$J$198,6,FALSE)</f>
        <v>CA</v>
      </c>
      <c r="O4446">
        <f>VLOOKUP($E4446,'CFileFishery to ERA+'!$A$4:$J$198,7,FALSE)</f>
        <v>3</v>
      </c>
      <c r="P4446" t="str">
        <f>VLOOKUP($E4446,'CFileFishery to ERA+'!$A$4:$J$198,8,FALSE)</f>
        <v>T</v>
      </c>
      <c r="Q4446" t="str">
        <f>VLOOKUP($E4446,'CFileFishery to ERA+'!$A$4:$J$198,9,FALSE)</f>
        <v>WCVI Troll</v>
      </c>
      <c r="R4446" t="str">
        <f>VLOOKUP($E4446,'CFileFishery to ERA+'!$A$4:$J$198,10,FALSE)</f>
        <v>AABM</v>
      </c>
    </row>
    <row r="4447" spans="1:18" x14ac:dyDescent="0.25">
      <c r="A4447" s="5" t="s">
        <v>544</v>
      </c>
      <c r="B4447" s="5" t="s">
        <v>545</v>
      </c>
      <c r="C4447" s="5">
        <v>2016</v>
      </c>
      <c r="D4447" s="5">
        <v>5</v>
      </c>
      <c r="E4447" s="5">
        <v>34</v>
      </c>
      <c r="F4447" s="5" t="s">
        <v>54</v>
      </c>
      <c r="G4447" s="5">
        <v>4</v>
      </c>
      <c r="H4447" s="5" t="s">
        <v>121</v>
      </c>
      <c r="I4447" s="5">
        <v>1</v>
      </c>
      <c r="J4447" s="5">
        <v>3.23</v>
      </c>
      <c r="K4447" s="5">
        <v>3.24</v>
      </c>
      <c r="L4447">
        <f>VLOOKUP($E4447,'CFileFishery to ERA+'!$A$4:$J$198,4,FALSE)</f>
        <v>11</v>
      </c>
      <c r="M4447" t="str">
        <f>VLOOKUP($E4447,'CFileFishery to ERA+'!$A$4:$J$198,5,FALSE)</f>
        <v>WCVI SPR T</v>
      </c>
      <c r="N4447" t="str">
        <f>VLOOKUP($E4447,'CFileFishery to ERA+'!$A$4:$J$198,6,FALSE)</f>
        <v>CA</v>
      </c>
      <c r="O4447">
        <f>VLOOKUP($E4447,'CFileFishery to ERA+'!$A$4:$J$198,7,FALSE)</f>
        <v>3</v>
      </c>
      <c r="P4447" t="str">
        <f>VLOOKUP($E4447,'CFileFishery to ERA+'!$A$4:$J$198,8,FALSE)</f>
        <v>T</v>
      </c>
      <c r="Q4447" t="str">
        <f>VLOOKUP($E4447,'CFileFishery to ERA+'!$A$4:$J$198,9,FALSE)</f>
        <v>WCVI Troll</v>
      </c>
      <c r="R4447" t="str">
        <f>VLOOKUP($E4447,'CFileFishery to ERA+'!$A$4:$J$198,10,FALSE)</f>
        <v>AABM</v>
      </c>
    </row>
    <row r="4448" spans="1:18" x14ac:dyDescent="0.25">
      <c r="A4448" s="5" t="s">
        <v>544</v>
      </c>
      <c r="B4448" s="5" t="s">
        <v>545</v>
      </c>
      <c r="C4448" s="5">
        <v>2016</v>
      </c>
      <c r="D4448" s="5">
        <v>5</v>
      </c>
      <c r="E4448" s="5">
        <v>43</v>
      </c>
      <c r="F4448" s="5" t="s">
        <v>59</v>
      </c>
      <c r="G4448" s="5">
        <v>4</v>
      </c>
      <c r="H4448" s="5" t="s">
        <v>121</v>
      </c>
      <c r="I4448" s="5">
        <v>1</v>
      </c>
      <c r="J4448" s="5">
        <v>1.74</v>
      </c>
      <c r="K4448" s="5">
        <v>1.75</v>
      </c>
      <c r="L4448">
        <f>VLOOKUP($E4448,'CFileFishery to ERA+'!$A$4:$J$198,4,FALSE)</f>
        <v>13</v>
      </c>
      <c r="M4448" t="str">
        <f>VLOOKUP($E4448,'CFileFishery to ERA+'!$A$4:$J$198,5,FALSE)</f>
        <v>N FALCON T</v>
      </c>
      <c r="N4448" t="str">
        <f>VLOOKUP($E4448,'CFileFishery to ERA+'!$A$4:$J$198,6,FALSE)</f>
        <v>US</v>
      </c>
      <c r="O4448">
        <f>VLOOKUP($E4448,'CFileFishery to ERA+'!$A$4:$J$198,7,FALSE)</f>
        <v>999</v>
      </c>
      <c r="P4448" t="str">
        <f>VLOOKUP($E4448,'CFileFishery to ERA+'!$A$4:$J$198,8,FALSE)</f>
        <v>T</v>
      </c>
      <c r="Q4448" t="str">
        <f>VLOOKUP($E4448,'CFileFishery to ERA+'!$A$4:$J$198,9,FALSE)</f>
        <v>WA Troll</v>
      </c>
      <c r="R4448" t="str">
        <f>VLOOKUP($E4448,'CFileFishery to ERA+'!$A$4:$J$198,10,FALSE)</f>
        <v>ISBM</v>
      </c>
    </row>
    <row r="4449" spans="1:18" x14ac:dyDescent="0.25">
      <c r="A4449" s="5" t="s">
        <v>544</v>
      </c>
      <c r="B4449" s="5" t="s">
        <v>545</v>
      </c>
      <c r="C4449" s="5">
        <v>2016</v>
      </c>
      <c r="D4449" s="5">
        <v>5</v>
      </c>
      <c r="E4449" s="5">
        <v>104</v>
      </c>
      <c r="F4449" s="5" t="s">
        <v>113</v>
      </c>
      <c r="G4449" s="5">
        <v>3</v>
      </c>
      <c r="H4449" s="5" t="s">
        <v>12</v>
      </c>
      <c r="I4449" s="5">
        <v>33</v>
      </c>
      <c r="J4449" s="5">
        <v>71.099999999999994</v>
      </c>
      <c r="K4449" s="5">
        <v>71.19</v>
      </c>
      <c r="L4449">
        <f>VLOOKUP($E4449,'CFileFishery to ERA+'!$A$4:$J$198,4,FALSE)</f>
        <v>38</v>
      </c>
      <c r="M4449" t="str">
        <f>VLOOKUP($E4449,'CFileFishery to ERA+'!$A$4:$J$198,5,FALSE)</f>
        <v>TPS FN</v>
      </c>
      <c r="N4449" t="str">
        <f>VLOOKUP($E4449,'CFileFishery to ERA+'!$A$4:$J$198,6,FALSE)</f>
        <v>US</v>
      </c>
      <c r="O4449">
        <f>VLOOKUP($E4449,'CFileFishery to ERA+'!$A$4:$J$198,7,FALSE)</f>
        <v>999</v>
      </c>
      <c r="P4449" t="str">
        <f>VLOOKUP($E4449,'CFileFishery to ERA+'!$A$4:$J$198,8,FALSE)</f>
        <v>N</v>
      </c>
      <c r="Q4449" t="str">
        <f>VLOOKUP($E4449,'CFileFishery to ERA+'!$A$4:$J$198,9,FALSE)</f>
        <v>PGSD Net</v>
      </c>
      <c r="R4449" t="str">
        <f>VLOOKUP($E4449,'CFileFishery to ERA+'!$A$4:$J$198,10,FALSE)</f>
        <v>ISBM</v>
      </c>
    </row>
    <row r="4450" spans="1:18" x14ac:dyDescent="0.25">
      <c r="A4450" s="5" t="s">
        <v>544</v>
      </c>
      <c r="B4450" s="5" t="s">
        <v>545</v>
      </c>
      <c r="C4450" s="5">
        <v>2016</v>
      </c>
      <c r="D4450" s="5">
        <v>5</v>
      </c>
      <c r="E4450" s="5">
        <v>104</v>
      </c>
      <c r="F4450" s="5" t="s">
        <v>113</v>
      </c>
      <c r="G4450" s="5">
        <v>3</v>
      </c>
      <c r="H4450" s="5" t="s">
        <v>121</v>
      </c>
      <c r="I4450" s="5">
        <v>30</v>
      </c>
      <c r="J4450" s="5">
        <v>69.41</v>
      </c>
      <c r="K4450" s="5">
        <v>69.41</v>
      </c>
      <c r="L4450">
        <f>VLOOKUP($E4450,'CFileFishery to ERA+'!$A$4:$J$198,4,FALSE)</f>
        <v>38</v>
      </c>
      <c r="M4450" t="str">
        <f>VLOOKUP($E4450,'CFileFishery to ERA+'!$A$4:$J$198,5,FALSE)</f>
        <v>TPS FN</v>
      </c>
      <c r="N4450" t="str">
        <f>VLOOKUP($E4450,'CFileFishery to ERA+'!$A$4:$J$198,6,FALSE)</f>
        <v>US</v>
      </c>
      <c r="O4450">
        <f>VLOOKUP($E4450,'CFileFishery to ERA+'!$A$4:$J$198,7,FALSE)</f>
        <v>999</v>
      </c>
      <c r="P4450" t="str">
        <f>VLOOKUP($E4450,'CFileFishery to ERA+'!$A$4:$J$198,8,FALSE)</f>
        <v>N</v>
      </c>
      <c r="Q4450" t="str">
        <f>VLOOKUP($E4450,'CFileFishery to ERA+'!$A$4:$J$198,9,FALSE)</f>
        <v>PGSD Net</v>
      </c>
      <c r="R4450" t="str">
        <f>VLOOKUP($E4450,'CFileFishery to ERA+'!$A$4:$J$198,10,FALSE)</f>
        <v>ISBM</v>
      </c>
    </row>
    <row r="4451" spans="1:18" x14ac:dyDescent="0.25">
      <c r="A4451" s="5" t="s">
        <v>544</v>
      </c>
      <c r="B4451" s="5" t="s">
        <v>545</v>
      </c>
      <c r="C4451" s="5">
        <v>2016</v>
      </c>
      <c r="D4451" s="5">
        <v>5</v>
      </c>
      <c r="E4451" s="5">
        <v>104</v>
      </c>
      <c r="F4451" s="5" t="s">
        <v>113</v>
      </c>
      <c r="G4451" s="5">
        <v>4</v>
      </c>
      <c r="H4451" s="5" t="s">
        <v>12</v>
      </c>
      <c r="I4451" s="5">
        <v>45</v>
      </c>
      <c r="J4451" s="5">
        <v>119.32</v>
      </c>
      <c r="K4451" s="5">
        <v>119.95</v>
      </c>
      <c r="L4451">
        <f>VLOOKUP($E4451,'CFileFishery to ERA+'!$A$4:$J$198,4,FALSE)</f>
        <v>38</v>
      </c>
      <c r="M4451" t="str">
        <f>VLOOKUP($E4451,'CFileFishery to ERA+'!$A$4:$J$198,5,FALSE)</f>
        <v>TPS FN</v>
      </c>
      <c r="N4451" t="str">
        <f>VLOOKUP($E4451,'CFileFishery to ERA+'!$A$4:$J$198,6,FALSE)</f>
        <v>US</v>
      </c>
      <c r="O4451">
        <f>VLOOKUP($E4451,'CFileFishery to ERA+'!$A$4:$J$198,7,FALSE)</f>
        <v>999</v>
      </c>
      <c r="P4451" t="str">
        <f>VLOOKUP($E4451,'CFileFishery to ERA+'!$A$4:$J$198,8,FALSE)</f>
        <v>N</v>
      </c>
      <c r="Q4451" t="str">
        <f>VLOOKUP($E4451,'CFileFishery to ERA+'!$A$4:$J$198,9,FALSE)</f>
        <v>PGSD Net</v>
      </c>
      <c r="R4451" t="str">
        <f>VLOOKUP($E4451,'CFileFishery to ERA+'!$A$4:$J$198,10,FALSE)</f>
        <v>ISBM</v>
      </c>
    </row>
    <row r="4452" spans="1:18" x14ac:dyDescent="0.25">
      <c r="A4452" s="5" t="s">
        <v>544</v>
      </c>
      <c r="B4452" s="5" t="s">
        <v>545</v>
      </c>
      <c r="C4452" s="5">
        <v>2016</v>
      </c>
      <c r="D4452" s="5">
        <v>5</v>
      </c>
      <c r="E4452" s="5">
        <v>104</v>
      </c>
      <c r="F4452" s="5" t="s">
        <v>113</v>
      </c>
      <c r="G4452" s="5">
        <v>4</v>
      </c>
      <c r="H4452" s="5" t="s">
        <v>121</v>
      </c>
      <c r="I4452" s="5">
        <v>34</v>
      </c>
      <c r="J4452" s="5">
        <v>78.91</v>
      </c>
      <c r="K4452" s="5">
        <v>79.37</v>
      </c>
      <c r="L4452">
        <f>VLOOKUP($E4452,'CFileFishery to ERA+'!$A$4:$J$198,4,FALSE)</f>
        <v>38</v>
      </c>
      <c r="M4452" t="str">
        <f>VLOOKUP($E4452,'CFileFishery to ERA+'!$A$4:$J$198,5,FALSE)</f>
        <v>TPS FN</v>
      </c>
      <c r="N4452" t="str">
        <f>VLOOKUP($E4452,'CFileFishery to ERA+'!$A$4:$J$198,6,FALSE)</f>
        <v>US</v>
      </c>
      <c r="O4452">
        <f>VLOOKUP($E4452,'CFileFishery to ERA+'!$A$4:$J$198,7,FALSE)</f>
        <v>999</v>
      </c>
      <c r="P4452" t="str">
        <f>VLOOKUP($E4452,'CFileFishery to ERA+'!$A$4:$J$198,8,FALSE)</f>
        <v>N</v>
      </c>
      <c r="Q4452" t="str">
        <f>VLOOKUP($E4452,'CFileFishery to ERA+'!$A$4:$J$198,9,FALSE)</f>
        <v>PGSD Net</v>
      </c>
      <c r="R4452" t="str">
        <f>VLOOKUP($E4452,'CFileFishery to ERA+'!$A$4:$J$198,10,FALSE)</f>
        <v>ISBM</v>
      </c>
    </row>
    <row r="4453" spans="1:18" x14ac:dyDescent="0.25">
      <c r="A4453" s="5" t="s">
        <v>544</v>
      </c>
      <c r="B4453" s="5" t="s">
        <v>545</v>
      </c>
      <c r="C4453" s="5">
        <v>2016</v>
      </c>
      <c r="D4453" s="5">
        <v>5</v>
      </c>
      <c r="E4453" s="5">
        <v>104</v>
      </c>
      <c r="F4453" s="5" t="s">
        <v>113</v>
      </c>
      <c r="G4453" s="5">
        <v>5</v>
      </c>
      <c r="H4453" s="5" t="s">
        <v>12</v>
      </c>
      <c r="I4453" s="5">
        <v>4</v>
      </c>
      <c r="J4453" s="5">
        <v>8.81</v>
      </c>
      <c r="K4453" s="5">
        <v>8.84</v>
      </c>
      <c r="L4453">
        <f>VLOOKUP($E4453,'CFileFishery to ERA+'!$A$4:$J$198,4,FALSE)</f>
        <v>38</v>
      </c>
      <c r="M4453" t="str">
        <f>VLOOKUP($E4453,'CFileFishery to ERA+'!$A$4:$J$198,5,FALSE)</f>
        <v>TPS FN</v>
      </c>
      <c r="N4453" t="str">
        <f>VLOOKUP($E4453,'CFileFishery to ERA+'!$A$4:$J$198,6,FALSE)</f>
        <v>US</v>
      </c>
      <c r="O4453">
        <f>VLOOKUP($E4453,'CFileFishery to ERA+'!$A$4:$J$198,7,FALSE)</f>
        <v>999</v>
      </c>
      <c r="P4453" t="str">
        <f>VLOOKUP($E4453,'CFileFishery to ERA+'!$A$4:$J$198,8,FALSE)</f>
        <v>N</v>
      </c>
      <c r="Q4453" t="str">
        <f>VLOOKUP($E4453,'CFileFishery to ERA+'!$A$4:$J$198,9,FALSE)</f>
        <v>PGSD Net</v>
      </c>
      <c r="R4453" t="str">
        <f>VLOOKUP($E4453,'CFileFishery to ERA+'!$A$4:$J$198,10,FALSE)</f>
        <v>ISBM</v>
      </c>
    </row>
    <row r="4454" spans="1:18" x14ac:dyDescent="0.25">
      <c r="A4454" s="5" t="s">
        <v>544</v>
      </c>
      <c r="B4454" s="5" t="s">
        <v>545</v>
      </c>
      <c r="C4454" s="5">
        <v>2016</v>
      </c>
      <c r="D4454" s="5">
        <v>5</v>
      </c>
      <c r="E4454" s="5">
        <v>104</v>
      </c>
      <c r="F4454" s="5" t="s">
        <v>113</v>
      </c>
      <c r="G4454" s="5">
        <v>5</v>
      </c>
      <c r="H4454" s="5" t="s">
        <v>121</v>
      </c>
      <c r="I4454" s="5">
        <v>2</v>
      </c>
      <c r="J4454" s="5">
        <v>4.8099999999999996</v>
      </c>
      <c r="K4454" s="5">
        <v>4.82</v>
      </c>
      <c r="L4454">
        <f>VLOOKUP($E4454,'CFileFishery to ERA+'!$A$4:$J$198,4,FALSE)</f>
        <v>38</v>
      </c>
      <c r="M4454" t="str">
        <f>VLOOKUP($E4454,'CFileFishery to ERA+'!$A$4:$J$198,5,FALSE)</f>
        <v>TPS FN</v>
      </c>
      <c r="N4454" t="str">
        <f>VLOOKUP($E4454,'CFileFishery to ERA+'!$A$4:$J$198,6,FALSE)</f>
        <v>US</v>
      </c>
      <c r="O4454">
        <f>VLOOKUP($E4454,'CFileFishery to ERA+'!$A$4:$J$198,7,FALSE)</f>
        <v>999</v>
      </c>
      <c r="P4454" t="str">
        <f>VLOOKUP($E4454,'CFileFishery to ERA+'!$A$4:$J$198,8,FALSE)</f>
        <v>N</v>
      </c>
      <c r="Q4454" t="str">
        <f>VLOOKUP($E4454,'CFileFishery to ERA+'!$A$4:$J$198,9,FALSE)</f>
        <v>PGSD Net</v>
      </c>
      <c r="R4454" t="str">
        <f>VLOOKUP($E4454,'CFileFishery to ERA+'!$A$4:$J$198,10,FALSE)</f>
        <v>ISBM</v>
      </c>
    </row>
    <row r="4455" spans="1:18" x14ac:dyDescent="0.25">
      <c r="A4455" s="5" t="s">
        <v>544</v>
      </c>
      <c r="B4455" s="5" t="s">
        <v>545</v>
      </c>
      <c r="C4455" s="5">
        <v>2016</v>
      </c>
      <c r="D4455" s="5">
        <v>5</v>
      </c>
      <c r="E4455" s="5">
        <v>132</v>
      </c>
      <c r="F4455" s="5" t="s">
        <v>21</v>
      </c>
      <c r="G4455" s="5">
        <v>3</v>
      </c>
      <c r="H4455" s="5" t="s">
        <v>12</v>
      </c>
      <c r="I4455" s="5">
        <v>1</v>
      </c>
      <c r="J4455" s="5">
        <v>8.8699999999999992</v>
      </c>
      <c r="K4455" s="5">
        <v>8.8800000000000008</v>
      </c>
      <c r="L4455">
        <f>VLOOKUP($E4455,'CFileFishery to ERA+'!$A$4:$J$198,4,FALSE)</f>
        <v>45</v>
      </c>
      <c r="M4455" t="str">
        <f>VLOOKUP($E4455,'CFileFishery to ERA+'!$A$4:$J$198,5,FALSE)</f>
        <v>CBC S</v>
      </c>
      <c r="N4455" t="str">
        <f>VLOOKUP($E4455,'CFileFishery to ERA+'!$A$4:$J$198,6,FALSE)</f>
        <v>CA</v>
      </c>
      <c r="O4455">
        <f>VLOOKUP($E4455,'CFileFishery to ERA+'!$A$4:$J$198,7,FALSE)</f>
        <v>24</v>
      </c>
      <c r="P4455" t="str">
        <f>VLOOKUP($E4455,'CFileFishery to ERA+'!$A$4:$J$198,8,FALSE)</f>
        <v>S</v>
      </c>
      <c r="Q4455" t="str">
        <f>VLOOKUP($E4455,'CFileFishery to ERA+'!$A$4:$J$198,9,FALSE)</f>
        <v>Central Sport</v>
      </c>
      <c r="R4455" t="str">
        <f>VLOOKUP($E4455,'CFileFishery to ERA+'!$A$4:$J$198,10,FALSE)</f>
        <v>ISBM</v>
      </c>
    </row>
    <row r="4456" spans="1:18" x14ac:dyDescent="0.25">
      <c r="A4456" s="5" t="s">
        <v>544</v>
      </c>
      <c r="B4456" s="5" t="s">
        <v>545</v>
      </c>
      <c r="C4456" s="5">
        <v>2016</v>
      </c>
      <c r="D4456" s="5">
        <v>5</v>
      </c>
      <c r="E4456" s="5">
        <v>146</v>
      </c>
      <c r="F4456" s="5" t="s">
        <v>75</v>
      </c>
      <c r="G4456" s="5">
        <v>4</v>
      </c>
      <c r="H4456" s="5" t="s">
        <v>12</v>
      </c>
      <c r="I4456" s="5">
        <v>2</v>
      </c>
      <c r="J4456" s="5">
        <v>34.72</v>
      </c>
      <c r="K4456" s="5">
        <v>34.99</v>
      </c>
      <c r="L4456">
        <f>VLOOKUP($E4456,'CFileFishery to ERA+'!$A$4:$J$198,4,FALSE)</f>
        <v>65</v>
      </c>
      <c r="M4456" t="str">
        <f>VLOOKUP($E4456,'CFileFishery to ERA+'!$A$4:$J$198,5,FALSE)</f>
        <v>BC JF S</v>
      </c>
      <c r="N4456" t="str">
        <f>VLOOKUP($E4456,'CFileFishery to ERA+'!$A$4:$J$198,6,FALSE)</f>
        <v>CA</v>
      </c>
      <c r="O4456">
        <f>VLOOKUP($E4456,'CFileFishery to ERA+'!$A$4:$J$198,7,FALSE)</f>
        <v>36</v>
      </c>
      <c r="P4456" t="str">
        <f>VLOOKUP($E4456,'CFileFishery to ERA+'!$A$4:$J$198,8,FALSE)</f>
        <v>S</v>
      </c>
      <c r="Q4456" t="str">
        <f>VLOOKUP($E4456,'CFileFishery to ERA+'!$A$4:$J$198,9,FALSE)</f>
        <v>Canadian Juan De Fuca Sport</v>
      </c>
      <c r="R4456" t="str">
        <f>VLOOKUP($E4456,'CFileFishery to ERA+'!$A$4:$J$198,10,FALSE)</f>
        <v>ISBM</v>
      </c>
    </row>
    <row r="4457" spans="1:18" x14ac:dyDescent="0.25">
      <c r="A4457" s="5" t="s">
        <v>544</v>
      </c>
      <c r="B4457" s="5" t="s">
        <v>545</v>
      </c>
      <c r="C4457" s="5">
        <v>2016</v>
      </c>
      <c r="D4457" s="5">
        <v>6</v>
      </c>
      <c r="E4457" s="5">
        <v>43</v>
      </c>
      <c r="F4457" s="5" t="s">
        <v>59</v>
      </c>
      <c r="G4457" s="5">
        <v>3</v>
      </c>
      <c r="H4457" s="5" t="s">
        <v>12</v>
      </c>
      <c r="I4457" s="5">
        <v>1</v>
      </c>
      <c r="J4457" s="5">
        <v>2.11</v>
      </c>
      <c r="K4457" s="5">
        <v>2.11</v>
      </c>
      <c r="L4457">
        <f>VLOOKUP($E4457,'CFileFishery to ERA+'!$A$4:$J$198,4,FALSE)</f>
        <v>13</v>
      </c>
      <c r="M4457" t="str">
        <f>VLOOKUP($E4457,'CFileFishery to ERA+'!$A$4:$J$198,5,FALSE)</f>
        <v>N FALCON T</v>
      </c>
      <c r="N4457" t="str">
        <f>VLOOKUP($E4457,'CFileFishery to ERA+'!$A$4:$J$198,6,FALSE)</f>
        <v>US</v>
      </c>
      <c r="O4457">
        <f>VLOOKUP($E4457,'CFileFishery to ERA+'!$A$4:$J$198,7,FALSE)</f>
        <v>999</v>
      </c>
      <c r="P4457" t="str">
        <f>VLOOKUP($E4457,'CFileFishery to ERA+'!$A$4:$J$198,8,FALSE)</f>
        <v>T</v>
      </c>
      <c r="Q4457" t="str">
        <f>VLOOKUP($E4457,'CFileFishery to ERA+'!$A$4:$J$198,9,FALSE)</f>
        <v>WA Troll</v>
      </c>
      <c r="R4457" t="str">
        <f>VLOOKUP($E4457,'CFileFishery to ERA+'!$A$4:$J$198,10,FALSE)</f>
        <v>ISBM</v>
      </c>
    </row>
    <row r="4458" spans="1:18" x14ac:dyDescent="0.25">
      <c r="A4458" s="5" t="s">
        <v>544</v>
      </c>
      <c r="B4458" s="5" t="s">
        <v>545</v>
      </c>
      <c r="C4458" s="5">
        <v>2016</v>
      </c>
      <c r="D4458" s="5">
        <v>6</v>
      </c>
      <c r="E4458" s="5">
        <v>64</v>
      </c>
      <c r="F4458" s="5" t="s">
        <v>48</v>
      </c>
      <c r="G4458" s="5">
        <v>3</v>
      </c>
      <c r="H4458" s="5" t="s">
        <v>12</v>
      </c>
      <c r="I4458" s="5">
        <v>1</v>
      </c>
      <c r="J4458" s="5">
        <v>2.57</v>
      </c>
      <c r="K4458" s="5">
        <v>2.57</v>
      </c>
      <c r="L4458">
        <f>VLOOKUP($E4458,'CFileFishery to ERA+'!$A$4:$J$198,4,FALSE)</f>
        <v>17</v>
      </c>
      <c r="M4458" t="str">
        <f>VLOOKUP($E4458,'CFileFishery to ERA+'!$A$4:$J$198,5,FALSE)</f>
        <v>ALASKA N</v>
      </c>
      <c r="N4458" t="str">
        <f>VLOOKUP($E4458,'CFileFishery to ERA+'!$A$4:$J$198,6,FALSE)</f>
        <v>US</v>
      </c>
      <c r="O4458">
        <f>VLOOKUP($E4458,'CFileFishery to ERA+'!$A$4:$J$198,7,FALSE)</f>
        <v>999</v>
      </c>
      <c r="P4458" t="str">
        <f>VLOOKUP($E4458,'CFileFishery to ERA+'!$A$4:$J$198,8,FALSE)</f>
        <v>N</v>
      </c>
      <c r="Q4458" t="str">
        <f>VLOOKUP($E4458,'CFileFishery to ERA+'!$A$4:$J$198,9,FALSE)</f>
        <v>SEAK Net</v>
      </c>
      <c r="R4458" t="str">
        <f>VLOOKUP($E4458,'CFileFishery to ERA+'!$A$4:$J$198,10,FALSE)</f>
        <v>AABM</v>
      </c>
    </row>
    <row r="4459" spans="1:18" x14ac:dyDescent="0.25">
      <c r="A4459" s="5" t="s">
        <v>544</v>
      </c>
      <c r="B4459" s="5" t="s">
        <v>545</v>
      </c>
      <c r="C4459" s="5">
        <v>2016</v>
      </c>
      <c r="D4459" s="5">
        <v>6</v>
      </c>
      <c r="E4459" s="5">
        <v>104</v>
      </c>
      <c r="F4459" s="5" t="s">
        <v>113</v>
      </c>
      <c r="G4459" s="5">
        <v>3</v>
      </c>
      <c r="H4459" s="5" t="s">
        <v>12</v>
      </c>
      <c r="I4459" s="5">
        <v>7</v>
      </c>
      <c r="J4459" s="5">
        <v>9.16</v>
      </c>
      <c r="K4459" s="5">
        <v>9.17</v>
      </c>
      <c r="L4459">
        <f>VLOOKUP($E4459,'CFileFishery to ERA+'!$A$4:$J$198,4,FALSE)</f>
        <v>38</v>
      </c>
      <c r="M4459" t="str">
        <f>VLOOKUP($E4459,'CFileFishery to ERA+'!$A$4:$J$198,5,FALSE)</f>
        <v>TPS FN</v>
      </c>
      <c r="N4459" t="str">
        <f>VLOOKUP($E4459,'CFileFishery to ERA+'!$A$4:$J$198,6,FALSE)</f>
        <v>US</v>
      </c>
      <c r="O4459">
        <f>VLOOKUP($E4459,'CFileFishery to ERA+'!$A$4:$J$198,7,FALSE)</f>
        <v>999</v>
      </c>
      <c r="P4459" t="str">
        <f>VLOOKUP($E4459,'CFileFishery to ERA+'!$A$4:$J$198,8,FALSE)</f>
        <v>N</v>
      </c>
      <c r="Q4459" t="str">
        <f>VLOOKUP($E4459,'CFileFishery to ERA+'!$A$4:$J$198,9,FALSE)</f>
        <v>PGSD Net</v>
      </c>
      <c r="R4459" t="str">
        <f>VLOOKUP($E4459,'CFileFishery to ERA+'!$A$4:$J$198,10,FALSE)</f>
        <v>ISBM</v>
      </c>
    </row>
    <row r="4460" spans="1:18" x14ac:dyDescent="0.25">
      <c r="A4460" s="5" t="s">
        <v>544</v>
      </c>
      <c r="B4460" s="5" t="s">
        <v>545</v>
      </c>
      <c r="C4460" s="5">
        <v>2016</v>
      </c>
      <c r="D4460" s="5">
        <v>6</v>
      </c>
      <c r="E4460" s="5">
        <v>104</v>
      </c>
      <c r="F4460" s="5" t="s">
        <v>113</v>
      </c>
      <c r="G4460" s="5">
        <v>3</v>
      </c>
      <c r="H4460" s="5" t="s">
        <v>121</v>
      </c>
      <c r="I4460" s="5">
        <v>2</v>
      </c>
      <c r="J4460" s="5">
        <v>3.21</v>
      </c>
      <c r="K4460" s="5">
        <v>3.21</v>
      </c>
      <c r="L4460">
        <f>VLOOKUP($E4460,'CFileFishery to ERA+'!$A$4:$J$198,4,FALSE)</f>
        <v>38</v>
      </c>
      <c r="M4460" t="str">
        <f>VLOOKUP($E4460,'CFileFishery to ERA+'!$A$4:$J$198,5,FALSE)</f>
        <v>TPS FN</v>
      </c>
      <c r="N4460" t="str">
        <f>VLOOKUP($E4460,'CFileFishery to ERA+'!$A$4:$J$198,6,FALSE)</f>
        <v>US</v>
      </c>
      <c r="O4460">
        <f>VLOOKUP($E4460,'CFileFishery to ERA+'!$A$4:$J$198,7,FALSE)</f>
        <v>999</v>
      </c>
      <c r="P4460" t="str">
        <f>VLOOKUP($E4460,'CFileFishery to ERA+'!$A$4:$J$198,8,FALSE)</f>
        <v>N</v>
      </c>
      <c r="Q4460" t="str">
        <f>VLOOKUP($E4460,'CFileFishery to ERA+'!$A$4:$J$198,9,FALSE)</f>
        <v>PGSD Net</v>
      </c>
      <c r="R4460" t="str">
        <f>VLOOKUP($E4460,'CFileFishery to ERA+'!$A$4:$J$198,10,FALSE)</f>
        <v>ISBM</v>
      </c>
    </row>
    <row r="4461" spans="1:18" x14ac:dyDescent="0.25">
      <c r="A4461" s="5" t="s">
        <v>544</v>
      </c>
      <c r="B4461" s="5" t="s">
        <v>545</v>
      </c>
      <c r="C4461" s="5">
        <v>2016</v>
      </c>
      <c r="D4461" s="5">
        <v>6</v>
      </c>
      <c r="E4461" s="5">
        <v>104</v>
      </c>
      <c r="F4461" s="5" t="s">
        <v>113</v>
      </c>
      <c r="G4461" s="5">
        <v>4</v>
      </c>
      <c r="H4461" s="5" t="s">
        <v>12</v>
      </c>
      <c r="I4461" s="5">
        <v>3</v>
      </c>
      <c r="J4461" s="5">
        <v>3</v>
      </c>
      <c r="K4461" s="5">
        <v>3.01</v>
      </c>
      <c r="L4461">
        <f>VLOOKUP($E4461,'CFileFishery to ERA+'!$A$4:$J$198,4,FALSE)</f>
        <v>38</v>
      </c>
      <c r="M4461" t="str">
        <f>VLOOKUP($E4461,'CFileFishery to ERA+'!$A$4:$J$198,5,FALSE)</f>
        <v>TPS FN</v>
      </c>
      <c r="N4461" t="str">
        <f>VLOOKUP($E4461,'CFileFishery to ERA+'!$A$4:$J$198,6,FALSE)</f>
        <v>US</v>
      </c>
      <c r="O4461">
        <f>VLOOKUP($E4461,'CFileFishery to ERA+'!$A$4:$J$198,7,FALSE)</f>
        <v>999</v>
      </c>
      <c r="P4461" t="str">
        <f>VLOOKUP($E4461,'CFileFishery to ERA+'!$A$4:$J$198,8,FALSE)</f>
        <v>N</v>
      </c>
      <c r="Q4461" t="str">
        <f>VLOOKUP($E4461,'CFileFishery to ERA+'!$A$4:$J$198,9,FALSE)</f>
        <v>PGSD Net</v>
      </c>
      <c r="R4461" t="str">
        <f>VLOOKUP($E4461,'CFileFishery to ERA+'!$A$4:$J$198,10,FALSE)</f>
        <v>ISBM</v>
      </c>
    </row>
    <row r="4462" spans="1:18" x14ac:dyDescent="0.25">
      <c r="A4462" s="5" t="s">
        <v>544</v>
      </c>
      <c r="B4462" s="5" t="s">
        <v>545</v>
      </c>
      <c r="C4462" s="5">
        <v>2016</v>
      </c>
      <c r="D4462" s="5">
        <v>6</v>
      </c>
      <c r="E4462" s="5">
        <v>129</v>
      </c>
      <c r="F4462" s="5" t="s">
        <v>38</v>
      </c>
      <c r="G4462" s="5">
        <v>3</v>
      </c>
      <c r="H4462" s="5" t="s">
        <v>12</v>
      </c>
      <c r="I4462" s="5">
        <v>1</v>
      </c>
      <c r="J4462" s="5">
        <v>5.07</v>
      </c>
      <c r="K4462" s="5">
        <v>5.08</v>
      </c>
      <c r="L4462">
        <f>VLOOKUP($E4462,'CFileFishery to ERA+'!$A$4:$J$198,4,FALSE)</f>
        <v>48</v>
      </c>
      <c r="M4462" t="str">
        <f>VLOOKUP($E4462,'CFileFishery to ERA+'!$A$4:$J$198,5,FALSE)</f>
        <v>NBC ISBM S</v>
      </c>
      <c r="N4462" t="str">
        <f>VLOOKUP($E4462,'CFileFishery to ERA+'!$A$4:$J$198,6,FALSE)</f>
        <v>CA</v>
      </c>
      <c r="O4462">
        <f>VLOOKUP($E4462,'CFileFishery to ERA+'!$A$4:$J$198,7,FALSE)</f>
        <v>21</v>
      </c>
      <c r="P4462" t="str">
        <f>VLOOKUP($E4462,'CFileFishery to ERA+'!$A$4:$J$198,8,FALSE)</f>
        <v>S</v>
      </c>
      <c r="Q4462" t="str">
        <f>VLOOKUP($E4462,'CFileFishery to ERA+'!$A$4:$J$198,9,FALSE)</f>
        <v>NBC ISBM Sport</v>
      </c>
      <c r="R4462" t="str">
        <f>VLOOKUP($E4462,'CFileFishery to ERA+'!$A$4:$J$198,10,FALSE)</f>
        <v>ISBM</v>
      </c>
    </row>
    <row r="4463" spans="1:18" x14ac:dyDescent="0.25">
      <c r="A4463" s="5" t="s">
        <v>544</v>
      </c>
      <c r="B4463" s="5" t="s">
        <v>545</v>
      </c>
      <c r="C4463" s="5">
        <v>2016</v>
      </c>
      <c r="D4463" s="5">
        <v>6</v>
      </c>
      <c r="E4463" s="5">
        <v>136</v>
      </c>
      <c r="F4463" s="5" t="s">
        <v>52</v>
      </c>
      <c r="G4463" s="5">
        <v>3</v>
      </c>
      <c r="H4463" s="5" t="s">
        <v>12</v>
      </c>
      <c r="I4463" s="5">
        <v>1</v>
      </c>
      <c r="J4463" s="5">
        <v>3.54</v>
      </c>
      <c r="K4463" s="5">
        <v>3.54</v>
      </c>
      <c r="L4463">
        <f>VLOOKUP($E4463,'CFileFishery to ERA+'!$A$4:$J$198,4,FALSE)</f>
        <v>63</v>
      </c>
      <c r="M4463" t="str">
        <f>VLOOKUP($E4463,'CFileFishery to ERA+'!$A$4:$J$198,5,FALSE)</f>
        <v>GEO ST S</v>
      </c>
      <c r="N4463" t="str">
        <f>VLOOKUP($E4463,'CFileFishery to ERA+'!$A$4:$J$198,6,FALSE)</f>
        <v>CA</v>
      </c>
      <c r="O4463">
        <f>VLOOKUP($E4463,'CFileFishery to ERA+'!$A$4:$J$198,7,FALSE)</f>
        <v>27</v>
      </c>
      <c r="P4463" t="str">
        <f>VLOOKUP($E4463,'CFileFishery to ERA+'!$A$4:$J$198,8,FALSE)</f>
        <v>S</v>
      </c>
      <c r="Q4463" t="str">
        <f>VLOOKUP($E4463,'CFileFishery to ERA+'!$A$4:$J$198,9,FALSE)</f>
        <v>North Georgia Strait Sport</v>
      </c>
      <c r="R4463" t="str">
        <f>VLOOKUP($E4463,'CFileFishery to ERA+'!$A$4:$J$198,10,FALSE)</f>
        <v>ISBM</v>
      </c>
    </row>
    <row r="4464" spans="1:18" x14ac:dyDescent="0.25">
      <c r="A4464" s="5" t="s">
        <v>544</v>
      </c>
      <c r="B4464" s="5" t="s">
        <v>545</v>
      </c>
      <c r="C4464" s="5">
        <v>2016</v>
      </c>
      <c r="D4464" s="5">
        <v>6</v>
      </c>
      <c r="E4464" s="5">
        <v>142</v>
      </c>
      <c r="F4464" s="5" t="s">
        <v>49</v>
      </c>
      <c r="G4464" s="5">
        <v>3</v>
      </c>
      <c r="H4464" s="5" t="s">
        <v>12</v>
      </c>
      <c r="I4464" s="5">
        <v>1</v>
      </c>
      <c r="J4464" s="5">
        <v>9.4499999999999993</v>
      </c>
      <c r="K4464" s="5">
        <v>9.4600000000000009</v>
      </c>
      <c r="L4464">
        <f>VLOOKUP($E4464,'CFileFishery to ERA+'!$A$4:$J$198,4,FALSE)</f>
        <v>50</v>
      </c>
      <c r="M4464" t="str">
        <f>VLOOKUP($E4464,'CFileFishery to ERA+'!$A$4:$J$198,5,FALSE)</f>
        <v>WCVI AABM S</v>
      </c>
      <c r="N4464" t="str">
        <f>VLOOKUP($E4464,'CFileFishery to ERA+'!$A$4:$J$198,6,FALSE)</f>
        <v>CA</v>
      </c>
      <c r="O4464">
        <f>VLOOKUP($E4464,'CFileFishery to ERA+'!$A$4:$J$198,7,FALSE)</f>
        <v>31</v>
      </c>
      <c r="P4464" t="str">
        <f>VLOOKUP($E4464,'CFileFishery to ERA+'!$A$4:$J$198,8,FALSE)</f>
        <v>S</v>
      </c>
      <c r="Q4464" t="str">
        <f>VLOOKUP($E4464,'CFileFishery to ERA+'!$A$4:$J$198,9,FALSE)</f>
        <v>WCVI AABM Sport</v>
      </c>
      <c r="R4464" t="str">
        <f>VLOOKUP($E4464,'CFileFishery to ERA+'!$A$4:$J$198,10,FALSE)</f>
        <v>AABM</v>
      </c>
    </row>
    <row r="4465" spans="1:18" x14ac:dyDescent="0.25">
      <c r="A4465" s="5" t="s">
        <v>544</v>
      </c>
      <c r="B4465" s="5" t="s">
        <v>545</v>
      </c>
      <c r="C4465" s="5">
        <v>2016</v>
      </c>
      <c r="D4465" s="5">
        <v>6</v>
      </c>
      <c r="E4465" s="5">
        <v>142</v>
      </c>
      <c r="F4465" s="5" t="s">
        <v>49</v>
      </c>
      <c r="G4465" s="5">
        <v>4</v>
      </c>
      <c r="H4465" s="5" t="s">
        <v>12</v>
      </c>
      <c r="I4465" s="5">
        <v>1</v>
      </c>
      <c r="J4465" s="5">
        <v>9.4499999999999993</v>
      </c>
      <c r="K4465" s="5">
        <v>9.52</v>
      </c>
      <c r="L4465">
        <f>VLOOKUP($E4465,'CFileFishery to ERA+'!$A$4:$J$198,4,FALSE)</f>
        <v>50</v>
      </c>
      <c r="M4465" t="str">
        <f>VLOOKUP($E4465,'CFileFishery to ERA+'!$A$4:$J$198,5,FALSE)</f>
        <v>WCVI AABM S</v>
      </c>
      <c r="N4465" t="str">
        <f>VLOOKUP($E4465,'CFileFishery to ERA+'!$A$4:$J$198,6,FALSE)</f>
        <v>CA</v>
      </c>
      <c r="O4465">
        <f>VLOOKUP($E4465,'CFileFishery to ERA+'!$A$4:$J$198,7,FALSE)</f>
        <v>31</v>
      </c>
      <c r="P4465" t="str">
        <f>VLOOKUP($E4465,'CFileFishery to ERA+'!$A$4:$J$198,8,FALSE)</f>
        <v>S</v>
      </c>
      <c r="Q4465" t="str">
        <f>VLOOKUP($E4465,'CFileFishery to ERA+'!$A$4:$J$198,9,FALSE)</f>
        <v>WCVI AABM Sport</v>
      </c>
      <c r="R4465" t="str">
        <f>VLOOKUP($E4465,'CFileFishery to ERA+'!$A$4:$J$198,10,FALSE)</f>
        <v>AABM</v>
      </c>
    </row>
    <row r="4466" spans="1:18" x14ac:dyDescent="0.25">
      <c r="A4466" s="5" t="s">
        <v>544</v>
      </c>
      <c r="B4466" s="5" t="s">
        <v>545</v>
      </c>
      <c r="C4466" s="5">
        <v>2016</v>
      </c>
      <c r="D4466" s="5">
        <v>7</v>
      </c>
      <c r="E4466" s="5">
        <v>43</v>
      </c>
      <c r="F4466" s="5" t="s">
        <v>59</v>
      </c>
      <c r="G4466" s="5">
        <v>3</v>
      </c>
      <c r="H4466" s="5" t="s">
        <v>12</v>
      </c>
      <c r="I4466" s="5">
        <v>2</v>
      </c>
      <c r="J4466" s="5">
        <v>4.4000000000000004</v>
      </c>
      <c r="K4466" s="5">
        <v>4.4000000000000004</v>
      </c>
      <c r="L4466">
        <f>VLOOKUP($E4466,'CFileFishery to ERA+'!$A$4:$J$198,4,FALSE)</f>
        <v>13</v>
      </c>
      <c r="M4466" t="str">
        <f>VLOOKUP($E4466,'CFileFishery to ERA+'!$A$4:$J$198,5,FALSE)</f>
        <v>N FALCON T</v>
      </c>
      <c r="N4466" t="str">
        <f>VLOOKUP($E4466,'CFileFishery to ERA+'!$A$4:$J$198,6,FALSE)</f>
        <v>US</v>
      </c>
      <c r="O4466">
        <f>VLOOKUP($E4466,'CFileFishery to ERA+'!$A$4:$J$198,7,FALSE)</f>
        <v>999</v>
      </c>
      <c r="P4466" t="str">
        <f>VLOOKUP($E4466,'CFileFishery to ERA+'!$A$4:$J$198,8,FALSE)</f>
        <v>T</v>
      </c>
      <c r="Q4466" t="str">
        <f>VLOOKUP($E4466,'CFileFishery to ERA+'!$A$4:$J$198,9,FALSE)</f>
        <v>WA Troll</v>
      </c>
      <c r="R4466" t="str">
        <f>VLOOKUP($E4466,'CFileFishery to ERA+'!$A$4:$J$198,10,FALSE)</f>
        <v>ISBM</v>
      </c>
    </row>
    <row r="4467" spans="1:18" x14ac:dyDescent="0.25">
      <c r="A4467" s="5" t="s">
        <v>544</v>
      </c>
      <c r="B4467" s="5" t="s">
        <v>545</v>
      </c>
      <c r="C4467" s="5">
        <v>2016</v>
      </c>
      <c r="D4467" s="5">
        <v>7</v>
      </c>
      <c r="E4467" s="5">
        <v>43</v>
      </c>
      <c r="F4467" s="5" t="s">
        <v>59</v>
      </c>
      <c r="G4467" s="5">
        <v>3</v>
      </c>
      <c r="H4467" s="5" t="s">
        <v>121</v>
      </c>
      <c r="I4467" s="5">
        <v>1</v>
      </c>
      <c r="J4467" s="5">
        <v>1.77</v>
      </c>
      <c r="K4467" s="5">
        <v>1.77</v>
      </c>
      <c r="L4467">
        <f>VLOOKUP($E4467,'CFileFishery to ERA+'!$A$4:$J$198,4,FALSE)</f>
        <v>13</v>
      </c>
      <c r="M4467" t="str">
        <f>VLOOKUP($E4467,'CFileFishery to ERA+'!$A$4:$J$198,5,FALSE)</f>
        <v>N FALCON T</v>
      </c>
      <c r="N4467" t="str">
        <f>VLOOKUP($E4467,'CFileFishery to ERA+'!$A$4:$J$198,6,FALSE)</f>
        <v>US</v>
      </c>
      <c r="O4467">
        <f>VLOOKUP($E4467,'CFileFishery to ERA+'!$A$4:$J$198,7,FALSE)</f>
        <v>999</v>
      </c>
      <c r="P4467" t="str">
        <f>VLOOKUP($E4467,'CFileFishery to ERA+'!$A$4:$J$198,8,FALSE)</f>
        <v>T</v>
      </c>
      <c r="Q4467" t="str">
        <f>VLOOKUP($E4467,'CFileFishery to ERA+'!$A$4:$J$198,9,FALSE)</f>
        <v>WA Troll</v>
      </c>
      <c r="R4467" t="str">
        <f>VLOOKUP($E4467,'CFileFishery to ERA+'!$A$4:$J$198,10,FALSE)</f>
        <v>ISBM</v>
      </c>
    </row>
    <row r="4468" spans="1:18" x14ac:dyDescent="0.25">
      <c r="A4468" s="5" t="s">
        <v>544</v>
      </c>
      <c r="B4468" s="5" t="s">
        <v>545</v>
      </c>
      <c r="C4468" s="5">
        <v>2016</v>
      </c>
      <c r="D4468" s="5">
        <v>7</v>
      </c>
      <c r="E4468" s="5">
        <v>43</v>
      </c>
      <c r="F4468" s="5" t="s">
        <v>59</v>
      </c>
      <c r="G4468" s="5">
        <v>4</v>
      </c>
      <c r="H4468" s="5" t="s">
        <v>12</v>
      </c>
      <c r="I4468" s="5">
        <v>1</v>
      </c>
      <c r="J4468" s="5">
        <v>1.77</v>
      </c>
      <c r="K4468" s="5">
        <v>1.78</v>
      </c>
      <c r="L4468">
        <f>VLOOKUP($E4468,'CFileFishery to ERA+'!$A$4:$J$198,4,FALSE)</f>
        <v>13</v>
      </c>
      <c r="M4468" t="str">
        <f>VLOOKUP($E4468,'CFileFishery to ERA+'!$A$4:$J$198,5,FALSE)</f>
        <v>N FALCON T</v>
      </c>
      <c r="N4468" t="str">
        <f>VLOOKUP($E4468,'CFileFishery to ERA+'!$A$4:$J$198,6,FALSE)</f>
        <v>US</v>
      </c>
      <c r="O4468">
        <f>VLOOKUP($E4468,'CFileFishery to ERA+'!$A$4:$J$198,7,FALSE)</f>
        <v>999</v>
      </c>
      <c r="P4468" t="str">
        <f>VLOOKUP($E4468,'CFileFishery to ERA+'!$A$4:$J$198,8,FALSE)</f>
        <v>T</v>
      </c>
      <c r="Q4468" t="str">
        <f>VLOOKUP($E4468,'CFileFishery to ERA+'!$A$4:$J$198,9,FALSE)</f>
        <v>WA Troll</v>
      </c>
      <c r="R4468" t="str">
        <f>VLOOKUP($E4468,'CFileFishery to ERA+'!$A$4:$J$198,10,FALSE)</f>
        <v>ISBM</v>
      </c>
    </row>
    <row r="4469" spans="1:18" x14ac:dyDescent="0.25">
      <c r="A4469" s="5" t="s">
        <v>544</v>
      </c>
      <c r="B4469" s="5" t="s">
        <v>545</v>
      </c>
      <c r="C4469" s="5">
        <v>2016</v>
      </c>
      <c r="D4469" s="5">
        <v>7</v>
      </c>
      <c r="E4469" s="5">
        <v>55</v>
      </c>
      <c r="F4469" s="5" t="s">
        <v>46</v>
      </c>
      <c r="G4469" s="5">
        <v>3</v>
      </c>
      <c r="H4469" s="5" t="s">
        <v>12</v>
      </c>
      <c r="I4469" s="5">
        <v>1</v>
      </c>
      <c r="J4469" s="5">
        <v>1.55</v>
      </c>
      <c r="K4469" s="5">
        <v>1.55</v>
      </c>
      <c r="L4469">
        <f>VLOOKUP($E4469,'CFileFishery to ERA+'!$A$4:$J$198,4,FALSE)</f>
        <v>17</v>
      </c>
      <c r="M4469" t="str">
        <f>VLOOKUP($E4469,'CFileFishery to ERA+'!$A$4:$J$198,5,FALSE)</f>
        <v>ALASKA N</v>
      </c>
      <c r="N4469" t="str">
        <f>VLOOKUP($E4469,'CFileFishery to ERA+'!$A$4:$J$198,6,FALSE)</f>
        <v>US</v>
      </c>
      <c r="O4469">
        <f>VLOOKUP($E4469,'CFileFishery to ERA+'!$A$4:$J$198,7,FALSE)</f>
        <v>999</v>
      </c>
      <c r="P4469" t="str">
        <f>VLOOKUP($E4469,'CFileFishery to ERA+'!$A$4:$J$198,8,FALSE)</f>
        <v>N</v>
      </c>
      <c r="Q4469" t="str">
        <f>VLOOKUP($E4469,'CFileFishery to ERA+'!$A$4:$J$198,9,FALSE)</f>
        <v>SEAK Net</v>
      </c>
      <c r="R4469" t="str">
        <f>VLOOKUP($E4469,'CFileFishery to ERA+'!$A$4:$J$198,10,FALSE)</f>
        <v>AABM</v>
      </c>
    </row>
    <row r="4470" spans="1:18" x14ac:dyDescent="0.25">
      <c r="A4470" s="5" t="s">
        <v>544</v>
      </c>
      <c r="B4470" s="5" t="s">
        <v>545</v>
      </c>
      <c r="C4470" s="5">
        <v>2016</v>
      </c>
      <c r="D4470" s="5">
        <v>7</v>
      </c>
      <c r="E4470" s="5">
        <v>64</v>
      </c>
      <c r="F4470" s="5" t="s">
        <v>48</v>
      </c>
      <c r="G4470" s="5">
        <v>2</v>
      </c>
      <c r="H4470" s="5" t="s">
        <v>12</v>
      </c>
      <c r="I4470" s="5">
        <v>1</v>
      </c>
      <c r="J4470" s="5">
        <v>1</v>
      </c>
      <c r="K4470" s="5">
        <v>1</v>
      </c>
      <c r="L4470">
        <f>VLOOKUP($E4470,'CFileFishery to ERA+'!$A$4:$J$198,4,FALSE)</f>
        <v>17</v>
      </c>
      <c r="M4470" t="str">
        <f>VLOOKUP($E4470,'CFileFishery to ERA+'!$A$4:$J$198,5,FALSE)</f>
        <v>ALASKA N</v>
      </c>
      <c r="N4470" t="str">
        <f>VLOOKUP($E4470,'CFileFishery to ERA+'!$A$4:$J$198,6,FALSE)</f>
        <v>US</v>
      </c>
      <c r="O4470">
        <f>VLOOKUP($E4470,'CFileFishery to ERA+'!$A$4:$J$198,7,FALSE)</f>
        <v>999</v>
      </c>
      <c r="P4470" t="str">
        <f>VLOOKUP($E4470,'CFileFishery to ERA+'!$A$4:$J$198,8,FALSE)</f>
        <v>N</v>
      </c>
      <c r="Q4470" t="str">
        <f>VLOOKUP($E4470,'CFileFishery to ERA+'!$A$4:$J$198,9,FALSE)</f>
        <v>SEAK Net</v>
      </c>
      <c r="R4470" t="str">
        <f>VLOOKUP($E4470,'CFileFishery to ERA+'!$A$4:$J$198,10,FALSE)</f>
        <v>AABM</v>
      </c>
    </row>
    <row r="4471" spans="1:18" x14ac:dyDescent="0.25">
      <c r="A4471" s="5" t="s">
        <v>544</v>
      </c>
      <c r="B4471" s="5" t="s">
        <v>545</v>
      </c>
      <c r="C4471" s="5">
        <v>2016</v>
      </c>
      <c r="D4471" s="5">
        <v>7</v>
      </c>
      <c r="E4471" s="5">
        <v>92</v>
      </c>
      <c r="F4471" s="5" t="s">
        <v>66</v>
      </c>
      <c r="G4471" s="5">
        <v>3</v>
      </c>
      <c r="H4471" s="5" t="s">
        <v>12</v>
      </c>
      <c r="I4471" s="5">
        <v>1</v>
      </c>
      <c r="J4471" s="5">
        <v>1</v>
      </c>
      <c r="K4471" s="5">
        <v>1</v>
      </c>
      <c r="L4471">
        <f>VLOOKUP($E4471,'CFileFishery to ERA+'!$A$4:$J$198,4,FALSE)</f>
        <v>51</v>
      </c>
      <c r="M4471" t="str">
        <f>VLOOKUP($E4471,'CFileFishery to ERA+'!$A$4:$J$198,5,FALSE)</f>
        <v>WCVI ISBM S</v>
      </c>
      <c r="N4471" t="str">
        <f>VLOOKUP($E4471,'CFileFishery to ERA+'!$A$4:$J$198,6,FALSE)</f>
        <v>CA</v>
      </c>
      <c r="O4471">
        <f>VLOOKUP($E4471,'CFileFishery to ERA+'!$A$4:$J$198,7,FALSE)</f>
        <v>32</v>
      </c>
      <c r="P4471" t="str">
        <f>VLOOKUP($E4471,'CFileFishery to ERA+'!$A$4:$J$198,8,FALSE)</f>
        <v>S</v>
      </c>
      <c r="Q4471" t="str">
        <f>VLOOKUP($E4471,'CFileFishery to ERA+'!$A$4:$J$198,9,FALSE)</f>
        <v>WCVI ISBM Sport</v>
      </c>
      <c r="R4471" t="str">
        <f>VLOOKUP($E4471,'CFileFishery to ERA+'!$A$4:$J$198,10,FALSE)</f>
        <v>ISBM</v>
      </c>
    </row>
    <row r="4472" spans="1:18" x14ac:dyDescent="0.25">
      <c r="A4472" s="5" t="s">
        <v>544</v>
      </c>
      <c r="B4472" s="5" t="s">
        <v>545</v>
      </c>
      <c r="C4472" s="5">
        <v>2016</v>
      </c>
      <c r="D4472" s="5">
        <v>7</v>
      </c>
      <c r="E4472" s="5">
        <v>104</v>
      </c>
      <c r="F4472" s="5" t="s">
        <v>113</v>
      </c>
      <c r="G4472" s="5">
        <v>2</v>
      </c>
      <c r="H4472" s="5" t="s">
        <v>121</v>
      </c>
      <c r="I4472" s="5">
        <v>1</v>
      </c>
      <c r="J4472" s="5">
        <v>1.99</v>
      </c>
      <c r="K4472" s="5">
        <v>2</v>
      </c>
      <c r="L4472">
        <f>VLOOKUP($E4472,'CFileFishery to ERA+'!$A$4:$J$198,4,FALSE)</f>
        <v>38</v>
      </c>
      <c r="M4472" t="str">
        <f>VLOOKUP($E4472,'CFileFishery to ERA+'!$A$4:$J$198,5,FALSE)</f>
        <v>TPS FN</v>
      </c>
      <c r="N4472" t="str">
        <f>VLOOKUP($E4472,'CFileFishery to ERA+'!$A$4:$J$198,6,FALSE)</f>
        <v>US</v>
      </c>
      <c r="O4472">
        <f>VLOOKUP($E4472,'CFileFishery to ERA+'!$A$4:$J$198,7,FALSE)</f>
        <v>999</v>
      </c>
      <c r="P4472" t="str">
        <f>VLOOKUP($E4472,'CFileFishery to ERA+'!$A$4:$J$198,8,FALSE)</f>
        <v>N</v>
      </c>
      <c r="Q4472" t="str">
        <f>VLOOKUP($E4472,'CFileFishery to ERA+'!$A$4:$J$198,9,FALSE)</f>
        <v>PGSD Net</v>
      </c>
      <c r="R4472" t="str">
        <f>VLOOKUP($E4472,'CFileFishery to ERA+'!$A$4:$J$198,10,FALSE)</f>
        <v>ISBM</v>
      </c>
    </row>
    <row r="4473" spans="1:18" x14ac:dyDescent="0.25">
      <c r="A4473" s="5" t="s">
        <v>544</v>
      </c>
      <c r="B4473" s="5" t="s">
        <v>545</v>
      </c>
      <c r="C4473" s="5">
        <v>2016</v>
      </c>
      <c r="D4473" s="5">
        <v>7</v>
      </c>
      <c r="E4473" s="5">
        <v>104</v>
      </c>
      <c r="F4473" s="5" t="s">
        <v>113</v>
      </c>
      <c r="G4473" s="5">
        <v>3</v>
      </c>
      <c r="H4473" s="5" t="s">
        <v>121</v>
      </c>
      <c r="I4473" s="5">
        <v>1</v>
      </c>
      <c r="J4473" s="5">
        <v>1.65</v>
      </c>
      <c r="K4473" s="5">
        <v>1.65</v>
      </c>
      <c r="L4473">
        <f>VLOOKUP($E4473,'CFileFishery to ERA+'!$A$4:$J$198,4,FALSE)</f>
        <v>38</v>
      </c>
      <c r="M4473" t="str">
        <f>VLOOKUP($E4473,'CFileFishery to ERA+'!$A$4:$J$198,5,FALSE)</f>
        <v>TPS FN</v>
      </c>
      <c r="N4473" t="str">
        <f>VLOOKUP($E4473,'CFileFishery to ERA+'!$A$4:$J$198,6,FALSE)</f>
        <v>US</v>
      </c>
      <c r="O4473">
        <f>VLOOKUP($E4473,'CFileFishery to ERA+'!$A$4:$J$198,7,FALSE)</f>
        <v>999</v>
      </c>
      <c r="P4473" t="str">
        <f>VLOOKUP($E4473,'CFileFishery to ERA+'!$A$4:$J$198,8,FALSE)</f>
        <v>N</v>
      </c>
      <c r="Q4473" t="str">
        <f>VLOOKUP($E4473,'CFileFishery to ERA+'!$A$4:$J$198,9,FALSE)</f>
        <v>PGSD Net</v>
      </c>
      <c r="R4473" t="str">
        <f>VLOOKUP($E4473,'CFileFishery to ERA+'!$A$4:$J$198,10,FALSE)</f>
        <v>ISBM</v>
      </c>
    </row>
    <row r="4474" spans="1:18" x14ac:dyDescent="0.25">
      <c r="A4474" s="5" t="s">
        <v>544</v>
      </c>
      <c r="B4474" s="5" t="s">
        <v>545</v>
      </c>
      <c r="C4474" s="5">
        <v>2016</v>
      </c>
      <c r="D4474" s="5">
        <v>7</v>
      </c>
      <c r="E4474" s="5">
        <v>104</v>
      </c>
      <c r="F4474" s="5" t="s">
        <v>113</v>
      </c>
      <c r="G4474" s="5">
        <v>4</v>
      </c>
      <c r="H4474" s="5" t="s">
        <v>121</v>
      </c>
      <c r="I4474" s="5">
        <v>1</v>
      </c>
      <c r="J4474" s="5">
        <v>1.99</v>
      </c>
      <c r="K4474" s="5">
        <v>2</v>
      </c>
      <c r="L4474">
        <f>VLOOKUP($E4474,'CFileFishery to ERA+'!$A$4:$J$198,4,FALSE)</f>
        <v>38</v>
      </c>
      <c r="M4474" t="str">
        <f>VLOOKUP($E4474,'CFileFishery to ERA+'!$A$4:$J$198,5,FALSE)</f>
        <v>TPS FN</v>
      </c>
      <c r="N4474" t="str">
        <f>VLOOKUP($E4474,'CFileFishery to ERA+'!$A$4:$J$198,6,FALSE)</f>
        <v>US</v>
      </c>
      <c r="O4474">
        <f>VLOOKUP($E4474,'CFileFishery to ERA+'!$A$4:$J$198,7,FALSE)</f>
        <v>999</v>
      </c>
      <c r="P4474" t="str">
        <f>VLOOKUP($E4474,'CFileFishery to ERA+'!$A$4:$J$198,8,FALSE)</f>
        <v>N</v>
      </c>
      <c r="Q4474" t="str">
        <f>VLOOKUP($E4474,'CFileFishery to ERA+'!$A$4:$J$198,9,FALSE)</f>
        <v>PGSD Net</v>
      </c>
      <c r="R4474" t="str">
        <f>VLOOKUP($E4474,'CFileFishery to ERA+'!$A$4:$J$198,10,FALSE)</f>
        <v>ISBM</v>
      </c>
    </row>
    <row r="4475" spans="1:18" x14ac:dyDescent="0.25">
      <c r="A4475" s="5" t="s">
        <v>544</v>
      </c>
      <c r="B4475" s="5" t="s">
        <v>545</v>
      </c>
      <c r="C4475" s="5">
        <v>2016</v>
      </c>
      <c r="D4475" s="5">
        <v>7</v>
      </c>
      <c r="E4475" s="5">
        <v>132</v>
      </c>
      <c r="F4475" s="5" t="s">
        <v>21</v>
      </c>
      <c r="G4475" s="5">
        <v>4</v>
      </c>
      <c r="H4475" s="5" t="s">
        <v>12</v>
      </c>
      <c r="I4475" s="5">
        <v>1</v>
      </c>
      <c r="J4475" s="5">
        <v>1</v>
      </c>
      <c r="K4475" s="5">
        <v>1</v>
      </c>
      <c r="L4475">
        <f>VLOOKUP($E4475,'CFileFishery to ERA+'!$A$4:$J$198,4,FALSE)</f>
        <v>45</v>
      </c>
      <c r="M4475" t="str">
        <f>VLOOKUP($E4475,'CFileFishery to ERA+'!$A$4:$J$198,5,FALSE)</f>
        <v>CBC S</v>
      </c>
      <c r="N4475" t="str">
        <f>VLOOKUP($E4475,'CFileFishery to ERA+'!$A$4:$J$198,6,FALSE)</f>
        <v>CA</v>
      </c>
      <c r="O4475">
        <f>VLOOKUP($E4475,'CFileFishery to ERA+'!$A$4:$J$198,7,FALSE)</f>
        <v>24</v>
      </c>
      <c r="P4475" t="str">
        <f>VLOOKUP($E4475,'CFileFishery to ERA+'!$A$4:$J$198,8,FALSE)</f>
        <v>S</v>
      </c>
      <c r="Q4475" t="str">
        <f>VLOOKUP($E4475,'CFileFishery to ERA+'!$A$4:$J$198,9,FALSE)</f>
        <v>Central Sport</v>
      </c>
      <c r="R4475" t="str">
        <f>VLOOKUP($E4475,'CFileFishery to ERA+'!$A$4:$J$198,10,FALSE)</f>
        <v>ISBM</v>
      </c>
    </row>
    <row r="4476" spans="1:18" x14ac:dyDescent="0.25">
      <c r="A4476" s="5" t="s">
        <v>544</v>
      </c>
      <c r="B4476" s="5" t="s">
        <v>545</v>
      </c>
      <c r="C4476" s="5">
        <v>2016</v>
      </c>
      <c r="D4476" s="5">
        <v>7</v>
      </c>
      <c r="E4476" s="5">
        <v>136</v>
      </c>
      <c r="F4476" s="5" t="s">
        <v>52</v>
      </c>
      <c r="G4476" s="5">
        <v>3</v>
      </c>
      <c r="H4476" s="5" t="s">
        <v>12</v>
      </c>
      <c r="I4476" s="5">
        <v>1</v>
      </c>
      <c r="J4476" s="5">
        <v>6.77</v>
      </c>
      <c r="K4476" s="5">
        <v>6.78</v>
      </c>
      <c r="L4476">
        <f>VLOOKUP($E4476,'CFileFishery to ERA+'!$A$4:$J$198,4,FALSE)</f>
        <v>63</v>
      </c>
      <c r="M4476" t="str">
        <f>VLOOKUP($E4476,'CFileFishery to ERA+'!$A$4:$J$198,5,FALSE)</f>
        <v>GEO ST S</v>
      </c>
      <c r="N4476" t="str">
        <f>VLOOKUP($E4476,'CFileFishery to ERA+'!$A$4:$J$198,6,FALSE)</f>
        <v>CA</v>
      </c>
      <c r="O4476">
        <f>VLOOKUP($E4476,'CFileFishery to ERA+'!$A$4:$J$198,7,FALSE)</f>
        <v>27</v>
      </c>
      <c r="P4476" t="str">
        <f>VLOOKUP($E4476,'CFileFishery to ERA+'!$A$4:$J$198,8,FALSE)</f>
        <v>S</v>
      </c>
      <c r="Q4476" t="str">
        <f>VLOOKUP($E4476,'CFileFishery to ERA+'!$A$4:$J$198,9,FALSE)</f>
        <v>North Georgia Strait Sport</v>
      </c>
      <c r="R4476" t="str">
        <f>VLOOKUP($E4476,'CFileFishery to ERA+'!$A$4:$J$198,10,FALSE)</f>
        <v>ISBM</v>
      </c>
    </row>
    <row r="4477" spans="1:18" x14ac:dyDescent="0.25">
      <c r="A4477" s="5" t="s">
        <v>544</v>
      </c>
      <c r="B4477" s="5" t="s">
        <v>545</v>
      </c>
      <c r="C4477" s="5">
        <v>2016</v>
      </c>
      <c r="D4477" s="5">
        <v>7</v>
      </c>
      <c r="E4477" s="5">
        <v>146</v>
      </c>
      <c r="F4477" s="5" t="s">
        <v>75</v>
      </c>
      <c r="G4477" s="5">
        <v>2</v>
      </c>
      <c r="H4477" s="5" t="s">
        <v>12</v>
      </c>
      <c r="I4477" s="5">
        <v>2</v>
      </c>
      <c r="J4477" s="5">
        <v>31.78</v>
      </c>
      <c r="K4477" s="5">
        <v>31.9</v>
      </c>
      <c r="L4477">
        <f>VLOOKUP($E4477,'CFileFishery to ERA+'!$A$4:$J$198,4,FALSE)</f>
        <v>65</v>
      </c>
      <c r="M4477" t="str">
        <f>VLOOKUP($E4477,'CFileFishery to ERA+'!$A$4:$J$198,5,FALSE)</f>
        <v>BC JF S</v>
      </c>
      <c r="N4477" t="str">
        <f>VLOOKUP($E4477,'CFileFishery to ERA+'!$A$4:$J$198,6,FALSE)</f>
        <v>CA</v>
      </c>
      <c r="O4477">
        <f>VLOOKUP($E4477,'CFileFishery to ERA+'!$A$4:$J$198,7,FALSE)</f>
        <v>36</v>
      </c>
      <c r="P4477" t="str">
        <f>VLOOKUP($E4477,'CFileFishery to ERA+'!$A$4:$J$198,8,FALSE)</f>
        <v>S</v>
      </c>
      <c r="Q4477" t="str">
        <f>VLOOKUP($E4477,'CFileFishery to ERA+'!$A$4:$J$198,9,FALSE)</f>
        <v>Canadian Juan De Fuca Sport</v>
      </c>
      <c r="R4477" t="str">
        <f>VLOOKUP($E4477,'CFileFishery to ERA+'!$A$4:$J$198,10,FALSE)</f>
        <v>ISBM</v>
      </c>
    </row>
    <row r="4478" spans="1:18" x14ac:dyDescent="0.25">
      <c r="A4478" s="5" t="s">
        <v>544</v>
      </c>
      <c r="B4478" s="5" t="s">
        <v>545</v>
      </c>
      <c r="C4478" s="5">
        <v>2016</v>
      </c>
      <c r="D4478" s="5">
        <v>7</v>
      </c>
      <c r="E4478" s="5">
        <v>146</v>
      </c>
      <c r="F4478" s="5" t="s">
        <v>75</v>
      </c>
      <c r="G4478" s="5">
        <v>3</v>
      </c>
      <c r="H4478" s="5" t="s">
        <v>12</v>
      </c>
      <c r="I4478" s="5">
        <v>1</v>
      </c>
      <c r="J4478" s="5">
        <v>4</v>
      </c>
      <c r="K4478" s="5">
        <v>4</v>
      </c>
      <c r="L4478">
        <f>VLOOKUP($E4478,'CFileFishery to ERA+'!$A$4:$J$198,4,FALSE)</f>
        <v>65</v>
      </c>
      <c r="M4478" t="str">
        <f>VLOOKUP($E4478,'CFileFishery to ERA+'!$A$4:$J$198,5,FALSE)</f>
        <v>BC JF S</v>
      </c>
      <c r="N4478" t="str">
        <f>VLOOKUP($E4478,'CFileFishery to ERA+'!$A$4:$J$198,6,FALSE)</f>
        <v>CA</v>
      </c>
      <c r="O4478">
        <f>VLOOKUP($E4478,'CFileFishery to ERA+'!$A$4:$J$198,7,FALSE)</f>
        <v>36</v>
      </c>
      <c r="P4478" t="str">
        <f>VLOOKUP($E4478,'CFileFishery to ERA+'!$A$4:$J$198,8,FALSE)</f>
        <v>S</v>
      </c>
      <c r="Q4478" t="str">
        <f>VLOOKUP($E4478,'CFileFishery to ERA+'!$A$4:$J$198,9,FALSE)</f>
        <v>Canadian Juan De Fuca Sport</v>
      </c>
      <c r="R4478" t="str">
        <f>VLOOKUP($E4478,'CFileFishery to ERA+'!$A$4:$J$198,10,FALSE)</f>
        <v>ISBM</v>
      </c>
    </row>
    <row r="4479" spans="1:18" x14ac:dyDescent="0.25">
      <c r="A4479" s="5" t="s">
        <v>544</v>
      </c>
      <c r="B4479" s="5" t="s">
        <v>545</v>
      </c>
      <c r="C4479" s="5">
        <v>2016</v>
      </c>
      <c r="D4479" s="5">
        <v>7</v>
      </c>
      <c r="E4479" s="5">
        <v>150</v>
      </c>
      <c r="F4479" s="5" t="s">
        <v>76</v>
      </c>
      <c r="G4479" s="5">
        <v>3</v>
      </c>
      <c r="H4479" s="5" t="s">
        <v>12</v>
      </c>
      <c r="I4479" s="5">
        <v>1</v>
      </c>
      <c r="J4479" s="5">
        <v>3.07</v>
      </c>
      <c r="K4479" s="5">
        <v>3.07</v>
      </c>
      <c r="L4479">
        <f>VLOOKUP($E4479,'CFileFishery to ERA+'!$A$4:$J$198,4,FALSE)</f>
        <v>57</v>
      </c>
      <c r="M4479" t="str">
        <f>VLOOKUP($E4479,'CFileFishery to ERA+'!$A$4:$J$198,5,FALSE)</f>
        <v>PGSDN S</v>
      </c>
      <c r="N4479" t="str">
        <f>VLOOKUP($E4479,'CFileFishery to ERA+'!$A$4:$J$198,6,FALSE)</f>
        <v>US</v>
      </c>
      <c r="O4479">
        <f>VLOOKUP($E4479,'CFileFishery to ERA+'!$A$4:$J$198,7,FALSE)</f>
        <v>999</v>
      </c>
      <c r="P4479" t="str">
        <f>VLOOKUP($E4479,'CFileFishery to ERA+'!$A$4:$J$198,8,FALSE)</f>
        <v>S</v>
      </c>
      <c r="Q4479" t="str">
        <f>VLOOKUP($E4479,'CFileFishery to ERA+'!$A$4:$J$198,9,FALSE)</f>
        <v>PGSD Sport</v>
      </c>
      <c r="R4479" t="str">
        <f>VLOOKUP($E4479,'CFileFishery to ERA+'!$A$4:$J$198,10,FALSE)</f>
        <v>ISBM</v>
      </c>
    </row>
    <row r="4480" spans="1:18" x14ac:dyDescent="0.25">
      <c r="A4480" s="5" t="s">
        <v>544</v>
      </c>
      <c r="B4480" s="5" t="s">
        <v>545</v>
      </c>
      <c r="C4480" s="5">
        <v>2016</v>
      </c>
      <c r="D4480" s="5">
        <v>7</v>
      </c>
      <c r="E4480" s="5">
        <v>152</v>
      </c>
      <c r="F4480" s="5" t="s">
        <v>63</v>
      </c>
      <c r="G4480" s="5">
        <v>3</v>
      </c>
      <c r="H4480" s="5" t="s">
        <v>12</v>
      </c>
      <c r="I4480" s="5">
        <v>2</v>
      </c>
      <c r="J4480" s="5">
        <v>8.84</v>
      </c>
      <c r="K4480" s="5">
        <v>8.85</v>
      </c>
      <c r="L4480">
        <f>VLOOKUP($E4480,'CFileFishery to ERA+'!$A$4:$J$198,4,FALSE)</f>
        <v>57</v>
      </c>
      <c r="M4480" t="str">
        <f>VLOOKUP($E4480,'CFileFishery to ERA+'!$A$4:$J$198,5,FALSE)</f>
        <v>PGSDN S</v>
      </c>
      <c r="N4480" t="str">
        <f>VLOOKUP($E4480,'CFileFishery to ERA+'!$A$4:$J$198,6,FALSE)</f>
        <v>US</v>
      </c>
      <c r="O4480">
        <f>VLOOKUP($E4480,'CFileFishery to ERA+'!$A$4:$J$198,7,FALSE)</f>
        <v>999</v>
      </c>
      <c r="P4480" t="str">
        <f>VLOOKUP($E4480,'CFileFishery to ERA+'!$A$4:$J$198,8,FALSE)</f>
        <v>S</v>
      </c>
      <c r="Q4480" t="str">
        <f>VLOOKUP($E4480,'CFileFishery to ERA+'!$A$4:$J$198,9,FALSE)</f>
        <v>PGSD Sport</v>
      </c>
      <c r="R4480" t="str">
        <f>VLOOKUP($E4480,'CFileFishery to ERA+'!$A$4:$J$198,10,FALSE)</f>
        <v>ISBM</v>
      </c>
    </row>
    <row r="4481" spans="1:18" x14ac:dyDescent="0.25">
      <c r="A4481" s="5" t="s">
        <v>544</v>
      </c>
      <c r="B4481" s="5" t="s">
        <v>545</v>
      </c>
      <c r="C4481" s="5">
        <v>2016</v>
      </c>
      <c r="D4481" s="5">
        <v>7</v>
      </c>
      <c r="E4481" s="5">
        <v>167</v>
      </c>
      <c r="F4481" s="5" t="s">
        <v>82</v>
      </c>
      <c r="G4481" s="5">
        <v>3</v>
      </c>
      <c r="H4481" s="5" t="s">
        <v>12</v>
      </c>
      <c r="I4481" s="5">
        <v>1</v>
      </c>
      <c r="J4481" s="5">
        <v>1.1299999999999999</v>
      </c>
      <c r="K4481" s="5">
        <v>1.1299999999999999</v>
      </c>
      <c r="L4481">
        <f>VLOOKUP($E4481,'CFileFishery to ERA+'!$A$4:$J$198,4,FALSE)</f>
        <v>53</v>
      </c>
      <c r="M4481" t="str">
        <f>VLOOKUP($E4481,'CFileFishery to ERA+'!$A$4:$J$198,5,FALSE)</f>
        <v>N FALCON S</v>
      </c>
      <c r="N4481" t="str">
        <f>VLOOKUP($E4481,'CFileFishery to ERA+'!$A$4:$J$198,6,FALSE)</f>
        <v>US</v>
      </c>
      <c r="O4481">
        <f>VLOOKUP($E4481,'CFileFishery to ERA+'!$A$4:$J$198,7,FALSE)</f>
        <v>999</v>
      </c>
      <c r="P4481" t="str">
        <f>VLOOKUP($E4481,'CFileFishery to ERA+'!$A$4:$J$198,8,FALSE)</f>
        <v>S</v>
      </c>
      <c r="Q4481" t="str">
        <f>VLOOKUP($E4481,'CFileFishery to ERA+'!$A$4:$J$198,9,FALSE)</f>
        <v>WA Sport</v>
      </c>
      <c r="R4481" t="str">
        <f>VLOOKUP($E4481,'CFileFishery to ERA+'!$A$4:$J$198,10,FALSE)</f>
        <v>ISBM</v>
      </c>
    </row>
    <row r="4482" spans="1:18" x14ac:dyDescent="0.25">
      <c r="A4482" s="5" t="s">
        <v>544</v>
      </c>
      <c r="B4482" s="5" t="s">
        <v>545</v>
      </c>
      <c r="C4482" s="5">
        <v>2016</v>
      </c>
      <c r="D4482" s="5">
        <v>8</v>
      </c>
      <c r="E4482" s="5">
        <v>22</v>
      </c>
      <c r="F4482" s="5" t="s">
        <v>28</v>
      </c>
      <c r="G4482" s="5">
        <v>4</v>
      </c>
      <c r="H4482" s="5" t="s">
        <v>12</v>
      </c>
      <c r="I4482" s="5">
        <v>1</v>
      </c>
      <c r="J4482" s="5">
        <v>3.41</v>
      </c>
      <c r="K4482" s="5">
        <v>3.43</v>
      </c>
      <c r="L4482">
        <f>VLOOKUP($E4482,'CFileFishery to ERA+'!$A$4:$J$198,4,FALSE)</f>
        <v>6</v>
      </c>
      <c r="M4482" t="str">
        <f>VLOOKUP($E4482,'CFileFishery to ERA+'!$A$4:$J$198,5,FALSE)</f>
        <v>AK FALL T</v>
      </c>
      <c r="N4482" t="str">
        <f>VLOOKUP($E4482,'CFileFishery to ERA+'!$A$4:$J$198,6,FALSE)</f>
        <v>US</v>
      </c>
      <c r="O4482">
        <f>VLOOKUP($E4482,'CFileFishery to ERA+'!$A$4:$J$198,7,FALSE)</f>
        <v>999</v>
      </c>
      <c r="P4482" t="str">
        <f>VLOOKUP($E4482,'CFileFishery to ERA+'!$A$4:$J$198,8,FALSE)</f>
        <v>T</v>
      </c>
      <c r="Q4482" t="str">
        <f>VLOOKUP($E4482,'CFileFishery to ERA+'!$A$4:$J$198,9,FALSE)</f>
        <v>SEAK Troll</v>
      </c>
      <c r="R4482" t="str">
        <f>VLOOKUP($E4482,'CFileFishery to ERA+'!$A$4:$J$198,10,FALSE)</f>
        <v>AABM</v>
      </c>
    </row>
    <row r="4483" spans="1:18" x14ac:dyDescent="0.25">
      <c r="A4483" s="5" t="s">
        <v>544</v>
      </c>
      <c r="B4483" s="5" t="s">
        <v>545</v>
      </c>
      <c r="C4483" s="5">
        <v>2016</v>
      </c>
      <c r="D4483" s="5">
        <v>8</v>
      </c>
      <c r="E4483" s="5">
        <v>30</v>
      </c>
      <c r="F4483" s="5" t="s">
        <v>25</v>
      </c>
      <c r="G4483" s="5">
        <v>3</v>
      </c>
      <c r="H4483" s="5" t="s">
        <v>12</v>
      </c>
      <c r="I4483" s="5">
        <v>1</v>
      </c>
      <c r="J4483" s="5">
        <v>4.3899999999999997</v>
      </c>
      <c r="K4483" s="5">
        <v>4.3899999999999997</v>
      </c>
      <c r="L4483">
        <f>VLOOKUP($E4483,'CFileFishery to ERA+'!$A$4:$J$198,4,FALSE)</f>
        <v>8</v>
      </c>
      <c r="M4483" t="str">
        <f>VLOOKUP($E4483,'CFileFishery to ERA+'!$A$4:$J$198,5,FALSE)</f>
        <v>NORTH T</v>
      </c>
      <c r="N4483" t="str">
        <f>VLOOKUP($E4483,'CFileFishery to ERA+'!$A$4:$J$198,6,FALSE)</f>
        <v>CA</v>
      </c>
      <c r="O4483">
        <f>VLOOKUP($E4483,'CFileFishery to ERA+'!$A$4:$J$198,7,FALSE)</f>
        <v>1</v>
      </c>
      <c r="P4483" t="str">
        <f>VLOOKUP($E4483,'CFileFishery to ERA+'!$A$4:$J$198,8,FALSE)</f>
        <v>T</v>
      </c>
      <c r="Q4483" t="str">
        <f>VLOOKUP($E4483,'CFileFishery to ERA+'!$A$4:$J$198,9,FALSE)</f>
        <v>NBC Troll</v>
      </c>
      <c r="R4483" t="str">
        <f>VLOOKUP($E4483,'CFileFishery to ERA+'!$A$4:$J$198,10,FALSE)</f>
        <v>AABM</v>
      </c>
    </row>
    <row r="4484" spans="1:18" x14ac:dyDescent="0.25">
      <c r="A4484" s="5" t="s">
        <v>544</v>
      </c>
      <c r="B4484" s="5" t="s">
        <v>545</v>
      </c>
      <c r="C4484" s="5">
        <v>2016</v>
      </c>
      <c r="D4484" s="5">
        <v>8</v>
      </c>
      <c r="E4484" s="5">
        <v>43</v>
      </c>
      <c r="F4484" s="5" t="s">
        <v>59</v>
      </c>
      <c r="G4484" s="5">
        <v>3</v>
      </c>
      <c r="H4484" s="5" t="s">
        <v>121</v>
      </c>
      <c r="I4484" s="5">
        <v>2</v>
      </c>
      <c r="J4484" s="5">
        <v>3.9</v>
      </c>
      <c r="K4484" s="5">
        <v>3.9</v>
      </c>
      <c r="L4484">
        <f>VLOOKUP($E4484,'CFileFishery to ERA+'!$A$4:$J$198,4,FALSE)</f>
        <v>13</v>
      </c>
      <c r="M4484" t="str">
        <f>VLOOKUP($E4484,'CFileFishery to ERA+'!$A$4:$J$198,5,FALSE)</f>
        <v>N FALCON T</v>
      </c>
      <c r="N4484" t="str">
        <f>VLOOKUP($E4484,'CFileFishery to ERA+'!$A$4:$J$198,6,FALSE)</f>
        <v>US</v>
      </c>
      <c r="O4484">
        <f>VLOOKUP($E4484,'CFileFishery to ERA+'!$A$4:$J$198,7,FALSE)</f>
        <v>999</v>
      </c>
      <c r="P4484" t="str">
        <f>VLOOKUP($E4484,'CFileFishery to ERA+'!$A$4:$J$198,8,FALSE)</f>
        <v>T</v>
      </c>
      <c r="Q4484" t="str">
        <f>VLOOKUP($E4484,'CFileFishery to ERA+'!$A$4:$J$198,9,FALSE)</f>
        <v>WA Troll</v>
      </c>
      <c r="R4484" t="str">
        <f>VLOOKUP($E4484,'CFileFishery to ERA+'!$A$4:$J$198,10,FALSE)</f>
        <v>ISBM</v>
      </c>
    </row>
    <row r="4485" spans="1:18" x14ac:dyDescent="0.25">
      <c r="A4485" s="5" t="s">
        <v>544</v>
      </c>
      <c r="B4485" s="5" t="s">
        <v>545</v>
      </c>
      <c r="C4485" s="5">
        <v>2016</v>
      </c>
      <c r="D4485" s="5">
        <v>8</v>
      </c>
      <c r="E4485" s="5">
        <v>55</v>
      </c>
      <c r="F4485" s="5" t="s">
        <v>46</v>
      </c>
      <c r="G4485" s="5">
        <v>3</v>
      </c>
      <c r="H4485" s="5" t="s">
        <v>12</v>
      </c>
      <c r="I4485" s="5">
        <v>1</v>
      </c>
      <c r="J4485" s="5">
        <v>1.26</v>
      </c>
      <c r="K4485" s="5">
        <v>1.26</v>
      </c>
      <c r="L4485">
        <f>VLOOKUP($E4485,'CFileFishery to ERA+'!$A$4:$J$198,4,FALSE)</f>
        <v>17</v>
      </c>
      <c r="M4485" t="str">
        <f>VLOOKUP($E4485,'CFileFishery to ERA+'!$A$4:$J$198,5,FALSE)</f>
        <v>ALASKA N</v>
      </c>
      <c r="N4485" t="str">
        <f>VLOOKUP($E4485,'CFileFishery to ERA+'!$A$4:$J$198,6,FALSE)</f>
        <v>US</v>
      </c>
      <c r="O4485">
        <f>VLOOKUP($E4485,'CFileFishery to ERA+'!$A$4:$J$198,7,FALSE)</f>
        <v>999</v>
      </c>
      <c r="P4485" t="str">
        <f>VLOOKUP($E4485,'CFileFishery to ERA+'!$A$4:$J$198,8,FALSE)</f>
        <v>N</v>
      </c>
      <c r="Q4485" t="str">
        <f>VLOOKUP($E4485,'CFileFishery to ERA+'!$A$4:$J$198,9,FALSE)</f>
        <v>SEAK Net</v>
      </c>
      <c r="R4485" t="str">
        <f>VLOOKUP($E4485,'CFileFishery to ERA+'!$A$4:$J$198,10,FALSE)</f>
        <v>AABM</v>
      </c>
    </row>
    <row r="4486" spans="1:18" x14ac:dyDescent="0.25">
      <c r="A4486" s="5" t="s">
        <v>544</v>
      </c>
      <c r="B4486" s="5" t="s">
        <v>545</v>
      </c>
      <c r="C4486" s="5">
        <v>2016</v>
      </c>
      <c r="D4486" s="5">
        <v>8</v>
      </c>
      <c r="E4486" s="5">
        <v>64</v>
      </c>
      <c r="F4486" s="5" t="s">
        <v>48</v>
      </c>
      <c r="G4486" s="5">
        <v>2</v>
      </c>
      <c r="H4486" s="5" t="s">
        <v>12</v>
      </c>
      <c r="I4486" s="5">
        <v>2</v>
      </c>
      <c r="J4486" s="5">
        <v>2</v>
      </c>
      <c r="K4486" s="5">
        <v>2</v>
      </c>
      <c r="L4486">
        <f>VLOOKUP($E4486,'CFileFishery to ERA+'!$A$4:$J$198,4,FALSE)</f>
        <v>17</v>
      </c>
      <c r="M4486" t="str">
        <f>VLOOKUP($E4486,'CFileFishery to ERA+'!$A$4:$J$198,5,FALSE)</f>
        <v>ALASKA N</v>
      </c>
      <c r="N4486" t="str">
        <f>VLOOKUP($E4486,'CFileFishery to ERA+'!$A$4:$J$198,6,FALSE)</f>
        <v>US</v>
      </c>
      <c r="O4486">
        <f>VLOOKUP($E4486,'CFileFishery to ERA+'!$A$4:$J$198,7,FALSE)</f>
        <v>999</v>
      </c>
      <c r="P4486" t="str">
        <f>VLOOKUP($E4486,'CFileFishery to ERA+'!$A$4:$J$198,8,FALSE)</f>
        <v>N</v>
      </c>
      <c r="Q4486" t="str">
        <f>VLOOKUP($E4486,'CFileFishery to ERA+'!$A$4:$J$198,9,FALSE)</f>
        <v>SEAK Net</v>
      </c>
      <c r="R4486" t="str">
        <f>VLOOKUP($E4486,'CFileFishery to ERA+'!$A$4:$J$198,10,FALSE)</f>
        <v>AABM</v>
      </c>
    </row>
    <row r="4487" spans="1:18" x14ac:dyDescent="0.25">
      <c r="A4487" s="5" t="s">
        <v>544</v>
      </c>
      <c r="B4487" s="5" t="s">
        <v>545</v>
      </c>
      <c r="C4487" s="5">
        <v>2016</v>
      </c>
      <c r="D4487" s="5">
        <v>8</v>
      </c>
      <c r="E4487" s="5">
        <v>64</v>
      </c>
      <c r="F4487" s="5" t="s">
        <v>48</v>
      </c>
      <c r="G4487" s="5">
        <v>3</v>
      </c>
      <c r="H4487" s="5" t="s">
        <v>12</v>
      </c>
      <c r="I4487" s="5">
        <v>1</v>
      </c>
      <c r="J4487" s="5">
        <v>3.76</v>
      </c>
      <c r="K4487" s="5">
        <v>3.76</v>
      </c>
      <c r="L4487">
        <f>VLOOKUP($E4487,'CFileFishery to ERA+'!$A$4:$J$198,4,FALSE)</f>
        <v>17</v>
      </c>
      <c r="M4487" t="str">
        <f>VLOOKUP($E4487,'CFileFishery to ERA+'!$A$4:$J$198,5,FALSE)</f>
        <v>ALASKA N</v>
      </c>
      <c r="N4487" t="str">
        <f>VLOOKUP($E4487,'CFileFishery to ERA+'!$A$4:$J$198,6,FALSE)</f>
        <v>US</v>
      </c>
      <c r="O4487">
        <f>VLOOKUP($E4487,'CFileFishery to ERA+'!$A$4:$J$198,7,FALSE)</f>
        <v>999</v>
      </c>
      <c r="P4487" t="str">
        <f>VLOOKUP($E4487,'CFileFishery to ERA+'!$A$4:$J$198,8,FALSE)</f>
        <v>N</v>
      </c>
      <c r="Q4487" t="str">
        <f>VLOOKUP($E4487,'CFileFishery to ERA+'!$A$4:$J$198,9,FALSE)</f>
        <v>SEAK Net</v>
      </c>
      <c r="R4487" t="str">
        <f>VLOOKUP($E4487,'CFileFishery to ERA+'!$A$4:$J$198,10,FALSE)</f>
        <v>AABM</v>
      </c>
    </row>
    <row r="4488" spans="1:18" x14ac:dyDescent="0.25">
      <c r="A4488" s="5" t="s">
        <v>544</v>
      </c>
      <c r="B4488" s="5" t="s">
        <v>545</v>
      </c>
      <c r="C4488" s="5">
        <v>2016</v>
      </c>
      <c r="D4488" s="5">
        <v>8</v>
      </c>
      <c r="E4488" s="5">
        <v>65</v>
      </c>
      <c r="F4488" s="5" t="s">
        <v>51</v>
      </c>
      <c r="G4488" s="5">
        <v>2</v>
      </c>
      <c r="H4488" s="5" t="s">
        <v>12</v>
      </c>
      <c r="I4488" s="5">
        <v>1</v>
      </c>
      <c r="J4488" s="5">
        <v>1</v>
      </c>
      <c r="K4488" s="5">
        <v>1</v>
      </c>
      <c r="L4488">
        <f>VLOOKUP($E4488,'CFileFishery to ERA+'!$A$4:$J$198,4,FALSE)</f>
        <v>17</v>
      </c>
      <c r="M4488" t="str">
        <f>VLOOKUP($E4488,'CFileFishery to ERA+'!$A$4:$J$198,5,FALSE)</f>
        <v>ALASKA N</v>
      </c>
      <c r="N4488" t="str">
        <f>VLOOKUP($E4488,'CFileFishery to ERA+'!$A$4:$J$198,6,FALSE)</f>
        <v>US</v>
      </c>
      <c r="O4488">
        <f>VLOOKUP($E4488,'CFileFishery to ERA+'!$A$4:$J$198,7,FALSE)</f>
        <v>999</v>
      </c>
      <c r="P4488" t="str">
        <f>VLOOKUP($E4488,'CFileFishery to ERA+'!$A$4:$J$198,8,FALSE)</f>
        <v>N</v>
      </c>
      <c r="Q4488" t="str">
        <f>VLOOKUP($E4488,'CFileFishery to ERA+'!$A$4:$J$198,9,FALSE)</f>
        <v>SEAK Net</v>
      </c>
      <c r="R4488" t="str">
        <f>VLOOKUP($E4488,'CFileFishery to ERA+'!$A$4:$J$198,10,FALSE)</f>
        <v>AABM</v>
      </c>
    </row>
    <row r="4489" spans="1:18" x14ac:dyDescent="0.25">
      <c r="A4489" s="5" t="s">
        <v>544</v>
      </c>
      <c r="B4489" s="5" t="s">
        <v>545</v>
      </c>
      <c r="C4489" s="5">
        <v>2016</v>
      </c>
      <c r="D4489" s="5">
        <v>8</v>
      </c>
      <c r="E4489" s="5">
        <v>92</v>
      </c>
      <c r="F4489" s="5" t="s">
        <v>66</v>
      </c>
      <c r="G4489" s="5">
        <v>2</v>
      </c>
      <c r="H4489" s="5" t="s">
        <v>12</v>
      </c>
      <c r="I4489" s="5">
        <v>1</v>
      </c>
      <c r="J4489" s="5">
        <v>1.02</v>
      </c>
      <c r="K4489" s="5">
        <v>1.02</v>
      </c>
      <c r="L4489">
        <f>VLOOKUP($E4489,'CFileFishery to ERA+'!$A$4:$J$198,4,FALSE)</f>
        <v>51</v>
      </c>
      <c r="M4489" t="str">
        <f>VLOOKUP($E4489,'CFileFishery to ERA+'!$A$4:$J$198,5,FALSE)</f>
        <v>WCVI ISBM S</v>
      </c>
      <c r="N4489" t="str">
        <f>VLOOKUP($E4489,'CFileFishery to ERA+'!$A$4:$J$198,6,FALSE)</f>
        <v>CA</v>
      </c>
      <c r="O4489">
        <f>VLOOKUP($E4489,'CFileFishery to ERA+'!$A$4:$J$198,7,FALSE)</f>
        <v>32</v>
      </c>
      <c r="P4489" t="str">
        <f>VLOOKUP($E4489,'CFileFishery to ERA+'!$A$4:$J$198,8,FALSE)</f>
        <v>S</v>
      </c>
      <c r="Q4489" t="str">
        <f>VLOOKUP($E4489,'CFileFishery to ERA+'!$A$4:$J$198,9,FALSE)</f>
        <v>WCVI ISBM Sport</v>
      </c>
      <c r="R4489" t="str">
        <f>VLOOKUP($E4489,'CFileFishery to ERA+'!$A$4:$J$198,10,FALSE)</f>
        <v>ISBM</v>
      </c>
    </row>
    <row r="4490" spans="1:18" x14ac:dyDescent="0.25">
      <c r="A4490" s="5" t="s">
        <v>544</v>
      </c>
      <c r="B4490" s="5" t="s">
        <v>545</v>
      </c>
      <c r="C4490" s="5">
        <v>2016</v>
      </c>
      <c r="D4490" s="5">
        <v>8</v>
      </c>
      <c r="E4490" s="5">
        <v>92</v>
      </c>
      <c r="F4490" s="5" t="s">
        <v>66</v>
      </c>
      <c r="G4490" s="5">
        <v>3</v>
      </c>
      <c r="H4490" s="5" t="s">
        <v>12</v>
      </c>
      <c r="I4490" s="5">
        <v>1</v>
      </c>
      <c r="J4490" s="5">
        <v>1.02</v>
      </c>
      <c r="K4490" s="5">
        <v>1.02</v>
      </c>
      <c r="L4490">
        <f>VLOOKUP($E4490,'CFileFishery to ERA+'!$A$4:$J$198,4,FALSE)</f>
        <v>51</v>
      </c>
      <c r="M4490" t="str">
        <f>VLOOKUP($E4490,'CFileFishery to ERA+'!$A$4:$J$198,5,FALSE)</f>
        <v>WCVI ISBM S</v>
      </c>
      <c r="N4490" t="str">
        <f>VLOOKUP($E4490,'CFileFishery to ERA+'!$A$4:$J$198,6,FALSE)</f>
        <v>CA</v>
      </c>
      <c r="O4490">
        <f>VLOOKUP($E4490,'CFileFishery to ERA+'!$A$4:$J$198,7,FALSE)</f>
        <v>32</v>
      </c>
      <c r="P4490" t="str">
        <f>VLOOKUP($E4490,'CFileFishery to ERA+'!$A$4:$J$198,8,FALSE)</f>
        <v>S</v>
      </c>
      <c r="Q4490" t="str">
        <f>VLOOKUP($E4490,'CFileFishery to ERA+'!$A$4:$J$198,9,FALSE)</f>
        <v>WCVI ISBM Sport</v>
      </c>
      <c r="R4490" t="str">
        <f>VLOOKUP($E4490,'CFileFishery to ERA+'!$A$4:$J$198,10,FALSE)</f>
        <v>ISBM</v>
      </c>
    </row>
    <row r="4491" spans="1:18" x14ac:dyDescent="0.25">
      <c r="A4491" s="5" t="s">
        <v>544</v>
      </c>
      <c r="B4491" s="5" t="s">
        <v>545</v>
      </c>
      <c r="C4491" s="5">
        <v>2016</v>
      </c>
      <c r="D4491" s="5">
        <v>8</v>
      </c>
      <c r="E4491" s="5">
        <v>101</v>
      </c>
      <c r="F4491" s="5" t="s">
        <v>67</v>
      </c>
      <c r="G4491" s="5">
        <v>2</v>
      </c>
      <c r="H4491" s="5" t="s">
        <v>12</v>
      </c>
      <c r="I4491" s="5">
        <v>2</v>
      </c>
      <c r="J4491" s="5">
        <v>3.84</v>
      </c>
      <c r="K4491" s="5">
        <v>3.85</v>
      </c>
      <c r="L4491">
        <f>VLOOKUP($E4491,'CFileFishery to ERA+'!$A$4:$J$198,4,FALSE)</f>
        <v>38</v>
      </c>
      <c r="M4491" t="str">
        <f>VLOOKUP($E4491,'CFileFishery to ERA+'!$A$4:$J$198,5,FALSE)</f>
        <v>TPS FN</v>
      </c>
      <c r="N4491" t="str">
        <f>VLOOKUP($E4491,'CFileFishery to ERA+'!$A$4:$J$198,6,FALSE)</f>
        <v>US</v>
      </c>
      <c r="O4491">
        <f>VLOOKUP($E4491,'CFileFishery to ERA+'!$A$4:$J$198,7,FALSE)</f>
        <v>999</v>
      </c>
      <c r="P4491" t="str">
        <f>VLOOKUP($E4491,'CFileFishery to ERA+'!$A$4:$J$198,8,FALSE)</f>
        <v>N</v>
      </c>
      <c r="Q4491" t="str">
        <f>VLOOKUP($E4491,'CFileFishery to ERA+'!$A$4:$J$198,9,FALSE)</f>
        <v>PGSD Net</v>
      </c>
      <c r="R4491" t="str">
        <f>VLOOKUP($E4491,'CFileFishery to ERA+'!$A$4:$J$198,10,FALSE)</f>
        <v>ISBM</v>
      </c>
    </row>
    <row r="4492" spans="1:18" x14ac:dyDescent="0.25">
      <c r="A4492" s="5" t="s">
        <v>544</v>
      </c>
      <c r="B4492" s="5" t="s">
        <v>545</v>
      </c>
      <c r="C4492" s="5">
        <v>2016</v>
      </c>
      <c r="D4492" s="5">
        <v>8</v>
      </c>
      <c r="E4492" s="5">
        <v>101</v>
      </c>
      <c r="F4492" s="5" t="s">
        <v>67</v>
      </c>
      <c r="G4492" s="5">
        <v>3</v>
      </c>
      <c r="H4492" s="5" t="s">
        <v>121</v>
      </c>
      <c r="I4492" s="5">
        <v>1</v>
      </c>
      <c r="J4492" s="5">
        <v>1.72</v>
      </c>
      <c r="K4492" s="5">
        <v>1.72</v>
      </c>
      <c r="L4492">
        <f>VLOOKUP($E4492,'CFileFishery to ERA+'!$A$4:$J$198,4,FALSE)</f>
        <v>38</v>
      </c>
      <c r="M4492" t="str">
        <f>VLOOKUP($E4492,'CFileFishery to ERA+'!$A$4:$J$198,5,FALSE)</f>
        <v>TPS FN</v>
      </c>
      <c r="N4492" t="str">
        <f>VLOOKUP($E4492,'CFileFishery to ERA+'!$A$4:$J$198,6,FALSE)</f>
        <v>US</v>
      </c>
      <c r="O4492">
        <f>VLOOKUP($E4492,'CFileFishery to ERA+'!$A$4:$J$198,7,FALSE)</f>
        <v>999</v>
      </c>
      <c r="P4492" t="str">
        <f>VLOOKUP($E4492,'CFileFishery to ERA+'!$A$4:$J$198,8,FALSE)</f>
        <v>N</v>
      </c>
      <c r="Q4492" t="str">
        <f>VLOOKUP($E4492,'CFileFishery to ERA+'!$A$4:$J$198,9,FALSE)</f>
        <v>PGSD Net</v>
      </c>
      <c r="R4492" t="str">
        <f>VLOOKUP($E4492,'CFileFishery to ERA+'!$A$4:$J$198,10,FALSE)</f>
        <v>ISBM</v>
      </c>
    </row>
    <row r="4493" spans="1:18" x14ac:dyDescent="0.25">
      <c r="A4493" s="5" t="s">
        <v>544</v>
      </c>
      <c r="B4493" s="5" t="s">
        <v>545</v>
      </c>
      <c r="C4493" s="5">
        <v>2016</v>
      </c>
      <c r="D4493" s="5">
        <v>8</v>
      </c>
      <c r="E4493" s="5">
        <v>136</v>
      </c>
      <c r="F4493" s="5" t="s">
        <v>52</v>
      </c>
      <c r="G4493" s="5">
        <v>3</v>
      </c>
      <c r="H4493" s="5" t="s">
        <v>12</v>
      </c>
      <c r="I4493" s="5">
        <v>1</v>
      </c>
      <c r="J4493" s="5">
        <v>6.13</v>
      </c>
      <c r="K4493" s="5">
        <v>6.14</v>
      </c>
      <c r="L4493">
        <f>VLOOKUP($E4493,'CFileFishery to ERA+'!$A$4:$J$198,4,FALSE)</f>
        <v>63</v>
      </c>
      <c r="M4493" t="str">
        <f>VLOOKUP($E4493,'CFileFishery to ERA+'!$A$4:$J$198,5,FALSE)</f>
        <v>GEO ST S</v>
      </c>
      <c r="N4493" t="str">
        <f>VLOOKUP($E4493,'CFileFishery to ERA+'!$A$4:$J$198,6,FALSE)</f>
        <v>CA</v>
      </c>
      <c r="O4493">
        <f>VLOOKUP($E4493,'CFileFishery to ERA+'!$A$4:$J$198,7,FALSE)</f>
        <v>27</v>
      </c>
      <c r="P4493" t="str">
        <f>VLOOKUP($E4493,'CFileFishery to ERA+'!$A$4:$J$198,8,FALSE)</f>
        <v>S</v>
      </c>
      <c r="Q4493" t="str">
        <f>VLOOKUP($E4493,'CFileFishery to ERA+'!$A$4:$J$198,9,FALSE)</f>
        <v>North Georgia Strait Sport</v>
      </c>
      <c r="R4493" t="str">
        <f>VLOOKUP($E4493,'CFileFishery to ERA+'!$A$4:$J$198,10,FALSE)</f>
        <v>ISBM</v>
      </c>
    </row>
    <row r="4494" spans="1:18" x14ac:dyDescent="0.25">
      <c r="A4494" s="5" t="s">
        <v>544</v>
      </c>
      <c r="B4494" s="5" t="s">
        <v>545</v>
      </c>
      <c r="C4494" s="5">
        <v>2016</v>
      </c>
      <c r="D4494" s="5">
        <v>8</v>
      </c>
      <c r="E4494" s="5">
        <v>146</v>
      </c>
      <c r="F4494" s="5" t="s">
        <v>75</v>
      </c>
      <c r="G4494" s="5">
        <v>3</v>
      </c>
      <c r="H4494" s="5" t="s">
        <v>12</v>
      </c>
      <c r="I4494" s="5">
        <v>1</v>
      </c>
      <c r="J4494" s="5">
        <v>12.3</v>
      </c>
      <c r="K4494" s="5">
        <v>12.32</v>
      </c>
      <c r="L4494">
        <f>VLOOKUP($E4494,'CFileFishery to ERA+'!$A$4:$J$198,4,FALSE)</f>
        <v>65</v>
      </c>
      <c r="M4494" t="str">
        <f>VLOOKUP($E4494,'CFileFishery to ERA+'!$A$4:$J$198,5,FALSE)</f>
        <v>BC JF S</v>
      </c>
      <c r="N4494" t="str">
        <f>VLOOKUP($E4494,'CFileFishery to ERA+'!$A$4:$J$198,6,FALSE)</f>
        <v>CA</v>
      </c>
      <c r="O4494">
        <f>VLOOKUP($E4494,'CFileFishery to ERA+'!$A$4:$J$198,7,FALSE)</f>
        <v>36</v>
      </c>
      <c r="P4494" t="str">
        <f>VLOOKUP($E4494,'CFileFishery to ERA+'!$A$4:$J$198,8,FALSE)</f>
        <v>S</v>
      </c>
      <c r="Q4494" t="str">
        <f>VLOOKUP($E4494,'CFileFishery to ERA+'!$A$4:$J$198,9,FALSE)</f>
        <v>Canadian Juan De Fuca Sport</v>
      </c>
      <c r="R4494" t="str">
        <f>VLOOKUP($E4494,'CFileFishery to ERA+'!$A$4:$J$198,10,FALSE)</f>
        <v>ISBM</v>
      </c>
    </row>
    <row r="4495" spans="1:18" x14ac:dyDescent="0.25">
      <c r="A4495" s="5" t="s">
        <v>544</v>
      </c>
      <c r="B4495" s="5" t="s">
        <v>545</v>
      </c>
      <c r="C4495" s="5">
        <v>2016</v>
      </c>
      <c r="D4495" s="5">
        <v>8</v>
      </c>
      <c r="E4495" s="5">
        <v>159</v>
      </c>
      <c r="F4495" s="5" t="s">
        <v>94</v>
      </c>
      <c r="G4495" s="5">
        <v>2</v>
      </c>
      <c r="H4495" s="5" t="s">
        <v>12</v>
      </c>
      <c r="I4495" s="5">
        <v>1</v>
      </c>
      <c r="J4495" s="5">
        <v>4.8099999999999996</v>
      </c>
      <c r="K4495" s="5">
        <v>4.8099999999999996</v>
      </c>
      <c r="L4495">
        <f>VLOOKUP($E4495,'CFileFishery to ERA+'!$A$4:$J$198,4,FALSE)</f>
        <v>59</v>
      </c>
      <c r="M4495" t="str">
        <f>VLOOKUP($E4495,'CFileFishery to ERA+'!$A$4:$J$198,5,FALSE)</f>
        <v>PGSDO S</v>
      </c>
      <c r="N4495" t="str">
        <f>VLOOKUP($E4495,'CFileFishery to ERA+'!$A$4:$J$198,6,FALSE)</f>
        <v>US</v>
      </c>
      <c r="O4495">
        <f>VLOOKUP($E4495,'CFileFishery to ERA+'!$A$4:$J$198,7,FALSE)</f>
        <v>999</v>
      </c>
      <c r="P4495" t="str">
        <f>VLOOKUP($E4495,'CFileFishery to ERA+'!$A$4:$J$198,8,FALSE)</f>
        <v>S</v>
      </c>
      <c r="Q4495" t="str">
        <f>VLOOKUP($E4495,'CFileFishery to ERA+'!$A$4:$J$198,9,FALSE)</f>
        <v>PGSD Sport</v>
      </c>
      <c r="R4495" t="str">
        <f>VLOOKUP($E4495,'CFileFishery to ERA+'!$A$4:$J$198,10,FALSE)</f>
        <v>ISBM</v>
      </c>
    </row>
    <row r="4496" spans="1:18" x14ac:dyDescent="0.25">
      <c r="A4496" s="5" t="s">
        <v>544</v>
      </c>
      <c r="B4496" s="5" t="s">
        <v>545</v>
      </c>
      <c r="C4496" s="5">
        <v>2016</v>
      </c>
      <c r="D4496" s="5">
        <v>9</v>
      </c>
      <c r="E4496" s="5">
        <v>39</v>
      </c>
      <c r="F4496" s="5" t="s">
        <v>50</v>
      </c>
      <c r="G4496" s="5">
        <v>2</v>
      </c>
      <c r="H4496" s="5" t="s">
        <v>121</v>
      </c>
      <c r="I4496" s="5">
        <v>1</v>
      </c>
      <c r="J4496" s="5">
        <v>2.44</v>
      </c>
      <c r="K4496" s="5">
        <v>2.4500000000000002</v>
      </c>
      <c r="L4496">
        <f>VLOOKUP($E4496,'CFileFishery to ERA+'!$A$4:$J$198,4,FALSE)</f>
        <v>12</v>
      </c>
      <c r="M4496" t="str">
        <f>VLOOKUP($E4496,'CFileFishery to ERA+'!$A$4:$J$198,5,FALSE)</f>
        <v>WCVI SUM T</v>
      </c>
      <c r="N4496" t="str">
        <f>VLOOKUP($E4496,'CFileFishery to ERA+'!$A$4:$J$198,6,FALSE)</f>
        <v>CA</v>
      </c>
      <c r="O4496">
        <f>VLOOKUP($E4496,'CFileFishery to ERA+'!$A$4:$J$198,7,FALSE)</f>
        <v>3</v>
      </c>
      <c r="P4496" t="str">
        <f>VLOOKUP($E4496,'CFileFishery to ERA+'!$A$4:$J$198,8,FALSE)</f>
        <v>T</v>
      </c>
      <c r="Q4496" t="str">
        <f>VLOOKUP($E4496,'CFileFishery to ERA+'!$A$4:$J$198,9,FALSE)</f>
        <v>WCVI Troll</v>
      </c>
      <c r="R4496" t="str">
        <f>VLOOKUP($E4496,'CFileFishery to ERA+'!$A$4:$J$198,10,FALSE)</f>
        <v>AABM</v>
      </c>
    </row>
    <row r="4497" spans="1:18" x14ac:dyDescent="0.25">
      <c r="A4497" s="5" t="s">
        <v>544</v>
      </c>
      <c r="B4497" s="5" t="s">
        <v>545</v>
      </c>
      <c r="C4497" s="5">
        <v>2016</v>
      </c>
      <c r="D4497" s="5">
        <v>9</v>
      </c>
      <c r="E4497" s="5">
        <v>39</v>
      </c>
      <c r="F4497" s="5" t="s">
        <v>50</v>
      </c>
      <c r="G4497" s="5">
        <v>3</v>
      </c>
      <c r="H4497" s="5" t="s">
        <v>12</v>
      </c>
      <c r="I4497" s="5">
        <v>4</v>
      </c>
      <c r="J4497" s="5">
        <v>9.76</v>
      </c>
      <c r="K4497" s="5">
        <v>9.77</v>
      </c>
      <c r="L4497">
        <f>VLOOKUP($E4497,'CFileFishery to ERA+'!$A$4:$J$198,4,FALSE)</f>
        <v>12</v>
      </c>
      <c r="M4497" t="str">
        <f>VLOOKUP($E4497,'CFileFishery to ERA+'!$A$4:$J$198,5,FALSE)</f>
        <v>WCVI SUM T</v>
      </c>
      <c r="N4497" t="str">
        <f>VLOOKUP($E4497,'CFileFishery to ERA+'!$A$4:$J$198,6,FALSE)</f>
        <v>CA</v>
      </c>
      <c r="O4497">
        <f>VLOOKUP($E4497,'CFileFishery to ERA+'!$A$4:$J$198,7,FALSE)</f>
        <v>3</v>
      </c>
      <c r="P4497" t="str">
        <f>VLOOKUP($E4497,'CFileFishery to ERA+'!$A$4:$J$198,8,FALSE)</f>
        <v>T</v>
      </c>
      <c r="Q4497" t="str">
        <f>VLOOKUP($E4497,'CFileFishery to ERA+'!$A$4:$J$198,9,FALSE)</f>
        <v>WCVI Troll</v>
      </c>
      <c r="R4497" t="str">
        <f>VLOOKUP($E4497,'CFileFishery to ERA+'!$A$4:$J$198,10,FALSE)</f>
        <v>AABM</v>
      </c>
    </row>
    <row r="4498" spans="1:18" x14ac:dyDescent="0.25">
      <c r="A4498" s="5" t="s">
        <v>544</v>
      </c>
      <c r="B4498" s="5" t="s">
        <v>545</v>
      </c>
      <c r="C4498" s="5">
        <v>2016</v>
      </c>
      <c r="D4498" s="5">
        <v>9</v>
      </c>
      <c r="E4498" s="5">
        <v>39</v>
      </c>
      <c r="F4498" s="5" t="s">
        <v>50</v>
      </c>
      <c r="G4498" s="5">
        <v>3</v>
      </c>
      <c r="H4498" s="5" t="s">
        <v>121</v>
      </c>
      <c r="I4498" s="5">
        <v>2</v>
      </c>
      <c r="J4498" s="5">
        <v>4.88</v>
      </c>
      <c r="K4498" s="5">
        <v>4.88</v>
      </c>
      <c r="L4498">
        <f>VLOOKUP($E4498,'CFileFishery to ERA+'!$A$4:$J$198,4,FALSE)</f>
        <v>12</v>
      </c>
      <c r="M4498" t="str">
        <f>VLOOKUP($E4498,'CFileFishery to ERA+'!$A$4:$J$198,5,FALSE)</f>
        <v>WCVI SUM T</v>
      </c>
      <c r="N4498" t="str">
        <f>VLOOKUP($E4498,'CFileFishery to ERA+'!$A$4:$J$198,6,FALSE)</f>
        <v>CA</v>
      </c>
      <c r="O4498">
        <f>VLOOKUP($E4498,'CFileFishery to ERA+'!$A$4:$J$198,7,FALSE)</f>
        <v>3</v>
      </c>
      <c r="P4498" t="str">
        <f>VLOOKUP($E4498,'CFileFishery to ERA+'!$A$4:$J$198,8,FALSE)</f>
        <v>T</v>
      </c>
      <c r="Q4498" t="str">
        <f>VLOOKUP($E4498,'CFileFishery to ERA+'!$A$4:$J$198,9,FALSE)</f>
        <v>WCVI Troll</v>
      </c>
      <c r="R4498" t="str">
        <f>VLOOKUP($E4498,'CFileFishery to ERA+'!$A$4:$J$198,10,FALSE)</f>
        <v>AABM</v>
      </c>
    </row>
    <row r="4499" spans="1:18" x14ac:dyDescent="0.25">
      <c r="A4499" s="5" t="s">
        <v>544</v>
      </c>
      <c r="B4499" s="5" t="s">
        <v>545</v>
      </c>
      <c r="C4499" s="5">
        <v>2016</v>
      </c>
      <c r="D4499" s="5">
        <v>9</v>
      </c>
      <c r="E4499" s="5">
        <v>92</v>
      </c>
      <c r="F4499" s="5" t="s">
        <v>66</v>
      </c>
      <c r="G4499" s="5">
        <v>2</v>
      </c>
      <c r="H4499" s="5" t="s">
        <v>12</v>
      </c>
      <c r="I4499" s="5">
        <v>1</v>
      </c>
      <c r="J4499" s="5">
        <v>2</v>
      </c>
      <c r="K4499" s="5">
        <v>2</v>
      </c>
      <c r="L4499">
        <f>VLOOKUP($E4499,'CFileFishery to ERA+'!$A$4:$J$198,4,FALSE)</f>
        <v>51</v>
      </c>
      <c r="M4499" t="str">
        <f>VLOOKUP($E4499,'CFileFishery to ERA+'!$A$4:$J$198,5,FALSE)</f>
        <v>WCVI ISBM S</v>
      </c>
      <c r="N4499" t="str">
        <f>VLOOKUP($E4499,'CFileFishery to ERA+'!$A$4:$J$198,6,FALSE)</f>
        <v>CA</v>
      </c>
      <c r="O4499">
        <f>VLOOKUP($E4499,'CFileFishery to ERA+'!$A$4:$J$198,7,FALSE)</f>
        <v>32</v>
      </c>
      <c r="P4499" t="str">
        <f>VLOOKUP($E4499,'CFileFishery to ERA+'!$A$4:$J$198,8,FALSE)</f>
        <v>S</v>
      </c>
      <c r="Q4499" t="str">
        <f>VLOOKUP($E4499,'CFileFishery to ERA+'!$A$4:$J$198,9,FALSE)</f>
        <v>WCVI ISBM Sport</v>
      </c>
      <c r="R4499" t="str">
        <f>VLOOKUP($E4499,'CFileFishery to ERA+'!$A$4:$J$198,10,FALSE)</f>
        <v>ISBM</v>
      </c>
    </row>
    <row r="4500" spans="1:18" x14ac:dyDescent="0.25">
      <c r="A4500" s="5" t="s">
        <v>544</v>
      </c>
      <c r="B4500" s="5" t="s">
        <v>545</v>
      </c>
      <c r="C4500" s="5">
        <v>2016</v>
      </c>
      <c r="D4500" s="5">
        <v>9</v>
      </c>
      <c r="E4500" s="5">
        <v>101</v>
      </c>
      <c r="F4500" s="5" t="s">
        <v>67</v>
      </c>
      <c r="G4500" s="5">
        <v>2</v>
      </c>
      <c r="H4500" s="5" t="s">
        <v>12</v>
      </c>
      <c r="I4500" s="5">
        <v>1</v>
      </c>
      <c r="J4500" s="5">
        <v>6.3</v>
      </c>
      <c r="K4500" s="5">
        <v>6.33</v>
      </c>
      <c r="L4500">
        <f>VLOOKUP($E4500,'CFileFishery to ERA+'!$A$4:$J$198,4,FALSE)</f>
        <v>38</v>
      </c>
      <c r="M4500" t="str">
        <f>VLOOKUP($E4500,'CFileFishery to ERA+'!$A$4:$J$198,5,FALSE)</f>
        <v>TPS FN</v>
      </c>
      <c r="N4500" t="str">
        <f>VLOOKUP($E4500,'CFileFishery to ERA+'!$A$4:$J$198,6,FALSE)</f>
        <v>US</v>
      </c>
      <c r="O4500">
        <f>VLOOKUP($E4500,'CFileFishery to ERA+'!$A$4:$J$198,7,FALSE)</f>
        <v>999</v>
      </c>
      <c r="P4500" t="str">
        <f>VLOOKUP($E4500,'CFileFishery to ERA+'!$A$4:$J$198,8,FALSE)</f>
        <v>N</v>
      </c>
      <c r="Q4500" t="str">
        <f>VLOOKUP($E4500,'CFileFishery to ERA+'!$A$4:$J$198,9,FALSE)</f>
        <v>PGSD Net</v>
      </c>
      <c r="R4500" t="str">
        <f>VLOOKUP($E4500,'CFileFishery to ERA+'!$A$4:$J$198,10,FALSE)</f>
        <v>ISBM</v>
      </c>
    </row>
    <row r="4501" spans="1:18" x14ac:dyDescent="0.25">
      <c r="A4501" s="5" t="s">
        <v>544</v>
      </c>
      <c r="B4501" s="5" t="s">
        <v>545</v>
      </c>
      <c r="C4501" s="5">
        <v>2016</v>
      </c>
      <c r="D4501" s="5">
        <v>9</v>
      </c>
      <c r="E4501" s="5">
        <v>146</v>
      </c>
      <c r="F4501" s="5" t="s">
        <v>75</v>
      </c>
      <c r="G4501" s="5">
        <v>2</v>
      </c>
      <c r="H4501" s="5" t="s">
        <v>12</v>
      </c>
      <c r="I4501" s="5">
        <v>1</v>
      </c>
      <c r="J4501" s="5">
        <v>15.71</v>
      </c>
      <c r="K4501" s="5">
        <v>15.8</v>
      </c>
      <c r="L4501">
        <f>VLOOKUP($E4501,'CFileFishery to ERA+'!$A$4:$J$198,4,FALSE)</f>
        <v>65</v>
      </c>
      <c r="M4501" t="str">
        <f>VLOOKUP($E4501,'CFileFishery to ERA+'!$A$4:$J$198,5,FALSE)</f>
        <v>BC JF S</v>
      </c>
      <c r="N4501" t="str">
        <f>VLOOKUP($E4501,'CFileFishery to ERA+'!$A$4:$J$198,6,FALSE)</f>
        <v>CA</v>
      </c>
      <c r="O4501">
        <f>VLOOKUP($E4501,'CFileFishery to ERA+'!$A$4:$J$198,7,FALSE)</f>
        <v>36</v>
      </c>
      <c r="P4501" t="str">
        <f>VLOOKUP($E4501,'CFileFishery to ERA+'!$A$4:$J$198,8,FALSE)</f>
        <v>S</v>
      </c>
      <c r="Q4501" t="str">
        <f>VLOOKUP($E4501,'CFileFishery to ERA+'!$A$4:$J$198,9,FALSE)</f>
        <v>Canadian Juan De Fuca Sport</v>
      </c>
      <c r="R4501" t="str">
        <f>VLOOKUP($E4501,'CFileFishery to ERA+'!$A$4:$J$198,10,FALSE)</f>
        <v>ISBM</v>
      </c>
    </row>
    <row r="4502" spans="1:18" x14ac:dyDescent="0.25">
      <c r="A4502" s="5" t="s">
        <v>544</v>
      </c>
      <c r="B4502" s="5" t="s">
        <v>545</v>
      </c>
      <c r="C4502" s="5">
        <v>2016</v>
      </c>
      <c r="D4502" s="5">
        <v>9</v>
      </c>
      <c r="E4502" s="5">
        <v>152</v>
      </c>
      <c r="F4502" s="5" t="s">
        <v>63</v>
      </c>
      <c r="G4502" s="5">
        <v>2</v>
      </c>
      <c r="H4502" s="5" t="s">
        <v>12</v>
      </c>
      <c r="I4502" s="5">
        <v>1</v>
      </c>
      <c r="J4502" s="5">
        <v>8.85</v>
      </c>
      <c r="K4502" s="5">
        <v>8.86</v>
      </c>
      <c r="L4502">
        <f>VLOOKUP($E4502,'CFileFishery to ERA+'!$A$4:$J$198,4,FALSE)</f>
        <v>57</v>
      </c>
      <c r="M4502" t="str">
        <f>VLOOKUP($E4502,'CFileFishery to ERA+'!$A$4:$J$198,5,FALSE)</f>
        <v>PGSDN S</v>
      </c>
      <c r="N4502" t="str">
        <f>VLOOKUP($E4502,'CFileFishery to ERA+'!$A$4:$J$198,6,FALSE)</f>
        <v>US</v>
      </c>
      <c r="O4502">
        <f>VLOOKUP($E4502,'CFileFishery to ERA+'!$A$4:$J$198,7,FALSE)</f>
        <v>999</v>
      </c>
      <c r="P4502" t="str">
        <f>VLOOKUP($E4502,'CFileFishery to ERA+'!$A$4:$J$198,8,FALSE)</f>
        <v>S</v>
      </c>
      <c r="Q4502" t="str">
        <f>VLOOKUP($E4502,'CFileFishery to ERA+'!$A$4:$J$198,9,FALSE)</f>
        <v>PGSD Sport</v>
      </c>
      <c r="R4502" t="str">
        <f>VLOOKUP($E4502,'CFileFishery to ERA+'!$A$4:$J$198,10,FALSE)</f>
        <v>ISBM</v>
      </c>
    </row>
    <row r="4503" spans="1:18" x14ac:dyDescent="0.25">
      <c r="A4503" s="5" t="s">
        <v>544</v>
      </c>
      <c r="B4503" s="5" t="s">
        <v>545</v>
      </c>
      <c r="C4503" s="5">
        <v>2016</v>
      </c>
      <c r="D4503" s="5">
        <v>9</v>
      </c>
      <c r="E4503" s="5">
        <v>152</v>
      </c>
      <c r="F4503" s="5" t="s">
        <v>63</v>
      </c>
      <c r="G4503" s="5">
        <v>3</v>
      </c>
      <c r="H4503" s="5" t="s">
        <v>121</v>
      </c>
      <c r="I4503" s="5">
        <v>1</v>
      </c>
      <c r="J4503" s="5">
        <v>8.85</v>
      </c>
      <c r="K4503" s="5">
        <v>8.85</v>
      </c>
      <c r="L4503">
        <f>VLOOKUP($E4503,'CFileFishery to ERA+'!$A$4:$J$198,4,FALSE)</f>
        <v>57</v>
      </c>
      <c r="M4503" t="str">
        <f>VLOOKUP($E4503,'CFileFishery to ERA+'!$A$4:$J$198,5,FALSE)</f>
        <v>PGSDN S</v>
      </c>
      <c r="N4503" t="str">
        <f>VLOOKUP($E4503,'CFileFishery to ERA+'!$A$4:$J$198,6,FALSE)</f>
        <v>US</v>
      </c>
      <c r="O4503">
        <f>VLOOKUP($E4503,'CFileFishery to ERA+'!$A$4:$J$198,7,FALSE)</f>
        <v>999</v>
      </c>
      <c r="P4503" t="str">
        <f>VLOOKUP($E4503,'CFileFishery to ERA+'!$A$4:$J$198,8,FALSE)</f>
        <v>S</v>
      </c>
      <c r="Q4503" t="str">
        <f>VLOOKUP($E4503,'CFileFishery to ERA+'!$A$4:$J$198,9,FALSE)</f>
        <v>PGSD Sport</v>
      </c>
      <c r="R4503" t="str">
        <f>VLOOKUP($E4503,'CFileFishery to ERA+'!$A$4:$J$198,10,FALSE)</f>
        <v>ISBM</v>
      </c>
    </row>
    <row r="4504" spans="1:18" x14ac:dyDescent="0.25">
      <c r="A4504" s="5" t="s">
        <v>544</v>
      </c>
      <c r="B4504" s="5" t="s">
        <v>545</v>
      </c>
      <c r="C4504" s="5">
        <v>2016</v>
      </c>
      <c r="D4504" s="5">
        <v>10</v>
      </c>
      <c r="E4504" s="5">
        <v>2</v>
      </c>
      <c r="F4504" s="5" t="s">
        <v>30</v>
      </c>
      <c r="G4504" s="5">
        <v>4</v>
      </c>
      <c r="H4504" s="5" t="s">
        <v>12</v>
      </c>
      <c r="I4504" s="5">
        <v>2</v>
      </c>
      <c r="J4504" s="5">
        <v>4.38</v>
      </c>
      <c r="K4504" s="5">
        <v>4.38</v>
      </c>
      <c r="L4504">
        <f>VLOOKUP($E4504,'CFileFishery to ERA+'!$A$4:$J$198,4,FALSE)</f>
        <v>1</v>
      </c>
      <c r="M4504" t="str">
        <f>VLOOKUP($E4504,'CFileFishery to ERA+'!$A$4:$J$198,5,FALSE)</f>
        <v>AK W/S T</v>
      </c>
      <c r="N4504" t="str">
        <f>VLOOKUP($E4504,'CFileFishery to ERA+'!$A$4:$J$198,6,FALSE)</f>
        <v>US</v>
      </c>
      <c r="O4504">
        <f>VLOOKUP($E4504,'CFileFishery to ERA+'!$A$4:$J$198,7,FALSE)</f>
        <v>999</v>
      </c>
      <c r="P4504" t="str">
        <f>VLOOKUP($E4504,'CFileFishery to ERA+'!$A$4:$J$198,8,FALSE)</f>
        <v>T</v>
      </c>
      <c r="Q4504" t="str">
        <f>VLOOKUP($E4504,'CFileFishery to ERA+'!$A$4:$J$198,9,FALSE)</f>
        <v>SEAK Troll</v>
      </c>
      <c r="R4504" t="str">
        <f>VLOOKUP($E4504,'CFileFishery to ERA+'!$A$4:$J$198,10,FALSE)</f>
        <v>AABM</v>
      </c>
    </row>
    <row r="4505" spans="1:18" x14ac:dyDescent="0.25">
      <c r="A4505" s="5" t="s">
        <v>544</v>
      </c>
      <c r="B4505" s="5" t="s">
        <v>545</v>
      </c>
      <c r="C4505" s="5">
        <v>2016</v>
      </c>
      <c r="D4505" s="5">
        <v>10</v>
      </c>
      <c r="E4505" s="5">
        <v>3</v>
      </c>
      <c r="F4505" s="5" t="s">
        <v>53</v>
      </c>
      <c r="G4505" s="5">
        <v>4</v>
      </c>
      <c r="H4505" s="5" t="s">
        <v>12</v>
      </c>
      <c r="I4505" s="5">
        <v>1</v>
      </c>
      <c r="J4505" s="5">
        <v>2.2400000000000002</v>
      </c>
      <c r="K4505" s="5">
        <v>2.2400000000000002</v>
      </c>
      <c r="L4505">
        <f>VLOOKUP($E4505,'CFileFishery to ERA+'!$A$4:$J$198,4,FALSE)</f>
        <v>1</v>
      </c>
      <c r="M4505" t="str">
        <f>VLOOKUP($E4505,'CFileFishery to ERA+'!$A$4:$J$198,5,FALSE)</f>
        <v>AK W/S T</v>
      </c>
      <c r="N4505" t="str">
        <f>VLOOKUP($E4505,'CFileFishery to ERA+'!$A$4:$J$198,6,FALSE)</f>
        <v>US</v>
      </c>
      <c r="O4505">
        <f>VLOOKUP($E4505,'CFileFishery to ERA+'!$A$4:$J$198,7,FALSE)</f>
        <v>999</v>
      </c>
      <c r="P4505" t="str">
        <f>VLOOKUP($E4505,'CFileFishery to ERA+'!$A$4:$J$198,8,FALSE)</f>
        <v>T</v>
      </c>
      <c r="Q4505" t="str">
        <f>VLOOKUP($E4505,'CFileFishery to ERA+'!$A$4:$J$198,9,FALSE)</f>
        <v>SEAK Troll</v>
      </c>
      <c r="R4505" t="str">
        <f>VLOOKUP($E4505,'CFileFishery to ERA+'!$A$4:$J$198,10,FALSE)</f>
        <v>AABM</v>
      </c>
    </row>
    <row r="4506" spans="1:18" x14ac:dyDescent="0.25">
      <c r="A4506" s="5" t="s">
        <v>544</v>
      </c>
      <c r="B4506" s="5" t="s">
        <v>545</v>
      </c>
      <c r="C4506" s="5">
        <v>2016</v>
      </c>
      <c r="D4506" s="5">
        <v>10</v>
      </c>
      <c r="E4506" s="5">
        <v>36</v>
      </c>
      <c r="F4506" s="5" t="s">
        <v>100</v>
      </c>
      <c r="G4506" s="5">
        <v>3</v>
      </c>
      <c r="H4506" s="5" t="s">
        <v>12</v>
      </c>
      <c r="I4506" s="5">
        <v>1</v>
      </c>
      <c r="J4506" s="5">
        <v>1.64</v>
      </c>
      <c r="K4506" s="5">
        <v>1.64</v>
      </c>
      <c r="L4506">
        <f>VLOOKUP($E4506,'CFileFishery to ERA+'!$A$4:$J$198,4,FALSE)</f>
        <v>10</v>
      </c>
      <c r="M4506" t="str">
        <f>VLOOKUP($E4506,'CFileFishery to ERA+'!$A$4:$J$198,5,FALSE)</f>
        <v>WCVI F/W T</v>
      </c>
      <c r="N4506" t="str">
        <f>VLOOKUP($E4506,'CFileFishery to ERA+'!$A$4:$J$198,6,FALSE)</f>
        <v>CA</v>
      </c>
      <c r="O4506">
        <f>VLOOKUP($E4506,'CFileFishery to ERA+'!$A$4:$J$198,7,FALSE)</f>
        <v>3</v>
      </c>
      <c r="P4506" t="str">
        <f>VLOOKUP($E4506,'CFileFishery to ERA+'!$A$4:$J$198,8,FALSE)</f>
        <v>T</v>
      </c>
      <c r="Q4506" t="str">
        <f>VLOOKUP($E4506,'CFileFishery to ERA+'!$A$4:$J$198,9,FALSE)</f>
        <v>WCVI Troll</v>
      </c>
      <c r="R4506" t="str">
        <f>VLOOKUP($E4506,'CFileFishery to ERA+'!$A$4:$J$198,10,FALSE)</f>
        <v>AABM</v>
      </c>
    </row>
    <row r="4507" spans="1:18" x14ac:dyDescent="0.25">
      <c r="A4507" s="5" t="s">
        <v>544</v>
      </c>
      <c r="B4507" s="5" t="s">
        <v>545</v>
      </c>
      <c r="C4507" s="5">
        <v>2016</v>
      </c>
      <c r="D4507" s="5">
        <v>10</v>
      </c>
      <c r="E4507" s="5">
        <v>36</v>
      </c>
      <c r="F4507" s="5" t="s">
        <v>100</v>
      </c>
      <c r="G4507" s="5">
        <v>4</v>
      </c>
      <c r="H4507" s="5" t="s">
        <v>12</v>
      </c>
      <c r="I4507" s="5">
        <v>1</v>
      </c>
      <c r="J4507" s="5">
        <v>1.64</v>
      </c>
      <c r="K4507" s="5">
        <v>1.64</v>
      </c>
      <c r="L4507">
        <f>VLOOKUP($E4507,'CFileFishery to ERA+'!$A$4:$J$198,4,FALSE)</f>
        <v>10</v>
      </c>
      <c r="M4507" t="str">
        <f>VLOOKUP($E4507,'CFileFishery to ERA+'!$A$4:$J$198,5,FALSE)</f>
        <v>WCVI F/W T</v>
      </c>
      <c r="N4507" t="str">
        <f>VLOOKUP($E4507,'CFileFishery to ERA+'!$A$4:$J$198,6,FALSE)</f>
        <v>CA</v>
      </c>
      <c r="O4507">
        <f>VLOOKUP($E4507,'CFileFishery to ERA+'!$A$4:$J$198,7,FALSE)</f>
        <v>3</v>
      </c>
      <c r="P4507" t="str">
        <f>VLOOKUP($E4507,'CFileFishery to ERA+'!$A$4:$J$198,8,FALSE)</f>
        <v>T</v>
      </c>
      <c r="Q4507" t="str">
        <f>VLOOKUP($E4507,'CFileFishery to ERA+'!$A$4:$J$198,9,FALSE)</f>
        <v>WCVI Troll</v>
      </c>
      <c r="R4507" t="str">
        <f>VLOOKUP($E4507,'CFileFishery to ERA+'!$A$4:$J$198,10,FALSE)</f>
        <v>AABM</v>
      </c>
    </row>
    <row r="4508" spans="1:18" x14ac:dyDescent="0.25">
      <c r="A4508" s="5" t="s">
        <v>544</v>
      </c>
      <c r="B4508" s="5" t="s">
        <v>545</v>
      </c>
      <c r="C4508" s="5">
        <v>2016</v>
      </c>
      <c r="D4508" s="5">
        <v>10</v>
      </c>
      <c r="E4508" s="5">
        <v>36</v>
      </c>
      <c r="F4508" s="5" t="s">
        <v>100</v>
      </c>
      <c r="G4508" s="5">
        <v>4</v>
      </c>
      <c r="H4508" s="5" t="s">
        <v>121</v>
      </c>
      <c r="I4508" s="5">
        <v>1</v>
      </c>
      <c r="J4508" s="5">
        <v>1.64</v>
      </c>
      <c r="K4508" s="5">
        <v>1.64</v>
      </c>
      <c r="L4508">
        <f>VLOOKUP($E4508,'CFileFishery to ERA+'!$A$4:$J$198,4,FALSE)</f>
        <v>10</v>
      </c>
      <c r="M4508" t="str">
        <f>VLOOKUP($E4508,'CFileFishery to ERA+'!$A$4:$J$198,5,FALSE)</f>
        <v>WCVI F/W T</v>
      </c>
      <c r="N4508" t="str">
        <f>VLOOKUP($E4508,'CFileFishery to ERA+'!$A$4:$J$198,6,FALSE)</f>
        <v>CA</v>
      </c>
      <c r="O4508">
        <f>VLOOKUP($E4508,'CFileFishery to ERA+'!$A$4:$J$198,7,FALSE)</f>
        <v>3</v>
      </c>
      <c r="P4508" t="str">
        <f>VLOOKUP($E4508,'CFileFishery to ERA+'!$A$4:$J$198,8,FALSE)</f>
        <v>T</v>
      </c>
      <c r="Q4508" t="str">
        <f>VLOOKUP($E4508,'CFileFishery to ERA+'!$A$4:$J$198,9,FALSE)</f>
        <v>WCVI Troll</v>
      </c>
      <c r="R4508" t="str">
        <f>VLOOKUP($E4508,'CFileFishery to ERA+'!$A$4:$J$198,10,FALSE)</f>
        <v>AABM</v>
      </c>
    </row>
    <row r="4509" spans="1:18" x14ac:dyDescent="0.25">
      <c r="A4509" s="5" t="s">
        <v>544</v>
      </c>
      <c r="B4509" s="5" t="s">
        <v>545</v>
      </c>
      <c r="C4509" s="5">
        <v>2016</v>
      </c>
      <c r="D4509" s="5">
        <v>10</v>
      </c>
      <c r="E4509" s="5">
        <v>152</v>
      </c>
      <c r="F4509" s="5" t="s">
        <v>63</v>
      </c>
      <c r="G4509" s="5">
        <v>2</v>
      </c>
      <c r="H4509" s="5" t="s">
        <v>12</v>
      </c>
      <c r="I4509" s="5">
        <v>3</v>
      </c>
      <c r="J4509" s="5">
        <v>9.0299999999999994</v>
      </c>
      <c r="K4509" s="5">
        <v>9.0500000000000007</v>
      </c>
      <c r="L4509">
        <f>VLOOKUP($E4509,'CFileFishery to ERA+'!$A$4:$J$198,4,FALSE)</f>
        <v>57</v>
      </c>
      <c r="M4509" t="str">
        <f>VLOOKUP($E4509,'CFileFishery to ERA+'!$A$4:$J$198,5,FALSE)</f>
        <v>PGSDN S</v>
      </c>
      <c r="N4509" t="str">
        <f>VLOOKUP($E4509,'CFileFishery to ERA+'!$A$4:$J$198,6,FALSE)</f>
        <v>US</v>
      </c>
      <c r="O4509">
        <f>VLOOKUP($E4509,'CFileFishery to ERA+'!$A$4:$J$198,7,FALSE)</f>
        <v>999</v>
      </c>
      <c r="P4509" t="str">
        <f>VLOOKUP($E4509,'CFileFishery to ERA+'!$A$4:$J$198,8,FALSE)</f>
        <v>S</v>
      </c>
      <c r="Q4509" t="str">
        <f>VLOOKUP($E4509,'CFileFishery to ERA+'!$A$4:$J$198,9,FALSE)</f>
        <v>PGSD Sport</v>
      </c>
      <c r="R4509" t="str">
        <f>VLOOKUP($E4509,'CFileFishery to ERA+'!$A$4:$J$198,10,FALSE)</f>
        <v>ISBM</v>
      </c>
    </row>
    <row r="4510" spans="1:18" x14ac:dyDescent="0.25">
      <c r="A4510" s="5" t="s">
        <v>544</v>
      </c>
      <c r="B4510" s="5" t="s">
        <v>545</v>
      </c>
      <c r="C4510" s="5">
        <v>2016</v>
      </c>
      <c r="D4510" s="5">
        <v>10</v>
      </c>
      <c r="E4510" s="5">
        <v>152</v>
      </c>
      <c r="F4510" s="5" t="s">
        <v>63</v>
      </c>
      <c r="G4510" s="5">
        <v>2</v>
      </c>
      <c r="H4510" s="5" t="s">
        <v>121</v>
      </c>
      <c r="I4510" s="5">
        <v>1</v>
      </c>
      <c r="J4510" s="5">
        <v>3.01</v>
      </c>
      <c r="K4510" s="5">
        <v>3.02</v>
      </c>
      <c r="L4510">
        <f>VLOOKUP($E4510,'CFileFishery to ERA+'!$A$4:$J$198,4,FALSE)</f>
        <v>57</v>
      </c>
      <c r="M4510" t="str">
        <f>VLOOKUP($E4510,'CFileFishery to ERA+'!$A$4:$J$198,5,FALSE)</f>
        <v>PGSDN S</v>
      </c>
      <c r="N4510" t="str">
        <f>VLOOKUP($E4510,'CFileFishery to ERA+'!$A$4:$J$198,6,FALSE)</f>
        <v>US</v>
      </c>
      <c r="O4510">
        <f>VLOOKUP($E4510,'CFileFishery to ERA+'!$A$4:$J$198,7,FALSE)</f>
        <v>999</v>
      </c>
      <c r="P4510" t="str">
        <f>VLOOKUP($E4510,'CFileFishery to ERA+'!$A$4:$J$198,8,FALSE)</f>
        <v>S</v>
      </c>
      <c r="Q4510" t="str">
        <f>VLOOKUP($E4510,'CFileFishery to ERA+'!$A$4:$J$198,9,FALSE)</f>
        <v>PGSD Sport</v>
      </c>
      <c r="R4510" t="str">
        <f>VLOOKUP($E4510,'CFileFishery to ERA+'!$A$4:$J$198,10,FALSE)</f>
        <v>ISBM</v>
      </c>
    </row>
    <row r="4511" spans="1:18" x14ac:dyDescent="0.25">
      <c r="A4511" s="5" t="s">
        <v>544</v>
      </c>
      <c r="B4511" s="5" t="s">
        <v>545</v>
      </c>
      <c r="C4511" s="5">
        <v>2016</v>
      </c>
      <c r="D4511" s="5">
        <v>10</v>
      </c>
      <c r="E4511" s="5">
        <v>152</v>
      </c>
      <c r="F4511" s="5" t="s">
        <v>63</v>
      </c>
      <c r="G4511" s="5">
        <v>3</v>
      </c>
      <c r="H4511" s="5" t="s">
        <v>12</v>
      </c>
      <c r="I4511" s="5">
        <v>1</v>
      </c>
      <c r="J4511" s="5">
        <v>3.01</v>
      </c>
      <c r="K4511" s="5">
        <v>3.01</v>
      </c>
      <c r="L4511">
        <f>VLOOKUP($E4511,'CFileFishery to ERA+'!$A$4:$J$198,4,FALSE)</f>
        <v>57</v>
      </c>
      <c r="M4511" t="str">
        <f>VLOOKUP($E4511,'CFileFishery to ERA+'!$A$4:$J$198,5,FALSE)</f>
        <v>PGSDN S</v>
      </c>
      <c r="N4511" t="str">
        <f>VLOOKUP($E4511,'CFileFishery to ERA+'!$A$4:$J$198,6,FALSE)</f>
        <v>US</v>
      </c>
      <c r="O4511">
        <f>VLOOKUP($E4511,'CFileFishery to ERA+'!$A$4:$J$198,7,FALSE)</f>
        <v>999</v>
      </c>
      <c r="P4511" t="str">
        <f>VLOOKUP($E4511,'CFileFishery to ERA+'!$A$4:$J$198,8,FALSE)</f>
        <v>S</v>
      </c>
      <c r="Q4511" t="str">
        <f>VLOOKUP($E4511,'CFileFishery to ERA+'!$A$4:$J$198,9,FALSE)</f>
        <v>PGSD Sport</v>
      </c>
      <c r="R4511" t="str">
        <f>VLOOKUP($E4511,'CFileFishery to ERA+'!$A$4:$J$198,10,FALSE)</f>
        <v>ISBM</v>
      </c>
    </row>
    <row r="4512" spans="1:18" x14ac:dyDescent="0.25">
      <c r="A4512" s="5" t="s">
        <v>544</v>
      </c>
      <c r="B4512" s="5" t="s">
        <v>545</v>
      </c>
      <c r="C4512" s="5">
        <v>2016</v>
      </c>
      <c r="D4512" s="5">
        <v>11</v>
      </c>
      <c r="E4512" s="5">
        <v>156</v>
      </c>
      <c r="F4512" s="5" t="s">
        <v>90</v>
      </c>
      <c r="G4512" s="5">
        <v>2</v>
      </c>
      <c r="H4512" s="5" t="s">
        <v>12</v>
      </c>
      <c r="I4512" s="5">
        <v>1</v>
      </c>
      <c r="J4512" s="5">
        <v>4.8499999999999996</v>
      </c>
      <c r="K4512" s="5">
        <v>4.8499999999999996</v>
      </c>
      <c r="L4512">
        <f>VLOOKUP($E4512,'CFileFishery to ERA+'!$A$4:$J$198,4,FALSE)</f>
        <v>59</v>
      </c>
      <c r="M4512" t="str">
        <f>VLOOKUP($E4512,'CFileFishery to ERA+'!$A$4:$J$198,5,FALSE)</f>
        <v>PGSDO S</v>
      </c>
      <c r="N4512" t="str">
        <f>VLOOKUP($E4512,'CFileFishery to ERA+'!$A$4:$J$198,6,FALSE)</f>
        <v>US</v>
      </c>
      <c r="O4512">
        <f>VLOOKUP($E4512,'CFileFishery to ERA+'!$A$4:$J$198,7,FALSE)</f>
        <v>999</v>
      </c>
      <c r="P4512" t="str">
        <f>VLOOKUP($E4512,'CFileFishery to ERA+'!$A$4:$J$198,8,FALSE)</f>
        <v>S</v>
      </c>
      <c r="Q4512" t="str">
        <f>VLOOKUP($E4512,'CFileFishery to ERA+'!$A$4:$J$198,9,FALSE)</f>
        <v>PGSD Sport</v>
      </c>
      <c r="R4512" t="str">
        <f>VLOOKUP($E4512,'CFileFishery to ERA+'!$A$4:$J$198,10,FALSE)</f>
        <v>ISBM</v>
      </c>
    </row>
    <row r="4513" spans="1:18" x14ac:dyDescent="0.25">
      <c r="A4513" s="5" t="s">
        <v>544</v>
      </c>
      <c r="B4513" s="5" t="s">
        <v>545</v>
      </c>
      <c r="C4513" s="5">
        <v>2016</v>
      </c>
      <c r="D4513" s="5">
        <v>11</v>
      </c>
      <c r="E4513" s="5">
        <v>157</v>
      </c>
      <c r="F4513" s="5" t="s">
        <v>79</v>
      </c>
      <c r="G4513" s="5">
        <v>3</v>
      </c>
      <c r="H4513" s="5" t="s">
        <v>12</v>
      </c>
      <c r="I4513" s="5">
        <v>1</v>
      </c>
      <c r="J4513" s="5">
        <v>4.71</v>
      </c>
      <c r="K4513" s="5">
        <v>4.71</v>
      </c>
      <c r="L4513">
        <f>VLOOKUP($E4513,'CFileFishery to ERA+'!$A$4:$J$198,4,FALSE)</f>
        <v>59</v>
      </c>
      <c r="M4513" t="str">
        <f>VLOOKUP($E4513,'CFileFishery to ERA+'!$A$4:$J$198,5,FALSE)</f>
        <v>PGSDO S</v>
      </c>
      <c r="N4513" t="str">
        <f>VLOOKUP($E4513,'CFileFishery to ERA+'!$A$4:$J$198,6,FALSE)</f>
        <v>US</v>
      </c>
      <c r="O4513">
        <f>VLOOKUP($E4513,'CFileFishery to ERA+'!$A$4:$J$198,7,FALSE)</f>
        <v>999</v>
      </c>
      <c r="P4513" t="str">
        <f>VLOOKUP($E4513,'CFileFishery to ERA+'!$A$4:$J$198,8,FALSE)</f>
        <v>S</v>
      </c>
      <c r="Q4513" t="str">
        <f>VLOOKUP($E4513,'CFileFishery to ERA+'!$A$4:$J$198,9,FALSE)</f>
        <v>PGSD Sport</v>
      </c>
      <c r="R4513" t="str">
        <f>VLOOKUP($E4513,'CFileFishery to ERA+'!$A$4:$J$198,10,FALSE)</f>
        <v>ISBM</v>
      </c>
    </row>
    <row r="4514" spans="1:18" x14ac:dyDescent="0.25">
      <c r="A4514" s="5" t="s">
        <v>544</v>
      </c>
      <c r="B4514" s="5" t="s">
        <v>545</v>
      </c>
      <c r="C4514" s="5">
        <v>2016</v>
      </c>
      <c r="D4514" s="5">
        <v>11</v>
      </c>
      <c r="E4514" s="5">
        <v>159</v>
      </c>
      <c r="F4514" s="5" t="s">
        <v>94</v>
      </c>
      <c r="G4514" s="5">
        <v>2</v>
      </c>
      <c r="H4514" s="5" t="s">
        <v>12</v>
      </c>
      <c r="I4514" s="5">
        <v>1</v>
      </c>
      <c r="J4514" s="5">
        <v>4.07</v>
      </c>
      <c r="K4514" s="5">
        <v>4.07</v>
      </c>
      <c r="L4514">
        <f>VLOOKUP($E4514,'CFileFishery to ERA+'!$A$4:$J$198,4,FALSE)</f>
        <v>59</v>
      </c>
      <c r="M4514" t="str">
        <f>VLOOKUP($E4514,'CFileFishery to ERA+'!$A$4:$J$198,5,FALSE)</f>
        <v>PGSDO S</v>
      </c>
      <c r="N4514" t="str">
        <f>VLOOKUP($E4514,'CFileFishery to ERA+'!$A$4:$J$198,6,FALSE)</f>
        <v>US</v>
      </c>
      <c r="O4514">
        <f>VLOOKUP($E4514,'CFileFishery to ERA+'!$A$4:$J$198,7,FALSE)</f>
        <v>999</v>
      </c>
      <c r="P4514" t="str">
        <f>VLOOKUP($E4514,'CFileFishery to ERA+'!$A$4:$J$198,8,FALSE)</f>
        <v>S</v>
      </c>
      <c r="Q4514" t="str">
        <f>VLOOKUP($E4514,'CFileFishery to ERA+'!$A$4:$J$198,9,FALSE)</f>
        <v>PGSD Sport</v>
      </c>
      <c r="R4514" t="str">
        <f>VLOOKUP($E4514,'CFileFishery to ERA+'!$A$4:$J$198,10,FALSE)</f>
        <v>ISBM</v>
      </c>
    </row>
    <row r="4515" spans="1:18" x14ac:dyDescent="0.25">
      <c r="A4515" s="5" t="s">
        <v>544</v>
      </c>
      <c r="B4515" s="5" t="s">
        <v>545</v>
      </c>
      <c r="C4515" s="5">
        <v>2016</v>
      </c>
      <c r="D4515" s="5">
        <v>12</v>
      </c>
      <c r="E4515" s="5">
        <v>152</v>
      </c>
      <c r="F4515" s="5" t="s">
        <v>63</v>
      </c>
      <c r="G4515" s="5">
        <v>2</v>
      </c>
      <c r="H4515" s="5" t="s">
        <v>12</v>
      </c>
      <c r="I4515" s="5">
        <v>3</v>
      </c>
      <c r="J4515" s="5">
        <v>19.440000000000001</v>
      </c>
      <c r="K4515" s="5">
        <v>19.5</v>
      </c>
      <c r="L4515">
        <f>VLOOKUP($E4515,'CFileFishery to ERA+'!$A$4:$J$198,4,FALSE)</f>
        <v>57</v>
      </c>
      <c r="M4515" t="str">
        <f>VLOOKUP($E4515,'CFileFishery to ERA+'!$A$4:$J$198,5,FALSE)</f>
        <v>PGSDN S</v>
      </c>
      <c r="N4515" t="str">
        <f>VLOOKUP($E4515,'CFileFishery to ERA+'!$A$4:$J$198,6,FALSE)</f>
        <v>US</v>
      </c>
      <c r="O4515">
        <f>VLOOKUP($E4515,'CFileFishery to ERA+'!$A$4:$J$198,7,FALSE)</f>
        <v>999</v>
      </c>
      <c r="P4515" t="str">
        <f>VLOOKUP($E4515,'CFileFishery to ERA+'!$A$4:$J$198,8,FALSE)</f>
        <v>S</v>
      </c>
      <c r="Q4515" t="str">
        <f>VLOOKUP($E4515,'CFileFishery to ERA+'!$A$4:$J$198,9,FALSE)</f>
        <v>PGSD Sport</v>
      </c>
      <c r="R4515" t="str">
        <f>VLOOKUP($E4515,'CFileFishery to ERA+'!$A$4:$J$198,10,FALSE)</f>
        <v>ISBM</v>
      </c>
    </row>
    <row r="4516" spans="1:18" x14ac:dyDescent="0.25">
      <c r="A4516" s="5" t="s">
        <v>544</v>
      </c>
      <c r="B4516" s="5" t="s">
        <v>545</v>
      </c>
      <c r="C4516" s="5">
        <v>2016</v>
      </c>
      <c r="D4516" s="5">
        <v>12</v>
      </c>
      <c r="E4516" s="5">
        <v>152</v>
      </c>
      <c r="F4516" s="5" t="s">
        <v>63</v>
      </c>
      <c r="G4516" s="5">
        <v>3</v>
      </c>
      <c r="H4516" s="5" t="s">
        <v>12</v>
      </c>
      <c r="I4516" s="5">
        <v>1</v>
      </c>
      <c r="J4516" s="5">
        <v>6.48</v>
      </c>
      <c r="K4516" s="5">
        <v>6.49</v>
      </c>
      <c r="L4516">
        <f>VLOOKUP($E4516,'CFileFishery to ERA+'!$A$4:$J$198,4,FALSE)</f>
        <v>57</v>
      </c>
      <c r="M4516" t="str">
        <f>VLOOKUP($E4516,'CFileFishery to ERA+'!$A$4:$J$198,5,FALSE)</f>
        <v>PGSDN S</v>
      </c>
      <c r="N4516" t="str">
        <f>VLOOKUP($E4516,'CFileFishery to ERA+'!$A$4:$J$198,6,FALSE)</f>
        <v>US</v>
      </c>
      <c r="O4516">
        <f>VLOOKUP($E4516,'CFileFishery to ERA+'!$A$4:$J$198,7,FALSE)</f>
        <v>999</v>
      </c>
      <c r="P4516" t="str">
        <f>VLOOKUP($E4516,'CFileFishery to ERA+'!$A$4:$J$198,8,FALSE)</f>
        <v>S</v>
      </c>
      <c r="Q4516" t="str">
        <f>VLOOKUP($E4516,'CFileFishery to ERA+'!$A$4:$J$198,9,FALSE)</f>
        <v>PGSD Sport</v>
      </c>
      <c r="R4516" t="str">
        <f>VLOOKUP($E4516,'CFileFishery to ERA+'!$A$4:$J$198,10,FALSE)</f>
        <v>ISBM</v>
      </c>
    </row>
    <row r="4517" spans="1:18" x14ac:dyDescent="0.25">
      <c r="A4517" s="5" t="s">
        <v>544</v>
      </c>
      <c r="B4517" s="5" t="s">
        <v>545</v>
      </c>
      <c r="C4517" s="5">
        <v>2016</v>
      </c>
      <c r="D4517" s="5">
        <v>12</v>
      </c>
      <c r="E4517" s="5">
        <v>155</v>
      </c>
      <c r="F4517" s="5" t="s">
        <v>103</v>
      </c>
      <c r="G4517" s="5">
        <v>2</v>
      </c>
      <c r="H4517" s="5" t="s">
        <v>12</v>
      </c>
      <c r="I4517" s="5">
        <v>1</v>
      </c>
      <c r="J4517" s="5">
        <v>7.25</v>
      </c>
      <c r="K4517" s="5">
        <v>7.26</v>
      </c>
      <c r="L4517">
        <f>VLOOKUP($E4517,'CFileFishery to ERA+'!$A$4:$J$198,4,FALSE)</f>
        <v>59</v>
      </c>
      <c r="M4517" t="str">
        <f>VLOOKUP($E4517,'CFileFishery to ERA+'!$A$4:$J$198,5,FALSE)</f>
        <v>PGSDO S</v>
      </c>
      <c r="N4517" t="str">
        <f>VLOOKUP($E4517,'CFileFishery to ERA+'!$A$4:$J$198,6,FALSE)</f>
        <v>US</v>
      </c>
      <c r="O4517">
        <f>VLOOKUP($E4517,'CFileFishery to ERA+'!$A$4:$J$198,7,FALSE)</f>
        <v>999</v>
      </c>
      <c r="P4517" t="str">
        <f>VLOOKUP($E4517,'CFileFishery to ERA+'!$A$4:$J$198,8,FALSE)</f>
        <v>S</v>
      </c>
      <c r="Q4517" t="str">
        <f>VLOOKUP($E4517,'CFileFishery to ERA+'!$A$4:$J$198,9,FALSE)</f>
        <v>PGSD Sport</v>
      </c>
      <c r="R4517" t="str">
        <f>VLOOKUP($E4517,'CFileFishery to ERA+'!$A$4:$J$198,10,FALSE)</f>
        <v>ISBM</v>
      </c>
    </row>
    <row r="4518" spans="1:18" x14ac:dyDescent="0.25">
      <c r="A4518" s="5" t="s">
        <v>544</v>
      </c>
      <c r="B4518" s="5" t="s">
        <v>545</v>
      </c>
      <c r="C4518" s="5">
        <v>2017</v>
      </c>
      <c r="D4518" s="5">
        <v>1</v>
      </c>
      <c r="E4518" s="5">
        <v>37</v>
      </c>
      <c r="F4518" s="5" t="s">
        <v>106</v>
      </c>
      <c r="G4518" s="5">
        <v>3</v>
      </c>
      <c r="H4518" s="5" t="s">
        <v>121</v>
      </c>
      <c r="I4518" s="5">
        <v>1</v>
      </c>
      <c r="J4518" s="5">
        <v>1.94</v>
      </c>
      <c r="K4518" s="5">
        <v>1.95</v>
      </c>
      <c r="L4518">
        <f>VLOOKUP($E4518,'CFileFishery to ERA+'!$A$4:$J$198,4,FALSE)</f>
        <v>10</v>
      </c>
      <c r="M4518" t="str">
        <f>VLOOKUP($E4518,'CFileFishery to ERA+'!$A$4:$J$198,5,FALSE)</f>
        <v>WCVI F/W T</v>
      </c>
      <c r="N4518" t="str">
        <f>VLOOKUP($E4518,'CFileFishery to ERA+'!$A$4:$J$198,6,FALSE)</f>
        <v>CA</v>
      </c>
      <c r="O4518">
        <f>VLOOKUP($E4518,'CFileFishery to ERA+'!$A$4:$J$198,7,FALSE)</f>
        <v>3</v>
      </c>
      <c r="P4518" t="str">
        <f>VLOOKUP($E4518,'CFileFishery to ERA+'!$A$4:$J$198,8,FALSE)</f>
        <v>T</v>
      </c>
      <c r="Q4518" t="str">
        <f>VLOOKUP($E4518,'CFileFishery to ERA+'!$A$4:$J$198,9,FALSE)</f>
        <v>WCVI Troll</v>
      </c>
      <c r="R4518" t="str">
        <f>VLOOKUP($E4518,'CFileFishery to ERA+'!$A$4:$J$198,10,FALSE)</f>
        <v>AABM</v>
      </c>
    </row>
    <row r="4519" spans="1:18" x14ac:dyDescent="0.25">
      <c r="A4519" s="5" t="s">
        <v>544</v>
      </c>
      <c r="B4519" s="5" t="s">
        <v>545</v>
      </c>
      <c r="C4519" s="5">
        <v>2017</v>
      </c>
      <c r="D4519" s="5">
        <v>1</v>
      </c>
      <c r="E4519" s="5">
        <v>139</v>
      </c>
      <c r="F4519" s="5" t="s">
        <v>74</v>
      </c>
      <c r="G4519" s="5">
        <v>3</v>
      </c>
      <c r="H4519" s="5" t="s">
        <v>12</v>
      </c>
      <c r="I4519" s="5">
        <v>1</v>
      </c>
      <c r="J4519" s="5">
        <v>9.2899999999999991</v>
      </c>
      <c r="K4519" s="5">
        <v>9.3000000000000007</v>
      </c>
      <c r="L4519">
        <f>VLOOKUP($E4519,'CFileFishery to ERA+'!$A$4:$J$198,4,FALSE)</f>
        <v>63</v>
      </c>
      <c r="M4519" t="str">
        <f>VLOOKUP($E4519,'CFileFishery to ERA+'!$A$4:$J$198,5,FALSE)</f>
        <v>GEO ST S</v>
      </c>
      <c r="N4519" t="str">
        <f>VLOOKUP($E4519,'CFileFishery to ERA+'!$A$4:$J$198,6,FALSE)</f>
        <v>CA</v>
      </c>
      <c r="O4519">
        <f>VLOOKUP($E4519,'CFileFishery to ERA+'!$A$4:$J$198,7,FALSE)</f>
        <v>29</v>
      </c>
      <c r="P4519" t="str">
        <f>VLOOKUP($E4519,'CFileFishery to ERA+'!$A$4:$J$198,8,FALSE)</f>
        <v>S</v>
      </c>
      <c r="Q4519" t="str">
        <f>VLOOKUP($E4519,'CFileFishery to ERA+'!$A$4:$J$198,9,FALSE)</f>
        <v>South Georgia Strait Sport</v>
      </c>
      <c r="R4519" t="str">
        <f>VLOOKUP($E4519,'CFileFishery to ERA+'!$A$4:$J$198,10,FALSE)</f>
        <v>ISBM</v>
      </c>
    </row>
    <row r="4520" spans="1:18" x14ac:dyDescent="0.25">
      <c r="A4520" s="5" t="s">
        <v>544</v>
      </c>
      <c r="B4520" s="5" t="s">
        <v>545</v>
      </c>
      <c r="C4520" s="5">
        <v>2017</v>
      </c>
      <c r="D4520" s="5">
        <v>1</v>
      </c>
      <c r="E4520" s="5">
        <v>146</v>
      </c>
      <c r="F4520" s="5" t="s">
        <v>75</v>
      </c>
      <c r="G4520" s="5">
        <v>4</v>
      </c>
      <c r="H4520" s="5" t="s">
        <v>12</v>
      </c>
      <c r="I4520" s="5">
        <v>1</v>
      </c>
      <c r="J4520" s="5">
        <v>15.44</v>
      </c>
      <c r="K4520" s="5">
        <v>15.44</v>
      </c>
      <c r="L4520">
        <f>VLOOKUP($E4520,'CFileFishery to ERA+'!$A$4:$J$198,4,FALSE)</f>
        <v>65</v>
      </c>
      <c r="M4520" t="str">
        <f>VLOOKUP($E4520,'CFileFishery to ERA+'!$A$4:$J$198,5,FALSE)</f>
        <v>BC JF S</v>
      </c>
      <c r="N4520" t="str">
        <f>VLOOKUP($E4520,'CFileFishery to ERA+'!$A$4:$J$198,6,FALSE)</f>
        <v>CA</v>
      </c>
      <c r="O4520">
        <f>VLOOKUP($E4520,'CFileFishery to ERA+'!$A$4:$J$198,7,FALSE)</f>
        <v>36</v>
      </c>
      <c r="P4520" t="str">
        <f>VLOOKUP($E4520,'CFileFishery to ERA+'!$A$4:$J$198,8,FALSE)</f>
        <v>S</v>
      </c>
      <c r="Q4520" t="str">
        <f>VLOOKUP($E4520,'CFileFishery to ERA+'!$A$4:$J$198,9,FALSE)</f>
        <v>Canadian Juan De Fuca Sport</v>
      </c>
      <c r="R4520" t="str">
        <f>VLOOKUP($E4520,'CFileFishery to ERA+'!$A$4:$J$198,10,FALSE)</f>
        <v>ISBM</v>
      </c>
    </row>
    <row r="4521" spans="1:18" x14ac:dyDescent="0.25">
      <c r="A4521" s="5" t="s">
        <v>544</v>
      </c>
      <c r="B4521" s="5" t="s">
        <v>545</v>
      </c>
      <c r="C4521" s="5">
        <v>2017</v>
      </c>
      <c r="D4521" s="5">
        <v>1</v>
      </c>
      <c r="E4521" s="5">
        <v>152</v>
      </c>
      <c r="F4521" s="5" t="s">
        <v>63</v>
      </c>
      <c r="G4521" s="5">
        <v>3</v>
      </c>
      <c r="H4521" s="5" t="s">
        <v>12</v>
      </c>
      <c r="I4521" s="5">
        <v>2</v>
      </c>
      <c r="J4521" s="5">
        <v>8.24</v>
      </c>
      <c r="K4521" s="5">
        <v>8.27</v>
      </c>
      <c r="L4521">
        <f>VLOOKUP($E4521,'CFileFishery to ERA+'!$A$4:$J$198,4,FALSE)</f>
        <v>57</v>
      </c>
      <c r="M4521" t="str">
        <f>VLOOKUP($E4521,'CFileFishery to ERA+'!$A$4:$J$198,5,FALSE)</f>
        <v>PGSDN S</v>
      </c>
      <c r="N4521" t="str">
        <f>VLOOKUP($E4521,'CFileFishery to ERA+'!$A$4:$J$198,6,FALSE)</f>
        <v>US</v>
      </c>
      <c r="O4521">
        <f>VLOOKUP($E4521,'CFileFishery to ERA+'!$A$4:$J$198,7,FALSE)</f>
        <v>999</v>
      </c>
      <c r="P4521" t="str">
        <f>VLOOKUP($E4521,'CFileFishery to ERA+'!$A$4:$J$198,8,FALSE)</f>
        <v>S</v>
      </c>
      <c r="Q4521" t="str">
        <f>VLOOKUP($E4521,'CFileFishery to ERA+'!$A$4:$J$198,9,FALSE)</f>
        <v>PGSD Sport</v>
      </c>
      <c r="R4521" t="str">
        <f>VLOOKUP($E4521,'CFileFishery to ERA+'!$A$4:$J$198,10,FALSE)</f>
        <v>ISBM</v>
      </c>
    </row>
    <row r="4522" spans="1:18" x14ac:dyDescent="0.25">
      <c r="A4522" s="5" t="s">
        <v>544</v>
      </c>
      <c r="B4522" s="5" t="s">
        <v>545</v>
      </c>
      <c r="C4522" s="5">
        <v>2017</v>
      </c>
      <c r="D4522" s="5">
        <v>1</v>
      </c>
      <c r="E4522" s="5">
        <v>152</v>
      </c>
      <c r="F4522" s="5" t="s">
        <v>63</v>
      </c>
      <c r="G4522" s="5">
        <v>4</v>
      </c>
      <c r="H4522" s="5" t="s">
        <v>12</v>
      </c>
      <c r="I4522" s="5">
        <v>4</v>
      </c>
      <c r="J4522" s="5">
        <v>16.48</v>
      </c>
      <c r="K4522" s="5">
        <v>16.5</v>
      </c>
      <c r="L4522">
        <f>VLOOKUP($E4522,'CFileFishery to ERA+'!$A$4:$J$198,4,FALSE)</f>
        <v>57</v>
      </c>
      <c r="M4522" t="str">
        <f>VLOOKUP($E4522,'CFileFishery to ERA+'!$A$4:$J$198,5,FALSE)</f>
        <v>PGSDN S</v>
      </c>
      <c r="N4522" t="str">
        <f>VLOOKUP($E4522,'CFileFishery to ERA+'!$A$4:$J$198,6,FALSE)</f>
        <v>US</v>
      </c>
      <c r="O4522">
        <f>VLOOKUP($E4522,'CFileFishery to ERA+'!$A$4:$J$198,7,FALSE)</f>
        <v>999</v>
      </c>
      <c r="P4522" t="str">
        <f>VLOOKUP($E4522,'CFileFishery to ERA+'!$A$4:$J$198,8,FALSE)</f>
        <v>S</v>
      </c>
      <c r="Q4522" t="str">
        <f>VLOOKUP($E4522,'CFileFishery to ERA+'!$A$4:$J$198,9,FALSE)</f>
        <v>PGSD Sport</v>
      </c>
      <c r="R4522" t="str">
        <f>VLOOKUP($E4522,'CFileFishery to ERA+'!$A$4:$J$198,10,FALSE)</f>
        <v>ISBM</v>
      </c>
    </row>
    <row r="4523" spans="1:18" x14ac:dyDescent="0.25">
      <c r="A4523" s="5" t="s">
        <v>544</v>
      </c>
      <c r="B4523" s="5" t="s">
        <v>545</v>
      </c>
      <c r="C4523" s="5">
        <v>2017</v>
      </c>
      <c r="D4523" s="5">
        <v>2</v>
      </c>
      <c r="E4523" s="5">
        <v>37</v>
      </c>
      <c r="F4523" s="5" t="s">
        <v>106</v>
      </c>
      <c r="G4523" s="5">
        <v>3</v>
      </c>
      <c r="H4523" s="5" t="s">
        <v>12</v>
      </c>
      <c r="I4523" s="5">
        <v>1</v>
      </c>
      <c r="J4523" s="5">
        <v>1.94</v>
      </c>
      <c r="K4523" s="5">
        <v>1.94</v>
      </c>
      <c r="L4523">
        <f>VLOOKUP($E4523,'CFileFishery to ERA+'!$A$4:$J$198,4,FALSE)</f>
        <v>10</v>
      </c>
      <c r="M4523" t="str">
        <f>VLOOKUP($E4523,'CFileFishery to ERA+'!$A$4:$J$198,5,FALSE)</f>
        <v>WCVI F/W T</v>
      </c>
      <c r="N4523" t="str">
        <f>VLOOKUP($E4523,'CFileFishery to ERA+'!$A$4:$J$198,6,FALSE)</f>
        <v>CA</v>
      </c>
      <c r="O4523">
        <f>VLOOKUP($E4523,'CFileFishery to ERA+'!$A$4:$J$198,7,FALSE)</f>
        <v>3</v>
      </c>
      <c r="P4523" t="str">
        <f>VLOOKUP($E4523,'CFileFishery to ERA+'!$A$4:$J$198,8,FALSE)</f>
        <v>T</v>
      </c>
      <c r="Q4523" t="str">
        <f>VLOOKUP($E4523,'CFileFishery to ERA+'!$A$4:$J$198,9,FALSE)</f>
        <v>WCVI Troll</v>
      </c>
      <c r="R4523" t="str">
        <f>VLOOKUP($E4523,'CFileFishery to ERA+'!$A$4:$J$198,10,FALSE)</f>
        <v>AABM</v>
      </c>
    </row>
    <row r="4524" spans="1:18" x14ac:dyDescent="0.25">
      <c r="A4524" s="5" t="s">
        <v>544</v>
      </c>
      <c r="B4524" s="5" t="s">
        <v>545</v>
      </c>
      <c r="C4524" s="5">
        <v>2017</v>
      </c>
      <c r="D4524" s="5">
        <v>2</v>
      </c>
      <c r="E4524" s="5">
        <v>37</v>
      </c>
      <c r="F4524" s="5" t="s">
        <v>106</v>
      </c>
      <c r="G4524" s="5">
        <v>4</v>
      </c>
      <c r="H4524" s="5" t="s">
        <v>121</v>
      </c>
      <c r="I4524" s="5">
        <v>1</v>
      </c>
      <c r="J4524" s="5">
        <v>1.94</v>
      </c>
      <c r="K4524" s="5">
        <v>1.94</v>
      </c>
      <c r="L4524">
        <f>VLOOKUP($E4524,'CFileFishery to ERA+'!$A$4:$J$198,4,FALSE)</f>
        <v>10</v>
      </c>
      <c r="M4524" t="str">
        <f>VLOOKUP($E4524,'CFileFishery to ERA+'!$A$4:$J$198,5,FALSE)</f>
        <v>WCVI F/W T</v>
      </c>
      <c r="N4524" t="str">
        <f>VLOOKUP($E4524,'CFileFishery to ERA+'!$A$4:$J$198,6,FALSE)</f>
        <v>CA</v>
      </c>
      <c r="O4524">
        <f>VLOOKUP($E4524,'CFileFishery to ERA+'!$A$4:$J$198,7,FALSE)</f>
        <v>3</v>
      </c>
      <c r="P4524" t="str">
        <f>VLOOKUP($E4524,'CFileFishery to ERA+'!$A$4:$J$198,8,FALSE)</f>
        <v>T</v>
      </c>
      <c r="Q4524" t="str">
        <f>VLOOKUP($E4524,'CFileFishery to ERA+'!$A$4:$J$198,9,FALSE)</f>
        <v>WCVI Troll</v>
      </c>
      <c r="R4524" t="str">
        <f>VLOOKUP($E4524,'CFileFishery to ERA+'!$A$4:$J$198,10,FALSE)</f>
        <v>AABM</v>
      </c>
    </row>
    <row r="4525" spans="1:18" x14ac:dyDescent="0.25">
      <c r="A4525" s="5" t="s">
        <v>544</v>
      </c>
      <c r="B4525" s="5" t="s">
        <v>545</v>
      </c>
      <c r="C4525" s="5">
        <v>2017</v>
      </c>
      <c r="D4525" s="5">
        <v>2</v>
      </c>
      <c r="E4525" s="5">
        <v>139</v>
      </c>
      <c r="F4525" s="5" t="s">
        <v>74</v>
      </c>
      <c r="G4525" s="5">
        <v>3</v>
      </c>
      <c r="H4525" s="5" t="s">
        <v>12</v>
      </c>
      <c r="I4525" s="5">
        <v>1</v>
      </c>
      <c r="J4525" s="5">
        <v>9.2899999999999991</v>
      </c>
      <c r="K4525" s="5">
        <v>9.3000000000000007</v>
      </c>
      <c r="L4525">
        <f>VLOOKUP($E4525,'CFileFishery to ERA+'!$A$4:$J$198,4,FALSE)</f>
        <v>63</v>
      </c>
      <c r="M4525" t="str">
        <f>VLOOKUP($E4525,'CFileFishery to ERA+'!$A$4:$J$198,5,FALSE)</f>
        <v>GEO ST S</v>
      </c>
      <c r="N4525" t="str">
        <f>VLOOKUP($E4525,'CFileFishery to ERA+'!$A$4:$J$198,6,FALSE)</f>
        <v>CA</v>
      </c>
      <c r="O4525">
        <f>VLOOKUP($E4525,'CFileFishery to ERA+'!$A$4:$J$198,7,FALSE)</f>
        <v>29</v>
      </c>
      <c r="P4525" t="str">
        <f>VLOOKUP($E4525,'CFileFishery to ERA+'!$A$4:$J$198,8,FALSE)</f>
        <v>S</v>
      </c>
      <c r="Q4525" t="str">
        <f>VLOOKUP($E4525,'CFileFishery to ERA+'!$A$4:$J$198,9,FALSE)</f>
        <v>South Georgia Strait Sport</v>
      </c>
      <c r="R4525" t="str">
        <f>VLOOKUP($E4525,'CFileFishery to ERA+'!$A$4:$J$198,10,FALSE)</f>
        <v>ISBM</v>
      </c>
    </row>
    <row r="4526" spans="1:18" x14ac:dyDescent="0.25">
      <c r="A4526" s="5" t="s">
        <v>544</v>
      </c>
      <c r="B4526" s="5" t="s">
        <v>545</v>
      </c>
      <c r="C4526" s="5">
        <v>2017</v>
      </c>
      <c r="D4526" s="5">
        <v>2</v>
      </c>
      <c r="E4526" s="5">
        <v>146</v>
      </c>
      <c r="F4526" s="5" t="s">
        <v>75</v>
      </c>
      <c r="G4526" s="5">
        <v>3</v>
      </c>
      <c r="H4526" s="5" t="s">
        <v>12</v>
      </c>
      <c r="I4526" s="5">
        <v>1</v>
      </c>
      <c r="J4526" s="5">
        <v>15.44</v>
      </c>
      <c r="K4526" s="5">
        <v>15.53</v>
      </c>
      <c r="L4526">
        <f>VLOOKUP($E4526,'CFileFishery to ERA+'!$A$4:$J$198,4,FALSE)</f>
        <v>65</v>
      </c>
      <c r="M4526" t="str">
        <f>VLOOKUP($E4526,'CFileFishery to ERA+'!$A$4:$J$198,5,FALSE)</f>
        <v>BC JF S</v>
      </c>
      <c r="N4526" t="str">
        <f>VLOOKUP($E4526,'CFileFishery to ERA+'!$A$4:$J$198,6,FALSE)</f>
        <v>CA</v>
      </c>
      <c r="O4526">
        <f>VLOOKUP($E4526,'CFileFishery to ERA+'!$A$4:$J$198,7,FALSE)</f>
        <v>36</v>
      </c>
      <c r="P4526" t="str">
        <f>VLOOKUP($E4526,'CFileFishery to ERA+'!$A$4:$J$198,8,FALSE)</f>
        <v>S</v>
      </c>
      <c r="Q4526" t="str">
        <f>VLOOKUP($E4526,'CFileFishery to ERA+'!$A$4:$J$198,9,FALSE)</f>
        <v>Canadian Juan De Fuca Sport</v>
      </c>
      <c r="R4526" t="str">
        <f>VLOOKUP($E4526,'CFileFishery to ERA+'!$A$4:$J$198,10,FALSE)</f>
        <v>ISBM</v>
      </c>
    </row>
    <row r="4527" spans="1:18" x14ac:dyDescent="0.25">
      <c r="A4527" s="5" t="s">
        <v>544</v>
      </c>
      <c r="B4527" s="5" t="s">
        <v>545</v>
      </c>
      <c r="C4527" s="5">
        <v>2017</v>
      </c>
      <c r="D4527" s="5">
        <v>2</v>
      </c>
      <c r="E4527" s="5">
        <v>152</v>
      </c>
      <c r="F4527" s="5" t="s">
        <v>63</v>
      </c>
      <c r="G4527" s="5">
        <v>3</v>
      </c>
      <c r="H4527" s="5" t="s">
        <v>12</v>
      </c>
      <c r="I4527" s="5">
        <v>1</v>
      </c>
      <c r="J4527" s="5">
        <v>5.53</v>
      </c>
      <c r="K4527" s="5">
        <v>5.53</v>
      </c>
      <c r="L4527">
        <f>VLOOKUP($E4527,'CFileFishery to ERA+'!$A$4:$J$198,4,FALSE)</f>
        <v>57</v>
      </c>
      <c r="M4527" t="str">
        <f>VLOOKUP($E4527,'CFileFishery to ERA+'!$A$4:$J$198,5,FALSE)</f>
        <v>PGSDN S</v>
      </c>
      <c r="N4527" t="str">
        <f>VLOOKUP($E4527,'CFileFishery to ERA+'!$A$4:$J$198,6,FALSE)</f>
        <v>US</v>
      </c>
      <c r="O4527">
        <f>VLOOKUP($E4527,'CFileFishery to ERA+'!$A$4:$J$198,7,FALSE)</f>
        <v>999</v>
      </c>
      <c r="P4527" t="str">
        <f>VLOOKUP($E4527,'CFileFishery to ERA+'!$A$4:$J$198,8,FALSE)</f>
        <v>S</v>
      </c>
      <c r="Q4527" t="str">
        <f>VLOOKUP($E4527,'CFileFishery to ERA+'!$A$4:$J$198,9,FALSE)</f>
        <v>PGSD Sport</v>
      </c>
      <c r="R4527" t="str">
        <f>VLOOKUP($E4527,'CFileFishery to ERA+'!$A$4:$J$198,10,FALSE)</f>
        <v>ISBM</v>
      </c>
    </row>
    <row r="4528" spans="1:18" x14ac:dyDescent="0.25">
      <c r="A4528" s="5" t="s">
        <v>544</v>
      </c>
      <c r="B4528" s="5" t="s">
        <v>545</v>
      </c>
      <c r="C4528" s="5">
        <v>2017</v>
      </c>
      <c r="D4528" s="5">
        <v>2</v>
      </c>
      <c r="E4528" s="5">
        <v>157</v>
      </c>
      <c r="F4528" s="5" t="s">
        <v>79</v>
      </c>
      <c r="G4528" s="5">
        <v>3</v>
      </c>
      <c r="H4528" s="5" t="s">
        <v>12</v>
      </c>
      <c r="I4528" s="5">
        <v>1</v>
      </c>
      <c r="J4528" s="5">
        <v>3.59</v>
      </c>
      <c r="K4528" s="5">
        <v>3.59</v>
      </c>
      <c r="L4528">
        <f>VLOOKUP($E4528,'CFileFishery to ERA+'!$A$4:$J$198,4,FALSE)</f>
        <v>59</v>
      </c>
      <c r="M4528" t="str">
        <f>VLOOKUP($E4528,'CFileFishery to ERA+'!$A$4:$J$198,5,FALSE)</f>
        <v>PGSDO S</v>
      </c>
      <c r="N4528" t="str">
        <f>VLOOKUP($E4528,'CFileFishery to ERA+'!$A$4:$J$198,6,FALSE)</f>
        <v>US</v>
      </c>
      <c r="O4528">
        <f>VLOOKUP($E4528,'CFileFishery to ERA+'!$A$4:$J$198,7,FALSE)</f>
        <v>999</v>
      </c>
      <c r="P4528" t="str">
        <f>VLOOKUP($E4528,'CFileFishery to ERA+'!$A$4:$J$198,8,FALSE)</f>
        <v>S</v>
      </c>
      <c r="Q4528" t="str">
        <f>VLOOKUP($E4528,'CFileFishery to ERA+'!$A$4:$J$198,9,FALSE)</f>
        <v>PGSD Sport</v>
      </c>
      <c r="R4528" t="str">
        <f>VLOOKUP($E4528,'CFileFishery to ERA+'!$A$4:$J$198,10,FALSE)</f>
        <v>ISBM</v>
      </c>
    </row>
    <row r="4529" spans="1:18" x14ac:dyDescent="0.25">
      <c r="A4529" s="5" t="s">
        <v>544</v>
      </c>
      <c r="B4529" s="5" t="s">
        <v>545</v>
      </c>
      <c r="C4529" s="5">
        <v>2017</v>
      </c>
      <c r="D4529" s="5">
        <v>3</v>
      </c>
      <c r="E4529" s="5">
        <v>37</v>
      </c>
      <c r="F4529" s="5" t="s">
        <v>106</v>
      </c>
      <c r="G4529" s="5">
        <v>3</v>
      </c>
      <c r="H4529" s="5" t="s">
        <v>12</v>
      </c>
      <c r="I4529" s="5">
        <v>5</v>
      </c>
      <c r="J4529" s="5">
        <v>9.6999999999999993</v>
      </c>
      <c r="K4529" s="5">
        <v>9.7100000000000009</v>
      </c>
      <c r="L4529">
        <f>VLOOKUP($E4529,'CFileFishery to ERA+'!$A$4:$J$198,4,FALSE)</f>
        <v>10</v>
      </c>
      <c r="M4529" t="str">
        <f>VLOOKUP($E4529,'CFileFishery to ERA+'!$A$4:$J$198,5,FALSE)</f>
        <v>WCVI F/W T</v>
      </c>
      <c r="N4529" t="str">
        <f>VLOOKUP($E4529,'CFileFishery to ERA+'!$A$4:$J$198,6,FALSE)</f>
        <v>CA</v>
      </c>
      <c r="O4529">
        <f>VLOOKUP($E4529,'CFileFishery to ERA+'!$A$4:$J$198,7,FALSE)</f>
        <v>3</v>
      </c>
      <c r="P4529" t="str">
        <f>VLOOKUP($E4529,'CFileFishery to ERA+'!$A$4:$J$198,8,FALSE)</f>
        <v>T</v>
      </c>
      <c r="Q4529" t="str">
        <f>VLOOKUP($E4529,'CFileFishery to ERA+'!$A$4:$J$198,9,FALSE)</f>
        <v>WCVI Troll</v>
      </c>
      <c r="R4529" t="str">
        <f>VLOOKUP($E4529,'CFileFishery to ERA+'!$A$4:$J$198,10,FALSE)</f>
        <v>AABM</v>
      </c>
    </row>
    <row r="4530" spans="1:18" x14ac:dyDescent="0.25">
      <c r="A4530" s="5" t="s">
        <v>544</v>
      </c>
      <c r="B4530" s="5" t="s">
        <v>545</v>
      </c>
      <c r="C4530" s="5">
        <v>2017</v>
      </c>
      <c r="D4530" s="5">
        <v>3</v>
      </c>
      <c r="E4530" s="5">
        <v>37</v>
      </c>
      <c r="F4530" s="5" t="s">
        <v>106</v>
      </c>
      <c r="G4530" s="5">
        <v>3</v>
      </c>
      <c r="H4530" s="5" t="s">
        <v>121</v>
      </c>
      <c r="I4530" s="5">
        <v>3</v>
      </c>
      <c r="J4530" s="5">
        <v>5.82</v>
      </c>
      <c r="K4530" s="5">
        <v>5.85</v>
      </c>
      <c r="L4530">
        <f>VLOOKUP($E4530,'CFileFishery to ERA+'!$A$4:$J$198,4,FALSE)</f>
        <v>10</v>
      </c>
      <c r="M4530" t="str">
        <f>VLOOKUP($E4530,'CFileFishery to ERA+'!$A$4:$J$198,5,FALSE)</f>
        <v>WCVI F/W T</v>
      </c>
      <c r="N4530" t="str">
        <f>VLOOKUP($E4530,'CFileFishery to ERA+'!$A$4:$J$198,6,FALSE)</f>
        <v>CA</v>
      </c>
      <c r="O4530">
        <f>VLOOKUP($E4530,'CFileFishery to ERA+'!$A$4:$J$198,7,FALSE)</f>
        <v>3</v>
      </c>
      <c r="P4530" t="str">
        <f>VLOOKUP($E4530,'CFileFishery to ERA+'!$A$4:$J$198,8,FALSE)</f>
        <v>T</v>
      </c>
      <c r="Q4530" t="str">
        <f>VLOOKUP($E4530,'CFileFishery to ERA+'!$A$4:$J$198,9,FALSE)</f>
        <v>WCVI Troll</v>
      </c>
      <c r="R4530" t="str">
        <f>VLOOKUP($E4530,'CFileFishery to ERA+'!$A$4:$J$198,10,FALSE)</f>
        <v>AABM</v>
      </c>
    </row>
    <row r="4531" spans="1:18" x14ac:dyDescent="0.25">
      <c r="A4531" s="5" t="s">
        <v>544</v>
      </c>
      <c r="B4531" s="5" t="s">
        <v>545</v>
      </c>
      <c r="C4531" s="5">
        <v>2017</v>
      </c>
      <c r="D4531" s="5">
        <v>3</v>
      </c>
      <c r="E4531" s="5">
        <v>37</v>
      </c>
      <c r="F4531" s="5" t="s">
        <v>106</v>
      </c>
      <c r="G4531" s="5">
        <v>4</v>
      </c>
      <c r="H4531" s="5" t="s">
        <v>121</v>
      </c>
      <c r="I4531" s="5">
        <v>1</v>
      </c>
      <c r="J4531" s="5">
        <v>1.94</v>
      </c>
      <c r="K4531" s="5">
        <v>1.94</v>
      </c>
      <c r="L4531">
        <f>VLOOKUP($E4531,'CFileFishery to ERA+'!$A$4:$J$198,4,FALSE)</f>
        <v>10</v>
      </c>
      <c r="M4531" t="str">
        <f>VLOOKUP($E4531,'CFileFishery to ERA+'!$A$4:$J$198,5,FALSE)</f>
        <v>WCVI F/W T</v>
      </c>
      <c r="N4531" t="str">
        <f>VLOOKUP($E4531,'CFileFishery to ERA+'!$A$4:$J$198,6,FALSE)</f>
        <v>CA</v>
      </c>
      <c r="O4531">
        <f>VLOOKUP($E4531,'CFileFishery to ERA+'!$A$4:$J$198,7,FALSE)</f>
        <v>3</v>
      </c>
      <c r="P4531" t="str">
        <f>VLOOKUP($E4531,'CFileFishery to ERA+'!$A$4:$J$198,8,FALSE)</f>
        <v>T</v>
      </c>
      <c r="Q4531" t="str">
        <f>VLOOKUP($E4531,'CFileFishery to ERA+'!$A$4:$J$198,9,FALSE)</f>
        <v>WCVI Troll</v>
      </c>
      <c r="R4531" t="str">
        <f>VLOOKUP($E4531,'CFileFishery to ERA+'!$A$4:$J$198,10,FALSE)</f>
        <v>AABM</v>
      </c>
    </row>
    <row r="4532" spans="1:18" x14ac:dyDescent="0.25">
      <c r="A4532" s="5" t="s">
        <v>544</v>
      </c>
      <c r="B4532" s="5" t="s">
        <v>545</v>
      </c>
      <c r="C4532" s="5">
        <v>2017</v>
      </c>
      <c r="D4532" s="5">
        <v>3</v>
      </c>
      <c r="E4532" s="5">
        <v>142</v>
      </c>
      <c r="F4532" s="5" t="s">
        <v>49</v>
      </c>
      <c r="G4532" s="5">
        <v>3</v>
      </c>
      <c r="H4532" s="5" t="s">
        <v>12</v>
      </c>
      <c r="I4532" s="5">
        <v>1</v>
      </c>
      <c r="J4532" s="5">
        <v>7.23</v>
      </c>
      <c r="K4532" s="5">
        <v>7.24</v>
      </c>
      <c r="L4532">
        <f>VLOOKUP($E4532,'CFileFishery to ERA+'!$A$4:$J$198,4,FALSE)</f>
        <v>50</v>
      </c>
      <c r="M4532" t="str">
        <f>VLOOKUP($E4532,'CFileFishery to ERA+'!$A$4:$J$198,5,FALSE)</f>
        <v>WCVI AABM S</v>
      </c>
      <c r="N4532" t="str">
        <f>VLOOKUP($E4532,'CFileFishery to ERA+'!$A$4:$J$198,6,FALSE)</f>
        <v>CA</v>
      </c>
      <c r="O4532">
        <f>VLOOKUP($E4532,'CFileFishery to ERA+'!$A$4:$J$198,7,FALSE)</f>
        <v>31</v>
      </c>
      <c r="P4532" t="str">
        <f>VLOOKUP($E4532,'CFileFishery to ERA+'!$A$4:$J$198,8,FALSE)</f>
        <v>S</v>
      </c>
      <c r="Q4532" t="str">
        <f>VLOOKUP($E4532,'CFileFishery to ERA+'!$A$4:$J$198,9,FALSE)</f>
        <v>WCVI AABM Sport</v>
      </c>
      <c r="R4532" t="str">
        <f>VLOOKUP($E4532,'CFileFishery to ERA+'!$A$4:$J$198,10,FALSE)</f>
        <v>AABM</v>
      </c>
    </row>
    <row r="4533" spans="1:18" x14ac:dyDescent="0.25">
      <c r="A4533" s="5" t="s">
        <v>544</v>
      </c>
      <c r="B4533" s="5" t="s">
        <v>545</v>
      </c>
      <c r="C4533" s="5">
        <v>2017</v>
      </c>
      <c r="D4533" s="5">
        <v>3</v>
      </c>
      <c r="E4533" s="5">
        <v>146</v>
      </c>
      <c r="F4533" s="5" t="s">
        <v>75</v>
      </c>
      <c r="G4533" s="5">
        <v>4</v>
      </c>
      <c r="H4533" s="5" t="s">
        <v>12</v>
      </c>
      <c r="I4533" s="5">
        <v>1</v>
      </c>
      <c r="J4533" s="5">
        <v>23.44</v>
      </c>
      <c r="K4533" s="5">
        <v>23.44</v>
      </c>
      <c r="L4533">
        <f>VLOOKUP($E4533,'CFileFishery to ERA+'!$A$4:$J$198,4,FALSE)</f>
        <v>65</v>
      </c>
      <c r="M4533" t="str">
        <f>VLOOKUP($E4533,'CFileFishery to ERA+'!$A$4:$J$198,5,FALSE)</f>
        <v>BC JF S</v>
      </c>
      <c r="N4533" t="str">
        <f>VLOOKUP($E4533,'CFileFishery to ERA+'!$A$4:$J$198,6,FALSE)</f>
        <v>CA</v>
      </c>
      <c r="O4533">
        <f>VLOOKUP($E4533,'CFileFishery to ERA+'!$A$4:$J$198,7,FALSE)</f>
        <v>36</v>
      </c>
      <c r="P4533" t="str">
        <f>VLOOKUP($E4533,'CFileFishery to ERA+'!$A$4:$J$198,8,FALSE)</f>
        <v>S</v>
      </c>
      <c r="Q4533" t="str">
        <f>VLOOKUP($E4533,'CFileFishery to ERA+'!$A$4:$J$198,9,FALSE)</f>
        <v>Canadian Juan De Fuca Sport</v>
      </c>
      <c r="R4533" t="str">
        <f>VLOOKUP($E4533,'CFileFishery to ERA+'!$A$4:$J$198,10,FALSE)</f>
        <v>ISBM</v>
      </c>
    </row>
    <row r="4534" spans="1:18" x14ac:dyDescent="0.25">
      <c r="A4534" s="5" t="s">
        <v>544</v>
      </c>
      <c r="B4534" s="5" t="s">
        <v>545</v>
      </c>
      <c r="C4534" s="5">
        <v>2017</v>
      </c>
      <c r="D4534" s="5">
        <v>3</v>
      </c>
      <c r="E4534" s="5">
        <v>152</v>
      </c>
      <c r="F4534" s="5" t="s">
        <v>63</v>
      </c>
      <c r="G4534" s="5">
        <v>3</v>
      </c>
      <c r="H4534" s="5" t="s">
        <v>12</v>
      </c>
      <c r="I4534" s="5">
        <v>2</v>
      </c>
      <c r="J4534" s="5">
        <v>21</v>
      </c>
      <c r="K4534" s="5">
        <v>21.08</v>
      </c>
      <c r="L4534">
        <f>VLOOKUP($E4534,'CFileFishery to ERA+'!$A$4:$J$198,4,FALSE)</f>
        <v>57</v>
      </c>
      <c r="M4534" t="str">
        <f>VLOOKUP($E4534,'CFileFishery to ERA+'!$A$4:$J$198,5,FALSE)</f>
        <v>PGSDN S</v>
      </c>
      <c r="N4534" t="str">
        <f>VLOOKUP($E4534,'CFileFishery to ERA+'!$A$4:$J$198,6,FALSE)</f>
        <v>US</v>
      </c>
      <c r="O4534">
        <f>VLOOKUP($E4534,'CFileFishery to ERA+'!$A$4:$J$198,7,FALSE)</f>
        <v>999</v>
      </c>
      <c r="P4534" t="str">
        <f>VLOOKUP($E4534,'CFileFishery to ERA+'!$A$4:$J$198,8,FALSE)</f>
        <v>S</v>
      </c>
      <c r="Q4534" t="str">
        <f>VLOOKUP($E4534,'CFileFishery to ERA+'!$A$4:$J$198,9,FALSE)</f>
        <v>PGSD Sport</v>
      </c>
      <c r="R4534" t="str">
        <f>VLOOKUP($E4534,'CFileFishery to ERA+'!$A$4:$J$198,10,FALSE)</f>
        <v>ISBM</v>
      </c>
    </row>
    <row r="4535" spans="1:18" x14ac:dyDescent="0.25">
      <c r="A4535" s="5" t="s">
        <v>544</v>
      </c>
      <c r="B4535" s="5" t="s">
        <v>545</v>
      </c>
      <c r="C4535" s="5">
        <v>2017</v>
      </c>
      <c r="D4535" s="5">
        <v>4</v>
      </c>
      <c r="E4535" s="5">
        <v>7</v>
      </c>
      <c r="F4535" s="5" t="s">
        <v>32</v>
      </c>
      <c r="G4535" s="5">
        <v>4</v>
      </c>
      <c r="H4535" s="5" t="s">
        <v>12</v>
      </c>
      <c r="I4535" s="5">
        <v>1</v>
      </c>
      <c r="J4535" s="5">
        <v>2.94</v>
      </c>
      <c r="K4535" s="5">
        <v>2.94</v>
      </c>
      <c r="L4535">
        <f>VLOOKUP($E4535,'CFileFishery to ERA+'!$A$4:$J$198,4,FALSE)</f>
        <v>1</v>
      </c>
      <c r="M4535" t="str">
        <f>VLOOKUP($E4535,'CFileFishery to ERA+'!$A$4:$J$198,5,FALSE)</f>
        <v>AK W/S T</v>
      </c>
      <c r="N4535" t="str">
        <f>VLOOKUP($E4535,'CFileFishery to ERA+'!$A$4:$J$198,6,FALSE)</f>
        <v>US</v>
      </c>
      <c r="O4535">
        <f>VLOOKUP($E4535,'CFileFishery to ERA+'!$A$4:$J$198,7,FALSE)</f>
        <v>999</v>
      </c>
      <c r="P4535" t="str">
        <f>VLOOKUP($E4535,'CFileFishery to ERA+'!$A$4:$J$198,8,FALSE)</f>
        <v>T</v>
      </c>
      <c r="Q4535" t="str">
        <f>VLOOKUP($E4535,'CFileFishery to ERA+'!$A$4:$J$198,9,FALSE)</f>
        <v>SEAK Troll</v>
      </c>
      <c r="R4535" t="str">
        <f>VLOOKUP($E4535,'CFileFishery to ERA+'!$A$4:$J$198,10,FALSE)</f>
        <v>AABM</v>
      </c>
    </row>
    <row r="4536" spans="1:18" x14ac:dyDescent="0.25">
      <c r="A4536" s="5" t="s">
        <v>544</v>
      </c>
      <c r="B4536" s="5" t="s">
        <v>545</v>
      </c>
      <c r="C4536" s="5">
        <v>2017</v>
      </c>
      <c r="D4536" s="5">
        <v>4</v>
      </c>
      <c r="E4536" s="5">
        <v>33</v>
      </c>
      <c r="F4536" s="5" t="s">
        <v>47</v>
      </c>
      <c r="G4536" s="5">
        <v>3</v>
      </c>
      <c r="H4536" s="5" t="s">
        <v>12</v>
      </c>
      <c r="I4536" s="5">
        <v>1</v>
      </c>
      <c r="J4536" s="5">
        <v>3.52</v>
      </c>
      <c r="K4536" s="5">
        <v>3.54</v>
      </c>
      <c r="L4536">
        <f>VLOOKUP($E4536,'CFileFishery to ERA+'!$A$4:$J$198,4,FALSE)</f>
        <v>10</v>
      </c>
      <c r="M4536" t="str">
        <f>VLOOKUP($E4536,'CFileFishery to ERA+'!$A$4:$J$198,5,FALSE)</f>
        <v>WCVI F/W T</v>
      </c>
      <c r="N4536" t="str">
        <f>VLOOKUP($E4536,'CFileFishery to ERA+'!$A$4:$J$198,6,FALSE)</f>
        <v>CA</v>
      </c>
      <c r="O4536">
        <f>VLOOKUP($E4536,'CFileFishery to ERA+'!$A$4:$J$198,7,FALSE)</f>
        <v>3</v>
      </c>
      <c r="P4536" t="str">
        <f>VLOOKUP($E4536,'CFileFishery to ERA+'!$A$4:$J$198,8,FALSE)</f>
        <v>T</v>
      </c>
      <c r="Q4536" t="str">
        <f>VLOOKUP($E4536,'CFileFishery to ERA+'!$A$4:$J$198,9,FALSE)</f>
        <v>WCVI Troll</v>
      </c>
      <c r="R4536" t="str">
        <f>VLOOKUP($E4536,'CFileFishery to ERA+'!$A$4:$J$198,10,FALSE)</f>
        <v>AABM</v>
      </c>
    </row>
    <row r="4537" spans="1:18" x14ac:dyDescent="0.25">
      <c r="A4537" s="5" t="s">
        <v>544</v>
      </c>
      <c r="B4537" s="5" t="s">
        <v>545</v>
      </c>
      <c r="C4537" s="5">
        <v>2017</v>
      </c>
      <c r="D4537" s="5">
        <v>4</v>
      </c>
      <c r="E4537" s="5">
        <v>37</v>
      </c>
      <c r="F4537" s="5" t="s">
        <v>106</v>
      </c>
      <c r="G4537" s="5">
        <v>3</v>
      </c>
      <c r="H4537" s="5" t="s">
        <v>12</v>
      </c>
      <c r="I4537" s="5">
        <v>2</v>
      </c>
      <c r="J4537" s="5">
        <v>3.88</v>
      </c>
      <c r="K4537" s="5">
        <v>3.88</v>
      </c>
      <c r="L4537">
        <f>VLOOKUP($E4537,'CFileFishery to ERA+'!$A$4:$J$198,4,FALSE)</f>
        <v>10</v>
      </c>
      <c r="M4537" t="str">
        <f>VLOOKUP($E4537,'CFileFishery to ERA+'!$A$4:$J$198,5,FALSE)</f>
        <v>WCVI F/W T</v>
      </c>
      <c r="N4537" t="str">
        <f>VLOOKUP($E4537,'CFileFishery to ERA+'!$A$4:$J$198,6,FALSE)</f>
        <v>CA</v>
      </c>
      <c r="O4537">
        <f>VLOOKUP($E4537,'CFileFishery to ERA+'!$A$4:$J$198,7,FALSE)</f>
        <v>3</v>
      </c>
      <c r="P4537" t="str">
        <f>VLOOKUP($E4537,'CFileFishery to ERA+'!$A$4:$J$198,8,FALSE)</f>
        <v>T</v>
      </c>
      <c r="Q4537" t="str">
        <f>VLOOKUP($E4537,'CFileFishery to ERA+'!$A$4:$J$198,9,FALSE)</f>
        <v>WCVI Troll</v>
      </c>
      <c r="R4537" t="str">
        <f>VLOOKUP($E4537,'CFileFishery to ERA+'!$A$4:$J$198,10,FALSE)</f>
        <v>AABM</v>
      </c>
    </row>
    <row r="4538" spans="1:18" x14ac:dyDescent="0.25">
      <c r="A4538" s="5" t="s">
        <v>544</v>
      </c>
      <c r="B4538" s="5" t="s">
        <v>545</v>
      </c>
      <c r="C4538" s="5">
        <v>2017</v>
      </c>
      <c r="D4538" s="5">
        <v>4</v>
      </c>
      <c r="E4538" s="5">
        <v>37</v>
      </c>
      <c r="F4538" s="5" t="s">
        <v>106</v>
      </c>
      <c r="G4538" s="5">
        <v>4</v>
      </c>
      <c r="H4538" s="5" t="s">
        <v>121</v>
      </c>
      <c r="I4538" s="5">
        <v>1</v>
      </c>
      <c r="J4538" s="5">
        <v>1.94</v>
      </c>
      <c r="K4538" s="5">
        <v>1.94</v>
      </c>
      <c r="L4538">
        <f>VLOOKUP($E4538,'CFileFishery to ERA+'!$A$4:$J$198,4,FALSE)</f>
        <v>10</v>
      </c>
      <c r="M4538" t="str">
        <f>VLOOKUP($E4538,'CFileFishery to ERA+'!$A$4:$J$198,5,FALSE)</f>
        <v>WCVI F/W T</v>
      </c>
      <c r="N4538" t="str">
        <f>VLOOKUP($E4538,'CFileFishery to ERA+'!$A$4:$J$198,6,FALSE)</f>
        <v>CA</v>
      </c>
      <c r="O4538">
        <f>VLOOKUP($E4538,'CFileFishery to ERA+'!$A$4:$J$198,7,FALSE)</f>
        <v>3</v>
      </c>
      <c r="P4538" t="str">
        <f>VLOOKUP($E4538,'CFileFishery to ERA+'!$A$4:$J$198,8,FALSE)</f>
        <v>T</v>
      </c>
      <c r="Q4538" t="str">
        <f>VLOOKUP($E4538,'CFileFishery to ERA+'!$A$4:$J$198,9,FALSE)</f>
        <v>WCVI Troll</v>
      </c>
      <c r="R4538" t="str">
        <f>VLOOKUP($E4538,'CFileFishery to ERA+'!$A$4:$J$198,10,FALSE)</f>
        <v>AABM</v>
      </c>
    </row>
    <row r="4539" spans="1:18" x14ac:dyDescent="0.25">
      <c r="A4539" s="5" t="s">
        <v>544</v>
      </c>
      <c r="B4539" s="5" t="s">
        <v>545</v>
      </c>
      <c r="C4539" s="5">
        <v>2017</v>
      </c>
      <c r="D4539" s="5">
        <v>4</v>
      </c>
      <c r="E4539" s="5">
        <v>136</v>
      </c>
      <c r="F4539" s="5" t="s">
        <v>52</v>
      </c>
      <c r="G4539" s="5">
        <v>3</v>
      </c>
      <c r="H4539" s="5" t="s">
        <v>12</v>
      </c>
      <c r="I4539" s="5">
        <v>1</v>
      </c>
      <c r="J4539" s="5">
        <v>6.84</v>
      </c>
      <c r="K4539" s="5">
        <v>6.87</v>
      </c>
      <c r="L4539">
        <f>VLOOKUP($E4539,'CFileFishery to ERA+'!$A$4:$J$198,4,FALSE)</f>
        <v>63</v>
      </c>
      <c r="M4539" t="str">
        <f>VLOOKUP($E4539,'CFileFishery to ERA+'!$A$4:$J$198,5,FALSE)</f>
        <v>GEO ST S</v>
      </c>
      <c r="N4539" t="str">
        <f>VLOOKUP($E4539,'CFileFishery to ERA+'!$A$4:$J$198,6,FALSE)</f>
        <v>CA</v>
      </c>
      <c r="O4539">
        <f>VLOOKUP($E4539,'CFileFishery to ERA+'!$A$4:$J$198,7,FALSE)</f>
        <v>27</v>
      </c>
      <c r="P4539" t="str">
        <f>VLOOKUP($E4539,'CFileFishery to ERA+'!$A$4:$J$198,8,FALSE)</f>
        <v>S</v>
      </c>
      <c r="Q4539" t="str">
        <f>VLOOKUP($E4539,'CFileFishery to ERA+'!$A$4:$J$198,9,FALSE)</f>
        <v>North Georgia Strait Sport</v>
      </c>
      <c r="R4539" t="str">
        <f>VLOOKUP($E4539,'CFileFishery to ERA+'!$A$4:$J$198,10,FALSE)</f>
        <v>ISBM</v>
      </c>
    </row>
    <row r="4540" spans="1:18" x14ac:dyDescent="0.25">
      <c r="A4540" s="5" t="s">
        <v>544</v>
      </c>
      <c r="B4540" s="5" t="s">
        <v>545</v>
      </c>
      <c r="C4540" s="5">
        <v>2017</v>
      </c>
      <c r="D4540" s="5">
        <v>4</v>
      </c>
      <c r="E4540" s="5">
        <v>136</v>
      </c>
      <c r="F4540" s="5" t="s">
        <v>52</v>
      </c>
      <c r="G4540" s="5">
        <v>4</v>
      </c>
      <c r="H4540" s="5" t="s">
        <v>12</v>
      </c>
      <c r="I4540" s="5">
        <v>2</v>
      </c>
      <c r="J4540" s="5">
        <v>13.68</v>
      </c>
      <c r="K4540" s="5">
        <v>13.7</v>
      </c>
      <c r="L4540">
        <f>VLOOKUP($E4540,'CFileFishery to ERA+'!$A$4:$J$198,4,FALSE)</f>
        <v>63</v>
      </c>
      <c r="M4540" t="str">
        <f>VLOOKUP($E4540,'CFileFishery to ERA+'!$A$4:$J$198,5,FALSE)</f>
        <v>GEO ST S</v>
      </c>
      <c r="N4540" t="str">
        <f>VLOOKUP($E4540,'CFileFishery to ERA+'!$A$4:$J$198,6,FALSE)</f>
        <v>CA</v>
      </c>
      <c r="O4540">
        <f>VLOOKUP($E4540,'CFileFishery to ERA+'!$A$4:$J$198,7,FALSE)</f>
        <v>27</v>
      </c>
      <c r="P4540" t="str">
        <f>VLOOKUP($E4540,'CFileFishery to ERA+'!$A$4:$J$198,8,FALSE)</f>
        <v>S</v>
      </c>
      <c r="Q4540" t="str">
        <f>VLOOKUP($E4540,'CFileFishery to ERA+'!$A$4:$J$198,9,FALSE)</f>
        <v>North Georgia Strait Sport</v>
      </c>
      <c r="R4540" t="str">
        <f>VLOOKUP($E4540,'CFileFishery to ERA+'!$A$4:$J$198,10,FALSE)</f>
        <v>ISBM</v>
      </c>
    </row>
    <row r="4541" spans="1:18" x14ac:dyDescent="0.25">
      <c r="A4541" s="5" t="s">
        <v>544</v>
      </c>
      <c r="B4541" s="5" t="s">
        <v>545</v>
      </c>
      <c r="C4541" s="5">
        <v>2017</v>
      </c>
      <c r="D4541" s="5">
        <v>4</v>
      </c>
      <c r="E4541" s="5">
        <v>150</v>
      </c>
      <c r="F4541" s="5" t="s">
        <v>76</v>
      </c>
      <c r="G4541" s="5">
        <v>3</v>
      </c>
      <c r="H4541" s="5" t="s">
        <v>12</v>
      </c>
      <c r="I4541" s="5">
        <v>1</v>
      </c>
      <c r="J4541" s="5">
        <v>2.71</v>
      </c>
      <c r="K4541" s="5">
        <v>2.71</v>
      </c>
      <c r="L4541">
        <f>VLOOKUP($E4541,'CFileFishery to ERA+'!$A$4:$J$198,4,FALSE)</f>
        <v>57</v>
      </c>
      <c r="M4541" t="str">
        <f>VLOOKUP($E4541,'CFileFishery to ERA+'!$A$4:$J$198,5,FALSE)</f>
        <v>PGSDN S</v>
      </c>
      <c r="N4541" t="str">
        <f>VLOOKUP($E4541,'CFileFishery to ERA+'!$A$4:$J$198,6,FALSE)</f>
        <v>US</v>
      </c>
      <c r="O4541">
        <f>VLOOKUP($E4541,'CFileFishery to ERA+'!$A$4:$J$198,7,FALSE)</f>
        <v>999</v>
      </c>
      <c r="P4541" t="str">
        <f>VLOOKUP($E4541,'CFileFishery to ERA+'!$A$4:$J$198,8,FALSE)</f>
        <v>S</v>
      </c>
      <c r="Q4541" t="str">
        <f>VLOOKUP($E4541,'CFileFishery to ERA+'!$A$4:$J$198,9,FALSE)</f>
        <v>PGSD Sport</v>
      </c>
      <c r="R4541" t="str">
        <f>VLOOKUP($E4541,'CFileFishery to ERA+'!$A$4:$J$198,10,FALSE)</f>
        <v>ISBM</v>
      </c>
    </row>
    <row r="4542" spans="1:18" x14ac:dyDescent="0.25">
      <c r="A4542" s="5" t="s">
        <v>544</v>
      </c>
      <c r="B4542" s="5" t="s">
        <v>545</v>
      </c>
      <c r="C4542" s="5">
        <v>2017</v>
      </c>
      <c r="D4542" s="5">
        <v>4</v>
      </c>
      <c r="E4542" s="5">
        <v>152</v>
      </c>
      <c r="F4542" s="5" t="s">
        <v>63</v>
      </c>
      <c r="G4542" s="5">
        <v>3</v>
      </c>
      <c r="H4542" s="5" t="s">
        <v>12</v>
      </c>
      <c r="I4542" s="5">
        <v>2</v>
      </c>
      <c r="J4542" s="5">
        <v>7.52</v>
      </c>
      <c r="K4542" s="5">
        <v>7.54</v>
      </c>
      <c r="L4542">
        <f>VLOOKUP($E4542,'CFileFishery to ERA+'!$A$4:$J$198,4,FALSE)</f>
        <v>57</v>
      </c>
      <c r="M4542" t="str">
        <f>VLOOKUP($E4542,'CFileFishery to ERA+'!$A$4:$J$198,5,FALSE)</f>
        <v>PGSDN S</v>
      </c>
      <c r="N4542" t="str">
        <f>VLOOKUP($E4542,'CFileFishery to ERA+'!$A$4:$J$198,6,FALSE)</f>
        <v>US</v>
      </c>
      <c r="O4542">
        <f>VLOOKUP($E4542,'CFileFishery to ERA+'!$A$4:$J$198,7,FALSE)</f>
        <v>999</v>
      </c>
      <c r="P4542" t="str">
        <f>VLOOKUP($E4542,'CFileFishery to ERA+'!$A$4:$J$198,8,FALSE)</f>
        <v>S</v>
      </c>
      <c r="Q4542" t="str">
        <f>VLOOKUP($E4542,'CFileFishery to ERA+'!$A$4:$J$198,9,FALSE)</f>
        <v>PGSD Sport</v>
      </c>
      <c r="R4542" t="str">
        <f>VLOOKUP($E4542,'CFileFishery to ERA+'!$A$4:$J$198,10,FALSE)</f>
        <v>ISBM</v>
      </c>
    </row>
    <row r="4543" spans="1:18" x14ac:dyDescent="0.25">
      <c r="A4543" s="5" t="s">
        <v>544</v>
      </c>
      <c r="B4543" s="5" t="s">
        <v>545</v>
      </c>
      <c r="C4543" s="5">
        <v>2017</v>
      </c>
      <c r="D4543" s="5">
        <v>4</v>
      </c>
      <c r="E4543" s="5">
        <v>152</v>
      </c>
      <c r="F4543" s="5" t="s">
        <v>63</v>
      </c>
      <c r="G4543" s="5">
        <v>3</v>
      </c>
      <c r="H4543" s="5" t="s">
        <v>121</v>
      </c>
      <c r="I4543" s="5">
        <v>1</v>
      </c>
      <c r="J4543" s="5">
        <v>3.76</v>
      </c>
      <c r="K4543" s="5">
        <v>3.78</v>
      </c>
      <c r="L4543">
        <f>VLOOKUP($E4543,'CFileFishery to ERA+'!$A$4:$J$198,4,FALSE)</f>
        <v>57</v>
      </c>
      <c r="M4543" t="str">
        <f>VLOOKUP($E4543,'CFileFishery to ERA+'!$A$4:$J$198,5,FALSE)</f>
        <v>PGSDN S</v>
      </c>
      <c r="N4543" t="str">
        <f>VLOOKUP($E4543,'CFileFishery to ERA+'!$A$4:$J$198,6,FALSE)</f>
        <v>US</v>
      </c>
      <c r="O4543">
        <f>VLOOKUP($E4543,'CFileFishery to ERA+'!$A$4:$J$198,7,FALSE)</f>
        <v>999</v>
      </c>
      <c r="P4543" t="str">
        <f>VLOOKUP($E4543,'CFileFishery to ERA+'!$A$4:$J$198,8,FALSE)</f>
        <v>S</v>
      </c>
      <c r="Q4543" t="str">
        <f>VLOOKUP($E4543,'CFileFishery to ERA+'!$A$4:$J$198,9,FALSE)</f>
        <v>PGSD Sport</v>
      </c>
      <c r="R4543" t="str">
        <f>VLOOKUP($E4543,'CFileFishery to ERA+'!$A$4:$J$198,10,FALSE)</f>
        <v>ISBM</v>
      </c>
    </row>
    <row r="4544" spans="1:18" x14ac:dyDescent="0.25">
      <c r="A4544" s="5" t="s">
        <v>544</v>
      </c>
      <c r="B4544" s="5" t="s">
        <v>545</v>
      </c>
      <c r="C4544" s="5">
        <v>2017</v>
      </c>
      <c r="D4544" s="5">
        <v>4</v>
      </c>
      <c r="E4544" s="5">
        <v>157</v>
      </c>
      <c r="F4544" s="5" t="s">
        <v>79</v>
      </c>
      <c r="G4544" s="5">
        <v>3</v>
      </c>
      <c r="H4544" s="5" t="s">
        <v>12</v>
      </c>
      <c r="I4544" s="5">
        <v>1</v>
      </c>
      <c r="J4544" s="5">
        <v>2.79</v>
      </c>
      <c r="K4544" s="5">
        <v>2.79</v>
      </c>
      <c r="L4544">
        <f>VLOOKUP($E4544,'CFileFishery to ERA+'!$A$4:$J$198,4,FALSE)</f>
        <v>59</v>
      </c>
      <c r="M4544" t="str">
        <f>VLOOKUP($E4544,'CFileFishery to ERA+'!$A$4:$J$198,5,FALSE)</f>
        <v>PGSDO S</v>
      </c>
      <c r="N4544" t="str">
        <f>VLOOKUP($E4544,'CFileFishery to ERA+'!$A$4:$J$198,6,FALSE)</f>
        <v>US</v>
      </c>
      <c r="O4544">
        <f>VLOOKUP($E4544,'CFileFishery to ERA+'!$A$4:$J$198,7,FALSE)</f>
        <v>999</v>
      </c>
      <c r="P4544" t="str">
        <f>VLOOKUP($E4544,'CFileFishery to ERA+'!$A$4:$J$198,8,FALSE)</f>
        <v>S</v>
      </c>
      <c r="Q4544" t="str">
        <f>VLOOKUP($E4544,'CFileFishery to ERA+'!$A$4:$J$198,9,FALSE)</f>
        <v>PGSD Sport</v>
      </c>
      <c r="R4544" t="str">
        <f>VLOOKUP($E4544,'CFileFishery to ERA+'!$A$4:$J$198,10,FALSE)</f>
        <v>ISBM</v>
      </c>
    </row>
    <row r="4545" spans="1:18" x14ac:dyDescent="0.25">
      <c r="A4545" s="5" t="s">
        <v>544</v>
      </c>
      <c r="B4545" s="5" t="s">
        <v>545</v>
      </c>
      <c r="C4545" s="5">
        <v>2017</v>
      </c>
      <c r="D4545" s="5">
        <v>4</v>
      </c>
      <c r="E4545" s="5">
        <v>157</v>
      </c>
      <c r="F4545" s="5" t="s">
        <v>79</v>
      </c>
      <c r="G4545" s="5">
        <v>5</v>
      </c>
      <c r="H4545" s="5" t="s">
        <v>12</v>
      </c>
      <c r="I4545" s="5">
        <v>1</v>
      </c>
      <c r="J4545" s="5">
        <v>2.79</v>
      </c>
      <c r="K4545" s="5">
        <v>2.81</v>
      </c>
      <c r="L4545">
        <f>VLOOKUP($E4545,'CFileFishery to ERA+'!$A$4:$J$198,4,FALSE)</f>
        <v>59</v>
      </c>
      <c r="M4545" t="str">
        <f>VLOOKUP($E4545,'CFileFishery to ERA+'!$A$4:$J$198,5,FALSE)</f>
        <v>PGSDO S</v>
      </c>
      <c r="N4545" t="str">
        <f>VLOOKUP($E4545,'CFileFishery to ERA+'!$A$4:$J$198,6,FALSE)</f>
        <v>US</v>
      </c>
      <c r="O4545">
        <f>VLOOKUP($E4545,'CFileFishery to ERA+'!$A$4:$J$198,7,FALSE)</f>
        <v>999</v>
      </c>
      <c r="P4545" t="str">
        <f>VLOOKUP($E4545,'CFileFishery to ERA+'!$A$4:$J$198,8,FALSE)</f>
        <v>S</v>
      </c>
      <c r="Q4545" t="str">
        <f>VLOOKUP($E4545,'CFileFishery to ERA+'!$A$4:$J$198,9,FALSE)</f>
        <v>PGSD Sport</v>
      </c>
      <c r="R4545" t="str">
        <f>VLOOKUP($E4545,'CFileFishery to ERA+'!$A$4:$J$198,10,FALSE)</f>
        <v>ISBM</v>
      </c>
    </row>
    <row r="4546" spans="1:18" x14ac:dyDescent="0.25">
      <c r="A4546" s="5" t="s">
        <v>544</v>
      </c>
      <c r="B4546" s="5" t="s">
        <v>545</v>
      </c>
      <c r="C4546" s="5">
        <v>2017</v>
      </c>
      <c r="D4546" s="5">
        <v>5</v>
      </c>
      <c r="E4546" s="5">
        <v>33</v>
      </c>
      <c r="F4546" s="5" t="s">
        <v>47</v>
      </c>
      <c r="G4546" s="5">
        <v>3</v>
      </c>
      <c r="H4546" s="5" t="s">
        <v>12</v>
      </c>
      <c r="I4546" s="5">
        <v>2</v>
      </c>
      <c r="J4546" s="5">
        <v>7.04</v>
      </c>
      <c r="K4546" s="5">
        <v>7.06</v>
      </c>
      <c r="L4546">
        <f>VLOOKUP($E4546,'CFileFishery to ERA+'!$A$4:$J$198,4,FALSE)</f>
        <v>10</v>
      </c>
      <c r="M4546" t="str">
        <f>VLOOKUP($E4546,'CFileFishery to ERA+'!$A$4:$J$198,5,FALSE)</f>
        <v>WCVI F/W T</v>
      </c>
      <c r="N4546" t="str">
        <f>VLOOKUP($E4546,'CFileFishery to ERA+'!$A$4:$J$198,6,FALSE)</f>
        <v>CA</v>
      </c>
      <c r="O4546">
        <f>VLOOKUP($E4546,'CFileFishery to ERA+'!$A$4:$J$198,7,FALSE)</f>
        <v>3</v>
      </c>
      <c r="P4546" t="str">
        <f>VLOOKUP($E4546,'CFileFishery to ERA+'!$A$4:$J$198,8,FALSE)</f>
        <v>T</v>
      </c>
      <c r="Q4546" t="str">
        <f>VLOOKUP($E4546,'CFileFishery to ERA+'!$A$4:$J$198,9,FALSE)</f>
        <v>WCVI Troll</v>
      </c>
      <c r="R4546" t="str">
        <f>VLOOKUP($E4546,'CFileFishery to ERA+'!$A$4:$J$198,10,FALSE)</f>
        <v>AABM</v>
      </c>
    </row>
    <row r="4547" spans="1:18" x14ac:dyDescent="0.25">
      <c r="A4547" s="5" t="s">
        <v>544</v>
      </c>
      <c r="B4547" s="5" t="s">
        <v>545</v>
      </c>
      <c r="C4547" s="5">
        <v>2017</v>
      </c>
      <c r="D4547" s="5">
        <v>5</v>
      </c>
      <c r="E4547" s="5">
        <v>34</v>
      </c>
      <c r="F4547" s="5" t="s">
        <v>54</v>
      </c>
      <c r="G4547" s="5">
        <v>3</v>
      </c>
      <c r="H4547" s="5" t="s">
        <v>12</v>
      </c>
      <c r="I4547" s="5">
        <v>4</v>
      </c>
      <c r="J4547" s="5">
        <v>14.08</v>
      </c>
      <c r="K4547" s="5">
        <v>14.13</v>
      </c>
      <c r="L4547">
        <f>VLOOKUP($E4547,'CFileFishery to ERA+'!$A$4:$J$198,4,FALSE)</f>
        <v>11</v>
      </c>
      <c r="M4547" t="str">
        <f>VLOOKUP($E4547,'CFileFishery to ERA+'!$A$4:$J$198,5,FALSE)</f>
        <v>WCVI SPR T</v>
      </c>
      <c r="N4547" t="str">
        <f>VLOOKUP($E4547,'CFileFishery to ERA+'!$A$4:$J$198,6,FALSE)</f>
        <v>CA</v>
      </c>
      <c r="O4547">
        <f>VLOOKUP($E4547,'CFileFishery to ERA+'!$A$4:$J$198,7,FALSE)</f>
        <v>3</v>
      </c>
      <c r="P4547" t="str">
        <f>VLOOKUP($E4547,'CFileFishery to ERA+'!$A$4:$J$198,8,FALSE)</f>
        <v>T</v>
      </c>
      <c r="Q4547" t="str">
        <f>VLOOKUP($E4547,'CFileFishery to ERA+'!$A$4:$J$198,9,FALSE)</f>
        <v>WCVI Troll</v>
      </c>
      <c r="R4547" t="str">
        <f>VLOOKUP($E4547,'CFileFishery to ERA+'!$A$4:$J$198,10,FALSE)</f>
        <v>AABM</v>
      </c>
    </row>
    <row r="4548" spans="1:18" x14ac:dyDescent="0.25">
      <c r="A4548" s="5" t="s">
        <v>544</v>
      </c>
      <c r="B4548" s="5" t="s">
        <v>545</v>
      </c>
      <c r="C4548" s="5">
        <v>2017</v>
      </c>
      <c r="D4548" s="5">
        <v>5</v>
      </c>
      <c r="E4548" s="5">
        <v>34</v>
      </c>
      <c r="F4548" s="5" t="s">
        <v>54</v>
      </c>
      <c r="G4548" s="5">
        <v>3</v>
      </c>
      <c r="H4548" s="5" t="s">
        <v>121</v>
      </c>
      <c r="I4548" s="5">
        <v>2</v>
      </c>
      <c r="J4548" s="5">
        <v>7.04</v>
      </c>
      <c r="K4548" s="5">
        <v>7.07</v>
      </c>
      <c r="L4548">
        <f>VLOOKUP($E4548,'CFileFishery to ERA+'!$A$4:$J$198,4,FALSE)</f>
        <v>11</v>
      </c>
      <c r="M4548" t="str">
        <f>VLOOKUP($E4548,'CFileFishery to ERA+'!$A$4:$J$198,5,FALSE)</f>
        <v>WCVI SPR T</v>
      </c>
      <c r="N4548" t="str">
        <f>VLOOKUP($E4548,'CFileFishery to ERA+'!$A$4:$J$198,6,FALSE)</f>
        <v>CA</v>
      </c>
      <c r="O4548">
        <f>VLOOKUP($E4548,'CFileFishery to ERA+'!$A$4:$J$198,7,FALSE)</f>
        <v>3</v>
      </c>
      <c r="P4548" t="str">
        <f>VLOOKUP($E4548,'CFileFishery to ERA+'!$A$4:$J$198,8,FALSE)</f>
        <v>T</v>
      </c>
      <c r="Q4548" t="str">
        <f>VLOOKUP($E4548,'CFileFishery to ERA+'!$A$4:$J$198,9,FALSE)</f>
        <v>WCVI Troll</v>
      </c>
      <c r="R4548" t="str">
        <f>VLOOKUP($E4548,'CFileFishery to ERA+'!$A$4:$J$198,10,FALSE)</f>
        <v>AABM</v>
      </c>
    </row>
    <row r="4549" spans="1:18" x14ac:dyDescent="0.25">
      <c r="A4549" s="5" t="s">
        <v>544</v>
      </c>
      <c r="B4549" s="5" t="s">
        <v>545</v>
      </c>
      <c r="C4549" s="5">
        <v>2017</v>
      </c>
      <c r="D4549" s="5">
        <v>5</v>
      </c>
      <c r="E4549" s="5">
        <v>34</v>
      </c>
      <c r="F4549" s="5" t="s">
        <v>54</v>
      </c>
      <c r="G4549" s="5">
        <v>4</v>
      </c>
      <c r="H4549" s="5" t="s">
        <v>12</v>
      </c>
      <c r="I4549" s="5">
        <v>1</v>
      </c>
      <c r="J4549" s="5">
        <v>3.52</v>
      </c>
      <c r="K4549" s="5">
        <v>3.52</v>
      </c>
      <c r="L4549">
        <f>VLOOKUP($E4549,'CFileFishery to ERA+'!$A$4:$J$198,4,FALSE)</f>
        <v>11</v>
      </c>
      <c r="M4549" t="str">
        <f>VLOOKUP($E4549,'CFileFishery to ERA+'!$A$4:$J$198,5,FALSE)</f>
        <v>WCVI SPR T</v>
      </c>
      <c r="N4549" t="str">
        <f>VLOOKUP($E4549,'CFileFishery to ERA+'!$A$4:$J$198,6,FALSE)</f>
        <v>CA</v>
      </c>
      <c r="O4549">
        <f>VLOOKUP($E4549,'CFileFishery to ERA+'!$A$4:$J$198,7,FALSE)</f>
        <v>3</v>
      </c>
      <c r="P4549" t="str">
        <f>VLOOKUP($E4549,'CFileFishery to ERA+'!$A$4:$J$198,8,FALSE)</f>
        <v>T</v>
      </c>
      <c r="Q4549" t="str">
        <f>VLOOKUP($E4549,'CFileFishery to ERA+'!$A$4:$J$198,9,FALSE)</f>
        <v>WCVI Troll</v>
      </c>
      <c r="R4549" t="str">
        <f>VLOOKUP($E4549,'CFileFishery to ERA+'!$A$4:$J$198,10,FALSE)</f>
        <v>AABM</v>
      </c>
    </row>
    <row r="4550" spans="1:18" x14ac:dyDescent="0.25">
      <c r="A4550" s="5" t="s">
        <v>544</v>
      </c>
      <c r="B4550" s="5" t="s">
        <v>545</v>
      </c>
      <c r="C4550" s="5">
        <v>2017</v>
      </c>
      <c r="D4550" s="5">
        <v>5</v>
      </c>
      <c r="E4550" s="5">
        <v>34</v>
      </c>
      <c r="F4550" s="5" t="s">
        <v>54</v>
      </c>
      <c r="G4550" s="5">
        <v>4</v>
      </c>
      <c r="H4550" s="5" t="s">
        <v>121</v>
      </c>
      <c r="I4550" s="5">
        <v>1</v>
      </c>
      <c r="J4550" s="5">
        <v>3.52</v>
      </c>
      <c r="K4550" s="5">
        <v>3.52</v>
      </c>
      <c r="L4550">
        <f>VLOOKUP($E4550,'CFileFishery to ERA+'!$A$4:$J$198,4,FALSE)</f>
        <v>11</v>
      </c>
      <c r="M4550" t="str">
        <f>VLOOKUP($E4550,'CFileFishery to ERA+'!$A$4:$J$198,5,FALSE)</f>
        <v>WCVI SPR T</v>
      </c>
      <c r="N4550" t="str">
        <f>VLOOKUP($E4550,'CFileFishery to ERA+'!$A$4:$J$198,6,FALSE)</f>
        <v>CA</v>
      </c>
      <c r="O4550">
        <f>VLOOKUP($E4550,'CFileFishery to ERA+'!$A$4:$J$198,7,FALSE)</f>
        <v>3</v>
      </c>
      <c r="P4550" t="str">
        <f>VLOOKUP($E4550,'CFileFishery to ERA+'!$A$4:$J$198,8,FALSE)</f>
        <v>T</v>
      </c>
      <c r="Q4550" t="str">
        <f>VLOOKUP($E4550,'CFileFishery to ERA+'!$A$4:$J$198,9,FALSE)</f>
        <v>WCVI Troll</v>
      </c>
      <c r="R4550" t="str">
        <f>VLOOKUP($E4550,'CFileFishery to ERA+'!$A$4:$J$198,10,FALSE)</f>
        <v>AABM</v>
      </c>
    </row>
    <row r="4551" spans="1:18" x14ac:dyDescent="0.25">
      <c r="A4551" s="5" t="s">
        <v>544</v>
      </c>
      <c r="B4551" s="5" t="s">
        <v>545</v>
      </c>
      <c r="C4551" s="5">
        <v>2017</v>
      </c>
      <c r="D4551" s="5">
        <v>5</v>
      </c>
      <c r="E4551" s="5">
        <v>37</v>
      </c>
      <c r="F4551" s="5" t="s">
        <v>106</v>
      </c>
      <c r="G4551" s="5">
        <v>3</v>
      </c>
      <c r="H4551" s="5" t="s">
        <v>121</v>
      </c>
      <c r="I4551" s="5">
        <v>1</v>
      </c>
      <c r="J4551" s="5">
        <v>3.95</v>
      </c>
      <c r="K4551" s="5">
        <v>3.97</v>
      </c>
      <c r="L4551">
        <f>VLOOKUP($E4551,'CFileFishery to ERA+'!$A$4:$J$198,4,FALSE)</f>
        <v>10</v>
      </c>
      <c r="M4551" t="str">
        <f>VLOOKUP($E4551,'CFileFishery to ERA+'!$A$4:$J$198,5,FALSE)</f>
        <v>WCVI F/W T</v>
      </c>
      <c r="N4551" t="str">
        <f>VLOOKUP($E4551,'CFileFishery to ERA+'!$A$4:$J$198,6,FALSE)</f>
        <v>CA</v>
      </c>
      <c r="O4551">
        <f>VLOOKUP($E4551,'CFileFishery to ERA+'!$A$4:$J$198,7,FALSE)</f>
        <v>3</v>
      </c>
      <c r="P4551" t="str">
        <f>VLOOKUP($E4551,'CFileFishery to ERA+'!$A$4:$J$198,8,FALSE)</f>
        <v>T</v>
      </c>
      <c r="Q4551" t="str">
        <f>VLOOKUP($E4551,'CFileFishery to ERA+'!$A$4:$J$198,9,FALSE)</f>
        <v>WCVI Troll</v>
      </c>
      <c r="R4551" t="str">
        <f>VLOOKUP($E4551,'CFileFishery to ERA+'!$A$4:$J$198,10,FALSE)</f>
        <v>AABM</v>
      </c>
    </row>
    <row r="4552" spans="1:18" x14ac:dyDescent="0.25">
      <c r="A4552" s="5" t="s">
        <v>544</v>
      </c>
      <c r="B4552" s="5" t="s">
        <v>545</v>
      </c>
      <c r="C4552" s="5">
        <v>2017</v>
      </c>
      <c r="D4552" s="5">
        <v>5</v>
      </c>
      <c r="E4552" s="5">
        <v>38</v>
      </c>
      <c r="F4552" s="5" t="s">
        <v>64</v>
      </c>
      <c r="G4552" s="5">
        <v>3</v>
      </c>
      <c r="H4552" s="5" t="s">
        <v>12</v>
      </c>
      <c r="I4552" s="5">
        <v>1</v>
      </c>
      <c r="J4552" s="5">
        <v>3.95</v>
      </c>
      <c r="K4552" s="5">
        <v>3.95</v>
      </c>
      <c r="L4552">
        <f>VLOOKUP($E4552,'CFileFishery to ERA+'!$A$4:$J$198,4,FALSE)</f>
        <v>11</v>
      </c>
      <c r="M4552" t="str">
        <f>VLOOKUP($E4552,'CFileFishery to ERA+'!$A$4:$J$198,5,FALSE)</f>
        <v>WCVI SPR T</v>
      </c>
      <c r="N4552" t="str">
        <f>VLOOKUP($E4552,'CFileFishery to ERA+'!$A$4:$J$198,6,FALSE)</f>
        <v>CA</v>
      </c>
      <c r="O4552">
        <f>VLOOKUP($E4552,'CFileFishery to ERA+'!$A$4:$J$198,7,FALSE)</f>
        <v>3</v>
      </c>
      <c r="P4552" t="str">
        <f>VLOOKUP($E4552,'CFileFishery to ERA+'!$A$4:$J$198,8,FALSE)</f>
        <v>T</v>
      </c>
      <c r="Q4552" t="str">
        <f>VLOOKUP($E4552,'CFileFishery to ERA+'!$A$4:$J$198,9,FALSE)</f>
        <v>WCVI Troll</v>
      </c>
      <c r="R4552" t="str">
        <f>VLOOKUP($E4552,'CFileFishery to ERA+'!$A$4:$J$198,10,FALSE)</f>
        <v>AABM</v>
      </c>
    </row>
    <row r="4553" spans="1:18" x14ac:dyDescent="0.25">
      <c r="A4553" s="5" t="s">
        <v>544</v>
      </c>
      <c r="B4553" s="5" t="s">
        <v>545</v>
      </c>
      <c r="C4553" s="5">
        <v>2017</v>
      </c>
      <c r="D4553" s="5">
        <v>5</v>
      </c>
      <c r="E4553" s="5">
        <v>104</v>
      </c>
      <c r="F4553" s="5" t="s">
        <v>113</v>
      </c>
      <c r="G4553" s="5">
        <v>3</v>
      </c>
      <c r="H4553" s="5" t="s">
        <v>12</v>
      </c>
      <c r="I4553" s="5">
        <v>49</v>
      </c>
      <c r="J4553" s="5">
        <v>157.6</v>
      </c>
      <c r="K4553" s="5">
        <v>158.08000000000001</v>
      </c>
      <c r="L4553">
        <f>VLOOKUP($E4553,'CFileFishery to ERA+'!$A$4:$J$198,4,FALSE)</f>
        <v>38</v>
      </c>
      <c r="M4553" t="str">
        <f>VLOOKUP($E4553,'CFileFishery to ERA+'!$A$4:$J$198,5,FALSE)</f>
        <v>TPS FN</v>
      </c>
      <c r="N4553" t="str">
        <f>VLOOKUP($E4553,'CFileFishery to ERA+'!$A$4:$J$198,6,FALSE)</f>
        <v>US</v>
      </c>
      <c r="O4553">
        <f>VLOOKUP($E4553,'CFileFishery to ERA+'!$A$4:$J$198,7,FALSE)</f>
        <v>999</v>
      </c>
      <c r="P4553" t="str">
        <f>VLOOKUP($E4553,'CFileFishery to ERA+'!$A$4:$J$198,8,FALSE)</f>
        <v>N</v>
      </c>
      <c r="Q4553" t="str">
        <f>VLOOKUP($E4553,'CFileFishery to ERA+'!$A$4:$J$198,9,FALSE)</f>
        <v>PGSD Net</v>
      </c>
      <c r="R4553" t="str">
        <f>VLOOKUP($E4553,'CFileFishery to ERA+'!$A$4:$J$198,10,FALSE)</f>
        <v>ISBM</v>
      </c>
    </row>
    <row r="4554" spans="1:18" x14ac:dyDescent="0.25">
      <c r="A4554" s="5" t="s">
        <v>544</v>
      </c>
      <c r="B4554" s="5" t="s">
        <v>545</v>
      </c>
      <c r="C4554" s="5">
        <v>2017</v>
      </c>
      <c r="D4554" s="5">
        <v>5</v>
      </c>
      <c r="E4554" s="5">
        <v>104</v>
      </c>
      <c r="F4554" s="5" t="s">
        <v>113</v>
      </c>
      <c r="G4554" s="5">
        <v>3</v>
      </c>
      <c r="H4554" s="5" t="s">
        <v>121</v>
      </c>
      <c r="I4554" s="5">
        <v>33</v>
      </c>
      <c r="J4554" s="5">
        <v>112.56</v>
      </c>
      <c r="K4554" s="5">
        <v>113.15</v>
      </c>
      <c r="L4554">
        <f>VLOOKUP($E4554,'CFileFishery to ERA+'!$A$4:$J$198,4,FALSE)</f>
        <v>38</v>
      </c>
      <c r="M4554" t="str">
        <f>VLOOKUP($E4554,'CFileFishery to ERA+'!$A$4:$J$198,5,FALSE)</f>
        <v>TPS FN</v>
      </c>
      <c r="N4554" t="str">
        <f>VLOOKUP($E4554,'CFileFishery to ERA+'!$A$4:$J$198,6,FALSE)</f>
        <v>US</v>
      </c>
      <c r="O4554">
        <f>VLOOKUP($E4554,'CFileFishery to ERA+'!$A$4:$J$198,7,FALSE)</f>
        <v>999</v>
      </c>
      <c r="P4554" t="str">
        <f>VLOOKUP($E4554,'CFileFishery to ERA+'!$A$4:$J$198,8,FALSE)</f>
        <v>N</v>
      </c>
      <c r="Q4554" t="str">
        <f>VLOOKUP($E4554,'CFileFishery to ERA+'!$A$4:$J$198,9,FALSE)</f>
        <v>PGSD Net</v>
      </c>
      <c r="R4554" t="str">
        <f>VLOOKUP($E4554,'CFileFishery to ERA+'!$A$4:$J$198,10,FALSE)</f>
        <v>ISBM</v>
      </c>
    </row>
    <row r="4555" spans="1:18" x14ac:dyDescent="0.25">
      <c r="A4555" s="5" t="s">
        <v>544</v>
      </c>
      <c r="B4555" s="5" t="s">
        <v>545</v>
      </c>
      <c r="C4555" s="5">
        <v>2017</v>
      </c>
      <c r="D4555" s="5">
        <v>5</v>
      </c>
      <c r="E4555" s="5">
        <v>104</v>
      </c>
      <c r="F4555" s="5" t="s">
        <v>113</v>
      </c>
      <c r="G4555" s="5">
        <v>4</v>
      </c>
      <c r="H4555" s="5" t="s">
        <v>12</v>
      </c>
      <c r="I4555" s="5">
        <v>64</v>
      </c>
      <c r="J4555" s="5">
        <v>204.29</v>
      </c>
      <c r="K4555" s="5">
        <v>204.58</v>
      </c>
      <c r="L4555">
        <f>VLOOKUP($E4555,'CFileFishery to ERA+'!$A$4:$J$198,4,FALSE)</f>
        <v>38</v>
      </c>
      <c r="M4555" t="str">
        <f>VLOOKUP($E4555,'CFileFishery to ERA+'!$A$4:$J$198,5,FALSE)</f>
        <v>TPS FN</v>
      </c>
      <c r="N4555" t="str">
        <f>VLOOKUP($E4555,'CFileFishery to ERA+'!$A$4:$J$198,6,FALSE)</f>
        <v>US</v>
      </c>
      <c r="O4555">
        <f>VLOOKUP($E4555,'CFileFishery to ERA+'!$A$4:$J$198,7,FALSE)</f>
        <v>999</v>
      </c>
      <c r="P4555" t="str">
        <f>VLOOKUP($E4555,'CFileFishery to ERA+'!$A$4:$J$198,8,FALSE)</f>
        <v>N</v>
      </c>
      <c r="Q4555" t="str">
        <f>VLOOKUP($E4555,'CFileFishery to ERA+'!$A$4:$J$198,9,FALSE)</f>
        <v>PGSD Net</v>
      </c>
      <c r="R4555" t="str">
        <f>VLOOKUP($E4555,'CFileFishery to ERA+'!$A$4:$J$198,10,FALSE)</f>
        <v>ISBM</v>
      </c>
    </row>
    <row r="4556" spans="1:18" x14ac:dyDescent="0.25">
      <c r="A4556" s="5" t="s">
        <v>544</v>
      </c>
      <c r="B4556" s="5" t="s">
        <v>545</v>
      </c>
      <c r="C4556" s="5">
        <v>2017</v>
      </c>
      <c r="D4556" s="5">
        <v>5</v>
      </c>
      <c r="E4556" s="5">
        <v>104</v>
      </c>
      <c r="F4556" s="5" t="s">
        <v>113</v>
      </c>
      <c r="G4556" s="5">
        <v>4</v>
      </c>
      <c r="H4556" s="5" t="s">
        <v>121</v>
      </c>
      <c r="I4556" s="5">
        <v>28</v>
      </c>
      <c r="J4556" s="5">
        <v>89.65</v>
      </c>
      <c r="K4556" s="5">
        <v>89.65</v>
      </c>
      <c r="L4556">
        <f>VLOOKUP($E4556,'CFileFishery to ERA+'!$A$4:$J$198,4,FALSE)</f>
        <v>38</v>
      </c>
      <c r="M4556" t="str">
        <f>VLOOKUP($E4556,'CFileFishery to ERA+'!$A$4:$J$198,5,FALSE)</f>
        <v>TPS FN</v>
      </c>
      <c r="N4556" t="str">
        <f>VLOOKUP($E4556,'CFileFishery to ERA+'!$A$4:$J$198,6,FALSE)</f>
        <v>US</v>
      </c>
      <c r="O4556">
        <f>VLOOKUP($E4556,'CFileFishery to ERA+'!$A$4:$J$198,7,FALSE)</f>
        <v>999</v>
      </c>
      <c r="P4556" t="str">
        <f>VLOOKUP($E4556,'CFileFishery to ERA+'!$A$4:$J$198,8,FALSE)</f>
        <v>N</v>
      </c>
      <c r="Q4556" t="str">
        <f>VLOOKUP($E4556,'CFileFishery to ERA+'!$A$4:$J$198,9,FALSE)</f>
        <v>PGSD Net</v>
      </c>
      <c r="R4556" t="str">
        <f>VLOOKUP($E4556,'CFileFishery to ERA+'!$A$4:$J$198,10,FALSE)</f>
        <v>ISBM</v>
      </c>
    </row>
    <row r="4557" spans="1:18" x14ac:dyDescent="0.25">
      <c r="A4557" s="5" t="s">
        <v>544</v>
      </c>
      <c r="B4557" s="5" t="s">
        <v>545</v>
      </c>
      <c r="C4557" s="5">
        <v>2017</v>
      </c>
      <c r="D4557" s="5">
        <v>5</v>
      </c>
      <c r="E4557" s="5">
        <v>104</v>
      </c>
      <c r="F4557" s="5" t="s">
        <v>113</v>
      </c>
      <c r="G4557" s="5">
        <v>5</v>
      </c>
      <c r="H4557" s="5" t="s">
        <v>12</v>
      </c>
      <c r="I4557" s="5">
        <v>2</v>
      </c>
      <c r="J4557" s="5">
        <v>6.96</v>
      </c>
      <c r="K4557" s="5">
        <v>7.01</v>
      </c>
      <c r="L4557">
        <f>VLOOKUP($E4557,'CFileFishery to ERA+'!$A$4:$J$198,4,FALSE)</f>
        <v>38</v>
      </c>
      <c r="M4557" t="str">
        <f>VLOOKUP($E4557,'CFileFishery to ERA+'!$A$4:$J$198,5,FALSE)</f>
        <v>TPS FN</v>
      </c>
      <c r="N4557" t="str">
        <f>VLOOKUP($E4557,'CFileFishery to ERA+'!$A$4:$J$198,6,FALSE)</f>
        <v>US</v>
      </c>
      <c r="O4557">
        <f>VLOOKUP($E4557,'CFileFishery to ERA+'!$A$4:$J$198,7,FALSE)</f>
        <v>999</v>
      </c>
      <c r="P4557" t="str">
        <f>VLOOKUP($E4557,'CFileFishery to ERA+'!$A$4:$J$198,8,FALSE)</f>
        <v>N</v>
      </c>
      <c r="Q4557" t="str">
        <f>VLOOKUP($E4557,'CFileFishery to ERA+'!$A$4:$J$198,9,FALSE)</f>
        <v>PGSD Net</v>
      </c>
      <c r="R4557" t="str">
        <f>VLOOKUP($E4557,'CFileFishery to ERA+'!$A$4:$J$198,10,FALSE)</f>
        <v>ISBM</v>
      </c>
    </row>
    <row r="4558" spans="1:18" x14ac:dyDescent="0.25">
      <c r="A4558" s="5" t="s">
        <v>544</v>
      </c>
      <c r="B4558" s="5" t="s">
        <v>545</v>
      </c>
      <c r="C4558" s="5">
        <v>2017</v>
      </c>
      <c r="D4558" s="5">
        <v>5</v>
      </c>
      <c r="E4558" s="5">
        <v>104</v>
      </c>
      <c r="F4558" s="5" t="s">
        <v>113</v>
      </c>
      <c r="G4558" s="5">
        <v>5</v>
      </c>
      <c r="H4558" s="5" t="s">
        <v>121</v>
      </c>
      <c r="I4558" s="5">
        <v>1</v>
      </c>
      <c r="J4558" s="5">
        <v>3.86</v>
      </c>
      <c r="K4558" s="5">
        <v>3.88</v>
      </c>
      <c r="L4558">
        <f>VLOOKUP($E4558,'CFileFishery to ERA+'!$A$4:$J$198,4,FALSE)</f>
        <v>38</v>
      </c>
      <c r="M4558" t="str">
        <f>VLOOKUP($E4558,'CFileFishery to ERA+'!$A$4:$J$198,5,FALSE)</f>
        <v>TPS FN</v>
      </c>
      <c r="N4558" t="str">
        <f>VLOOKUP($E4558,'CFileFishery to ERA+'!$A$4:$J$198,6,FALSE)</f>
        <v>US</v>
      </c>
      <c r="O4558">
        <f>VLOOKUP($E4558,'CFileFishery to ERA+'!$A$4:$J$198,7,FALSE)</f>
        <v>999</v>
      </c>
      <c r="P4558" t="str">
        <f>VLOOKUP($E4558,'CFileFishery to ERA+'!$A$4:$J$198,8,FALSE)</f>
        <v>N</v>
      </c>
      <c r="Q4558" t="str">
        <f>VLOOKUP($E4558,'CFileFishery to ERA+'!$A$4:$J$198,9,FALSE)</f>
        <v>PGSD Net</v>
      </c>
      <c r="R4558" t="str">
        <f>VLOOKUP($E4558,'CFileFishery to ERA+'!$A$4:$J$198,10,FALSE)</f>
        <v>ISBM</v>
      </c>
    </row>
    <row r="4559" spans="1:18" x14ac:dyDescent="0.25">
      <c r="A4559" s="5" t="s">
        <v>544</v>
      </c>
      <c r="B4559" s="5" t="s">
        <v>545</v>
      </c>
      <c r="C4559" s="5">
        <v>2017</v>
      </c>
      <c r="D4559" s="5">
        <v>5</v>
      </c>
      <c r="E4559" s="5">
        <v>136</v>
      </c>
      <c r="F4559" s="5" t="s">
        <v>52</v>
      </c>
      <c r="G4559" s="5">
        <v>3</v>
      </c>
      <c r="H4559" s="5" t="s">
        <v>12</v>
      </c>
      <c r="I4559" s="5">
        <v>1</v>
      </c>
      <c r="J4559" s="5">
        <v>2</v>
      </c>
      <c r="K4559" s="5">
        <v>2</v>
      </c>
      <c r="L4559">
        <f>VLOOKUP($E4559,'CFileFishery to ERA+'!$A$4:$J$198,4,FALSE)</f>
        <v>63</v>
      </c>
      <c r="M4559" t="str">
        <f>VLOOKUP($E4559,'CFileFishery to ERA+'!$A$4:$J$198,5,FALSE)</f>
        <v>GEO ST S</v>
      </c>
      <c r="N4559" t="str">
        <f>VLOOKUP($E4559,'CFileFishery to ERA+'!$A$4:$J$198,6,FALSE)</f>
        <v>CA</v>
      </c>
      <c r="O4559">
        <f>VLOOKUP($E4559,'CFileFishery to ERA+'!$A$4:$J$198,7,FALSE)</f>
        <v>27</v>
      </c>
      <c r="P4559" t="str">
        <f>VLOOKUP($E4559,'CFileFishery to ERA+'!$A$4:$J$198,8,FALSE)</f>
        <v>S</v>
      </c>
      <c r="Q4559" t="str">
        <f>VLOOKUP($E4559,'CFileFishery to ERA+'!$A$4:$J$198,9,FALSE)</f>
        <v>North Georgia Strait Sport</v>
      </c>
      <c r="R4559" t="str">
        <f>VLOOKUP($E4559,'CFileFishery to ERA+'!$A$4:$J$198,10,FALSE)</f>
        <v>ISBM</v>
      </c>
    </row>
    <row r="4560" spans="1:18" x14ac:dyDescent="0.25">
      <c r="A4560" s="5" t="s">
        <v>544</v>
      </c>
      <c r="B4560" s="5" t="s">
        <v>545</v>
      </c>
      <c r="C4560" s="5">
        <v>2017</v>
      </c>
      <c r="D4560" s="5">
        <v>5</v>
      </c>
      <c r="E4560" s="5">
        <v>139</v>
      </c>
      <c r="F4560" s="5" t="s">
        <v>74</v>
      </c>
      <c r="G4560" s="5">
        <v>3</v>
      </c>
      <c r="H4560" s="5" t="s">
        <v>12</v>
      </c>
      <c r="I4560" s="5">
        <v>1</v>
      </c>
      <c r="J4560" s="5">
        <v>8.41</v>
      </c>
      <c r="K4560" s="5">
        <v>8.4499999999999993</v>
      </c>
      <c r="L4560">
        <f>VLOOKUP($E4560,'CFileFishery to ERA+'!$A$4:$J$198,4,FALSE)</f>
        <v>63</v>
      </c>
      <c r="M4560" t="str">
        <f>VLOOKUP($E4560,'CFileFishery to ERA+'!$A$4:$J$198,5,FALSE)</f>
        <v>GEO ST S</v>
      </c>
      <c r="N4560" t="str">
        <f>VLOOKUP($E4560,'CFileFishery to ERA+'!$A$4:$J$198,6,FALSE)</f>
        <v>CA</v>
      </c>
      <c r="O4560">
        <f>VLOOKUP($E4560,'CFileFishery to ERA+'!$A$4:$J$198,7,FALSE)</f>
        <v>29</v>
      </c>
      <c r="P4560" t="str">
        <f>VLOOKUP($E4560,'CFileFishery to ERA+'!$A$4:$J$198,8,FALSE)</f>
        <v>S</v>
      </c>
      <c r="Q4560" t="str">
        <f>VLOOKUP($E4560,'CFileFishery to ERA+'!$A$4:$J$198,9,FALSE)</f>
        <v>South Georgia Strait Sport</v>
      </c>
      <c r="R4560" t="str">
        <f>VLOOKUP($E4560,'CFileFishery to ERA+'!$A$4:$J$198,10,FALSE)</f>
        <v>ISBM</v>
      </c>
    </row>
    <row r="4561" spans="1:18" x14ac:dyDescent="0.25">
      <c r="A4561" s="5" t="s">
        <v>544</v>
      </c>
      <c r="B4561" s="5" t="s">
        <v>545</v>
      </c>
      <c r="C4561" s="5">
        <v>2017</v>
      </c>
      <c r="D4561" s="5">
        <v>5</v>
      </c>
      <c r="E4561" s="5">
        <v>142</v>
      </c>
      <c r="F4561" s="5" t="s">
        <v>49</v>
      </c>
      <c r="G4561" s="5">
        <v>3</v>
      </c>
      <c r="H4561" s="5" t="s">
        <v>121</v>
      </c>
      <c r="I4561" s="5">
        <v>1</v>
      </c>
      <c r="J4561" s="5">
        <v>3.71</v>
      </c>
      <c r="K4561" s="5">
        <v>3.72</v>
      </c>
      <c r="L4561">
        <f>VLOOKUP($E4561,'CFileFishery to ERA+'!$A$4:$J$198,4,FALSE)</f>
        <v>50</v>
      </c>
      <c r="M4561" t="str">
        <f>VLOOKUP($E4561,'CFileFishery to ERA+'!$A$4:$J$198,5,FALSE)</f>
        <v>WCVI AABM S</v>
      </c>
      <c r="N4561" t="str">
        <f>VLOOKUP($E4561,'CFileFishery to ERA+'!$A$4:$J$198,6,FALSE)</f>
        <v>CA</v>
      </c>
      <c r="O4561">
        <f>VLOOKUP($E4561,'CFileFishery to ERA+'!$A$4:$J$198,7,FALSE)</f>
        <v>31</v>
      </c>
      <c r="P4561" t="str">
        <f>VLOOKUP($E4561,'CFileFishery to ERA+'!$A$4:$J$198,8,FALSE)</f>
        <v>S</v>
      </c>
      <c r="Q4561" t="str">
        <f>VLOOKUP($E4561,'CFileFishery to ERA+'!$A$4:$J$198,9,FALSE)</f>
        <v>WCVI AABM Sport</v>
      </c>
      <c r="R4561" t="str">
        <f>VLOOKUP($E4561,'CFileFishery to ERA+'!$A$4:$J$198,10,FALSE)</f>
        <v>AABM</v>
      </c>
    </row>
    <row r="4562" spans="1:18" x14ac:dyDescent="0.25">
      <c r="A4562" s="5" t="s">
        <v>544</v>
      </c>
      <c r="B4562" s="5" t="s">
        <v>545</v>
      </c>
      <c r="C4562" s="5">
        <v>2017</v>
      </c>
      <c r="D4562" s="5">
        <v>6</v>
      </c>
      <c r="E4562" s="5">
        <v>38</v>
      </c>
      <c r="F4562" s="5" t="s">
        <v>64</v>
      </c>
      <c r="G4562" s="5">
        <v>3</v>
      </c>
      <c r="H4562" s="5" t="s">
        <v>121</v>
      </c>
      <c r="I4562" s="5">
        <v>1</v>
      </c>
      <c r="J4562" s="5">
        <v>3.95</v>
      </c>
      <c r="K4562" s="5">
        <v>3.97</v>
      </c>
      <c r="L4562">
        <f>VLOOKUP($E4562,'CFileFishery to ERA+'!$A$4:$J$198,4,FALSE)</f>
        <v>11</v>
      </c>
      <c r="M4562" t="str">
        <f>VLOOKUP($E4562,'CFileFishery to ERA+'!$A$4:$J$198,5,FALSE)</f>
        <v>WCVI SPR T</v>
      </c>
      <c r="N4562" t="str">
        <f>VLOOKUP($E4562,'CFileFishery to ERA+'!$A$4:$J$198,6,FALSE)</f>
        <v>CA</v>
      </c>
      <c r="O4562">
        <f>VLOOKUP($E4562,'CFileFishery to ERA+'!$A$4:$J$198,7,FALSE)</f>
        <v>3</v>
      </c>
      <c r="P4562" t="str">
        <f>VLOOKUP($E4562,'CFileFishery to ERA+'!$A$4:$J$198,8,FALSE)</f>
        <v>T</v>
      </c>
      <c r="Q4562" t="str">
        <f>VLOOKUP($E4562,'CFileFishery to ERA+'!$A$4:$J$198,9,FALSE)</f>
        <v>WCVI Troll</v>
      </c>
      <c r="R4562" t="str">
        <f>VLOOKUP($E4562,'CFileFishery to ERA+'!$A$4:$J$198,10,FALSE)</f>
        <v>AABM</v>
      </c>
    </row>
    <row r="4563" spans="1:18" x14ac:dyDescent="0.25">
      <c r="A4563" s="5" t="s">
        <v>544</v>
      </c>
      <c r="B4563" s="5" t="s">
        <v>545</v>
      </c>
      <c r="C4563" s="5">
        <v>2017</v>
      </c>
      <c r="D4563" s="5">
        <v>6</v>
      </c>
      <c r="E4563" s="5">
        <v>104</v>
      </c>
      <c r="F4563" s="5" t="s">
        <v>113</v>
      </c>
      <c r="G4563" s="5">
        <v>2</v>
      </c>
      <c r="H4563" s="5" t="s">
        <v>12</v>
      </c>
      <c r="I4563" s="5">
        <v>1</v>
      </c>
      <c r="J4563" s="5">
        <v>1.04</v>
      </c>
      <c r="K4563" s="5">
        <v>1.04</v>
      </c>
      <c r="L4563">
        <f>VLOOKUP($E4563,'CFileFishery to ERA+'!$A$4:$J$198,4,FALSE)</f>
        <v>38</v>
      </c>
      <c r="M4563" t="str">
        <f>VLOOKUP($E4563,'CFileFishery to ERA+'!$A$4:$J$198,5,FALSE)</f>
        <v>TPS FN</v>
      </c>
      <c r="N4563" t="str">
        <f>VLOOKUP($E4563,'CFileFishery to ERA+'!$A$4:$J$198,6,FALSE)</f>
        <v>US</v>
      </c>
      <c r="O4563">
        <f>VLOOKUP($E4563,'CFileFishery to ERA+'!$A$4:$J$198,7,FALSE)</f>
        <v>999</v>
      </c>
      <c r="P4563" t="str">
        <f>VLOOKUP($E4563,'CFileFishery to ERA+'!$A$4:$J$198,8,FALSE)</f>
        <v>N</v>
      </c>
      <c r="Q4563" t="str">
        <f>VLOOKUP($E4563,'CFileFishery to ERA+'!$A$4:$J$198,9,FALSE)</f>
        <v>PGSD Net</v>
      </c>
      <c r="R4563" t="str">
        <f>VLOOKUP($E4563,'CFileFishery to ERA+'!$A$4:$J$198,10,FALSE)</f>
        <v>ISBM</v>
      </c>
    </row>
    <row r="4564" spans="1:18" x14ac:dyDescent="0.25">
      <c r="A4564" s="5" t="s">
        <v>544</v>
      </c>
      <c r="B4564" s="5" t="s">
        <v>545</v>
      </c>
      <c r="C4564" s="5">
        <v>2017</v>
      </c>
      <c r="D4564" s="5">
        <v>6</v>
      </c>
      <c r="E4564" s="5">
        <v>104</v>
      </c>
      <c r="F4564" s="5" t="s">
        <v>113</v>
      </c>
      <c r="G4564" s="5">
        <v>3</v>
      </c>
      <c r="H4564" s="5" t="s">
        <v>12</v>
      </c>
      <c r="I4564" s="5">
        <v>10</v>
      </c>
      <c r="J4564" s="5">
        <v>12.17</v>
      </c>
      <c r="K4564" s="5">
        <v>12.2</v>
      </c>
      <c r="L4564">
        <f>VLOOKUP($E4564,'CFileFishery to ERA+'!$A$4:$J$198,4,FALSE)</f>
        <v>38</v>
      </c>
      <c r="M4564" t="str">
        <f>VLOOKUP($E4564,'CFileFishery to ERA+'!$A$4:$J$198,5,FALSE)</f>
        <v>TPS FN</v>
      </c>
      <c r="N4564" t="str">
        <f>VLOOKUP($E4564,'CFileFishery to ERA+'!$A$4:$J$198,6,FALSE)</f>
        <v>US</v>
      </c>
      <c r="O4564">
        <f>VLOOKUP($E4564,'CFileFishery to ERA+'!$A$4:$J$198,7,FALSE)</f>
        <v>999</v>
      </c>
      <c r="P4564" t="str">
        <f>VLOOKUP($E4564,'CFileFishery to ERA+'!$A$4:$J$198,8,FALSE)</f>
        <v>N</v>
      </c>
      <c r="Q4564" t="str">
        <f>VLOOKUP($E4564,'CFileFishery to ERA+'!$A$4:$J$198,9,FALSE)</f>
        <v>PGSD Net</v>
      </c>
      <c r="R4564" t="str">
        <f>VLOOKUP($E4564,'CFileFishery to ERA+'!$A$4:$J$198,10,FALSE)</f>
        <v>ISBM</v>
      </c>
    </row>
    <row r="4565" spans="1:18" x14ac:dyDescent="0.25">
      <c r="A4565" s="5" t="s">
        <v>544</v>
      </c>
      <c r="B4565" s="5" t="s">
        <v>545</v>
      </c>
      <c r="C4565" s="5">
        <v>2017</v>
      </c>
      <c r="D4565" s="5">
        <v>6</v>
      </c>
      <c r="E4565" s="5">
        <v>104</v>
      </c>
      <c r="F4565" s="5" t="s">
        <v>113</v>
      </c>
      <c r="G4565" s="5">
        <v>3</v>
      </c>
      <c r="H4565" s="5" t="s">
        <v>121</v>
      </c>
      <c r="I4565" s="5">
        <v>9</v>
      </c>
      <c r="J4565" s="5">
        <v>13</v>
      </c>
      <c r="K4565" s="5">
        <v>13.06</v>
      </c>
      <c r="L4565">
        <f>VLOOKUP($E4565,'CFileFishery to ERA+'!$A$4:$J$198,4,FALSE)</f>
        <v>38</v>
      </c>
      <c r="M4565" t="str">
        <f>VLOOKUP($E4565,'CFileFishery to ERA+'!$A$4:$J$198,5,FALSE)</f>
        <v>TPS FN</v>
      </c>
      <c r="N4565" t="str">
        <f>VLOOKUP($E4565,'CFileFishery to ERA+'!$A$4:$J$198,6,FALSE)</f>
        <v>US</v>
      </c>
      <c r="O4565">
        <f>VLOOKUP($E4565,'CFileFishery to ERA+'!$A$4:$J$198,7,FALSE)</f>
        <v>999</v>
      </c>
      <c r="P4565" t="str">
        <f>VLOOKUP($E4565,'CFileFishery to ERA+'!$A$4:$J$198,8,FALSE)</f>
        <v>N</v>
      </c>
      <c r="Q4565" t="str">
        <f>VLOOKUP($E4565,'CFileFishery to ERA+'!$A$4:$J$198,9,FALSE)</f>
        <v>PGSD Net</v>
      </c>
      <c r="R4565" t="str">
        <f>VLOOKUP($E4565,'CFileFishery to ERA+'!$A$4:$J$198,10,FALSE)</f>
        <v>ISBM</v>
      </c>
    </row>
    <row r="4566" spans="1:18" x14ac:dyDescent="0.25">
      <c r="A4566" s="5" t="s">
        <v>544</v>
      </c>
      <c r="B4566" s="5" t="s">
        <v>545</v>
      </c>
      <c r="C4566" s="5">
        <v>2017</v>
      </c>
      <c r="D4566" s="5">
        <v>6</v>
      </c>
      <c r="E4566" s="5">
        <v>104</v>
      </c>
      <c r="F4566" s="5" t="s">
        <v>113</v>
      </c>
      <c r="G4566" s="5">
        <v>4</v>
      </c>
      <c r="H4566" s="5" t="s">
        <v>12</v>
      </c>
      <c r="I4566" s="5">
        <v>4</v>
      </c>
      <c r="J4566" s="5">
        <v>5.63</v>
      </c>
      <c r="K4566" s="5">
        <v>5.63</v>
      </c>
      <c r="L4566">
        <f>VLOOKUP($E4566,'CFileFishery to ERA+'!$A$4:$J$198,4,FALSE)</f>
        <v>38</v>
      </c>
      <c r="M4566" t="str">
        <f>VLOOKUP($E4566,'CFileFishery to ERA+'!$A$4:$J$198,5,FALSE)</f>
        <v>TPS FN</v>
      </c>
      <c r="N4566" t="str">
        <f>VLOOKUP($E4566,'CFileFishery to ERA+'!$A$4:$J$198,6,FALSE)</f>
        <v>US</v>
      </c>
      <c r="O4566">
        <f>VLOOKUP($E4566,'CFileFishery to ERA+'!$A$4:$J$198,7,FALSE)</f>
        <v>999</v>
      </c>
      <c r="P4566" t="str">
        <f>VLOOKUP($E4566,'CFileFishery to ERA+'!$A$4:$J$198,8,FALSE)</f>
        <v>N</v>
      </c>
      <c r="Q4566" t="str">
        <f>VLOOKUP($E4566,'CFileFishery to ERA+'!$A$4:$J$198,9,FALSE)</f>
        <v>PGSD Net</v>
      </c>
      <c r="R4566" t="str">
        <f>VLOOKUP($E4566,'CFileFishery to ERA+'!$A$4:$J$198,10,FALSE)</f>
        <v>ISBM</v>
      </c>
    </row>
    <row r="4567" spans="1:18" x14ac:dyDescent="0.25">
      <c r="A4567" s="5" t="s">
        <v>544</v>
      </c>
      <c r="B4567" s="5" t="s">
        <v>545</v>
      </c>
      <c r="C4567" s="5">
        <v>2017</v>
      </c>
      <c r="D4567" s="5">
        <v>6</v>
      </c>
      <c r="E4567" s="5">
        <v>104</v>
      </c>
      <c r="F4567" s="5" t="s">
        <v>113</v>
      </c>
      <c r="G4567" s="5">
        <v>4</v>
      </c>
      <c r="H4567" s="5" t="s">
        <v>121</v>
      </c>
      <c r="I4567" s="5">
        <v>5</v>
      </c>
      <c r="J4567" s="5">
        <v>6.68</v>
      </c>
      <c r="K4567" s="5">
        <v>6.68</v>
      </c>
      <c r="L4567">
        <f>VLOOKUP($E4567,'CFileFishery to ERA+'!$A$4:$J$198,4,FALSE)</f>
        <v>38</v>
      </c>
      <c r="M4567" t="str">
        <f>VLOOKUP($E4567,'CFileFishery to ERA+'!$A$4:$J$198,5,FALSE)</f>
        <v>TPS FN</v>
      </c>
      <c r="N4567" t="str">
        <f>VLOOKUP($E4567,'CFileFishery to ERA+'!$A$4:$J$198,6,FALSE)</f>
        <v>US</v>
      </c>
      <c r="O4567">
        <f>VLOOKUP($E4567,'CFileFishery to ERA+'!$A$4:$J$198,7,FALSE)</f>
        <v>999</v>
      </c>
      <c r="P4567" t="str">
        <f>VLOOKUP($E4567,'CFileFishery to ERA+'!$A$4:$J$198,8,FALSE)</f>
        <v>N</v>
      </c>
      <c r="Q4567" t="str">
        <f>VLOOKUP($E4567,'CFileFishery to ERA+'!$A$4:$J$198,9,FALSE)</f>
        <v>PGSD Net</v>
      </c>
      <c r="R4567" t="str">
        <f>VLOOKUP($E4567,'CFileFishery to ERA+'!$A$4:$J$198,10,FALSE)</f>
        <v>ISBM</v>
      </c>
    </row>
    <row r="4568" spans="1:18" x14ac:dyDescent="0.25">
      <c r="A4568" s="5" t="s">
        <v>544</v>
      </c>
      <c r="B4568" s="5" t="s">
        <v>545</v>
      </c>
      <c r="C4568" s="5">
        <v>2017</v>
      </c>
      <c r="D4568" s="5">
        <v>6</v>
      </c>
      <c r="E4568" s="5">
        <v>129</v>
      </c>
      <c r="F4568" s="5" t="s">
        <v>38</v>
      </c>
      <c r="G4568" s="5">
        <v>3</v>
      </c>
      <c r="H4568" s="5" t="s">
        <v>12</v>
      </c>
      <c r="I4568" s="5">
        <v>2</v>
      </c>
      <c r="J4568" s="5">
        <v>10.8</v>
      </c>
      <c r="K4568" s="5">
        <v>10.84</v>
      </c>
      <c r="L4568">
        <f>VLOOKUP($E4568,'CFileFishery to ERA+'!$A$4:$J$198,4,FALSE)</f>
        <v>48</v>
      </c>
      <c r="M4568" t="str">
        <f>VLOOKUP($E4568,'CFileFishery to ERA+'!$A$4:$J$198,5,FALSE)</f>
        <v>NBC ISBM S</v>
      </c>
      <c r="N4568" t="str">
        <f>VLOOKUP($E4568,'CFileFishery to ERA+'!$A$4:$J$198,6,FALSE)</f>
        <v>CA</v>
      </c>
      <c r="O4568">
        <f>VLOOKUP($E4568,'CFileFishery to ERA+'!$A$4:$J$198,7,FALSE)</f>
        <v>21</v>
      </c>
      <c r="P4568" t="str">
        <f>VLOOKUP($E4568,'CFileFishery to ERA+'!$A$4:$J$198,8,FALSE)</f>
        <v>S</v>
      </c>
      <c r="Q4568" t="str">
        <f>VLOOKUP($E4568,'CFileFishery to ERA+'!$A$4:$J$198,9,FALSE)</f>
        <v>NBC ISBM Sport</v>
      </c>
      <c r="R4568" t="str">
        <f>VLOOKUP($E4568,'CFileFishery to ERA+'!$A$4:$J$198,10,FALSE)</f>
        <v>ISBM</v>
      </c>
    </row>
    <row r="4569" spans="1:18" x14ac:dyDescent="0.25">
      <c r="A4569" s="5" t="s">
        <v>544</v>
      </c>
      <c r="B4569" s="5" t="s">
        <v>545</v>
      </c>
      <c r="C4569" s="5">
        <v>2017</v>
      </c>
      <c r="D4569" s="5">
        <v>6</v>
      </c>
      <c r="E4569" s="5">
        <v>132</v>
      </c>
      <c r="F4569" s="5" t="s">
        <v>21</v>
      </c>
      <c r="G4569" s="5">
        <v>4</v>
      </c>
      <c r="H4569" s="5" t="s">
        <v>12</v>
      </c>
      <c r="I4569" s="5">
        <v>1</v>
      </c>
      <c r="J4569" s="5">
        <v>1.34</v>
      </c>
      <c r="K4569" s="5">
        <v>1.34</v>
      </c>
      <c r="L4569">
        <f>VLOOKUP($E4569,'CFileFishery to ERA+'!$A$4:$J$198,4,FALSE)</f>
        <v>45</v>
      </c>
      <c r="M4569" t="str">
        <f>VLOOKUP($E4569,'CFileFishery to ERA+'!$A$4:$J$198,5,FALSE)</f>
        <v>CBC S</v>
      </c>
      <c r="N4569" t="str">
        <f>VLOOKUP($E4569,'CFileFishery to ERA+'!$A$4:$J$198,6,FALSE)</f>
        <v>CA</v>
      </c>
      <c r="O4569">
        <f>VLOOKUP($E4569,'CFileFishery to ERA+'!$A$4:$J$198,7,FALSE)</f>
        <v>24</v>
      </c>
      <c r="P4569" t="str">
        <f>VLOOKUP($E4569,'CFileFishery to ERA+'!$A$4:$J$198,8,FALSE)</f>
        <v>S</v>
      </c>
      <c r="Q4569" t="str">
        <f>VLOOKUP($E4569,'CFileFishery to ERA+'!$A$4:$J$198,9,FALSE)</f>
        <v>Central Sport</v>
      </c>
      <c r="R4569" t="str">
        <f>VLOOKUP($E4569,'CFileFishery to ERA+'!$A$4:$J$198,10,FALSE)</f>
        <v>ISBM</v>
      </c>
    </row>
    <row r="4570" spans="1:18" x14ac:dyDescent="0.25">
      <c r="A4570" s="5" t="s">
        <v>544</v>
      </c>
      <c r="B4570" s="5" t="s">
        <v>545</v>
      </c>
      <c r="C4570" s="5">
        <v>2017</v>
      </c>
      <c r="D4570" s="5">
        <v>6</v>
      </c>
      <c r="E4570" s="5">
        <v>142</v>
      </c>
      <c r="F4570" s="5" t="s">
        <v>49</v>
      </c>
      <c r="G4570" s="5">
        <v>3</v>
      </c>
      <c r="H4570" s="5" t="s">
        <v>12</v>
      </c>
      <c r="I4570" s="5">
        <v>7</v>
      </c>
      <c r="J4570" s="5">
        <v>46.69</v>
      </c>
      <c r="K4570" s="5">
        <v>46.82</v>
      </c>
      <c r="L4570">
        <f>VLOOKUP($E4570,'CFileFishery to ERA+'!$A$4:$J$198,4,FALSE)</f>
        <v>50</v>
      </c>
      <c r="M4570" t="str">
        <f>VLOOKUP($E4570,'CFileFishery to ERA+'!$A$4:$J$198,5,FALSE)</f>
        <v>WCVI AABM S</v>
      </c>
      <c r="N4570" t="str">
        <f>VLOOKUP($E4570,'CFileFishery to ERA+'!$A$4:$J$198,6,FALSE)</f>
        <v>CA</v>
      </c>
      <c r="O4570">
        <f>VLOOKUP($E4570,'CFileFishery to ERA+'!$A$4:$J$198,7,FALSE)</f>
        <v>31</v>
      </c>
      <c r="P4570" t="str">
        <f>VLOOKUP($E4570,'CFileFishery to ERA+'!$A$4:$J$198,8,FALSE)</f>
        <v>S</v>
      </c>
      <c r="Q4570" t="str">
        <f>VLOOKUP($E4570,'CFileFishery to ERA+'!$A$4:$J$198,9,FALSE)</f>
        <v>WCVI AABM Sport</v>
      </c>
      <c r="R4570" t="str">
        <f>VLOOKUP($E4570,'CFileFishery to ERA+'!$A$4:$J$198,10,FALSE)</f>
        <v>AABM</v>
      </c>
    </row>
    <row r="4571" spans="1:18" x14ac:dyDescent="0.25">
      <c r="A4571" s="5" t="s">
        <v>544</v>
      </c>
      <c r="B4571" s="5" t="s">
        <v>545</v>
      </c>
      <c r="C4571" s="5">
        <v>2017</v>
      </c>
      <c r="D4571" s="5">
        <v>6</v>
      </c>
      <c r="E4571" s="5">
        <v>142</v>
      </c>
      <c r="F4571" s="5" t="s">
        <v>49</v>
      </c>
      <c r="G4571" s="5">
        <v>4</v>
      </c>
      <c r="H4571" s="5" t="s">
        <v>12</v>
      </c>
      <c r="I4571" s="5">
        <v>1</v>
      </c>
      <c r="J4571" s="5">
        <v>6.67</v>
      </c>
      <c r="K4571" s="5">
        <v>6.67</v>
      </c>
      <c r="L4571">
        <f>VLOOKUP($E4571,'CFileFishery to ERA+'!$A$4:$J$198,4,FALSE)</f>
        <v>50</v>
      </c>
      <c r="M4571" t="str">
        <f>VLOOKUP($E4571,'CFileFishery to ERA+'!$A$4:$J$198,5,FALSE)</f>
        <v>WCVI AABM S</v>
      </c>
      <c r="N4571" t="str">
        <f>VLOOKUP($E4571,'CFileFishery to ERA+'!$A$4:$J$198,6,FALSE)</f>
        <v>CA</v>
      </c>
      <c r="O4571">
        <f>VLOOKUP($E4571,'CFileFishery to ERA+'!$A$4:$J$198,7,FALSE)</f>
        <v>31</v>
      </c>
      <c r="P4571" t="str">
        <f>VLOOKUP($E4571,'CFileFishery to ERA+'!$A$4:$J$198,8,FALSE)</f>
        <v>S</v>
      </c>
      <c r="Q4571" t="str">
        <f>VLOOKUP($E4571,'CFileFishery to ERA+'!$A$4:$J$198,9,FALSE)</f>
        <v>WCVI AABM Sport</v>
      </c>
      <c r="R4571" t="str">
        <f>VLOOKUP($E4571,'CFileFishery to ERA+'!$A$4:$J$198,10,FALSE)</f>
        <v>AABM</v>
      </c>
    </row>
    <row r="4572" spans="1:18" x14ac:dyDescent="0.25">
      <c r="A4572" s="5" t="s">
        <v>544</v>
      </c>
      <c r="B4572" s="5" t="s">
        <v>545</v>
      </c>
      <c r="C4572" s="5">
        <v>2017</v>
      </c>
      <c r="D4572" s="5">
        <v>6</v>
      </c>
      <c r="E4572" s="5">
        <v>156</v>
      </c>
      <c r="F4572" s="5" t="s">
        <v>90</v>
      </c>
      <c r="G4572" s="5">
        <v>3</v>
      </c>
      <c r="H4572" s="5" t="s">
        <v>12</v>
      </c>
      <c r="I4572" s="5">
        <v>1</v>
      </c>
      <c r="J4572" s="5">
        <v>1.93</v>
      </c>
      <c r="K4572" s="5">
        <v>1.93</v>
      </c>
      <c r="L4572">
        <f>VLOOKUP($E4572,'CFileFishery to ERA+'!$A$4:$J$198,4,FALSE)</f>
        <v>59</v>
      </c>
      <c r="M4572" t="str">
        <f>VLOOKUP($E4572,'CFileFishery to ERA+'!$A$4:$J$198,5,FALSE)</f>
        <v>PGSDO S</v>
      </c>
      <c r="N4572" t="str">
        <f>VLOOKUP($E4572,'CFileFishery to ERA+'!$A$4:$J$198,6,FALSE)</f>
        <v>US</v>
      </c>
      <c r="O4572">
        <f>VLOOKUP($E4572,'CFileFishery to ERA+'!$A$4:$J$198,7,FALSE)</f>
        <v>999</v>
      </c>
      <c r="P4572" t="str">
        <f>VLOOKUP($E4572,'CFileFishery to ERA+'!$A$4:$J$198,8,FALSE)</f>
        <v>S</v>
      </c>
      <c r="Q4572" t="str">
        <f>VLOOKUP($E4572,'CFileFishery to ERA+'!$A$4:$J$198,9,FALSE)</f>
        <v>PGSD Sport</v>
      </c>
      <c r="R4572" t="str">
        <f>VLOOKUP($E4572,'CFileFishery to ERA+'!$A$4:$J$198,10,FALSE)</f>
        <v>ISBM</v>
      </c>
    </row>
    <row r="4573" spans="1:18" x14ac:dyDescent="0.25">
      <c r="A4573" s="5" t="s">
        <v>544</v>
      </c>
      <c r="B4573" s="5" t="s">
        <v>545</v>
      </c>
      <c r="C4573" s="5">
        <v>2017</v>
      </c>
      <c r="D4573" s="5">
        <v>7</v>
      </c>
      <c r="E4573" s="5">
        <v>17</v>
      </c>
      <c r="F4573" s="5" t="s">
        <v>40</v>
      </c>
      <c r="G4573" s="5">
        <v>4</v>
      </c>
      <c r="H4573" s="5" t="s">
        <v>12</v>
      </c>
      <c r="I4573" s="5">
        <v>1</v>
      </c>
      <c r="J4573" s="5">
        <v>3.31</v>
      </c>
      <c r="K4573" s="5">
        <v>3.31</v>
      </c>
      <c r="L4573">
        <f>VLOOKUP($E4573,'CFileFishery to ERA+'!$A$4:$J$198,4,FALSE)</f>
        <v>4</v>
      </c>
      <c r="M4573" t="str">
        <f>VLOOKUP($E4573,'CFileFishery to ERA+'!$A$4:$J$198,5,FALSE)</f>
        <v>AK JLO T</v>
      </c>
      <c r="N4573" t="str">
        <f>VLOOKUP($E4573,'CFileFishery to ERA+'!$A$4:$J$198,6,FALSE)</f>
        <v>US</v>
      </c>
      <c r="O4573">
        <f>VLOOKUP($E4573,'CFileFishery to ERA+'!$A$4:$J$198,7,FALSE)</f>
        <v>999</v>
      </c>
      <c r="P4573" t="str">
        <f>VLOOKUP($E4573,'CFileFishery to ERA+'!$A$4:$J$198,8,FALSE)</f>
        <v>T</v>
      </c>
      <c r="Q4573" t="str">
        <f>VLOOKUP($E4573,'CFileFishery to ERA+'!$A$4:$J$198,9,FALSE)</f>
        <v>SEAK Troll</v>
      </c>
      <c r="R4573" t="str">
        <f>VLOOKUP($E4573,'CFileFishery to ERA+'!$A$4:$J$198,10,FALSE)</f>
        <v>AABM</v>
      </c>
    </row>
    <row r="4574" spans="1:18" x14ac:dyDescent="0.25">
      <c r="A4574" s="5" t="s">
        <v>544</v>
      </c>
      <c r="B4574" s="5" t="s">
        <v>545</v>
      </c>
      <c r="C4574" s="5">
        <v>2017</v>
      </c>
      <c r="D4574" s="5">
        <v>7</v>
      </c>
      <c r="E4574" s="5">
        <v>20</v>
      </c>
      <c r="F4574" s="5" t="s">
        <v>42</v>
      </c>
      <c r="G4574" s="5">
        <v>4</v>
      </c>
      <c r="H4574" s="5" t="s">
        <v>12</v>
      </c>
      <c r="I4574" s="5">
        <v>1</v>
      </c>
      <c r="J4574" s="5">
        <v>2.85</v>
      </c>
      <c r="K4574" s="5">
        <v>2.85</v>
      </c>
      <c r="L4574">
        <f>VLOOKUP($E4574,'CFileFishery to ERA+'!$A$4:$J$198,4,FALSE)</f>
        <v>5</v>
      </c>
      <c r="M4574" t="str">
        <f>VLOOKUP($E4574,'CFileFishery to ERA+'!$A$4:$J$198,5,FALSE)</f>
        <v>AK JLI T</v>
      </c>
      <c r="N4574" t="str">
        <f>VLOOKUP($E4574,'CFileFishery to ERA+'!$A$4:$J$198,6,FALSE)</f>
        <v>US</v>
      </c>
      <c r="O4574">
        <f>VLOOKUP($E4574,'CFileFishery to ERA+'!$A$4:$J$198,7,FALSE)</f>
        <v>999</v>
      </c>
      <c r="P4574" t="str">
        <f>VLOOKUP($E4574,'CFileFishery to ERA+'!$A$4:$J$198,8,FALSE)</f>
        <v>T</v>
      </c>
      <c r="Q4574" t="str">
        <f>VLOOKUP($E4574,'CFileFishery to ERA+'!$A$4:$J$198,9,FALSE)</f>
        <v>SEAK Troll</v>
      </c>
      <c r="R4574" t="str">
        <f>VLOOKUP($E4574,'CFileFishery to ERA+'!$A$4:$J$198,10,FALSE)</f>
        <v>AABM</v>
      </c>
    </row>
    <row r="4575" spans="1:18" x14ac:dyDescent="0.25">
      <c r="A4575" s="5" t="s">
        <v>544</v>
      </c>
      <c r="B4575" s="5" t="s">
        <v>545</v>
      </c>
      <c r="C4575" s="5">
        <v>2017</v>
      </c>
      <c r="D4575" s="5">
        <v>7</v>
      </c>
      <c r="E4575" s="5">
        <v>30</v>
      </c>
      <c r="F4575" s="5" t="s">
        <v>25</v>
      </c>
      <c r="G4575" s="5">
        <v>3</v>
      </c>
      <c r="H4575" s="5" t="s">
        <v>12</v>
      </c>
      <c r="I4575" s="5">
        <v>1</v>
      </c>
      <c r="J4575" s="5">
        <v>3.71</v>
      </c>
      <c r="K4575" s="5">
        <v>3.73</v>
      </c>
      <c r="L4575">
        <f>VLOOKUP($E4575,'CFileFishery to ERA+'!$A$4:$J$198,4,FALSE)</f>
        <v>8</v>
      </c>
      <c r="M4575" t="str">
        <f>VLOOKUP($E4575,'CFileFishery to ERA+'!$A$4:$J$198,5,FALSE)</f>
        <v>NORTH T</v>
      </c>
      <c r="N4575" t="str">
        <f>VLOOKUP($E4575,'CFileFishery to ERA+'!$A$4:$J$198,6,FALSE)</f>
        <v>CA</v>
      </c>
      <c r="O4575">
        <f>VLOOKUP($E4575,'CFileFishery to ERA+'!$A$4:$J$198,7,FALSE)</f>
        <v>1</v>
      </c>
      <c r="P4575" t="str">
        <f>VLOOKUP($E4575,'CFileFishery to ERA+'!$A$4:$J$198,8,FALSE)</f>
        <v>T</v>
      </c>
      <c r="Q4575" t="str">
        <f>VLOOKUP($E4575,'CFileFishery to ERA+'!$A$4:$J$198,9,FALSE)</f>
        <v>NBC Troll</v>
      </c>
      <c r="R4575" t="str">
        <f>VLOOKUP($E4575,'CFileFishery to ERA+'!$A$4:$J$198,10,FALSE)</f>
        <v>AABM</v>
      </c>
    </row>
    <row r="4576" spans="1:18" x14ac:dyDescent="0.25">
      <c r="A4576" s="5" t="s">
        <v>544</v>
      </c>
      <c r="B4576" s="5" t="s">
        <v>545</v>
      </c>
      <c r="C4576" s="5">
        <v>2017</v>
      </c>
      <c r="D4576" s="5">
        <v>7</v>
      </c>
      <c r="E4576" s="5">
        <v>35</v>
      </c>
      <c r="F4576" s="5" t="s">
        <v>77</v>
      </c>
      <c r="G4576" s="5">
        <v>3</v>
      </c>
      <c r="H4576" s="5" t="s">
        <v>12</v>
      </c>
      <c r="I4576" s="5">
        <v>1</v>
      </c>
      <c r="J4576" s="5">
        <v>3.77</v>
      </c>
      <c r="K4576" s="5">
        <v>3.77</v>
      </c>
      <c r="L4576">
        <f>VLOOKUP($E4576,'CFileFishery to ERA+'!$A$4:$J$198,4,FALSE)</f>
        <v>12</v>
      </c>
      <c r="M4576" t="str">
        <f>VLOOKUP($E4576,'CFileFishery to ERA+'!$A$4:$J$198,5,FALSE)</f>
        <v>WCVI SUM T</v>
      </c>
      <c r="N4576" t="str">
        <f>VLOOKUP($E4576,'CFileFishery to ERA+'!$A$4:$J$198,6,FALSE)</f>
        <v>CA</v>
      </c>
      <c r="O4576">
        <f>VLOOKUP($E4576,'CFileFishery to ERA+'!$A$4:$J$198,7,FALSE)</f>
        <v>3</v>
      </c>
      <c r="P4576" t="str">
        <f>VLOOKUP($E4576,'CFileFishery to ERA+'!$A$4:$J$198,8,FALSE)</f>
        <v>T</v>
      </c>
      <c r="Q4576" t="str">
        <f>VLOOKUP($E4576,'CFileFishery to ERA+'!$A$4:$J$198,9,FALSE)</f>
        <v>WCVI Troll</v>
      </c>
      <c r="R4576" t="str">
        <f>VLOOKUP($E4576,'CFileFishery to ERA+'!$A$4:$J$198,10,FALSE)</f>
        <v>AABM</v>
      </c>
    </row>
    <row r="4577" spans="1:18" x14ac:dyDescent="0.25">
      <c r="A4577" s="5" t="s">
        <v>544</v>
      </c>
      <c r="B4577" s="5" t="s">
        <v>545</v>
      </c>
      <c r="C4577" s="5">
        <v>2017</v>
      </c>
      <c r="D4577" s="5">
        <v>7</v>
      </c>
      <c r="E4577" s="5">
        <v>35</v>
      </c>
      <c r="F4577" s="5" t="s">
        <v>77</v>
      </c>
      <c r="G4577" s="5">
        <v>3</v>
      </c>
      <c r="H4577" s="5" t="s">
        <v>121</v>
      </c>
      <c r="I4577" s="5">
        <v>2</v>
      </c>
      <c r="J4577" s="5">
        <v>8.16</v>
      </c>
      <c r="K4577" s="5">
        <v>8.1999999999999993</v>
      </c>
      <c r="L4577">
        <f>VLOOKUP($E4577,'CFileFishery to ERA+'!$A$4:$J$198,4,FALSE)</f>
        <v>12</v>
      </c>
      <c r="M4577" t="str">
        <f>VLOOKUP($E4577,'CFileFishery to ERA+'!$A$4:$J$198,5,FALSE)</f>
        <v>WCVI SUM T</v>
      </c>
      <c r="N4577" t="str">
        <f>VLOOKUP($E4577,'CFileFishery to ERA+'!$A$4:$J$198,6,FALSE)</f>
        <v>CA</v>
      </c>
      <c r="O4577">
        <f>VLOOKUP($E4577,'CFileFishery to ERA+'!$A$4:$J$198,7,FALSE)</f>
        <v>3</v>
      </c>
      <c r="P4577" t="str">
        <f>VLOOKUP($E4577,'CFileFishery to ERA+'!$A$4:$J$198,8,FALSE)</f>
        <v>T</v>
      </c>
      <c r="Q4577" t="str">
        <f>VLOOKUP($E4577,'CFileFishery to ERA+'!$A$4:$J$198,9,FALSE)</f>
        <v>WCVI Troll</v>
      </c>
      <c r="R4577" t="str">
        <f>VLOOKUP($E4577,'CFileFishery to ERA+'!$A$4:$J$198,10,FALSE)</f>
        <v>AABM</v>
      </c>
    </row>
    <row r="4578" spans="1:18" x14ac:dyDescent="0.25">
      <c r="A4578" s="5" t="s">
        <v>544</v>
      </c>
      <c r="B4578" s="5" t="s">
        <v>545</v>
      </c>
      <c r="C4578" s="5">
        <v>2017</v>
      </c>
      <c r="D4578" s="5">
        <v>7</v>
      </c>
      <c r="E4578" s="5">
        <v>39</v>
      </c>
      <c r="F4578" s="5" t="s">
        <v>50</v>
      </c>
      <c r="G4578" s="5">
        <v>3</v>
      </c>
      <c r="H4578" s="5" t="s">
        <v>121</v>
      </c>
      <c r="I4578" s="5">
        <v>1</v>
      </c>
      <c r="J4578" s="5">
        <v>15.56</v>
      </c>
      <c r="K4578" s="5">
        <v>15.64</v>
      </c>
      <c r="L4578">
        <f>VLOOKUP($E4578,'CFileFishery to ERA+'!$A$4:$J$198,4,FALSE)</f>
        <v>12</v>
      </c>
      <c r="M4578" t="str">
        <f>VLOOKUP($E4578,'CFileFishery to ERA+'!$A$4:$J$198,5,FALSE)</f>
        <v>WCVI SUM T</v>
      </c>
      <c r="N4578" t="str">
        <f>VLOOKUP($E4578,'CFileFishery to ERA+'!$A$4:$J$198,6,FALSE)</f>
        <v>CA</v>
      </c>
      <c r="O4578">
        <f>VLOOKUP($E4578,'CFileFishery to ERA+'!$A$4:$J$198,7,FALSE)</f>
        <v>3</v>
      </c>
      <c r="P4578" t="str">
        <f>VLOOKUP($E4578,'CFileFishery to ERA+'!$A$4:$J$198,8,FALSE)</f>
        <v>T</v>
      </c>
      <c r="Q4578" t="str">
        <f>VLOOKUP($E4578,'CFileFishery to ERA+'!$A$4:$J$198,9,FALSE)</f>
        <v>WCVI Troll</v>
      </c>
      <c r="R4578" t="str">
        <f>VLOOKUP($E4578,'CFileFishery to ERA+'!$A$4:$J$198,10,FALSE)</f>
        <v>AABM</v>
      </c>
    </row>
    <row r="4579" spans="1:18" x14ac:dyDescent="0.25">
      <c r="A4579" s="5" t="s">
        <v>544</v>
      </c>
      <c r="B4579" s="5" t="s">
        <v>545</v>
      </c>
      <c r="C4579" s="5">
        <v>2017</v>
      </c>
      <c r="D4579" s="5">
        <v>7</v>
      </c>
      <c r="E4579" s="5">
        <v>43</v>
      </c>
      <c r="F4579" s="5" t="s">
        <v>59</v>
      </c>
      <c r="G4579" s="5">
        <v>3</v>
      </c>
      <c r="H4579" s="5" t="s">
        <v>12</v>
      </c>
      <c r="I4579" s="5">
        <v>2</v>
      </c>
      <c r="J4579" s="5">
        <v>3.15</v>
      </c>
      <c r="K4579" s="5">
        <v>3.16</v>
      </c>
      <c r="L4579">
        <f>VLOOKUP($E4579,'CFileFishery to ERA+'!$A$4:$J$198,4,FALSE)</f>
        <v>13</v>
      </c>
      <c r="M4579" t="str">
        <f>VLOOKUP($E4579,'CFileFishery to ERA+'!$A$4:$J$198,5,FALSE)</f>
        <v>N FALCON T</v>
      </c>
      <c r="N4579" t="str">
        <f>VLOOKUP($E4579,'CFileFishery to ERA+'!$A$4:$J$198,6,FALSE)</f>
        <v>US</v>
      </c>
      <c r="O4579">
        <f>VLOOKUP($E4579,'CFileFishery to ERA+'!$A$4:$J$198,7,FALSE)</f>
        <v>999</v>
      </c>
      <c r="P4579" t="str">
        <f>VLOOKUP($E4579,'CFileFishery to ERA+'!$A$4:$J$198,8,FALSE)</f>
        <v>T</v>
      </c>
      <c r="Q4579" t="str">
        <f>VLOOKUP($E4579,'CFileFishery to ERA+'!$A$4:$J$198,9,FALSE)</f>
        <v>WA Troll</v>
      </c>
      <c r="R4579" t="str">
        <f>VLOOKUP($E4579,'CFileFishery to ERA+'!$A$4:$J$198,10,FALSE)</f>
        <v>ISBM</v>
      </c>
    </row>
    <row r="4580" spans="1:18" x14ac:dyDescent="0.25">
      <c r="A4580" s="5" t="s">
        <v>544</v>
      </c>
      <c r="B4580" s="5" t="s">
        <v>545</v>
      </c>
      <c r="C4580" s="5">
        <v>2017</v>
      </c>
      <c r="D4580" s="5">
        <v>7</v>
      </c>
      <c r="E4580" s="5">
        <v>43</v>
      </c>
      <c r="F4580" s="5" t="s">
        <v>59</v>
      </c>
      <c r="G4580" s="5">
        <v>3</v>
      </c>
      <c r="H4580" s="5" t="s">
        <v>121</v>
      </c>
      <c r="I4580" s="5">
        <v>2</v>
      </c>
      <c r="J4580" s="5">
        <v>2.36</v>
      </c>
      <c r="K4580" s="5">
        <v>2.37</v>
      </c>
      <c r="L4580">
        <f>VLOOKUP($E4580,'CFileFishery to ERA+'!$A$4:$J$198,4,FALSE)</f>
        <v>13</v>
      </c>
      <c r="M4580" t="str">
        <f>VLOOKUP($E4580,'CFileFishery to ERA+'!$A$4:$J$198,5,FALSE)</f>
        <v>N FALCON T</v>
      </c>
      <c r="N4580" t="str">
        <f>VLOOKUP($E4580,'CFileFishery to ERA+'!$A$4:$J$198,6,FALSE)</f>
        <v>US</v>
      </c>
      <c r="O4580">
        <f>VLOOKUP($E4580,'CFileFishery to ERA+'!$A$4:$J$198,7,FALSE)</f>
        <v>999</v>
      </c>
      <c r="P4580" t="str">
        <f>VLOOKUP($E4580,'CFileFishery to ERA+'!$A$4:$J$198,8,FALSE)</f>
        <v>T</v>
      </c>
      <c r="Q4580" t="str">
        <f>VLOOKUP($E4580,'CFileFishery to ERA+'!$A$4:$J$198,9,FALSE)</f>
        <v>WA Troll</v>
      </c>
      <c r="R4580" t="str">
        <f>VLOOKUP($E4580,'CFileFishery to ERA+'!$A$4:$J$198,10,FALSE)</f>
        <v>ISBM</v>
      </c>
    </row>
    <row r="4581" spans="1:18" x14ac:dyDescent="0.25">
      <c r="A4581" s="5" t="s">
        <v>544</v>
      </c>
      <c r="B4581" s="5" t="s">
        <v>545</v>
      </c>
      <c r="C4581" s="5">
        <v>2017</v>
      </c>
      <c r="D4581" s="5">
        <v>7</v>
      </c>
      <c r="E4581" s="5">
        <v>64</v>
      </c>
      <c r="F4581" s="5" t="s">
        <v>48</v>
      </c>
      <c r="G4581" s="5">
        <v>3</v>
      </c>
      <c r="H4581" s="5" t="s">
        <v>12</v>
      </c>
      <c r="I4581" s="5">
        <v>1</v>
      </c>
      <c r="J4581" s="5">
        <v>1.59</v>
      </c>
      <c r="K4581" s="5">
        <v>1.59</v>
      </c>
      <c r="L4581">
        <f>VLOOKUP($E4581,'CFileFishery to ERA+'!$A$4:$J$198,4,FALSE)</f>
        <v>17</v>
      </c>
      <c r="M4581" t="str">
        <f>VLOOKUP($E4581,'CFileFishery to ERA+'!$A$4:$J$198,5,FALSE)</f>
        <v>ALASKA N</v>
      </c>
      <c r="N4581" t="str">
        <f>VLOOKUP($E4581,'CFileFishery to ERA+'!$A$4:$J$198,6,FALSE)</f>
        <v>US</v>
      </c>
      <c r="O4581">
        <f>VLOOKUP($E4581,'CFileFishery to ERA+'!$A$4:$J$198,7,FALSE)</f>
        <v>999</v>
      </c>
      <c r="P4581" t="str">
        <f>VLOOKUP($E4581,'CFileFishery to ERA+'!$A$4:$J$198,8,FALSE)</f>
        <v>N</v>
      </c>
      <c r="Q4581" t="str">
        <f>VLOOKUP($E4581,'CFileFishery to ERA+'!$A$4:$J$198,9,FALSE)</f>
        <v>SEAK Net</v>
      </c>
      <c r="R4581" t="str">
        <f>VLOOKUP($E4581,'CFileFishery to ERA+'!$A$4:$J$198,10,FALSE)</f>
        <v>AABM</v>
      </c>
    </row>
    <row r="4582" spans="1:18" x14ac:dyDescent="0.25">
      <c r="A4582" s="5" t="s">
        <v>544</v>
      </c>
      <c r="B4582" s="5" t="s">
        <v>545</v>
      </c>
      <c r="C4582" s="5">
        <v>2017</v>
      </c>
      <c r="D4582" s="5">
        <v>7</v>
      </c>
      <c r="E4582" s="5">
        <v>104</v>
      </c>
      <c r="F4582" s="5" t="s">
        <v>113</v>
      </c>
      <c r="G4582" s="5">
        <v>3</v>
      </c>
      <c r="H4582" s="5" t="s">
        <v>121</v>
      </c>
      <c r="I4582" s="5">
        <v>2</v>
      </c>
      <c r="J4582" s="5">
        <v>4.82</v>
      </c>
      <c r="K4582" s="5">
        <v>4.84</v>
      </c>
      <c r="L4582">
        <f>VLOOKUP($E4582,'CFileFishery to ERA+'!$A$4:$J$198,4,FALSE)</f>
        <v>38</v>
      </c>
      <c r="M4582" t="str">
        <f>VLOOKUP($E4582,'CFileFishery to ERA+'!$A$4:$J$198,5,FALSE)</f>
        <v>TPS FN</v>
      </c>
      <c r="N4582" t="str">
        <f>VLOOKUP($E4582,'CFileFishery to ERA+'!$A$4:$J$198,6,FALSE)</f>
        <v>US</v>
      </c>
      <c r="O4582">
        <f>VLOOKUP($E4582,'CFileFishery to ERA+'!$A$4:$J$198,7,FALSE)</f>
        <v>999</v>
      </c>
      <c r="P4582" t="str">
        <f>VLOOKUP($E4582,'CFileFishery to ERA+'!$A$4:$J$198,8,FALSE)</f>
        <v>N</v>
      </c>
      <c r="Q4582" t="str">
        <f>VLOOKUP($E4582,'CFileFishery to ERA+'!$A$4:$J$198,9,FALSE)</f>
        <v>PGSD Net</v>
      </c>
      <c r="R4582" t="str">
        <f>VLOOKUP($E4582,'CFileFishery to ERA+'!$A$4:$J$198,10,FALSE)</f>
        <v>ISBM</v>
      </c>
    </row>
    <row r="4583" spans="1:18" x14ac:dyDescent="0.25">
      <c r="A4583" s="5" t="s">
        <v>544</v>
      </c>
      <c r="B4583" s="5" t="s">
        <v>545</v>
      </c>
      <c r="C4583" s="5">
        <v>2017</v>
      </c>
      <c r="D4583" s="5">
        <v>7</v>
      </c>
      <c r="E4583" s="5">
        <v>132</v>
      </c>
      <c r="F4583" s="5" t="s">
        <v>21</v>
      </c>
      <c r="G4583" s="5">
        <v>3</v>
      </c>
      <c r="H4583" s="5" t="s">
        <v>12</v>
      </c>
      <c r="I4583" s="5">
        <v>3</v>
      </c>
      <c r="J4583" s="5">
        <v>4.0199999999999996</v>
      </c>
      <c r="K4583" s="5">
        <v>4.03</v>
      </c>
      <c r="L4583">
        <f>VLOOKUP($E4583,'CFileFishery to ERA+'!$A$4:$J$198,4,FALSE)</f>
        <v>45</v>
      </c>
      <c r="M4583" t="str">
        <f>VLOOKUP($E4583,'CFileFishery to ERA+'!$A$4:$J$198,5,FALSE)</f>
        <v>CBC S</v>
      </c>
      <c r="N4583" t="str">
        <f>VLOOKUP($E4583,'CFileFishery to ERA+'!$A$4:$J$198,6,FALSE)</f>
        <v>CA</v>
      </c>
      <c r="O4583">
        <f>VLOOKUP($E4583,'CFileFishery to ERA+'!$A$4:$J$198,7,FALSE)</f>
        <v>24</v>
      </c>
      <c r="P4583" t="str">
        <f>VLOOKUP($E4583,'CFileFishery to ERA+'!$A$4:$J$198,8,FALSE)</f>
        <v>S</v>
      </c>
      <c r="Q4583" t="str">
        <f>VLOOKUP($E4583,'CFileFishery to ERA+'!$A$4:$J$198,9,FALSE)</f>
        <v>Central Sport</v>
      </c>
      <c r="R4583" t="str">
        <f>VLOOKUP($E4583,'CFileFishery to ERA+'!$A$4:$J$198,10,FALSE)</f>
        <v>ISBM</v>
      </c>
    </row>
    <row r="4584" spans="1:18" x14ac:dyDescent="0.25">
      <c r="A4584" s="5" t="s">
        <v>544</v>
      </c>
      <c r="B4584" s="5" t="s">
        <v>545</v>
      </c>
      <c r="C4584" s="5">
        <v>2017</v>
      </c>
      <c r="D4584" s="5">
        <v>7</v>
      </c>
      <c r="E4584" s="5">
        <v>135</v>
      </c>
      <c r="F4584" s="5" t="s">
        <v>39</v>
      </c>
      <c r="G4584" s="5">
        <v>3</v>
      </c>
      <c r="H4584" s="5" t="s">
        <v>12</v>
      </c>
      <c r="I4584" s="5">
        <v>1</v>
      </c>
      <c r="J4584" s="5">
        <v>6.64</v>
      </c>
      <c r="K4584" s="5">
        <v>6.65</v>
      </c>
      <c r="L4584">
        <f>VLOOKUP($E4584,'CFileFishery to ERA+'!$A$4:$J$198,4,FALSE)</f>
        <v>61</v>
      </c>
      <c r="M4584" t="str">
        <f>VLOOKUP($E4584,'CFileFishery to ERA+'!$A$4:$J$198,5,FALSE)</f>
        <v>JNST S</v>
      </c>
      <c r="N4584" t="str">
        <f>VLOOKUP($E4584,'CFileFishery to ERA+'!$A$4:$J$198,6,FALSE)</f>
        <v>CA</v>
      </c>
      <c r="O4584">
        <f>VLOOKUP($E4584,'CFileFishery to ERA+'!$A$4:$J$198,7,FALSE)</f>
        <v>26</v>
      </c>
      <c r="P4584" t="str">
        <f>VLOOKUP($E4584,'CFileFishery to ERA+'!$A$4:$J$198,8,FALSE)</f>
        <v>S</v>
      </c>
      <c r="Q4584" t="str">
        <f>VLOOKUP($E4584,'CFileFishery to ERA+'!$A$4:$J$198,9,FALSE)</f>
        <v>Johnstone Strait Sport</v>
      </c>
      <c r="R4584" t="str">
        <f>VLOOKUP($E4584,'CFileFishery to ERA+'!$A$4:$J$198,10,FALSE)</f>
        <v>ISBM</v>
      </c>
    </row>
    <row r="4585" spans="1:18" x14ac:dyDescent="0.25">
      <c r="A4585" s="5" t="s">
        <v>544</v>
      </c>
      <c r="B4585" s="5" t="s">
        <v>545</v>
      </c>
      <c r="C4585" s="5">
        <v>2017</v>
      </c>
      <c r="D4585" s="5">
        <v>7</v>
      </c>
      <c r="E4585" s="5">
        <v>136</v>
      </c>
      <c r="F4585" s="5" t="s">
        <v>52</v>
      </c>
      <c r="G4585" s="5">
        <v>3</v>
      </c>
      <c r="H4585" s="5" t="s">
        <v>12</v>
      </c>
      <c r="I4585" s="5">
        <v>2</v>
      </c>
      <c r="J4585" s="5">
        <v>4.8600000000000003</v>
      </c>
      <c r="K4585" s="5">
        <v>4.88</v>
      </c>
      <c r="L4585">
        <f>VLOOKUP($E4585,'CFileFishery to ERA+'!$A$4:$J$198,4,FALSE)</f>
        <v>63</v>
      </c>
      <c r="M4585" t="str">
        <f>VLOOKUP($E4585,'CFileFishery to ERA+'!$A$4:$J$198,5,FALSE)</f>
        <v>GEO ST S</v>
      </c>
      <c r="N4585" t="str">
        <f>VLOOKUP($E4585,'CFileFishery to ERA+'!$A$4:$J$198,6,FALSE)</f>
        <v>CA</v>
      </c>
      <c r="O4585">
        <f>VLOOKUP($E4585,'CFileFishery to ERA+'!$A$4:$J$198,7,FALSE)</f>
        <v>27</v>
      </c>
      <c r="P4585" t="str">
        <f>VLOOKUP($E4585,'CFileFishery to ERA+'!$A$4:$J$198,8,FALSE)</f>
        <v>S</v>
      </c>
      <c r="Q4585" t="str">
        <f>VLOOKUP($E4585,'CFileFishery to ERA+'!$A$4:$J$198,9,FALSE)</f>
        <v>North Georgia Strait Sport</v>
      </c>
      <c r="R4585" t="str">
        <f>VLOOKUP($E4585,'CFileFishery to ERA+'!$A$4:$J$198,10,FALSE)</f>
        <v>ISBM</v>
      </c>
    </row>
    <row r="4586" spans="1:18" x14ac:dyDescent="0.25">
      <c r="A4586" s="5" t="s">
        <v>544</v>
      </c>
      <c r="B4586" s="5" t="s">
        <v>545</v>
      </c>
      <c r="C4586" s="5">
        <v>2017</v>
      </c>
      <c r="D4586" s="5">
        <v>7</v>
      </c>
      <c r="E4586" s="5">
        <v>136</v>
      </c>
      <c r="F4586" s="5" t="s">
        <v>52</v>
      </c>
      <c r="G4586" s="5">
        <v>3</v>
      </c>
      <c r="H4586" s="5" t="s">
        <v>121</v>
      </c>
      <c r="I4586" s="5">
        <v>1</v>
      </c>
      <c r="J4586" s="5">
        <v>4.53</v>
      </c>
      <c r="K4586" s="5">
        <v>4.55</v>
      </c>
      <c r="L4586">
        <f>VLOOKUP($E4586,'CFileFishery to ERA+'!$A$4:$J$198,4,FALSE)</f>
        <v>63</v>
      </c>
      <c r="M4586" t="str">
        <f>VLOOKUP($E4586,'CFileFishery to ERA+'!$A$4:$J$198,5,FALSE)</f>
        <v>GEO ST S</v>
      </c>
      <c r="N4586" t="str">
        <f>VLOOKUP($E4586,'CFileFishery to ERA+'!$A$4:$J$198,6,FALSE)</f>
        <v>CA</v>
      </c>
      <c r="O4586">
        <f>VLOOKUP($E4586,'CFileFishery to ERA+'!$A$4:$J$198,7,FALSE)</f>
        <v>27</v>
      </c>
      <c r="P4586" t="str">
        <f>VLOOKUP($E4586,'CFileFishery to ERA+'!$A$4:$J$198,8,FALSE)</f>
        <v>S</v>
      </c>
      <c r="Q4586" t="str">
        <f>VLOOKUP($E4586,'CFileFishery to ERA+'!$A$4:$J$198,9,FALSE)</f>
        <v>North Georgia Strait Sport</v>
      </c>
      <c r="R4586" t="str">
        <f>VLOOKUP($E4586,'CFileFishery to ERA+'!$A$4:$J$198,10,FALSE)</f>
        <v>ISBM</v>
      </c>
    </row>
    <row r="4587" spans="1:18" x14ac:dyDescent="0.25">
      <c r="A4587" s="5" t="s">
        <v>544</v>
      </c>
      <c r="B4587" s="5" t="s">
        <v>545</v>
      </c>
      <c r="C4587" s="5">
        <v>2017</v>
      </c>
      <c r="D4587" s="5">
        <v>7</v>
      </c>
      <c r="E4587" s="5">
        <v>139</v>
      </c>
      <c r="F4587" s="5" t="s">
        <v>74</v>
      </c>
      <c r="G4587" s="5">
        <v>3</v>
      </c>
      <c r="H4587" s="5" t="s">
        <v>12</v>
      </c>
      <c r="I4587" s="5">
        <v>2</v>
      </c>
      <c r="J4587" s="5">
        <v>9.84</v>
      </c>
      <c r="K4587" s="5">
        <v>9.85</v>
      </c>
      <c r="L4587">
        <f>VLOOKUP($E4587,'CFileFishery to ERA+'!$A$4:$J$198,4,FALSE)</f>
        <v>63</v>
      </c>
      <c r="M4587" t="str">
        <f>VLOOKUP($E4587,'CFileFishery to ERA+'!$A$4:$J$198,5,FALSE)</f>
        <v>GEO ST S</v>
      </c>
      <c r="N4587" t="str">
        <f>VLOOKUP($E4587,'CFileFishery to ERA+'!$A$4:$J$198,6,FALSE)</f>
        <v>CA</v>
      </c>
      <c r="O4587">
        <f>VLOOKUP($E4587,'CFileFishery to ERA+'!$A$4:$J$198,7,FALSE)</f>
        <v>29</v>
      </c>
      <c r="P4587" t="str">
        <f>VLOOKUP($E4587,'CFileFishery to ERA+'!$A$4:$J$198,8,FALSE)</f>
        <v>S</v>
      </c>
      <c r="Q4587" t="str">
        <f>VLOOKUP($E4587,'CFileFishery to ERA+'!$A$4:$J$198,9,FALSE)</f>
        <v>South Georgia Strait Sport</v>
      </c>
      <c r="R4587" t="str">
        <f>VLOOKUP($E4587,'CFileFishery to ERA+'!$A$4:$J$198,10,FALSE)</f>
        <v>ISBM</v>
      </c>
    </row>
    <row r="4588" spans="1:18" x14ac:dyDescent="0.25">
      <c r="A4588" s="5" t="s">
        <v>544</v>
      </c>
      <c r="B4588" s="5" t="s">
        <v>545</v>
      </c>
      <c r="C4588" s="5">
        <v>2017</v>
      </c>
      <c r="D4588" s="5">
        <v>7</v>
      </c>
      <c r="E4588" s="5">
        <v>142</v>
      </c>
      <c r="F4588" s="5" t="s">
        <v>49</v>
      </c>
      <c r="G4588" s="5">
        <v>3</v>
      </c>
      <c r="H4588" s="5" t="s">
        <v>12</v>
      </c>
      <c r="I4588" s="5">
        <v>3</v>
      </c>
      <c r="J4588" s="5">
        <v>39.659999999999997</v>
      </c>
      <c r="K4588" s="5">
        <v>39.729999999999997</v>
      </c>
      <c r="L4588">
        <f>VLOOKUP($E4588,'CFileFishery to ERA+'!$A$4:$J$198,4,FALSE)</f>
        <v>50</v>
      </c>
      <c r="M4588" t="str">
        <f>VLOOKUP($E4588,'CFileFishery to ERA+'!$A$4:$J$198,5,FALSE)</f>
        <v>WCVI AABM S</v>
      </c>
      <c r="N4588" t="str">
        <f>VLOOKUP($E4588,'CFileFishery to ERA+'!$A$4:$J$198,6,FALSE)</f>
        <v>CA</v>
      </c>
      <c r="O4588">
        <f>VLOOKUP($E4588,'CFileFishery to ERA+'!$A$4:$J$198,7,FALSE)</f>
        <v>31</v>
      </c>
      <c r="P4588" t="str">
        <f>VLOOKUP($E4588,'CFileFishery to ERA+'!$A$4:$J$198,8,FALSE)</f>
        <v>S</v>
      </c>
      <c r="Q4588" t="str">
        <f>VLOOKUP($E4588,'CFileFishery to ERA+'!$A$4:$J$198,9,FALSE)</f>
        <v>WCVI AABM Sport</v>
      </c>
      <c r="R4588" t="str">
        <f>VLOOKUP($E4588,'CFileFishery to ERA+'!$A$4:$J$198,10,FALSE)</f>
        <v>AABM</v>
      </c>
    </row>
    <row r="4589" spans="1:18" x14ac:dyDescent="0.25">
      <c r="A4589" s="5" t="s">
        <v>544</v>
      </c>
      <c r="B4589" s="5" t="s">
        <v>545</v>
      </c>
      <c r="C4589" s="5">
        <v>2017</v>
      </c>
      <c r="D4589" s="5">
        <v>7</v>
      </c>
      <c r="E4589" s="5">
        <v>150</v>
      </c>
      <c r="F4589" s="5" t="s">
        <v>76</v>
      </c>
      <c r="G4589" s="5">
        <v>3</v>
      </c>
      <c r="H4589" s="5" t="s">
        <v>12</v>
      </c>
      <c r="I4589" s="5">
        <v>1</v>
      </c>
      <c r="J4589" s="5">
        <v>5.7</v>
      </c>
      <c r="K4589" s="5">
        <v>5.71</v>
      </c>
      <c r="L4589">
        <f>VLOOKUP($E4589,'CFileFishery to ERA+'!$A$4:$J$198,4,FALSE)</f>
        <v>57</v>
      </c>
      <c r="M4589" t="str">
        <f>VLOOKUP($E4589,'CFileFishery to ERA+'!$A$4:$J$198,5,FALSE)</f>
        <v>PGSDN S</v>
      </c>
      <c r="N4589" t="str">
        <f>VLOOKUP($E4589,'CFileFishery to ERA+'!$A$4:$J$198,6,FALSE)</f>
        <v>US</v>
      </c>
      <c r="O4589">
        <f>VLOOKUP($E4589,'CFileFishery to ERA+'!$A$4:$J$198,7,FALSE)</f>
        <v>999</v>
      </c>
      <c r="P4589" t="str">
        <f>VLOOKUP($E4589,'CFileFishery to ERA+'!$A$4:$J$198,8,FALSE)</f>
        <v>S</v>
      </c>
      <c r="Q4589" t="str">
        <f>VLOOKUP($E4589,'CFileFishery to ERA+'!$A$4:$J$198,9,FALSE)</f>
        <v>PGSD Sport</v>
      </c>
      <c r="R4589" t="str">
        <f>VLOOKUP($E4589,'CFileFishery to ERA+'!$A$4:$J$198,10,FALSE)</f>
        <v>ISBM</v>
      </c>
    </row>
    <row r="4590" spans="1:18" x14ac:dyDescent="0.25">
      <c r="A4590" s="5" t="s">
        <v>544</v>
      </c>
      <c r="B4590" s="5" t="s">
        <v>545</v>
      </c>
      <c r="C4590" s="5">
        <v>2017</v>
      </c>
      <c r="D4590" s="5">
        <v>7</v>
      </c>
      <c r="E4590" s="5">
        <v>151</v>
      </c>
      <c r="F4590" s="5" t="s">
        <v>84</v>
      </c>
      <c r="G4590" s="5">
        <v>3</v>
      </c>
      <c r="H4590" s="5" t="s">
        <v>12</v>
      </c>
      <c r="I4590" s="5">
        <v>1</v>
      </c>
      <c r="J4590" s="5">
        <v>4.25</v>
      </c>
      <c r="K4590" s="5">
        <v>4.2699999999999996</v>
      </c>
      <c r="L4590">
        <f>VLOOKUP($E4590,'CFileFishery to ERA+'!$A$4:$J$198,4,FALSE)</f>
        <v>57</v>
      </c>
      <c r="M4590" t="str">
        <f>VLOOKUP($E4590,'CFileFishery to ERA+'!$A$4:$J$198,5,FALSE)</f>
        <v>PGSDN S</v>
      </c>
      <c r="N4590" t="str">
        <f>VLOOKUP($E4590,'CFileFishery to ERA+'!$A$4:$J$198,6,FALSE)</f>
        <v>US</v>
      </c>
      <c r="O4590">
        <f>VLOOKUP($E4590,'CFileFishery to ERA+'!$A$4:$J$198,7,FALSE)</f>
        <v>999</v>
      </c>
      <c r="P4590" t="str">
        <f>VLOOKUP($E4590,'CFileFishery to ERA+'!$A$4:$J$198,8,FALSE)</f>
        <v>S</v>
      </c>
      <c r="Q4590" t="str">
        <f>VLOOKUP($E4590,'CFileFishery to ERA+'!$A$4:$J$198,9,FALSE)</f>
        <v>PGSD Sport</v>
      </c>
      <c r="R4590" t="str">
        <f>VLOOKUP($E4590,'CFileFishery to ERA+'!$A$4:$J$198,10,FALSE)</f>
        <v>ISBM</v>
      </c>
    </row>
    <row r="4591" spans="1:18" x14ac:dyDescent="0.25">
      <c r="A4591" s="5" t="s">
        <v>544</v>
      </c>
      <c r="B4591" s="5" t="s">
        <v>545</v>
      </c>
      <c r="C4591" s="5">
        <v>2017</v>
      </c>
      <c r="D4591" s="5">
        <v>7</v>
      </c>
      <c r="E4591" s="5">
        <v>167</v>
      </c>
      <c r="F4591" s="5" t="s">
        <v>82</v>
      </c>
      <c r="G4591" s="5">
        <v>3</v>
      </c>
      <c r="H4591" s="5" t="s">
        <v>12</v>
      </c>
      <c r="I4591" s="5">
        <v>2</v>
      </c>
      <c r="J4591" s="5">
        <v>5.54</v>
      </c>
      <c r="K4591" s="5">
        <v>5.54</v>
      </c>
      <c r="L4591">
        <f>VLOOKUP($E4591,'CFileFishery to ERA+'!$A$4:$J$198,4,FALSE)</f>
        <v>53</v>
      </c>
      <c r="M4591" t="str">
        <f>VLOOKUP($E4591,'CFileFishery to ERA+'!$A$4:$J$198,5,FALSE)</f>
        <v>N FALCON S</v>
      </c>
      <c r="N4591" t="str">
        <f>VLOOKUP($E4591,'CFileFishery to ERA+'!$A$4:$J$198,6,FALSE)</f>
        <v>US</v>
      </c>
      <c r="O4591">
        <f>VLOOKUP($E4591,'CFileFishery to ERA+'!$A$4:$J$198,7,FALSE)</f>
        <v>999</v>
      </c>
      <c r="P4591" t="str">
        <f>VLOOKUP($E4591,'CFileFishery to ERA+'!$A$4:$J$198,8,FALSE)</f>
        <v>S</v>
      </c>
      <c r="Q4591" t="str">
        <f>VLOOKUP($E4591,'CFileFishery to ERA+'!$A$4:$J$198,9,FALSE)</f>
        <v>WA Sport</v>
      </c>
      <c r="R4591" t="str">
        <f>VLOOKUP($E4591,'CFileFishery to ERA+'!$A$4:$J$198,10,FALSE)</f>
        <v>ISBM</v>
      </c>
    </row>
    <row r="4592" spans="1:18" x14ac:dyDescent="0.25">
      <c r="A4592" s="5" t="s">
        <v>544</v>
      </c>
      <c r="B4592" s="5" t="s">
        <v>545</v>
      </c>
      <c r="C4592" s="5">
        <v>2017</v>
      </c>
      <c r="D4592" s="5">
        <v>7</v>
      </c>
      <c r="E4592" s="5">
        <v>167</v>
      </c>
      <c r="F4592" s="5" t="s">
        <v>82</v>
      </c>
      <c r="G4592" s="5">
        <v>3</v>
      </c>
      <c r="H4592" s="5" t="s">
        <v>121</v>
      </c>
      <c r="I4592" s="5">
        <v>2</v>
      </c>
      <c r="J4592" s="5">
        <v>5.21</v>
      </c>
      <c r="K4592" s="5">
        <v>5.23</v>
      </c>
      <c r="L4592">
        <f>VLOOKUP($E4592,'CFileFishery to ERA+'!$A$4:$J$198,4,FALSE)</f>
        <v>53</v>
      </c>
      <c r="M4592" t="str">
        <f>VLOOKUP($E4592,'CFileFishery to ERA+'!$A$4:$J$198,5,FALSE)</f>
        <v>N FALCON S</v>
      </c>
      <c r="N4592" t="str">
        <f>VLOOKUP($E4592,'CFileFishery to ERA+'!$A$4:$J$198,6,FALSE)</f>
        <v>US</v>
      </c>
      <c r="O4592">
        <f>VLOOKUP($E4592,'CFileFishery to ERA+'!$A$4:$J$198,7,FALSE)</f>
        <v>999</v>
      </c>
      <c r="P4592" t="str">
        <f>VLOOKUP($E4592,'CFileFishery to ERA+'!$A$4:$J$198,8,FALSE)</f>
        <v>S</v>
      </c>
      <c r="Q4592" t="str">
        <f>VLOOKUP($E4592,'CFileFishery to ERA+'!$A$4:$J$198,9,FALSE)</f>
        <v>WA Sport</v>
      </c>
      <c r="R4592" t="str">
        <f>VLOOKUP($E4592,'CFileFishery to ERA+'!$A$4:$J$198,10,FALSE)</f>
        <v>ISBM</v>
      </c>
    </row>
    <row r="4593" spans="1:18" x14ac:dyDescent="0.25">
      <c r="A4593" s="5" t="s">
        <v>544</v>
      </c>
      <c r="B4593" s="5" t="s">
        <v>545</v>
      </c>
      <c r="C4593" s="5">
        <v>2017</v>
      </c>
      <c r="D4593" s="5">
        <v>8</v>
      </c>
      <c r="E4593" s="5">
        <v>35</v>
      </c>
      <c r="F4593" s="5" t="s">
        <v>77</v>
      </c>
      <c r="G4593" s="5">
        <v>3</v>
      </c>
      <c r="H4593" s="5" t="s">
        <v>12</v>
      </c>
      <c r="I4593" s="5">
        <v>1</v>
      </c>
      <c r="J4593" s="5">
        <v>3.77</v>
      </c>
      <c r="K4593" s="5">
        <v>3.79</v>
      </c>
      <c r="L4593">
        <f>VLOOKUP($E4593,'CFileFishery to ERA+'!$A$4:$J$198,4,FALSE)</f>
        <v>12</v>
      </c>
      <c r="M4593" t="str">
        <f>VLOOKUP($E4593,'CFileFishery to ERA+'!$A$4:$J$198,5,FALSE)</f>
        <v>WCVI SUM T</v>
      </c>
      <c r="N4593" t="str">
        <f>VLOOKUP($E4593,'CFileFishery to ERA+'!$A$4:$J$198,6,FALSE)</f>
        <v>CA</v>
      </c>
      <c r="O4593">
        <f>VLOOKUP($E4593,'CFileFishery to ERA+'!$A$4:$J$198,7,FALSE)</f>
        <v>3</v>
      </c>
      <c r="P4593" t="str">
        <f>VLOOKUP($E4593,'CFileFishery to ERA+'!$A$4:$J$198,8,FALSE)</f>
        <v>T</v>
      </c>
      <c r="Q4593" t="str">
        <f>VLOOKUP($E4593,'CFileFishery to ERA+'!$A$4:$J$198,9,FALSE)</f>
        <v>WCVI Troll</v>
      </c>
      <c r="R4593" t="str">
        <f>VLOOKUP($E4593,'CFileFishery to ERA+'!$A$4:$J$198,10,FALSE)</f>
        <v>AABM</v>
      </c>
    </row>
    <row r="4594" spans="1:18" x14ac:dyDescent="0.25">
      <c r="A4594" s="5" t="s">
        <v>544</v>
      </c>
      <c r="B4594" s="5" t="s">
        <v>545</v>
      </c>
      <c r="C4594" s="5">
        <v>2017</v>
      </c>
      <c r="D4594" s="5">
        <v>8</v>
      </c>
      <c r="E4594" s="5">
        <v>35</v>
      </c>
      <c r="F4594" s="5" t="s">
        <v>77</v>
      </c>
      <c r="G4594" s="5">
        <v>3</v>
      </c>
      <c r="H4594" s="5" t="s">
        <v>121</v>
      </c>
      <c r="I4594" s="5">
        <v>3</v>
      </c>
      <c r="J4594" s="5">
        <v>11.31</v>
      </c>
      <c r="K4594" s="5">
        <v>11.37</v>
      </c>
      <c r="L4594">
        <f>VLOOKUP($E4594,'CFileFishery to ERA+'!$A$4:$J$198,4,FALSE)</f>
        <v>12</v>
      </c>
      <c r="M4594" t="str">
        <f>VLOOKUP($E4594,'CFileFishery to ERA+'!$A$4:$J$198,5,FALSE)</f>
        <v>WCVI SUM T</v>
      </c>
      <c r="N4594" t="str">
        <f>VLOOKUP($E4594,'CFileFishery to ERA+'!$A$4:$J$198,6,FALSE)</f>
        <v>CA</v>
      </c>
      <c r="O4594">
        <f>VLOOKUP($E4594,'CFileFishery to ERA+'!$A$4:$J$198,7,FALSE)</f>
        <v>3</v>
      </c>
      <c r="P4594" t="str">
        <f>VLOOKUP($E4594,'CFileFishery to ERA+'!$A$4:$J$198,8,FALSE)</f>
        <v>T</v>
      </c>
      <c r="Q4594" t="str">
        <f>VLOOKUP($E4594,'CFileFishery to ERA+'!$A$4:$J$198,9,FALSE)</f>
        <v>WCVI Troll</v>
      </c>
      <c r="R4594" t="str">
        <f>VLOOKUP($E4594,'CFileFishery to ERA+'!$A$4:$J$198,10,FALSE)</f>
        <v>AABM</v>
      </c>
    </row>
    <row r="4595" spans="1:18" x14ac:dyDescent="0.25">
      <c r="A4595" s="5" t="s">
        <v>544</v>
      </c>
      <c r="B4595" s="5" t="s">
        <v>545</v>
      </c>
      <c r="C4595" s="5">
        <v>2017</v>
      </c>
      <c r="D4595" s="5">
        <v>8</v>
      </c>
      <c r="E4595" s="5">
        <v>43</v>
      </c>
      <c r="F4595" s="5" t="s">
        <v>59</v>
      </c>
      <c r="G4595" s="5">
        <v>3</v>
      </c>
      <c r="H4595" s="5" t="s">
        <v>12</v>
      </c>
      <c r="I4595" s="5">
        <v>2</v>
      </c>
      <c r="J4595" s="5">
        <v>2.71</v>
      </c>
      <c r="K4595" s="5">
        <v>2.72</v>
      </c>
      <c r="L4595">
        <f>VLOOKUP($E4595,'CFileFishery to ERA+'!$A$4:$J$198,4,FALSE)</f>
        <v>13</v>
      </c>
      <c r="M4595" t="str">
        <f>VLOOKUP($E4595,'CFileFishery to ERA+'!$A$4:$J$198,5,FALSE)</f>
        <v>N FALCON T</v>
      </c>
      <c r="N4595" t="str">
        <f>VLOOKUP($E4595,'CFileFishery to ERA+'!$A$4:$J$198,6,FALSE)</f>
        <v>US</v>
      </c>
      <c r="O4595">
        <f>VLOOKUP($E4595,'CFileFishery to ERA+'!$A$4:$J$198,7,FALSE)</f>
        <v>999</v>
      </c>
      <c r="P4595" t="str">
        <f>VLOOKUP($E4595,'CFileFishery to ERA+'!$A$4:$J$198,8,FALSE)</f>
        <v>T</v>
      </c>
      <c r="Q4595" t="str">
        <f>VLOOKUP($E4595,'CFileFishery to ERA+'!$A$4:$J$198,9,FALSE)</f>
        <v>WA Troll</v>
      </c>
      <c r="R4595" t="str">
        <f>VLOOKUP($E4595,'CFileFishery to ERA+'!$A$4:$J$198,10,FALSE)</f>
        <v>ISBM</v>
      </c>
    </row>
    <row r="4596" spans="1:18" x14ac:dyDescent="0.25">
      <c r="A4596" s="5" t="s">
        <v>544</v>
      </c>
      <c r="B4596" s="5" t="s">
        <v>545</v>
      </c>
      <c r="C4596" s="5">
        <v>2017</v>
      </c>
      <c r="D4596" s="5">
        <v>8</v>
      </c>
      <c r="E4596" s="5">
        <v>43</v>
      </c>
      <c r="F4596" s="5" t="s">
        <v>59</v>
      </c>
      <c r="G4596" s="5">
        <v>3</v>
      </c>
      <c r="H4596" s="5" t="s">
        <v>121</v>
      </c>
      <c r="I4596" s="5">
        <v>2</v>
      </c>
      <c r="J4596" s="5">
        <v>2.75</v>
      </c>
      <c r="K4596" s="5">
        <v>2.76</v>
      </c>
      <c r="L4596">
        <f>VLOOKUP($E4596,'CFileFishery to ERA+'!$A$4:$J$198,4,FALSE)</f>
        <v>13</v>
      </c>
      <c r="M4596" t="str">
        <f>VLOOKUP($E4596,'CFileFishery to ERA+'!$A$4:$J$198,5,FALSE)</f>
        <v>N FALCON T</v>
      </c>
      <c r="N4596" t="str">
        <f>VLOOKUP($E4596,'CFileFishery to ERA+'!$A$4:$J$198,6,FALSE)</f>
        <v>US</v>
      </c>
      <c r="O4596">
        <f>VLOOKUP($E4596,'CFileFishery to ERA+'!$A$4:$J$198,7,FALSE)</f>
        <v>999</v>
      </c>
      <c r="P4596" t="str">
        <f>VLOOKUP($E4596,'CFileFishery to ERA+'!$A$4:$J$198,8,FALSE)</f>
        <v>T</v>
      </c>
      <c r="Q4596" t="str">
        <f>VLOOKUP($E4596,'CFileFishery to ERA+'!$A$4:$J$198,9,FALSE)</f>
        <v>WA Troll</v>
      </c>
      <c r="R4596" t="str">
        <f>VLOOKUP($E4596,'CFileFishery to ERA+'!$A$4:$J$198,10,FALSE)</f>
        <v>ISBM</v>
      </c>
    </row>
    <row r="4597" spans="1:18" x14ac:dyDescent="0.25">
      <c r="A4597" s="5" t="s">
        <v>544</v>
      </c>
      <c r="B4597" s="5" t="s">
        <v>545</v>
      </c>
      <c r="C4597" s="5">
        <v>2017</v>
      </c>
      <c r="D4597" s="5">
        <v>8</v>
      </c>
      <c r="E4597" s="5">
        <v>92</v>
      </c>
      <c r="F4597" s="5" t="s">
        <v>66</v>
      </c>
      <c r="G4597" s="5">
        <v>2</v>
      </c>
      <c r="H4597" s="5" t="s">
        <v>12</v>
      </c>
      <c r="I4597" s="5">
        <v>1</v>
      </c>
      <c r="J4597" s="5">
        <v>8.59</v>
      </c>
      <c r="K4597" s="5">
        <v>8.65</v>
      </c>
      <c r="L4597">
        <f>VLOOKUP($E4597,'CFileFishery to ERA+'!$A$4:$J$198,4,FALSE)</f>
        <v>51</v>
      </c>
      <c r="M4597" t="str">
        <f>VLOOKUP($E4597,'CFileFishery to ERA+'!$A$4:$J$198,5,FALSE)</f>
        <v>WCVI ISBM S</v>
      </c>
      <c r="N4597" t="str">
        <f>VLOOKUP($E4597,'CFileFishery to ERA+'!$A$4:$J$198,6,FALSE)</f>
        <v>CA</v>
      </c>
      <c r="O4597">
        <f>VLOOKUP($E4597,'CFileFishery to ERA+'!$A$4:$J$198,7,FALSE)</f>
        <v>32</v>
      </c>
      <c r="P4597" t="str">
        <f>VLOOKUP($E4597,'CFileFishery to ERA+'!$A$4:$J$198,8,FALSE)</f>
        <v>S</v>
      </c>
      <c r="Q4597" t="str">
        <f>VLOOKUP($E4597,'CFileFishery to ERA+'!$A$4:$J$198,9,FALSE)</f>
        <v>WCVI ISBM Sport</v>
      </c>
      <c r="R4597" t="str">
        <f>VLOOKUP($E4597,'CFileFishery to ERA+'!$A$4:$J$198,10,FALSE)</f>
        <v>ISBM</v>
      </c>
    </row>
    <row r="4598" spans="1:18" x14ac:dyDescent="0.25">
      <c r="A4598" s="5" t="s">
        <v>544</v>
      </c>
      <c r="B4598" s="5" t="s">
        <v>545</v>
      </c>
      <c r="C4598" s="5">
        <v>2017</v>
      </c>
      <c r="D4598" s="5">
        <v>8</v>
      </c>
      <c r="E4598" s="5">
        <v>92</v>
      </c>
      <c r="F4598" s="5" t="s">
        <v>66</v>
      </c>
      <c r="G4598" s="5">
        <v>3</v>
      </c>
      <c r="H4598" s="5" t="s">
        <v>12</v>
      </c>
      <c r="I4598" s="5">
        <v>2</v>
      </c>
      <c r="J4598" s="5">
        <v>17.18</v>
      </c>
      <c r="K4598" s="5">
        <v>17.21</v>
      </c>
      <c r="L4598">
        <f>VLOOKUP($E4598,'CFileFishery to ERA+'!$A$4:$J$198,4,FALSE)</f>
        <v>51</v>
      </c>
      <c r="M4598" t="str">
        <f>VLOOKUP($E4598,'CFileFishery to ERA+'!$A$4:$J$198,5,FALSE)</f>
        <v>WCVI ISBM S</v>
      </c>
      <c r="N4598" t="str">
        <f>VLOOKUP($E4598,'CFileFishery to ERA+'!$A$4:$J$198,6,FALSE)</f>
        <v>CA</v>
      </c>
      <c r="O4598">
        <f>VLOOKUP($E4598,'CFileFishery to ERA+'!$A$4:$J$198,7,FALSE)</f>
        <v>32</v>
      </c>
      <c r="P4598" t="str">
        <f>VLOOKUP($E4598,'CFileFishery to ERA+'!$A$4:$J$198,8,FALSE)</f>
        <v>S</v>
      </c>
      <c r="Q4598" t="str">
        <f>VLOOKUP($E4598,'CFileFishery to ERA+'!$A$4:$J$198,9,FALSE)</f>
        <v>WCVI ISBM Sport</v>
      </c>
      <c r="R4598" t="str">
        <f>VLOOKUP($E4598,'CFileFishery to ERA+'!$A$4:$J$198,10,FALSE)</f>
        <v>ISBM</v>
      </c>
    </row>
    <row r="4599" spans="1:18" x14ac:dyDescent="0.25">
      <c r="A4599" s="5" t="s">
        <v>544</v>
      </c>
      <c r="B4599" s="5" t="s">
        <v>545</v>
      </c>
      <c r="C4599" s="5">
        <v>2017</v>
      </c>
      <c r="D4599" s="5">
        <v>8</v>
      </c>
      <c r="E4599" s="5">
        <v>92</v>
      </c>
      <c r="F4599" s="5" t="s">
        <v>66</v>
      </c>
      <c r="G4599" s="5">
        <v>3</v>
      </c>
      <c r="H4599" s="5" t="s">
        <v>121</v>
      </c>
      <c r="I4599" s="5">
        <v>1</v>
      </c>
      <c r="J4599" s="5">
        <v>8.59</v>
      </c>
      <c r="K4599" s="5">
        <v>8.6300000000000008</v>
      </c>
      <c r="L4599">
        <f>VLOOKUP($E4599,'CFileFishery to ERA+'!$A$4:$J$198,4,FALSE)</f>
        <v>51</v>
      </c>
      <c r="M4599" t="str">
        <f>VLOOKUP($E4599,'CFileFishery to ERA+'!$A$4:$J$198,5,FALSE)</f>
        <v>WCVI ISBM S</v>
      </c>
      <c r="N4599" t="str">
        <f>VLOOKUP($E4599,'CFileFishery to ERA+'!$A$4:$J$198,6,FALSE)</f>
        <v>CA</v>
      </c>
      <c r="O4599">
        <f>VLOOKUP($E4599,'CFileFishery to ERA+'!$A$4:$J$198,7,FALSE)</f>
        <v>32</v>
      </c>
      <c r="P4599" t="str">
        <f>VLOOKUP($E4599,'CFileFishery to ERA+'!$A$4:$J$198,8,FALSE)</f>
        <v>S</v>
      </c>
      <c r="Q4599" t="str">
        <f>VLOOKUP($E4599,'CFileFishery to ERA+'!$A$4:$J$198,9,FALSE)</f>
        <v>WCVI ISBM Sport</v>
      </c>
      <c r="R4599" t="str">
        <f>VLOOKUP($E4599,'CFileFishery to ERA+'!$A$4:$J$198,10,FALSE)</f>
        <v>ISBM</v>
      </c>
    </row>
    <row r="4600" spans="1:18" x14ac:dyDescent="0.25">
      <c r="A4600" s="5" t="s">
        <v>544</v>
      </c>
      <c r="B4600" s="5" t="s">
        <v>545</v>
      </c>
      <c r="C4600" s="5">
        <v>2017</v>
      </c>
      <c r="D4600" s="5">
        <v>8</v>
      </c>
      <c r="E4600" s="5">
        <v>101</v>
      </c>
      <c r="F4600" s="5" t="s">
        <v>67</v>
      </c>
      <c r="G4600" s="5">
        <v>3</v>
      </c>
      <c r="H4600" s="5" t="s">
        <v>12</v>
      </c>
      <c r="I4600" s="5">
        <v>1</v>
      </c>
      <c r="J4600" s="5">
        <v>2.14</v>
      </c>
      <c r="K4600" s="5">
        <v>2.14</v>
      </c>
      <c r="L4600">
        <f>VLOOKUP($E4600,'CFileFishery to ERA+'!$A$4:$J$198,4,FALSE)</f>
        <v>38</v>
      </c>
      <c r="M4600" t="str">
        <f>VLOOKUP($E4600,'CFileFishery to ERA+'!$A$4:$J$198,5,FALSE)</f>
        <v>TPS FN</v>
      </c>
      <c r="N4600" t="str">
        <f>VLOOKUP($E4600,'CFileFishery to ERA+'!$A$4:$J$198,6,FALSE)</f>
        <v>US</v>
      </c>
      <c r="O4600">
        <f>VLOOKUP($E4600,'CFileFishery to ERA+'!$A$4:$J$198,7,FALSE)</f>
        <v>999</v>
      </c>
      <c r="P4600" t="str">
        <f>VLOOKUP($E4600,'CFileFishery to ERA+'!$A$4:$J$198,8,FALSE)</f>
        <v>N</v>
      </c>
      <c r="Q4600" t="str">
        <f>VLOOKUP($E4600,'CFileFishery to ERA+'!$A$4:$J$198,9,FALSE)</f>
        <v>PGSD Net</v>
      </c>
      <c r="R4600" t="str">
        <f>VLOOKUP($E4600,'CFileFishery to ERA+'!$A$4:$J$198,10,FALSE)</f>
        <v>ISBM</v>
      </c>
    </row>
    <row r="4601" spans="1:18" x14ac:dyDescent="0.25">
      <c r="A4601" s="5" t="s">
        <v>544</v>
      </c>
      <c r="B4601" s="5" t="s">
        <v>545</v>
      </c>
      <c r="C4601" s="5">
        <v>2017</v>
      </c>
      <c r="D4601" s="5">
        <v>8</v>
      </c>
      <c r="E4601" s="5">
        <v>132</v>
      </c>
      <c r="F4601" s="5" t="s">
        <v>21</v>
      </c>
      <c r="G4601" s="5">
        <v>3</v>
      </c>
      <c r="H4601" s="5" t="s">
        <v>12</v>
      </c>
      <c r="I4601" s="5">
        <v>1</v>
      </c>
      <c r="J4601" s="5">
        <v>1.82</v>
      </c>
      <c r="K4601" s="5">
        <v>1.83</v>
      </c>
      <c r="L4601">
        <f>VLOOKUP($E4601,'CFileFishery to ERA+'!$A$4:$J$198,4,FALSE)</f>
        <v>45</v>
      </c>
      <c r="M4601" t="str">
        <f>VLOOKUP($E4601,'CFileFishery to ERA+'!$A$4:$J$198,5,FALSE)</f>
        <v>CBC S</v>
      </c>
      <c r="N4601" t="str">
        <f>VLOOKUP($E4601,'CFileFishery to ERA+'!$A$4:$J$198,6,FALSE)</f>
        <v>CA</v>
      </c>
      <c r="O4601">
        <f>VLOOKUP($E4601,'CFileFishery to ERA+'!$A$4:$J$198,7,FALSE)</f>
        <v>24</v>
      </c>
      <c r="P4601" t="str">
        <f>VLOOKUP($E4601,'CFileFishery to ERA+'!$A$4:$J$198,8,FALSE)</f>
        <v>S</v>
      </c>
      <c r="Q4601" t="str">
        <f>VLOOKUP($E4601,'CFileFishery to ERA+'!$A$4:$J$198,9,FALSE)</f>
        <v>Central Sport</v>
      </c>
      <c r="R4601" t="str">
        <f>VLOOKUP($E4601,'CFileFishery to ERA+'!$A$4:$J$198,10,FALSE)</f>
        <v>ISBM</v>
      </c>
    </row>
    <row r="4602" spans="1:18" x14ac:dyDescent="0.25">
      <c r="A4602" s="5" t="s">
        <v>544</v>
      </c>
      <c r="B4602" s="5" t="s">
        <v>545</v>
      </c>
      <c r="C4602" s="5">
        <v>2017</v>
      </c>
      <c r="D4602" s="5">
        <v>8</v>
      </c>
      <c r="E4602" s="5">
        <v>135</v>
      </c>
      <c r="F4602" s="5" t="s">
        <v>39</v>
      </c>
      <c r="G4602" s="5">
        <v>3</v>
      </c>
      <c r="H4602" s="5" t="s">
        <v>12</v>
      </c>
      <c r="I4602" s="5">
        <v>1</v>
      </c>
      <c r="J4602" s="5">
        <v>5.31</v>
      </c>
      <c r="K4602" s="5">
        <v>5.31</v>
      </c>
      <c r="L4602">
        <f>VLOOKUP($E4602,'CFileFishery to ERA+'!$A$4:$J$198,4,FALSE)</f>
        <v>61</v>
      </c>
      <c r="M4602" t="str">
        <f>VLOOKUP($E4602,'CFileFishery to ERA+'!$A$4:$J$198,5,FALSE)</f>
        <v>JNST S</v>
      </c>
      <c r="N4602" t="str">
        <f>VLOOKUP($E4602,'CFileFishery to ERA+'!$A$4:$J$198,6,FALSE)</f>
        <v>CA</v>
      </c>
      <c r="O4602">
        <f>VLOOKUP($E4602,'CFileFishery to ERA+'!$A$4:$J$198,7,FALSE)</f>
        <v>26</v>
      </c>
      <c r="P4602" t="str">
        <f>VLOOKUP($E4602,'CFileFishery to ERA+'!$A$4:$J$198,8,FALSE)</f>
        <v>S</v>
      </c>
      <c r="Q4602" t="str">
        <f>VLOOKUP($E4602,'CFileFishery to ERA+'!$A$4:$J$198,9,FALSE)</f>
        <v>Johnstone Strait Sport</v>
      </c>
      <c r="R4602" t="str">
        <f>VLOOKUP($E4602,'CFileFishery to ERA+'!$A$4:$J$198,10,FALSE)</f>
        <v>ISBM</v>
      </c>
    </row>
    <row r="4603" spans="1:18" x14ac:dyDescent="0.25">
      <c r="A4603" s="5" t="s">
        <v>544</v>
      </c>
      <c r="B4603" s="5" t="s">
        <v>545</v>
      </c>
      <c r="C4603" s="5">
        <v>2017</v>
      </c>
      <c r="D4603" s="5">
        <v>8</v>
      </c>
      <c r="E4603" s="5">
        <v>136</v>
      </c>
      <c r="F4603" s="5" t="s">
        <v>52</v>
      </c>
      <c r="G4603" s="5">
        <v>3</v>
      </c>
      <c r="H4603" s="5" t="s">
        <v>12</v>
      </c>
      <c r="I4603" s="5">
        <v>4</v>
      </c>
      <c r="J4603" s="5">
        <v>17.12</v>
      </c>
      <c r="K4603" s="5">
        <v>17.16</v>
      </c>
      <c r="L4603">
        <f>VLOOKUP($E4603,'CFileFishery to ERA+'!$A$4:$J$198,4,FALSE)</f>
        <v>63</v>
      </c>
      <c r="M4603" t="str">
        <f>VLOOKUP($E4603,'CFileFishery to ERA+'!$A$4:$J$198,5,FALSE)</f>
        <v>GEO ST S</v>
      </c>
      <c r="N4603" t="str">
        <f>VLOOKUP($E4603,'CFileFishery to ERA+'!$A$4:$J$198,6,FALSE)</f>
        <v>CA</v>
      </c>
      <c r="O4603">
        <f>VLOOKUP($E4603,'CFileFishery to ERA+'!$A$4:$J$198,7,FALSE)</f>
        <v>27</v>
      </c>
      <c r="P4603" t="str">
        <f>VLOOKUP($E4603,'CFileFishery to ERA+'!$A$4:$J$198,8,FALSE)</f>
        <v>S</v>
      </c>
      <c r="Q4603" t="str">
        <f>VLOOKUP($E4603,'CFileFishery to ERA+'!$A$4:$J$198,9,FALSE)</f>
        <v>North Georgia Strait Sport</v>
      </c>
      <c r="R4603" t="str">
        <f>VLOOKUP($E4603,'CFileFishery to ERA+'!$A$4:$J$198,10,FALSE)</f>
        <v>ISBM</v>
      </c>
    </row>
    <row r="4604" spans="1:18" x14ac:dyDescent="0.25">
      <c r="A4604" s="5" t="s">
        <v>544</v>
      </c>
      <c r="B4604" s="5" t="s">
        <v>545</v>
      </c>
      <c r="C4604" s="5">
        <v>2017</v>
      </c>
      <c r="D4604" s="5">
        <v>8</v>
      </c>
      <c r="E4604" s="5">
        <v>142</v>
      </c>
      <c r="F4604" s="5" t="s">
        <v>49</v>
      </c>
      <c r="G4604" s="5">
        <v>3</v>
      </c>
      <c r="H4604" s="5" t="s">
        <v>12</v>
      </c>
      <c r="I4604" s="5">
        <v>1</v>
      </c>
      <c r="J4604" s="5">
        <v>1</v>
      </c>
      <c r="K4604" s="5">
        <v>1</v>
      </c>
      <c r="L4604">
        <f>VLOOKUP($E4604,'CFileFishery to ERA+'!$A$4:$J$198,4,FALSE)</f>
        <v>50</v>
      </c>
      <c r="M4604" t="str">
        <f>VLOOKUP($E4604,'CFileFishery to ERA+'!$A$4:$J$198,5,FALSE)</f>
        <v>WCVI AABM S</v>
      </c>
      <c r="N4604" t="str">
        <f>VLOOKUP($E4604,'CFileFishery to ERA+'!$A$4:$J$198,6,FALSE)</f>
        <v>CA</v>
      </c>
      <c r="O4604">
        <f>VLOOKUP($E4604,'CFileFishery to ERA+'!$A$4:$J$198,7,FALSE)</f>
        <v>31</v>
      </c>
      <c r="P4604" t="str">
        <f>VLOOKUP($E4604,'CFileFishery to ERA+'!$A$4:$J$198,8,FALSE)</f>
        <v>S</v>
      </c>
      <c r="Q4604" t="str">
        <f>VLOOKUP($E4604,'CFileFishery to ERA+'!$A$4:$J$198,9,FALSE)</f>
        <v>WCVI AABM Sport</v>
      </c>
      <c r="R4604" t="str">
        <f>VLOOKUP($E4604,'CFileFishery to ERA+'!$A$4:$J$198,10,FALSE)</f>
        <v>AABM</v>
      </c>
    </row>
    <row r="4605" spans="1:18" x14ac:dyDescent="0.25">
      <c r="A4605" s="5" t="s">
        <v>544</v>
      </c>
      <c r="B4605" s="5" t="s">
        <v>545</v>
      </c>
      <c r="C4605" s="5">
        <v>2017</v>
      </c>
      <c r="D4605" s="5">
        <v>8</v>
      </c>
      <c r="E4605" s="5">
        <v>152</v>
      </c>
      <c r="F4605" s="5" t="s">
        <v>63</v>
      </c>
      <c r="G4605" s="5">
        <v>3</v>
      </c>
      <c r="H4605" s="5" t="s">
        <v>12</v>
      </c>
      <c r="I4605" s="5">
        <v>1</v>
      </c>
      <c r="J4605" s="5">
        <v>7.24</v>
      </c>
      <c r="K4605" s="5">
        <v>7.28</v>
      </c>
      <c r="L4605">
        <f>VLOOKUP($E4605,'CFileFishery to ERA+'!$A$4:$J$198,4,FALSE)</f>
        <v>57</v>
      </c>
      <c r="M4605" t="str">
        <f>VLOOKUP($E4605,'CFileFishery to ERA+'!$A$4:$J$198,5,FALSE)</f>
        <v>PGSDN S</v>
      </c>
      <c r="N4605" t="str">
        <f>VLOOKUP($E4605,'CFileFishery to ERA+'!$A$4:$J$198,6,FALSE)</f>
        <v>US</v>
      </c>
      <c r="O4605">
        <f>VLOOKUP($E4605,'CFileFishery to ERA+'!$A$4:$J$198,7,FALSE)</f>
        <v>999</v>
      </c>
      <c r="P4605" t="str">
        <f>VLOOKUP($E4605,'CFileFishery to ERA+'!$A$4:$J$198,8,FALSE)</f>
        <v>S</v>
      </c>
      <c r="Q4605" t="str">
        <f>VLOOKUP($E4605,'CFileFishery to ERA+'!$A$4:$J$198,9,FALSE)</f>
        <v>PGSD Sport</v>
      </c>
      <c r="R4605" t="str">
        <f>VLOOKUP($E4605,'CFileFishery to ERA+'!$A$4:$J$198,10,FALSE)</f>
        <v>ISBM</v>
      </c>
    </row>
    <row r="4606" spans="1:18" x14ac:dyDescent="0.25">
      <c r="A4606" s="5" t="s">
        <v>544</v>
      </c>
      <c r="B4606" s="5" t="s">
        <v>545</v>
      </c>
      <c r="C4606" s="5">
        <v>2017</v>
      </c>
      <c r="D4606" s="5">
        <v>8</v>
      </c>
      <c r="E4606" s="5">
        <v>159</v>
      </c>
      <c r="F4606" s="5" t="s">
        <v>94</v>
      </c>
      <c r="G4606" s="5">
        <v>2</v>
      </c>
      <c r="H4606" s="5" t="s">
        <v>121</v>
      </c>
      <c r="I4606" s="5">
        <v>1</v>
      </c>
      <c r="J4606" s="5">
        <v>5.9</v>
      </c>
      <c r="K4606" s="5">
        <v>5.94</v>
      </c>
      <c r="L4606">
        <f>VLOOKUP($E4606,'CFileFishery to ERA+'!$A$4:$J$198,4,FALSE)</f>
        <v>59</v>
      </c>
      <c r="M4606" t="str">
        <f>VLOOKUP($E4606,'CFileFishery to ERA+'!$A$4:$J$198,5,FALSE)</f>
        <v>PGSDO S</v>
      </c>
      <c r="N4606" t="str">
        <f>VLOOKUP($E4606,'CFileFishery to ERA+'!$A$4:$J$198,6,FALSE)</f>
        <v>US</v>
      </c>
      <c r="O4606">
        <f>VLOOKUP($E4606,'CFileFishery to ERA+'!$A$4:$J$198,7,FALSE)</f>
        <v>999</v>
      </c>
      <c r="P4606" t="str">
        <f>VLOOKUP($E4606,'CFileFishery to ERA+'!$A$4:$J$198,8,FALSE)</f>
        <v>S</v>
      </c>
      <c r="Q4606" t="str">
        <f>VLOOKUP($E4606,'CFileFishery to ERA+'!$A$4:$J$198,9,FALSE)</f>
        <v>PGSD Sport</v>
      </c>
      <c r="R4606" t="str">
        <f>VLOOKUP($E4606,'CFileFishery to ERA+'!$A$4:$J$198,10,FALSE)</f>
        <v>ISBM</v>
      </c>
    </row>
    <row r="4607" spans="1:18" x14ac:dyDescent="0.25">
      <c r="A4607" s="5" t="s">
        <v>544</v>
      </c>
      <c r="B4607" s="5" t="s">
        <v>545</v>
      </c>
      <c r="C4607" s="5">
        <v>2017</v>
      </c>
      <c r="D4607" s="5">
        <v>8</v>
      </c>
      <c r="E4607" s="5">
        <v>169</v>
      </c>
      <c r="F4607" s="5" t="s">
        <v>87</v>
      </c>
      <c r="G4607" s="5">
        <v>3</v>
      </c>
      <c r="H4607" s="5" t="s">
        <v>12</v>
      </c>
      <c r="I4607" s="5">
        <v>1</v>
      </c>
      <c r="J4607" s="5">
        <v>1.54</v>
      </c>
      <c r="K4607" s="5">
        <v>1.54</v>
      </c>
      <c r="L4607">
        <f>VLOOKUP($E4607,'CFileFishery to ERA+'!$A$4:$J$198,4,FALSE)</f>
        <v>53</v>
      </c>
      <c r="M4607" t="str">
        <f>VLOOKUP($E4607,'CFileFishery to ERA+'!$A$4:$J$198,5,FALSE)</f>
        <v>N FALCON S</v>
      </c>
      <c r="N4607" t="str">
        <f>VLOOKUP($E4607,'CFileFishery to ERA+'!$A$4:$J$198,6,FALSE)</f>
        <v>US</v>
      </c>
      <c r="O4607">
        <f>VLOOKUP($E4607,'CFileFishery to ERA+'!$A$4:$J$198,7,FALSE)</f>
        <v>999</v>
      </c>
      <c r="P4607" t="str">
        <f>VLOOKUP($E4607,'CFileFishery to ERA+'!$A$4:$J$198,8,FALSE)</f>
        <v>S</v>
      </c>
      <c r="Q4607" t="str">
        <f>VLOOKUP($E4607,'CFileFishery to ERA+'!$A$4:$J$198,9,FALSE)</f>
        <v>WA Sport</v>
      </c>
      <c r="R4607" t="str">
        <f>VLOOKUP($E4607,'CFileFishery to ERA+'!$A$4:$J$198,10,FALSE)</f>
        <v>ISBM</v>
      </c>
    </row>
    <row r="4608" spans="1:18" x14ac:dyDescent="0.25">
      <c r="A4608" s="5" t="s">
        <v>544</v>
      </c>
      <c r="B4608" s="5" t="s">
        <v>545</v>
      </c>
      <c r="C4608" s="5">
        <v>2017</v>
      </c>
      <c r="D4608" s="5">
        <v>9</v>
      </c>
      <c r="E4608" s="5">
        <v>35</v>
      </c>
      <c r="F4608" s="5" t="s">
        <v>77</v>
      </c>
      <c r="G4608" s="5">
        <v>3</v>
      </c>
      <c r="H4608" s="5" t="s">
        <v>12</v>
      </c>
      <c r="I4608" s="5">
        <v>5</v>
      </c>
      <c r="J4608" s="5">
        <v>11.5</v>
      </c>
      <c r="K4608" s="5">
        <v>11.53</v>
      </c>
      <c r="L4608">
        <f>VLOOKUP($E4608,'CFileFishery to ERA+'!$A$4:$J$198,4,FALSE)</f>
        <v>12</v>
      </c>
      <c r="M4608" t="str">
        <f>VLOOKUP($E4608,'CFileFishery to ERA+'!$A$4:$J$198,5,FALSE)</f>
        <v>WCVI SUM T</v>
      </c>
      <c r="N4608" t="str">
        <f>VLOOKUP($E4608,'CFileFishery to ERA+'!$A$4:$J$198,6,FALSE)</f>
        <v>CA</v>
      </c>
      <c r="O4608">
        <f>VLOOKUP($E4608,'CFileFishery to ERA+'!$A$4:$J$198,7,FALSE)</f>
        <v>3</v>
      </c>
      <c r="P4608" t="str">
        <f>VLOOKUP($E4608,'CFileFishery to ERA+'!$A$4:$J$198,8,FALSE)</f>
        <v>T</v>
      </c>
      <c r="Q4608" t="str">
        <f>VLOOKUP($E4608,'CFileFishery to ERA+'!$A$4:$J$198,9,FALSE)</f>
        <v>WCVI Troll</v>
      </c>
      <c r="R4608" t="str">
        <f>VLOOKUP($E4608,'CFileFishery to ERA+'!$A$4:$J$198,10,FALSE)</f>
        <v>AABM</v>
      </c>
    </row>
    <row r="4609" spans="1:18" x14ac:dyDescent="0.25">
      <c r="A4609" s="5" t="s">
        <v>544</v>
      </c>
      <c r="B4609" s="5" t="s">
        <v>545</v>
      </c>
      <c r="C4609" s="5">
        <v>2017</v>
      </c>
      <c r="D4609" s="5">
        <v>9</v>
      </c>
      <c r="E4609" s="5">
        <v>35</v>
      </c>
      <c r="F4609" s="5" t="s">
        <v>77</v>
      </c>
      <c r="G4609" s="5">
        <v>3</v>
      </c>
      <c r="H4609" s="5" t="s">
        <v>121</v>
      </c>
      <c r="I4609" s="5">
        <v>1</v>
      </c>
      <c r="J4609" s="5">
        <v>2.2999999999999998</v>
      </c>
      <c r="K4609" s="5">
        <v>2.31</v>
      </c>
      <c r="L4609">
        <f>VLOOKUP($E4609,'CFileFishery to ERA+'!$A$4:$J$198,4,FALSE)</f>
        <v>12</v>
      </c>
      <c r="M4609" t="str">
        <f>VLOOKUP($E4609,'CFileFishery to ERA+'!$A$4:$J$198,5,FALSE)</f>
        <v>WCVI SUM T</v>
      </c>
      <c r="N4609" t="str">
        <f>VLOOKUP($E4609,'CFileFishery to ERA+'!$A$4:$J$198,6,FALSE)</f>
        <v>CA</v>
      </c>
      <c r="O4609">
        <f>VLOOKUP($E4609,'CFileFishery to ERA+'!$A$4:$J$198,7,FALSE)</f>
        <v>3</v>
      </c>
      <c r="P4609" t="str">
        <f>VLOOKUP($E4609,'CFileFishery to ERA+'!$A$4:$J$198,8,FALSE)</f>
        <v>T</v>
      </c>
      <c r="Q4609" t="str">
        <f>VLOOKUP($E4609,'CFileFishery to ERA+'!$A$4:$J$198,9,FALSE)</f>
        <v>WCVI Troll</v>
      </c>
      <c r="R4609" t="str">
        <f>VLOOKUP($E4609,'CFileFishery to ERA+'!$A$4:$J$198,10,FALSE)</f>
        <v>AABM</v>
      </c>
    </row>
    <row r="4610" spans="1:18" x14ac:dyDescent="0.25">
      <c r="A4610" s="5" t="s">
        <v>544</v>
      </c>
      <c r="B4610" s="5" t="s">
        <v>545</v>
      </c>
      <c r="C4610" s="5">
        <v>2017</v>
      </c>
      <c r="D4610" s="5">
        <v>9</v>
      </c>
      <c r="E4610" s="5">
        <v>39</v>
      </c>
      <c r="F4610" s="5" t="s">
        <v>50</v>
      </c>
      <c r="G4610" s="5">
        <v>3</v>
      </c>
      <c r="H4610" s="5" t="s">
        <v>12</v>
      </c>
      <c r="I4610" s="5">
        <v>7</v>
      </c>
      <c r="J4610" s="5">
        <v>16.239999999999998</v>
      </c>
      <c r="K4610" s="5">
        <v>16.3</v>
      </c>
      <c r="L4610">
        <f>VLOOKUP($E4610,'CFileFishery to ERA+'!$A$4:$J$198,4,FALSE)</f>
        <v>12</v>
      </c>
      <c r="M4610" t="str">
        <f>VLOOKUP($E4610,'CFileFishery to ERA+'!$A$4:$J$198,5,FALSE)</f>
        <v>WCVI SUM T</v>
      </c>
      <c r="N4610" t="str">
        <f>VLOOKUP($E4610,'CFileFishery to ERA+'!$A$4:$J$198,6,FALSE)</f>
        <v>CA</v>
      </c>
      <c r="O4610">
        <f>VLOOKUP($E4610,'CFileFishery to ERA+'!$A$4:$J$198,7,FALSE)</f>
        <v>3</v>
      </c>
      <c r="P4610" t="str">
        <f>VLOOKUP($E4610,'CFileFishery to ERA+'!$A$4:$J$198,8,FALSE)</f>
        <v>T</v>
      </c>
      <c r="Q4610" t="str">
        <f>VLOOKUP($E4610,'CFileFishery to ERA+'!$A$4:$J$198,9,FALSE)</f>
        <v>WCVI Troll</v>
      </c>
      <c r="R4610" t="str">
        <f>VLOOKUP($E4610,'CFileFishery to ERA+'!$A$4:$J$198,10,FALSE)</f>
        <v>AABM</v>
      </c>
    </row>
    <row r="4611" spans="1:18" x14ac:dyDescent="0.25">
      <c r="A4611" s="5" t="s">
        <v>544</v>
      </c>
      <c r="B4611" s="5" t="s">
        <v>545</v>
      </c>
      <c r="C4611" s="5">
        <v>2017</v>
      </c>
      <c r="D4611" s="5">
        <v>9</v>
      </c>
      <c r="E4611" s="5">
        <v>39</v>
      </c>
      <c r="F4611" s="5" t="s">
        <v>50</v>
      </c>
      <c r="G4611" s="5">
        <v>3</v>
      </c>
      <c r="H4611" s="5" t="s">
        <v>121</v>
      </c>
      <c r="I4611" s="5">
        <v>8</v>
      </c>
      <c r="J4611" s="5">
        <v>18.559999999999999</v>
      </c>
      <c r="K4611" s="5">
        <v>18.649999999999999</v>
      </c>
      <c r="L4611">
        <f>VLOOKUP($E4611,'CFileFishery to ERA+'!$A$4:$J$198,4,FALSE)</f>
        <v>12</v>
      </c>
      <c r="M4611" t="str">
        <f>VLOOKUP($E4611,'CFileFishery to ERA+'!$A$4:$J$198,5,FALSE)</f>
        <v>WCVI SUM T</v>
      </c>
      <c r="N4611" t="str">
        <f>VLOOKUP($E4611,'CFileFishery to ERA+'!$A$4:$J$198,6,FALSE)</f>
        <v>CA</v>
      </c>
      <c r="O4611">
        <f>VLOOKUP($E4611,'CFileFishery to ERA+'!$A$4:$J$198,7,FALSE)</f>
        <v>3</v>
      </c>
      <c r="P4611" t="str">
        <f>VLOOKUP($E4611,'CFileFishery to ERA+'!$A$4:$J$198,8,FALSE)</f>
        <v>T</v>
      </c>
      <c r="Q4611" t="str">
        <f>VLOOKUP($E4611,'CFileFishery to ERA+'!$A$4:$J$198,9,FALSE)</f>
        <v>WCVI Troll</v>
      </c>
      <c r="R4611" t="str">
        <f>VLOOKUP($E4611,'CFileFishery to ERA+'!$A$4:$J$198,10,FALSE)</f>
        <v>AABM</v>
      </c>
    </row>
    <row r="4612" spans="1:18" x14ac:dyDescent="0.25">
      <c r="A4612" s="5" t="s">
        <v>544</v>
      </c>
      <c r="B4612" s="5" t="s">
        <v>545</v>
      </c>
      <c r="C4612" s="5">
        <v>2017</v>
      </c>
      <c r="D4612" s="5">
        <v>9</v>
      </c>
      <c r="E4612" s="5">
        <v>55</v>
      </c>
      <c r="F4612" s="5" t="s">
        <v>46</v>
      </c>
      <c r="G4612" s="5">
        <v>2</v>
      </c>
      <c r="H4612" s="5" t="s">
        <v>12</v>
      </c>
      <c r="I4612" s="5">
        <v>1</v>
      </c>
      <c r="J4612" s="5">
        <v>2.4</v>
      </c>
      <c r="K4612" s="5">
        <v>2.41</v>
      </c>
      <c r="L4612">
        <f>VLOOKUP($E4612,'CFileFishery to ERA+'!$A$4:$J$198,4,FALSE)</f>
        <v>17</v>
      </c>
      <c r="M4612" t="str">
        <f>VLOOKUP($E4612,'CFileFishery to ERA+'!$A$4:$J$198,5,FALSE)</f>
        <v>ALASKA N</v>
      </c>
      <c r="N4612" t="str">
        <f>VLOOKUP($E4612,'CFileFishery to ERA+'!$A$4:$J$198,6,FALSE)</f>
        <v>US</v>
      </c>
      <c r="O4612">
        <f>VLOOKUP($E4612,'CFileFishery to ERA+'!$A$4:$J$198,7,FALSE)</f>
        <v>999</v>
      </c>
      <c r="P4612" t="str">
        <f>VLOOKUP($E4612,'CFileFishery to ERA+'!$A$4:$J$198,8,FALSE)</f>
        <v>N</v>
      </c>
      <c r="Q4612" t="str">
        <f>VLOOKUP($E4612,'CFileFishery to ERA+'!$A$4:$J$198,9,FALSE)</f>
        <v>SEAK Net</v>
      </c>
      <c r="R4612" t="str">
        <f>VLOOKUP($E4612,'CFileFishery to ERA+'!$A$4:$J$198,10,FALSE)</f>
        <v>AABM</v>
      </c>
    </row>
    <row r="4613" spans="1:18" x14ac:dyDescent="0.25">
      <c r="A4613" s="5" t="s">
        <v>544</v>
      </c>
      <c r="B4613" s="5" t="s">
        <v>545</v>
      </c>
      <c r="C4613" s="5">
        <v>2017</v>
      </c>
      <c r="D4613" s="5">
        <v>9</v>
      </c>
      <c r="E4613" s="5">
        <v>92</v>
      </c>
      <c r="F4613" s="5" t="s">
        <v>66</v>
      </c>
      <c r="G4613" s="5">
        <v>3</v>
      </c>
      <c r="H4613" s="5" t="s">
        <v>12</v>
      </c>
      <c r="I4613" s="5">
        <v>4</v>
      </c>
      <c r="J4613" s="5">
        <v>16.36</v>
      </c>
      <c r="K4613" s="5">
        <v>16.420000000000002</v>
      </c>
      <c r="L4613">
        <f>VLOOKUP($E4613,'CFileFishery to ERA+'!$A$4:$J$198,4,FALSE)</f>
        <v>51</v>
      </c>
      <c r="M4613" t="str">
        <f>VLOOKUP($E4613,'CFileFishery to ERA+'!$A$4:$J$198,5,FALSE)</f>
        <v>WCVI ISBM S</v>
      </c>
      <c r="N4613" t="str">
        <f>VLOOKUP($E4613,'CFileFishery to ERA+'!$A$4:$J$198,6,FALSE)</f>
        <v>CA</v>
      </c>
      <c r="O4613">
        <f>VLOOKUP($E4613,'CFileFishery to ERA+'!$A$4:$J$198,7,FALSE)</f>
        <v>32</v>
      </c>
      <c r="P4613" t="str">
        <f>VLOOKUP($E4613,'CFileFishery to ERA+'!$A$4:$J$198,8,FALSE)</f>
        <v>S</v>
      </c>
      <c r="Q4613" t="str">
        <f>VLOOKUP($E4613,'CFileFishery to ERA+'!$A$4:$J$198,9,FALSE)</f>
        <v>WCVI ISBM Sport</v>
      </c>
      <c r="R4613" t="str">
        <f>VLOOKUP($E4613,'CFileFishery to ERA+'!$A$4:$J$198,10,FALSE)</f>
        <v>ISBM</v>
      </c>
    </row>
    <row r="4614" spans="1:18" x14ac:dyDescent="0.25">
      <c r="A4614" s="5" t="s">
        <v>544</v>
      </c>
      <c r="B4614" s="5" t="s">
        <v>545</v>
      </c>
      <c r="C4614" s="5">
        <v>2017</v>
      </c>
      <c r="D4614" s="5">
        <v>9</v>
      </c>
      <c r="E4614" s="5">
        <v>146</v>
      </c>
      <c r="F4614" s="5" t="s">
        <v>75</v>
      </c>
      <c r="G4614" s="5">
        <v>3</v>
      </c>
      <c r="H4614" s="5" t="s">
        <v>12</v>
      </c>
      <c r="I4614" s="5">
        <v>1</v>
      </c>
      <c r="J4614" s="5">
        <v>21.96</v>
      </c>
      <c r="K4614" s="5">
        <v>22.08</v>
      </c>
      <c r="L4614">
        <f>VLOOKUP($E4614,'CFileFishery to ERA+'!$A$4:$J$198,4,FALSE)</f>
        <v>65</v>
      </c>
      <c r="M4614" t="str">
        <f>VLOOKUP($E4614,'CFileFishery to ERA+'!$A$4:$J$198,5,FALSE)</f>
        <v>BC JF S</v>
      </c>
      <c r="N4614" t="str">
        <f>VLOOKUP($E4614,'CFileFishery to ERA+'!$A$4:$J$198,6,FALSE)</f>
        <v>CA</v>
      </c>
      <c r="O4614">
        <f>VLOOKUP($E4614,'CFileFishery to ERA+'!$A$4:$J$198,7,FALSE)</f>
        <v>36</v>
      </c>
      <c r="P4614" t="str">
        <f>VLOOKUP($E4614,'CFileFishery to ERA+'!$A$4:$J$198,8,FALSE)</f>
        <v>S</v>
      </c>
      <c r="Q4614" t="str">
        <f>VLOOKUP($E4614,'CFileFishery to ERA+'!$A$4:$J$198,9,FALSE)</f>
        <v>Canadian Juan De Fuca Sport</v>
      </c>
      <c r="R4614" t="str">
        <f>VLOOKUP($E4614,'CFileFishery to ERA+'!$A$4:$J$198,10,FALSE)</f>
        <v>ISBM</v>
      </c>
    </row>
    <row r="4615" spans="1:18" x14ac:dyDescent="0.25">
      <c r="A4615" s="5" t="s">
        <v>544</v>
      </c>
      <c r="B4615" s="5" t="s">
        <v>545</v>
      </c>
      <c r="C4615" s="5">
        <v>2017</v>
      </c>
      <c r="D4615" s="5">
        <v>9</v>
      </c>
      <c r="E4615" s="5">
        <v>152</v>
      </c>
      <c r="F4615" s="5" t="s">
        <v>63</v>
      </c>
      <c r="G4615" s="5">
        <v>3</v>
      </c>
      <c r="H4615" s="5" t="s">
        <v>121</v>
      </c>
      <c r="I4615" s="5">
        <v>2</v>
      </c>
      <c r="J4615" s="5">
        <v>11.9</v>
      </c>
      <c r="K4615" s="5">
        <v>11.96</v>
      </c>
      <c r="L4615">
        <f>VLOOKUP($E4615,'CFileFishery to ERA+'!$A$4:$J$198,4,FALSE)</f>
        <v>57</v>
      </c>
      <c r="M4615" t="str">
        <f>VLOOKUP($E4615,'CFileFishery to ERA+'!$A$4:$J$198,5,FALSE)</f>
        <v>PGSDN S</v>
      </c>
      <c r="N4615" t="str">
        <f>VLOOKUP($E4615,'CFileFishery to ERA+'!$A$4:$J$198,6,FALSE)</f>
        <v>US</v>
      </c>
      <c r="O4615">
        <f>VLOOKUP($E4615,'CFileFishery to ERA+'!$A$4:$J$198,7,FALSE)</f>
        <v>999</v>
      </c>
      <c r="P4615" t="str">
        <f>VLOOKUP($E4615,'CFileFishery to ERA+'!$A$4:$J$198,8,FALSE)</f>
        <v>S</v>
      </c>
      <c r="Q4615" t="str">
        <f>VLOOKUP($E4615,'CFileFishery to ERA+'!$A$4:$J$198,9,FALSE)</f>
        <v>PGSD Sport</v>
      </c>
      <c r="R4615" t="str">
        <f>VLOOKUP($E4615,'CFileFishery to ERA+'!$A$4:$J$198,10,FALSE)</f>
        <v>ISBM</v>
      </c>
    </row>
    <row r="4616" spans="1:18" x14ac:dyDescent="0.25">
      <c r="A4616" s="5" t="s">
        <v>544</v>
      </c>
      <c r="B4616" s="5" t="s">
        <v>545</v>
      </c>
      <c r="C4616" s="5">
        <v>2017</v>
      </c>
      <c r="D4616" s="5">
        <v>10</v>
      </c>
      <c r="E4616" s="5">
        <v>2</v>
      </c>
      <c r="F4616" s="5" t="s">
        <v>30</v>
      </c>
      <c r="G4616" s="5">
        <v>4</v>
      </c>
      <c r="H4616" s="5" t="s">
        <v>12</v>
      </c>
      <c r="I4616" s="5">
        <v>2</v>
      </c>
      <c r="J4616" s="5">
        <v>4.32</v>
      </c>
      <c r="K4616" s="5">
        <v>4.32</v>
      </c>
      <c r="L4616">
        <f>VLOOKUP($E4616,'CFileFishery to ERA+'!$A$4:$J$198,4,FALSE)</f>
        <v>1</v>
      </c>
      <c r="M4616" t="str">
        <f>VLOOKUP($E4616,'CFileFishery to ERA+'!$A$4:$J$198,5,FALSE)</f>
        <v>AK W/S T</v>
      </c>
      <c r="N4616" t="str">
        <f>VLOOKUP($E4616,'CFileFishery to ERA+'!$A$4:$J$198,6,FALSE)</f>
        <v>US</v>
      </c>
      <c r="O4616">
        <f>VLOOKUP($E4616,'CFileFishery to ERA+'!$A$4:$J$198,7,FALSE)</f>
        <v>999</v>
      </c>
      <c r="P4616" t="str">
        <f>VLOOKUP($E4616,'CFileFishery to ERA+'!$A$4:$J$198,8,FALSE)</f>
        <v>T</v>
      </c>
      <c r="Q4616" t="str">
        <f>VLOOKUP($E4616,'CFileFishery to ERA+'!$A$4:$J$198,9,FALSE)</f>
        <v>SEAK Troll</v>
      </c>
      <c r="R4616" t="str">
        <f>VLOOKUP($E4616,'CFileFishery to ERA+'!$A$4:$J$198,10,FALSE)</f>
        <v>AABM</v>
      </c>
    </row>
    <row r="4617" spans="1:18" x14ac:dyDescent="0.25">
      <c r="A4617" s="5" t="s">
        <v>544</v>
      </c>
      <c r="B4617" s="5" t="s">
        <v>545</v>
      </c>
      <c r="C4617" s="5">
        <v>2017</v>
      </c>
      <c r="D4617" s="5">
        <v>10</v>
      </c>
      <c r="E4617" s="5">
        <v>2</v>
      </c>
      <c r="F4617" s="5" t="s">
        <v>30</v>
      </c>
      <c r="G4617" s="5">
        <v>4</v>
      </c>
      <c r="H4617" s="5" t="s">
        <v>121</v>
      </c>
      <c r="I4617" s="5">
        <v>1</v>
      </c>
      <c r="J4617" s="5">
        <v>2.16</v>
      </c>
      <c r="K4617" s="5">
        <v>2.17</v>
      </c>
      <c r="L4617">
        <f>VLOOKUP($E4617,'CFileFishery to ERA+'!$A$4:$J$198,4,FALSE)</f>
        <v>1</v>
      </c>
      <c r="M4617" t="str">
        <f>VLOOKUP($E4617,'CFileFishery to ERA+'!$A$4:$J$198,5,FALSE)</f>
        <v>AK W/S T</v>
      </c>
      <c r="N4617" t="str">
        <f>VLOOKUP($E4617,'CFileFishery to ERA+'!$A$4:$J$198,6,FALSE)</f>
        <v>US</v>
      </c>
      <c r="O4617">
        <f>VLOOKUP($E4617,'CFileFishery to ERA+'!$A$4:$J$198,7,FALSE)</f>
        <v>999</v>
      </c>
      <c r="P4617" t="str">
        <f>VLOOKUP($E4617,'CFileFishery to ERA+'!$A$4:$J$198,8,FALSE)</f>
        <v>T</v>
      </c>
      <c r="Q4617" t="str">
        <f>VLOOKUP($E4617,'CFileFishery to ERA+'!$A$4:$J$198,9,FALSE)</f>
        <v>SEAK Troll</v>
      </c>
      <c r="R4617" t="str">
        <f>VLOOKUP($E4617,'CFileFishery to ERA+'!$A$4:$J$198,10,FALSE)</f>
        <v>AABM</v>
      </c>
    </row>
    <row r="4618" spans="1:18" x14ac:dyDescent="0.25">
      <c r="A4618" s="5" t="s">
        <v>544</v>
      </c>
      <c r="B4618" s="5" t="s">
        <v>545</v>
      </c>
      <c r="C4618" s="5">
        <v>2017</v>
      </c>
      <c r="D4618" s="5">
        <v>10</v>
      </c>
      <c r="E4618" s="5">
        <v>139</v>
      </c>
      <c r="F4618" s="5" t="s">
        <v>74</v>
      </c>
      <c r="G4618" s="5">
        <v>3</v>
      </c>
      <c r="H4618" s="5" t="s">
        <v>12</v>
      </c>
      <c r="I4618" s="5">
        <v>1</v>
      </c>
      <c r="J4618" s="5">
        <v>9.2899999999999991</v>
      </c>
      <c r="K4618" s="5">
        <v>9.3000000000000007</v>
      </c>
      <c r="L4618">
        <f>VLOOKUP($E4618,'CFileFishery to ERA+'!$A$4:$J$198,4,FALSE)</f>
        <v>63</v>
      </c>
      <c r="M4618" t="str">
        <f>VLOOKUP($E4618,'CFileFishery to ERA+'!$A$4:$J$198,5,FALSE)</f>
        <v>GEO ST S</v>
      </c>
      <c r="N4618" t="str">
        <f>VLOOKUP($E4618,'CFileFishery to ERA+'!$A$4:$J$198,6,FALSE)</f>
        <v>CA</v>
      </c>
      <c r="O4618">
        <f>VLOOKUP($E4618,'CFileFishery to ERA+'!$A$4:$J$198,7,FALSE)</f>
        <v>29</v>
      </c>
      <c r="P4618" t="str">
        <f>VLOOKUP($E4618,'CFileFishery to ERA+'!$A$4:$J$198,8,FALSE)</f>
        <v>S</v>
      </c>
      <c r="Q4618" t="str">
        <f>VLOOKUP($E4618,'CFileFishery to ERA+'!$A$4:$J$198,9,FALSE)</f>
        <v>South Georgia Strait Sport</v>
      </c>
      <c r="R4618" t="str">
        <f>VLOOKUP($E4618,'CFileFishery to ERA+'!$A$4:$J$198,10,FALSE)</f>
        <v>ISBM</v>
      </c>
    </row>
    <row r="4619" spans="1:18" x14ac:dyDescent="0.25">
      <c r="A4619" s="5" t="s">
        <v>544</v>
      </c>
      <c r="B4619" s="5" t="s">
        <v>545</v>
      </c>
      <c r="C4619" s="5">
        <v>2017</v>
      </c>
      <c r="D4619" s="5">
        <v>11</v>
      </c>
      <c r="E4619" s="5">
        <v>157</v>
      </c>
      <c r="F4619" s="5" t="s">
        <v>79</v>
      </c>
      <c r="G4619" s="5">
        <v>3</v>
      </c>
      <c r="H4619" s="5" t="s">
        <v>12</v>
      </c>
      <c r="I4619" s="5">
        <v>2</v>
      </c>
      <c r="J4619" s="5">
        <v>11.32</v>
      </c>
      <c r="K4619" s="5">
        <v>11.34</v>
      </c>
      <c r="L4619">
        <f>VLOOKUP($E4619,'CFileFishery to ERA+'!$A$4:$J$198,4,FALSE)</f>
        <v>59</v>
      </c>
      <c r="M4619" t="str">
        <f>VLOOKUP($E4619,'CFileFishery to ERA+'!$A$4:$J$198,5,FALSE)</f>
        <v>PGSDO S</v>
      </c>
      <c r="N4619" t="str">
        <f>VLOOKUP($E4619,'CFileFishery to ERA+'!$A$4:$J$198,6,FALSE)</f>
        <v>US</v>
      </c>
      <c r="O4619">
        <f>VLOOKUP($E4619,'CFileFishery to ERA+'!$A$4:$J$198,7,FALSE)</f>
        <v>999</v>
      </c>
      <c r="P4619" t="str">
        <f>VLOOKUP($E4619,'CFileFishery to ERA+'!$A$4:$J$198,8,FALSE)</f>
        <v>S</v>
      </c>
      <c r="Q4619" t="str">
        <f>VLOOKUP($E4619,'CFileFishery to ERA+'!$A$4:$J$198,9,FALSE)</f>
        <v>PGSD Sport</v>
      </c>
      <c r="R4619" t="str">
        <f>VLOOKUP($E4619,'CFileFishery to ERA+'!$A$4:$J$198,10,FALSE)</f>
        <v>ISBM</v>
      </c>
    </row>
    <row r="4620" spans="1:18" x14ac:dyDescent="0.25">
      <c r="A4620" s="5" t="s">
        <v>544</v>
      </c>
      <c r="B4620" s="5" t="s">
        <v>545</v>
      </c>
      <c r="C4620" s="5">
        <v>2017</v>
      </c>
      <c r="D4620" s="5">
        <v>12</v>
      </c>
      <c r="E4620" s="5">
        <v>146</v>
      </c>
      <c r="F4620" s="5" t="s">
        <v>75</v>
      </c>
      <c r="G4620" s="5">
        <v>3</v>
      </c>
      <c r="H4620" s="5" t="s">
        <v>12</v>
      </c>
      <c r="I4620" s="5">
        <v>1</v>
      </c>
      <c r="J4620" s="5">
        <v>15.44</v>
      </c>
      <c r="K4620" s="5">
        <v>15.46</v>
      </c>
      <c r="L4620">
        <f>VLOOKUP($E4620,'CFileFishery to ERA+'!$A$4:$J$198,4,FALSE)</f>
        <v>65</v>
      </c>
      <c r="M4620" t="str">
        <f>VLOOKUP($E4620,'CFileFishery to ERA+'!$A$4:$J$198,5,FALSE)</f>
        <v>BC JF S</v>
      </c>
      <c r="N4620" t="str">
        <f>VLOOKUP($E4620,'CFileFishery to ERA+'!$A$4:$J$198,6,FALSE)</f>
        <v>CA</v>
      </c>
      <c r="O4620">
        <f>VLOOKUP($E4620,'CFileFishery to ERA+'!$A$4:$J$198,7,FALSE)</f>
        <v>36</v>
      </c>
      <c r="P4620" t="str">
        <f>VLOOKUP($E4620,'CFileFishery to ERA+'!$A$4:$J$198,8,FALSE)</f>
        <v>S</v>
      </c>
      <c r="Q4620" t="str">
        <f>VLOOKUP($E4620,'CFileFishery to ERA+'!$A$4:$J$198,9,FALSE)</f>
        <v>Canadian Juan De Fuca Sport</v>
      </c>
      <c r="R4620" t="str">
        <f>VLOOKUP($E4620,'CFileFishery to ERA+'!$A$4:$J$198,10,FALSE)</f>
        <v>ISBM</v>
      </c>
    </row>
    <row r="4621" spans="1:18" x14ac:dyDescent="0.25">
      <c r="A4621" s="5" t="s">
        <v>544</v>
      </c>
      <c r="B4621" s="5" t="s">
        <v>545</v>
      </c>
      <c r="C4621" s="5">
        <v>2018</v>
      </c>
      <c r="D4621" s="5">
        <v>1</v>
      </c>
      <c r="E4621" s="5">
        <v>37</v>
      </c>
      <c r="F4621" s="5" t="s">
        <v>106</v>
      </c>
      <c r="G4621" s="5">
        <v>4</v>
      </c>
      <c r="H4621" s="5" t="s">
        <v>12</v>
      </c>
      <c r="I4621" s="5">
        <v>1</v>
      </c>
      <c r="J4621" s="5">
        <v>2.33</v>
      </c>
      <c r="K4621" s="5">
        <v>2.33</v>
      </c>
      <c r="L4621">
        <f>VLOOKUP($E4621,'CFileFishery to ERA+'!$A$4:$J$198,4,FALSE)</f>
        <v>10</v>
      </c>
      <c r="M4621" t="str">
        <f>VLOOKUP($E4621,'CFileFishery to ERA+'!$A$4:$J$198,5,FALSE)</f>
        <v>WCVI F/W T</v>
      </c>
      <c r="N4621" t="str">
        <f>VLOOKUP($E4621,'CFileFishery to ERA+'!$A$4:$J$198,6,FALSE)</f>
        <v>CA</v>
      </c>
      <c r="O4621">
        <f>VLOOKUP($E4621,'CFileFishery to ERA+'!$A$4:$J$198,7,FALSE)</f>
        <v>3</v>
      </c>
      <c r="P4621" t="str">
        <f>VLOOKUP($E4621,'CFileFishery to ERA+'!$A$4:$J$198,8,FALSE)</f>
        <v>T</v>
      </c>
      <c r="Q4621" t="str">
        <f>VLOOKUP($E4621,'CFileFishery to ERA+'!$A$4:$J$198,9,FALSE)</f>
        <v>WCVI Troll</v>
      </c>
      <c r="R4621" t="str">
        <f>VLOOKUP($E4621,'CFileFishery to ERA+'!$A$4:$J$198,10,FALSE)</f>
        <v>AABM</v>
      </c>
    </row>
    <row r="4622" spans="1:18" x14ac:dyDescent="0.25">
      <c r="A4622" s="5" t="s">
        <v>544</v>
      </c>
      <c r="B4622" s="5" t="s">
        <v>545</v>
      </c>
      <c r="C4622" s="5">
        <v>2018</v>
      </c>
      <c r="D4622" s="5">
        <v>1</v>
      </c>
      <c r="E4622" s="5">
        <v>146</v>
      </c>
      <c r="F4622" s="5" t="s">
        <v>75</v>
      </c>
      <c r="G4622" s="5">
        <v>4</v>
      </c>
      <c r="H4622" s="5" t="s">
        <v>12</v>
      </c>
      <c r="I4622" s="5">
        <v>1</v>
      </c>
      <c r="J4622" s="5">
        <v>16.25</v>
      </c>
      <c r="K4622" s="5">
        <v>16.27</v>
      </c>
      <c r="L4622">
        <f>VLOOKUP($E4622,'CFileFishery to ERA+'!$A$4:$J$198,4,FALSE)</f>
        <v>65</v>
      </c>
      <c r="M4622" t="str">
        <f>VLOOKUP($E4622,'CFileFishery to ERA+'!$A$4:$J$198,5,FALSE)</f>
        <v>BC JF S</v>
      </c>
      <c r="N4622" t="str">
        <f>VLOOKUP($E4622,'CFileFishery to ERA+'!$A$4:$J$198,6,FALSE)</f>
        <v>CA</v>
      </c>
      <c r="O4622">
        <f>VLOOKUP($E4622,'CFileFishery to ERA+'!$A$4:$J$198,7,FALSE)</f>
        <v>36</v>
      </c>
      <c r="P4622" t="str">
        <f>VLOOKUP($E4622,'CFileFishery to ERA+'!$A$4:$J$198,8,FALSE)</f>
        <v>S</v>
      </c>
      <c r="Q4622" t="str">
        <f>VLOOKUP($E4622,'CFileFishery to ERA+'!$A$4:$J$198,9,FALSE)</f>
        <v>Canadian Juan De Fuca Sport</v>
      </c>
      <c r="R4622" t="str">
        <f>VLOOKUP($E4622,'CFileFishery to ERA+'!$A$4:$J$198,10,FALSE)</f>
        <v>ISBM</v>
      </c>
    </row>
    <row r="4623" spans="1:18" x14ac:dyDescent="0.25">
      <c r="A4623" s="5" t="s">
        <v>544</v>
      </c>
      <c r="B4623" s="5" t="s">
        <v>545</v>
      </c>
      <c r="C4623" s="5">
        <v>2018</v>
      </c>
      <c r="D4623" s="5">
        <v>2</v>
      </c>
      <c r="E4623" s="5">
        <v>37</v>
      </c>
      <c r="F4623" s="5" t="s">
        <v>106</v>
      </c>
      <c r="G4623" s="5">
        <v>4</v>
      </c>
      <c r="H4623" s="5" t="s">
        <v>12</v>
      </c>
      <c r="I4623" s="5">
        <v>1</v>
      </c>
      <c r="J4623" s="5">
        <v>2.33</v>
      </c>
      <c r="K4623" s="5">
        <v>2.34</v>
      </c>
      <c r="L4623">
        <f>VLOOKUP($E4623,'CFileFishery to ERA+'!$A$4:$J$198,4,FALSE)</f>
        <v>10</v>
      </c>
      <c r="M4623" t="str">
        <f>VLOOKUP($E4623,'CFileFishery to ERA+'!$A$4:$J$198,5,FALSE)</f>
        <v>WCVI F/W T</v>
      </c>
      <c r="N4623" t="str">
        <f>VLOOKUP($E4623,'CFileFishery to ERA+'!$A$4:$J$198,6,FALSE)</f>
        <v>CA</v>
      </c>
      <c r="O4623">
        <f>VLOOKUP($E4623,'CFileFishery to ERA+'!$A$4:$J$198,7,FALSE)</f>
        <v>3</v>
      </c>
      <c r="P4623" t="str">
        <f>VLOOKUP($E4623,'CFileFishery to ERA+'!$A$4:$J$198,8,FALSE)</f>
        <v>T</v>
      </c>
      <c r="Q4623" t="str">
        <f>VLOOKUP($E4623,'CFileFishery to ERA+'!$A$4:$J$198,9,FALSE)</f>
        <v>WCVI Troll</v>
      </c>
      <c r="R4623" t="str">
        <f>VLOOKUP($E4623,'CFileFishery to ERA+'!$A$4:$J$198,10,FALSE)</f>
        <v>AABM</v>
      </c>
    </row>
    <row r="4624" spans="1:18" x14ac:dyDescent="0.25">
      <c r="A4624" s="5" t="s">
        <v>544</v>
      </c>
      <c r="B4624" s="5" t="s">
        <v>545</v>
      </c>
      <c r="C4624" s="5">
        <v>2018</v>
      </c>
      <c r="D4624" s="5">
        <v>2</v>
      </c>
      <c r="E4624" s="5">
        <v>37</v>
      </c>
      <c r="F4624" s="5" t="s">
        <v>106</v>
      </c>
      <c r="G4624" s="5">
        <v>4</v>
      </c>
      <c r="H4624" s="5" t="s">
        <v>121</v>
      </c>
      <c r="I4624" s="5">
        <v>1</v>
      </c>
      <c r="J4624" s="5">
        <v>2.33</v>
      </c>
      <c r="K4624" s="5">
        <v>2.34</v>
      </c>
      <c r="L4624">
        <f>VLOOKUP($E4624,'CFileFishery to ERA+'!$A$4:$J$198,4,FALSE)</f>
        <v>10</v>
      </c>
      <c r="M4624" t="str">
        <f>VLOOKUP($E4624,'CFileFishery to ERA+'!$A$4:$J$198,5,FALSE)</f>
        <v>WCVI F/W T</v>
      </c>
      <c r="N4624" t="str">
        <f>VLOOKUP($E4624,'CFileFishery to ERA+'!$A$4:$J$198,6,FALSE)</f>
        <v>CA</v>
      </c>
      <c r="O4624">
        <f>VLOOKUP($E4624,'CFileFishery to ERA+'!$A$4:$J$198,7,FALSE)</f>
        <v>3</v>
      </c>
      <c r="P4624" t="str">
        <f>VLOOKUP($E4624,'CFileFishery to ERA+'!$A$4:$J$198,8,FALSE)</f>
        <v>T</v>
      </c>
      <c r="Q4624" t="str">
        <f>VLOOKUP($E4624,'CFileFishery to ERA+'!$A$4:$J$198,9,FALSE)</f>
        <v>WCVI Troll</v>
      </c>
      <c r="R4624" t="str">
        <f>VLOOKUP($E4624,'CFileFishery to ERA+'!$A$4:$J$198,10,FALSE)</f>
        <v>AABM</v>
      </c>
    </row>
    <row r="4625" spans="1:18" x14ac:dyDescent="0.25">
      <c r="A4625" s="5" t="s">
        <v>544</v>
      </c>
      <c r="B4625" s="5" t="s">
        <v>545</v>
      </c>
      <c r="C4625" s="5">
        <v>2018</v>
      </c>
      <c r="D4625" s="5">
        <v>3</v>
      </c>
      <c r="E4625" s="5">
        <v>37</v>
      </c>
      <c r="F4625" s="5" t="s">
        <v>106</v>
      </c>
      <c r="G4625" s="5">
        <v>3</v>
      </c>
      <c r="H4625" s="5" t="s">
        <v>121</v>
      </c>
      <c r="I4625" s="5">
        <v>1</v>
      </c>
      <c r="J4625" s="5">
        <v>2.33</v>
      </c>
      <c r="K4625" s="5">
        <v>2.34</v>
      </c>
      <c r="L4625">
        <f>VLOOKUP($E4625,'CFileFishery to ERA+'!$A$4:$J$198,4,FALSE)</f>
        <v>10</v>
      </c>
      <c r="M4625" t="str">
        <f>VLOOKUP($E4625,'CFileFishery to ERA+'!$A$4:$J$198,5,FALSE)</f>
        <v>WCVI F/W T</v>
      </c>
      <c r="N4625" t="str">
        <f>VLOOKUP($E4625,'CFileFishery to ERA+'!$A$4:$J$198,6,FALSE)</f>
        <v>CA</v>
      </c>
      <c r="O4625">
        <f>VLOOKUP($E4625,'CFileFishery to ERA+'!$A$4:$J$198,7,FALSE)</f>
        <v>3</v>
      </c>
      <c r="P4625" t="str">
        <f>VLOOKUP($E4625,'CFileFishery to ERA+'!$A$4:$J$198,8,FALSE)</f>
        <v>T</v>
      </c>
      <c r="Q4625" t="str">
        <f>VLOOKUP($E4625,'CFileFishery to ERA+'!$A$4:$J$198,9,FALSE)</f>
        <v>WCVI Troll</v>
      </c>
      <c r="R4625" t="str">
        <f>VLOOKUP($E4625,'CFileFishery to ERA+'!$A$4:$J$198,10,FALSE)</f>
        <v>AABM</v>
      </c>
    </row>
    <row r="4626" spans="1:18" x14ac:dyDescent="0.25">
      <c r="A4626" s="5" t="s">
        <v>544</v>
      </c>
      <c r="B4626" s="5" t="s">
        <v>545</v>
      </c>
      <c r="C4626" s="5">
        <v>2018</v>
      </c>
      <c r="D4626" s="5">
        <v>3</v>
      </c>
      <c r="E4626" s="5">
        <v>37</v>
      </c>
      <c r="F4626" s="5" t="s">
        <v>106</v>
      </c>
      <c r="G4626" s="5">
        <v>4</v>
      </c>
      <c r="H4626" s="5" t="s">
        <v>12</v>
      </c>
      <c r="I4626" s="5">
        <v>1</v>
      </c>
      <c r="J4626" s="5">
        <v>2.33</v>
      </c>
      <c r="K4626" s="5">
        <v>2.33</v>
      </c>
      <c r="L4626">
        <f>VLOOKUP($E4626,'CFileFishery to ERA+'!$A$4:$J$198,4,FALSE)</f>
        <v>10</v>
      </c>
      <c r="M4626" t="str">
        <f>VLOOKUP($E4626,'CFileFishery to ERA+'!$A$4:$J$198,5,FALSE)</f>
        <v>WCVI F/W T</v>
      </c>
      <c r="N4626" t="str">
        <f>VLOOKUP($E4626,'CFileFishery to ERA+'!$A$4:$J$198,6,FALSE)</f>
        <v>CA</v>
      </c>
      <c r="O4626">
        <f>VLOOKUP($E4626,'CFileFishery to ERA+'!$A$4:$J$198,7,FALSE)</f>
        <v>3</v>
      </c>
      <c r="P4626" t="str">
        <f>VLOOKUP($E4626,'CFileFishery to ERA+'!$A$4:$J$198,8,FALSE)</f>
        <v>T</v>
      </c>
      <c r="Q4626" t="str">
        <f>VLOOKUP($E4626,'CFileFishery to ERA+'!$A$4:$J$198,9,FALSE)</f>
        <v>WCVI Troll</v>
      </c>
      <c r="R4626" t="str">
        <f>VLOOKUP($E4626,'CFileFishery to ERA+'!$A$4:$J$198,10,FALSE)</f>
        <v>AABM</v>
      </c>
    </row>
    <row r="4627" spans="1:18" x14ac:dyDescent="0.25">
      <c r="A4627" s="5" t="s">
        <v>544</v>
      </c>
      <c r="B4627" s="5" t="s">
        <v>545</v>
      </c>
      <c r="C4627" s="5">
        <v>2018</v>
      </c>
      <c r="D4627" s="5">
        <v>3</v>
      </c>
      <c r="E4627" s="5">
        <v>139</v>
      </c>
      <c r="F4627" s="5" t="s">
        <v>74</v>
      </c>
      <c r="G4627" s="5">
        <v>3</v>
      </c>
      <c r="H4627" s="5" t="s">
        <v>12</v>
      </c>
      <c r="I4627" s="5">
        <v>1</v>
      </c>
      <c r="J4627" s="5">
        <v>9.32</v>
      </c>
      <c r="K4627" s="5">
        <v>9.32</v>
      </c>
      <c r="L4627">
        <f>VLOOKUP($E4627,'CFileFishery to ERA+'!$A$4:$J$198,4,FALSE)</f>
        <v>63</v>
      </c>
      <c r="M4627" t="str">
        <f>VLOOKUP($E4627,'CFileFishery to ERA+'!$A$4:$J$198,5,FALSE)</f>
        <v>GEO ST S</v>
      </c>
      <c r="N4627" t="str">
        <f>VLOOKUP($E4627,'CFileFishery to ERA+'!$A$4:$J$198,6,FALSE)</f>
        <v>CA</v>
      </c>
      <c r="O4627">
        <f>VLOOKUP($E4627,'CFileFishery to ERA+'!$A$4:$J$198,7,FALSE)</f>
        <v>29</v>
      </c>
      <c r="P4627" t="str">
        <f>VLOOKUP($E4627,'CFileFishery to ERA+'!$A$4:$J$198,8,FALSE)</f>
        <v>S</v>
      </c>
      <c r="Q4627" t="str">
        <f>VLOOKUP($E4627,'CFileFishery to ERA+'!$A$4:$J$198,9,FALSE)</f>
        <v>South Georgia Strait Sport</v>
      </c>
      <c r="R4627" t="str">
        <f>VLOOKUP($E4627,'CFileFishery to ERA+'!$A$4:$J$198,10,FALSE)</f>
        <v>ISBM</v>
      </c>
    </row>
    <row r="4628" spans="1:18" x14ac:dyDescent="0.25">
      <c r="A4628" s="5" t="s">
        <v>544</v>
      </c>
      <c r="B4628" s="5" t="s">
        <v>545</v>
      </c>
      <c r="C4628" s="5">
        <v>2018</v>
      </c>
      <c r="D4628" s="5">
        <v>3</v>
      </c>
      <c r="E4628" s="5">
        <v>142</v>
      </c>
      <c r="F4628" s="5" t="s">
        <v>49</v>
      </c>
      <c r="G4628" s="5">
        <v>3</v>
      </c>
      <c r="H4628" s="5" t="s">
        <v>12</v>
      </c>
      <c r="I4628" s="5">
        <v>1</v>
      </c>
      <c r="J4628" s="5">
        <v>8.94</v>
      </c>
      <c r="K4628" s="5">
        <v>8.94</v>
      </c>
      <c r="L4628">
        <f>VLOOKUP($E4628,'CFileFishery to ERA+'!$A$4:$J$198,4,FALSE)</f>
        <v>50</v>
      </c>
      <c r="M4628" t="str">
        <f>VLOOKUP($E4628,'CFileFishery to ERA+'!$A$4:$J$198,5,FALSE)</f>
        <v>WCVI AABM S</v>
      </c>
      <c r="N4628" t="str">
        <f>VLOOKUP($E4628,'CFileFishery to ERA+'!$A$4:$J$198,6,FALSE)</f>
        <v>CA</v>
      </c>
      <c r="O4628">
        <f>VLOOKUP($E4628,'CFileFishery to ERA+'!$A$4:$J$198,7,FALSE)</f>
        <v>31</v>
      </c>
      <c r="P4628" t="str">
        <f>VLOOKUP($E4628,'CFileFishery to ERA+'!$A$4:$J$198,8,FALSE)</f>
        <v>S</v>
      </c>
      <c r="Q4628" t="str">
        <f>VLOOKUP($E4628,'CFileFishery to ERA+'!$A$4:$J$198,9,FALSE)</f>
        <v>WCVI AABM Sport</v>
      </c>
      <c r="R4628" t="str">
        <f>VLOOKUP($E4628,'CFileFishery to ERA+'!$A$4:$J$198,10,FALSE)</f>
        <v>AABM</v>
      </c>
    </row>
    <row r="4629" spans="1:18" x14ac:dyDescent="0.25">
      <c r="A4629" s="5" t="s">
        <v>544</v>
      </c>
      <c r="B4629" s="5" t="s">
        <v>545</v>
      </c>
      <c r="C4629" s="5">
        <v>2018</v>
      </c>
      <c r="D4629" s="5">
        <v>3</v>
      </c>
      <c r="E4629" s="5">
        <v>146</v>
      </c>
      <c r="F4629" s="5" t="s">
        <v>75</v>
      </c>
      <c r="G4629" s="5">
        <v>4</v>
      </c>
      <c r="H4629" s="5" t="s">
        <v>12</v>
      </c>
      <c r="I4629" s="5">
        <v>2</v>
      </c>
      <c r="J4629" s="5">
        <v>24.1</v>
      </c>
      <c r="K4629" s="5">
        <v>24.14</v>
      </c>
      <c r="L4629">
        <f>VLOOKUP($E4629,'CFileFishery to ERA+'!$A$4:$J$198,4,FALSE)</f>
        <v>65</v>
      </c>
      <c r="M4629" t="str">
        <f>VLOOKUP($E4629,'CFileFishery to ERA+'!$A$4:$J$198,5,FALSE)</f>
        <v>BC JF S</v>
      </c>
      <c r="N4629" t="str">
        <f>VLOOKUP($E4629,'CFileFishery to ERA+'!$A$4:$J$198,6,FALSE)</f>
        <v>CA</v>
      </c>
      <c r="O4629">
        <f>VLOOKUP($E4629,'CFileFishery to ERA+'!$A$4:$J$198,7,FALSE)</f>
        <v>36</v>
      </c>
      <c r="P4629" t="str">
        <f>VLOOKUP($E4629,'CFileFishery to ERA+'!$A$4:$J$198,8,FALSE)</f>
        <v>S</v>
      </c>
      <c r="Q4629" t="str">
        <f>VLOOKUP($E4629,'CFileFishery to ERA+'!$A$4:$J$198,9,FALSE)</f>
        <v>Canadian Juan De Fuca Sport</v>
      </c>
      <c r="R4629" t="str">
        <f>VLOOKUP($E4629,'CFileFishery to ERA+'!$A$4:$J$198,10,FALSE)</f>
        <v>ISBM</v>
      </c>
    </row>
    <row r="4630" spans="1:18" x14ac:dyDescent="0.25">
      <c r="A4630" s="5" t="s">
        <v>544</v>
      </c>
      <c r="B4630" s="5" t="s">
        <v>545</v>
      </c>
      <c r="C4630" s="5">
        <v>2018</v>
      </c>
      <c r="D4630" s="5">
        <v>4</v>
      </c>
      <c r="E4630" s="5">
        <v>139</v>
      </c>
      <c r="F4630" s="5" t="s">
        <v>74</v>
      </c>
      <c r="G4630" s="5">
        <v>4</v>
      </c>
      <c r="H4630" s="5" t="s">
        <v>12</v>
      </c>
      <c r="I4630" s="5">
        <v>2</v>
      </c>
      <c r="J4630" s="5">
        <v>21.6</v>
      </c>
      <c r="K4630" s="5">
        <v>21.72</v>
      </c>
      <c r="L4630">
        <f>VLOOKUP($E4630,'CFileFishery to ERA+'!$A$4:$J$198,4,FALSE)</f>
        <v>63</v>
      </c>
      <c r="M4630" t="str">
        <f>VLOOKUP($E4630,'CFileFishery to ERA+'!$A$4:$J$198,5,FALSE)</f>
        <v>GEO ST S</v>
      </c>
      <c r="N4630" t="str">
        <f>VLOOKUP($E4630,'CFileFishery to ERA+'!$A$4:$J$198,6,FALSE)</f>
        <v>CA</v>
      </c>
      <c r="O4630">
        <f>VLOOKUP($E4630,'CFileFishery to ERA+'!$A$4:$J$198,7,FALSE)</f>
        <v>29</v>
      </c>
      <c r="P4630" t="str">
        <f>VLOOKUP($E4630,'CFileFishery to ERA+'!$A$4:$J$198,8,FALSE)</f>
        <v>S</v>
      </c>
      <c r="Q4630" t="str">
        <f>VLOOKUP($E4630,'CFileFishery to ERA+'!$A$4:$J$198,9,FALSE)</f>
        <v>South Georgia Strait Sport</v>
      </c>
      <c r="R4630" t="str">
        <f>VLOOKUP($E4630,'CFileFishery to ERA+'!$A$4:$J$198,10,FALSE)</f>
        <v>ISBM</v>
      </c>
    </row>
    <row r="4631" spans="1:18" x14ac:dyDescent="0.25">
      <c r="A4631" s="5" t="s">
        <v>544</v>
      </c>
      <c r="B4631" s="5" t="s">
        <v>545</v>
      </c>
      <c r="C4631" s="5">
        <v>2018</v>
      </c>
      <c r="D4631" s="5">
        <v>4</v>
      </c>
      <c r="E4631" s="5">
        <v>146</v>
      </c>
      <c r="F4631" s="5" t="s">
        <v>75</v>
      </c>
      <c r="G4631" s="5">
        <v>4</v>
      </c>
      <c r="H4631" s="5" t="s">
        <v>12</v>
      </c>
      <c r="I4631" s="5">
        <v>1</v>
      </c>
      <c r="J4631" s="5">
        <v>12.28</v>
      </c>
      <c r="K4631" s="5">
        <v>12.3</v>
      </c>
      <c r="L4631">
        <f>VLOOKUP($E4631,'CFileFishery to ERA+'!$A$4:$J$198,4,FALSE)</f>
        <v>65</v>
      </c>
      <c r="M4631" t="str">
        <f>VLOOKUP($E4631,'CFileFishery to ERA+'!$A$4:$J$198,5,FALSE)</f>
        <v>BC JF S</v>
      </c>
      <c r="N4631" t="str">
        <f>VLOOKUP($E4631,'CFileFishery to ERA+'!$A$4:$J$198,6,FALSE)</f>
        <v>CA</v>
      </c>
      <c r="O4631">
        <f>VLOOKUP($E4631,'CFileFishery to ERA+'!$A$4:$J$198,7,FALSE)</f>
        <v>36</v>
      </c>
      <c r="P4631" t="str">
        <f>VLOOKUP($E4631,'CFileFishery to ERA+'!$A$4:$J$198,8,FALSE)</f>
        <v>S</v>
      </c>
      <c r="Q4631" t="str">
        <f>VLOOKUP($E4631,'CFileFishery to ERA+'!$A$4:$J$198,9,FALSE)</f>
        <v>Canadian Juan De Fuca Sport</v>
      </c>
      <c r="R4631" t="str">
        <f>VLOOKUP($E4631,'CFileFishery to ERA+'!$A$4:$J$198,10,FALSE)</f>
        <v>ISBM</v>
      </c>
    </row>
    <row r="4632" spans="1:18" x14ac:dyDescent="0.25">
      <c r="A4632" s="5" t="s">
        <v>544</v>
      </c>
      <c r="B4632" s="5" t="s">
        <v>545</v>
      </c>
      <c r="C4632" s="5">
        <v>2018</v>
      </c>
      <c r="D4632" s="5">
        <v>5</v>
      </c>
      <c r="E4632" s="5">
        <v>33</v>
      </c>
      <c r="F4632" s="5" t="s">
        <v>47</v>
      </c>
      <c r="G4632" s="5">
        <v>3</v>
      </c>
      <c r="H4632" s="5" t="s">
        <v>12</v>
      </c>
      <c r="I4632" s="5">
        <v>2</v>
      </c>
      <c r="J4632" s="5">
        <v>5.78</v>
      </c>
      <c r="K4632" s="5">
        <v>5.78</v>
      </c>
      <c r="L4632">
        <f>VLOOKUP($E4632,'CFileFishery to ERA+'!$A$4:$J$198,4,FALSE)</f>
        <v>10</v>
      </c>
      <c r="M4632" t="str">
        <f>VLOOKUP($E4632,'CFileFishery to ERA+'!$A$4:$J$198,5,FALSE)</f>
        <v>WCVI F/W T</v>
      </c>
      <c r="N4632" t="str">
        <f>VLOOKUP($E4632,'CFileFishery to ERA+'!$A$4:$J$198,6,FALSE)</f>
        <v>CA</v>
      </c>
      <c r="O4632">
        <f>VLOOKUP($E4632,'CFileFishery to ERA+'!$A$4:$J$198,7,FALSE)</f>
        <v>3</v>
      </c>
      <c r="P4632" t="str">
        <f>VLOOKUP($E4632,'CFileFishery to ERA+'!$A$4:$J$198,8,FALSE)</f>
        <v>T</v>
      </c>
      <c r="Q4632" t="str">
        <f>VLOOKUP($E4632,'CFileFishery to ERA+'!$A$4:$J$198,9,FALSE)</f>
        <v>WCVI Troll</v>
      </c>
      <c r="R4632" t="str">
        <f>VLOOKUP($E4632,'CFileFishery to ERA+'!$A$4:$J$198,10,FALSE)</f>
        <v>AABM</v>
      </c>
    </row>
    <row r="4633" spans="1:18" x14ac:dyDescent="0.25">
      <c r="A4633" s="5" t="s">
        <v>544</v>
      </c>
      <c r="B4633" s="5" t="s">
        <v>545</v>
      </c>
      <c r="C4633" s="5">
        <v>2018</v>
      </c>
      <c r="D4633" s="5">
        <v>5</v>
      </c>
      <c r="E4633" s="5">
        <v>33</v>
      </c>
      <c r="F4633" s="5" t="s">
        <v>47</v>
      </c>
      <c r="G4633" s="5">
        <v>3</v>
      </c>
      <c r="H4633" s="5" t="s">
        <v>121</v>
      </c>
      <c r="I4633" s="5">
        <v>1</v>
      </c>
      <c r="J4633" s="5">
        <v>2.89</v>
      </c>
      <c r="K4633" s="5">
        <v>2.9</v>
      </c>
      <c r="L4633">
        <f>VLOOKUP($E4633,'CFileFishery to ERA+'!$A$4:$J$198,4,FALSE)</f>
        <v>10</v>
      </c>
      <c r="M4633" t="str">
        <f>VLOOKUP($E4633,'CFileFishery to ERA+'!$A$4:$J$198,5,FALSE)</f>
        <v>WCVI F/W T</v>
      </c>
      <c r="N4633" t="str">
        <f>VLOOKUP($E4633,'CFileFishery to ERA+'!$A$4:$J$198,6,FALSE)</f>
        <v>CA</v>
      </c>
      <c r="O4633">
        <f>VLOOKUP($E4633,'CFileFishery to ERA+'!$A$4:$J$198,7,FALSE)</f>
        <v>3</v>
      </c>
      <c r="P4633" t="str">
        <f>VLOOKUP($E4633,'CFileFishery to ERA+'!$A$4:$J$198,8,FALSE)</f>
        <v>T</v>
      </c>
      <c r="Q4633" t="str">
        <f>VLOOKUP($E4633,'CFileFishery to ERA+'!$A$4:$J$198,9,FALSE)</f>
        <v>WCVI Troll</v>
      </c>
      <c r="R4633" t="str">
        <f>VLOOKUP($E4633,'CFileFishery to ERA+'!$A$4:$J$198,10,FALSE)</f>
        <v>AABM</v>
      </c>
    </row>
    <row r="4634" spans="1:18" x14ac:dyDescent="0.25">
      <c r="A4634" s="5" t="s">
        <v>544</v>
      </c>
      <c r="B4634" s="5" t="s">
        <v>545</v>
      </c>
      <c r="C4634" s="5">
        <v>2018</v>
      </c>
      <c r="D4634" s="5">
        <v>5</v>
      </c>
      <c r="E4634" s="5">
        <v>33</v>
      </c>
      <c r="F4634" s="5" t="s">
        <v>47</v>
      </c>
      <c r="G4634" s="5">
        <v>4</v>
      </c>
      <c r="H4634" s="5" t="s">
        <v>12</v>
      </c>
      <c r="I4634" s="5">
        <v>2</v>
      </c>
      <c r="J4634" s="5">
        <v>5.78</v>
      </c>
      <c r="K4634" s="5">
        <v>5.8</v>
      </c>
      <c r="L4634">
        <f>VLOOKUP($E4634,'CFileFishery to ERA+'!$A$4:$J$198,4,FALSE)</f>
        <v>10</v>
      </c>
      <c r="M4634" t="str">
        <f>VLOOKUP($E4634,'CFileFishery to ERA+'!$A$4:$J$198,5,FALSE)</f>
        <v>WCVI F/W T</v>
      </c>
      <c r="N4634" t="str">
        <f>VLOOKUP($E4634,'CFileFishery to ERA+'!$A$4:$J$198,6,FALSE)</f>
        <v>CA</v>
      </c>
      <c r="O4634">
        <f>VLOOKUP($E4634,'CFileFishery to ERA+'!$A$4:$J$198,7,FALSE)</f>
        <v>3</v>
      </c>
      <c r="P4634" t="str">
        <f>VLOOKUP($E4634,'CFileFishery to ERA+'!$A$4:$J$198,8,FALSE)</f>
        <v>T</v>
      </c>
      <c r="Q4634" t="str">
        <f>VLOOKUP($E4634,'CFileFishery to ERA+'!$A$4:$J$198,9,FALSE)</f>
        <v>WCVI Troll</v>
      </c>
      <c r="R4634" t="str">
        <f>VLOOKUP($E4634,'CFileFishery to ERA+'!$A$4:$J$198,10,FALSE)</f>
        <v>AABM</v>
      </c>
    </row>
    <row r="4635" spans="1:18" x14ac:dyDescent="0.25">
      <c r="A4635" s="5" t="s">
        <v>544</v>
      </c>
      <c r="B4635" s="5" t="s">
        <v>545</v>
      </c>
      <c r="C4635" s="5">
        <v>2018</v>
      </c>
      <c r="D4635" s="5">
        <v>5</v>
      </c>
      <c r="E4635" s="5">
        <v>34</v>
      </c>
      <c r="F4635" s="5" t="s">
        <v>54</v>
      </c>
      <c r="G4635" s="5">
        <v>3</v>
      </c>
      <c r="H4635" s="5" t="s">
        <v>121</v>
      </c>
      <c r="I4635" s="5">
        <v>4</v>
      </c>
      <c r="J4635" s="5">
        <v>11.56</v>
      </c>
      <c r="K4635" s="5">
        <v>11.63</v>
      </c>
      <c r="L4635">
        <f>VLOOKUP($E4635,'CFileFishery to ERA+'!$A$4:$J$198,4,FALSE)</f>
        <v>11</v>
      </c>
      <c r="M4635" t="str">
        <f>VLOOKUP($E4635,'CFileFishery to ERA+'!$A$4:$J$198,5,FALSE)</f>
        <v>WCVI SPR T</v>
      </c>
      <c r="N4635" t="str">
        <f>VLOOKUP($E4635,'CFileFishery to ERA+'!$A$4:$J$198,6,FALSE)</f>
        <v>CA</v>
      </c>
      <c r="O4635">
        <f>VLOOKUP($E4635,'CFileFishery to ERA+'!$A$4:$J$198,7,FALSE)</f>
        <v>3</v>
      </c>
      <c r="P4635" t="str">
        <f>VLOOKUP($E4635,'CFileFishery to ERA+'!$A$4:$J$198,8,FALSE)</f>
        <v>T</v>
      </c>
      <c r="Q4635" t="str">
        <f>VLOOKUP($E4635,'CFileFishery to ERA+'!$A$4:$J$198,9,FALSE)</f>
        <v>WCVI Troll</v>
      </c>
      <c r="R4635" t="str">
        <f>VLOOKUP($E4635,'CFileFishery to ERA+'!$A$4:$J$198,10,FALSE)</f>
        <v>AABM</v>
      </c>
    </row>
    <row r="4636" spans="1:18" x14ac:dyDescent="0.25">
      <c r="A4636" s="5" t="s">
        <v>544</v>
      </c>
      <c r="B4636" s="5" t="s">
        <v>545</v>
      </c>
      <c r="C4636" s="5">
        <v>2018</v>
      </c>
      <c r="D4636" s="5">
        <v>5</v>
      </c>
      <c r="E4636" s="5">
        <v>34</v>
      </c>
      <c r="F4636" s="5" t="s">
        <v>54</v>
      </c>
      <c r="G4636" s="5">
        <v>4</v>
      </c>
      <c r="H4636" s="5" t="s">
        <v>12</v>
      </c>
      <c r="I4636" s="5">
        <v>2</v>
      </c>
      <c r="J4636" s="5">
        <v>5.78</v>
      </c>
      <c r="K4636" s="5">
        <v>5.8</v>
      </c>
      <c r="L4636">
        <f>VLOOKUP($E4636,'CFileFishery to ERA+'!$A$4:$J$198,4,FALSE)</f>
        <v>11</v>
      </c>
      <c r="M4636" t="str">
        <f>VLOOKUP($E4636,'CFileFishery to ERA+'!$A$4:$J$198,5,FALSE)</f>
        <v>WCVI SPR T</v>
      </c>
      <c r="N4636" t="str">
        <f>VLOOKUP($E4636,'CFileFishery to ERA+'!$A$4:$J$198,6,FALSE)</f>
        <v>CA</v>
      </c>
      <c r="O4636">
        <f>VLOOKUP($E4636,'CFileFishery to ERA+'!$A$4:$J$198,7,FALSE)</f>
        <v>3</v>
      </c>
      <c r="P4636" t="str">
        <f>VLOOKUP($E4636,'CFileFishery to ERA+'!$A$4:$J$198,8,FALSE)</f>
        <v>T</v>
      </c>
      <c r="Q4636" t="str">
        <f>VLOOKUP($E4636,'CFileFishery to ERA+'!$A$4:$J$198,9,FALSE)</f>
        <v>WCVI Troll</v>
      </c>
      <c r="R4636" t="str">
        <f>VLOOKUP($E4636,'CFileFishery to ERA+'!$A$4:$J$198,10,FALSE)</f>
        <v>AABM</v>
      </c>
    </row>
    <row r="4637" spans="1:18" x14ac:dyDescent="0.25">
      <c r="A4637" s="5" t="s">
        <v>544</v>
      </c>
      <c r="B4637" s="5" t="s">
        <v>545</v>
      </c>
      <c r="C4637" s="5">
        <v>2018</v>
      </c>
      <c r="D4637" s="5">
        <v>5</v>
      </c>
      <c r="E4637" s="5">
        <v>38</v>
      </c>
      <c r="F4637" s="5" t="s">
        <v>64</v>
      </c>
      <c r="G4637" s="5">
        <v>3</v>
      </c>
      <c r="H4637" s="5" t="s">
        <v>12</v>
      </c>
      <c r="I4637" s="5">
        <v>1</v>
      </c>
      <c r="J4637" s="5">
        <v>2.54</v>
      </c>
      <c r="K4637" s="5">
        <v>2.54</v>
      </c>
      <c r="L4637">
        <f>VLOOKUP($E4637,'CFileFishery to ERA+'!$A$4:$J$198,4,FALSE)</f>
        <v>11</v>
      </c>
      <c r="M4637" t="str">
        <f>VLOOKUP($E4637,'CFileFishery to ERA+'!$A$4:$J$198,5,FALSE)</f>
        <v>WCVI SPR T</v>
      </c>
      <c r="N4637" t="str">
        <f>VLOOKUP($E4637,'CFileFishery to ERA+'!$A$4:$J$198,6,FALSE)</f>
        <v>CA</v>
      </c>
      <c r="O4637">
        <f>VLOOKUP($E4637,'CFileFishery to ERA+'!$A$4:$J$198,7,FALSE)</f>
        <v>3</v>
      </c>
      <c r="P4637" t="str">
        <f>VLOOKUP($E4637,'CFileFishery to ERA+'!$A$4:$J$198,8,FALSE)</f>
        <v>T</v>
      </c>
      <c r="Q4637" t="str">
        <f>VLOOKUP($E4637,'CFileFishery to ERA+'!$A$4:$J$198,9,FALSE)</f>
        <v>WCVI Troll</v>
      </c>
      <c r="R4637" t="str">
        <f>VLOOKUP($E4637,'CFileFishery to ERA+'!$A$4:$J$198,10,FALSE)</f>
        <v>AABM</v>
      </c>
    </row>
    <row r="4638" spans="1:18" x14ac:dyDescent="0.25">
      <c r="A4638" s="5" t="s">
        <v>544</v>
      </c>
      <c r="B4638" s="5" t="s">
        <v>545</v>
      </c>
      <c r="C4638" s="5">
        <v>2018</v>
      </c>
      <c r="D4638" s="5">
        <v>5</v>
      </c>
      <c r="E4638" s="5">
        <v>129</v>
      </c>
      <c r="F4638" s="5" t="s">
        <v>38</v>
      </c>
      <c r="G4638" s="5">
        <v>3</v>
      </c>
      <c r="H4638" s="5" t="s">
        <v>12</v>
      </c>
      <c r="I4638" s="5">
        <v>1</v>
      </c>
      <c r="J4638" s="5">
        <v>5.29</v>
      </c>
      <c r="K4638" s="5">
        <v>5.29</v>
      </c>
      <c r="L4638">
        <f>VLOOKUP($E4638,'CFileFishery to ERA+'!$A$4:$J$198,4,FALSE)</f>
        <v>48</v>
      </c>
      <c r="M4638" t="str">
        <f>VLOOKUP($E4638,'CFileFishery to ERA+'!$A$4:$J$198,5,FALSE)</f>
        <v>NBC ISBM S</v>
      </c>
      <c r="N4638" t="str">
        <f>VLOOKUP($E4638,'CFileFishery to ERA+'!$A$4:$J$198,6,FALSE)</f>
        <v>CA</v>
      </c>
      <c r="O4638">
        <f>VLOOKUP($E4638,'CFileFishery to ERA+'!$A$4:$J$198,7,FALSE)</f>
        <v>21</v>
      </c>
      <c r="P4638" t="str">
        <f>VLOOKUP($E4638,'CFileFishery to ERA+'!$A$4:$J$198,8,FALSE)</f>
        <v>S</v>
      </c>
      <c r="Q4638" t="str">
        <f>VLOOKUP($E4638,'CFileFishery to ERA+'!$A$4:$J$198,9,FALSE)</f>
        <v>NBC ISBM Sport</v>
      </c>
      <c r="R4638" t="str">
        <f>VLOOKUP($E4638,'CFileFishery to ERA+'!$A$4:$J$198,10,FALSE)</f>
        <v>ISBM</v>
      </c>
    </row>
    <row r="4639" spans="1:18" x14ac:dyDescent="0.25">
      <c r="A4639" s="5" t="s">
        <v>544</v>
      </c>
      <c r="B4639" s="5" t="s">
        <v>545</v>
      </c>
      <c r="C4639" s="5">
        <v>2018</v>
      </c>
      <c r="D4639" s="5">
        <v>5</v>
      </c>
      <c r="E4639" s="5">
        <v>139</v>
      </c>
      <c r="F4639" s="5" t="s">
        <v>74</v>
      </c>
      <c r="G4639" s="5">
        <v>3</v>
      </c>
      <c r="H4639" s="5" t="s">
        <v>12</v>
      </c>
      <c r="I4639" s="5">
        <v>1</v>
      </c>
      <c r="J4639" s="5">
        <v>13.24</v>
      </c>
      <c r="K4639" s="5">
        <v>13.24</v>
      </c>
      <c r="L4639">
        <f>VLOOKUP($E4639,'CFileFishery to ERA+'!$A$4:$J$198,4,FALSE)</f>
        <v>63</v>
      </c>
      <c r="M4639" t="str">
        <f>VLOOKUP($E4639,'CFileFishery to ERA+'!$A$4:$J$198,5,FALSE)</f>
        <v>GEO ST S</v>
      </c>
      <c r="N4639" t="str">
        <f>VLOOKUP($E4639,'CFileFishery to ERA+'!$A$4:$J$198,6,FALSE)</f>
        <v>CA</v>
      </c>
      <c r="O4639">
        <f>VLOOKUP($E4639,'CFileFishery to ERA+'!$A$4:$J$198,7,FALSE)</f>
        <v>29</v>
      </c>
      <c r="P4639" t="str">
        <f>VLOOKUP($E4639,'CFileFishery to ERA+'!$A$4:$J$198,8,FALSE)</f>
        <v>S</v>
      </c>
      <c r="Q4639" t="str">
        <f>VLOOKUP($E4639,'CFileFishery to ERA+'!$A$4:$J$198,9,FALSE)</f>
        <v>South Georgia Strait Sport</v>
      </c>
      <c r="R4639" t="str">
        <f>VLOOKUP($E4639,'CFileFishery to ERA+'!$A$4:$J$198,10,FALSE)</f>
        <v>ISBM</v>
      </c>
    </row>
    <row r="4640" spans="1:18" x14ac:dyDescent="0.25">
      <c r="A4640" s="5" t="s">
        <v>544</v>
      </c>
      <c r="B4640" s="5" t="s">
        <v>545</v>
      </c>
      <c r="C4640" s="5">
        <v>2018</v>
      </c>
      <c r="D4640" s="5">
        <v>6</v>
      </c>
      <c r="E4640" s="5">
        <v>34</v>
      </c>
      <c r="F4640" s="5" t="s">
        <v>54</v>
      </c>
      <c r="G4640" s="5">
        <v>3</v>
      </c>
      <c r="H4640" s="5" t="s">
        <v>12</v>
      </c>
      <c r="I4640" s="5">
        <v>3</v>
      </c>
      <c r="J4640" s="5">
        <v>8.67</v>
      </c>
      <c r="K4640" s="5">
        <v>8.7100000000000009</v>
      </c>
      <c r="L4640">
        <f>VLOOKUP($E4640,'CFileFishery to ERA+'!$A$4:$J$198,4,FALSE)</f>
        <v>11</v>
      </c>
      <c r="M4640" t="str">
        <f>VLOOKUP($E4640,'CFileFishery to ERA+'!$A$4:$J$198,5,FALSE)</f>
        <v>WCVI SPR T</v>
      </c>
      <c r="N4640" t="str">
        <f>VLOOKUP($E4640,'CFileFishery to ERA+'!$A$4:$J$198,6,FALSE)</f>
        <v>CA</v>
      </c>
      <c r="O4640">
        <f>VLOOKUP($E4640,'CFileFishery to ERA+'!$A$4:$J$198,7,FALSE)</f>
        <v>3</v>
      </c>
      <c r="P4640" t="str">
        <f>VLOOKUP($E4640,'CFileFishery to ERA+'!$A$4:$J$198,8,FALSE)</f>
        <v>T</v>
      </c>
      <c r="Q4640" t="str">
        <f>VLOOKUP($E4640,'CFileFishery to ERA+'!$A$4:$J$198,9,FALSE)</f>
        <v>WCVI Troll</v>
      </c>
      <c r="R4640" t="str">
        <f>VLOOKUP($E4640,'CFileFishery to ERA+'!$A$4:$J$198,10,FALSE)</f>
        <v>AABM</v>
      </c>
    </row>
    <row r="4641" spans="1:18" x14ac:dyDescent="0.25">
      <c r="A4641" s="5" t="s">
        <v>544</v>
      </c>
      <c r="B4641" s="5" t="s">
        <v>545</v>
      </c>
      <c r="C4641" s="5">
        <v>2018</v>
      </c>
      <c r="D4641" s="5">
        <v>6</v>
      </c>
      <c r="E4641" s="5">
        <v>34</v>
      </c>
      <c r="F4641" s="5" t="s">
        <v>54</v>
      </c>
      <c r="G4641" s="5">
        <v>3</v>
      </c>
      <c r="H4641" s="5" t="s">
        <v>121</v>
      </c>
      <c r="I4641" s="5">
        <v>1</v>
      </c>
      <c r="J4641" s="5">
        <v>2.89</v>
      </c>
      <c r="K4641" s="5">
        <v>2.9</v>
      </c>
      <c r="L4641">
        <f>VLOOKUP($E4641,'CFileFishery to ERA+'!$A$4:$J$198,4,FALSE)</f>
        <v>11</v>
      </c>
      <c r="M4641" t="str">
        <f>VLOOKUP($E4641,'CFileFishery to ERA+'!$A$4:$J$198,5,FALSE)</f>
        <v>WCVI SPR T</v>
      </c>
      <c r="N4641" t="str">
        <f>VLOOKUP($E4641,'CFileFishery to ERA+'!$A$4:$J$198,6,FALSE)</f>
        <v>CA</v>
      </c>
      <c r="O4641">
        <f>VLOOKUP($E4641,'CFileFishery to ERA+'!$A$4:$J$198,7,FALSE)</f>
        <v>3</v>
      </c>
      <c r="P4641" t="str">
        <f>VLOOKUP($E4641,'CFileFishery to ERA+'!$A$4:$J$198,8,FALSE)</f>
        <v>T</v>
      </c>
      <c r="Q4641" t="str">
        <f>VLOOKUP($E4641,'CFileFishery to ERA+'!$A$4:$J$198,9,FALSE)</f>
        <v>WCVI Troll</v>
      </c>
      <c r="R4641" t="str">
        <f>VLOOKUP($E4641,'CFileFishery to ERA+'!$A$4:$J$198,10,FALSE)</f>
        <v>AABM</v>
      </c>
    </row>
    <row r="4642" spans="1:18" x14ac:dyDescent="0.25">
      <c r="A4642" s="5" t="s">
        <v>544</v>
      </c>
      <c r="B4642" s="5" t="s">
        <v>545</v>
      </c>
      <c r="C4642" s="5">
        <v>2018</v>
      </c>
      <c r="D4642" s="5">
        <v>6</v>
      </c>
      <c r="E4642" s="5">
        <v>34</v>
      </c>
      <c r="F4642" s="5" t="s">
        <v>54</v>
      </c>
      <c r="G4642" s="5">
        <v>4</v>
      </c>
      <c r="H4642" s="5" t="s">
        <v>12</v>
      </c>
      <c r="I4642" s="5">
        <v>1</v>
      </c>
      <c r="J4642" s="5">
        <v>2.89</v>
      </c>
      <c r="K4642" s="5">
        <v>2.89</v>
      </c>
      <c r="L4642">
        <f>VLOOKUP($E4642,'CFileFishery to ERA+'!$A$4:$J$198,4,FALSE)</f>
        <v>11</v>
      </c>
      <c r="M4642" t="str">
        <f>VLOOKUP($E4642,'CFileFishery to ERA+'!$A$4:$J$198,5,FALSE)</f>
        <v>WCVI SPR T</v>
      </c>
      <c r="N4642" t="str">
        <f>VLOOKUP($E4642,'CFileFishery to ERA+'!$A$4:$J$198,6,FALSE)</f>
        <v>CA</v>
      </c>
      <c r="O4642">
        <f>VLOOKUP($E4642,'CFileFishery to ERA+'!$A$4:$J$198,7,FALSE)</f>
        <v>3</v>
      </c>
      <c r="P4642" t="str">
        <f>VLOOKUP($E4642,'CFileFishery to ERA+'!$A$4:$J$198,8,FALSE)</f>
        <v>T</v>
      </c>
      <c r="Q4642" t="str">
        <f>VLOOKUP($E4642,'CFileFishery to ERA+'!$A$4:$J$198,9,FALSE)</f>
        <v>WCVI Troll</v>
      </c>
      <c r="R4642" t="str">
        <f>VLOOKUP($E4642,'CFileFishery to ERA+'!$A$4:$J$198,10,FALSE)</f>
        <v>AABM</v>
      </c>
    </row>
    <row r="4643" spans="1:18" x14ac:dyDescent="0.25">
      <c r="A4643" s="5" t="s">
        <v>544</v>
      </c>
      <c r="B4643" s="5" t="s">
        <v>545</v>
      </c>
      <c r="C4643" s="5">
        <v>2018</v>
      </c>
      <c r="D4643" s="5">
        <v>6</v>
      </c>
      <c r="E4643" s="5">
        <v>38</v>
      </c>
      <c r="F4643" s="5" t="s">
        <v>64</v>
      </c>
      <c r="G4643" s="5">
        <v>3</v>
      </c>
      <c r="H4643" s="5" t="s">
        <v>12</v>
      </c>
      <c r="I4643" s="5">
        <v>1</v>
      </c>
      <c r="J4643" s="5">
        <v>2.4500000000000002</v>
      </c>
      <c r="K4643" s="5">
        <v>2.4500000000000002</v>
      </c>
      <c r="L4643">
        <f>VLOOKUP($E4643,'CFileFishery to ERA+'!$A$4:$J$198,4,FALSE)</f>
        <v>11</v>
      </c>
      <c r="M4643" t="str">
        <f>VLOOKUP($E4643,'CFileFishery to ERA+'!$A$4:$J$198,5,FALSE)</f>
        <v>WCVI SPR T</v>
      </c>
      <c r="N4643" t="str">
        <f>VLOOKUP($E4643,'CFileFishery to ERA+'!$A$4:$J$198,6,FALSE)</f>
        <v>CA</v>
      </c>
      <c r="O4643">
        <f>VLOOKUP($E4643,'CFileFishery to ERA+'!$A$4:$J$198,7,FALSE)</f>
        <v>3</v>
      </c>
      <c r="P4643" t="str">
        <f>VLOOKUP($E4643,'CFileFishery to ERA+'!$A$4:$J$198,8,FALSE)</f>
        <v>T</v>
      </c>
      <c r="Q4643" t="str">
        <f>VLOOKUP($E4643,'CFileFishery to ERA+'!$A$4:$J$198,9,FALSE)</f>
        <v>WCVI Troll</v>
      </c>
      <c r="R4643" t="str">
        <f>VLOOKUP($E4643,'CFileFishery to ERA+'!$A$4:$J$198,10,FALSE)</f>
        <v>AABM</v>
      </c>
    </row>
    <row r="4644" spans="1:18" x14ac:dyDescent="0.25">
      <c r="A4644" s="5" t="s">
        <v>544</v>
      </c>
      <c r="B4644" s="5" t="s">
        <v>545</v>
      </c>
      <c r="C4644" s="5">
        <v>2018</v>
      </c>
      <c r="D4644" s="5">
        <v>6</v>
      </c>
      <c r="E4644" s="5">
        <v>43</v>
      </c>
      <c r="F4644" s="5" t="s">
        <v>59</v>
      </c>
      <c r="G4644" s="5">
        <v>3</v>
      </c>
      <c r="H4644" s="5" t="s">
        <v>12</v>
      </c>
      <c r="I4644" s="5">
        <v>4</v>
      </c>
      <c r="J4644" s="5">
        <v>7.66</v>
      </c>
      <c r="K4644" s="5">
        <v>7.67</v>
      </c>
      <c r="L4644">
        <f>VLOOKUP($E4644,'CFileFishery to ERA+'!$A$4:$J$198,4,FALSE)</f>
        <v>13</v>
      </c>
      <c r="M4644" t="str">
        <f>VLOOKUP($E4644,'CFileFishery to ERA+'!$A$4:$J$198,5,FALSE)</f>
        <v>N FALCON T</v>
      </c>
      <c r="N4644" t="str">
        <f>VLOOKUP($E4644,'CFileFishery to ERA+'!$A$4:$J$198,6,FALSE)</f>
        <v>US</v>
      </c>
      <c r="O4644">
        <f>VLOOKUP($E4644,'CFileFishery to ERA+'!$A$4:$J$198,7,FALSE)</f>
        <v>999</v>
      </c>
      <c r="P4644" t="str">
        <f>VLOOKUP($E4644,'CFileFishery to ERA+'!$A$4:$J$198,8,FALSE)</f>
        <v>T</v>
      </c>
      <c r="Q4644" t="str">
        <f>VLOOKUP($E4644,'CFileFishery to ERA+'!$A$4:$J$198,9,FALSE)</f>
        <v>WA Troll</v>
      </c>
      <c r="R4644" t="str">
        <f>VLOOKUP($E4644,'CFileFishery to ERA+'!$A$4:$J$198,10,FALSE)</f>
        <v>ISBM</v>
      </c>
    </row>
    <row r="4645" spans="1:18" x14ac:dyDescent="0.25">
      <c r="A4645" s="5" t="s">
        <v>544</v>
      </c>
      <c r="B4645" s="5" t="s">
        <v>545</v>
      </c>
      <c r="C4645" s="5">
        <v>2018</v>
      </c>
      <c r="D4645" s="5">
        <v>6</v>
      </c>
      <c r="E4645" s="5">
        <v>43</v>
      </c>
      <c r="F4645" s="5" t="s">
        <v>59</v>
      </c>
      <c r="G4645" s="5">
        <v>3</v>
      </c>
      <c r="H4645" s="5" t="s">
        <v>121</v>
      </c>
      <c r="I4645" s="5">
        <v>2</v>
      </c>
      <c r="J4645" s="5">
        <v>3.95</v>
      </c>
      <c r="K4645" s="5">
        <v>3.97</v>
      </c>
      <c r="L4645">
        <f>VLOOKUP($E4645,'CFileFishery to ERA+'!$A$4:$J$198,4,FALSE)</f>
        <v>13</v>
      </c>
      <c r="M4645" t="str">
        <f>VLOOKUP($E4645,'CFileFishery to ERA+'!$A$4:$J$198,5,FALSE)</f>
        <v>N FALCON T</v>
      </c>
      <c r="N4645" t="str">
        <f>VLOOKUP($E4645,'CFileFishery to ERA+'!$A$4:$J$198,6,FALSE)</f>
        <v>US</v>
      </c>
      <c r="O4645">
        <f>VLOOKUP($E4645,'CFileFishery to ERA+'!$A$4:$J$198,7,FALSE)</f>
        <v>999</v>
      </c>
      <c r="P4645" t="str">
        <f>VLOOKUP($E4645,'CFileFishery to ERA+'!$A$4:$J$198,8,FALSE)</f>
        <v>T</v>
      </c>
      <c r="Q4645" t="str">
        <f>VLOOKUP($E4645,'CFileFishery to ERA+'!$A$4:$J$198,9,FALSE)</f>
        <v>WA Troll</v>
      </c>
      <c r="R4645" t="str">
        <f>VLOOKUP($E4645,'CFileFishery to ERA+'!$A$4:$J$198,10,FALSE)</f>
        <v>ISBM</v>
      </c>
    </row>
    <row r="4646" spans="1:18" x14ac:dyDescent="0.25">
      <c r="A4646" s="5" t="s">
        <v>544</v>
      </c>
      <c r="B4646" s="5" t="s">
        <v>545</v>
      </c>
      <c r="C4646" s="5">
        <v>2018</v>
      </c>
      <c r="D4646" s="5">
        <v>6</v>
      </c>
      <c r="E4646" s="5">
        <v>43</v>
      </c>
      <c r="F4646" s="5" t="s">
        <v>59</v>
      </c>
      <c r="G4646" s="5">
        <v>4</v>
      </c>
      <c r="H4646" s="5" t="s">
        <v>12</v>
      </c>
      <c r="I4646" s="5">
        <v>1</v>
      </c>
      <c r="J4646" s="5">
        <v>2.2599999999999998</v>
      </c>
      <c r="K4646" s="5">
        <v>2.2599999999999998</v>
      </c>
      <c r="L4646">
        <f>VLOOKUP($E4646,'CFileFishery to ERA+'!$A$4:$J$198,4,FALSE)</f>
        <v>13</v>
      </c>
      <c r="M4646" t="str">
        <f>VLOOKUP($E4646,'CFileFishery to ERA+'!$A$4:$J$198,5,FALSE)</f>
        <v>N FALCON T</v>
      </c>
      <c r="N4646" t="str">
        <f>VLOOKUP($E4646,'CFileFishery to ERA+'!$A$4:$J$198,6,FALSE)</f>
        <v>US</v>
      </c>
      <c r="O4646">
        <f>VLOOKUP($E4646,'CFileFishery to ERA+'!$A$4:$J$198,7,FALSE)</f>
        <v>999</v>
      </c>
      <c r="P4646" t="str">
        <f>VLOOKUP($E4646,'CFileFishery to ERA+'!$A$4:$J$198,8,FALSE)</f>
        <v>T</v>
      </c>
      <c r="Q4646" t="str">
        <f>VLOOKUP($E4646,'CFileFishery to ERA+'!$A$4:$J$198,9,FALSE)</f>
        <v>WA Troll</v>
      </c>
      <c r="R4646" t="str">
        <f>VLOOKUP($E4646,'CFileFishery to ERA+'!$A$4:$J$198,10,FALSE)</f>
        <v>ISBM</v>
      </c>
    </row>
    <row r="4647" spans="1:18" x14ac:dyDescent="0.25">
      <c r="A4647" s="5" t="s">
        <v>544</v>
      </c>
      <c r="B4647" s="5" t="s">
        <v>545</v>
      </c>
      <c r="C4647" s="5">
        <v>2018</v>
      </c>
      <c r="D4647" s="5">
        <v>6</v>
      </c>
      <c r="E4647" s="5">
        <v>135</v>
      </c>
      <c r="F4647" s="5" t="s">
        <v>39</v>
      </c>
      <c r="G4647" s="5">
        <v>4</v>
      </c>
      <c r="H4647" s="5" t="s">
        <v>12</v>
      </c>
      <c r="I4647" s="5">
        <v>1</v>
      </c>
      <c r="J4647" s="5">
        <v>5.5</v>
      </c>
      <c r="K4647" s="5">
        <v>5.5</v>
      </c>
      <c r="L4647">
        <f>VLOOKUP($E4647,'CFileFishery to ERA+'!$A$4:$J$198,4,FALSE)</f>
        <v>61</v>
      </c>
      <c r="M4647" t="str">
        <f>VLOOKUP($E4647,'CFileFishery to ERA+'!$A$4:$J$198,5,FALSE)</f>
        <v>JNST S</v>
      </c>
      <c r="N4647" t="str">
        <f>VLOOKUP($E4647,'CFileFishery to ERA+'!$A$4:$J$198,6,FALSE)</f>
        <v>CA</v>
      </c>
      <c r="O4647">
        <f>VLOOKUP($E4647,'CFileFishery to ERA+'!$A$4:$J$198,7,FALSE)</f>
        <v>26</v>
      </c>
      <c r="P4647" t="str">
        <f>VLOOKUP($E4647,'CFileFishery to ERA+'!$A$4:$J$198,8,FALSE)</f>
        <v>S</v>
      </c>
      <c r="Q4647" t="str">
        <f>VLOOKUP($E4647,'CFileFishery to ERA+'!$A$4:$J$198,9,FALSE)</f>
        <v>Johnstone Strait Sport</v>
      </c>
      <c r="R4647" t="str">
        <f>VLOOKUP($E4647,'CFileFishery to ERA+'!$A$4:$J$198,10,FALSE)</f>
        <v>ISBM</v>
      </c>
    </row>
    <row r="4648" spans="1:18" x14ac:dyDescent="0.25">
      <c r="A4648" s="5" t="s">
        <v>544</v>
      </c>
      <c r="B4648" s="5" t="s">
        <v>545</v>
      </c>
      <c r="C4648" s="5">
        <v>2018</v>
      </c>
      <c r="D4648" s="5">
        <v>6</v>
      </c>
      <c r="E4648" s="5">
        <v>136</v>
      </c>
      <c r="F4648" s="5" t="s">
        <v>52</v>
      </c>
      <c r="G4648" s="5">
        <v>3</v>
      </c>
      <c r="H4648" s="5" t="s">
        <v>12</v>
      </c>
      <c r="I4648" s="5">
        <v>1</v>
      </c>
      <c r="J4648" s="5">
        <v>5.66</v>
      </c>
      <c r="K4648" s="5">
        <v>5.7</v>
      </c>
      <c r="L4648">
        <f>VLOOKUP($E4648,'CFileFishery to ERA+'!$A$4:$J$198,4,FALSE)</f>
        <v>63</v>
      </c>
      <c r="M4648" t="str">
        <f>VLOOKUP($E4648,'CFileFishery to ERA+'!$A$4:$J$198,5,FALSE)</f>
        <v>GEO ST S</v>
      </c>
      <c r="N4648" t="str">
        <f>VLOOKUP($E4648,'CFileFishery to ERA+'!$A$4:$J$198,6,FALSE)</f>
        <v>CA</v>
      </c>
      <c r="O4648">
        <f>VLOOKUP($E4648,'CFileFishery to ERA+'!$A$4:$J$198,7,FALSE)</f>
        <v>27</v>
      </c>
      <c r="P4648" t="str">
        <f>VLOOKUP($E4648,'CFileFishery to ERA+'!$A$4:$J$198,8,FALSE)</f>
        <v>S</v>
      </c>
      <c r="Q4648" t="str">
        <f>VLOOKUP($E4648,'CFileFishery to ERA+'!$A$4:$J$198,9,FALSE)</f>
        <v>North Georgia Strait Sport</v>
      </c>
      <c r="R4648" t="str">
        <f>VLOOKUP($E4648,'CFileFishery to ERA+'!$A$4:$J$198,10,FALSE)</f>
        <v>ISBM</v>
      </c>
    </row>
    <row r="4649" spans="1:18" x14ac:dyDescent="0.25">
      <c r="A4649" s="5" t="s">
        <v>544</v>
      </c>
      <c r="B4649" s="5" t="s">
        <v>545</v>
      </c>
      <c r="C4649" s="5">
        <v>2018</v>
      </c>
      <c r="D4649" s="5">
        <v>6</v>
      </c>
      <c r="E4649" s="5">
        <v>142</v>
      </c>
      <c r="F4649" s="5" t="s">
        <v>49</v>
      </c>
      <c r="G4649" s="5">
        <v>2</v>
      </c>
      <c r="H4649" s="5" t="s">
        <v>12</v>
      </c>
      <c r="I4649" s="5">
        <v>1</v>
      </c>
      <c r="J4649" s="5">
        <v>6.75</v>
      </c>
      <c r="K4649" s="5">
        <v>6.75</v>
      </c>
      <c r="L4649">
        <f>VLOOKUP($E4649,'CFileFishery to ERA+'!$A$4:$J$198,4,FALSE)</f>
        <v>50</v>
      </c>
      <c r="M4649" t="str">
        <f>VLOOKUP($E4649,'CFileFishery to ERA+'!$A$4:$J$198,5,FALSE)</f>
        <v>WCVI AABM S</v>
      </c>
      <c r="N4649" t="str">
        <f>VLOOKUP($E4649,'CFileFishery to ERA+'!$A$4:$J$198,6,FALSE)</f>
        <v>CA</v>
      </c>
      <c r="O4649">
        <f>VLOOKUP($E4649,'CFileFishery to ERA+'!$A$4:$J$198,7,FALSE)</f>
        <v>31</v>
      </c>
      <c r="P4649" t="str">
        <f>VLOOKUP($E4649,'CFileFishery to ERA+'!$A$4:$J$198,8,FALSE)</f>
        <v>S</v>
      </c>
      <c r="Q4649" t="str">
        <f>VLOOKUP($E4649,'CFileFishery to ERA+'!$A$4:$J$198,9,FALSE)</f>
        <v>WCVI AABM Sport</v>
      </c>
      <c r="R4649" t="str">
        <f>VLOOKUP($E4649,'CFileFishery to ERA+'!$A$4:$J$198,10,FALSE)</f>
        <v>AABM</v>
      </c>
    </row>
    <row r="4650" spans="1:18" x14ac:dyDescent="0.25">
      <c r="A4650" s="5" t="s">
        <v>544</v>
      </c>
      <c r="B4650" s="5" t="s">
        <v>545</v>
      </c>
      <c r="C4650" s="5">
        <v>2018</v>
      </c>
      <c r="D4650" s="5">
        <v>6</v>
      </c>
      <c r="E4650" s="5">
        <v>142</v>
      </c>
      <c r="F4650" s="5" t="s">
        <v>49</v>
      </c>
      <c r="G4650" s="5">
        <v>3</v>
      </c>
      <c r="H4650" s="5" t="s">
        <v>12</v>
      </c>
      <c r="I4650" s="5">
        <v>1</v>
      </c>
      <c r="J4650" s="5">
        <v>6.75</v>
      </c>
      <c r="K4650" s="5">
        <v>6.75</v>
      </c>
      <c r="L4650">
        <f>VLOOKUP($E4650,'CFileFishery to ERA+'!$A$4:$J$198,4,FALSE)</f>
        <v>50</v>
      </c>
      <c r="M4650" t="str">
        <f>VLOOKUP($E4650,'CFileFishery to ERA+'!$A$4:$J$198,5,FALSE)</f>
        <v>WCVI AABM S</v>
      </c>
      <c r="N4650" t="str">
        <f>VLOOKUP($E4650,'CFileFishery to ERA+'!$A$4:$J$198,6,FALSE)</f>
        <v>CA</v>
      </c>
      <c r="O4650">
        <f>VLOOKUP($E4650,'CFileFishery to ERA+'!$A$4:$J$198,7,FALSE)</f>
        <v>31</v>
      </c>
      <c r="P4650" t="str">
        <f>VLOOKUP($E4650,'CFileFishery to ERA+'!$A$4:$J$198,8,FALSE)</f>
        <v>S</v>
      </c>
      <c r="Q4650" t="str">
        <f>VLOOKUP($E4650,'CFileFishery to ERA+'!$A$4:$J$198,9,FALSE)</f>
        <v>WCVI AABM Sport</v>
      </c>
      <c r="R4650" t="str">
        <f>VLOOKUP($E4650,'CFileFishery to ERA+'!$A$4:$J$198,10,FALSE)</f>
        <v>AABM</v>
      </c>
    </row>
    <row r="4651" spans="1:18" x14ac:dyDescent="0.25">
      <c r="A4651" s="5" t="s">
        <v>544</v>
      </c>
      <c r="B4651" s="5" t="s">
        <v>545</v>
      </c>
      <c r="C4651" s="5">
        <v>2018</v>
      </c>
      <c r="D4651" s="5">
        <v>6</v>
      </c>
      <c r="E4651" s="5">
        <v>142</v>
      </c>
      <c r="F4651" s="5" t="s">
        <v>49</v>
      </c>
      <c r="G4651" s="5">
        <v>4</v>
      </c>
      <c r="H4651" s="5" t="s">
        <v>12</v>
      </c>
      <c r="I4651" s="5">
        <v>2</v>
      </c>
      <c r="J4651" s="5">
        <v>7.75</v>
      </c>
      <c r="K4651" s="5">
        <v>7.76</v>
      </c>
      <c r="L4651">
        <f>VLOOKUP($E4651,'CFileFishery to ERA+'!$A$4:$J$198,4,FALSE)</f>
        <v>50</v>
      </c>
      <c r="M4651" t="str">
        <f>VLOOKUP($E4651,'CFileFishery to ERA+'!$A$4:$J$198,5,FALSE)</f>
        <v>WCVI AABM S</v>
      </c>
      <c r="N4651" t="str">
        <f>VLOOKUP($E4651,'CFileFishery to ERA+'!$A$4:$J$198,6,FALSE)</f>
        <v>CA</v>
      </c>
      <c r="O4651">
        <f>VLOOKUP($E4651,'CFileFishery to ERA+'!$A$4:$J$198,7,FALSE)</f>
        <v>31</v>
      </c>
      <c r="P4651" t="str">
        <f>VLOOKUP($E4651,'CFileFishery to ERA+'!$A$4:$J$198,8,FALSE)</f>
        <v>S</v>
      </c>
      <c r="Q4651" t="str">
        <f>VLOOKUP($E4651,'CFileFishery to ERA+'!$A$4:$J$198,9,FALSE)</f>
        <v>WCVI AABM Sport</v>
      </c>
      <c r="R4651" t="str">
        <f>VLOOKUP($E4651,'CFileFishery to ERA+'!$A$4:$J$198,10,FALSE)</f>
        <v>AABM</v>
      </c>
    </row>
    <row r="4652" spans="1:18" x14ac:dyDescent="0.25">
      <c r="A4652" s="5" t="s">
        <v>544</v>
      </c>
      <c r="B4652" s="5" t="s">
        <v>545</v>
      </c>
      <c r="C4652" s="5">
        <v>2018</v>
      </c>
      <c r="D4652" s="5">
        <v>7</v>
      </c>
      <c r="E4652" s="5">
        <v>17</v>
      </c>
      <c r="F4652" s="5" t="s">
        <v>40</v>
      </c>
      <c r="G4652" s="5">
        <v>4</v>
      </c>
      <c r="H4652" s="5" t="s">
        <v>12</v>
      </c>
      <c r="I4652" s="5">
        <v>1</v>
      </c>
      <c r="J4652" s="5">
        <v>2.09</v>
      </c>
      <c r="K4652" s="5">
        <v>2.09</v>
      </c>
      <c r="L4652">
        <f>VLOOKUP($E4652,'CFileFishery to ERA+'!$A$4:$J$198,4,FALSE)</f>
        <v>4</v>
      </c>
      <c r="M4652" t="str">
        <f>VLOOKUP($E4652,'CFileFishery to ERA+'!$A$4:$J$198,5,FALSE)</f>
        <v>AK JLO T</v>
      </c>
      <c r="N4652" t="str">
        <f>VLOOKUP($E4652,'CFileFishery to ERA+'!$A$4:$J$198,6,FALSE)</f>
        <v>US</v>
      </c>
      <c r="O4652">
        <f>VLOOKUP($E4652,'CFileFishery to ERA+'!$A$4:$J$198,7,FALSE)</f>
        <v>999</v>
      </c>
      <c r="P4652" t="str">
        <f>VLOOKUP($E4652,'CFileFishery to ERA+'!$A$4:$J$198,8,FALSE)</f>
        <v>T</v>
      </c>
      <c r="Q4652" t="str">
        <f>VLOOKUP($E4652,'CFileFishery to ERA+'!$A$4:$J$198,9,FALSE)</f>
        <v>SEAK Troll</v>
      </c>
      <c r="R4652" t="str">
        <f>VLOOKUP($E4652,'CFileFishery to ERA+'!$A$4:$J$198,10,FALSE)</f>
        <v>AABM</v>
      </c>
    </row>
    <row r="4653" spans="1:18" x14ac:dyDescent="0.25">
      <c r="A4653" s="5" t="s">
        <v>544</v>
      </c>
      <c r="B4653" s="5" t="s">
        <v>545</v>
      </c>
      <c r="C4653" s="5">
        <v>2018</v>
      </c>
      <c r="D4653" s="5">
        <v>7</v>
      </c>
      <c r="E4653" s="5">
        <v>30</v>
      </c>
      <c r="F4653" s="5" t="s">
        <v>25</v>
      </c>
      <c r="G4653" s="5">
        <v>3</v>
      </c>
      <c r="H4653" s="5" t="s">
        <v>12</v>
      </c>
      <c r="I4653" s="5">
        <v>1</v>
      </c>
      <c r="J4653" s="5">
        <v>3</v>
      </c>
      <c r="K4653" s="5">
        <v>3</v>
      </c>
      <c r="L4653">
        <f>VLOOKUP($E4653,'CFileFishery to ERA+'!$A$4:$J$198,4,FALSE)</f>
        <v>8</v>
      </c>
      <c r="M4653" t="str">
        <f>VLOOKUP($E4653,'CFileFishery to ERA+'!$A$4:$J$198,5,FALSE)</f>
        <v>NORTH T</v>
      </c>
      <c r="N4653" t="str">
        <f>VLOOKUP($E4653,'CFileFishery to ERA+'!$A$4:$J$198,6,FALSE)</f>
        <v>CA</v>
      </c>
      <c r="O4653">
        <f>VLOOKUP($E4653,'CFileFishery to ERA+'!$A$4:$J$198,7,FALSE)</f>
        <v>1</v>
      </c>
      <c r="P4653" t="str">
        <f>VLOOKUP($E4653,'CFileFishery to ERA+'!$A$4:$J$198,8,FALSE)</f>
        <v>T</v>
      </c>
      <c r="Q4653" t="str">
        <f>VLOOKUP($E4653,'CFileFishery to ERA+'!$A$4:$J$198,9,FALSE)</f>
        <v>NBC Troll</v>
      </c>
      <c r="R4653" t="str">
        <f>VLOOKUP($E4653,'CFileFishery to ERA+'!$A$4:$J$198,10,FALSE)</f>
        <v>AABM</v>
      </c>
    </row>
    <row r="4654" spans="1:18" x14ac:dyDescent="0.25">
      <c r="A4654" s="5" t="s">
        <v>544</v>
      </c>
      <c r="B4654" s="5" t="s">
        <v>545</v>
      </c>
      <c r="C4654" s="5">
        <v>2018</v>
      </c>
      <c r="D4654" s="5">
        <v>7</v>
      </c>
      <c r="E4654" s="5">
        <v>35</v>
      </c>
      <c r="F4654" s="5" t="s">
        <v>77</v>
      </c>
      <c r="G4654" s="5">
        <v>4</v>
      </c>
      <c r="H4654" s="5" t="s">
        <v>12</v>
      </c>
      <c r="I4654" s="5">
        <v>2</v>
      </c>
      <c r="J4654" s="5">
        <v>4.9800000000000004</v>
      </c>
      <c r="K4654" s="5">
        <v>4.99</v>
      </c>
      <c r="L4654">
        <f>VLOOKUP($E4654,'CFileFishery to ERA+'!$A$4:$J$198,4,FALSE)</f>
        <v>12</v>
      </c>
      <c r="M4654" t="str">
        <f>VLOOKUP($E4654,'CFileFishery to ERA+'!$A$4:$J$198,5,FALSE)</f>
        <v>WCVI SUM T</v>
      </c>
      <c r="N4654" t="str">
        <f>VLOOKUP($E4654,'CFileFishery to ERA+'!$A$4:$J$198,6,FALSE)</f>
        <v>CA</v>
      </c>
      <c r="O4654">
        <f>VLOOKUP($E4654,'CFileFishery to ERA+'!$A$4:$J$198,7,FALSE)</f>
        <v>3</v>
      </c>
      <c r="P4654" t="str">
        <f>VLOOKUP($E4654,'CFileFishery to ERA+'!$A$4:$J$198,8,FALSE)</f>
        <v>T</v>
      </c>
      <c r="Q4654" t="str">
        <f>VLOOKUP($E4654,'CFileFishery to ERA+'!$A$4:$J$198,9,FALSE)</f>
        <v>WCVI Troll</v>
      </c>
      <c r="R4654" t="str">
        <f>VLOOKUP($E4654,'CFileFishery to ERA+'!$A$4:$J$198,10,FALSE)</f>
        <v>AABM</v>
      </c>
    </row>
    <row r="4655" spans="1:18" x14ac:dyDescent="0.25">
      <c r="A4655" s="5" t="s">
        <v>544</v>
      </c>
      <c r="B4655" s="5" t="s">
        <v>545</v>
      </c>
      <c r="C4655" s="5">
        <v>2018</v>
      </c>
      <c r="D4655" s="5">
        <v>7</v>
      </c>
      <c r="E4655" s="5">
        <v>39</v>
      </c>
      <c r="F4655" s="5" t="s">
        <v>50</v>
      </c>
      <c r="G4655" s="5">
        <v>4</v>
      </c>
      <c r="H4655" s="5" t="s">
        <v>12</v>
      </c>
      <c r="I4655" s="5">
        <v>1</v>
      </c>
      <c r="J4655" s="5">
        <v>3.38</v>
      </c>
      <c r="K4655" s="5">
        <v>3.39</v>
      </c>
      <c r="L4655">
        <f>VLOOKUP($E4655,'CFileFishery to ERA+'!$A$4:$J$198,4,FALSE)</f>
        <v>12</v>
      </c>
      <c r="M4655" t="str">
        <f>VLOOKUP($E4655,'CFileFishery to ERA+'!$A$4:$J$198,5,FALSE)</f>
        <v>WCVI SUM T</v>
      </c>
      <c r="N4655" t="str">
        <f>VLOOKUP($E4655,'CFileFishery to ERA+'!$A$4:$J$198,6,FALSE)</f>
        <v>CA</v>
      </c>
      <c r="O4655">
        <f>VLOOKUP($E4655,'CFileFishery to ERA+'!$A$4:$J$198,7,FALSE)</f>
        <v>3</v>
      </c>
      <c r="P4655" t="str">
        <f>VLOOKUP($E4655,'CFileFishery to ERA+'!$A$4:$J$198,8,FALSE)</f>
        <v>T</v>
      </c>
      <c r="Q4655" t="str">
        <f>VLOOKUP($E4655,'CFileFishery to ERA+'!$A$4:$J$198,9,FALSE)</f>
        <v>WCVI Troll</v>
      </c>
      <c r="R4655" t="str">
        <f>VLOOKUP($E4655,'CFileFishery to ERA+'!$A$4:$J$198,10,FALSE)</f>
        <v>AABM</v>
      </c>
    </row>
    <row r="4656" spans="1:18" x14ac:dyDescent="0.25">
      <c r="A4656" s="5" t="s">
        <v>544</v>
      </c>
      <c r="B4656" s="5" t="s">
        <v>545</v>
      </c>
      <c r="C4656" s="5">
        <v>2018</v>
      </c>
      <c r="D4656" s="5">
        <v>7</v>
      </c>
      <c r="E4656" s="5">
        <v>64</v>
      </c>
      <c r="F4656" s="5" t="s">
        <v>48</v>
      </c>
      <c r="G4656" s="5">
        <v>2</v>
      </c>
      <c r="H4656" s="5" t="s">
        <v>12</v>
      </c>
      <c r="I4656" s="5">
        <v>1</v>
      </c>
      <c r="J4656" s="5">
        <v>1</v>
      </c>
      <c r="K4656" s="5">
        <v>1</v>
      </c>
      <c r="L4656">
        <f>VLOOKUP($E4656,'CFileFishery to ERA+'!$A$4:$J$198,4,FALSE)</f>
        <v>17</v>
      </c>
      <c r="M4656" t="str">
        <f>VLOOKUP($E4656,'CFileFishery to ERA+'!$A$4:$J$198,5,FALSE)</f>
        <v>ALASKA N</v>
      </c>
      <c r="N4656" t="str">
        <f>VLOOKUP($E4656,'CFileFishery to ERA+'!$A$4:$J$198,6,FALSE)</f>
        <v>US</v>
      </c>
      <c r="O4656">
        <f>VLOOKUP($E4656,'CFileFishery to ERA+'!$A$4:$J$198,7,FALSE)</f>
        <v>999</v>
      </c>
      <c r="P4656" t="str">
        <f>VLOOKUP($E4656,'CFileFishery to ERA+'!$A$4:$J$198,8,FALSE)</f>
        <v>N</v>
      </c>
      <c r="Q4656" t="str">
        <f>VLOOKUP($E4656,'CFileFishery to ERA+'!$A$4:$J$198,9,FALSE)</f>
        <v>SEAK Net</v>
      </c>
      <c r="R4656" t="str">
        <f>VLOOKUP($E4656,'CFileFishery to ERA+'!$A$4:$J$198,10,FALSE)</f>
        <v>AABM</v>
      </c>
    </row>
    <row r="4657" spans="1:18" x14ac:dyDescent="0.25">
      <c r="A4657" s="5" t="s">
        <v>544</v>
      </c>
      <c r="B4657" s="5" t="s">
        <v>545</v>
      </c>
      <c r="C4657" s="5">
        <v>2018</v>
      </c>
      <c r="D4657" s="5">
        <v>7</v>
      </c>
      <c r="E4657" s="5">
        <v>129</v>
      </c>
      <c r="F4657" s="5" t="s">
        <v>38</v>
      </c>
      <c r="G4657" s="5">
        <v>3</v>
      </c>
      <c r="H4657" s="5" t="s">
        <v>12</v>
      </c>
      <c r="I4657" s="5">
        <v>1</v>
      </c>
      <c r="J4657" s="5">
        <v>5.47</v>
      </c>
      <c r="K4657" s="5">
        <v>5.47</v>
      </c>
      <c r="L4657">
        <f>VLOOKUP($E4657,'CFileFishery to ERA+'!$A$4:$J$198,4,FALSE)</f>
        <v>48</v>
      </c>
      <c r="M4657" t="str">
        <f>VLOOKUP($E4657,'CFileFishery to ERA+'!$A$4:$J$198,5,FALSE)</f>
        <v>NBC ISBM S</v>
      </c>
      <c r="N4657" t="str">
        <f>VLOOKUP($E4657,'CFileFishery to ERA+'!$A$4:$J$198,6,FALSE)</f>
        <v>CA</v>
      </c>
      <c r="O4657">
        <f>VLOOKUP($E4657,'CFileFishery to ERA+'!$A$4:$J$198,7,FALSE)</f>
        <v>21</v>
      </c>
      <c r="P4657" t="str">
        <f>VLOOKUP($E4657,'CFileFishery to ERA+'!$A$4:$J$198,8,FALSE)</f>
        <v>S</v>
      </c>
      <c r="Q4657" t="str">
        <f>VLOOKUP($E4657,'CFileFishery to ERA+'!$A$4:$J$198,9,FALSE)</f>
        <v>NBC ISBM Sport</v>
      </c>
      <c r="R4657" t="str">
        <f>VLOOKUP($E4657,'CFileFishery to ERA+'!$A$4:$J$198,10,FALSE)</f>
        <v>ISBM</v>
      </c>
    </row>
    <row r="4658" spans="1:18" x14ac:dyDescent="0.25">
      <c r="A4658" s="5" t="s">
        <v>544</v>
      </c>
      <c r="B4658" s="5" t="s">
        <v>545</v>
      </c>
      <c r="C4658" s="5">
        <v>2018</v>
      </c>
      <c r="D4658" s="5">
        <v>7</v>
      </c>
      <c r="E4658" s="5">
        <v>132</v>
      </c>
      <c r="F4658" s="5" t="s">
        <v>21</v>
      </c>
      <c r="G4658" s="5">
        <v>3</v>
      </c>
      <c r="H4658" s="5" t="s">
        <v>12</v>
      </c>
      <c r="I4658" s="5">
        <v>3</v>
      </c>
      <c r="J4658" s="5">
        <v>3.18</v>
      </c>
      <c r="K4658" s="5">
        <v>3.18</v>
      </c>
      <c r="L4658">
        <f>VLOOKUP($E4658,'CFileFishery to ERA+'!$A$4:$J$198,4,FALSE)</f>
        <v>45</v>
      </c>
      <c r="M4658" t="str">
        <f>VLOOKUP($E4658,'CFileFishery to ERA+'!$A$4:$J$198,5,FALSE)</f>
        <v>CBC S</v>
      </c>
      <c r="N4658" t="str">
        <f>VLOOKUP($E4658,'CFileFishery to ERA+'!$A$4:$J$198,6,FALSE)</f>
        <v>CA</v>
      </c>
      <c r="O4658">
        <f>VLOOKUP($E4658,'CFileFishery to ERA+'!$A$4:$J$198,7,FALSE)</f>
        <v>24</v>
      </c>
      <c r="P4658" t="str">
        <f>VLOOKUP($E4658,'CFileFishery to ERA+'!$A$4:$J$198,8,FALSE)</f>
        <v>S</v>
      </c>
      <c r="Q4658" t="str">
        <f>VLOOKUP($E4658,'CFileFishery to ERA+'!$A$4:$J$198,9,FALSE)</f>
        <v>Central Sport</v>
      </c>
      <c r="R4658" t="str">
        <f>VLOOKUP($E4658,'CFileFishery to ERA+'!$A$4:$J$198,10,FALSE)</f>
        <v>ISBM</v>
      </c>
    </row>
    <row r="4659" spans="1:18" x14ac:dyDescent="0.25">
      <c r="A4659" s="5" t="s">
        <v>544</v>
      </c>
      <c r="B4659" s="5" t="s">
        <v>545</v>
      </c>
      <c r="C4659" s="5">
        <v>2018</v>
      </c>
      <c r="D4659" s="5">
        <v>7</v>
      </c>
      <c r="E4659" s="5">
        <v>135</v>
      </c>
      <c r="F4659" s="5" t="s">
        <v>39</v>
      </c>
      <c r="G4659" s="5">
        <v>3</v>
      </c>
      <c r="H4659" s="5" t="s">
        <v>12</v>
      </c>
      <c r="I4659" s="5">
        <v>2</v>
      </c>
      <c r="J4659" s="5">
        <v>7.1</v>
      </c>
      <c r="K4659" s="5">
        <v>7.12</v>
      </c>
      <c r="L4659">
        <f>VLOOKUP($E4659,'CFileFishery to ERA+'!$A$4:$J$198,4,FALSE)</f>
        <v>61</v>
      </c>
      <c r="M4659" t="str">
        <f>VLOOKUP($E4659,'CFileFishery to ERA+'!$A$4:$J$198,5,FALSE)</f>
        <v>JNST S</v>
      </c>
      <c r="N4659" t="str">
        <f>VLOOKUP($E4659,'CFileFishery to ERA+'!$A$4:$J$198,6,FALSE)</f>
        <v>CA</v>
      </c>
      <c r="O4659">
        <f>VLOOKUP($E4659,'CFileFishery to ERA+'!$A$4:$J$198,7,FALSE)</f>
        <v>26</v>
      </c>
      <c r="P4659" t="str">
        <f>VLOOKUP($E4659,'CFileFishery to ERA+'!$A$4:$J$198,8,FALSE)</f>
        <v>S</v>
      </c>
      <c r="Q4659" t="str">
        <f>VLOOKUP($E4659,'CFileFishery to ERA+'!$A$4:$J$198,9,FALSE)</f>
        <v>Johnstone Strait Sport</v>
      </c>
      <c r="R4659" t="str">
        <f>VLOOKUP($E4659,'CFileFishery to ERA+'!$A$4:$J$198,10,FALSE)</f>
        <v>ISBM</v>
      </c>
    </row>
    <row r="4660" spans="1:18" x14ac:dyDescent="0.25">
      <c r="A4660" s="5" t="s">
        <v>544</v>
      </c>
      <c r="B4660" s="5" t="s">
        <v>545</v>
      </c>
      <c r="C4660" s="5">
        <v>2018</v>
      </c>
      <c r="D4660" s="5">
        <v>7</v>
      </c>
      <c r="E4660" s="5">
        <v>136</v>
      </c>
      <c r="F4660" s="5" t="s">
        <v>52</v>
      </c>
      <c r="G4660" s="5">
        <v>3</v>
      </c>
      <c r="H4660" s="5" t="s">
        <v>12</v>
      </c>
      <c r="I4660" s="5">
        <v>1</v>
      </c>
      <c r="J4660" s="5">
        <v>8.93</v>
      </c>
      <c r="K4660" s="5">
        <v>9</v>
      </c>
      <c r="L4660">
        <f>VLOOKUP($E4660,'CFileFishery to ERA+'!$A$4:$J$198,4,FALSE)</f>
        <v>63</v>
      </c>
      <c r="M4660" t="str">
        <f>VLOOKUP($E4660,'CFileFishery to ERA+'!$A$4:$J$198,5,FALSE)</f>
        <v>GEO ST S</v>
      </c>
      <c r="N4660" t="str">
        <f>VLOOKUP($E4660,'CFileFishery to ERA+'!$A$4:$J$198,6,FALSE)</f>
        <v>CA</v>
      </c>
      <c r="O4660">
        <f>VLOOKUP($E4660,'CFileFishery to ERA+'!$A$4:$J$198,7,FALSE)</f>
        <v>27</v>
      </c>
      <c r="P4660" t="str">
        <f>VLOOKUP($E4660,'CFileFishery to ERA+'!$A$4:$J$198,8,FALSE)</f>
        <v>S</v>
      </c>
      <c r="Q4660" t="str">
        <f>VLOOKUP($E4660,'CFileFishery to ERA+'!$A$4:$J$198,9,FALSE)</f>
        <v>North Georgia Strait Sport</v>
      </c>
      <c r="R4660" t="str">
        <f>VLOOKUP($E4660,'CFileFishery to ERA+'!$A$4:$J$198,10,FALSE)</f>
        <v>ISBM</v>
      </c>
    </row>
    <row r="4661" spans="1:18" x14ac:dyDescent="0.25">
      <c r="A4661" s="5" t="s">
        <v>544</v>
      </c>
      <c r="B4661" s="5" t="s">
        <v>545</v>
      </c>
      <c r="C4661" s="5">
        <v>2018</v>
      </c>
      <c r="D4661" s="5">
        <v>7</v>
      </c>
      <c r="E4661" s="5">
        <v>142</v>
      </c>
      <c r="F4661" s="5" t="s">
        <v>49</v>
      </c>
      <c r="G4661" s="5">
        <v>2</v>
      </c>
      <c r="H4661" s="5" t="s">
        <v>12</v>
      </c>
      <c r="I4661" s="5">
        <v>1</v>
      </c>
      <c r="J4661" s="5">
        <v>9.52</v>
      </c>
      <c r="K4661" s="5">
        <v>9.52</v>
      </c>
      <c r="L4661">
        <f>VLOOKUP($E4661,'CFileFishery to ERA+'!$A$4:$J$198,4,FALSE)</f>
        <v>50</v>
      </c>
      <c r="M4661" t="str">
        <f>VLOOKUP($E4661,'CFileFishery to ERA+'!$A$4:$J$198,5,FALSE)</f>
        <v>WCVI AABM S</v>
      </c>
      <c r="N4661" t="str">
        <f>VLOOKUP($E4661,'CFileFishery to ERA+'!$A$4:$J$198,6,FALSE)</f>
        <v>CA</v>
      </c>
      <c r="O4661">
        <f>VLOOKUP($E4661,'CFileFishery to ERA+'!$A$4:$J$198,7,FALSE)</f>
        <v>31</v>
      </c>
      <c r="P4661" t="str">
        <f>VLOOKUP($E4661,'CFileFishery to ERA+'!$A$4:$J$198,8,FALSE)</f>
        <v>S</v>
      </c>
      <c r="Q4661" t="str">
        <f>VLOOKUP($E4661,'CFileFishery to ERA+'!$A$4:$J$198,9,FALSE)</f>
        <v>WCVI AABM Sport</v>
      </c>
      <c r="R4661" t="str">
        <f>VLOOKUP($E4661,'CFileFishery to ERA+'!$A$4:$J$198,10,FALSE)</f>
        <v>AABM</v>
      </c>
    </row>
    <row r="4662" spans="1:18" x14ac:dyDescent="0.25">
      <c r="A4662" s="5" t="s">
        <v>544</v>
      </c>
      <c r="B4662" s="5" t="s">
        <v>545</v>
      </c>
      <c r="C4662" s="5">
        <v>2018</v>
      </c>
      <c r="D4662" s="5">
        <v>7</v>
      </c>
      <c r="E4662" s="5">
        <v>142</v>
      </c>
      <c r="F4662" s="5" t="s">
        <v>49</v>
      </c>
      <c r="G4662" s="5">
        <v>3</v>
      </c>
      <c r="H4662" s="5" t="s">
        <v>12</v>
      </c>
      <c r="I4662" s="5">
        <v>1</v>
      </c>
      <c r="J4662" s="5">
        <v>1</v>
      </c>
      <c r="K4662" s="5">
        <v>1</v>
      </c>
      <c r="L4662">
        <f>VLOOKUP($E4662,'CFileFishery to ERA+'!$A$4:$J$198,4,FALSE)</f>
        <v>50</v>
      </c>
      <c r="M4662" t="str">
        <f>VLOOKUP($E4662,'CFileFishery to ERA+'!$A$4:$J$198,5,FALSE)</f>
        <v>WCVI AABM S</v>
      </c>
      <c r="N4662" t="str">
        <f>VLOOKUP($E4662,'CFileFishery to ERA+'!$A$4:$J$198,6,FALSE)</f>
        <v>CA</v>
      </c>
      <c r="O4662">
        <f>VLOOKUP($E4662,'CFileFishery to ERA+'!$A$4:$J$198,7,FALSE)</f>
        <v>31</v>
      </c>
      <c r="P4662" t="str">
        <f>VLOOKUP($E4662,'CFileFishery to ERA+'!$A$4:$J$198,8,FALSE)</f>
        <v>S</v>
      </c>
      <c r="Q4662" t="str">
        <f>VLOOKUP($E4662,'CFileFishery to ERA+'!$A$4:$J$198,9,FALSE)</f>
        <v>WCVI AABM Sport</v>
      </c>
      <c r="R4662" t="str">
        <f>VLOOKUP($E4662,'CFileFishery to ERA+'!$A$4:$J$198,10,FALSE)</f>
        <v>AABM</v>
      </c>
    </row>
    <row r="4663" spans="1:18" x14ac:dyDescent="0.25">
      <c r="A4663" s="5" t="s">
        <v>544</v>
      </c>
      <c r="B4663" s="5" t="s">
        <v>545</v>
      </c>
      <c r="C4663" s="5">
        <v>2018</v>
      </c>
      <c r="D4663" s="5">
        <v>7</v>
      </c>
      <c r="E4663" s="5">
        <v>146</v>
      </c>
      <c r="F4663" s="5" t="s">
        <v>75</v>
      </c>
      <c r="G4663" s="5">
        <v>3</v>
      </c>
      <c r="H4663" s="5" t="s">
        <v>12</v>
      </c>
      <c r="I4663" s="5">
        <v>1</v>
      </c>
      <c r="J4663" s="5">
        <v>9.08</v>
      </c>
      <c r="K4663" s="5">
        <v>9.08</v>
      </c>
      <c r="L4663">
        <f>VLOOKUP($E4663,'CFileFishery to ERA+'!$A$4:$J$198,4,FALSE)</f>
        <v>65</v>
      </c>
      <c r="M4663" t="str">
        <f>VLOOKUP($E4663,'CFileFishery to ERA+'!$A$4:$J$198,5,FALSE)</f>
        <v>BC JF S</v>
      </c>
      <c r="N4663" t="str">
        <f>VLOOKUP($E4663,'CFileFishery to ERA+'!$A$4:$J$198,6,FALSE)</f>
        <v>CA</v>
      </c>
      <c r="O4663">
        <f>VLOOKUP($E4663,'CFileFishery to ERA+'!$A$4:$J$198,7,FALSE)</f>
        <v>36</v>
      </c>
      <c r="P4663" t="str">
        <f>VLOOKUP($E4663,'CFileFishery to ERA+'!$A$4:$J$198,8,FALSE)</f>
        <v>S</v>
      </c>
      <c r="Q4663" t="str">
        <f>VLOOKUP($E4663,'CFileFishery to ERA+'!$A$4:$J$198,9,FALSE)</f>
        <v>Canadian Juan De Fuca Sport</v>
      </c>
      <c r="R4663" t="str">
        <f>VLOOKUP($E4663,'CFileFishery to ERA+'!$A$4:$J$198,10,FALSE)</f>
        <v>ISBM</v>
      </c>
    </row>
    <row r="4664" spans="1:18" x14ac:dyDescent="0.25">
      <c r="A4664" s="5" t="s">
        <v>544</v>
      </c>
      <c r="B4664" s="5" t="s">
        <v>545</v>
      </c>
      <c r="C4664" s="5">
        <v>2018</v>
      </c>
      <c r="D4664" s="5">
        <v>8</v>
      </c>
      <c r="E4664" s="5">
        <v>21</v>
      </c>
      <c r="F4664" s="5" t="s">
        <v>27</v>
      </c>
      <c r="G4664" s="5">
        <v>3</v>
      </c>
      <c r="H4664" s="5" t="s">
        <v>12</v>
      </c>
      <c r="I4664" s="5">
        <v>1</v>
      </c>
      <c r="J4664" s="5">
        <v>1.98</v>
      </c>
      <c r="K4664" s="5">
        <v>1.98</v>
      </c>
      <c r="L4664">
        <f>VLOOKUP($E4664,'CFileFishery to ERA+'!$A$4:$J$198,4,FALSE)</f>
        <v>6</v>
      </c>
      <c r="M4664" t="str">
        <f>VLOOKUP($E4664,'CFileFishery to ERA+'!$A$4:$J$198,5,FALSE)</f>
        <v>AK FALL T</v>
      </c>
      <c r="N4664" t="str">
        <f>VLOOKUP($E4664,'CFileFishery to ERA+'!$A$4:$J$198,6,FALSE)</f>
        <v>US</v>
      </c>
      <c r="O4664">
        <f>VLOOKUP($E4664,'CFileFishery to ERA+'!$A$4:$J$198,7,FALSE)</f>
        <v>999</v>
      </c>
      <c r="P4664" t="str">
        <f>VLOOKUP($E4664,'CFileFishery to ERA+'!$A$4:$J$198,8,FALSE)</f>
        <v>T</v>
      </c>
      <c r="Q4664" t="str">
        <f>VLOOKUP($E4664,'CFileFishery to ERA+'!$A$4:$J$198,9,FALSE)</f>
        <v>SEAK Troll</v>
      </c>
      <c r="R4664" t="str">
        <f>VLOOKUP($E4664,'CFileFishery to ERA+'!$A$4:$J$198,10,FALSE)</f>
        <v>AABM</v>
      </c>
    </row>
    <row r="4665" spans="1:18" x14ac:dyDescent="0.25">
      <c r="A4665" s="5" t="s">
        <v>544</v>
      </c>
      <c r="B4665" s="5" t="s">
        <v>545</v>
      </c>
      <c r="C4665" s="5">
        <v>2018</v>
      </c>
      <c r="D4665" s="5">
        <v>8</v>
      </c>
      <c r="E4665" s="5">
        <v>21</v>
      </c>
      <c r="F4665" s="5" t="s">
        <v>27</v>
      </c>
      <c r="G4665" s="5">
        <v>3</v>
      </c>
      <c r="H4665" s="5" t="s">
        <v>121</v>
      </c>
      <c r="I4665" s="5">
        <v>1</v>
      </c>
      <c r="J4665" s="5">
        <v>1.98</v>
      </c>
      <c r="K4665" s="5">
        <v>1.99</v>
      </c>
      <c r="L4665">
        <f>VLOOKUP($E4665,'CFileFishery to ERA+'!$A$4:$J$198,4,FALSE)</f>
        <v>6</v>
      </c>
      <c r="M4665" t="str">
        <f>VLOOKUP($E4665,'CFileFishery to ERA+'!$A$4:$J$198,5,FALSE)</f>
        <v>AK FALL T</v>
      </c>
      <c r="N4665" t="str">
        <f>VLOOKUP($E4665,'CFileFishery to ERA+'!$A$4:$J$198,6,FALSE)</f>
        <v>US</v>
      </c>
      <c r="O4665">
        <f>VLOOKUP($E4665,'CFileFishery to ERA+'!$A$4:$J$198,7,FALSE)</f>
        <v>999</v>
      </c>
      <c r="P4665" t="str">
        <f>VLOOKUP($E4665,'CFileFishery to ERA+'!$A$4:$J$198,8,FALSE)</f>
        <v>T</v>
      </c>
      <c r="Q4665" t="str">
        <f>VLOOKUP($E4665,'CFileFishery to ERA+'!$A$4:$J$198,9,FALSE)</f>
        <v>SEAK Troll</v>
      </c>
      <c r="R4665" t="str">
        <f>VLOOKUP($E4665,'CFileFishery to ERA+'!$A$4:$J$198,10,FALSE)</f>
        <v>AABM</v>
      </c>
    </row>
    <row r="4666" spans="1:18" x14ac:dyDescent="0.25">
      <c r="A4666" s="5" t="s">
        <v>544</v>
      </c>
      <c r="B4666" s="5" t="s">
        <v>545</v>
      </c>
      <c r="C4666" s="5">
        <v>2018</v>
      </c>
      <c r="D4666" s="5">
        <v>8</v>
      </c>
      <c r="E4666" s="5">
        <v>92</v>
      </c>
      <c r="F4666" s="5" t="s">
        <v>66</v>
      </c>
      <c r="G4666" s="5">
        <v>3</v>
      </c>
      <c r="H4666" s="5" t="s">
        <v>12</v>
      </c>
      <c r="I4666" s="5">
        <v>1</v>
      </c>
      <c r="J4666" s="5">
        <v>1.01</v>
      </c>
      <c r="K4666" s="5">
        <v>1.01</v>
      </c>
      <c r="L4666">
        <f>VLOOKUP($E4666,'CFileFishery to ERA+'!$A$4:$J$198,4,FALSE)</f>
        <v>51</v>
      </c>
      <c r="M4666" t="str">
        <f>VLOOKUP($E4666,'CFileFishery to ERA+'!$A$4:$J$198,5,FALSE)</f>
        <v>WCVI ISBM S</v>
      </c>
      <c r="N4666" t="str">
        <f>VLOOKUP($E4666,'CFileFishery to ERA+'!$A$4:$J$198,6,FALSE)</f>
        <v>CA</v>
      </c>
      <c r="O4666">
        <f>VLOOKUP($E4666,'CFileFishery to ERA+'!$A$4:$J$198,7,FALSE)</f>
        <v>32</v>
      </c>
      <c r="P4666" t="str">
        <f>VLOOKUP($E4666,'CFileFishery to ERA+'!$A$4:$J$198,8,FALSE)</f>
        <v>S</v>
      </c>
      <c r="Q4666" t="str">
        <f>VLOOKUP($E4666,'CFileFishery to ERA+'!$A$4:$J$198,9,FALSE)</f>
        <v>WCVI ISBM Sport</v>
      </c>
      <c r="R4666" t="str">
        <f>VLOOKUP($E4666,'CFileFishery to ERA+'!$A$4:$J$198,10,FALSE)</f>
        <v>ISBM</v>
      </c>
    </row>
    <row r="4667" spans="1:18" x14ac:dyDescent="0.25">
      <c r="A4667" s="5" t="s">
        <v>544</v>
      </c>
      <c r="B4667" s="5" t="s">
        <v>545</v>
      </c>
      <c r="C4667" s="5">
        <v>2018</v>
      </c>
      <c r="D4667" s="5">
        <v>8</v>
      </c>
      <c r="E4667" s="5">
        <v>92</v>
      </c>
      <c r="F4667" s="5" t="s">
        <v>66</v>
      </c>
      <c r="G4667" s="5">
        <v>4</v>
      </c>
      <c r="H4667" s="5" t="s">
        <v>12</v>
      </c>
      <c r="I4667" s="5">
        <v>1</v>
      </c>
      <c r="J4667" s="5">
        <v>1.01</v>
      </c>
      <c r="K4667" s="5">
        <v>1.01</v>
      </c>
      <c r="L4667">
        <f>VLOOKUP($E4667,'CFileFishery to ERA+'!$A$4:$J$198,4,FALSE)</f>
        <v>51</v>
      </c>
      <c r="M4667" t="str">
        <f>VLOOKUP($E4667,'CFileFishery to ERA+'!$A$4:$J$198,5,FALSE)</f>
        <v>WCVI ISBM S</v>
      </c>
      <c r="N4667" t="str">
        <f>VLOOKUP($E4667,'CFileFishery to ERA+'!$A$4:$J$198,6,FALSE)</f>
        <v>CA</v>
      </c>
      <c r="O4667">
        <f>VLOOKUP($E4667,'CFileFishery to ERA+'!$A$4:$J$198,7,FALSE)</f>
        <v>32</v>
      </c>
      <c r="P4667" t="str">
        <f>VLOOKUP($E4667,'CFileFishery to ERA+'!$A$4:$J$198,8,FALSE)</f>
        <v>S</v>
      </c>
      <c r="Q4667" t="str">
        <f>VLOOKUP($E4667,'CFileFishery to ERA+'!$A$4:$J$198,9,FALSE)</f>
        <v>WCVI ISBM Sport</v>
      </c>
      <c r="R4667" t="str">
        <f>VLOOKUP($E4667,'CFileFishery to ERA+'!$A$4:$J$198,10,FALSE)</f>
        <v>ISBM</v>
      </c>
    </row>
    <row r="4668" spans="1:18" x14ac:dyDescent="0.25">
      <c r="A4668" s="5" t="s">
        <v>544</v>
      </c>
      <c r="B4668" s="5" t="s">
        <v>545</v>
      </c>
      <c r="C4668" s="5">
        <v>2018</v>
      </c>
      <c r="D4668" s="5">
        <v>8</v>
      </c>
      <c r="E4668" s="5">
        <v>135</v>
      </c>
      <c r="F4668" s="5" t="s">
        <v>39</v>
      </c>
      <c r="G4668" s="5">
        <v>3</v>
      </c>
      <c r="H4668" s="5" t="s">
        <v>12</v>
      </c>
      <c r="I4668" s="5">
        <v>1</v>
      </c>
      <c r="J4668" s="5">
        <v>4.0599999999999996</v>
      </c>
      <c r="K4668" s="5">
        <v>4.0599999999999996</v>
      </c>
      <c r="L4668">
        <f>VLOOKUP($E4668,'CFileFishery to ERA+'!$A$4:$J$198,4,FALSE)</f>
        <v>61</v>
      </c>
      <c r="M4668" t="str">
        <f>VLOOKUP($E4668,'CFileFishery to ERA+'!$A$4:$J$198,5,FALSE)</f>
        <v>JNST S</v>
      </c>
      <c r="N4668" t="str">
        <f>VLOOKUP($E4668,'CFileFishery to ERA+'!$A$4:$J$198,6,FALSE)</f>
        <v>CA</v>
      </c>
      <c r="O4668">
        <f>VLOOKUP($E4668,'CFileFishery to ERA+'!$A$4:$J$198,7,FALSE)</f>
        <v>26</v>
      </c>
      <c r="P4668" t="str">
        <f>VLOOKUP($E4668,'CFileFishery to ERA+'!$A$4:$J$198,8,FALSE)</f>
        <v>S</v>
      </c>
      <c r="Q4668" t="str">
        <f>VLOOKUP($E4668,'CFileFishery to ERA+'!$A$4:$J$198,9,FALSE)</f>
        <v>Johnstone Strait Sport</v>
      </c>
      <c r="R4668" t="str">
        <f>VLOOKUP($E4668,'CFileFishery to ERA+'!$A$4:$J$198,10,FALSE)</f>
        <v>ISBM</v>
      </c>
    </row>
    <row r="4669" spans="1:18" x14ac:dyDescent="0.25">
      <c r="A4669" s="5" t="s">
        <v>544</v>
      </c>
      <c r="B4669" s="5" t="s">
        <v>545</v>
      </c>
      <c r="C4669" s="5">
        <v>2018</v>
      </c>
      <c r="D4669" s="5">
        <v>8</v>
      </c>
      <c r="E4669" s="5">
        <v>136</v>
      </c>
      <c r="F4669" s="5" t="s">
        <v>52</v>
      </c>
      <c r="G4669" s="5">
        <v>3</v>
      </c>
      <c r="H4669" s="5" t="s">
        <v>12</v>
      </c>
      <c r="I4669" s="5">
        <v>1</v>
      </c>
      <c r="J4669" s="5">
        <v>6.81</v>
      </c>
      <c r="K4669" s="5">
        <v>6.81</v>
      </c>
      <c r="L4669">
        <f>VLOOKUP($E4669,'CFileFishery to ERA+'!$A$4:$J$198,4,FALSE)</f>
        <v>63</v>
      </c>
      <c r="M4669" t="str">
        <f>VLOOKUP($E4669,'CFileFishery to ERA+'!$A$4:$J$198,5,FALSE)</f>
        <v>GEO ST S</v>
      </c>
      <c r="N4669" t="str">
        <f>VLOOKUP($E4669,'CFileFishery to ERA+'!$A$4:$J$198,6,FALSE)</f>
        <v>CA</v>
      </c>
      <c r="O4669">
        <f>VLOOKUP($E4669,'CFileFishery to ERA+'!$A$4:$J$198,7,FALSE)</f>
        <v>27</v>
      </c>
      <c r="P4669" t="str">
        <f>VLOOKUP($E4669,'CFileFishery to ERA+'!$A$4:$J$198,8,FALSE)</f>
        <v>S</v>
      </c>
      <c r="Q4669" t="str">
        <f>VLOOKUP($E4669,'CFileFishery to ERA+'!$A$4:$J$198,9,FALSE)</f>
        <v>North Georgia Strait Sport</v>
      </c>
      <c r="R4669" t="str">
        <f>VLOOKUP($E4669,'CFileFishery to ERA+'!$A$4:$J$198,10,FALSE)</f>
        <v>ISBM</v>
      </c>
    </row>
    <row r="4670" spans="1:18" x14ac:dyDescent="0.25">
      <c r="A4670" s="5" t="s">
        <v>544</v>
      </c>
      <c r="B4670" s="5" t="s">
        <v>545</v>
      </c>
      <c r="C4670" s="5">
        <v>2018</v>
      </c>
      <c r="D4670" s="5">
        <v>9</v>
      </c>
      <c r="E4670" s="5">
        <v>35</v>
      </c>
      <c r="F4670" s="5" t="s">
        <v>77</v>
      </c>
      <c r="G4670" s="5">
        <v>3</v>
      </c>
      <c r="H4670" s="5" t="s">
        <v>12</v>
      </c>
      <c r="I4670" s="5">
        <v>3</v>
      </c>
      <c r="J4670" s="5">
        <v>7.2</v>
      </c>
      <c r="K4670" s="5">
        <v>7.21</v>
      </c>
      <c r="L4670">
        <f>VLOOKUP($E4670,'CFileFishery to ERA+'!$A$4:$J$198,4,FALSE)</f>
        <v>12</v>
      </c>
      <c r="M4670" t="str">
        <f>VLOOKUP($E4670,'CFileFishery to ERA+'!$A$4:$J$198,5,FALSE)</f>
        <v>WCVI SUM T</v>
      </c>
      <c r="N4670" t="str">
        <f>VLOOKUP($E4670,'CFileFishery to ERA+'!$A$4:$J$198,6,FALSE)</f>
        <v>CA</v>
      </c>
      <c r="O4670">
        <f>VLOOKUP($E4670,'CFileFishery to ERA+'!$A$4:$J$198,7,FALSE)</f>
        <v>3</v>
      </c>
      <c r="P4670" t="str">
        <f>VLOOKUP($E4670,'CFileFishery to ERA+'!$A$4:$J$198,8,FALSE)</f>
        <v>T</v>
      </c>
      <c r="Q4670" t="str">
        <f>VLOOKUP($E4670,'CFileFishery to ERA+'!$A$4:$J$198,9,FALSE)</f>
        <v>WCVI Troll</v>
      </c>
      <c r="R4670" t="str">
        <f>VLOOKUP($E4670,'CFileFishery to ERA+'!$A$4:$J$198,10,FALSE)</f>
        <v>AABM</v>
      </c>
    </row>
    <row r="4671" spans="1:18" x14ac:dyDescent="0.25">
      <c r="A4671" s="5" t="s">
        <v>544</v>
      </c>
      <c r="B4671" s="5" t="s">
        <v>545</v>
      </c>
      <c r="C4671" s="5">
        <v>2018</v>
      </c>
      <c r="D4671" s="5">
        <v>9</v>
      </c>
      <c r="E4671" s="5">
        <v>35</v>
      </c>
      <c r="F4671" s="5" t="s">
        <v>77</v>
      </c>
      <c r="G4671" s="5">
        <v>3</v>
      </c>
      <c r="H4671" s="5" t="s">
        <v>121</v>
      </c>
      <c r="I4671" s="5">
        <v>2</v>
      </c>
      <c r="J4671" s="5">
        <v>4.8</v>
      </c>
      <c r="K4671" s="5">
        <v>4.83</v>
      </c>
      <c r="L4671">
        <f>VLOOKUP($E4671,'CFileFishery to ERA+'!$A$4:$J$198,4,FALSE)</f>
        <v>12</v>
      </c>
      <c r="M4671" t="str">
        <f>VLOOKUP($E4671,'CFileFishery to ERA+'!$A$4:$J$198,5,FALSE)</f>
        <v>WCVI SUM T</v>
      </c>
      <c r="N4671" t="str">
        <f>VLOOKUP($E4671,'CFileFishery to ERA+'!$A$4:$J$198,6,FALSE)</f>
        <v>CA</v>
      </c>
      <c r="O4671">
        <f>VLOOKUP($E4671,'CFileFishery to ERA+'!$A$4:$J$198,7,FALSE)</f>
        <v>3</v>
      </c>
      <c r="P4671" t="str">
        <f>VLOOKUP($E4671,'CFileFishery to ERA+'!$A$4:$J$198,8,FALSE)</f>
        <v>T</v>
      </c>
      <c r="Q4671" t="str">
        <f>VLOOKUP($E4671,'CFileFishery to ERA+'!$A$4:$J$198,9,FALSE)</f>
        <v>WCVI Troll</v>
      </c>
      <c r="R4671" t="str">
        <f>VLOOKUP($E4671,'CFileFishery to ERA+'!$A$4:$J$198,10,FALSE)</f>
        <v>AABM</v>
      </c>
    </row>
    <row r="4672" spans="1:18" x14ac:dyDescent="0.25">
      <c r="A4672" s="5" t="s">
        <v>544</v>
      </c>
      <c r="B4672" s="5" t="s">
        <v>545</v>
      </c>
      <c r="C4672" s="5">
        <v>2018</v>
      </c>
      <c r="D4672" s="5">
        <v>9</v>
      </c>
      <c r="E4672" s="5">
        <v>35</v>
      </c>
      <c r="F4672" s="5" t="s">
        <v>77</v>
      </c>
      <c r="G4672" s="5">
        <v>4</v>
      </c>
      <c r="H4672" s="5" t="s">
        <v>12</v>
      </c>
      <c r="I4672" s="5">
        <v>1</v>
      </c>
      <c r="J4672" s="5">
        <v>2.4</v>
      </c>
      <c r="K4672" s="5">
        <v>2.4</v>
      </c>
      <c r="L4672">
        <f>VLOOKUP($E4672,'CFileFishery to ERA+'!$A$4:$J$198,4,FALSE)</f>
        <v>12</v>
      </c>
      <c r="M4672" t="str">
        <f>VLOOKUP($E4672,'CFileFishery to ERA+'!$A$4:$J$198,5,FALSE)</f>
        <v>WCVI SUM T</v>
      </c>
      <c r="N4672" t="str">
        <f>VLOOKUP($E4672,'CFileFishery to ERA+'!$A$4:$J$198,6,FALSE)</f>
        <v>CA</v>
      </c>
      <c r="O4672">
        <f>VLOOKUP($E4672,'CFileFishery to ERA+'!$A$4:$J$198,7,FALSE)</f>
        <v>3</v>
      </c>
      <c r="P4672" t="str">
        <f>VLOOKUP($E4672,'CFileFishery to ERA+'!$A$4:$J$198,8,FALSE)</f>
        <v>T</v>
      </c>
      <c r="Q4672" t="str">
        <f>VLOOKUP($E4672,'CFileFishery to ERA+'!$A$4:$J$198,9,FALSE)</f>
        <v>WCVI Troll</v>
      </c>
      <c r="R4672" t="str">
        <f>VLOOKUP($E4672,'CFileFishery to ERA+'!$A$4:$J$198,10,FALSE)</f>
        <v>AABM</v>
      </c>
    </row>
    <row r="4673" spans="1:18" x14ac:dyDescent="0.25">
      <c r="A4673" s="5" t="s">
        <v>544</v>
      </c>
      <c r="B4673" s="5" t="s">
        <v>545</v>
      </c>
      <c r="C4673" s="5">
        <v>2018</v>
      </c>
      <c r="D4673" s="5">
        <v>9</v>
      </c>
      <c r="E4673" s="5">
        <v>39</v>
      </c>
      <c r="F4673" s="5" t="s">
        <v>50</v>
      </c>
      <c r="G4673" s="5">
        <v>3</v>
      </c>
      <c r="H4673" s="5" t="s">
        <v>121</v>
      </c>
      <c r="I4673" s="5">
        <v>1</v>
      </c>
      <c r="J4673" s="5">
        <v>1.98</v>
      </c>
      <c r="K4673" s="5">
        <v>1.99</v>
      </c>
      <c r="L4673">
        <f>VLOOKUP($E4673,'CFileFishery to ERA+'!$A$4:$J$198,4,FALSE)</f>
        <v>12</v>
      </c>
      <c r="M4673" t="str">
        <f>VLOOKUP($E4673,'CFileFishery to ERA+'!$A$4:$J$198,5,FALSE)</f>
        <v>WCVI SUM T</v>
      </c>
      <c r="N4673" t="str">
        <f>VLOOKUP($E4673,'CFileFishery to ERA+'!$A$4:$J$198,6,FALSE)</f>
        <v>CA</v>
      </c>
      <c r="O4673">
        <f>VLOOKUP($E4673,'CFileFishery to ERA+'!$A$4:$J$198,7,FALSE)</f>
        <v>3</v>
      </c>
      <c r="P4673" t="str">
        <f>VLOOKUP($E4673,'CFileFishery to ERA+'!$A$4:$J$198,8,FALSE)</f>
        <v>T</v>
      </c>
      <c r="Q4673" t="str">
        <f>VLOOKUP($E4673,'CFileFishery to ERA+'!$A$4:$J$198,9,FALSE)</f>
        <v>WCVI Troll</v>
      </c>
      <c r="R4673" t="str">
        <f>VLOOKUP($E4673,'CFileFishery to ERA+'!$A$4:$J$198,10,FALSE)</f>
        <v>AABM</v>
      </c>
    </row>
    <row r="4674" spans="1:18" x14ac:dyDescent="0.25">
      <c r="A4674" s="5" t="s">
        <v>544</v>
      </c>
      <c r="B4674" s="5" t="s">
        <v>545</v>
      </c>
      <c r="C4674" s="5">
        <v>2018</v>
      </c>
      <c r="D4674" s="5">
        <v>9</v>
      </c>
      <c r="E4674" s="5">
        <v>39</v>
      </c>
      <c r="F4674" s="5" t="s">
        <v>50</v>
      </c>
      <c r="G4674" s="5">
        <v>4</v>
      </c>
      <c r="H4674" s="5" t="s">
        <v>12</v>
      </c>
      <c r="I4674" s="5">
        <v>1</v>
      </c>
      <c r="J4674" s="5">
        <v>1.98</v>
      </c>
      <c r="K4674" s="5">
        <v>1.98</v>
      </c>
      <c r="L4674">
        <f>VLOOKUP($E4674,'CFileFishery to ERA+'!$A$4:$J$198,4,FALSE)</f>
        <v>12</v>
      </c>
      <c r="M4674" t="str">
        <f>VLOOKUP($E4674,'CFileFishery to ERA+'!$A$4:$J$198,5,FALSE)</f>
        <v>WCVI SUM T</v>
      </c>
      <c r="N4674" t="str">
        <f>VLOOKUP($E4674,'CFileFishery to ERA+'!$A$4:$J$198,6,FALSE)</f>
        <v>CA</v>
      </c>
      <c r="O4674">
        <f>VLOOKUP($E4674,'CFileFishery to ERA+'!$A$4:$J$198,7,FALSE)</f>
        <v>3</v>
      </c>
      <c r="P4674" t="str">
        <f>VLOOKUP($E4674,'CFileFishery to ERA+'!$A$4:$J$198,8,FALSE)</f>
        <v>T</v>
      </c>
      <c r="Q4674" t="str">
        <f>VLOOKUP($E4674,'CFileFishery to ERA+'!$A$4:$J$198,9,FALSE)</f>
        <v>WCVI Troll</v>
      </c>
      <c r="R4674" t="str">
        <f>VLOOKUP($E4674,'CFileFishery to ERA+'!$A$4:$J$198,10,FALSE)</f>
        <v>AABM</v>
      </c>
    </row>
    <row r="4675" spans="1:18" x14ac:dyDescent="0.25">
      <c r="A4675" s="5" t="s">
        <v>544</v>
      </c>
      <c r="B4675" s="5" t="s">
        <v>545</v>
      </c>
      <c r="C4675" s="5">
        <v>2018</v>
      </c>
      <c r="D4675" s="5">
        <v>9</v>
      </c>
      <c r="E4675" s="5">
        <v>44</v>
      </c>
      <c r="F4675" s="5" t="s">
        <v>85</v>
      </c>
      <c r="G4675" s="5">
        <v>3</v>
      </c>
      <c r="H4675" s="5" t="s">
        <v>12</v>
      </c>
      <c r="I4675" s="5">
        <v>1</v>
      </c>
      <c r="J4675" s="5">
        <v>1.86</v>
      </c>
      <c r="K4675" s="5">
        <v>1.86</v>
      </c>
      <c r="L4675">
        <f>VLOOKUP($E4675,'CFileFishery to ERA+'!$A$4:$J$198,4,FALSE)</f>
        <v>13</v>
      </c>
      <c r="M4675" t="str">
        <f>VLOOKUP($E4675,'CFileFishery to ERA+'!$A$4:$J$198,5,FALSE)</f>
        <v>N FALCON T</v>
      </c>
      <c r="N4675" t="str">
        <f>VLOOKUP($E4675,'CFileFishery to ERA+'!$A$4:$J$198,6,FALSE)</f>
        <v>US</v>
      </c>
      <c r="O4675">
        <f>VLOOKUP($E4675,'CFileFishery to ERA+'!$A$4:$J$198,7,FALSE)</f>
        <v>999</v>
      </c>
      <c r="P4675" t="str">
        <f>VLOOKUP($E4675,'CFileFishery to ERA+'!$A$4:$J$198,8,FALSE)</f>
        <v>T</v>
      </c>
      <c r="Q4675" t="str">
        <f>VLOOKUP($E4675,'CFileFishery to ERA+'!$A$4:$J$198,9,FALSE)</f>
        <v>WA Troll</v>
      </c>
      <c r="R4675" t="str">
        <f>VLOOKUP($E4675,'CFileFishery to ERA+'!$A$4:$J$198,10,FALSE)</f>
        <v>ISBM</v>
      </c>
    </row>
    <row r="4676" spans="1:18" x14ac:dyDescent="0.25">
      <c r="A4676" s="5" t="s">
        <v>544</v>
      </c>
      <c r="B4676" s="5" t="s">
        <v>545</v>
      </c>
      <c r="C4676" s="5">
        <v>2018</v>
      </c>
      <c r="D4676" s="5">
        <v>9</v>
      </c>
      <c r="E4676" s="5">
        <v>44</v>
      </c>
      <c r="F4676" s="5" t="s">
        <v>85</v>
      </c>
      <c r="G4676" s="5">
        <v>4</v>
      </c>
      <c r="H4676" s="5" t="s">
        <v>121</v>
      </c>
      <c r="I4676" s="5">
        <v>1</v>
      </c>
      <c r="J4676" s="5">
        <v>1.86</v>
      </c>
      <c r="K4676" s="5">
        <v>1.86</v>
      </c>
      <c r="L4676">
        <f>VLOOKUP($E4676,'CFileFishery to ERA+'!$A$4:$J$198,4,FALSE)</f>
        <v>13</v>
      </c>
      <c r="M4676" t="str">
        <f>VLOOKUP($E4676,'CFileFishery to ERA+'!$A$4:$J$198,5,FALSE)</f>
        <v>N FALCON T</v>
      </c>
      <c r="N4676" t="str">
        <f>VLOOKUP($E4676,'CFileFishery to ERA+'!$A$4:$J$198,6,FALSE)</f>
        <v>US</v>
      </c>
      <c r="O4676">
        <f>VLOOKUP($E4676,'CFileFishery to ERA+'!$A$4:$J$198,7,FALSE)</f>
        <v>999</v>
      </c>
      <c r="P4676" t="str">
        <f>VLOOKUP($E4676,'CFileFishery to ERA+'!$A$4:$J$198,8,FALSE)</f>
        <v>T</v>
      </c>
      <c r="Q4676" t="str">
        <f>VLOOKUP($E4676,'CFileFishery to ERA+'!$A$4:$J$198,9,FALSE)</f>
        <v>WA Troll</v>
      </c>
      <c r="R4676" t="str">
        <f>VLOOKUP($E4676,'CFileFishery to ERA+'!$A$4:$J$198,10,FALSE)</f>
        <v>ISBM</v>
      </c>
    </row>
    <row r="4677" spans="1:18" x14ac:dyDescent="0.25">
      <c r="A4677" s="5" t="s">
        <v>544</v>
      </c>
      <c r="B4677" s="5" t="s">
        <v>545</v>
      </c>
      <c r="C4677" s="5">
        <v>2018</v>
      </c>
      <c r="D4677" s="5">
        <v>9</v>
      </c>
      <c r="E4677" s="5">
        <v>146</v>
      </c>
      <c r="F4677" s="5" t="s">
        <v>75</v>
      </c>
      <c r="G4677" s="5">
        <v>3</v>
      </c>
      <c r="H4677" s="5" t="s">
        <v>12</v>
      </c>
      <c r="I4677" s="5">
        <v>1</v>
      </c>
      <c r="J4677" s="5">
        <v>12.53</v>
      </c>
      <c r="K4677" s="5">
        <v>12.53</v>
      </c>
      <c r="L4677">
        <f>VLOOKUP($E4677,'CFileFishery to ERA+'!$A$4:$J$198,4,FALSE)</f>
        <v>65</v>
      </c>
      <c r="M4677" t="str">
        <f>VLOOKUP($E4677,'CFileFishery to ERA+'!$A$4:$J$198,5,FALSE)</f>
        <v>BC JF S</v>
      </c>
      <c r="N4677" t="str">
        <f>VLOOKUP($E4677,'CFileFishery to ERA+'!$A$4:$J$198,6,FALSE)</f>
        <v>CA</v>
      </c>
      <c r="O4677">
        <f>VLOOKUP($E4677,'CFileFishery to ERA+'!$A$4:$J$198,7,FALSE)</f>
        <v>36</v>
      </c>
      <c r="P4677" t="str">
        <f>VLOOKUP($E4677,'CFileFishery to ERA+'!$A$4:$J$198,8,FALSE)</f>
        <v>S</v>
      </c>
      <c r="Q4677" t="str">
        <f>VLOOKUP($E4677,'CFileFishery to ERA+'!$A$4:$J$198,9,FALSE)</f>
        <v>Canadian Juan De Fuca Sport</v>
      </c>
      <c r="R4677" t="str">
        <f>VLOOKUP($E4677,'CFileFishery to ERA+'!$A$4:$J$198,10,FALSE)</f>
        <v>ISBM</v>
      </c>
    </row>
    <row r="4678" spans="1:18" x14ac:dyDescent="0.25">
      <c r="A4678" s="5" t="s">
        <v>544</v>
      </c>
      <c r="B4678" s="5" t="s">
        <v>545</v>
      </c>
      <c r="C4678" s="5">
        <v>2018</v>
      </c>
      <c r="D4678" s="5">
        <v>11</v>
      </c>
      <c r="E4678" s="5">
        <v>146</v>
      </c>
      <c r="F4678" s="5" t="s">
        <v>75</v>
      </c>
      <c r="G4678" s="5">
        <v>3</v>
      </c>
      <c r="H4678" s="5" t="s">
        <v>12</v>
      </c>
      <c r="I4678" s="5">
        <v>1</v>
      </c>
      <c r="J4678" s="5">
        <v>16.25</v>
      </c>
      <c r="K4678" s="5">
        <v>16.25</v>
      </c>
      <c r="L4678">
        <f>VLOOKUP($E4678,'CFileFishery to ERA+'!$A$4:$J$198,4,FALSE)</f>
        <v>65</v>
      </c>
      <c r="M4678" t="str">
        <f>VLOOKUP($E4678,'CFileFishery to ERA+'!$A$4:$J$198,5,FALSE)</f>
        <v>BC JF S</v>
      </c>
      <c r="N4678" t="str">
        <f>VLOOKUP($E4678,'CFileFishery to ERA+'!$A$4:$J$198,6,FALSE)</f>
        <v>CA</v>
      </c>
      <c r="O4678">
        <f>VLOOKUP($E4678,'CFileFishery to ERA+'!$A$4:$J$198,7,FALSE)</f>
        <v>36</v>
      </c>
      <c r="P4678" t="str">
        <f>VLOOKUP($E4678,'CFileFishery to ERA+'!$A$4:$J$198,8,FALSE)</f>
        <v>S</v>
      </c>
      <c r="Q4678" t="str">
        <f>VLOOKUP($E4678,'CFileFishery to ERA+'!$A$4:$J$198,9,FALSE)</f>
        <v>Canadian Juan De Fuca Sport</v>
      </c>
      <c r="R4678" t="str">
        <f>VLOOKUP($E4678,'CFileFishery to ERA+'!$A$4:$J$198,10,FALSE)</f>
        <v>ISBM</v>
      </c>
    </row>
  </sheetData>
  <autoFilter ref="A6:R409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366"/>
  <sheetViews>
    <sheetView workbookViewId="0">
      <selection activeCell="I1" sqref="I1:J1048576"/>
    </sheetView>
  </sheetViews>
  <sheetFormatPr defaultRowHeight="15" x14ac:dyDescent="0.25"/>
  <cols>
    <col min="9" max="9" width="18.42578125" bestFit="1" customWidth="1"/>
    <col min="10" max="10" width="18" bestFit="1" customWidth="1"/>
  </cols>
  <sheetData>
    <row r="1" spans="1:20" x14ac:dyDescent="0.25">
      <c r="A1" t="s">
        <v>546</v>
      </c>
    </row>
    <row r="2" spans="1:20" x14ac:dyDescent="0.25">
      <c r="A2" t="s">
        <v>547</v>
      </c>
    </row>
    <row r="5" spans="1:20" x14ac:dyDescent="0.25">
      <c r="A5" t="s">
        <v>548</v>
      </c>
      <c r="B5" s="6" t="s">
        <v>549</v>
      </c>
      <c r="C5" s="5" t="s">
        <v>550</v>
      </c>
      <c r="D5" s="5" t="s">
        <v>0</v>
      </c>
      <c r="E5" s="5" t="s">
        <v>551</v>
      </c>
      <c r="F5" s="5" t="s">
        <v>552</v>
      </c>
      <c r="G5" s="5" t="s">
        <v>553</v>
      </c>
      <c r="H5" s="5" t="s">
        <v>554</v>
      </c>
      <c r="I5" s="5" t="s">
        <v>555</v>
      </c>
      <c r="J5" s="5" t="s">
        <v>556</v>
      </c>
      <c r="K5" s="6" t="s">
        <v>557</v>
      </c>
      <c r="L5" s="5" t="s">
        <v>558</v>
      </c>
      <c r="M5" s="6" t="s">
        <v>559</v>
      </c>
      <c r="N5" s="5" t="s">
        <v>560</v>
      </c>
      <c r="O5" s="6" t="s">
        <v>561</v>
      </c>
      <c r="P5" s="5" t="s">
        <v>562</v>
      </c>
      <c r="Q5" s="6" t="s">
        <v>563</v>
      </c>
      <c r="R5" s="5" t="s">
        <v>564</v>
      </c>
      <c r="S5" s="6" t="s">
        <v>565</v>
      </c>
      <c r="T5" s="6" t="s">
        <v>566</v>
      </c>
    </row>
    <row r="6" spans="1:20" x14ac:dyDescent="0.25">
      <c r="A6" t="s">
        <v>567</v>
      </c>
      <c r="B6" s="6" t="s">
        <v>568</v>
      </c>
      <c r="C6" s="5">
        <v>1</v>
      </c>
      <c r="D6" s="5" t="s">
        <v>110</v>
      </c>
      <c r="E6" s="5">
        <v>2005</v>
      </c>
      <c r="F6" s="5" t="s">
        <v>569</v>
      </c>
      <c r="G6" s="5" t="s">
        <v>570</v>
      </c>
      <c r="H6" s="5">
        <v>3</v>
      </c>
      <c r="I6" s="7">
        <v>38832</v>
      </c>
      <c r="J6" s="7">
        <v>38832</v>
      </c>
      <c r="K6" s="6" t="s">
        <v>571</v>
      </c>
      <c r="L6" s="5">
        <v>14825</v>
      </c>
      <c r="M6" s="5"/>
      <c r="N6" s="5"/>
      <c r="O6" s="6" t="s">
        <v>572</v>
      </c>
      <c r="P6" s="5">
        <v>112610</v>
      </c>
      <c r="Q6" s="5"/>
      <c r="R6" s="5"/>
      <c r="S6" s="5"/>
      <c r="T6" s="5"/>
    </row>
    <row r="7" spans="1:20" x14ac:dyDescent="0.25">
      <c r="A7" t="s">
        <v>567</v>
      </c>
      <c r="B7" s="6" t="s">
        <v>573</v>
      </c>
      <c r="C7" s="5">
        <v>1</v>
      </c>
      <c r="D7" s="5" t="s">
        <v>110</v>
      </c>
      <c r="E7" s="5">
        <v>2005</v>
      </c>
      <c r="F7" s="5" t="s">
        <v>569</v>
      </c>
      <c r="G7" s="5" t="s">
        <v>570</v>
      </c>
      <c r="H7" s="5">
        <v>3</v>
      </c>
      <c r="I7" s="7">
        <v>38852</v>
      </c>
      <c r="J7" s="7">
        <v>38852</v>
      </c>
      <c r="K7" s="6" t="s">
        <v>571</v>
      </c>
      <c r="L7" s="5">
        <v>14589</v>
      </c>
      <c r="M7" s="5"/>
      <c r="N7" s="5"/>
      <c r="O7" s="6" t="s">
        <v>572</v>
      </c>
      <c r="P7" s="5">
        <v>111009</v>
      </c>
      <c r="Q7" s="5"/>
      <c r="R7" s="5"/>
      <c r="S7" s="5"/>
      <c r="T7" s="5"/>
    </row>
    <row r="8" spans="1:20" x14ac:dyDescent="0.25">
      <c r="A8" t="s">
        <v>567</v>
      </c>
      <c r="B8" s="6" t="s">
        <v>574</v>
      </c>
      <c r="C8" s="5">
        <v>1</v>
      </c>
      <c r="D8" s="5" t="s">
        <v>110</v>
      </c>
      <c r="E8" s="5">
        <v>2005</v>
      </c>
      <c r="F8" s="5" t="s">
        <v>569</v>
      </c>
      <c r="G8" s="5" t="s">
        <v>570</v>
      </c>
      <c r="H8" s="5">
        <v>3</v>
      </c>
      <c r="I8" s="7">
        <v>38852</v>
      </c>
      <c r="J8" s="7">
        <v>38852</v>
      </c>
      <c r="K8" s="6" t="s">
        <v>571</v>
      </c>
      <c r="L8" s="5">
        <v>29646</v>
      </c>
      <c r="M8" s="5"/>
      <c r="N8" s="5"/>
      <c r="O8" s="6" t="s">
        <v>572</v>
      </c>
      <c r="P8" s="5">
        <v>225579</v>
      </c>
      <c r="Q8" s="5"/>
      <c r="R8" s="5"/>
      <c r="S8" s="5"/>
      <c r="T8" s="5"/>
    </row>
    <row r="9" spans="1:20" x14ac:dyDescent="0.25">
      <c r="A9" t="s">
        <v>567</v>
      </c>
      <c r="B9" s="6" t="s">
        <v>575</v>
      </c>
      <c r="C9" s="5">
        <v>1</v>
      </c>
      <c r="D9" s="5" t="s">
        <v>110</v>
      </c>
      <c r="E9" s="5">
        <v>2005</v>
      </c>
      <c r="F9" s="5" t="s">
        <v>569</v>
      </c>
      <c r="G9" s="5" t="s">
        <v>570</v>
      </c>
      <c r="H9" s="5">
        <v>3</v>
      </c>
      <c r="I9" s="7">
        <v>38852</v>
      </c>
      <c r="J9" s="7">
        <v>38852</v>
      </c>
      <c r="K9" s="6" t="s">
        <v>571</v>
      </c>
      <c r="L9" s="5">
        <v>29364</v>
      </c>
      <c r="M9" s="5"/>
      <c r="N9" s="5"/>
      <c r="O9" s="6" t="s">
        <v>572</v>
      </c>
      <c r="P9" s="5">
        <v>223434</v>
      </c>
      <c r="Q9" s="5"/>
      <c r="R9" s="5"/>
      <c r="S9" s="5"/>
      <c r="T9" s="5"/>
    </row>
    <row r="10" spans="1:20" x14ac:dyDescent="0.25">
      <c r="A10" t="s">
        <v>567</v>
      </c>
      <c r="B10" s="6" t="s">
        <v>576</v>
      </c>
      <c r="C10" s="5">
        <v>1</v>
      </c>
      <c r="D10" s="5" t="s">
        <v>110</v>
      </c>
      <c r="E10" s="5">
        <v>2005</v>
      </c>
      <c r="F10" s="5" t="s">
        <v>569</v>
      </c>
      <c r="G10" s="5" t="s">
        <v>570</v>
      </c>
      <c r="H10" s="5">
        <v>3</v>
      </c>
      <c r="I10" s="7">
        <v>38852</v>
      </c>
      <c r="J10" s="7">
        <v>38852</v>
      </c>
      <c r="K10" s="6" t="s">
        <v>571</v>
      </c>
      <c r="L10" s="5">
        <v>26464</v>
      </c>
      <c r="M10" s="5"/>
      <c r="N10" s="5"/>
      <c r="O10" s="6" t="s">
        <v>572</v>
      </c>
      <c r="P10" s="5">
        <v>201367</v>
      </c>
      <c r="Q10" s="5"/>
      <c r="R10" s="5"/>
      <c r="S10" s="5"/>
      <c r="T10" s="5"/>
    </row>
    <row r="11" spans="1:20" x14ac:dyDescent="0.25">
      <c r="A11" t="s">
        <v>567</v>
      </c>
      <c r="B11" s="6" t="s">
        <v>577</v>
      </c>
      <c r="C11" s="5">
        <v>1</v>
      </c>
      <c r="D11" s="5" t="s">
        <v>110</v>
      </c>
      <c r="E11" s="5">
        <v>2005</v>
      </c>
      <c r="F11" s="5" t="s">
        <v>569</v>
      </c>
      <c r="G11" s="5" t="s">
        <v>570</v>
      </c>
      <c r="H11" s="5">
        <v>3</v>
      </c>
      <c r="I11" s="7">
        <v>38832</v>
      </c>
      <c r="J11" s="7">
        <v>38832</v>
      </c>
      <c r="K11" s="6" t="s">
        <v>571</v>
      </c>
      <c r="L11" s="5">
        <v>29556</v>
      </c>
      <c r="M11" s="5"/>
      <c r="N11" s="5"/>
      <c r="O11" s="6" t="s">
        <v>572</v>
      </c>
      <c r="P11" s="5">
        <v>224505</v>
      </c>
      <c r="Q11" s="5"/>
      <c r="R11" s="5"/>
      <c r="S11" s="5"/>
      <c r="T11" s="5"/>
    </row>
    <row r="12" spans="1:20" x14ac:dyDescent="0.25">
      <c r="A12" t="s">
        <v>567</v>
      </c>
      <c r="B12" s="6" t="s">
        <v>578</v>
      </c>
      <c r="C12" s="5">
        <v>1</v>
      </c>
      <c r="D12" s="5" t="s">
        <v>110</v>
      </c>
      <c r="E12" s="5">
        <v>2005</v>
      </c>
      <c r="F12" s="5" t="s">
        <v>569</v>
      </c>
      <c r="G12" s="5" t="s">
        <v>570</v>
      </c>
      <c r="H12" s="5">
        <v>3</v>
      </c>
      <c r="I12" s="7">
        <v>38832</v>
      </c>
      <c r="J12" s="7">
        <v>38832</v>
      </c>
      <c r="K12" s="6" t="s">
        <v>571</v>
      </c>
      <c r="L12" s="5">
        <v>29313</v>
      </c>
      <c r="M12" s="5"/>
      <c r="N12" s="5"/>
      <c r="O12" s="6" t="s">
        <v>572</v>
      </c>
      <c r="P12" s="5">
        <v>222660</v>
      </c>
      <c r="Q12" s="5"/>
      <c r="R12" s="5"/>
      <c r="S12" s="5"/>
      <c r="T12" s="5"/>
    </row>
    <row r="13" spans="1:20" x14ac:dyDescent="0.25">
      <c r="A13" t="s">
        <v>567</v>
      </c>
      <c r="B13" s="6" t="s">
        <v>579</v>
      </c>
      <c r="C13" s="5">
        <v>1</v>
      </c>
      <c r="D13" s="5" t="s">
        <v>110</v>
      </c>
      <c r="E13" s="5">
        <v>2005</v>
      </c>
      <c r="F13" s="5" t="s">
        <v>569</v>
      </c>
      <c r="G13" s="5" t="s">
        <v>570</v>
      </c>
      <c r="H13" s="5">
        <v>3</v>
      </c>
      <c r="I13" s="7">
        <v>38832</v>
      </c>
      <c r="J13" s="7">
        <v>38832</v>
      </c>
      <c r="K13" s="6" t="s">
        <v>571</v>
      </c>
      <c r="L13" s="5">
        <v>26426</v>
      </c>
      <c r="M13" s="5"/>
      <c r="N13" s="5"/>
      <c r="O13" s="6" t="s">
        <v>572</v>
      </c>
      <c r="P13" s="5">
        <v>201740</v>
      </c>
      <c r="Q13" s="6" t="s">
        <v>571</v>
      </c>
      <c r="R13" s="5">
        <v>133</v>
      </c>
      <c r="S13" s="5"/>
      <c r="T13" s="5"/>
    </row>
    <row r="14" spans="1:20" x14ac:dyDescent="0.25">
      <c r="A14" t="s">
        <v>567</v>
      </c>
      <c r="B14" s="6" t="s">
        <v>580</v>
      </c>
      <c r="C14" s="5">
        <v>1</v>
      </c>
      <c r="D14" s="5" t="s">
        <v>110</v>
      </c>
      <c r="E14" s="5">
        <v>2006</v>
      </c>
      <c r="F14" s="5" t="s">
        <v>569</v>
      </c>
      <c r="G14" s="5" t="s">
        <v>570</v>
      </c>
      <c r="H14" s="5">
        <v>3</v>
      </c>
      <c r="I14" s="7">
        <v>39225</v>
      </c>
      <c r="J14" s="7">
        <v>39225</v>
      </c>
      <c r="K14" s="6" t="s">
        <v>571</v>
      </c>
      <c r="L14" s="5">
        <v>25040</v>
      </c>
      <c r="M14" s="5"/>
      <c r="N14" s="5"/>
      <c r="O14" s="6" t="s">
        <v>572</v>
      </c>
      <c r="P14" s="5">
        <v>46295</v>
      </c>
      <c r="Q14" s="5"/>
      <c r="R14" s="5"/>
      <c r="S14" s="5"/>
      <c r="T14" s="5"/>
    </row>
    <row r="15" spans="1:20" x14ac:dyDescent="0.25">
      <c r="A15" t="s">
        <v>567</v>
      </c>
      <c r="B15" s="6" t="s">
        <v>581</v>
      </c>
      <c r="C15" s="5">
        <v>1</v>
      </c>
      <c r="D15" s="5" t="s">
        <v>110</v>
      </c>
      <c r="E15" s="5">
        <v>2006</v>
      </c>
      <c r="F15" s="5" t="s">
        <v>569</v>
      </c>
      <c r="G15" s="5" t="s">
        <v>570</v>
      </c>
      <c r="H15" s="5">
        <v>3</v>
      </c>
      <c r="I15" s="7">
        <v>39225</v>
      </c>
      <c r="J15" s="7">
        <v>39225</v>
      </c>
      <c r="K15" s="6" t="s">
        <v>571</v>
      </c>
      <c r="L15" s="5">
        <v>24989</v>
      </c>
      <c r="M15" s="5"/>
      <c r="N15" s="5"/>
      <c r="O15" s="6" t="s">
        <v>572</v>
      </c>
      <c r="P15" s="5">
        <v>46201</v>
      </c>
      <c r="Q15" s="5"/>
      <c r="R15" s="5"/>
      <c r="S15" s="5"/>
      <c r="T15" s="5"/>
    </row>
    <row r="16" spans="1:20" x14ac:dyDescent="0.25">
      <c r="A16" t="s">
        <v>567</v>
      </c>
      <c r="B16" s="6" t="s">
        <v>582</v>
      </c>
      <c r="C16" s="5">
        <v>1</v>
      </c>
      <c r="D16" s="5" t="s">
        <v>110</v>
      </c>
      <c r="E16" s="5">
        <v>2006</v>
      </c>
      <c r="F16" s="5" t="s">
        <v>569</v>
      </c>
      <c r="G16" s="5" t="s">
        <v>570</v>
      </c>
      <c r="H16" s="5">
        <v>3</v>
      </c>
      <c r="I16" s="7">
        <v>39225</v>
      </c>
      <c r="J16" s="7">
        <v>39225</v>
      </c>
      <c r="K16" s="6" t="s">
        <v>571</v>
      </c>
      <c r="L16" s="5">
        <v>24923</v>
      </c>
      <c r="M16" s="5"/>
      <c r="N16" s="5"/>
      <c r="O16" s="6" t="s">
        <v>572</v>
      </c>
      <c r="P16" s="5">
        <v>46079</v>
      </c>
      <c r="Q16" s="5"/>
      <c r="R16" s="5"/>
      <c r="S16" s="5"/>
      <c r="T16" s="5"/>
    </row>
    <row r="17" spans="1:20" x14ac:dyDescent="0.25">
      <c r="A17" t="s">
        <v>567</v>
      </c>
      <c r="B17" s="6" t="s">
        <v>583</v>
      </c>
      <c r="C17" s="5">
        <v>1</v>
      </c>
      <c r="D17" s="5" t="s">
        <v>110</v>
      </c>
      <c r="E17" s="5">
        <v>2006</v>
      </c>
      <c r="F17" s="5" t="s">
        <v>569</v>
      </c>
      <c r="G17" s="5" t="s">
        <v>570</v>
      </c>
      <c r="H17" s="5">
        <v>3</v>
      </c>
      <c r="I17" s="7">
        <v>39225</v>
      </c>
      <c r="J17" s="7">
        <v>39225</v>
      </c>
      <c r="K17" s="6" t="s">
        <v>571</v>
      </c>
      <c r="L17" s="5">
        <v>25078</v>
      </c>
      <c r="M17" s="5"/>
      <c r="N17" s="5"/>
      <c r="O17" s="6" t="s">
        <v>572</v>
      </c>
      <c r="P17" s="5">
        <v>46366</v>
      </c>
      <c r="Q17" s="5"/>
      <c r="R17" s="5"/>
      <c r="S17" s="5"/>
      <c r="T17" s="5"/>
    </row>
    <row r="18" spans="1:20" x14ac:dyDescent="0.25">
      <c r="A18" t="s">
        <v>567</v>
      </c>
      <c r="B18" s="6" t="s">
        <v>584</v>
      </c>
      <c r="C18" s="5">
        <v>1</v>
      </c>
      <c r="D18" s="5" t="s">
        <v>110</v>
      </c>
      <c r="E18" s="5">
        <v>2006</v>
      </c>
      <c r="F18" s="5" t="s">
        <v>569</v>
      </c>
      <c r="G18" s="5" t="s">
        <v>570</v>
      </c>
      <c r="H18" s="5">
        <v>3</v>
      </c>
      <c r="I18" s="7">
        <v>39225</v>
      </c>
      <c r="J18" s="7">
        <v>39225</v>
      </c>
      <c r="K18" s="6" t="s">
        <v>571</v>
      </c>
      <c r="L18" s="5">
        <v>25222</v>
      </c>
      <c r="M18" s="5"/>
      <c r="N18" s="5"/>
      <c r="O18" s="6" t="s">
        <v>572</v>
      </c>
      <c r="P18" s="5">
        <v>46632</v>
      </c>
      <c r="Q18" s="5"/>
      <c r="R18" s="5"/>
      <c r="S18" s="5"/>
      <c r="T18" s="5"/>
    </row>
    <row r="19" spans="1:20" x14ac:dyDescent="0.25">
      <c r="A19" t="s">
        <v>567</v>
      </c>
      <c r="B19" s="6" t="s">
        <v>585</v>
      </c>
      <c r="C19" s="5">
        <v>1</v>
      </c>
      <c r="D19" s="5" t="s">
        <v>110</v>
      </c>
      <c r="E19" s="5">
        <v>2006</v>
      </c>
      <c r="F19" s="5" t="s">
        <v>569</v>
      </c>
      <c r="G19" s="5" t="s">
        <v>570</v>
      </c>
      <c r="H19" s="5">
        <v>3</v>
      </c>
      <c r="I19" s="7">
        <v>39225</v>
      </c>
      <c r="J19" s="7">
        <v>39225</v>
      </c>
      <c r="K19" s="6" t="s">
        <v>571</v>
      </c>
      <c r="L19" s="5">
        <v>25005</v>
      </c>
      <c r="M19" s="5"/>
      <c r="N19" s="5"/>
      <c r="O19" s="6" t="s">
        <v>572</v>
      </c>
      <c r="P19" s="5">
        <v>46230</v>
      </c>
      <c r="Q19" s="5"/>
      <c r="R19" s="5"/>
      <c r="S19" s="5"/>
      <c r="T19" s="5"/>
    </row>
    <row r="20" spans="1:20" x14ac:dyDescent="0.25">
      <c r="A20" t="s">
        <v>567</v>
      </c>
      <c r="B20" s="6" t="s">
        <v>586</v>
      </c>
      <c r="C20" s="5">
        <v>1</v>
      </c>
      <c r="D20" s="5" t="s">
        <v>110</v>
      </c>
      <c r="E20" s="5">
        <v>2006</v>
      </c>
      <c r="F20" s="5" t="s">
        <v>569</v>
      </c>
      <c r="G20" s="5" t="s">
        <v>570</v>
      </c>
      <c r="H20" s="5">
        <v>3</v>
      </c>
      <c r="I20" s="7">
        <v>39225</v>
      </c>
      <c r="J20" s="7">
        <v>39225</v>
      </c>
      <c r="K20" s="6" t="s">
        <v>571</v>
      </c>
      <c r="L20" s="5">
        <v>25015</v>
      </c>
      <c r="M20" s="5"/>
      <c r="N20" s="5"/>
      <c r="O20" s="6" t="s">
        <v>572</v>
      </c>
      <c r="P20" s="5">
        <v>46249</v>
      </c>
      <c r="Q20" s="5"/>
      <c r="R20" s="5"/>
      <c r="S20" s="5"/>
      <c r="T20" s="5"/>
    </row>
    <row r="21" spans="1:20" x14ac:dyDescent="0.25">
      <c r="A21" t="s">
        <v>567</v>
      </c>
      <c r="B21" s="6" t="s">
        <v>587</v>
      </c>
      <c r="C21" s="5">
        <v>1</v>
      </c>
      <c r="D21" s="5" t="s">
        <v>110</v>
      </c>
      <c r="E21" s="5">
        <v>2006</v>
      </c>
      <c r="F21" s="5" t="s">
        <v>569</v>
      </c>
      <c r="G21" s="5" t="s">
        <v>588</v>
      </c>
      <c r="H21" s="5">
        <v>3</v>
      </c>
      <c r="I21" s="7">
        <v>39211</v>
      </c>
      <c r="J21" s="7">
        <v>39211</v>
      </c>
      <c r="K21" s="6" t="s">
        <v>571</v>
      </c>
      <c r="L21" s="5">
        <v>25018</v>
      </c>
      <c r="M21" s="5"/>
      <c r="N21" s="5"/>
      <c r="O21" s="6" t="s">
        <v>572</v>
      </c>
      <c r="P21" s="5">
        <v>124946</v>
      </c>
      <c r="Q21" s="5"/>
      <c r="R21" s="5"/>
      <c r="S21" s="5"/>
      <c r="T21" s="5"/>
    </row>
    <row r="22" spans="1:20" x14ac:dyDescent="0.25">
      <c r="A22" t="s">
        <v>567</v>
      </c>
      <c r="B22" s="6" t="s">
        <v>589</v>
      </c>
      <c r="C22" s="5">
        <v>1</v>
      </c>
      <c r="D22" s="5" t="s">
        <v>110</v>
      </c>
      <c r="E22" s="5">
        <v>2007</v>
      </c>
      <c r="F22" s="5" t="s">
        <v>569</v>
      </c>
      <c r="G22" s="5" t="s">
        <v>570</v>
      </c>
      <c r="H22" s="5">
        <v>3</v>
      </c>
      <c r="I22" s="7">
        <v>39563</v>
      </c>
      <c r="J22" s="7">
        <v>39563</v>
      </c>
      <c r="K22" s="6" t="s">
        <v>571</v>
      </c>
      <c r="L22" s="5">
        <v>40783</v>
      </c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t="s">
        <v>567</v>
      </c>
      <c r="B23" s="6" t="s">
        <v>590</v>
      </c>
      <c r="C23" s="5">
        <v>1</v>
      </c>
      <c r="D23" s="5" t="s">
        <v>110</v>
      </c>
      <c r="E23" s="5">
        <v>2007</v>
      </c>
      <c r="F23" s="5" t="s">
        <v>569</v>
      </c>
      <c r="G23" s="5" t="s">
        <v>591</v>
      </c>
      <c r="H23" s="5">
        <v>3</v>
      </c>
      <c r="I23" s="7">
        <v>39563</v>
      </c>
      <c r="J23" s="7">
        <v>39563</v>
      </c>
      <c r="K23" s="6" t="s">
        <v>571</v>
      </c>
      <c r="L23" s="5">
        <v>41037</v>
      </c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t="s">
        <v>567</v>
      </c>
      <c r="B24" s="6" t="s">
        <v>592</v>
      </c>
      <c r="C24" s="5">
        <v>1</v>
      </c>
      <c r="D24" s="5" t="s">
        <v>110</v>
      </c>
      <c r="E24" s="5">
        <v>2007</v>
      </c>
      <c r="F24" s="5" t="s">
        <v>569</v>
      </c>
      <c r="G24" s="5" t="s">
        <v>570</v>
      </c>
      <c r="H24" s="5">
        <v>3</v>
      </c>
      <c r="I24" s="7">
        <v>39563</v>
      </c>
      <c r="J24" s="7">
        <v>39563</v>
      </c>
      <c r="K24" s="6" t="s">
        <v>571</v>
      </c>
      <c r="L24" s="5">
        <v>40850</v>
      </c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t="s">
        <v>567</v>
      </c>
      <c r="B25" s="6" t="s">
        <v>593</v>
      </c>
      <c r="C25" s="5">
        <v>1</v>
      </c>
      <c r="D25" s="5" t="s">
        <v>110</v>
      </c>
      <c r="E25" s="5">
        <v>2007</v>
      </c>
      <c r="F25" s="5" t="s">
        <v>569</v>
      </c>
      <c r="G25" s="5" t="s">
        <v>570</v>
      </c>
      <c r="H25" s="5">
        <v>3</v>
      </c>
      <c r="I25" s="7">
        <v>39597</v>
      </c>
      <c r="J25" s="7">
        <v>39597</v>
      </c>
      <c r="K25" s="6" t="s">
        <v>571</v>
      </c>
      <c r="L25" s="5">
        <v>35061</v>
      </c>
      <c r="M25" s="5"/>
      <c r="N25" s="5"/>
      <c r="O25" s="5"/>
      <c r="P25" s="5"/>
      <c r="Q25" s="5"/>
      <c r="R25" s="5"/>
      <c r="S25" s="5"/>
      <c r="T25" s="5"/>
    </row>
    <row r="26" spans="1:20" x14ac:dyDescent="0.25">
      <c r="A26" t="s">
        <v>567</v>
      </c>
      <c r="B26" s="6" t="s">
        <v>594</v>
      </c>
      <c r="C26" s="5">
        <v>1</v>
      </c>
      <c r="D26" s="5" t="s">
        <v>110</v>
      </c>
      <c r="E26" s="5">
        <v>2007</v>
      </c>
      <c r="F26" s="5" t="s">
        <v>569</v>
      </c>
      <c r="G26" s="5" t="s">
        <v>570</v>
      </c>
      <c r="H26" s="5">
        <v>3</v>
      </c>
      <c r="I26" s="7">
        <v>39597</v>
      </c>
      <c r="J26" s="7">
        <v>39597</v>
      </c>
      <c r="K26" s="6" t="s">
        <v>571</v>
      </c>
      <c r="L26" s="5">
        <v>41095</v>
      </c>
      <c r="M26" s="5"/>
      <c r="N26" s="5"/>
      <c r="O26" s="6" t="s">
        <v>571</v>
      </c>
      <c r="P26" s="5">
        <v>103</v>
      </c>
      <c r="Q26" s="5"/>
      <c r="R26" s="5"/>
      <c r="S26" s="5"/>
      <c r="T26" s="5"/>
    </row>
    <row r="27" spans="1:20" x14ac:dyDescent="0.25">
      <c r="A27" t="s">
        <v>567</v>
      </c>
      <c r="B27" s="6" t="s">
        <v>595</v>
      </c>
      <c r="C27" s="5">
        <v>1</v>
      </c>
      <c r="D27" s="5" t="s">
        <v>110</v>
      </c>
      <c r="E27" s="5">
        <v>2007</v>
      </c>
      <c r="F27" s="5" t="s">
        <v>569</v>
      </c>
      <c r="G27" s="5" t="s">
        <v>570</v>
      </c>
      <c r="H27" s="5">
        <v>3</v>
      </c>
      <c r="I27" s="7">
        <v>39597</v>
      </c>
      <c r="J27" s="7">
        <v>39597</v>
      </c>
      <c r="K27" s="6" t="s">
        <v>571</v>
      </c>
      <c r="L27" s="5">
        <v>41715</v>
      </c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t="s">
        <v>567</v>
      </c>
      <c r="B28" s="6" t="s">
        <v>596</v>
      </c>
      <c r="C28" s="5">
        <v>1</v>
      </c>
      <c r="D28" s="5" t="s">
        <v>110</v>
      </c>
      <c r="E28" s="5">
        <v>2007</v>
      </c>
      <c r="F28" s="5" t="s">
        <v>569</v>
      </c>
      <c r="G28" s="5" t="s">
        <v>570</v>
      </c>
      <c r="H28" s="5">
        <v>3</v>
      </c>
      <c r="I28" s="7">
        <v>39563</v>
      </c>
      <c r="J28" s="7">
        <v>39563</v>
      </c>
      <c r="K28" s="6" t="s">
        <v>571</v>
      </c>
      <c r="L28" s="5">
        <v>10816</v>
      </c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t="s">
        <v>567</v>
      </c>
      <c r="B29" s="6" t="s">
        <v>597</v>
      </c>
      <c r="C29" s="5">
        <v>1</v>
      </c>
      <c r="D29" s="5" t="s">
        <v>110</v>
      </c>
      <c r="E29" s="5">
        <v>2007</v>
      </c>
      <c r="F29" s="5" t="s">
        <v>569</v>
      </c>
      <c r="G29" s="5" t="s">
        <v>570</v>
      </c>
      <c r="H29" s="5">
        <v>3</v>
      </c>
      <c r="I29" s="7">
        <v>39563</v>
      </c>
      <c r="J29" s="7">
        <v>39563</v>
      </c>
      <c r="K29" s="6" t="s">
        <v>571</v>
      </c>
      <c r="L29" s="5">
        <v>10822</v>
      </c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t="s">
        <v>567</v>
      </c>
      <c r="B30" s="6" t="s">
        <v>598</v>
      </c>
      <c r="C30" s="5">
        <v>1</v>
      </c>
      <c r="D30" s="5" t="s">
        <v>110</v>
      </c>
      <c r="E30" s="5">
        <v>2007</v>
      </c>
      <c r="F30" s="5" t="s">
        <v>569</v>
      </c>
      <c r="G30" s="5" t="s">
        <v>570</v>
      </c>
      <c r="H30" s="5">
        <v>3</v>
      </c>
      <c r="I30" s="7">
        <v>39563</v>
      </c>
      <c r="J30" s="7">
        <v>39563</v>
      </c>
      <c r="K30" s="6" t="s">
        <v>571</v>
      </c>
      <c r="L30" s="5">
        <v>29848</v>
      </c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t="s">
        <v>567</v>
      </c>
      <c r="B31" s="6" t="s">
        <v>599</v>
      </c>
      <c r="C31" s="5">
        <v>1</v>
      </c>
      <c r="D31" s="5" t="s">
        <v>110</v>
      </c>
      <c r="E31" s="5">
        <v>2007</v>
      </c>
      <c r="F31" s="5" t="s">
        <v>569</v>
      </c>
      <c r="G31" s="5" t="s">
        <v>570</v>
      </c>
      <c r="H31" s="5">
        <v>3</v>
      </c>
      <c r="I31" s="7">
        <v>39563</v>
      </c>
      <c r="J31" s="7">
        <v>39563</v>
      </c>
      <c r="K31" s="6" t="s">
        <v>571</v>
      </c>
      <c r="L31" s="5">
        <v>29978</v>
      </c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t="s">
        <v>567</v>
      </c>
      <c r="B32" s="6" t="s">
        <v>600</v>
      </c>
      <c r="C32" s="5">
        <v>1</v>
      </c>
      <c r="D32" s="5" t="s">
        <v>110</v>
      </c>
      <c r="E32" s="5">
        <v>2007</v>
      </c>
      <c r="F32" s="5" t="s">
        <v>569</v>
      </c>
      <c r="G32" s="5" t="s">
        <v>591</v>
      </c>
      <c r="H32" s="5">
        <v>3</v>
      </c>
      <c r="I32" s="7">
        <v>39597</v>
      </c>
      <c r="J32" s="7">
        <v>39597</v>
      </c>
      <c r="K32" s="6" t="s">
        <v>571</v>
      </c>
      <c r="L32" s="5">
        <v>29833</v>
      </c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t="s">
        <v>567</v>
      </c>
      <c r="B33" s="6" t="s">
        <v>601</v>
      </c>
      <c r="C33" s="5">
        <v>1</v>
      </c>
      <c r="D33" s="5" t="s">
        <v>110</v>
      </c>
      <c r="E33" s="5">
        <v>2007</v>
      </c>
      <c r="F33" s="5" t="s">
        <v>569</v>
      </c>
      <c r="G33" s="5" t="s">
        <v>591</v>
      </c>
      <c r="H33" s="5">
        <v>3</v>
      </c>
      <c r="I33" s="7">
        <v>39597</v>
      </c>
      <c r="J33" s="7">
        <v>39597</v>
      </c>
      <c r="K33" s="6" t="s">
        <v>571</v>
      </c>
      <c r="L33" s="5">
        <v>29594</v>
      </c>
      <c r="M33" s="5"/>
      <c r="N33" s="5"/>
      <c r="O33" s="6" t="s">
        <v>571</v>
      </c>
      <c r="P33" s="5">
        <v>149</v>
      </c>
      <c r="Q33" s="5"/>
      <c r="R33" s="5"/>
      <c r="S33" s="5"/>
      <c r="T33" s="5"/>
    </row>
    <row r="34" spans="1:20" x14ac:dyDescent="0.25">
      <c r="A34" t="s">
        <v>567</v>
      </c>
      <c r="B34" s="6" t="s">
        <v>602</v>
      </c>
      <c r="C34" s="5">
        <v>1</v>
      </c>
      <c r="D34" s="5" t="s">
        <v>110</v>
      </c>
      <c r="E34" s="5">
        <v>2007</v>
      </c>
      <c r="F34" s="5" t="s">
        <v>569</v>
      </c>
      <c r="G34" s="5" t="s">
        <v>591</v>
      </c>
      <c r="H34" s="5">
        <v>3</v>
      </c>
      <c r="I34" s="7">
        <v>39597</v>
      </c>
      <c r="J34" s="7">
        <v>39597</v>
      </c>
      <c r="K34" s="6" t="s">
        <v>571</v>
      </c>
      <c r="L34" s="5">
        <v>27417</v>
      </c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t="s">
        <v>567</v>
      </c>
      <c r="B35" s="6" t="s">
        <v>603</v>
      </c>
      <c r="C35" s="5">
        <v>1</v>
      </c>
      <c r="D35" s="5" t="s">
        <v>110</v>
      </c>
      <c r="E35" s="5">
        <v>2008</v>
      </c>
      <c r="F35" s="5" t="s">
        <v>569</v>
      </c>
      <c r="G35" s="5" t="s">
        <v>591</v>
      </c>
      <c r="H35" s="5">
        <v>3</v>
      </c>
      <c r="I35" s="7">
        <v>39952</v>
      </c>
      <c r="J35" s="7">
        <v>39952</v>
      </c>
      <c r="K35" s="6" t="s">
        <v>571</v>
      </c>
      <c r="L35" s="5">
        <v>29448</v>
      </c>
      <c r="M35" s="5"/>
      <c r="N35" s="5"/>
      <c r="O35" s="6" t="s">
        <v>572</v>
      </c>
      <c r="P35" s="5">
        <v>56420</v>
      </c>
      <c r="Q35" s="5"/>
      <c r="R35" s="5"/>
      <c r="S35" s="5"/>
      <c r="T35" s="5"/>
    </row>
    <row r="36" spans="1:20" x14ac:dyDescent="0.25">
      <c r="A36" t="s">
        <v>567</v>
      </c>
      <c r="B36" s="6" t="s">
        <v>604</v>
      </c>
      <c r="C36" s="5">
        <v>1</v>
      </c>
      <c r="D36" s="5" t="s">
        <v>110</v>
      </c>
      <c r="E36" s="5">
        <v>2008</v>
      </c>
      <c r="F36" s="5" t="s">
        <v>569</v>
      </c>
      <c r="G36" s="5" t="s">
        <v>591</v>
      </c>
      <c r="H36" s="5">
        <v>3</v>
      </c>
      <c r="I36" s="7">
        <v>39952</v>
      </c>
      <c r="J36" s="7">
        <v>39952</v>
      </c>
      <c r="K36" s="6" t="s">
        <v>571</v>
      </c>
      <c r="L36" s="5">
        <v>34963</v>
      </c>
      <c r="M36" s="5"/>
      <c r="N36" s="5"/>
      <c r="O36" s="6" t="s">
        <v>572</v>
      </c>
      <c r="P36" s="5">
        <v>66987</v>
      </c>
      <c r="Q36" s="5"/>
      <c r="R36" s="5"/>
      <c r="S36" s="5"/>
      <c r="T36" s="5"/>
    </row>
    <row r="37" spans="1:20" x14ac:dyDescent="0.25">
      <c r="A37" t="s">
        <v>567</v>
      </c>
      <c r="B37" s="6" t="s">
        <v>605</v>
      </c>
      <c r="C37" s="5">
        <v>1</v>
      </c>
      <c r="D37" s="5" t="s">
        <v>110</v>
      </c>
      <c r="E37" s="5">
        <v>2008</v>
      </c>
      <c r="F37" s="5" t="s">
        <v>569</v>
      </c>
      <c r="G37" s="5" t="s">
        <v>591</v>
      </c>
      <c r="H37" s="5">
        <v>3</v>
      </c>
      <c r="I37" s="7">
        <v>39952</v>
      </c>
      <c r="J37" s="7">
        <v>39952</v>
      </c>
      <c r="K37" s="6" t="s">
        <v>571</v>
      </c>
      <c r="L37" s="5">
        <v>32490</v>
      </c>
      <c r="M37" s="5"/>
      <c r="N37" s="5"/>
      <c r="O37" s="6" t="s">
        <v>572</v>
      </c>
      <c r="P37" s="5">
        <v>62249</v>
      </c>
      <c r="Q37" s="5"/>
      <c r="R37" s="5"/>
      <c r="S37" s="5"/>
      <c r="T37" s="5"/>
    </row>
    <row r="38" spans="1:20" x14ac:dyDescent="0.25">
      <c r="A38" t="s">
        <v>567</v>
      </c>
      <c r="B38" s="6" t="s">
        <v>606</v>
      </c>
      <c r="C38" s="5">
        <v>1</v>
      </c>
      <c r="D38" s="5" t="s">
        <v>110</v>
      </c>
      <c r="E38" s="5">
        <v>2008</v>
      </c>
      <c r="F38" s="5" t="s">
        <v>569</v>
      </c>
      <c r="G38" s="5" t="s">
        <v>591</v>
      </c>
      <c r="H38" s="5">
        <v>3</v>
      </c>
      <c r="I38" s="7">
        <v>39937</v>
      </c>
      <c r="J38" s="7">
        <v>39937</v>
      </c>
      <c r="K38" s="6" t="s">
        <v>571</v>
      </c>
      <c r="L38" s="5">
        <v>46703</v>
      </c>
      <c r="M38" s="5"/>
      <c r="N38" s="5"/>
      <c r="O38" s="6" t="s">
        <v>572</v>
      </c>
      <c r="P38" s="5">
        <v>18044</v>
      </c>
      <c r="Q38" s="6" t="s">
        <v>571</v>
      </c>
      <c r="R38" s="5">
        <v>118</v>
      </c>
      <c r="S38" s="5"/>
      <c r="T38" s="5"/>
    </row>
    <row r="39" spans="1:20" x14ac:dyDescent="0.25">
      <c r="A39" t="s">
        <v>567</v>
      </c>
      <c r="B39" s="6" t="s">
        <v>607</v>
      </c>
      <c r="C39" s="5">
        <v>1</v>
      </c>
      <c r="D39" s="5" t="s">
        <v>110</v>
      </c>
      <c r="E39" s="5">
        <v>2008</v>
      </c>
      <c r="F39" s="5" t="s">
        <v>569</v>
      </c>
      <c r="G39" s="5" t="s">
        <v>591</v>
      </c>
      <c r="H39" s="5">
        <v>3</v>
      </c>
      <c r="I39" s="7">
        <v>39937</v>
      </c>
      <c r="J39" s="7">
        <v>39937</v>
      </c>
      <c r="K39" s="6" t="s">
        <v>571</v>
      </c>
      <c r="L39" s="5">
        <v>46321</v>
      </c>
      <c r="M39" s="5"/>
      <c r="N39" s="5"/>
      <c r="O39" s="6" t="s">
        <v>572</v>
      </c>
      <c r="P39" s="5">
        <v>17897</v>
      </c>
      <c r="Q39" s="5"/>
      <c r="R39" s="5"/>
      <c r="S39" s="5"/>
      <c r="T39" s="5"/>
    </row>
    <row r="40" spans="1:20" x14ac:dyDescent="0.25">
      <c r="A40" t="s">
        <v>567</v>
      </c>
      <c r="B40" s="6" t="s">
        <v>608</v>
      </c>
      <c r="C40" s="5">
        <v>1</v>
      </c>
      <c r="D40" s="5" t="s">
        <v>110</v>
      </c>
      <c r="E40" s="5">
        <v>2008</v>
      </c>
      <c r="F40" s="5" t="s">
        <v>569</v>
      </c>
      <c r="G40" s="5" t="s">
        <v>591</v>
      </c>
      <c r="H40" s="5">
        <v>3</v>
      </c>
      <c r="I40" s="7">
        <v>39937</v>
      </c>
      <c r="J40" s="7">
        <v>39937</v>
      </c>
      <c r="K40" s="6" t="s">
        <v>571</v>
      </c>
      <c r="L40" s="5">
        <v>46306</v>
      </c>
      <c r="M40" s="5"/>
      <c r="N40" s="5"/>
      <c r="O40" s="6" t="s">
        <v>572</v>
      </c>
      <c r="P40" s="5">
        <v>17891</v>
      </c>
      <c r="Q40" s="5"/>
      <c r="R40" s="5"/>
      <c r="S40" s="5"/>
      <c r="T40" s="5"/>
    </row>
    <row r="41" spans="1:20" x14ac:dyDescent="0.25">
      <c r="A41" t="s">
        <v>567</v>
      </c>
      <c r="B41" s="6" t="s">
        <v>609</v>
      </c>
      <c r="C41" s="5">
        <v>1</v>
      </c>
      <c r="D41" s="5" t="s">
        <v>110</v>
      </c>
      <c r="E41" s="5">
        <v>2008</v>
      </c>
      <c r="F41" s="5" t="s">
        <v>569</v>
      </c>
      <c r="G41" s="5" t="s">
        <v>591</v>
      </c>
      <c r="H41" s="5">
        <v>3</v>
      </c>
      <c r="I41" s="7">
        <v>39937</v>
      </c>
      <c r="J41" s="7">
        <v>39937</v>
      </c>
      <c r="K41" s="6" t="s">
        <v>571</v>
      </c>
      <c r="L41" s="5">
        <v>46868</v>
      </c>
      <c r="M41" s="5"/>
      <c r="N41" s="5"/>
      <c r="O41" s="6" t="s">
        <v>572</v>
      </c>
      <c r="P41" s="5">
        <v>18108</v>
      </c>
      <c r="Q41" s="5"/>
      <c r="R41" s="5"/>
      <c r="S41" s="5"/>
      <c r="T41" s="5"/>
    </row>
    <row r="42" spans="1:20" x14ac:dyDescent="0.25">
      <c r="A42" t="s">
        <v>567</v>
      </c>
      <c r="B42" s="6" t="s">
        <v>610</v>
      </c>
      <c r="C42" s="5">
        <v>1</v>
      </c>
      <c r="D42" s="5" t="s">
        <v>110</v>
      </c>
      <c r="E42" s="5">
        <v>2008</v>
      </c>
      <c r="F42" s="5" t="s">
        <v>569</v>
      </c>
      <c r="G42" s="5" t="s">
        <v>591</v>
      </c>
      <c r="H42" s="5">
        <v>3</v>
      </c>
      <c r="I42" s="7">
        <v>39937</v>
      </c>
      <c r="J42" s="7">
        <v>39937</v>
      </c>
      <c r="K42" s="6" t="s">
        <v>571</v>
      </c>
      <c r="L42" s="5">
        <v>46362</v>
      </c>
      <c r="M42" s="5"/>
      <c r="N42" s="5"/>
      <c r="O42" s="6" t="s">
        <v>572</v>
      </c>
      <c r="P42" s="5">
        <v>17913</v>
      </c>
      <c r="Q42" s="6" t="s">
        <v>571</v>
      </c>
      <c r="R42" s="5">
        <v>351</v>
      </c>
      <c r="S42" s="5"/>
      <c r="T42" s="5"/>
    </row>
    <row r="43" spans="1:20" x14ac:dyDescent="0.25">
      <c r="A43" t="s">
        <v>567</v>
      </c>
      <c r="B43" s="6" t="s">
        <v>611</v>
      </c>
      <c r="C43" s="5">
        <v>1</v>
      </c>
      <c r="D43" s="5" t="s">
        <v>110</v>
      </c>
      <c r="E43" s="5">
        <v>2008</v>
      </c>
      <c r="F43" s="5" t="s">
        <v>569</v>
      </c>
      <c r="G43" s="5" t="s">
        <v>591</v>
      </c>
      <c r="H43" s="5">
        <v>3</v>
      </c>
      <c r="I43" s="7">
        <v>39952</v>
      </c>
      <c r="J43" s="7">
        <v>39952</v>
      </c>
      <c r="K43" s="6" t="s">
        <v>571</v>
      </c>
      <c r="L43" s="5">
        <v>29149</v>
      </c>
      <c r="M43" s="5"/>
      <c r="N43" s="5"/>
      <c r="O43" s="6" t="s">
        <v>572</v>
      </c>
      <c r="P43" s="5">
        <v>55847</v>
      </c>
      <c r="Q43" s="6" t="s">
        <v>571</v>
      </c>
      <c r="R43" s="5">
        <v>147</v>
      </c>
      <c r="S43" s="5"/>
      <c r="T43" s="5"/>
    </row>
    <row r="44" spans="1:20" x14ac:dyDescent="0.25">
      <c r="A44" t="s">
        <v>567</v>
      </c>
      <c r="B44" s="6" t="s">
        <v>612</v>
      </c>
      <c r="C44" s="5">
        <v>1</v>
      </c>
      <c r="D44" s="5" t="s">
        <v>110</v>
      </c>
      <c r="E44" s="5">
        <v>2008</v>
      </c>
      <c r="F44" s="5" t="s">
        <v>569</v>
      </c>
      <c r="G44" s="5" t="s">
        <v>591</v>
      </c>
      <c r="H44" s="5">
        <v>3</v>
      </c>
      <c r="I44" s="7">
        <v>39952</v>
      </c>
      <c r="J44" s="7">
        <v>39952</v>
      </c>
      <c r="K44" s="6" t="s">
        <v>571</v>
      </c>
      <c r="L44" s="5">
        <v>28165</v>
      </c>
      <c r="M44" s="5"/>
      <c r="N44" s="5"/>
      <c r="O44" s="6" t="s">
        <v>572</v>
      </c>
      <c r="P44" s="5">
        <v>53962</v>
      </c>
      <c r="Q44" s="5"/>
      <c r="R44" s="5"/>
      <c r="S44" s="5"/>
      <c r="T44" s="5"/>
    </row>
    <row r="45" spans="1:20" x14ac:dyDescent="0.25">
      <c r="A45" t="s">
        <v>567</v>
      </c>
      <c r="B45" s="6" t="s">
        <v>613</v>
      </c>
      <c r="C45" s="5">
        <v>1</v>
      </c>
      <c r="D45" s="5" t="s">
        <v>110</v>
      </c>
      <c r="E45" s="5">
        <v>2008</v>
      </c>
      <c r="F45" s="5" t="s">
        <v>569</v>
      </c>
      <c r="G45" s="5" t="s">
        <v>591</v>
      </c>
      <c r="H45" s="5">
        <v>3</v>
      </c>
      <c r="I45" s="7">
        <v>39952</v>
      </c>
      <c r="J45" s="7">
        <v>39952</v>
      </c>
      <c r="K45" s="6" t="s">
        <v>571</v>
      </c>
      <c r="L45" s="5">
        <v>29340</v>
      </c>
      <c r="M45" s="5"/>
      <c r="N45" s="5"/>
      <c r="O45" s="6" t="s">
        <v>572</v>
      </c>
      <c r="P45" s="5">
        <v>56213</v>
      </c>
      <c r="Q45" s="6" t="s">
        <v>571</v>
      </c>
      <c r="R45" s="5">
        <v>148</v>
      </c>
      <c r="S45" s="5"/>
      <c r="T45" s="5"/>
    </row>
    <row r="46" spans="1:20" x14ac:dyDescent="0.25">
      <c r="A46" t="s">
        <v>567</v>
      </c>
      <c r="B46" s="6" t="s">
        <v>614</v>
      </c>
      <c r="C46" s="5">
        <v>1</v>
      </c>
      <c r="D46" s="5" t="s">
        <v>110</v>
      </c>
      <c r="E46" s="5">
        <v>2008</v>
      </c>
      <c r="F46" s="5" t="s">
        <v>569</v>
      </c>
      <c r="G46" s="5" t="s">
        <v>591</v>
      </c>
      <c r="H46" s="5">
        <v>3</v>
      </c>
      <c r="I46" s="7">
        <v>39937</v>
      </c>
      <c r="J46" s="7">
        <v>39937</v>
      </c>
      <c r="K46" s="6" t="s">
        <v>571</v>
      </c>
      <c r="L46" s="5">
        <v>17180</v>
      </c>
      <c r="M46" s="5"/>
      <c r="N46" s="5"/>
      <c r="O46" s="6" t="s">
        <v>572</v>
      </c>
      <c r="P46" s="5">
        <v>6638</v>
      </c>
      <c r="Q46" s="5"/>
      <c r="R46" s="5"/>
      <c r="S46" s="5"/>
      <c r="T46" s="5"/>
    </row>
    <row r="47" spans="1:20" x14ac:dyDescent="0.25">
      <c r="A47" t="s">
        <v>567</v>
      </c>
      <c r="B47" s="6" t="s">
        <v>615</v>
      </c>
      <c r="C47" s="5">
        <v>1</v>
      </c>
      <c r="D47" s="5" t="s">
        <v>110</v>
      </c>
      <c r="E47" s="5">
        <v>2008</v>
      </c>
      <c r="F47" s="5" t="s">
        <v>569</v>
      </c>
      <c r="G47" s="5" t="s">
        <v>591</v>
      </c>
      <c r="H47" s="5">
        <v>3</v>
      </c>
      <c r="I47" s="7">
        <v>39952</v>
      </c>
      <c r="J47" s="7">
        <v>39952</v>
      </c>
      <c r="K47" s="6" t="s">
        <v>571</v>
      </c>
      <c r="L47" s="5">
        <v>29006</v>
      </c>
      <c r="M47" s="5"/>
      <c r="N47" s="5"/>
      <c r="O47" s="6" t="s">
        <v>572</v>
      </c>
      <c r="P47" s="5">
        <v>55573</v>
      </c>
      <c r="Q47" s="5"/>
      <c r="R47" s="5"/>
      <c r="S47" s="5"/>
      <c r="T47" s="5"/>
    </row>
    <row r="48" spans="1:20" x14ac:dyDescent="0.25">
      <c r="A48" t="s">
        <v>567</v>
      </c>
      <c r="B48" s="6" t="s">
        <v>616</v>
      </c>
      <c r="C48" s="5">
        <v>1</v>
      </c>
      <c r="D48" s="5" t="s">
        <v>110</v>
      </c>
      <c r="E48" s="5">
        <v>2008</v>
      </c>
      <c r="F48" s="5" t="s">
        <v>569</v>
      </c>
      <c r="G48" s="5" t="s">
        <v>591</v>
      </c>
      <c r="H48" s="5">
        <v>3</v>
      </c>
      <c r="I48" s="7">
        <v>39952</v>
      </c>
      <c r="J48" s="7">
        <v>39952</v>
      </c>
      <c r="K48" s="6" t="s">
        <v>571</v>
      </c>
      <c r="L48" s="5">
        <v>29190</v>
      </c>
      <c r="M48" s="5"/>
      <c r="N48" s="5"/>
      <c r="O48" s="6" t="s">
        <v>572</v>
      </c>
      <c r="P48" s="5">
        <v>55926</v>
      </c>
      <c r="Q48" s="6" t="s">
        <v>571</v>
      </c>
      <c r="R48" s="5">
        <v>147</v>
      </c>
      <c r="S48" s="5"/>
      <c r="T48" s="5"/>
    </row>
    <row r="49" spans="1:20" x14ac:dyDescent="0.25">
      <c r="A49" t="s">
        <v>567</v>
      </c>
      <c r="B49" s="6" t="s">
        <v>617</v>
      </c>
      <c r="C49" s="5">
        <v>1</v>
      </c>
      <c r="D49" s="5" t="s">
        <v>110</v>
      </c>
      <c r="E49" s="5">
        <v>2008</v>
      </c>
      <c r="F49" s="5" t="s">
        <v>569</v>
      </c>
      <c r="G49" s="5" t="s">
        <v>591</v>
      </c>
      <c r="H49" s="5">
        <v>3</v>
      </c>
      <c r="I49" s="7">
        <v>39952</v>
      </c>
      <c r="J49" s="7">
        <v>39952</v>
      </c>
      <c r="K49" s="6" t="s">
        <v>571</v>
      </c>
      <c r="L49" s="5">
        <v>29788</v>
      </c>
      <c r="M49" s="5"/>
      <c r="N49" s="5"/>
      <c r="O49" s="6" t="s">
        <v>572</v>
      </c>
      <c r="P49" s="5">
        <v>57072</v>
      </c>
      <c r="Q49" s="5"/>
      <c r="R49" s="5"/>
      <c r="S49" s="5"/>
      <c r="T49" s="5"/>
    </row>
    <row r="50" spans="1:20" x14ac:dyDescent="0.25">
      <c r="A50" t="s">
        <v>567</v>
      </c>
      <c r="B50" s="6" t="s">
        <v>618</v>
      </c>
      <c r="C50" s="5">
        <v>1</v>
      </c>
      <c r="D50" s="5" t="s">
        <v>110</v>
      </c>
      <c r="E50" s="5">
        <v>2008</v>
      </c>
      <c r="F50" s="5" t="s">
        <v>569</v>
      </c>
      <c r="G50" s="5" t="s">
        <v>591</v>
      </c>
      <c r="H50" s="5">
        <v>3</v>
      </c>
      <c r="I50" s="7">
        <v>39952</v>
      </c>
      <c r="J50" s="7">
        <v>39952</v>
      </c>
      <c r="K50" s="6" t="s">
        <v>571</v>
      </c>
      <c r="L50" s="5">
        <v>29012</v>
      </c>
      <c r="M50" s="5"/>
      <c r="N50" s="5"/>
      <c r="O50" s="6" t="s">
        <v>572</v>
      </c>
      <c r="P50" s="5">
        <v>55585</v>
      </c>
      <c r="Q50" s="6" t="s">
        <v>571</v>
      </c>
      <c r="R50" s="5">
        <v>146</v>
      </c>
      <c r="S50" s="5"/>
      <c r="T50" s="5"/>
    </row>
    <row r="51" spans="1:20" x14ac:dyDescent="0.25">
      <c r="A51" t="s">
        <v>567</v>
      </c>
      <c r="B51" s="6" t="s">
        <v>619</v>
      </c>
      <c r="C51" s="5">
        <v>1</v>
      </c>
      <c r="D51" s="5" t="s">
        <v>110</v>
      </c>
      <c r="E51" s="5">
        <v>2008</v>
      </c>
      <c r="F51" s="5" t="s">
        <v>569</v>
      </c>
      <c r="G51" s="5" t="s">
        <v>591</v>
      </c>
      <c r="H51" s="5">
        <v>3</v>
      </c>
      <c r="I51" s="7">
        <v>39952</v>
      </c>
      <c r="J51" s="7">
        <v>39952</v>
      </c>
      <c r="K51" s="6" t="s">
        <v>571</v>
      </c>
      <c r="L51" s="5">
        <v>29830</v>
      </c>
      <c r="M51" s="5"/>
      <c r="N51" s="5"/>
      <c r="O51" s="6" t="s">
        <v>572</v>
      </c>
      <c r="P51" s="5">
        <v>57152</v>
      </c>
      <c r="Q51" s="5"/>
      <c r="R51" s="5"/>
      <c r="S51" s="5"/>
      <c r="T51" s="5"/>
    </row>
    <row r="52" spans="1:20" x14ac:dyDescent="0.25">
      <c r="A52" t="s">
        <v>567</v>
      </c>
      <c r="B52" s="6" t="s">
        <v>620</v>
      </c>
      <c r="C52" s="5">
        <v>1</v>
      </c>
      <c r="D52" s="5" t="s">
        <v>110</v>
      </c>
      <c r="E52" s="5">
        <v>2008</v>
      </c>
      <c r="F52" s="5" t="s">
        <v>569</v>
      </c>
      <c r="G52" s="5" t="s">
        <v>591</v>
      </c>
      <c r="H52" s="5">
        <v>3</v>
      </c>
      <c r="I52" s="7">
        <v>39952</v>
      </c>
      <c r="J52" s="7">
        <v>39952</v>
      </c>
      <c r="K52" s="6" t="s">
        <v>571</v>
      </c>
      <c r="L52" s="5">
        <v>27894</v>
      </c>
      <c r="M52" s="5"/>
      <c r="N52" s="5"/>
      <c r="O52" s="6" t="s">
        <v>572</v>
      </c>
      <c r="P52" s="5">
        <v>53443</v>
      </c>
      <c r="Q52" s="6" t="s">
        <v>571</v>
      </c>
      <c r="R52" s="5">
        <v>141</v>
      </c>
      <c r="S52" s="5"/>
      <c r="T52" s="5"/>
    </row>
    <row r="53" spans="1:20" x14ac:dyDescent="0.25">
      <c r="A53" t="s">
        <v>567</v>
      </c>
      <c r="B53" s="6" t="s">
        <v>621</v>
      </c>
      <c r="C53" s="5">
        <v>1</v>
      </c>
      <c r="D53" s="5" t="s">
        <v>110</v>
      </c>
      <c r="E53" s="5">
        <v>2008</v>
      </c>
      <c r="F53" s="5" t="s">
        <v>569</v>
      </c>
      <c r="G53" s="5" t="s">
        <v>591</v>
      </c>
      <c r="H53" s="5">
        <v>3</v>
      </c>
      <c r="I53" s="7">
        <v>39952</v>
      </c>
      <c r="J53" s="7">
        <v>39952</v>
      </c>
      <c r="K53" s="6" t="s">
        <v>571</v>
      </c>
      <c r="L53" s="5">
        <v>29354</v>
      </c>
      <c r="M53" s="5"/>
      <c r="N53" s="5"/>
      <c r="O53" s="6" t="s">
        <v>572</v>
      </c>
      <c r="P53" s="5">
        <v>56240</v>
      </c>
      <c r="Q53" s="5"/>
      <c r="R53" s="5"/>
      <c r="S53" s="5"/>
      <c r="T53" s="5"/>
    </row>
    <row r="54" spans="1:20" x14ac:dyDescent="0.25">
      <c r="A54" t="s">
        <v>567</v>
      </c>
      <c r="B54" s="6" t="s">
        <v>622</v>
      </c>
      <c r="C54" s="5">
        <v>1</v>
      </c>
      <c r="D54" s="5" t="s">
        <v>110</v>
      </c>
      <c r="E54" s="5">
        <v>2008</v>
      </c>
      <c r="F54" s="5" t="s">
        <v>569</v>
      </c>
      <c r="G54" s="5" t="s">
        <v>591</v>
      </c>
      <c r="H54" s="5">
        <v>3</v>
      </c>
      <c r="I54" s="7">
        <v>39952</v>
      </c>
      <c r="J54" s="7">
        <v>39952</v>
      </c>
      <c r="K54" s="6" t="s">
        <v>571</v>
      </c>
      <c r="L54" s="5">
        <v>29211</v>
      </c>
      <c r="M54" s="5"/>
      <c r="N54" s="5"/>
      <c r="O54" s="6" t="s">
        <v>572</v>
      </c>
      <c r="P54" s="5">
        <v>55966</v>
      </c>
      <c r="Q54" s="6" t="s">
        <v>571</v>
      </c>
      <c r="R54" s="5">
        <v>147</v>
      </c>
      <c r="S54" s="5"/>
      <c r="T54" s="5"/>
    </row>
    <row r="55" spans="1:20" x14ac:dyDescent="0.25">
      <c r="A55" t="s">
        <v>567</v>
      </c>
      <c r="B55" s="6" t="s">
        <v>623</v>
      </c>
      <c r="C55" s="5">
        <v>1</v>
      </c>
      <c r="D55" s="5" t="s">
        <v>110</v>
      </c>
      <c r="E55" s="5">
        <v>2009</v>
      </c>
      <c r="F55" s="5" t="s">
        <v>569</v>
      </c>
      <c r="G55" s="5" t="s">
        <v>591</v>
      </c>
      <c r="H55" s="5">
        <v>3</v>
      </c>
      <c r="I55" s="7">
        <v>40312</v>
      </c>
      <c r="J55" s="7">
        <v>40312</v>
      </c>
      <c r="K55" s="6" t="s">
        <v>571</v>
      </c>
      <c r="L55" s="5">
        <v>59984</v>
      </c>
      <c r="M55" s="5"/>
      <c r="N55" s="5"/>
      <c r="O55" s="6" t="s">
        <v>571</v>
      </c>
      <c r="P55" s="5">
        <v>423</v>
      </c>
      <c r="Q55" s="5"/>
      <c r="R55" s="5"/>
      <c r="S55" s="5"/>
      <c r="T55" s="5"/>
    </row>
    <row r="56" spans="1:20" x14ac:dyDescent="0.25">
      <c r="A56" t="s">
        <v>567</v>
      </c>
      <c r="B56" s="6" t="s">
        <v>624</v>
      </c>
      <c r="C56" s="5">
        <v>1</v>
      </c>
      <c r="D56" s="5" t="s">
        <v>110</v>
      </c>
      <c r="E56" s="5">
        <v>2009</v>
      </c>
      <c r="F56" s="5" t="s">
        <v>569</v>
      </c>
      <c r="G56" s="5" t="s">
        <v>591</v>
      </c>
      <c r="H56" s="5">
        <v>3</v>
      </c>
      <c r="I56" s="7">
        <v>40312</v>
      </c>
      <c r="J56" s="7">
        <v>40312</v>
      </c>
      <c r="K56" s="6" t="s">
        <v>571</v>
      </c>
      <c r="L56" s="5">
        <v>58349</v>
      </c>
      <c r="M56" s="5"/>
      <c r="N56" s="5"/>
      <c r="O56" s="5"/>
      <c r="P56" s="5"/>
      <c r="Q56" s="5"/>
      <c r="R56" s="5"/>
      <c r="S56" s="5"/>
      <c r="T56" s="5"/>
    </row>
    <row r="57" spans="1:20" x14ac:dyDescent="0.25">
      <c r="A57" t="s">
        <v>567</v>
      </c>
      <c r="B57" s="6" t="s">
        <v>625</v>
      </c>
      <c r="C57" s="5">
        <v>1</v>
      </c>
      <c r="D57" s="5" t="s">
        <v>110</v>
      </c>
      <c r="E57" s="5">
        <v>2009</v>
      </c>
      <c r="F57" s="5" t="s">
        <v>569</v>
      </c>
      <c r="G57" s="5" t="s">
        <v>591</v>
      </c>
      <c r="H57" s="5">
        <v>3</v>
      </c>
      <c r="I57" s="7">
        <v>40312</v>
      </c>
      <c r="J57" s="7">
        <v>40312</v>
      </c>
      <c r="K57" s="6" t="s">
        <v>571</v>
      </c>
      <c r="L57" s="5">
        <v>29092</v>
      </c>
      <c r="M57" s="5"/>
      <c r="N57" s="5"/>
      <c r="O57" s="5"/>
      <c r="P57" s="5"/>
      <c r="Q57" s="5"/>
      <c r="R57" s="5"/>
      <c r="S57" s="5"/>
      <c r="T57" s="5"/>
    </row>
    <row r="58" spans="1:20" x14ac:dyDescent="0.25">
      <c r="A58" t="s">
        <v>567</v>
      </c>
      <c r="B58" s="6" t="s">
        <v>626</v>
      </c>
      <c r="C58" s="5">
        <v>1</v>
      </c>
      <c r="D58" s="5" t="s">
        <v>110</v>
      </c>
      <c r="E58" s="5">
        <v>2009</v>
      </c>
      <c r="F58" s="5" t="s">
        <v>569</v>
      </c>
      <c r="G58" s="5" t="s">
        <v>591</v>
      </c>
      <c r="H58" s="5">
        <v>3</v>
      </c>
      <c r="I58" s="7">
        <v>40319</v>
      </c>
      <c r="J58" s="7">
        <v>40319</v>
      </c>
      <c r="K58" s="6" t="s">
        <v>571</v>
      </c>
      <c r="L58" s="5">
        <v>29131</v>
      </c>
      <c r="M58" s="5"/>
      <c r="N58" s="5"/>
      <c r="O58" s="5"/>
      <c r="P58" s="5"/>
      <c r="Q58" s="5"/>
      <c r="R58" s="5"/>
      <c r="S58" s="5"/>
      <c r="T58" s="5"/>
    </row>
    <row r="59" spans="1:20" x14ac:dyDescent="0.25">
      <c r="A59" t="s">
        <v>567</v>
      </c>
      <c r="B59" s="6" t="s">
        <v>627</v>
      </c>
      <c r="C59" s="5">
        <v>1</v>
      </c>
      <c r="D59" s="5" t="s">
        <v>110</v>
      </c>
      <c r="E59" s="5">
        <v>2009</v>
      </c>
      <c r="F59" s="5" t="s">
        <v>569</v>
      </c>
      <c r="G59" s="5" t="s">
        <v>591</v>
      </c>
      <c r="H59" s="5">
        <v>3</v>
      </c>
      <c r="I59" s="7">
        <v>40319</v>
      </c>
      <c r="J59" s="7">
        <v>40319</v>
      </c>
      <c r="K59" s="6" t="s">
        <v>571</v>
      </c>
      <c r="L59" s="5">
        <v>28763</v>
      </c>
      <c r="M59" s="5"/>
      <c r="N59" s="5"/>
      <c r="O59" s="5"/>
      <c r="P59" s="5"/>
      <c r="Q59" s="5"/>
      <c r="R59" s="5"/>
      <c r="S59" s="5"/>
      <c r="T59" s="5"/>
    </row>
    <row r="60" spans="1:20" x14ac:dyDescent="0.25">
      <c r="A60" t="s">
        <v>567</v>
      </c>
      <c r="B60" s="6" t="s">
        <v>628</v>
      </c>
      <c r="C60" s="5">
        <v>1</v>
      </c>
      <c r="D60" s="5" t="s">
        <v>110</v>
      </c>
      <c r="E60" s="5">
        <v>2009</v>
      </c>
      <c r="F60" s="5" t="s">
        <v>569</v>
      </c>
      <c r="G60" s="5" t="s">
        <v>591</v>
      </c>
      <c r="H60" s="5">
        <v>3</v>
      </c>
      <c r="I60" s="7">
        <v>40319</v>
      </c>
      <c r="J60" s="7">
        <v>40319</v>
      </c>
      <c r="K60" s="6" t="s">
        <v>571</v>
      </c>
      <c r="L60" s="5">
        <v>28513</v>
      </c>
      <c r="M60" s="5"/>
      <c r="N60" s="5"/>
      <c r="O60" s="5"/>
      <c r="P60" s="5"/>
      <c r="Q60" s="5"/>
      <c r="R60" s="5"/>
      <c r="S60" s="5"/>
      <c r="T60" s="5"/>
    </row>
    <row r="61" spans="1:20" x14ac:dyDescent="0.25">
      <c r="A61" t="s">
        <v>567</v>
      </c>
      <c r="B61" s="6" t="s">
        <v>629</v>
      </c>
      <c r="C61" s="5">
        <v>1</v>
      </c>
      <c r="D61" s="5" t="s">
        <v>110</v>
      </c>
      <c r="E61" s="5">
        <v>2009</v>
      </c>
      <c r="F61" s="5" t="s">
        <v>569</v>
      </c>
      <c r="G61" s="5" t="s">
        <v>591</v>
      </c>
      <c r="H61" s="5">
        <v>3</v>
      </c>
      <c r="I61" s="7">
        <v>40312</v>
      </c>
      <c r="J61" s="7">
        <v>40312</v>
      </c>
      <c r="K61" s="6" t="s">
        <v>571</v>
      </c>
      <c r="L61" s="5">
        <v>58118</v>
      </c>
      <c r="M61" s="5"/>
      <c r="N61" s="5"/>
      <c r="O61" s="6" t="s">
        <v>571</v>
      </c>
      <c r="P61" s="5">
        <v>117</v>
      </c>
      <c r="Q61" s="5"/>
      <c r="R61" s="5"/>
      <c r="S61" s="5"/>
      <c r="T61" s="5"/>
    </row>
    <row r="62" spans="1:20" x14ac:dyDescent="0.25">
      <c r="A62" t="s">
        <v>567</v>
      </c>
      <c r="B62" s="6" t="s">
        <v>630</v>
      </c>
      <c r="C62" s="5">
        <v>1</v>
      </c>
      <c r="D62" s="5" t="s">
        <v>110</v>
      </c>
      <c r="E62" s="5">
        <v>2009</v>
      </c>
      <c r="F62" s="5" t="s">
        <v>569</v>
      </c>
      <c r="G62" s="5" t="s">
        <v>591</v>
      </c>
      <c r="H62" s="5">
        <v>3</v>
      </c>
      <c r="I62" s="7">
        <v>40319</v>
      </c>
      <c r="J62" s="7">
        <v>40319</v>
      </c>
      <c r="K62" s="6" t="s">
        <v>571</v>
      </c>
      <c r="L62" s="5">
        <v>58029</v>
      </c>
      <c r="M62" s="5"/>
      <c r="N62" s="5"/>
      <c r="O62" s="5"/>
      <c r="P62" s="5"/>
      <c r="Q62" s="5"/>
      <c r="R62" s="5"/>
      <c r="S62" s="5"/>
      <c r="T62" s="5"/>
    </row>
    <row r="63" spans="1:20" x14ac:dyDescent="0.25">
      <c r="A63" t="s">
        <v>567</v>
      </c>
      <c r="B63" s="6" t="s">
        <v>631</v>
      </c>
      <c r="C63" s="5">
        <v>1</v>
      </c>
      <c r="D63" s="5" t="s">
        <v>110</v>
      </c>
      <c r="E63" s="5">
        <v>2009</v>
      </c>
      <c r="F63" s="5" t="s">
        <v>569</v>
      </c>
      <c r="G63" s="5" t="s">
        <v>591</v>
      </c>
      <c r="H63" s="5">
        <v>3</v>
      </c>
      <c r="I63" s="7">
        <v>40319</v>
      </c>
      <c r="J63" s="7">
        <v>40319</v>
      </c>
      <c r="K63" s="6" t="s">
        <v>571</v>
      </c>
      <c r="L63" s="5">
        <v>27596</v>
      </c>
      <c r="M63" s="5"/>
      <c r="N63" s="5"/>
      <c r="O63" s="6" t="s">
        <v>571</v>
      </c>
      <c r="P63" s="5">
        <v>139</v>
      </c>
      <c r="Q63" s="5"/>
      <c r="R63" s="5"/>
      <c r="S63" s="5"/>
      <c r="T63" s="5"/>
    </row>
    <row r="64" spans="1:20" x14ac:dyDescent="0.25">
      <c r="A64" t="s">
        <v>567</v>
      </c>
      <c r="B64" s="6" t="s">
        <v>632</v>
      </c>
      <c r="C64" s="5">
        <v>1</v>
      </c>
      <c r="D64" s="5" t="s">
        <v>110</v>
      </c>
      <c r="E64" s="5">
        <v>2009</v>
      </c>
      <c r="F64" s="5" t="s">
        <v>569</v>
      </c>
      <c r="G64" s="5" t="s">
        <v>591</v>
      </c>
      <c r="H64" s="5">
        <v>3</v>
      </c>
      <c r="I64" s="7">
        <v>40319</v>
      </c>
      <c r="J64" s="7">
        <v>40319</v>
      </c>
      <c r="K64" s="6" t="s">
        <v>571</v>
      </c>
      <c r="L64" s="5">
        <v>19694</v>
      </c>
      <c r="M64" s="5"/>
      <c r="N64" s="5"/>
      <c r="O64" s="5"/>
      <c r="P64" s="5"/>
      <c r="Q64" s="5"/>
      <c r="R64" s="5"/>
      <c r="S64" s="5"/>
      <c r="T64" s="5"/>
    </row>
    <row r="65" spans="1:20" x14ac:dyDescent="0.25">
      <c r="A65" t="s">
        <v>567</v>
      </c>
      <c r="B65" s="6" t="s">
        <v>633</v>
      </c>
      <c r="C65" s="5">
        <v>1</v>
      </c>
      <c r="D65" s="5" t="s">
        <v>110</v>
      </c>
      <c r="E65" s="5">
        <v>2010</v>
      </c>
      <c r="F65" s="5" t="s">
        <v>569</v>
      </c>
      <c r="G65" s="5" t="s">
        <v>591</v>
      </c>
      <c r="H65" s="5">
        <v>3</v>
      </c>
      <c r="I65" s="7">
        <v>40661</v>
      </c>
      <c r="J65" s="7">
        <v>40663</v>
      </c>
      <c r="K65" s="6" t="s">
        <v>571</v>
      </c>
      <c r="L65" s="5">
        <v>58369</v>
      </c>
      <c r="M65" s="5"/>
      <c r="N65" s="5"/>
      <c r="O65" s="5"/>
      <c r="P65" s="5"/>
      <c r="Q65" s="5"/>
      <c r="R65" s="5"/>
      <c r="S65" s="5"/>
      <c r="T65" s="5"/>
    </row>
    <row r="66" spans="1:20" x14ac:dyDescent="0.25">
      <c r="A66" t="s">
        <v>567</v>
      </c>
      <c r="B66" s="6" t="s">
        <v>634</v>
      </c>
      <c r="C66" s="5">
        <v>1</v>
      </c>
      <c r="D66" s="5" t="s">
        <v>110</v>
      </c>
      <c r="E66" s="5">
        <v>2010</v>
      </c>
      <c r="F66" s="5" t="s">
        <v>569</v>
      </c>
      <c r="G66" s="5" t="s">
        <v>591</v>
      </c>
      <c r="H66" s="5">
        <v>3</v>
      </c>
      <c r="I66" s="7">
        <v>40661</v>
      </c>
      <c r="J66" s="7">
        <v>40663</v>
      </c>
      <c r="K66" s="6" t="s">
        <v>571</v>
      </c>
      <c r="L66" s="5">
        <v>58365</v>
      </c>
      <c r="M66" s="5"/>
      <c r="N66" s="5"/>
      <c r="O66" s="6" t="s">
        <v>571</v>
      </c>
      <c r="P66" s="5">
        <v>116</v>
      </c>
      <c r="Q66" s="5"/>
      <c r="R66" s="5"/>
      <c r="S66" s="5"/>
      <c r="T66" s="5"/>
    </row>
    <row r="67" spans="1:20" x14ac:dyDescent="0.25">
      <c r="A67" t="s">
        <v>567</v>
      </c>
      <c r="B67" s="6" t="s">
        <v>635</v>
      </c>
      <c r="C67" s="5">
        <v>1</v>
      </c>
      <c r="D67" s="5" t="s">
        <v>110</v>
      </c>
      <c r="E67" s="5">
        <v>2010</v>
      </c>
      <c r="F67" s="5" t="s">
        <v>569</v>
      </c>
      <c r="G67" s="5" t="s">
        <v>591</v>
      </c>
      <c r="H67" s="5">
        <v>3</v>
      </c>
      <c r="I67" s="7">
        <v>40680</v>
      </c>
      <c r="J67" s="7">
        <v>40683</v>
      </c>
      <c r="K67" s="6" t="s">
        <v>571</v>
      </c>
      <c r="L67" s="5">
        <v>57828</v>
      </c>
      <c r="M67" s="5"/>
      <c r="N67" s="5"/>
      <c r="O67" s="5"/>
      <c r="P67" s="5"/>
      <c r="Q67" s="5"/>
      <c r="R67" s="5"/>
      <c r="S67" s="5"/>
      <c r="T67" s="5"/>
    </row>
    <row r="68" spans="1:20" x14ac:dyDescent="0.25">
      <c r="A68" t="s">
        <v>567</v>
      </c>
      <c r="B68" s="6" t="s">
        <v>636</v>
      </c>
      <c r="C68" s="5">
        <v>1</v>
      </c>
      <c r="D68" s="5" t="s">
        <v>110</v>
      </c>
      <c r="E68" s="5">
        <v>2010</v>
      </c>
      <c r="F68" s="5" t="s">
        <v>569</v>
      </c>
      <c r="G68" s="5" t="s">
        <v>591</v>
      </c>
      <c r="H68" s="5">
        <v>3</v>
      </c>
      <c r="I68" s="7">
        <v>40680</v>
      </c>
      <c r="J68" s="7">
        <v>40683</v>
      </c>
      <c r="K68" s="6" t="s">
        <v>571</v>
      </c>
      <c r="L68" s="5">
        <v>57333</v>
      </c>
      <c r="M68" s="5"/>
      <c r="N68" s="5"/>
      <c r="O68" s="6" t="s">
        <v>571</v>
      </c>
      <c r="P68" s="5">
        <v>145</v>
      </c>
      <c r="Q68" s="5"/>
      <c r="R68" s="5"/>
      <c r="S68" s="5"/>
      <c r="T68" s="5"/>
    </row>
    <row r="69" spans="1:20" x14ac:dyDescent="0.25">
      <c r="A69" t="s">
        <v>567</v>
      </c>
      <c r="B69" s="6" t="s">
        <v>637</v>
      </c>
      <c r="C69" s="5">
        <v>1</v>
      </c>
      <c r="D69" s="5" t="s">
        <v>110</v>
      </c>
      <c r="E69" s="5">
        <v>2010</v>
      </c>
      <c r="F69" s="5" t="s">
        <v>569</v>
      </c>
      <c r="G69" s="5" t="s">
        <v>591</v>
      </c>
      <c r="H69" s="5">
        <v>3</v>
      </c>
      <c r="I69" s="7">
        <v>40680</v>
      </c>
      <c r="J69" s="7">
        <v>40683</v>
      </c>
      <c r="K69" s="6" t="s">
        <v>571</v>
      </c>
      <c r="L69" s="5">
        <v>57770</v>
      </c>
      <c r="M69" s="5"/>
      <c r="N69" s="5"/>
      <c r="O69" s="6" t="s">
        <v>571</v>
      </c>
      <c r="P69" s="5">
        <v>437</v>
      </c>
      <c r="Q69" s="5"/>
      <c r="R69" s="5"/>
      <c r="S69" s="5"/>
      <c r="T69" s="5"/>
    </row>
    <row r="70" spans="1:20" x14ac:dyDescent="0.25">
      <c r="A70" t="s">
        <v>567</v>
      </c>
      <c r="B70" s="6" t="s">
        <v>638</v>
      </c>
      <c r="C70" s="5">
        <v>1</v>
      </c>
      <c r="D70" s="5" t="s">
        <v>110</v>
      </c>
      <c r="E70" s="5">
        <v>2010</v>
      </c>
      <c r="F70" s="5" t="s">
        <v>569</v>
      </c>
      <c r="G70" s="5" t="s">
        <v>591</v>
      </c>
      <c r="H70" s="5">
        <v>3</v>
      </c>
      <c r="I70" s="7">
        <v>40680</v>
      </c>
      <c r="J70" s="7">
        <v>40683</v>
      </c>
      <c r="K70" s="6" t="s">
        <v>571</v>
      </c>
      <c r="L70" s="5">
        <v>57680</v>
      </c>
      <c r="M70" s="5"/>
      <c r="N70" s="5"/>
      <c r="O70" s="5"/>
      <c r="P70" s="5"/>
      <c r="Q70" s="5"/>
      <c r="R70" s="5"/>
      <c r="S70" s="5"/>
      <c r="T70" s="5"/>
    </row>
    <row r="71" spans="1:20" x14ac:dyDescent="0.25">
      <c r="A71" t="s">
        <v>567</v>
      </c>
      <c r="B71" s="6" t="s">
        <v>639</v>
      </c>
      <c r="C71" s="5">
        <v>1</v>
      </c>
      <c r="D71" s="5" t="s">
        <v>110</v>
      </c>
      <c r="E71" s="5">
        <v>2010</v>
      </c>
      <c r="F71" s="5" t="s">
        <v>569</v>
      </c>
      <c r="G71" s="5" t="s">
        <v>591</v>
      </c>
      <c r="H71" s="5">
        <v>3</v>
      </c>
      <c r="I71" s="7">
        <v>40680</v>
      </c>
      <c r="J71" s="7">
        <v>40683</v>
      </c>
      <c r="K71" s="6" t="s">
        <v>571</v>
      </c>
      <c r="L71" s="5">
        <v>5740</v>
      </c>
      <c r="M71" s="5"/>
      <c r="N71" s="5"/>
      <c r="O71" s="5"/>
      <c r="P71" s="5"/>
      <c r="Q71" s="5"/>
      <c r="R71" s="5"/>
      <c r="S71" s="5"/>
      <c r="T71" s="5"/>
    </row>
    <row r="72" spans="1:20" x14ac:dyDescent="0.25">
      <c r="A72" t="s">
        <v>567</v>
      </c>
      <c r="B72" s="6" t="s">
        <v>640</v>
      </c>
      <c r="C72" s="5">
        <v>1</v>
      </c>
      <c r="D72" s="5" t="s">
        <v>110</v>
      </c>
      <c r="E72" s="5">
        <v>2010</v>
      </c>
      <c r="F72" s="5" t="s">
        <v>569</v>
      </c>
      <c r="G72" s="5" t="s">
        <v>591</v>
      </c>
      <c r="H72" s="5">
        <v>3</v>
      </c>
      <c r="I72" s="7">
        <v>40661</v>
      </c>
      <c r="J72" s="7">
        <v>40663</v>
      </c>
      <c r="K72" s="6" t="s">
        <v>571</v>
      </c>
      <c r="L72" s="5">
        <v>28954</v>
      </c>
      <c r="M72" s="5"/>
      <c r="N72" s="5"/>
      <c r="O72" s="5"/>
      <c r="P72" s="5"/>
      <c r="Q72" s="5"/>
      <c r="R72" s="5"/>
      <c r="S72" s="5"/>
      <c r="T72" s="5"/>
    </row>
    <row r="73" spans="1:20" x14ac:dyDescent="0.25">
      <c r="A73" t="s">
        <v>567</v>
      </c>
      <c r="B73" s="6" t="s">
        <v>641</v>
      </c>
      <c r="C73" s="5">
        <v>1</v>
      </c>
      <c r="D73" s="5" t="s">
        <v>110</v>
      </c>
      <c r="E73" s="5">
        <v>2010</v>
      </c>
      <c r="F73" s="5" t="s">
        <v>569</v>
      </c>
      <c r="G73" s="5" t="s">
        <v>591</v>
      </c>
      <c r="H73" s="5">
        <v>3</v>
      </c>
      <c r="I73" s="7">
        <v>40680</v>
      </c>
      <c r="J73" s="7">
        <v>40683</v>
      </c>
      <c r="K73" s="6" t="s">
        <v>571</v>
      </c>
      <c r="L73" s="5">
        <v>28766</v>
      </c>
      <c r="M73" s="5"/>
      <c r="N73" s="5"/>
      <c r="O73" s="5"/>
      <c r="P73" s="5"/>
      <c r="Q73" s="5"/>
      <c r="R73" s="5"/>
      <c r="S73" s="5"/>
      <c r="T73" s="5"/>
    </row>
    <row r="74" spans="1:20" x14ac:dyDescent="0.25">
      <c r="A74" t="s">
        <v>567</v>
      </c>
      <c r="B74" s="6" t="s">
        <v>642</v>
      </c>
      <c r="C74" s="5">
        <v>1</v>
      </c>
      <c r="D74" s="5" t="s">
        <v>110</v>
      </c>
      <c r="E74" s="5">
        <v>2010</v>
      </c>
      <c r="F74" s="5" t="s">
        <v>569</v>
      </c>
      <c r="G74" s="5" t="s">
        <v>591</v>
      </c>
      <c r="H74" s="5">
        <v>3</v>
      </c>
      <c r="I74" s="7">
        <v>40680</v>
      </c>
      <c r="J74" s="7">
        <v>40683</v>
      </c>
      <c r="K74" s="6" t="s">
        <v>571</v>
      </c>
      <c r="L74" s="5">
        <v>27038</v>
      </c>
      <c r="M74" s="5"/>
      <c r="N74" s="5"/>
      <c r="O74" s="5"/>
      <c r="P74" s="5"/>
      <c r="Q74" s="5"/>
      <c r="R74" s="5"/>
      <c r="S74" s="5"/>
      <c r="T74" s="5"/>
    </row>
    <row r="75" spans="1:20" x14ac:dyDescent="0.25">
      <c r="A75" t="s">
        <v>567</v>
      </c>
      <c r="B75" s="6" t="s">
        <v>643</v>
      </c>
      <c r="C75" s="5">
        <v>1</v>
      </c>
      <c r="D75" s="5" t="s">
        <v>110</v>
      </c>
      <c r="E75" s="5">
        <v>2011</v>
      </c>
      <c r="F75" s="5" t="s">
        <v>569</v>
      </c>
      <c r="G75" s="5" t="s">
        <v>591</v>
      </c>
      <c r="H75" s="5">
        <v>3</v>
      </c>
      <c r="I75" s="7">
        <v>41029</v>
      </c>
      <c r="J75" s="7">
        <v>41029</v>
      </c>
      <c r="K75" s="6" t="s">
        <v>571</v>
      </c>
      <c r="L75" s="5">
        <v>27899</v>
      </c>
      <c r="M75" s="5"/>
      <c r="N75" s="5"/>
      <c r="O75" s="6" t="s">
        <v>572</v>
      </c>
      <c r="P75" s="5">
        <v>27969</v>
      </c>
      <c r="Q75" s="6" t="s">
        <v>571</v>
      </c>
      <c r="R75" s="5">
        <v>283</v>
      </c>
      <c r="S75" s="5"/>
      <c r="T75" s="5"/>
    </row>
    <row r="76" spans="1:20" x14ac:dyDescent="0.25">
      <c r="A76" t="s">
        <v>567</v>
      </c>
      <c r="B76" s="6" t="s">
        <v>644</v>
      </c>
      <c r="C76" s="5">
        <v>1</v>
      </c>
      <c r="D76" s="5" t="s">
        <v>110</v>
      </c>
      <c r="E76" s="5">
        <v>2011</v>
      </c>
      <c r="F76" s="5" t="s">
        <v>569</v>
      </c>
      <c r="G76" s="5" t="s">
        <v>591</v>
      </c>
      <c r="H76" s="5">
        <v>3</v>
      </c>
      <c r="I76" s="7">
        <v>41029</v>
      </c>
      <c r="J76" s="7">
        <v>41029</v>
      </c>
      <c r="K76" s="6" t="s">
        <v>571</v>
      </c>
      <c r="L76" s="5">
        <v>28390</v>
      </c>
      <c r="M76" s="5"/>
      <c r="N76" s="5"/>
      <c r="O76" s="6" t="s">
        <v>572</v>
      </c>
      <c r="P76" s="5">
        <v>28317</v>
      </c>
      <c r="Q76" s="6" t="s">
        <v>571</v>
      </c>
      <c r="R76" s="5">
        <v>143</v>
      </c>
      <c r="S76" s="5"/>
      <c r="T76" s="5"/>
    </row>
    <row r="77" spans="1:20" x14ac:dyDescent="0.25">
      <c r="A77" t="s">
        <v>567</v>
      </c>
      <c r="B77" s="6" t="s">
        <v>645</v>
      </c>
      <c r="C77" s="5">
        <v>1</v>
      </c>
      <c r="D77" s="5" t="s">
        <v>110</v>
      </c>
      <c r="E77" s="5">
        <v>2011</v>
      </c>
      <c r="F77" s="5" t="s">
        <v>569</v>
      </c>
      <c r="G77" s="5" t="s">
        <v>591</v>
      </c>
      <c r="H77" s="5">
        <v>3</v>
      </c>
      <c r="I77" s="7">
        <v>41029</v>
      </c>
      <c r="J77" s="7">
        <v>41029</v>
      </c>
      <c r="K77" s="6" t="s">
        <v>571</v>
      </c>
      <c r="L77" s="5">
        <v>28741</v>
      </c>
      <c r="M77" s="5"/>
      <c r="N77" s="5"/>
      <c r="O77" s="6" t="s">
        <v>572</v>
      </c>
      <c r="P77" s="5">
        <v>28523</v>
      </c>
      <c r="Q77" s="5"/>
      <c r="R77" s="5"/>
      <c r="S77" s="5"/>
      <c r="T77" s="5"/>
    </row>
    <row r="78" spans="1:20" x14ac:dyDescent="0.25">
      <c r="A78" t="s">
        <v>567</v>
      </c>
      <c r="B78" s="6" t="s">
        <v>646</v>
      </c>
      <c r="C78" s="5">
        <v>1</v>
      </c>
      <c r="D78" s="5" t="s">
        <v>110</v>
      </c>
      <c r="E78" s="5">
        <v>2011</v>
      </c>
      <c r="F78" s="5" t="s">
        <v>569</v>
      </c>
      <c r="G78" s="5" t="s">
        <v>591</v>
      </c>
      <c r="H78" s="5">
        <v>3</v>
      </c>
      <c r="I78" s="7">
        <v>41029</v>
      </c>
      <c r="J78" s="7">
        <v>41029</v>
      </c>
      <c r="K78" s="6" t="s">
        <v>571</v>
      </c>
      <c r="L78" s="5">
        <v>27753</v>
      </c>
      <c r="M78" s="5"/>
      <c r="N78" s="5"/>
      <c r="O78" s="6" t="s">
        <v>572</v>
      </c>
      <c r="P78" s="5">
        <v>28253</v>
      </c>
      <c r="Q78" s="6" t="s">
        <v>571</v>
      </c>
      <c r="R78" s="5">
        <v>715</v>
      </c>
      <c r="S78" s="5"/>
      <c r="T78" s="5"/>
    </row>
    <row r="79" spans="1:20" x14ac:dyDescent="0.25">
      <c r="A79" t="s">
        <v>567</v>
      </c>
      <c r="B79" s="6" t="s">
        <v>647</v>
      </c>
      <c r="C79" s="5">
        <v>1</v>
      </c>
      <c r="D79" s="5" t="s">
        <v>110</v>
      </c>
      <c r="E79" s="5">
        <v>2011</v>
      </c>
      <c r="F79" s="5" t="s">
        <v>569</v>
      </c>
      <c r="G79" s="5" t="s">
        <v>591</v>
      </c>
      <c r="H79" s="5">
        <v>3</v>
      </c>
      <c r="I79" s="7">
        <v>41044</v>
      </c>
      <c r="J79" s="7">
        <v>41044</v>
      </c>
      <c r="K79" s="6" t="s">
        <v>571</v>
      </c>
      <c r="L79" s="5">
        <v>51470</v>
      </c>
      <c r="M79" s="5"/>
      <c r="N79" s="5"/>
      <c r="O79" s="6" t="s">
        <v>572</v>
      </c>
      <c r="P79" s="5">
        <v>4902</v>
      </c>
      <c r="Q79" s="6" t="s">
        <v>571</v>
      </c>
      <c r="R79" s="5">
        <v>520</v>
      </c>
      <c r="S79" s="5"/>
      <c r="T79" s="5"/>
    </row>
    <row r="80" spans="1:20" x14ac:dyDescent="0.25">
      <c r="A80" t="s">
        <v>567</v>
      </c>
      <c r="B80" s="6" t="s">
        <v>648</v>
      </c>
      <c r="C80" s="5">
        <v>1</v>
      </c>
      <c r="D80" s="5" t="s">
        <v>110</v>
      </c>
      <c r="E80" s="5">
        <v>2011</v>
      </c>
      <c r="F80" s="5" t="s">
        <v>569</v>
      </c>
      <c r="G80" s="5" t="s">
        <v>591</v>
      </c>
      <c r="H80" s="5">
        <v>3</v>
      </c>
      <c r="I80" s="7">
        <v>41044</v>
      </c>
      <c r="J80" s="7">
        <v>41044</v>
      </c>
      <c r="K80" s="6" t="s">
        <v>571</v>
      </c>
      <c r="L80" s="5">
        <v>51798</v>
      </c>
      <c r="M80" s="5"/>
      <c r="N80" s="5"/>
      <c r="O80" s="6" t="s">
        <v>572</v>
      </c>
      <c r="P80" s="5">
        <v>4908</v>
      </c>
      <c r="Q80" s="6" t="s">
        <v>571</v>
      </c>
      <c r="R80" s="5">
        <v>260</v>
      </c>
      <c r="S80" s="5"/>
      <c r="T80" s="5"/>
    </row>
    <row r="81" spans="1:20" x14ac:dyDescent="0.25">
      <c r="A81" t="s">
        <v>567</v>
      </c>
      <c r="B81" s="6" t="s">
        <v>649</v>
      </c>
      <c r="C81" s="5">
        <v>1</v>
      </c>
      <c r="D81" s="5" t="s">
        <v>110</v>
      </c>
      <c r="E81" s="5">
        <v>2011</v>
      </c>
      <c r="F81" s="5" t="s">
        <v>569</v>
      </c>
      <c r="G81" s="5" t="s">
        <v>591</v>
      </c>
      <c r="H81" s="5">
        <v>3</v>
      </c>
      <c r="I81" s="7">
        <v>41044</v>
      </c>
      <c r="J81" s="7">
        <v>41044</v>
      </c>
      <c r="K81" s="6" t="s">
        <v>571</v>
      </c>
      <c r="L81" s="5">
        <v>52087</v>
      </c>
      <c r="M81" s="5"/>
      <c r="N81" s="5"/>
      <c r="O81" s="6" t="s">
        <v>572</v>
      </c>
      <c r="P81" s="5">
        <v>4936</v>
      </c>
      <c r="Q81" s="6" t="s">
        <v>571</v>
      </c>
      <c r="R81" s="5">
        <v>262</v>
      </c>
      <c r="S81" s="5"/>
      <c r="T81" s="5"/>
    </row>
    <row r="82" spans="1:20" x14ac:dyDescent="0.25">
      <c r="A82" t="s">
        <v>567</v>
      </c>
      <c r="B82" s="6" t="s">
        <v>650</v>
      </c>
      <c r="C82" s="5">
        <v>1</v>
      </c>
      <c r="D82" s="5" t="s">
        <v>110</v>
      </c>
      <c r="E82" s="5">
        <v>2011</v>
      </c>
      <c r="F82" s="5" t="s">
        <v>569</v>
      </c>
      <c r="G82" s="5" t="s">
        <v>591</v>
      </c>
      <c r="H82" s="5">
        <v>3</v>
      </c>
      <c r="I82" s="7">
        <v>41044</v>
      </c>
      <c r="J82" s="7">
        <v>41044</v>
      </c>
      <c r="K82" s="6" t="s">
        <v>571</v>
      </c>
      <c r="L82" s="5">
        <v>51875</v>
      </c>
      <c r="M82" s="5"/>
      <c r="N82" s="5"/>
      <c r="O82" s="6" t="s">
        <v>572</v>
      </c>
      <c r="P82" s="5">
        <v>4891</v>
      </c>
      <c r="Q82" s="5"/>
      <c r="R82" s="5"/>
      <c r="S82" s="5"/>
      <c r="T82" s="5"/>
    </row>
    <row r="83" spans="1:20" x14ac:dyDescent="0.25">
      <c r="A83" t="s">
        <v>567</v>
      </c>
      <c r="B83" s="6" t="s">
        <v>651</v>
      </c>
      <c r="C83" s="5">
        <v>1</v>
      </c>
      <c r="D83" s="5" t="s">
        <v>110</v>
      </c>
      <c r="E83" s="5">
        <v>2011</v>
      </c>
      <c r="F83" s="5" t="s">
        <v>569</v>
      </c>
      <c r="G83" s="5" t="s">
        <v>591</v>
      </c>
      <c r="H83" s="5">
        <v>3</v>
      </c>
      <c r="I83" s="7">
        <v>41044</v>
      </c>
      <c r="J83" s="7">
        <v>41044</v>
      </c>
      <c r="K83" s="6" t="s">
        <v>571</v>
      </c>
      <c r="L83" s="5">
        <v>51755</v>
      </c>
      <c r="M83" s="5"/>
      <c r="N83" s="5"/>
      <c r="O83" s="6" t="s">
        <v>572</v>
      </c>
      <c r="P83" s="5">
        <v>4892</v>
      </c>
      <c r="Q83" s="6" t="s">
        <v>571</v>
      </c>
      <c r="R83" s="5">
        <v>130</v>
      </c>
      <c r="S83" s="5"/>
      <c r="T83" s="5"/>
    </row>
    <row r="84" spans="1:20" x14ac:dyDescent="0.25">
      <c r="A84" t="s">
        <v>567</v>
      </c>
      <c r="B84" s="6" t="s">
        <v>652</v>
      </c>
      <c r="C84" s="5">
        <v>1</v>
      </c>
      <c r="D84" s="5" t="s">
        <v>110</v>
      </c>
      <c r="E84" s="5">
        <v>2011</v>
      </c>
      <c r="F84" s="5" t="s">
        <v>569</v>
      </c>
      <c r="G84" s="5" t="s">
        <v>591</v>
      </c>
      <c r="H84" s="5">
        <v>3</v>
      </c>
      <c r="I84" s="7">
        <v>41044</v>
      </c>
      <c r="J84" s="7">
        <v>41044</v>
      </c>
      <c r="K84" s="6" t="s">
        <v>571</v>
      </c>
      <c r="L84" s="5">
        <v>51452</v>
      </c>
      <c r="M84" s="5"/>
      <c r="N84" s="5"/>
      <c r="O84" s="6" t="s">
        <v>572</v>
      </c>
      <c r="P84" s="5">
        <v>4885</v>
      </c>
      <c r="Q84" s="6" t="s">
        <v>571</v>
      </c>
      <c r="R84" s="5">
        <v>363</v>
      </c>
      <c r="S84" s="5"/>
      <c r="T84" s="5"/>
    </row>
    <row r="85" spans="1:20" x14ac:dyDescent="0.25">
      <c r="A85" t="s">
        <v>567</v>
      </c>
      <c r="B85" s="6" t="s">
        <v>653</v>
      </c>
      <c r="C85" s="5">
        <v>1</v>
      </c>
      <c r="D85" s="5" t="s">
        <v>110</v>
      </c>
      <c r="E85" s="5">
        <v>2011</v>
      </c>
      <c r="F85" s="5" t="s">
        <v>569</v>
      </c>
      <c r="G85" s="5" t="s">
        <v>591</v>
      </c>
      <c r="H85" s="5">
        <v>3</v>
      </c>
      <c r="I85" s="7">
        <v>41044</v>
      </c>
      <c r="J85" s="7">
        <v>41044</v>
      </c>
      <c r="K85" s="6" t="s">
        <v>571</v>
      </c>
      <c r="L85" s="5">
        <v>51962</v>
      </c>
      <c r="M85" s="5"/>
      <c r="N85" s="5"/>
      <c r="O85" s="6" t="s">
        <v>572</v>
      </c>
      <c r="P85" s="5">
        <v>4911</v>
      </c>
      <c r="Q85" s="6" t="s">
        <v>571</v>
      </c>
      <c r="R85" s="5">
        <v>131</v>
      </c>
      <c r="S85" s="5"/>
      <c r="T85" s="5"/>
    </row>
    <row r="86" spans="1:20" x14ac:dyDescent="0.25">
      <c r="A86" t="s">
        <v>567</v>
      </c>
      <c r="B86" s="6" t="s">
        <v>654</v>
      </c>
      <c r="C86" s="5">
        <v>1</v>
      </c>
      <c r="D86" s="5" t="s">
        <v>110</v>
      </c>
      <c r="E86" s="5">
        <v>2011</v>
      </c>
      <c r="F86" s="5" t="s">
        <v>569</v>
      </c>
      <c r="G86" s="5" t="s">
        <v>591</v>
      </c>
      <c r="H86" s="5">
        <v>3</v>
      </c>
      <c r="I86" s="7">
        <v>41044</v>
      </c>
      <c r="J86" s="7">
        <v>41044</v>
      </c>
      <c r="K86" s="6" t="s">
        <v>571</v>
      </c>
      <c r="L86" s="5">
        <v>25866</v>
      </c>
      <c r="M86" s="5"/>
      <c r="N86" s="5"/>
      <c r="O86" s="6" t="s">
        <v>572</v>
      </c>
      <c r="P86" s="5">
        <v>2463</v>
      </c>
      <c r="Q86" s="6" t="s">
        <v>571</v>
      </c>
      <c r="R86" s="5">
        <v>261</v>
      </c>
      <c r="S86" s="5"/>
      <c r="T86" s="5"/>
    </row>
    <row r="87" spans="1:20" x14ac:dyDescent="0.25">
      <c r="A87" t="s">
        <v>567</v>
      </c>
      <c r="B87" s="6" t="s">
        <v>655</v>
      </c>
      <c r="C87" s="5">
        <v>1</v>
      </c>
      <c r="D87" s="5" t="s">
        <v>110</v>
      </c>
      <c r="E87" s="5">
        <v>2011</v>
      </c>
      <c r="F87" s="5" t="s">
        <v>569</v>
      </c>
      <c r="G87" s="5" t="s">
        <v>591</v>
      </c>
      <c r="H87" s="5">
        <v>3</v>
      </c>
      <c r="I87" s="7">
        <v>41044</v>
      </c>
      <c r="J87" s="7">
        <v>41044</v>
      </c>
      <c r="K87" s="6" t="s">
        <v>571</v>
      </c>
      <c r="L87" s="5">
        <v>15732</v>
      </c>
      <c r="M87" s="5"/>
      <c r="N87" s="5"/>
      <c r="O87" s="6" t="s">
        <v>572</v>
      </c>
      <c r="P87" s="5">
        <v>1498</v>
      </c>
      <c r="Q87" s="6" t="s">
        <v>571</v>
      </c>
      <c r="R87" s="5">
        <v>159</v>
      </c>
      <c r="S87" s="5"/>
      <c r="T87" s="5"/>
    </row>
    <row r="88" spans="1:20" x14ac:dyDescent="0.25">
      <c r="A88" t="s">
        <v>567</v>
      </c>
      <c r="B88" s="6" t="s">
        <v>656</v>
      </c>
      <c r="C88" s="5">
        <v>1</v>
      </c>
      <c r="D88" s="5" t="s">
        <v>110</v>
      </c>
      <c r="E88" s="5">
        <v>2011</v>
      </c>
      <c r="F88" s="5" t="s">
        <v>569</v>
      </c>
      <c r="G88" s="5" t="s">
        <v>591</v>
      </c>
      <c r="H88" s="5">
        <v>3</v>
      </c>
      <c r="I88" s="7">
        <v>41029</v>
      </c>
      <c r="J88" s="7">
        <v>41029</v>
      </c>
      <c r="K88" s="6" t="s">
        <v>571</v>
      </c>
      <c r="L88" s="5">
        <v>34132</v>
      </c>
      <c r="M88" s="5"/>
      <c r="N88" s="5"/>
      <c r="O88" s="6" t="s">
        <v>572</v>
      </c>
      <c r="P88" s="5">
        <v>33874</v>
      </c>
      <c r="Q88" s="5"/>
      <c r="R88" s="5"/>
      <c r="S88" s="5"/>
      <c r="T88" s="5"/>
    </row>
    <row r="89" spans="1:20" x14ac:dyDescent="0.25">
      <c r="A89" t="s">
        <v>567</v>
      </c>
      <c r="B89" s="6" t="s">
        <v>657</v>
      </c>
      <c r="C89" s="5">
        <v>1</v>
      </c>
      <c r="D89" s="5" t="s">
        <v>110</v>
      </c>
      <c r="E89" s="5">
        <v>2012</v>
      </c>
      <c r="F89" s="5" t="s">
        <v>569</v>
      </c>
      <c r="G89" s="5" t="s">
        <v>591</v>
      </c>
      <c r="H89" s="5">
        <v>3</v>
      </c>
      <c r="I89" s="7">
        <v>41409</v>
      </c>
      <c r="J89" s="7">
        <v>41411</v>
      </c>
      <c r="K89" s="6" t="s">
        <v>571</v>
      </c>
      <c r="L89" s="5">
        <v>50175</v>
      </c>
      <c r="M89" s="5"/>
      <c r="N89" s="5"/>
      <c r="O89" s="6" t="s">
        <v>572</v>
      </c>
      <c r="P89" s="5">
        <v>17279</v>
      </c>
      <c r="Q89" s="5"/>
      <c r="R89" s="5"/>
      <c r="S89" s="5"/>
      <c r="T89" s="5"/>
    </row>
    <row r="90" spans="1:20" x14ac:dyDescent="0.25">
      <c r="A90" t="s">
        <v>567</v>
      </c>
      <c r="B90" s="6" t="s">
        <v>658</v>
      </c>
      <c r="C90" s="5">
        <v>1</v>
      </c>
      <c r="D90" s="5" t="s">
        <v>110</v>
      </c>
      <c r="E90" s="5">
        <v>2012</v>
      </c>
      <c r="F90" s="5" t="s">
        <v>569</v>
      </c>
      <c r="G90" s="5" t="s">
        <v>591</v>
      </c>
      <c r="H90" s="5">
        <v>3</v>
      </c>
      <c r="I90" s="7">
        <v>41409</v>
      </c>
      <c r="J90" s="7">
        <v>41411</v>
      </c>
      <c r="K90" s="6" t="s">
        <v>571</v>
      </c>
      <c r="L90" s="5">
        <v>49275</v>
      </c>
      <c r="M90" s="5"/>
      <c r="N90" s="5"/>
      <c r="O90" s="6" t="s">
        <v>572</v>
      </c>
      <c r="P90" s="5">
        <v>16969</v>
      </c>
      <c r="Q90" s="6" t="s">
        <v>571</v>
      </c>
      <c r="R90" s="5">
        <v>852</v>
      </c>
      <c r="S90" s="5"/>
      <c r="T90" s="5"/>
    </row>
    <row r="91" spans="1:20" x14ac:dyDescent="0.25">
      <c r="A91" t="s">
        <v>567</v>
      </c>
      <c r="B91" s="6" t="s">
        <v>659</v>
      </c>
      <c r="C91" s="5">
        <v>1</v>
      </c>
      <c r="D91" s="5" t="s">
        <v>110</v>
      </c>
      <c r="E91" s="5">
        <v>2012</v>
      </c>
      <c r="F91" s="5" t="s">
        <v>569</v>
      </c>
      <c r="G91" s="5" t="s">
        <v>591</v>
      </c>
      <c r="H91" s="5">
        <v>3</v>
      </c>
      <c r="I91" s="7">
        <v>41409</v>
      </c>
      <c r="J91" s="7">
        <v>41411</v>
      </c>
      <c r="K91" s="6" t="s">
        <v>571</v>
      </c>
      <c r="L91" s="5">
        <v>49499</v>
      </c>
      <c r="M91" s="5"/>
      <c r="N91" s="5"/>
      <c r="O91" s="6" t="s">
        <v>572</v>
      </c>
      <c r="P91" s="5">
        <v>17046</v>
      </c>
      <c r="Q91" s="6" t="s">
        <v>571</v>
      </c>
      <c r="R91" s="5">
        <v>754</v>
      </c>
      <c r="S91" s="5"/>
      <c r="T91" s="5"/>
    </row>
    <row r="92" spans="1:20" x14ac:dyDescent="0.25">
      <c r="A92" t="s">
        <v>567</v>
      </c>
      <c r="B92" s="6" t="s">
        <v>660</v>
      </c>
      <c r="C92" s="5">
        <v>1</v>
      </c>
      <c r="D92" s="5" t="s">
        <v>110</v>
      </c>
      <c r="E92" s="5">
        <v>2012</v>
      </c>
      <c r="F92" s="5" t="s">
        <v>569</v>
      </c>
      <c r="G92" s="5" t="s">
        <v>591</v>
      </c>
      <c r="H92" s="5">
        <v>3</v>
      </c>
      <c r="I92" s="7">
        <v>41409</v>
      </c>
      <c r="J92" s="7">
        <v>41411</v>
      </c>
      <c r="K92" s="6" t="s">
        <v>571</v>
      </c>
      <c r="L92" s="5">
        <v>49678</v>
      </c>
      <c r="M92" s="5"/>
      <c r="N92" s="5"/>
      <c r="O92" s="6" t="s">
        <v>572</v>
      </c>
      <c r="P92" s="5">
        <v>17108</v>
      </c>
      <c r="Q92" s="6" t="s">
        <v>571</v>
      </c>
      <c r="R92" s="5">
        <v>451</v>
      </c>
      <c r="S92" s="5"/>
      <c r="T92" s="5"/>
    </row>
    <row r="93" spans="1:20" x14ac:dyDescent="0.25">
      <c r="A93" t="s">
        <v>567</v>
      </c>
      <c r="B93" s="6" t="s">
        <v>661</v>
      </c>
      <c r="C93" s="5">
        <v>1</v>
      </c>
      <c r="D93" s="5" t="s">
        <v>110</v>
      </c>
      <c r="E93" s="5">
        <v>2012</v>
      </c>
      <c r="F93" s="5" t="s">
        <v>569</v>
      </c>
      <c r="G93" s="5" t="s">
        <v>591</v>
      </c>
      <c r="H93" s="5">
        <v>3</v>
      </c>
      <c r="I93" s="7">
        <v>41409</v>
      </c>
      <c r="J93" s="7">
        <v>41411</v>
      </c>
      <c r="K93" s="6" t="s">
        <v>571</v>
      </c>
      <c r="L93" s="5">
        <v>50070</v>
      </c>
      <c r="M93" s="5"/>
      <c r="N93" s="5"/>
      <c r="O93" s="6" t="s">
        <v>572</v>
      </c>
      <c r="P93" s="5">
        <v>17243</v>
      </c>
      <c r="Q93" s="6" t="s">
        <v>571</v>
      </c>
      <c r="R93" s="5">
        <v>125</v>
      </c>
      <c r="S93" s="5"/>
      <c r="T93" s="5"/>
    </row>
    <row r="94" spans="1:20" x14ac:dyDescent="0.25">
      <c r="A94" t="s">
        <v>567</v>
      </c>
      <c r="B94" s="6" t="s">
        <v>662</v>
      </c>
      <c r="C94" s="5">
        <v>1</v>
      </c>
      <c r="D94" s="5" t="s">
        <v>110</v>
      </c>
      <c r="E94" s="5">
        <v>2012</v>
      </c>
      <c r="F94" s="5" t="s">
        <v>569</v>
      </c>
      <c r="G94" s="5" t="s">
        <v>591</v>
      </c>
      <c r="H94" s="5">
        <v>3</v>
      </c>
      <c r="I94" s="7">
        <v>41409</v>
      </c>
      <c r="J94" s="7">
        <v>41411</v>
      </c>
      <c r="K94" s="6" t="s">
        <v>571</v>
      </c>
      <c r="L94" s="5">
        <v>49634</v>
      </c>
      <c r="M94" s="5"/>
      <c r="N94" s="5"/>
      <c r="O94" s="6" t="s">
        <v>572</v>
      </c>
      <c r="P94" s="5">
        <v>17093</v>
      </c>
      <c r="Q94" s="6" t="s">
        <v>571</v>
      </c>
      <c r="R94" s="5">
        <v>451</v>
      </c>
      <c r="S94" s="5"/>
      <c r="T94" s="5"/>
    </row>
    <row r="95" spans="1:20" x14ac:dyDescent="0.25">
      <c r="A95" t="s">
        <v>567</v>
      </c>
      <c r="B95" s="6" t="s">
        <v>663</v>
      </c>
      <c r="C95" s="5">
        <v>1</v>
      </c>
      <c r="D95" s="5" t="s">
        <v>110</v>
      </c>
      <c r="E95" s="5">
        <v>2012</v>
      </c>
      <c r="F95" s="5" t="s">
        <v>569</v>
      </c>
      <c r="G95" s="5" t="s">
        <v>591</v>
      </c>
      <c r="H95" s="5">
        <v>3</v>
      </c>
      <c r="I95" s="7">
        <v>41409</v>
      </c>
      <c r="J95" s="7">
        <v>41411</v>
      </c>
      <c r="K95" s="6" t="s">
        <v>571</v>
      </c>
      <c r="L95" s="5">
        <v>50154</v>
      </c>
      <c r="M95" s="5"/>
      <c r="N95" s="5"/>
      <c r="O95" s="6" t="s">
        <v>572</v>
      </c>
      <c r="P95" s="5">
        <v>17272</v>
      </c>
      <c r="Q95" s="5"/>
      <c r="R95" s="5"/>
      <c r="S95" s="5"/>
      <c r="T95" s="5"/>
    </row>
    <row r="96" spans="1:20" x14ac:dyDescent="0.25">
      <c r="A96" t="s">
        <v>567</v>
      </c>
      <c r="B96" s="6" t="s">
        <v>664</v>
      </c>
      <c r="C96" s="5">
        <v>1</v>
      </c>
      <c r="D96" s="5" t="s">
        <v>110</v>
      </c>
      <c r="E96" s="5">
        <v>2012</v>
      </c>
      <c r="F96" s="5" t="s">
        <v>569</v>
      </c>
      <c r="G96" s="5" t="s">
        <v>591</v>
      </c>
      <c r="H96" s="5">
        <v>3</v>
      </c>
      <c r="I96" s="7">
        <v>41409</v>
      </c>
      <c r="J96" s="7">
        <v>41411</v>
      </c>
      <c r="K96" s="6" t="s">
        <v>571</v>
      </c>
      <c r="L96" s="5">
        <v>50080</v>
      </c>
      <c r="M96" s="5"/>
      <c r="N96" s="5"/>
      <c r="O96" s="6" t="s">
        <v>572</v>
      </c>
      <c r="P96" s="5">
        <v>17246</v>
      </c>
      <c r="Q96" s="5"/>
      <c r="R96" s="5"/>
      <c r="S96" s="5"/>
      <c r="T96" s="5"/>
    </row>
    <row r="97" spans="1:20" x14ac:dyDescent="0.25">
      <c r="A97" t="s">
        <v>567</v>
      </c>
      <c r="B97" s="6" t="s">
        <v>665</v>
      </c>
      <c r="C97" s="5">
        <v>1</v>
      </c>
      <c r="D97" s="5" t="s">
        <v>110</v>
      </c>
      <c r="E97" s="5">
        <v>2012</v>
      </c>
      <c r="F97" s="5" t="s">
        <v>569</v>
      </c>
      <c r="G97" s="5" t="s">
        <v>591</v>
      </c>
      <c r="H97" s="5">
        <v>3</v>
      </c>
      <c r="I97" s="7">
        <v>41379</v>
      </c>
      <c r="J97" s="7">
        <v>41382</v>
      </c>
      <c r="K97" s="6" t="s">
        <v>571</v>
      </c>
      <c r="L97" s="5">
        <v>25058</v>
      </c>
      <c r="M97" s="5"/>
      <c r="N97" s="5"/>
      <c r="O97" s="6" t="s">
        <v>572</v>
      </c>
      <c r="P97" s="5">
        <v>9512</v>
      </c>
      <c r="Q97" s="5"/>
      <c r="R97" s="5"/>
      <c r="S97" s="5"/>
      <c r="T97" s="5"/>
    </row>
    <row r="98" spans="1:20" x14ac:dyDescent="0.25">
      <c r="A98" t="s">
        <v>567</v>
      </c>
      <c r="B98" s="6" t="s">
        <v>666</v>
      </c>
      <c r="C98" s="5">
        <v>1</v>
      </c>
      <c r="D98" s="5" t="s">
        <v>110</v>
      </c>
      <c r="E98" s="5">
        <v>2012</v>
      </c>
      <c r="F98" s="5" t="s">
        <v>569</v>
      </c>
      <c r="G98" s="5" t="s">
        <v>591</v>
      </c>
      <c r="H98" s="5">
        <v>3</v>
      </c>
      <c r="I98" s="7">
        <v>41379</v>
      </c>
      <c r="J98" s="7">
        <v>41382</v>
      </c>
      <c r="K98" s="6" t="s">
        <v>571</v>
      </c>
      <c r="L98" s="5">
        <v>24727</v>
      </c>
      <c r="M98" s="5"/>
      <c r="N98" s="5"/>
      <c r="O98" s="6" t="s">
        <v>572</v>
      </c>
      <c r="P98" s="5">
        <v>9390</v>
      </c>
      <c r="Q98" s="6" t="s">
        <v>571</v>
      </c>
      <c r="R98" s="5">
        <v>300</v>
      </c>
      <c r="S98" s="5"/>
      <c r="T98" s="5"/>
    </row>
    <row r="99" spans="1:20" x14ac:dyDescent="0.25">
      <c r="A99" t="s">
        <v>567</v>
      </c>
      <c r="B99" s="6" t="s">
        <v>667</v>
      </c>
      <c r="C99" s="5">
        <v>1</v>
      </c>
      <c r="D99" s="5" t="s">
        <v>110</v>
      </c>
      <c r="E99" s="5">
        <v>2012</v>
      </c>
      <c r="F99" s="5" t="s">
        <v>569</v>
      </c>
      <c r="G99" s="5" t="s">
        <v>591</v>
      </c>
      <c r="H99" s="5">
        <v>3</v>
      </c>
      <c r="I99" s="7">
        <v>41379</v>
      </c>
      <c r="J99" s="7">
        <v>41382</v>
      </c>
      <c r="K99" s="6" t="s">
        <v>571</v>
      </c>
      <c r="L99" s="5">
        <v>24984</v>
      </c>
      <c r="M99" s="5"/>
      <c r="N99" s="5"/>
      <c r="O99" s="6" t="s">
        <v>572</v>
      </c>
      <c r="P99" s="5">
        <v>9488</v>
      </c>
      <c r="Q99" s="6" t="s">
        <v>571</v>
      </c>
      <c r="R99" s="5">
        <v>50</v>
      </c>
      <c r="S99" s="5"/>
      <c r="T99" s="5"/>
    </row>
    <row r="100" spans="1:20" x14ac:dyDescent="0.25">
      <c r="A100" t="s">
        <v>567</v>
      </c>
      <c r="B100" s="6" t="s">
        <v>668</v>
      </c>
      <c r="C100" s="5">
        <v>1</v>
      </c>
      <c r="D100" s="5" t="s">
        <v>110</v>
      </c>
      <c r="E100" s="5">
        <v>2012</v>
      </c>
      <c r="F100" s="5" t="s">
        <v>569</v>
      </c>
      <c r="G100" s="5" t="s">
        <v>591</v>
      </c>
      <c r="H100" s="5">
        <v>3</v>
      </c>
      <c r="I100" s="7">
        <v>41379</v>
      </c>
      <c r="J100" s="7">
        <v>41382</v>
      </c>
      <c r="K100" s="6" t="s">
        <v>571</v>
      </c>
      <c r="L100" s="5">
        <v>25000</v>
      </c>
      <c r="M100" s="5"/>
      <c r="N100" s="5"/>
      <c r="O100" s="6" t="s">
        <v>572</v>
      </c>
      <c r="P100" s="5">
        <v>9494</v>
      </c>
      <c r="Q100" s="6" t="s">
        <v>571</v>
      </c>
      <c r="R100" s="5">
        <v>0</v>
      </c>
      <c r="S100" s="5"/>
      <c r="T100" s="5"/>
    </row>
    <row r="101" spans="1:20" x14ac:dyDescent="0.25">
      <c r="A101" t="s">
        <v>567</v>
      </c>
      <c r="B101" s="6" t="s">
        <v>669</v>
      </c>
      <c r="C101" s="5">
        <v>1</v>
      </c>
      <c r="D101" s="5" t="s">
        <v>110</v>
      </c>
      <c r="E101" s="5">
        <v>2012</v>
      </c>
      <c r="F101" s="5" t="s">
        <v>569</v>
      </c>
      <c r="G101" s="5" t="s">
        <v>591</v>
      </c>
      <c r="H101" s="5">
        <v>3</v>
      </c>
      <c r="I101" s="7">
        <v>41379</v>
      </c>
      <c r="J101" s="7">
        <v>41382</v>
      </c>
      <c r="K101" s="6" t="s">
        <v>571</v>
      </c>
      <c r="L101" s="5">
        <v>24924</v>
      </c>
      <c r="M101" s="5"/>
      <c r="N101" s="5"/>
      <c r="O101" s="6" t="s">
        <v>572</v>
      </c>
      <c r="P101" s="5">
        <v>9465</v>
      </c>
      <c r="Q101" s="6" t="s">
        <v>571</v>
      </c>
      <c r="R101" s="5">
        <v>150</v>
      </c>
      <c r="S101" s="5"/>
      <c r="T101" s="5"/>
    </row>
    <row r="102" spans="1:20" x14ac:dyDescent="0.25">
      <c r="A102" t="s">
        <v>567</v>
      </c>
      <c r="B102" s="6" t="s">
        <v>670</v>
      </c>
      <c r="C102" s="5">
        <v>1</v>
      </c>
      <c r="D102" s="5" t="s">
        <v>110</v>
      </c>
      <c r="E102" s="5">
        <v>2012</v>
      </c>
      <c r="F102" s="5" t="s">
        <v>569</v>
      </c>
      <c r="G102" s="5" t="s">
        <v>591</v>
      </c>
      <c r="H102" s="5">
        <v>3</v>
      </c>
      <c r="I102" s="7">
        <v>41379</v>
      </c>
      <c r="J102" s="7">
        <v>41382</v>
      </c>
      <c r="K102" s="6" t="s">
        <v>571</v>
      </c>
      <c r="L102" s="5">
        <v>25088</v>
      </c>
      <c r="M102" s="5"/>
      <c r="N102" s="5"/>
      <c r="O102" s="6" t="s">
        <v>572</v>
      </c>
      <c r="P102" s="5">
        <v>9528</v>
      </c>
      <c r="Q102" s="5"/>
      <c r="R102" s="5"/>
      <c r="S102" s="5"/>
      <c r="T102" s="5"/>
    </row>
    <row r="103" spans="1:20" x14ac:dyDescent="0.25">
      <c r="A103" t="s">
        <v>567</v>
      </c>
      <c r="B103" s="6" t="s">
        <v>671</v>
      </c>
      <c r="C103" s="5">
        <v>1</v>
      </c>
      <c r="D103" s="5" t="s">
        <v>110</v>
      </c>
      <c r="E103" s="5">
        <v>2012</v>
      </c>
      <c r="F103" s="5" t="s">
        <v>569</v>
      </c>
      <c r="G103" s="5" t="s">
        <v>591</v>
      </c>
      <c r="H103" s="5">
        <v>3</v>
      </c>
      <c r="I103" s="7">
        <v>41409</v>
      </c>
      <c r="J103" s="7">
        <v>41411</v>
      </c>
      <c r="K103" s="6" t="s">
        <v>571</v>
      </c>
      <c r="L103" s="5">
        <v>24426</v>
      </c>
      <c r="M103" s="5"/>
      <c r="N103" s="5"/>
      <c r="O103" s="6" t="s">
        <v>572</v>
      </c>
      <c r="P103" s="5">
        <v>8412</v>
      </c>
      <c r="Q103" s="6" t="s">
        <v>571</v>
      </c>
      <c r="R103" s="5">
        <v>652</v>
      </c>
      <c r="S103" s="5"/>
      <c r="T103" s="5"/>
    </row>
    <row r="104" spans="1:20" x14ac:dyDescent="0.25">
      <c r="A104" t="s">
        <v>567</v>
      </c>
      <c r="B104" s="6" t="s">
        <v>672</v>
      </c>
      <c r="C104" s="5">
        <v>1</v>
      </c>
      <c r="D104" s="5" t="s">
        <v>110</v>
      </c>
      <c r="E104" s="5">
        <v>2012</v>
      </c>
      <c r="F104" s="5" t="s">
        <v>569</v>
      </c>
      <c r="G104" s="5" t="s">
        <v>591</v>
      </c>
      <c r="H104" s="5">
        <v>3</v>
      </c>
      <c r="I104" s="7">
        <v>41409</v>
      </c>
      <c r="J104" s="7">
        <v>41411</v>
      </c>
      <c r="K104" s="6" t="s">
        <v>571</v>
      </c>
      <c r="L104" s="5">
        <v>25164</v>
      </c>
      <c r="M104" s="5"/>
      <c r="N104" s="5"/>
      <c r="O104" s="6" t="s">
        <v>572</v>
      </c>
      <c r="P104" s="5">
        <v>8666</v>
      </c>
      <c r="Q104" s="5"/>
      <c r="R104" s="5"/>
      <c r="S104" s="5"/>
      <c r="T104" s="5"/>
    </row>
    <row r="105" spans="1:20" x14ac:dyDescent="0.25">
      <c r="A105" t="s">
        <v>567</v>
      </c>
      <c r="B105" s="6" t="s">
        <v>673</v>
      </c>
      <c r="C105" s="5">
        <v>1</v>
      </c>
      <c r="D105" s="5" t="s">
        <v>110</v>
      </c>
      <c r="E105" s="5">
        <v>2013</v>
      </c>
      <c r="F105" s="5" t="s">
        <v>569</v>
      </c>
      <c r="G105" s="5" t="s">
        <v>591</v>
      </c>
      <c r="H105" s="5">
        <v>3</v>
      </c>
      <c r="I105" s="7">
        <v>41776</v>
      </c>
      <c r="J105" s="7">
        <v>41776</v>
      </c>
      <c r="K105" s="6" t="s">
        <v>571</v>
      </c>
      <c r="L105" s="5">
        <v>10160</v>
      </c>
      <c r="M105" s="5"/>
      <c r="N105" s="5"/>
      <c r="O105" s="6" t="s">
        <v>572</v>
      </c>
      <c r="P105" s="5">
        <v>588</v>
      </c>
      <c r="Q105" s="6" t="s">
        <v>571</v>
      </c>
      <c r="R105" s="5">
        <v>1</v>
      </c>
      <c r="S105" s="5"/>
      <c r="T105" s="5"/>
    </row>
    <row r="106" spans="1:20" x14ac:dyDescent="0.25">
      <c r="A106" t="s">
        <v>567</v>
      </c>
      <c r="B106" s="6" t="s">
        <v>674</v>
      </c>
      <c r="C106" s="5">
        <v>1</v>
      </c>
      <c r="D106" s="5" t="s">
        <v>110</v>
      </c>
      <c r="E106" s="5">
        <v>2013</v>
      </c>
      <c r="F106" s="5" t="s">
        <v>569</v>
      </c>
      <c r="G106" s="5" t="s">
        <v>591</v>
      </c>
      <c r="H106" s="5">
        <v>3</v>
      </c>
      <c r="I106" s="7">
        <v>41776</v>
      </c>
      <c r="J106" s="7">
        <v>41776</v>
      </c>
      <c r="K106" s="6" t="s">
        <v>571</v>
      </c>
      <c r="L106" s="5">
        <v>2931</v>
      </c>
      <c r="M106" s="5"/>
      <c r="N106" s="5"/>
      <c r="O106" s="6" t="s">
        <v>572</v>
      </c>
      <c r="P106" s="5">
        <v>170</v>
      </c>
      <c r="Q106" s="5"/>
      <c r="R106" s="5"/>
      <c r="S106" s="5"/>
      <c r="T106" s="5"/>
    </row>
    <row r="107" spans="1:20" x14ac:dyDescent="0.25">
      <c r="A107" t="s">
        <v>567</v>
      </c>
      <c r="B107" s="6" t="s">
        <v>675</v>
      </c>
      <c r="C107" s="5">
        <v>1</v>
      </c>
      <c r="D107" s="5" t="s">
        <v>110</v>
      </c>
      <c r="E107" s="5">
        <v>2013</v>
      </c>
      <c r="F107" s="5" t="s">
        <v>569</v>
      </c>
      <c r="G107" s="5" t="s">
        <v>591</v>
      </c>
      <c r="H107" s="5">
        <v>3</v>
      </c>
      <c r="I107" s="7">
        <v>41752</v>
      </c>
      <c r="J107" s="7">
        <v>41752</v>
      </c>
      <c r="K107" s="6" t="s">
        <v>571</v>
      </c>
      <c r="L107" s="5">
        <v>98233</v>
      </c>
      <c r="M107" s="5"/>
      <c r="N107" s="5"/>
      <c r="O107" s="6" t="s">
        <v>572</v>
      </c>
      <c r="P107" s="5">
        <v>5683</v>
      </c>
      <c r="Q107" s="6" t="s">
        <v>571</v>
      </c>
      <c r="R107" s="5">
        <v>14</v>
      </c>
      <c r="S107" s="5"/>
      <c r="T107" s="5"/>
    </row>
    <row r="108" spans="1:20" x14ac:dyDescent="0.25">
      <c r="A108" t="s">
        <v>567</v>
      </c>
      <c r="B108" s="6" t="s">
        <v>676</v>
      </c>
      <c r="C108" s="5">
        <v>1</v>
      </c>
      <c r="D108" s="5" t="s">
        <v>110</v>
      </c>
      <c r="E108" s="5">
        <v>2013</v>
      </c>
      <c r="F108" s="5" t="s">
        <v>569</v>
      </c>
      <c r="G108" s="5" t="s">
        <v>591</v>
      </c>
      <c r="H108" s="5">
        <v>3</v>
      </c>
      <c r="I108" s="7">
        <v>41776</v>
      </c>
      <c r="J108" s="7">
        <v>41776</v>
      </c>
      <c r="K108" s="6" t="s">
        <v>571</v>
      </c>
      <c r="L108" s="5">
        <v>113414</v>
      </c>
      <c r="M108" s="5"/>
      <c r="N108" s="5"/>
      <c r="O108" s="6" t="s">
        <v>572</v>
      </c>
      <c r="P108" s="5">
        <v>6560</v>
      </c>
      <c r="Q108" s="6" t="s">
        <v>571</v>
      </c>
      <c r="R108" s="5">
        <v>2</v>
      </c>
      <c r="S108" s="5"/>
      <c r="T108" s="5"/>
    </row>
    <row r="109" spans="1:20" x14ac:dyDescent="0.25">
      <c r="A109" t="s">
        <v>567</v>
      </c>
      <c r="B109" s="6" t="s">
        <v>677</v>
      </c>
      <c r="C109" s="5">
        <v>1</v>
      </c>
      <c r="D109" s="5" t="s">
        <v>110</v>
      </c>
      <c r="E109" s="5">
        <v>2014</v>
      </c>
      <c r="F109" s="5" t="s">
        <v>569</v>
      </c>
      <c r="G109" s="5" t="s">
        <v>591</v>
      </c>
      <c r="H109" s="5">
        <v>3</v>
      </c>
      <c r="I109" s="7">
        <v>42116</v>
      </c>
      <c r="J109" s="7">
        <v>42116</v>
      </c>
      <c r="K109" s="6" t="s">
        <v>571</v>
      </c>
      <c r="L109" s="5">
        <v>25865</v>
      </c>
      <c r="M109" s="5"/>
      <c r="N109" s="5"/>
      <c r="O109" s="6" t="s">
        <v>571</v>
      </c>
      <c r="P109" s="5">
        <v>209</v>
      </c>
      <c r="Q109" s="5"/>
      <c r="R109" s="5"/>
      <c r="S109" s="5"/>
      <c r="T109" s="5"/>
    </row>
    <row r="110" spans="1:20" x14ac:dyDescent="0.25">
      <c r="A110" t="s">
        <v>567</v>
      </c>
      <c r="B110" s="6" t="s">
        <v>678</v>
      </c>
      <c r="C110" s="5">
        <v>1</v>
      </c>
      <c r="D110" s="5" t="s">
        <v>110</v>
      </c>
      <c r="E110" s="5">
        <v>2014</v>
      </c>
      <c r="F110" s="5" t="s">
        <v>569</v>
      </c>
      <c r="G110" s="5" t="s">
        <v>591</v>
      </c>
      <c r="H110" s="5">
        <v>3</v>
      </c>
      <c r="I110" s="7">
        <v>42116</v>
      </c>
      <c r="J110" s="7">
        <v>42116</v>
      </c>
      <c r="K110" s="6" t="s">
        <v>571</v>
      </c>
      <c r="L110" s="5">
        <v>17037</v>
      </c>
      <c r="M110" s="5"/>
      <c r="N110" s="5"/>
      <c r="O110" s="6" t="s">
        <v>571</v>
      </c>
      <c r="P110" s="5">
        <v>68</v>
      </c>
      <c r="Q110" s="5"/>
      <c r="R110" s="5"/>
      <c r="S110" s="5"/>
      <c r="T110" s="5"/>
    </row>
    <row r="111" spans="1:20" x14ac:dyDescent="0.25">
      <c r="A111" t="s">
        <v>567</v>
      </c>
      <c r="B111" s="6" t="s">
        <v>679</v>
      </c>
      <c r="C111" s="5">
        <v>1</v>
      </c>
      <c r="D111" s="5" t="s">
        <v>110</v>
      </c>
      <c r="E111" s="5">
        <v>2014</v>
      </c>
      <c r="F111" s="5" t="s">
        <v>569</v>
      </c>
      <c r="G111" s="5" t="s">
        <v>591</v>
      </c>
      <c r="H111" s="5">
        <v>3</v>
      </c>
      <c r="I111" s="7">
        <v>42144</v>
      </c>
      <c r="J111" s="7">
        <v>42144</v>
      </c>
      <c r="K111" s="6" t="s">
        <v>571</v>
      </c>
      <c r="L111" s="5">
        <v>25147</v>
      </c>
      <c r="M111" s="5"/>
      <c r="N111" s="5"/>
      <c r="O111" s="6" t="s">
        <v>572</v>
      </c>
      <c r="P111" s="5">
        <v>540</v>
      </c>
      <c r="Q111" s="5"/>
      <c r="R111" s="5"/>
      <c r="S111" s="5"/>
      <c r="T111" s="5"/>
    </row>
    <row r="112" spans="1:20" x14ac:dyDescent="0.25">
      <c r="A112" t="s">
        <v>567</v>
      </c>
      <c r="B112" s="6" t="s">
        <v>680</v>
      </c>
      <c r="C112" s="5">
        <v>1</v>
      </c>
      <c r="D112" s="5" t="s">
        <v>110</v>
      </c>
      <c r="E112" s="5">
        <v>2014</v>
      </c>
      <c r="F112" s="5" t="s">
        <v>569</v>
      </c>
      <c r="G112" s="5" t="s">
        <v>591</v>
      </c>
      <c r="H112" s="5">
        <v>3</v>
      </c>
      <c r="I112" s="7">
        <v>42144</v>
      </c>
      <c r="J112" s="7">
        <v>42144</v>
      </c>
      <c r="K112" s="6" t="s">
        <v>571</v>
      </c>
      <c r="L112" s="5">
        <v>25072</v>
      </c>
      <c r="M112" s="5"/>
      <c r="N112" s="5"/>
      <c r="O112" s="6" t="s">
        <v>572</v>
      </c>
      <c r="P112" s="5">
        <v>539</v>
      </c>
      <c r="Q112" s="5"/>
      <c r="R112" s="5"/>
      <c r="S112" s="5"/>
      <c r="T112" s="5"/>
    </row>
    <row r="113" spans="1:20" x14ac:dyDescent="0.25">
      <c r="A113" t="s">
        <v>567</v>
      </c>
      <c r="B113" s="6" t="s">
        <v>681</v>
      </c>
      <c r="C113" s="5">
        <v>1</v>
      </c>
      <c r="D113" s="5" t="s">
        <v>110</v>
      </c>
      <c r="E113" s="5">
        <v>2014</v>
      </c>
      <c r="F113" s="5" t="s">
        <v>569</v>
      </c>
      <c r="G113" s="5" t="s">
        <v>591</v>
      </c>
      <c r="H113" s="5">
        <v>3</v>
      </c>
      <c r="I113" s="7">
        <v>42116</v>
      </c>
      <c r="J113" s="7">
        <v>42116</v>
      </c>
      <c r="K113" s="6" t="s">
        <v>571</v>
      </c>
      <c r="L113" s="5">
        <v>55772</v>
      </c>
      <c r="M113" s="5"/>
      <c r="N113" s="5"/>
      <c r="O113" s="6" t="s">
        <v>571</v>
      </c>
      <c r="P113" s="5">
        <v>55</v>
      </c>
      <c r="Q113" s="5"/>
      <c r="R113" s="5"/>
      <c r="S113" s="5"/>
      <c r="T113" s="5"/>
    </row>
    <row r="114" spans="1:20" x14ac:dyDescent="0.25">
      <c r="A114" t="s">
        <v>567</v>
      </c>
      <c r="B114" s="6" t="s">
        <v>682</v>
      </c>
      <c r="C114" s="5">
        <v>1</v>
      </c>
      <c r="D114" s="5" t="s">
        <v>110</v>
      </c>
      <c r="E114" s="5">
        <v>2014</v>
      </c>
      <c r="F114" s="5" t="s">
        <v>569</v>
      </c>
      <c r="G114" s="5" t="s">
        <v>591</v>
      </c>
      <c r="H114" s="5">
        <v>3</v>
      </c>
      <c r="I114" s="7">
        <v>42116</v>
      </c>
      <c r="J114" s="7">
        <v>42116</v>
      </c>
      <c r="K114" s="6" t="s">
        <v>571</v>
      </c>
      <c r="L114" s="5">
        <v>50063</v>
      </c>
      <c r="M114" s="5"/>
      <c r="N114" s="5"/>
      <c r="O114" s="6" t="s">
        <v>571</v>
      </c>
      <c r="P114" s="5">
        <v>302</v>
      </c>
      <c r="Q114" s="5"/>
      <c r="R114" s="5"/>
      <c r="S114" s="5"/>
      <c r="T114" s="5"/>
    </row>
    <row r="115" spans="1:20" x14ac:dyDescent="0.25">
      <c r="A115" t="s">
        <v>567</v>
      </c>
      <c r="B115" s="6" t="s">
        <v>683</v>
      </c>
      <c r="C115" s="5">
        <v>1</v>
      </c>
      <c r="D115" s="5" t="s">
        <v>110</v>
      </c>
      <c r="E115" s="5">
        <v>2014</v>
      </c>
      <c r="F115" s="5" t="s">
        <v>569</v>
      </c>
      <c r="G115" s="5" t="s">
        <v>591</v>
      </c>
      <c r="H115" s="5">
        <v>3</v>
      </c>
      <c r="I115" s="7">
        <v>42116</v>
      </c>
      <c r="J115" s="7">
        <v>42116</v>
      </c>
      <c r="K115" s="6" t="s">
        <v>571</v>
      </c>
      <c r="L115" s="5">
        <v>46056</v>
      </c>
      <c r="M115" s="5"/>
      <c r="N115" s="5"/>
      <c r="O115" s="6" t="s">
        <v>571</v>
      </c>
      <c r="P115" s="5">
        <v>185</v>
      </c>
      <c r="Q115" s="5"/>
      <c r="R115" s="5"/>
      <c r="S115" s="5"/>
      <c r="T115" s="5"/>
    </row>
    <row r="116" spans="1:20" x14ac:dyDescent="0.25">
      <c r="A116" t="s">
        <v>567</v>
      </c>
      <c r="B116" s="6" t="s">
        <v>684</v>
      </c>
      <c r="C116" s="5">
        <v>1</v>
      </c>
      <c r="D116" s="5" t="s">
        <v>110</v>
      </c>
      <c r="E116" s="5">
        <v>2014</v>
      </c>
      <c r="F116" s="5" t="s">
        <v>569</v>
      </c>
      <c r="G116" s="5" t="s">
        <v>591</v>
      </c>
      <c r="H116" s="5">
        <v>3</v>
      </c>
      <c r="I116" s="7">
        <v>42116</v>
      </c>
      <c r="J116" s="7">
        <v>42116</v>
      </c>
      <c r="K116" s="6" t="s">
        <v>571</v>
      </c>
      <c r="L116" s="5">
        <v>47612</v>
      </c>
      <c r="M116" s="5"/>
      <c r="N116" s="5"/>
      <c r="O116" s="5"/>
      <c r="P116" s="5"/>
      <c r="Q116" s="5"/>
      <c r="R116" s="5"/>
      <c r="S116" s="5"/>
      <c r="T116" s="5"/>
    </row>
    <row r="117" spans="1:20" x14ac:dyDescent="0.25">
      <c r="A117" t="s">
        <v>567</v>
      </c>
      <c r="B117" s="6" t="s">
        <v>685</v>
      </c>
      <c r="C117" s="5">
        <v>1</v>
      </c>
      <c r="D117" s="5" t="s">
        <v>110</v>
      </c>
      <c r="E117" s="5">
        <v>2014</v>
      </c>
      <c r="F117" s="5" t="s">
        <v>569</v>
      </c>
      <c r="G117" s="5" t="s">
        <v>591</v>
      </c>
      <c r="H117" s="5">
        <v>3</v>
      </c>
      <c r="I117" s="7">
        <v>42144</v>
      </c>
      <c r="J117" s="7">
        <v>42144</v>
      </c>
      <c r="K117" s="6" t="s">
        <v>571</v>
      </c>
      <c r="L117" s="5">
        <v>50110</v>
      </c>
      <c r="M117" s="5"/>
      <c r="N117" s="5"/>
      <c r="O117" s="6" t="s">
        <v>572</v>
      </c>
      <c r="P117" s="5">
        <v>1077</v>
      </c>
      <c r="Q117" s="5"/>
      <c r="R117" s="5"/>
      <c r="S117" s="5"/>
      <c r="T117" s="5"/>
    </row>
    <row r="118" spans="1:20" x14ac:dyDescent="0.25">
      <c r="A118" t="s">
        <v>567</v>
      </c>
      <c r="B118" s="6" t="s">
        <v>686</v>
      </c>
      <c r="C118" s="5">
        <v>1</v>
      </c>
      <c r="D118" s="5" t="s">
        <v>110</v>
      </c>
      <c r="E118" s="5">
        <v>2014</v>
      </c>
      <c r="F118" s="5" t="s">
        <v>569</v>
      </c>
      <c r="G118" s="5" t="s">
        <v>591</v>
      </c>
      <c r="H118" s="5">
        <v>3</v>
      </c>
      <c r="I118" s="7">
        <v>42144</v>
      </c>
      <c r="J118" s="7">
        <v>42144</v>
      </c>
      <c r="K118" s="6" t="s">
        <v>571</v>
      </c>
      <c r="L118" s="5">
        <v>50441</v>
      </c>
      <c r="M118" s="5"/>
      <c r="N118" s="5"/>
      <c r="O118" s="6" t="s">
        <v>572</v>
      </c>
      <c r="P118" s="5">
        <v>1084</v>
      </c>
      <c r="Q118" s="6" t="s">
        <v>571</v>
      </c>
      <c r="R118" s="5">
        <v>317</v>
      </c>
      <c r="S118" s="5"/>
      <c r="T118" s="5"/>
    </row>
    <row r="119" spans="1:20" x14ac:dyDescent="0.25">
      <c r="A119" t="s">
        <v>567</v>
      </c>
      <c r="B119" s="6" t="s">
        <v>687</v>
      </c>
      <c r="C119" s="5">
        <v>1</v>
      </c>
      <c r="D119" s="5" t="s">
        <v>110</v>
      </c>
      <c r="E119" s="5">
        <v>2014</v>
      </c>
      <c r="F119" s="5" t="s">
        <v>569</v>
      </c>
      <c r="G119" s="5" t="s">
        <v>591</v>
      </c>
      <c r="H119" s="5">
        <v>3</v>
      </c>
      <c r="I119" s="7">
        <v>42144</v>
      </c>
      <c r="J119" s="7">
        <v>42144</v>
      </c>
      <c r="K119" s="6" t="s">
        <v>571</v>
      </c>
      <c r="L119" s="5">
        <v>48892</v>
      </c>
      <c r="M119" s="5"/>
      <c r="N119" s="5"/>
      <c r="O119" s="6" t="s">
        <v>572</v>
      </c>
      <c r="P119" s="5">
        <v>1050</v>
      </c>
      <c r="Q119" s="6" t="s">
        <v>571</v>
      </c>
      <c r="R119" s="5">
        <v>522</v>
      </c>
      <c r="S119" s="5"/>
      <c r="T119" s="5"/>
    </row>
    <row r="120" spans="1:20" x14ac:dyDescent="0.25">
      <c r="A120" t="s">
        <v>567</v>
      </c>
      <c r="B120" s="6" t="s">
        <v>688</v>
      </c>
      <c r="C120" s="5">
        <v>1</v>
      </c>
      <c r="D120" s="5" t="s">
        <v>110</v>
      </c>
      <c r="E120" s="5">
        <v>2014</v>
      </c>
      <c r="F120" s="5" t="s">
        <v>569</v>
      </c>
      <c r="G120" s="5" t="s">
        <v>591</v>
      </c>
      <c r="H120" s="5">
        <v>3</v>
      </c>
      <c r="I120" s="7">
        <v>42144</v>
      </c>
      <c r="J120" s="7">
        <v>42144</v>
      </c>
      <c r="K120" s="6" t="s">
        <v>571</v>
      </c>
      <c r="L120" s="5">
        <v>49895</v>
      </c>
      <c r="M120" s="5"/>
      <c r="N120" s="5"/>
      <c r="O120" s="6" t="s">
        <v>572</v>
      </c>
      <c r="P120" s="5">
        <v>1072</v>
      </c>
      <c r="Q120" s="5"/>
      <c r="R120" s="5"/>
      <c r="S120" s="5"/>
      <c r="T120" s="5"/>
    </row>
    <row r="121" spans="1:20" x14ac:dyDescent="0.25">
      <c r="A121" t="s">
        <v>567</v>
      </c>
      <c r="B121" s="6" t="s">
        <v>689</v>
      </c>
      <c r="C121" s="5">
        <v>1</v>
      </c>
      <c r="D121" s="5" t="s">
        <v>110</v>
      </c>
      <c r="E121" s="5">
        <v>2014</v>
      </c>
      <c r="F121" s="5" t="s">
        <v>569</v>
      </c>
      <c r="G121" s="5" t="s">
        <v>591</v>
      </c>
      <c r="H121" s="5">
        <v>3</v>
      </c>
      <c r="I121" s="7">
        <v>42116</v>
      </c>
      <c r="J121" s="7">
        <v>42116</v>
      </c>
      <c r="K121" s="6" t="s">
        <v>571</v>
      </c>
      <c r="L121" s="5">
        <v>106080</v>
      </c>
      <c r="M121" s="5"/>
      <c r="N121" s="5"/>
      <c r="O121" s="6" t="s">
        <v>571</v>
      </c>
      <c r="P121" s="5">
        <v>963</v>
      </c>
      <c r="Q121" s="5"/>
      <c r="R121" s="5"/>
      <c r="S121" s="5"/>
      <c r="T121" s="5"/>
    </row>
    <row r="122" spans="1:20" x14ac:dyDescent="0.25">
      <c r="A122" t="s">
        <v>567</v>
      </c>
      <c r="B122" s="6" t="s">
        <v>690</v>
      </c>
      <c r="C122" s="5">
        <v>1</v>
      </c>
      <c r="D122" s="5" t="s">
        <v>110</v>
      </c>
      <c r="E122" s="5">
        <v>2014</v>
      </c>
      <c r="F122" s="5" t="s">
        <v>569</v>
      </c>
      <c r="G122" s="5" t="s">
        <v>591</v>
      </c>
      <c r="H122" s="5">
        <v>3</v>
      </c>
      <c r="I122" s="7">
        <v>42144</v>
      </c>
      <c r="J122" s="7">
        <v>42144</v>
      </c>
      <c r="K122" s="6" t="s">
        <v>571</v>
      </c>
      <c r="L122" s="5">
        <v>58158</v>
      </c>
      <c r="M122" s="5"/>
      <c r="N122" s="5"/>
      <c r="O122" s="6" t="s">
        <v>572</v>
      </c>
      <c r="P122" s="5">
        <v>1250</v>
      </c>
      <c r="Q122" s="6" t="s">
        <v>571</v>
      </c>
      <c r="R122" s="5">
        <v>76</v>
      </c>
      <c r="S122" s="5"/>
      <c r="T122" s="5"/>
    </row>
    <row r="123" spans="1:20" x14ac:dyDescent="0.25">
      <c r="A123" t="s">
        <v>567</v>
      </c>
      <c r="B123" s="6" t="s">
        <v>691</v>
      </c>
      <c r="C123" s="5">
        <v>1</v>
      </c>
      <c r="D123" s="5" t="s">
        <v>110</v>
      </c>
      <c r="E123" s="5">
        <v>2014</v>
      </c>
      <c r="F123" s="5" t="s">
        <v>569</v>
      </c>
      <c r="G123" s="5" t="s">
        <v>591</v>
      </c>
      <c r="H123" s="5">
        <v>3</v>
      </c>
      <c r="I123" s="7">
        <v>42144</v>
      </c>
      <c r="J123" s="7">
        <v>42144</v>
      </c>
      <c r="K123" s="6" t="s">
        <v>571</v>
      </c>
      <c r="L123" s="5">
        <v>52840</v>
      </c>
      <c r="M123" s="5"/>
      <c r="N123" s="5"/>
      <c r="O123" s="6" t="s">
        <v>572</v>
      </c>
      <c r="P123" s="5">
        <v>1135</v>
      </c>
      <c r="Q123" s="5"/>
      <c r="R123" s="5"/>
      <c r="S123" s="5"/>
      <c r="T123" s="5"/>
    </row>
    <row r="124" spans="1:20" x14ac:dyDescent="0.25">
      <c r="A124" t="s">
        <v>567</v>
      </c>
      <c r="B124" s="6" t="s">
        <v>692</v>
      </c>
      <c r="C124" s="5">
        <v>1</v>
      </c>
      <c r="D124" s="5" t="s">
        <v>110</v>
      </c>
      <c r="E124" s="5">
        <v>2014</v>
      </c>
      <c r="F124" s="5" t="s">
        <v>569</v>
      </c>
      <c r="G124" s="5" t="s">
        <v>591</v>
      </c>
      <c r="H124" s="5">
        <v>3</v>
      </c>
      <c r="I124" s="7">
        <v>42144</v>
      </c>
      <c r="J124" s="7">
        <v>42144</v>
      </c>
      <c r="K124" s="6" t="s">
        <v>571</v>
      </c>
      <c r="L124" s="5">
        <v>54829</v>
      </c>
      <c r="M124" s="5"/>
      <c r="N124" s="5"/>
      <c r="O124" s="6" t="s">
        <v>572</v>
      </c>
      <c r="P124" s="5">
        <v>1178</v>
      </c>
      <c r="Q124" s="5"/>
      <c r="R124" s="5"/>
      <c r="S124" s="5"/>
      <c r="T124" s="5"/>
    </row>
    <row r="125" spans="1:20" x14ac:dyDescent="0.25">
      <c r="A125" t="s">
        <v>567</v>
      </c>
      <c r="B125" s="6" t="s">
        <v>693</v>
      </c>
      <c r="C125" s="5">
        <v>1</v>
      </c>
      <c r="D125" s="5" t="s">
        <v>110</v>
      </c>
      <c r="E125" s="5">
        <v>2014</v>
      </c>
      <c r="F125" s="5" t="s">
        <v>569</v>
      </c>
      <c r="G125" s="5" t="s">
        <v>591</v>
      </c>
      <c r="H125" s="5">
        <v>3</v>
      </c>
      <c r="I125" s="7">
        <v>42144</v>
      </c>
      <c r="J125" s="7">
        <v>42144</v>
      </c>
      <c r="K125" s="6" t="s">
        <v>571</v>
      </c>
      <c r="L125" s="5">
        <v>50054</v>
      </c>
      <c r="M125" s="5"/>
      <c r="N125" s="5"/>
      <c r="O125" s="6" t="s">
        <v>572</v>
      </c>
      <c r="P125" s="5">
        <v>1075</v>
      </c>
      <c r="Q125" s="5"/>
      <c r="R125" s="5"/>
      <c r="S125" s="5"/>
      <c r="T125" s="5"/>
    </row>
    <row r="126" spans="1:20" x14ac:dyDescent="0.25">
      <c r="A126" t="s">
        <v>567</v>
      </c>
      <c r="B126" s="6" t="s">
        <v>694</v>
      </c>
      <c r="C126" s="5">
        <v>1</v>
      </c>
      <c r="D126" s="5" t="s">
        <v>110</v>
      </c>
      <c r="E126" s="5">
        <v>2015</v>
      </c>
      <c r="F126" s="5" t="s">
        <v>569</v>
      </c>
      <c r="G126" s="5" t="s">
        <v>591</v>
      </c>
      <c r="H126" s="5">
        <v>3</v>
      </c>
      <c r="I126" s="7">
        <v>42515</v>
      </c>
      <c r="J126" s="7">
        <v>42515</v>
      </c>
      <c r="K126" s="6" t="s">
        <v>571</v>
      </c>
      <c r="L126" s="5">
        <v>113305</v>
      </c>
      <c r="M126" s="5"/>
      <c r="N126" s="5"/>
      <c r="O126" s="6" t="s">
        <v>572</v>
      </c>
      <c r="P126" s="5">
        <v>15000</v>
      </c>
      <c r="Q126" s="6" t="s">
        <v>571</v>
      </c>
      <c r="R126" s="5">
        <v>593</v>
      </c>
      <c r="S126" s="5"/>
      <c r="T126" s="5"/>
    </row>
    <row r="127" spans="1:20" x14ac:dyDescent="0.25">
      <c r="A127" t="s">
        <v>567</v>
      </c>
      <c r="B127" s="6" t="s">
        <v>695</v>
      </c>
      <c r="C127" s="5">
        <v>1</v>
      </c>
      <c r="D127" s="5" t="s">
        <v>110</v>
      </c>
      <c r="E127" s="5">
        <v>2015</v>
      </c>
      <c r="F127" s="5" t="s">
        <v>569</v>
      </c>
      <c r="G127" s="5" t="s">
        <v>591</v>
      </c>
      <c r="H127" s="5">
        <v>3</v>
      </c>
      <c r="I127" s="7">
        <v>42515</v>
      </c>
      <c r="J127" s="7">
        <v>42515</v>
      </c>
      <c r="K127" s="6" t="s">
        <v>571</v>
      </c>
      <c r="L127" s="5">
        <v>24596</v>
      </c>
      <c r="M127" s="5"/>
      <c r="N127" s="5"/>
      <c r="O127" s="6" t="s">
        <v>571</v>
      </c>
      <c r="P127" s="5">
        <v>76</v>
      </c>
      <c r="Q127" s="5"/>
      <c r="R127" s="5"/>
      <c r="S127" s="5"/>
      <c r="T127" s="5"/>
    </row>
    <row r="128" spans="1:20" x14ac:dyDescent="0.25">
      <c r="A128" t="s">
        <v>567</v>
      </c>
      <c r="B128" s="6" t="s">
        <v>696</v>
      </c>
      <c r="C128" s="5">
        <v>1</v>
      </c>
      <c r="D128" s="5" t="s">
        <v>110</v>
      </c>
      <c r="E128" s="5">
        <v>2015</v>
      </c>
      <c r="F128" s="5" t="s">
        <v>569</v>
      </c>
      <c r="G128" s="5" t="s">
        <v>591</v>
      </c>
      <c r="H128" s="5">
        <v>3</v>
      </c>
      <c r="I128" s="7">
        <v>42500</v>
      </c>
      <c r="J128" s="7">
        <v>42501</v>
      </c>
      <c r="K128" s="6" t="s">
        <v>571</v>
      </c>
      <c r="L128" s="5">
        <v>24761</v>
      </c>
      <c r="M128" s="5"/>
      <c r="N128" s="5"/>
      <c r="O128" s="6" t="s">
        <v>571</v>
      </c>
      <c r="P128" s="5">
        <v>175</v>
      </c>
      <c r="Q128" s="5"/>
      <c r="R128" s="5"/>
      <c r="S128" s="5"/>
      <c r="T128" s="5"/>
    </row>
    <row r="129" spans="1:20" x14ac:dyDescent="0.25">
      <c r="A129" t="s">
        <v>567</v>
      </c>
      <c r="B129" s="6" t="s">
        <v>697</v>
      </c>
      <c r="C129" s="5">
        <v>1</v>
      </c>
      <c r="D129" s="5" t="s">
        <v>110</v>
      </c>
      <c r="E129" s="5">
        <v>2015</v>
      </c>
      <c r="F129" s="5" t="s">
        <v>569</v>
      </c>
      <c r="G129" s="5" t="s">
        <v>591</v>
      </c>
      <c r="H129" s="5">
        <v>3</v>
      </c>
      <c r="I129" s="7">
        <v>42500</v>
      </c>
      <c r="J129" s="7">
        <v>42501</v>
      </c>
      <c r="K129" s="6" t="s">
        <v>571</v>
      </c>
      <c r="L129" s="5">
        <v>24761</v>
      </c>
      <c r="M129" s="5"/>
      <c r="N129" s="5"/>
      <c r="O129" s="5"/>
      <c r="P129" s="5"/>
      <c r="Q129" s="5"/>
      <c r="R129" s="5"/>
      <c r="S129" s="5"/>
      <c r="T129" s="5"/>
    </row>
    <row r="130" spans="1:20" x14ac:dyDescent="0.25">
      <c r="A130" t="s">
        <v>567</v>
      </c>
      <c r="B130" s="6" t="s">
        <v>698</v>
      </c>
      <c r="C130" s="5">
        <v>1</v>
      </c>
      <c r="D130" s="5" t="s">
        <v>110</v>
      </c>
      <c r="E130" s="5">
        <v>2015</v>
      </c>
      <c r="F130" s="5" t="s">
        <v>569</v>
      </c>
      <c r="G130" s="5" t="s">
        <v>591</v>
      </c>
      <c r="H130" s="5">
        <v>3</v>
      </c>
      <c r="I130" s="7">
        <v>42515</v>
      </c>
      <c r="J130" s="7">
        <v>42515</v>
      </c>
      <c r="K130" s="6" t="s">
        <v>571</v>
      </c>
      <c r="L130" s="5">
        <v>24596</v>
      </c>
      <c r="M130" s="5"/>
      <c r="N130" s="5"/>
      <c r="O130" s="6" t="s">
        <v>571</v>
      </c>
      <c r="P130" s="5">
        <v>254</v>
      </c>
      <c r="Q130" s="5"/>
      <c r="R130" s="5"/>
      <c r="S130" s="5"/>
      <c r="T130" s="5"/>
    </row>
    <row r="131" spans="1:20" x14ac:dyDescent="0.25">
      <c r="A131" t="s">
        <v>567</v>
      </c>
      <c r="B131" s="6" t="s">
        <v>699</v>
      </c>
      <c r="C131" s="5">
        <v>1</v>
      </c>
      <c r="D131" s="5" t="s">
        <v>110</v>
      </c>
      <c r="E131" s="5">
        <v>2015</v>
      </c>
      <c r="F131" s="5" t="s">
        <v>569</v>
      </c>
      <c r="G131" s="5" t="s">
        <v>591</v>
      </c>
      <c r="H131" s="5">
        <v>3</v>
      </c>
      <c r="I131" s="7">
        <v>42515</v>
      </c>
      <c r="J131" s="7">
        <v>42515</v>
      </c>
      <c r="K131" s="6" t="s">
        <v>571</v>
      </c>
      <c r="L131" s="5">
        <v>49192</v>
      </c>
      <c r="M131" s="5"/>
      <c r="N131" s="5"/>
      <c r="O131" s="6" t="s">
        <v>571</v>
      </c>
      <c r="P131" s="5">
        <v>200</v>
      </c>
      <c r="Q131" s="5"/>
      <c r="R131" s="5"/>
      <c r="S131" s="5"/>
      <c r="T131" s="5"/>
    </row>
    <row r="132" spans="1:20" x14ac:dyDescent="0.25">
      <c r="A132" t="s">
        <v>567</v>
      </c>
      <c r="B132" s="6" t="s">
        <v>700</v>
      </c>
      <c r="C132" s="5">
        <v>1</v>
      </c>
      <c r="D132" s="5" t="s">
        <v>110</v>
      </c>
      <c r="E132" s="5">
        <v>2015</v>
      </c>
      <c r="F132" s="5" t="s">
        <v>569</v>
      </c>
      <c r="G132" s="5" t="s">
        <v>591</v>
      </c>
      <c r="H132" s="5">
        <v>3</v>
      </c>
      <c r="I132" s="7">
        <v>42472</v>
      </c>
      <c r="J132" s="7">
        <v>42472</v>
      </c>
      <c r="K132" s="6" t="s">
        <v>571</v>
      </c>
      <c r="L132" s="5">
        <v>48788</v>
      </c>
      <c r="M132" s="5"/>
      <c r="N132" s="5"/>
      <c r="O132" s="6" t="s">
        <v>571</v>
      </c>
      <c r="P132" s="5">
        <v>428</v>
      </c>
      <c r="Q132" s="5"/>
      <c r="R132" s="5"/>
      <c r="S132" s="5"/>
      <c r="T132" s="5"/>
    </row>
    <row r="133" spans="1:20" x14ac:dyDescent="0.25">
      <c r="A133" t="s">
        <v>567</v>
      </c>
      <c r="B133" s="6" t="s">
        <v>701</v>
      </c>
      <c r="C133" s="5">
        <v>1</v>
      </c>
      <c r="D133" s="5" t="s">
        <v>110</v>
      </c>
      <c r="E133" s="5">
        <v>2015</v>
      </c>
      <c r="F133" s="5" t="s">
        <v>569</v>
      </c>
      <c r="G133" s="5" t="s">
        <v>591</v>
      </c>
      <c r="H133" s="5">
        <v>3</v>
      </c>
      <c r="I133" s="7">
        <v>42472</v>
      </c>
      <c r="J133" s="7">
        <v>42472</v>
      </c>
      <c r="K133" s="6" t="s">
        <v>571</v>
      </c>
      <c r="L133" s="5">
        <v>48788</v>
      </c>
      <c r="M133" s="5"/>
      <c r="N133" s="5"/>
      <c r="O133" s="6" t="s">
        <v>571</v>
      </c>
      <c r="P133" s="5">
        <v>655</v>
      </c>
      <c r="Q133" s="5"/>
      <c r="R133" s="5"/>
      <c r="S133" s="5"/>
      <c r="T133" s="5"/>
    </row>
    <row r="134" spans="1:20" x14ac:dyDescent="0.25">
      <c r="A134" t="s">
        <v>567</v>
      </c>
      <c r="B134" s="6" t="s">
        <v>702</v>
      </c>
      <c r="C134" s="5">
        <v>1</v>
      </c>
      <c r="D134" s="5" t="s">
        <v>110</v>
      </c>
      <c r="E134" s="5">
        <v>2015</v>
      </c>
      <c r="F134" s="5" t="s">
        <v>569</v>
      </c>
      <c r="G134" s="5" t="s">
        <v>591</v>
      </c>
      <c r="H134" s="5">
        <v>3</v>
      </c>
      <c r="I134" s="7">
        <v>42487</v>
      </c>
      <c r="J134" s="7">
        <v>42487</v>
      </c>
      <c r="K134" s="6" t="s">
        <v>571</v>
      </c>
      <c r="L134" s="5">
        <v>49603</v>
      </c>
      <c r="M134" s="5"/>
      <c r="N134" s="5"/>
      <c r="O134" s="6" t="s">
        <v>571</v>
      </c>
      <c r="P134" s="5">
        <v>322</v>
      </c>
      <c r="Q134" s="5"/>
      <c r="R134" s="5"/>
      <c r="S134" s="5"/>
      <c r="T134" s="5"/>
    </row>
    <row r="135" spans="1:20" x14ac:dyDescent="0.25">
      <c r="A135" t="s">
        <v>567</v>
      </c>
      <c r="B135" s="6" t="s">
        <v>703</v>
      </c>
      <c r="C135" s="5">
        <v>1</v>
      </c>
      <c r="D135" s="5" t="s">
        <v>110</v>
      </c>
      <c r="E135" s="5">
        <v>2015</v>
      </c>
      <c r="F135" s="5" t="s">
        <v>569</v>
      </c>
      <c r="G135" s="5" t="s">
        <v>591</v>
      </c>
      <c r="H135" s="5">
        <v>3</v>
      </c>
      <c r="I135" s="7">
        <v>42487</v>
      </c>
      <c r="J135" s="7">
        <v>42487</v>
      </c>
      <c r="K135" s="6" t="s">
        <v>571</v>
      </c>
      <c r="L135" s="5">
        <v>49603</v>
      </c>
      <c r="M135" s="5"/>
      <c r="N135" s="5"/>
      <c r="O135" s="5"/>
      <c r="P135" s="5"/>
      <c r="Q135" s="5"/>
      <c r="R135" s="5"/>
      <c r="S135" s="5"/>
      <c r="T135" s="5"/>
    </row>
    <row r="136" spans="1:20" x14ac:dyDescent="0.25">
      <c r="A136" t="s">
        <v>567</v>
      </c>
      <c r="B136" s="6" t="s">
        <v>704</v>
      </c>
      <c r="C136" s="5">
        <v>1</v>
      </c>
      <c r="D136" s="5" t="s">
        <v>110</v>
      </c>
      <c r="E136" s="5">
        <v>2015</v>
      </c>
      <c r="F136" s="5" t="s">
        <v>569</v>
      </c>
      <c r="G136" s="5" t="s">
        <v>591</v>
      </c>
      <c r="H136" s="5">
        <v>3</v>
      </c>
      <c r="I136" s="7">
        <v>42500</v>
      </c>
      <c r="J136" s="7">
        <v>42501</v>
      </c>
      <c r="K136" s="6" t="s">
        <v>571</v>
      </c>
      <c r="L136" s="5">
        <v>49522</v>
      </c>
      <c r="M136" s="5"/>
      <c r="N136" s="5"/>
      <c r="O136" s="6" t="s">
        <v>571</v>
      </c>
      <c r="P136" s="5">
        <v>153</v>
      </c>
      <c r="Q136" s="5"/>
      <c r="R136" s="5"/>
      <c r="S136" s="5"/>
      <c r="T136" s="5"/>
    </row>
    <row r="137" spans="1:20" x14ac:dyDescent="0.25">
      <c r="A137" t="s">
        <v>567</v>
      </c>
      <c r="B137" s="6" t="s">
        <v>705</v>
      </c>
      <c r="C137" s="5">
        <v>1</v>
      </c>
      <c r="D137" s="5" t="s">
        <v>110</v>
      </c>
      <c r="E137" s="5">
        <v>2015</v>
      </c>
      <c r="F137" s="5" t="s">
        <v>569</v>
      </c>
      <c r="G137" s="5" t="s">
        <v>591</v>
      </c>
      <c r="H137" s="5">
        <v>3</v>
      </c>
      <c r="I137" s="7">
        <v>42500</v>
      </c>
      <c r="J137" s="7">
        <v>42501</v>
      </c>
      <c r="K137" s="6" t="s">
        <v>571</v>
      </c>
      <c r="L137" s="5">
        <v>49522</v>
      </c>
      <c r="M137" s="5"/>
      <c r="N137" s="5"/>
      <c r="O137" s="5"/>
      <c r="P137" s="5"/>
      <c r="Q137" s="5"/>
      <c r="R137" s="5"/>
      <c r="S137" s="5"/>
      <c r="T137" s="5"/>
    </row>
    <row r="138" spans="1:20" x14ac:dyDescent="0.25">
      <c r="A138" t="s">
        <v>567</v>
      </c>
      <c r="B138" s="6" t="s">
        <v>706</v>
      </c>
      <c r="C138" s="5">
        <v>1</v>
      </c>
      <c r="D138" s="5" t="s">
        <v>110</v>
      </c>
      <c r="E138" s="5">
        <v>2015</v>
      </c>
      <c r="F138" s="5" t="s">
        <v>569</v>
      </c>
      <c r="G138" s="5" t="s">
        <v>591</v>
      </c>
      <c r="H138" s="5">
        <v>3</v>
      </c>
      <c r="I138" s="7">
        <v>42500</v>
      </c>
      <c r="J138" s="7">
        <v>42501</v>
      </c>
      <c r="K138" s="6" t="s">
        <v>571</v>
      </c>
      <c r="L138" s="5">
        <v>49522</v>
      </c>
      <c r="M138" s="5"/>
      <c r="N138" s="5"/>
      <c r="O138" s="6" t="s">
        <v>571</v>
      </c>
      <c r="P138" s="5">
        <v>94</v>
      </c>
      <c r="Q138" s="5"/>
      <c r="R138" s="5"/>
      <c r="S138" s="5"/>
      <c r="T138" s="5"/>
    </row>
    <row r="139" spans="1:20" x14ac:dyDescent="0.25">
      <c r="A139" t="s">
        <v>567</v>
      </c>
      <c r="B139" s="6" t="s">
        <v>707</v>
      </c>
      <c r="C139" s="5">
        <v>1</v>
      </c>
      <c r="D139" s="5" t="s">
        <v>110</v>
      </c>
      <c r="E139" s="5">
        <v>2015</v>
      </c>
      <c r="F139" s="5" t="s">
        <v>569</v>
      </c>
      <c r="G139" s="5" t="s">
        <v>591</v>
      </c>
      <c r="H139" s="5">
        <v>3</v>
      </c>
      <c r="I139" s="7">
        <v>42515</v>
      </c>
      <c r="J139" s="7">
        <v>42515</v>
      </c>
      <c r="K139" s="6" t="s">
        <v>571</v>
      </c>
      <c r="L139" s="5">
        <v>24596</v>
      </c>
      <c r="M139" s="5"/>
      <c r="N139" s="5"/>
      <c r="O139" s="6" t="s">
        <v>571</v>
      </c>
      <c r="P139" s="5">
        <v>269</v>
      </c>
      <c r="Q139" s="5"/>
      <c r="R139" s="5"/>
      <c r="S139" s="5"/>
      <c r="T139" s="5"/>
    </row>
    <row r="140" spans="1:20" x14ac:dyDescent="0.25">
      <c r="A140" t="s">
        <v>567</v>
      </c>
      <c r="B140" s="6" t="s">
        <v>708</v>
      </c>
      <c r="C140" s="5">
        <v>1</v>
      </c>
      <c r="D140" s="5" t="s">
        <v>110</v>
      </c>
      <c r="E140" s="5">
        <v>2015</v>
      </c>
      <c r="F140" s="5" t="s">
        <v>569</v>
      </c>
      <c r="G140" s="5" t="s">
        <v>591</v>
      </c>
      <c r="H140" s="5">
        <v>3</v>
      </c>
      <c r="I140" s="7">
        <v>42515</v>
      </c>
      <c r="J140" s="7">
        <v>42515</v>
      </c>
      <c r="K140" s="6" t="s">
        <v>571</v>
      </c>
      <c r="L140" s="5">
        <v>24596</v>
      </c>
      <c r="M140" s="5"/>
      <c r="N140" s="5"/>
      <c r="O140" s="5"/>
      <c r="P140" s="5"/>
      <c r="Q140" s="5"/>
      <c r="R140" s="5"/>
      <c r="S140" s="5"/>
      <c r="T140" s="5"/>
    </row>
    <row r="141" spans="1:20" x14ac:dyDescent="0.25">
      <c r="A141" t="s">
        <v>567</v>
      </c>
      <c r="B141" s="6" t="s">
        <v>709</v>
      </c>
      <c r="C141" s="5">
        <v>1</v>
      </c>
      <c r="D141" s="5" t="s">
        <v>110</v>
      </c>
      <c r="E141" s="5">
        <v>2015</v>
      </c>
      <c r="F141" s="5" t="s">
        <v>569</v>
      </c>
      <c r="G141" s="5" t="s">
        <v>591</v>
      </c>
      <c r="H141" s="5">
        <v>3</v>
      </c>
      <c r="I141" s="7">
        <v>42515</v>
      </c>
      <c r="J141" s="7">
        <v>42515</v>
      </c>
      <c r="K141" s="6" t="s">
        <v>571</v>
      </c>
      <c r="L141" s="5">
        <v>24596</v>
      </c>
      <c r="M141" s="5"/>
      <c r="N141" s="5"/>
      <c r="O141" s="6" t="s">
        <v>571</v>
      </c>
      <c r="P141" s="5">
        <v>126</v>
      </c>
      <c r="Q141" s="5"/>
      <c r="R141" s="5"/>
      <c r="S141" s="5"/>
      <c r="T141" s="5"/>
    </row>
    <row r="142" spans="1:20" x14ac:dyDescent="0.25">
      <c r="A142" t="s">
        <v>567</v>
      </c>
      <c r="B142" s="6" t="s">
        <v>710</v>
      </c>
      <c r="C142" s="5">
        <v>1</v>
      </c>
      <c r="D142" s="5" t="s">
        <v>110</v>
      </c>
      <c r="E142" s="5">
        <v>2015</v>
      </c>
      <c r="F142" s="5" t="s">
        <v>569</v>
      </c>
      <c r="G142" s="5" t="s">
        <v>591</v>
      </c>
      <c r="H142" s="5">
        <v>3</v>
      </c>
      <c r="I142" s="7">
        <v>42515</v>
      </c>
      <c r="J142" s="7">
        <v>42515</v>
      </c>
      <c r="K142" s="6" t="s">
        <v>571</v>
      </c>
      <c r="L142" s="5">
        <v>24596</v>
      </c>
      <c r="M142" s="5"/>
      <c r="N142" s="5"/>
      <c r="O142" s="6" t="s">
        <v>571</v>
      </c>
      <c r="P142" s="5">
        <v>82</v>
      </c>
      <c r="Q142" s="5"/>
      <c r="R142" s="5"/>
      <c r="S142" s="5"/>
      <c r="T142" s="5"/>
    </row>
    <row r="143" spans="1:20" x14ac:dyDescent="0.25">
      <c r="A143" t="s">
        <v>567</v>
      </c>
      <c r="B143" s="6" t="s">
        <v>711</v>
      </c>
      <c r="C143" s="5">
        <v>1</v>
      </c>
      <c r="D143" s="5" t="s">
        <v>110</v>
      </c>
      <c r="E143" s="5">
        <v>2016</v>
      </c>
      <c r="F143" s="5" t="s">
        <v>569</v>
      </c>
      <c r="G143" s="5" t="s">
        <v>591</v>
      </c>
      <c r="H143" s="5">
        <v>3</v>
      </c>
      <c r="I143" s="7">
        <v>42878</v>
      </c>
      <c r="J143" s="7">
        <v>42879</v>
      </c>
      <c r="K143" s="6" t="s">
        <v>571</v>
      </c>
      <c r="L143" s="5">
        <v>50018</v>
      </c>
      <c r="M143" s="5"/>
      <c r="N143" s="5"/>
      <c r="O143" s="5"/>
      <c r="P143" s="5"/>
      <c r="Q143" s="5"/>
      <c r="R143" s="5"/>
      <c r="S143" s="5"/>
      <c r="T143" s="5"/>
    </row>
    <row r="144" spans="1:20" x14ac:dyDescent="0.25">
      <c r="A144" t="s">
        <v>567</v>
      </c>
      <c r="B144" s="6" t="s">
        <v>712</v>
      </c>
      <c r="C144" s="5">
        <v>1</v>
      </c>
      <c r="D144" s="5" t="s">
        <v>110</v>
      </c>
      <c r="E144" s="5">
        <v>2016</v>
      </c>
      <c r="F144" s="5" t="s">
        <v>569</v>
      </c>
      <c r="G144" s="5" t="s">
        <v>591</v>
      </c>
      <c r="H144" s="5">
        <v>3</v>
      </c>
      <c r="I144" s="7">
        <v>42878</v>
      </c>
      <c r="J144" s="7">
        <v>42879</v>
      </c>
      <c r="K144" s="6" t="s">
        <v>571</v>
      </c>
      <c r="L144" s="5">
        <v>50040</v>
      </c>
      <c r="M144" s="5"/>
      <c r="N144" s="5"/>
      <c r="O144" s="6" t="s">
        <v>571</v>
      </c>
      <c r="P144" s="5">
        <v>67</v>
      </c>
      <c r="Q144" s="5"/>
      <c r="R144" s="5"/>
      <c r="S144" s="5"/>
      <c r="T144" s="5"/>
    </row>
    <row r="145" spans="1:20" x14ac:dyDescent="0.25">
      <c r="A145" t="s">
        <v>567</v>
      </c>
      <c r="B145" s="6" t="s">
        <v>713</v>
      </c>
      <c r="C145" s="5">
        <v>1</v>
      </c>
      <c r="D145" s="5" t="s">
        <v>110</v>
      </c>
      <c r="E145" s="5">
        <v>2016</v>
      </c>
      <c r="F145" s="5" t="s">
        <v>569</v>
      </c>
      <c r="G145" s="5" t="s">
        <v>591</v>
      </c>
      <c r="H145" s="5">
        <v>3</v>
      </c>
      <c r="I145" s="7">
        <v>42878</v>
      </c>
      <c r="J145" s="7">
        <v>42879</v>
      </c>
      <c r="K145" s="6" t="s">
        <v>571</v>
      </c>
      <c r="L145" s="5">
        <v>50128</v>
      </c>
      <c r="M145" s="5"/>
      <c r="N145" s="5"/>
      <c r="O145" s="5"/>
      <c r="P145" s="5"/>
      <c r="Q145" s="5"/>
      <c r="R145" s="5"/>
      <c r="S145" s="5"/>
      <c r="T145" s="5"/>
    </row>
    <row r="146" spans="1:20" x14ac:dyDescent="0.25">
      <c r="A146" t="s">
        <v>567</v>
      </c>
      <c r="B146" s="6" t="s">
        <v>714</v>
      </c>
      <c r="C146" s="5">
        <v>1</v>
      </c>
      <c r="D146" s="5" t="s">
        <v>110</v>
      </c>
      <c r="E146" s="5">
        <v>2016</v>
      </c>
      <c r="F146" s="5" t="s">
        <v>569</v>
      </c>
      <c r="G146" s="5" t="s">
        <v>591</v>
      </c>
      <c r="H146" s="5">
        <v>3</v>
      </c>
      <c r="I146" s="7">
        <v>42878</v>
      </c>
      <c r="J146" s="7">
        <v>42879</v>
      </c>
      <c r="K146" s="6" t="s">
        <v>571</v>
      </c>
      <c r="L146" s="5">
        <v>50149</v>
      </c>
      <c r="M146" s="5"/>
      <c r="N146" s="5"/>
      <c r="O146" s="5"/>
      <c r="P146" s="5"/>
      <c r="Q146" s="5"/>
      <c r="R146" s="5"/>
      <c r="S146" s="5"/>
      <c r="T146" s="5"/>
    </row>
    <row r="147" spans="1:20" x14ac:dyDescent="0.25">
      <c r="A147" t="s">
        <v>567</v>
      </c>
      <c r="B147" s="6" t="s">
        <v>715</v>
      </c>
      <c r="C147" s="5">
        <v>1</v>
      </c>
      <c r="D147" s="5" t="s">
        <v>110</v>
      </c>
      <c r="E147" s="5">
        <v>2016</v>
      </c>
      <c r="F147" s="5" t="s">
        <v>569</v>
      </c>
      <c r="G147" s="5" t="s">
        <v>591</v>
      </c>
      <c r="H147" s="5">
        <v>3</v>
      </c>
      <c r="I147" s="7">
        <v>42878</v>
      </c>
      <c r="J147" s="7">
        <v>42879</v>
      </c>
      <c r="K147" s="6" t="s">
        <v>571</v>
      </c>
      <c r="L147" s="5">
        <v>50028</v>
      </c>
      <c r="M147" s="5"/>
      <c r="N147" s="5"/>
      <c r="O147" s="5"/>
      <c r="P147" s="5"/>
      <c r="Q147" s="5"/>
      <c r="R147" s="5"/>
      <c r="S147" s="5"/>
      <c r="T147" s="5"/>
    </row>
    <row r="148" spans="1:20" x14ac:dyDescent="0.25">
      <c r="A148" t="s">
        <v>567</v>
      </c>
      <c r="B148" s="6" t="s">
        <v>716</v>
      </c>
      <c r="C148" s="5">
        <v>1</v>
      </c>
      <c r="D148" s="5" t="s">
        <v>110</v>
      </c>
      <c r="E148" s="5">
        <v>2016</v>
      </c>
      <c r="F148" s="5" t="s">
        <v>569</v>
      </c>
      <c r="G148" s="5" t="s">
        <v>591</v>
      </c>
      <c r="H148" s="5">
        <v>3</v>
      </c>
      <c r="I148" s="7">
        <v>42878</v>
      </c>
      <c r="J148" s="7">
        <v>42879</v>
      </c>
      <c r="K148" s="6" t="s">
        <v>571</v>
      </c>
      <c r="L148" s="5">
        <v>49919</v>
      </c>
      <c r="M148" s="5"/>
      <c r="N148" s="5"/>
      <c r="O148" s="6" t="s">
        <v>571</v>
      </c>
      <c r="P148" s="5">
        <v>137</v>
      </c>
      <c r="Q148" s="5"/>
      <c r="R148" s="5"/>
      <c r="S148" s="5"/>
      <c r="T148" s="5"/>
    </row>
    <row r="149" spans="1:20" x14ac:dyDescent="0.25">
      <c r="A149" t="s">
        <v>567</v>
      </c>
      <c r="B149" s="6" t="s">
        <v>717</v>
      </c>
      <c r="C149" s="5">
        <v>1</v>
      </c>
      <c r="D149" s="5" t="s">
        <v>110</v>
      </c>
      <c r="E149" s="5">
        <v>2016</v>
      </c>
      <c r="F149" s="5" t="s">
        <v>569</v>
      </c>
      <c r="G149" s="5" t="s">
        <v>591</v>
      </c>
      <c r="H149" s="5">
        <v>3</v>
      </c>
      <c r="I149" s="7">
        <v>42878</v>
      </c>
      <c r="J149" s="7">
        <v>42879</v>
      </c>
      <c r="K149" s="6" t="s">
        <v>571</v>
      </c>
      <c r="L149" s="5">
        <v>49718</v>
      </c>
      <c r="M149" s="5"/>
      <c r="N149" s="5"/>
      <c r="O149" s="6" t="s">
        <v>571</v>
      </c>
      <c r="P149" s="5">
        <v>412</v>
      </c>
      <c r="Q149" s="5"/>
      <c r="R149" s="5"/>
      <c r="S149" s="5"/>
      <c r="T149" s="5"/>
    </row>
    <row r="150" spans="1:20" x14ac:dyDescent="0.25">
      <c r="A150" t="s">
        <v>567</v>
      </c>
      <c r="B150" s="6" t="s">
        <v>718</v>
      </c>
      <c r="C150" s="5">
        <v>1</v>
      </c>
      <c r="D150" s="5" t="s">
        <v>110</v>
      </c>
      <c r="E150" s="5">
        <v>2016</v>
      </c>
      <c r="F150" s="5" t="s">
        <v>569</v>
      </c>
      <c r="G150" s="5" t="s">
        <v>591</v>
      </c>
      <c r="H150" s="5">
        <v>3</v>
      </c>
      <c r="I150" s="7">
        <v>42878</v>
      </c>
      <c r="J150" s="7">
        <v>42879</v>
      </c>
      <c r="K150" s="6" t="s">
        <v>571</v>
      </c>
      <c r="L150" s="5">
        <v>50091</v>
      </c>
      <c r="M150" s="5"/>
      <c r="N150" s="5"/>
      <c r="O150" s="6" t="s">
        <v>571</v>
      </c>
      <c r="P150" s="5">
        <v>62</v>
      </c>
      <c r="Q150" s="5"/>
      <c r="R150" s="5"/>
      <c r="S150" s="5"/>
      <c r="T150" s="5"/>
    </row>
    <row r="151" spans="1:20" x14ac:dyDescent="0.25">
      <c r="A151" t="s">
        <v>567</v>
      </c>
      <c r="B151" s="6" t="s">
        <v>719</v>
      </c>
      <c r="C151" s="5">
        <v>1</v>
      </c>
      <c r="D151" s="5" t="s">
        <v>110</v>
      </c>
      <c r="E151" s="5">
        <v>2016</v>
      </c>
      <c r="F151" s="5" t="s">
        <v>569</v>
      </c>
      <c r="G151" s="5" t="s">
        <v>591</v>
      </c>
      <c r="H151" s="5">
        <v>3</v>
      </c>
      <c r="I151" s="7">
        <v>42878</v>
      </c>
      <c r="J151" s="7">
        <v>42879</v>
      </c>
      <c r="K151" s="6" t="s">
        <v>571</v>
      </c>
      <c r="L151" s="5">
        <v>25023</v>
      </c>
      <c r="M151" s="5"/>
      <c r="N151" s="5"/>
      <c r="O151" s="5"/>
      <c r="P151" s="5"/>
      <c r="Q151" s="5"/>
      <c r="R151" s="5"/>
      <c r="S151" s="5"/>
      <c r="T151" s="5"/>
    </row>
    <row r="152" spans="1:20" x14ac:dyDescent="0.25">
      <c r="A152" t="s">
        <v>567</v>
      </c>
      <c r="B152" s="6" t="s">
        <v>720</v>
      </c>
      <c r="C152" s="5">
        <v>1</v>
      </c>
      <c r="D152" s="5" t="s">
        <v>110</v>
      </c>
      <c r="E152" s="5">
        <v>2016</v>
      </c>
      <c r="F152" s="5" t="s">
        <v>569</v>
      </c>
      <c r="G152" s="5" t="s">
        <v>591</v>
      </c>
      <c r="H152" s="5">
        <v>3</v>
      </c>
      <c r="I152" s="7">
        <v>42878</v>
      </c>
      <c r="J152" s="7">
        <v>42879</v>
      </c>
      <c r="K152" s="6" t="s">
        <v>571</v>
      </c>
      <c r="L152" s="5">
        <v>24453</v>
      </c>
      <c r="M152" s="5"/>
      <c r="N152" s="5"/>
      <c r="O152" s="5"/>
      <c r="P152" s="5"/>
      <c r="Q152" s="5"/>
      <c r="R152" s="5"/>
      <c r="S152" s="5"/>
      <c r="T152" s="5"/>
    </row>
    <row r="153" spans="1:20" x14ac:dyDescent="0.25">
      <c r="A153" t="s">
        <v>567</v>
      </c>
      <c r="B153" s="6" t="s">
        <v>721</v>
      </c>
      <c r="C153" s="5">
        <v>1</v>
      </c>
      <c r="D153" s="5" t="s">
        <v>138</v>
      </c>
      <c r="E153" s="5">
        <v>2005</v>
      </c>
      <c r="F153" s="5" t="s">
        <v>722</v>
      </c>
      <c r="G153" s="5" t="s">
        <v>723</v>
      </c>
      <c r="H153" s="5">
        <v>3</v>
      </c>
      <c r="I153" s="7">
        <v>38869</v>
      </c>
      <c r="J153" s="7">
        <v>38875</v>
      </c>
      <c r="K153" s="6" t="s">
        <v>571</v>
      </c>
      <c r="L153" s="5">
        <v>53222</v>
      </c>
      <c r="M153" s="5"/>
      <c r="N153" s="5"/>
      <c r="O153" s="6" t="s">
        <v>571</v>
      </c>
      <c r="P153" s="5">
        <v>1799</v>
      </c>
      <c r="Q153" s="5"/>
      <c r="R153" s="5"/>
      <c r="S153" s="5"/>
      <c r="T153" s="5"/>
    </row>
    <row r="154" spans="1:20" x14ac:dyDescent="0.25">
      <c r="A154" t="s">
        <v>567</v>
      </c>
      <c r="B154" s="6" t="s">
        <v>724</v>
      </c>
      <c r="C154" s="5">
        <v>1</v>
      </c>
      <c r="D154" s="5" t="s">
        <v>138</v>
      </c>
      <c r="E154" s="5">
        <v>2005</v>
      </c>
      <c r="F154" s="5" t="s">
        <v>722</v>
      </c>
      <c r="G154" s="5" t="s">
        <v>723</v>
      </c>
      <c r="H154" s="5">
        <v>3</v>
      </c>
      <c r="I154" s="7">
        <v>38874</v>
      </c>
      <c r="J154" s="7">
        <v>38875</v>
      </c>
      <c r="K154" s="6" t="s">
        <v>571</v>
      </c>
      <c r="L154" s="5">
        <v>49090</v>
      </c>
      <c r="M154" s="5"/>
      <c r="N154" s="5"/>
      <c r="O154" s="6" t="s">
        <v>571</v>
      </c>
      <c r="P154" s="5">
        <v>3943</v>
      </c>
      <c r="Q154" s="5"/>
      <c r="R154" s="5"/>
      <c r="S154" s="5"/>
      <c r="T154" s="5"/>
    </row>
    <row r="155" spans="1:20" x14ac:dyDescent="0.25">
      <c r="A155" t="s">
        <v>567</v>
      </c>
      <c r="B155" s="6" t="s">
        <v>725</v>
      </c>
      <c r="C155" s="5">
        <v>1</v>
      </c>
      <c r="D155" s="5" t="s">
        <v>138</v>
      </c>
      <c r="E155" s="5">
        <v>2006</v>
      </c>
      <c r="F155" s="5" t="s">
        <v>722</v>
      </c>
      <c r="G155" s="5" t="s">
        <v>723</v>
      </c>
      <c r="H155" s="5">
        <v>3</v>
      </c>
      <c r="I155" s="7">
        <v>39238</v>
      </c>
      <c r="J155" s="7">
        <v>39238</v>
      </c>
      <c r="K155" s="6" t="s">
        <v>571</v>
      </c>
      <c r="L155" s="5">
        <v>51746</v>
      </c>
      <c r="M155" s="5"/>
      <c r="N155" s="5"/>
      <c r="O155" s="6" t="s">
        <v>571</v>
      </c>
      <c r="P155" s="5">
        <v>154</v>
      </c>
      <c r="Q155" s="5"/>
      <c r="R155" s="5"/>
      <c r="S155" s="5"/>
      <c r="T155" s="5"/>
    </row>
    <row r="156" spans="1:20" x14ac:dyDescent="0.25">
      <c r="A156" t="s">
        <v>567</v>
      </c>
      <c r="B156" s="6" t="s">
        <v>726</v>
      </c>
      <c r="C156" s="5">
        <v>1</v>
      </c>
      <c r="D156" s="5" t="s">
        <v>138</v>
      </c>
      <c r="E156" s="5">
        <v>2006</v>
      </c>
      <c r="F156" s="5" t="s">
        <v>722</v>
      </c>
      <c r="G156" s="5" t="s">
        <v>723</v>
      </c>
      <c r="H156" s="5">
        <v>3</v>
      </c>
      <c r="I156" s="7">
        <v>39233</v>
      </c>
      <c r="J156" s="7">
        <v>39233</v>
      </c>
      <c r="K156" s="6" t="s">
        <v>571</v>
      </c>
      <c r="L156" s="5">
        <v>25812</v>
      </c>
      <c r="M156" s="5"/>
      <c r="N156" s="5"/>
      <c r="O156" s="6" t="s">
        <v>571</v>
      </c>
      <c r="P156" s="5">
        <v>140</v>
      </c>
      <c r="Q156" s="5"/>
      <c r="R156" s="5"/>
      <c r="S156" s="5"/>
      <c r="T156" s="5"/>
    </row>
    <row r="157" spans="1:20" x14ac:dyDescent="0.25">
      <c r="A157" t="s">
        <v>567</v>
      </c>
      <c r="B157" s="6" t="s">
        <v>727</v>
      </c>
      <c r="C157" s="5">
        <v>1</v>
      </c>
      <c r="D157" s="5" t="s">
        <v>138</v>
      </c>
      <c r="E157" s="5">
        <v>2006</v>
      </c>
      <c r="F157" s="5" t="s">
        <v>722</v>
      </c>
      <c r="G157" s="5" t="s">
        <v>723</v>
      </c>
      <c r="H157" s="5">
        <v>3</v>
      </c>
      <c r="I157" s="7">
        <v>39234</v>
      </c>
      <c r="J157" s="7">
        <v>39234</v>
      </c>
      <c r="K157" s="6" t="s">
        <v>571</v>
      </c>
      <c r="L157" s="5">
        <v>25899</v>
      </c>
      <c r="M157" s="5"/>
      <c r="N157" s="5"/>
      <c r="O157" s="6" t="s">
        <v>571</v>
      </c>
      <c r="P157" s="5">
        <v>59</v>
      </c>
      <c r="Q157" s="5"/>
      <c r="R157" s="5"/>
      <c r="S157" s="5"/>
      <c r="T157" s="5"/>
    </row>
    <row r="158" spans="1:20" x14ac:dyDescent="0.25">
      <c r="A158" t="s">
        <v>567</v>
      </c>
      <c r="B158" s="6" t="s">
        <v>728</v>
      </c>
      <c r="C158" s="5">
        <v>1</v>
      </c>
      <c r="D158" s="5" t="s">
        <v>138</v>
      </c>
      <c r="E158" s="5">
        <v>2006</v>
      </c>
      <c r="F158" s="5" t="s">
        <v>722</v>
      </c>
      <c r="G158" s="5" t="s">
        <v>723</v>
      </c>
      <c r="H158" s="5">
        <v>3</v>
      </c>
      <c r="I158" s="7">
        <v>39237</v>
      </c>
      <c r="J158" s="7">
        <v>39237</v>
      </c>
      <c r="K158" s="6" t="s">
        <v>571</v>
      </c>
      <c r="L158" s="5">
        <v>25965</v>
      </c>
      <c r="M158" s="5"/>
      <c r="N158" s="5"/>
      <c r="O158" s="6" t="s">
        <v>571</v>
      </c>
      <c r="P158" s="5">
        <v>21</v>
      </c>
      <c r="Q158" s="5"/>
      <c r="R158" s="5"/>
      <c r="S158" s="5"/>
      <c r="T158" s="5"/>
    </row>
    <row r="159" spans="1:20" x14ac:dyDescent="0.25">
      <c r="A159" t="s">
        <v>567</v>
      </c>
      <c r="B159" s="6" t="s">
        <v>729</v>
      </c>
      <c r="C159" s="5">
        <v>1</v>
      </c>
      <c r="D159" s="5" t="s">
        <v>138</v>
      </c>
      <c r="E159" s="5">
        <v>2006</v>
      </c>
      <c r="F159" s="5" t="s">
        <v>722</v>
      </c>
      <c r="G159" s="5" t="s">
        <v>723</v>
      </c>
      <c r="H159" s="5">
        <v>3</v>
      </c>
      <c r="I159" s="7">
        <v>39225</v>
      </c>
      <c r="J159" s="7">
        <v>39225</v>
      </c>
      <c r="K159" s="6" t="s">
        <v>571</v>
      </c>
      <c r="L159" s="5">
        <v>24493</v>
      </c>
      <c r="M159" s="5"/>
      <c r="N159" s="5"/>
      <c r="O159" s="6" t="s">
        <v>571</v>
      </c>
      <c r="P159" s="5">
        <v>443</v>
      </c>
      <c r="Q159" s="5"/>
      <c r="R159" s="5"/>
      <c r="S159" s="5"/>
      <c r="T159" s="5"/>
    </row>
    <row r="160" spans="1:20" x14ac:dyDescent="0.25">
      <c r="A160" t="s">
        <v>567</v>
      </c>
      <c r="B160" s="6" t="s">
        <v>730</v>
      </c>
      <c r="C160" s="5">
        <v>1</v>
      </c>
      <c r="D160" s="5" t="s">
        <v>138</v>
      </c>
      <c r="E160" s="5">
        <v>2006</v>
      </c>
      <c r="F160" s="5" t="s">
        <v>722</v>
      </c>
      <c r="G160" s="5" t="s">
        <v>723</v>
      </c>
      <c r="H160" s="5">
        <v>3</v>
      </c>
      <c r="I160" s="7">
        <v>39226</v>
      </c>
      <c r="J160" s="7">
        <v>39226</v>
      </c>
      <c r="K160" s="6" t="s">
        <v>571</v>
      </c>
      <c r="L160" s="5">
        <v>25699</v>
      </c>
      <c r="M160" s="5"/>
      <c r="N160" s="5"/>
      <c r="O160" s="6" t="s">
        <v>571</v>
      </c>
      <c r="P160" s="5">
        <v>347</v>
      </c>
      <c r="Q160" s="5"/>
      <c r="R160" s="5"/>
      <c r="S160" s="5"/>
      <c r="T160" s="5"/>
    </row>
    <row r="161" spans="1:20" x14ac:dyDescent="0.25">
      <c r="A161" t="s">
        <v>567</v>
      </c>
      <c r="B161" s="6" t="s">
        <v>731</v>
      </c>
      <c r="C161" s="5">
        <v>1</v>
      </c>
      <c r="D161" s="5" t="s">
        <v>138</v>
      </c>
      <c r="E161" s="5">
        <v>2006</v>
      </c>
      <c r="F161" s="5" t="s">
        <v>722</v>
      </c>
      <c r="G161" s="5" t="s">
        <v>723</v>
      </c>
      <c r="H161" s="5">
        <v>3</v>
      </c>
      <c r="I161" s="7">
        <v>39232</v>
      </c>
      <c r="J161" s="7">
        <v>39232</v>
      </c>
      <c r="K161" s="6" t="s">
        <v>571</v>
      </c>
      <c r="L161" s="5">
        <v>25782</v>
      </c>
      <c r="M161" s="5"/>
      <c r="N161" s="5"/>
      <c r="O161" s="6" t="s">
        <v>571</v>
      </c>
      <c r="P161" s="5">
        <v>163</v>
      </c>
      <c r="Q161" s="5"/>
      <c r="R161" s="5"/>
      <c r="S161" s="5"/>
      <c r="T161" s="5"/>
    </row>
    <row r="162" spans="1:20" x14ac:dyDescent="0.25">
      <c r="A162" t="s">
        <v>567</v>
      </c>
      <c r="B162" s="6" t="s">
        <v>732</v>
      </c>
      <c r="C162" s="5">
        <v>1</v>
      </c>
      <c r="D162" s="5" t="s">
        <v>138</v>
      </c>
      <c r="E162" s="5">
        <v>2007</v>
      </c>
      <c r="F162" s="5" t="s">
        <v>722</v>
      </c>
      <c r="G162" s="5" t="s">
        <v>723</v>
      </c>
      <c r="H162" s="5">
        <v>3</v>
      </c>
      <c r="I162" s="7">
        <v>39609</v>
      </c>
      <c r="J162" s="7">
        <v>39609</v>
      </c>
      <c r="K162" s="6" t="s">
        <v>571</v>
      </c>
      <c r="L162" s="5">
        <v>25530</v>
      </c>
      <c r="M162" s="5"/>
      <c r="N162" s="5"/>
      <c r="O162" s="6" t="s">
        <v>571</v>
      </c>
      <c r="P162" s="5">
        <v>415</v>
      </c>
      <c r="Q162" s="5"/>
      <c r="R162" s="5"/>
      <c r="S162" s="5"/>
      <c r="T162" s="5"/>
    </row>
    <row r="163" spans="1:20" x14ac:dyDescent="0.25">
      <c r="A163" t="s">
        <v>567</v>
      </c>
      <c r="B163" s="6" t="s">
        <v>733</v>
      </c>
      <c r="C163" s="5">
        <v>1</v>
      </c>
      <c r="D163" s="5" t="s">
        <v>138</v>
      </c>
      <c r="E163" s="5">
        <v>2007</v>
      </c>
      <c r="F163" s="5" t="s">
        <v>722</v>
      </c>
      <c r="G163" s="5" t="s">
        <v>723</v>
      </c>
      <c r="H163" s="5">
        <v>3</v>
      </c>
      <c r="I163" s="7">
        <v>39617</v>
      </c>
      <c r="J163" s="7">
        <v>39617</v>
      </c>
      <c r="K163" s="6" t="s">
        <v>571</v>
      </c>
      <c r="L163" s="5">
        <v>27829</v>
      </c>
      <c r="M163" s="5"/>
      <c r="N163" s="5"/>
      <c r="O163" s="5"/>
      <c r="P163" s="5"/>
      <c r="Q163" s="5"/>
      <c r="R163" s="5"/>
      <c r="S163" s="5"/>
      <c r="T163" s="5"/>
    </row>
    <row r="164" spans="1:20" x14ac:dyDescent="0.25">
      <c r="A164" t="s">
        <v>567</v>
      </c>
      <c r="B164" s="6" t="s">
        <v>734</v>
      </c>
      <c r="C164" s="5">
        <v>1</v>
      </c>
      <c r="D164" s="5" t="s">
        <v>138</v>
      </c>
      <c r="E164" s="5">
        <v>2007</v>
      </c>
      <c r="F164" s="5" t="s">
        <v>722</v>
      </c>
      <c r="G164" s="5" t="s">
        <v>723</v>
      </c>
      <c r="H164" s="5">
        <v>3</v>
      </c>
      <c r="I164" s="7">
        <v>39615</v>
      </c>
      <c r="J164" s="7">
        <v>39615</v>
      </c>
      <c r="K164" s="6" t="s">
        <v>571</v>
      </c>
      <c r="L164" s="5">
        <v>26026</v>
      </c>
      <c r="M164" s="5"/>
      <c r="N164" s="5"/>
      <c r="O164" s="6" t="s">
        <v>571</v>
      </c>
      <c r="P164" s="5">
        <v>105</v>
      </c>
      <c r="Q164" s="5"/>
      <c r="R164" s="5"/>
      <c r="S164" s="5"/>
      <c r="T164" s="5"/>
    </row>
    <row r="165" spans="1:20" x14ac:dyDescent="0.25">
      <c r="A165" t="s">
        <v>567</v>
      </c>
      <c r="B165" s="6" t="s">
        <v>735</v>
      </c>
      <c r="C165" s="5">
        <v>1</v>
      </c>
      <c r="D165" s="5" t="s">
        <v>138</v>
      </c>
      <c r="E165" s="5">
        <v>2007</v>
      </c>
      <c r="F165" s="5" t="s">
        <v>722</v>
      </c>
      <c r="G165" s="5" t="s">
        <v>723</v>
      </c>
      <c r="H165" s="5">
        <v>3</v>
      </c>
      <c r="I165" s="7">
        <v>39601</v>
      </c>
      <c r="J165" s="7">
        <v>39601</v>
      </c>
      <c r="K165" s="6" t="s">
        <v>571</v>
      </c>
      <c r="L165" s="5">
        <v>25857</v>
      </c>
      <c r="M165" s="5"/>
      <c r="N165" s="5"/>
      <c r="O165" s="6" t="s">
        <v>571</v>
      </c>
      <c r="P165" s="5">
        <v>104</v>
      </c>
      <c r="Q165" s="5"/>
      <c r="R165" s="5"/>
      <c r="S165" s="5"/>
      <c r="T165" s="5"/>
    </row>
    <row r="166" spans="1:20" x14ac:dyDescent="0.25">
      <c r="A166" t="s">
        <v>567</v>
      </c>
      <c r="B166" s="6" t="s">
        <v>736</v>
      </c>
      <c r="C166" s="5">
        <v>1</v>
      </c>
      <c r="D166" s="5" t="s">
        <v>138</v>
      </c>
      <c r="E166" s="5">
        <v>2007</v>
      </c>
      <c r="F166" s="5" t="s">
        <v>722</v>
      </c>
      <c r="G166" s="5" t="s">
        <v>723</v>
      </c>
      <c r="H166" s="5">
        <v>3</v>
      </c>
      <c r="I166" s="7">
        <v>39602</v>
      </c>
      <c r="J166" s="7">
        <v>39602</v>
      </c>
      <c r="K166" s="6" t="s">
        <v>571</v>
      </c>
      <c r="L166" s="5">
        <v>25630</v>
      </c>
      <c r="M166" s="5"/>
      <c r="N166" s="5"/>
      <c r="O166" s="6" t="s">
        <v>571</v>
      </c>
      <c r="P166" s="5">
        <v>311</v>
      </c>
      <c r="Q166" s="5"/>
      <c r="R166" s="5"/>
      <c r="S166" s="5"/>
      <c r="T166" s="5"/>
    </row>
    <row r="167" spans="1:20" x14ac:dyDescent="0.25">
      <c r="A167" t="s">
        <v>567</v>
      </c>
      <c r="B167" s="6" t="s">
        <v>737</v>
      </c>
      <c r="C167" s="5">
        <v>1</v>
      </c>
      <c r="D167" s="5" t="s">
        <v>138</v>
      </c>
      <c r="E167" s="5">
        <v>2007</v>
      </c>
      <c r="F167" s="5" t="s">
        <v>722</v>
      </c>
      <c r="G167" s="5" t="s">
        <v>723</v>
      </c>
      <c r="H167" s="5">
        <v>3</v>
      </c>
      <c r="I167" s="7">
        <v>39602</v>
      </c>
      <c r="J167" s="7">
        <v>39602</v>
      </c>
      <c r="K167" s="6" t="s">
        <v>571</v>
      </c>
      <c r="L167" s="5">
        <v>25635</v>
      </c>
      <c r="M167" s="5"/>
      <c r="N167" s="5"/>
      <c r="O167" s="6" t="s">
        <v>571</v>
      </c>
      <c r="P167" s="5">
        <v>259</v>
      </c>
      <c r="Q167" s="5"/>
      <c r="R167" s="5"/>
      <c r="S167" s="5"/>
      <c r="T167" s="5"/>
    </row>
    <row r="168" spans="1:20" x14ac:dyDescent="0.25">
      <c r="A168" t="s">
        <v>567</v>
      </c>
      <c r="B168" s="6" t="s">
        <v>738</v>
      </c>
      <c r="C168" s="5">
        <v>1</v>
      </c>
      <c r="D168" s="5" t="s">
        <v>138</v>
      </c>
      <c r="E168" s="5">
        <v>2007</v>
      </c>
      <c r="F168" s="5" t="s">
        <v>722</v>
      </c>
      <c r="G168" s="5" t="s">
        <v>723</v>
      </c>
      <c r="H168" s="5">
        <v>3</v>
      </c>
      <c r="I168" s="7">
        <v>39603</v>
      </c>
      <c r="J168" s="7">
        <v>39603</v>
      </c>
      <c r="K168" s="6" t="s">
        <v>571</v>
      </c>
      <c r="L168" s="5">
        <v>25727</v>
      </c>
      <c r="M168" s="5"/>
      <c r="N168" s="5"/>
      <c r="O168" s="6" t="s">
        <v>571</v>
      </c>
      <c r="P168" s="5">
        <v>260</v>
      </c>
      <c r="Q168" s="5"/>
      <c r="R168" s="5"/>
      <c r="S168" s="5"/>
      <c r="T168" s="5"/>
    </row>
    <row r="169" spans="1:20" x14ac:dyDescent="0.25">
      <c r="A169" t="s">
        <v>567</v>
      </c>
      <c r="B169" s="6" t="s">
        <v>739</v>
      </c>
      <c r="C169" s="5">
        <v>1</v>
      </c>
      <c r="D169" s="5" t="s">
        <v>138</v>
      </c>
      <c r="E169" s="5">
        <v>2007</v>
      </c>
      <c r="F169" s="5" t="s">
        <v>722</v>
      </c>
      <c r="G169" s="5" t="s">
        <v>723</v>
      </c>
      <c r="H169" s="5">
        <v>3</v>
      </c>
      <c r="I169" s="7">
        <v>39605</v>
      </c>
      <c r="J169" s="7">
        <v>39605</v>
      </c>
      <c r="K169" s="6" t="s">
        <v>571</v>
      </c>
      <c r="L169" s="5">
        <v>25945</v>
      </c>
      <c r="M169" s="5"/>
      <c r="N169" s="5"/>
      <c r="O169" s="5"/>
      <c r="P169" s="5"/>
      <c r="Q169" s="5"/>
      <c r="R169" s="5"/>
      <c r="S169" s="5"/>
      <c r="T169" s="5"/>
    </row>
    <row r="170" spans="1:20" x14ac:dyDescent="0.25">
      <c r="A170" t="s">
        <v>567</v>
      </c>
      <c r="B170" s="6" t="s">
        <v>740</v>
      </c>
      <c r="C170" s="5">
        <v>1</v>
      </c>
      <c r="D170" s="5" t="s">
        <v>138</v>
      </c>
      <c r="E170" s="5">
        <v>2008</v>
      </c>
      <c r="F170" s="5" t="s">
        <v>722</v>
      </c>
      <c r="G170" s="5" t="s">
        <v>723</v>
      </c>
      <c r="H170" s="5">
        <v>3</v>
      </c>
      <c r="I170" s="7">
        <v>39972</v>
      </c>
      <c r="J170" s="7">
        <v>39972</v>
      </c>
      <c r="K170" s="6" t="s">
        <v>571</v>
      </c>
      <c r="L170" s="5">
        <v>55246</v>
      </c>
      <c r="M170" s="5"/>
      <c r="N170" s="5"/>
      <c r="O170" s="6" t="s">
        <v>572</v>
      </c>
      <c r="P170" s="5">
        <v>26279</v>
      </c>
      <c r="Q170" s="6" t="s">
        <v>571</v>
      </c>
      <c r="R170" s="5">
        <v>729</v>
      </c>
      <c r="S170" s="5"/>
      <c r="T170" s="5"/>
    </row>
    <row r="171" spans="1:20" x14ac:dyDescent="0.25">
      <c r="A171" t="s">
        <v>567</v>
      </c>
      <c r="B171" s="6" t="s">
        <v>741</v>
      </c>
      <c r="C171" s="5">
        <v>1</v>
      </c>
      <c r="D171" s="5" t="s">
        <v>138</v>
      </c>
      <c r="E171" s="5">
        <v>2008</v>
      </c>
      <c r="F171" s="5" t="s">
        <v>722</v>
      </c>
      <c r="G171" s="5" t="s">
        <v>723</v>
      </c>
      <c r="H171" s="5">
        <v>3</v>
      </c>
      <c r="I171" s="7">
        <v>39972</v>
      </c>
      <c r="J171" s="7">
        <v>39972</v>
      </c>
      <c r="K171" s="6" t="s">
        <v>571</v>
      </c>
      <c r="L171" s="5">
        <v>54343</v>
      </c>
      <c r="M171" s="5"/>
      <c r="N171" s="5"/>
      <c r="O171" s="6" t="s">
        <v>572</v>
      </c>
      <c r="P171" s="5">
        <v>25849</v>
      </c>
      <c r="Q171" s="6" t="s">
        <v>571</v>
      </c>
      <c r="R171" s="5">
        <v>717</v>
      </c>
      <c r="S171" s="5"/>
      <c r="T171" s="5"/>
    </row>
    <row r="172" spans="1:20" x14ac:dyDescent="0.25">
      <c r="A172" t="s">
        <v>567</v>
      </c>
      <c r="B172" s="6" t="s">
        <v>742</v>
      </c>
      <c r="C172" s="5">
        <v>1</v>
      </c>
      <c r="D172" s="5" t="s">
        <v>138</v>
      </c>
      <c r="E172" s="5">
        <v>2008</v>
      </c>
      <c r="F172" s="5" t="s">
        <v>722</v>
      </c>
      <c r="G172" s="5" t="s">
        <v>723</v>
      </c>
      <c r="H172" s="5">
        <v>3</v>
      </c>
      <c r="I172" s="7">
        <v>39972</v>
      </c>
      <c r="J172" s="7">
        <v>39972</v>
      </c>
      <c r="K172" s="6" t="s">
        <v>571</v>
      </c>
      <c r="L172" s="5">
        <v>53273</v>
      </c>
      <c r="M172" s="5"/>
      <c r="N172" s="5"/>
      <c r="O172" s="6" t="s">
        <v>572</v>
      </c>
      <c r="P172" s="5">
        <v>25341</v>
      </c>
      <c r="Q172" s="6" t="s">
        <v>571</v>
      </c>
      <c r="R172" s="5">
        <v>703</v>
      </c>
      <c r="S172" s="5"/>
      <c r="T172" s="5"/>
    </row>
    <row r="173" spans="1:20" x14ac:dyDescent="0.25">
      <c r="A173" t="s">
        <v>567</v>
      </c>
      <c r="B173" s="6" t="s">
        <v>743</v>
      </c>
      <c r="C173" s="5">
        <v>1</v>
      </c>
      <c r="D173" s="5" t="s">
        <v>138</v>
      </c>
      <c r="E173" s="5">
        <v>2008</v>
      </c>
      <c r="F173" s="5" t="s">
        <v>722</v>
      </c>
      <c r="G173" s="5" t="s">
        <v>723</v>
      </c>
      <c r="H173" s="5">
        <v>3</v>
      </c>
      <c r="I173" s="7">
        <v>39972</v>
      </c>
      <c r="J173" s="7">
        <v>39972</v>
      </c>
      <c r="K173" s="6" t="s">
        <v>571</v>
      </c>
      <c r="L173" s="5">
        <v>32558</v>
      </c>
      <c r="M173" s="5"/>
      <c r="N173" s="5"/>
      <c r="O173" s="6" t="s">
        <v>572</v>
      </c>
      <c r="P173" s="5">
        <v>15550</v>
      </c>
      <c r="Q173" s="6" t="s">
        <v>571</v>
      </c>
      <c r="R173" s="5">
        <v>565</v>
      </c>
      <c r="S173" s="5"/>
      <c r="T173" s="5"/>
    </row>
    <row r="174" spans="1:20" x14ac:dyDescent="0.25">
      <c r="A174" t="s">
        <v>567</v>
      </c>
      <c r="B174" s="6" t="s">
        <v>744</v>
      </c>
      <c r="C174" s="5">
        <v>1</v>
      </c>
      <c r="D174" s="5" t="s">
        <v>138</v>
      </c>
      <c r="E174" s="5">
        <v>2009</v>
      </c>
      <c r="F174" s="5" t="s">
        <v>722</v>
      </c>
      <c r="G174" s="5" t="s">
        <v>723</v>
      </c>
      <c r="H174" s="5">
        <v>3</v>
      </c>
      <c r="I174" s="7">
        <v>40346</v>
      </c>
      <c r="J174" s="7">
        <v>40346</v>
      </c>
      <c r="K174" s="6" t="s">
        <v>571</v>
      </c>
      <c r="L174" s="5">
        <v>55659</v>
      </c>
      <c r="M174" s="5"/>
      <c r="N174" s="5"/>
      <c r="O174" s="6" t="s">
        <v>572</v>
      </c>
      <c r="P174" s="5">
        <v>14557</v>
      </c>
      <c r="Q174" s="5"/>
      <c r="R174" s="5"/>
      <c r="S174" s="5"/>
      <c r="T174" s="5"/>
    </row>
    <row r="175" spans="1:20" x14ac:dyDescent="0.25">
      <c r="A175" t="s">
        <v>567</v>
      </c>
      <c r="B175" s="6" t="s">
        <v>745</v>
      </c>
      <c r="C175" s="5">
        <v>1</v>
      </c>
      <c r="D175" s="5" t="s">
        <v>138</v>
      </c>
      <c r="E175" s="5">
        <v>2009</v>
      </c>
      <c r="F175" s="5" t="s">
        <v>722</v>
      </c>
      <c r="G175" s="5" t="s">
        <v>723</v>
      </c>
      <c r="H175" s="5">
        <v>3</v>
      </c>
      <c r="I175" s="7">
        <v>40346</v>
      </c>
      <c r="J175" s="7">
        <v>40346</v>
      </c>
      <c r="K175" s="6" t="s">
        <v>571</v>
      </c>
      <c r="L175" s="5">
        <v>55581</v>
      </c>
      <c r="M175" s="5"/>
      <c r="N175" s="5"/>
      <c r="O175" s="6" t="s">
        <v>572</v>
      </c>
      <c r="P175" s="5">
        <v>14537</v>
      </c>
      <c r="Q175" s="5"/>
      <c r="R175" s="5"/>
      <c r="S175" s="5"/>
      <c r="T175" s="5"/>
    </row>
    <row r="176" spans="1:20" x14ac:dyDescent="0.25">
      <c r="A176" t="s">
        <v>567</v>
      </c>
      <c r="B176" s="6" t="s">
        <v>746</v>
      </c>
      <c r="C176" s="5">
        <v>1</v>
      </c>
      <c r="D176" s="5" t="s">
        <v>138</v>
      </c>
      <c r="E176" s="5">
        <v>2009</v>
      </c>
      <c r="F176" s="5" t="s">
        <v>722</v>
      </c>
      <c r="G176" s="5" t="s">
        <v>723</v>
      </c>
      <c r="H176" s="5">
        <v>3</v>
      </c>
      <c r="I176" s="7">
        <v>40346</v>
      </c>
      <c r="J176" s="7">
        <v>40346</v>
      </c>
      <c r="K176" s="6" t="s">
        <v>571</v>
      </c>
      <c r="L176" s="5">
        <v>61367</v>
      </c>
      <c r="M176" s="5"/>
      <c r="N176" s="5"/>
      <c r="O176" s="6" t="s">
        <v>572</v>
      </c>
      <c r="P176" s="5">
        <v>16050</v>
      </c>
      <c r="Q176" s="5"/>
      <c r="R176" s="5"/>
      <c r="S176" s="5"/>
      <c r="T176" s="5"/>
    </row>
    <row r="177" spans="1:20" x14ac:dyDescent="0.25">
      <c r="A177" t="s">
        <v>567</v>
      </c>
      <c r="B177" s="6" t="s">
        <v>747</v>
      </c>
      <c r="C177" s="5">
        <v>1</v>
      </c>
      <c r="D177" s="5" t="s">
        <v>138</v>
      </c>
      <c r="E177" s="5">
        <v>2009</v>
      </c>
      <c r="F177" s="5" t="s">
        <v>722</v>
      </c>
      <c r="G177" s="5" t="s">
        <v>723</v>
      </c>
      <c r="H177" s="5">
        <v>3</v>
      </c>
      <c r="I177" s="7">
        <v>40346</v>
      </c>
      <c r="J177" s="7">
        <v>40346</v>
      </c>
      <c r="K177" s="6" t="s">
        <v>571</v>
      </c>
      <c r="L177" s="5">
        <v>40636</v>
      </c>
      <c r="M177" s="5"/>
      <c r="N177" s="5"/>
      <c r="O177" s="6" t="s">
        <v>572</v>
      </c>
      <c r="P177" s="5">
        <v>10628</v>
      </c>
      <c r="Q177" s="5"/>
      <c r="R177" s="5"/>
      <c r="S177" s="5"/>
      <c r="T177" s="5"/>
    </row>
    <row r="178" spans="1:20" x14ac:dyDescent="0.25">
      <c r="A178" t="s">
        <v>567</v>
      </c>
      <c r="B178" s="6" t="s">
        <v>748</v>
      </c>
      <c r="C178" s="5">
        <v>1</v>
      </c>
      <c r="D178" s="5" t="s">
        <v>138</v>
      </c>
      <c r="E178" s="5">
        <v>2010</v>
      </c>
      <c r="F178" s="5" t="s">
        <v>722</v>
      </c>
      <c r="G178" s="5" t="s">
        <v>723</v>
      </c>
      <c r="H178" s="5">
        <v>3</v>
      </c>
      <c r="I178" s="7">
        <v>40711</v>
      </c>
      <c r="J178" s="7">
        <v>40711</v>
      </c>
      <c r="K178" s="6" t="s">
        <v>571</v>
      </c>
      <c r="L178" s="5">
        <v>64923</v>
      </c>
      <c r="M178" s="5"/>
      <c r="N178" s="5"/>
      <c r="O178" s="5"/>
      <c r="P178" s="5"/>
      <c r="Q178" s="5"/>
      <c r="R178" s="5"/>
      <c r="S178" s="5"/>
      <c r="T178" s="5"/>
    </row>
    <row r="179" spans="1:20" x14ac:dyDescent="0.25">
      <c r="A179" t="s">
        <v>567</v>
      </c>
      <c r="B179" s="6" t="s">
        <v>749</v>
      </c>
      <c r="C179" s="5">
        <v>1</v>
      </c>
      <c r="D179" s="5" t="s">
        <v>138</v>
      </c>
      <c r="E179" s="5">
        <v>2010</v>
      </c>
      <c r="F179" s="5" t="s">
        <v>722</v>
      </c>
      <c r="G179" s="5" t="s">
        <v>723</v>
      </c>
      <c r="H179" s="5">
        <v>3</v>
      </c>
      <c r="I179" s="7">
        <v>40711</v>
      </c>
      <c r="J179" s="7">
        <v>40711</v>
      </c>
      <c r="K179" s="6" t="s">
        <v>571</v>
      </c>
      <c r="L179" s="5">
        <v>42182</v>
      </c>
      <c r="M179" s="5"/>
      <c r="N179" s="5"/>
      <c r="O179" s="5"/>
      <c r="P179" s="5"/>
      <c r="Q179" s="5"/>
      <c r="R179" s="5"/>
      <c r="S179" s="5"/>
      <c r="T179" s="5"/>
    </row>
    <row r="180" spans="1:20" x14ac:dyDescent="0.25">
      <c r="A180" t="s">
        <v>567</v>
      </c>
      <c r="B180" s="6" t="s">
        <v>750</v>
      </c>
      <c r="C180" s="5">
        <v>1</v>
      </c>
      <c r="D180" s="5" t="s">
        <v>138</v>
      </c>
      <c r="E180" s="5">
        <v>2010</v>
      </c>
      <c r="F180" s="5" t="s">
        <v>722</v>
      </c>
      <c r="G180" s="5" t="s">
        <v>723</v>
      </c>
      <c r="H180" s="5">
        <v>3</v>
      </c>
      <c r="I180" s="7">
        <v>40711</v>
      </c>
      <c r="J180" s="7">
        <v>40711</v>
      </c>
      <c r="K180" s="6" t="s">
        <v>571</v>
      </c>
      <c r="L180" s="5">
        <v>31738</v>
      </c>
      <c r="M180" s="5"/>
      <c r="N180" s="5"/>
      <c r="O180" s="5"/>
      <c r="P180" s="5"/>
      <c r="Q180" s="5"/>
      <c r="R180" s="5"/>
      <c r="S180" s="5"/>
      <c r="T180" s="5"/>
    </row>
    <row r="181" spans="1:20" x14ac:dyDescent="0.25">
      <c r="A181" t="s">
        <v>567</v>
      </c>
      <c r="B181" s="6" t="s">
        <v>751</v>
      </c>
      <c r="C181" s="5">
        <v>1</v>
      </c>
      <c r="D181" s="5" t="s">
        <v>138</v>
      </c>
      <c r="E181" s="5">
        <v>2010</v>
      </c>
      <c r="F181" s="5" t="s">
        <v>722</v>
      </c>
      <c r="G181" s="5" t="s">
        <v>723</v>
      </c>
      <c r="H181" s="5">
        <v>3</v>
      </c>
      <c r="I181" s="7">
        <v>40711</v>
      </c>
      <c r="J181" s="7">
        <v>40711</v>
      </c>
      <c r="K181" s="6" t="s">
        <v>571</v>
      </c>
      <c r="L181" s="5">
        <v>56489</v>
      </c>
      <c r="M181" s="5"/>
      <c r="N181" s="5"/>
      <c r="O181" s="5"/>
      <c r="P181" s="5"/>
      <c r="Q181" s="5"/>
      <c r="R181" s="5"/>
      <c r="S181" s="5"/>
      <c r="T181" s="5"/>
    </row>
    <row r="182" spans="1:20" x14ac:dyDescent="0.25">
      <c r="A182" t="s">
        <v>567</v>
      </c>
      <c r="B182" s="6" t="s">
        <v>752</v>
      </c>
      <c r="C182" s="5">
        <v>1</v>
      </c>
      <c r="D182" s="5" t="s">
        <v>138</v>
      </c>
      <c r="E182" s="5">
        <v>2011</v>
      </c>
      <c r="F182" s="5" t="s">
        <v>722</v>
      </c>
      <c r="G182" s="5" t="s">
        <v>723</v>
      </c>
      <c r="H182" s="5">
        <v>3</v>
      </c>
      <c r="I182" s="7">
        <v>41079</v>
      </c>
      <c r="J182" s="7">
        <v>41079</v>
      </c>
      <c r="K182" s="6" t="s">
        <v>571</v>
      </c>
      <c r="L182" s="5">
        <v>4806</v>
      </c>
      <c r="M182" s="5"/>
      <c r="N182" s="5"/>
      <c r="O182" s="6" t="s">
        <v>572</v>
      </c>
      <c r="P182" s="5">
        <v>456</v>
      </c>
      <c r="Q182" s="6" t="s">
        <v>571</v>
      </c>
      <c r="R182" s="5">
        <v>253</v>
      </c>
      <c r="S182" s="5"/>
      <c r="T182" s="5"/>
    </row>
    <row r="183" spans="1:20" x14ac:dyDescent="0.25">
      <c r="A183" t="s">
        <v>567</v>
      </c>
      <c r="B183" s="6" t="s">
        <v>753</v>
      </c>
      <c r="C183" s="5">
        <v>1</v>
      </c>
      <c r="D183" s="5" t="s">
        <v>138</v>
      </c>
      <c r="E183" s="5">
        <v>2011</v>
      </c>
      <c r="F183" s="5" t="s">
        <v>722</v>
      </c>
      <c r="G183" s="5" t="s">
        <v>723</v>
      </c>
      <c r="H183" s="5">
        <v>3</v>
      </c>
      <c r="I183" s="7">
        <v>41079</v>
      </c>
      <c r="J183" s="7">
        <v>41079</v>
      </c>
      <c r="K183" s="6" t="s">
        <v>571</v>
      </c>
      <c r="L183" s="5">
        <v>53011</v>
      </c>
      <c r="M183" s="5"/>
      <c r="N183" s="5"/>
      <c r="O183" s="6" t="s">
        <v>572</v>
      </c>
      <c r="P183" s="5">
        <v>5149</v>
      </c>
      <c r="Q183" s="6" t="s">
        <v>571</v>
      </c>
      <c r="R183" s="5">
        <v>4058</v>
      </c>
      <c r="S183" s="5"/>
      <c r="T183" s="5"/>
    </row>
    <row r="184" spans="1:20" x14ac:dyDescent="0.25">
      <c r="A184" t="s">
        <v>567</v>
      </c>
      <c r="B184" s="6" t="s">
        <v>754</v>
      </c>
      <c r="C184" s="5">
        <v>1</v>
      </c>
      <c r="D184" s="5" t="s">
        <v>138</v>
      </c>
      <c r="E184" s="5">
        <v>2011</v>
      </c>
      <c r="F184" s="5" t="s">
        <v>722</v>
      </c>
      <c r="G184" s="5" t="s">
        <v>723</v>
      </c>
      <c r="H184" s="5">
        <v>3</v>
      </c>
      <c r="I184" s="7">
        <v>41079</v>
      </c>
      <c r="J184" s="7">
        <v>41079</v>
      </c>
      <c r="K184" s="6" t="s">
        <v>571</v>
      </c>
      <c r="L184" s="5">
        <v>53106</v>
      </c>
      <c r="M184" s="5"/>
      <c r="N184" s="5"/>
      <c r="O184" s="6" t="s">
        <v>572</v>
      </c>
      <c r="P184" s="5">
        <v>5179</v>
      </c>
      <c r="Q184" s="6" t="s">
        <v>571</v>
      </c>
      <c r="R184" s="5">
        <v>4299</v>
      </c>
      <c r="S184" s="5"/>
      <c r="T184" s="5"/>
    </row>
    <row r="185" spans="1:20" x14ac:dyDescent="0.25">
      <c r="A185" t="s">
        <v>567</v>
      </c>
      <c r="B185" s="6" t="s">
        <v>755</v>
      </c>
      <c r="C185" s="5">
        <v>1</v>
      </c>
      <c r="D185" s="5" t="s">
        <v>138</v>
      </c>
      <c r="E185" s="5">
        <v>2011</v>
      </c>
      <c r="F185" s="5" t="s">
        <v>722</v>
      </c>
      <c r="G185" s="5" t="s">
        <v>723</v>
      </c>
      <c r="H185" s="5">
        <v>3</v>
      </c>
      <c r="I185" s="7">
        <v>41079</v>
      </c>
      <c r="J185" s="7">
        <v>41079</v>
      </c>
      <c r="K185" s="6" t="s">
        <v>571</v>
      </c>
      <c r="L185" s="5">
        <v>53012</v>
      </c>
      <c r="M185" s="5"/>
      <c r="N185" s="5"/>
      <c r="O185" s="6" t="s">
        <v>572</v>
      </c>
      <c r="P185" s="5">
        <v>5174</v>
      </c>
      <c r="Q185" s="6" t="s">
        <v>571</v>
      </c>
      <c r="R185" s="5">
        <v>4333</v>
      </c>
      <c r="S185" s="5"/>
      <c r="T185" s="5"/>
    </row>
    <row r="186" spans="1:20" x14ac:dyDescent="0.25">
      <c r="A186" t="s">
        <v>567</v>
      </c>
      <c r="B186" s="6" t="s">
        <v>756</v>
      </c>
      <c r="C186" s="5">
        <v>1</v>
      </c>
      <c r="D186" s="5" t="s">
        <v>138</v>
      </c>
      <c r="E186" s="5">
        <v>2011</v>
      </c>
      <c r="F186" s="5" t="s">
        <v>722</v>
      </c>
      <c r="G186" s="5" t="s">
        <v>723</v>
      </c>
      <c r="H186" s="5">
        <v>3</v>
      </c>
      <c r="I186" s="7">
        <v>41079</v>
      </c>
      <c r="J186" s="7">
        <v>41079</v>
      </c>
      <c r="K186" s="6" t="s">
        <v>571</v>
      </c>
      <c r="L186" s="5">
        <v>53408</v>
      </c>
      <c r="M186" s="5"/>
      <c r="N186" s="5"/>
      <c r="O186" s="6" t="s">
        <v>572</v>
      </c>
      <c r="P186" s="5">
        <v>5208</v>
      </c>
      <c r="Q186" s="6" t="s">
        <v>571</v>
      </c>
      <c r="R186" s="5">
        <v>4323</v>
      </c>
      <c r="S186" s="5"/>
      <c r="T186" s="5"/>
    </row>
    <row r="187" spans="1:20" x14ac:dyDescent="0.25">
      <c r="A187" t="s">
        <v>567</v>
      </c>
      <c r="B187" s="6" t="s">
        <v>757</v>
      </c>
      <c r="C187" s="5">
        <v>1</v>
      </c>
      <c r="D187" s="5" t="s">
        <v>138</v>
      </c>
      <c r="E187" s="5">
        <v>2011</v>
      </c>
      <c r="F187" s="5" t="s">
        <v>722</v>
      </c>
      <c r="G187" s="5" t="s">
        <v>723</v>
      </c>
      <c r="H187" s="5">
        <v>3</v>
      </c>
      <c r="I187" s="7">
        <v>41079</v>
      </c>
      <c r="J187" s="7">
        <v>41079</v>
      </c>
      <c r="K187" s="6" t="s">
        <v>571</v>
      </c>
      <c r="L187" s="5">
        <v>53214</v>
      </c>
      <c r="M187" s="5"/>
      <c r="N187" s="5"/>
      <c r="O187" s="6" t="s">
        <v>572</v>
      </c>
      <c r="P187" s="5">
        <v>5188</v>
      </c>
      <c r="Q187" s="6" t="s">
        <v>571</v>
      </c>
      <c r="R187" s="5">
        <v>4287</v>
      </c>
      <c r="S187" s="5"/>
      <c r="T187" s="5"/>
    </row>
    <row r="188" spans="1:20" x14ac:dyDescent="0.25">
      <c r="A188" t="s">
        <v>567</v>
      </c>
      <c r="B188" s="6" t="s">
        <v>758</v>
      </c>
      <c r="C188" s="5">
        <v>1</v>
      </c>
      <c r="D188" s="5" t="s">
        <v>138</v>
      </c>
      <c r="E188" s="5">
        <v>2011</v>
      </c>
      <c r="F188" s="5" t="s">
        <v>722</v>
      </c>
      <c r="G188" s="5" t="s">
        <v>723</v>
      </c>
      <c r="H188" s="5">
        <v>3</v>
      </c>
      <c r="I188" s="7">
        <v>41079</v>
      </c>
      <c r="J188" s="7">
        <v>41079</v>
      </c>
      <c r="K188" s="6" t="s">
        <v>571</v>
      </c>
      <c r="L188" s="5">
        <v>4994</v>
      </c>
      <c r="M188" s="5"/>
      <c r="N188" s="5"/>
      <c r="O188" s="6" t="s">
        <v>571</v>
      </c>
      <c r="P188" s="5">
        <v>526</v>
      </c>
      <c r="Q188" s="6" t="s">
        <v>572</v>
      </c>
      <c r="R188" s="5">
        <v>499</v>
      </c>
      <c r="S188" s="5"/>
      <c r="T188" s="5"/>
    </row>
    <row r="189" spans="1:20" x14ac:dyDescent="0.25">
      <c r="A189" t="s">
        <v>567</v>
      </c>
      <c r="B189" s="6" t="s">
        <v>759</v>
      </c>
      <c r="C189" s="5">
        <v>1</v>
      </c>
      <c r="D189" s="5" t="s">
        <v>138</v>
      </c>
      <c r="E189" s="5">
        <v>2012</v>
      </c>
      <c r="F189" s="5" t="s">
        <v>722</v>
      </c>
      <c r="G189" s="5" t="s">
        <v>723</v>
      </c>
      <c r="H189" s="5">
        <v>3</v>
      </c>
      <c r="I189" s="7">
        <v>41443</v>
      </c>
      <c r="J189" s="7">
        <v>41443</v>
      </c>
      <c r="K189" s="6" t="s">
        <v>571</v>
      </c>
      <c r="L189" s="5">
        <v>5066</v>
      </c>
      <c r="M189" s="5"/>
      <c r="N189" s="5"/>
      <c r="O189" s="6" t="s">
        <v>571</v>
      </c>
      <c r="P189" s="5">
        <v>844</v>
      </c>
      <c r="Q189" s="6" t="s">
        <v>572</v>
      </c>
      <c r="R189" s="5">
        <v>435</v>
      </c>
      <c r="S189" s="5"/>
      <c r="T189" s="5"/>
    </row>
    <row r="190" spans="1:20" x14ac:dyDescent="0.25">
      <c r="A190" t="s">
        <v>567</v>
      </c>
      <c r="B190" s="6" t="s">
        <v>760</v>
      </c>
      <c r="C190" s="5">
        <v>1</v>
      </c>
      <c r="D190" s="5" t="s">
        <v>138</v>
      </c>
      <c r="E190" s="5">
        <v>2012</v>
      </c>
      <c r="F190" s="5" t="s">
        <v>722</v>
      </c>
      <c r="G190" s="5" t="s">
        <v>723</v>
      </c>
      <c r="H190" s="5">
        <v>3</v>
      </c>
      <c r="I190" s="7">
        <v>41443</v>
      </c>
      <c r="J190" s="7">
        <v>41443</v>
      </c>
      <c r="K190" s="6" t="s">
        <v>571</v>
      </c>
      <c r="L190" s="5">
        <v>56516</v>
      </c>
      <c r="M190" s="5"/>
      <c r="N190" s="5"/>
      <c r="O190" s="6" t="s">
        <v>572</v>
      </c>
      <c r="P190" s="5">
        <v>4302</v>
      </c>
      <c r="Q190" s="6" t="s">
        <v>571</v>
      </c>
      <c r="R190" s="5">
        <v>1894</v>
      </c>
      <c r="S190" s="5"/>
      <c r="T190" s="5"/>
    </row>
    <row r="191" spans="1:20" x14ac:dyDescent="0.25">
      <c r="A191" t="s">
        <v>567</v>
      </c>
      <c r="B191" s="6" t="s">
        <v>761</v>
      </c>
      <c r="C191" s="5">
        <v>1</v>
      </c>
      <c r="D191" s="5" t="s">
        <v>138</v>
      </c>
      <c r="E191" s="5">
        <v>2012</v>
      </c>
      <c r="F191" s="5" t="s">
        <v>722</v>
      </c>
      <c r="G191" s="5" t="s">
        <v>723</v>
      </c>
      <c r="H191" s="5">
        <v>3</v>
      </c>
      <c r="I191" s="7">
        <v>41443</v>
      </c>
      <c r="J191" s="7">
        <v>41443</v>
      </c>
      <c r="K191" s="6" t="s">
        <v>571</v>
      </c>
      <c r="L191" s="5">
        <v>57512</v>
      </c>
      <c r="M191" s="5"/>
      <c r="N191" s="5"/>
      <c r="O191" s="6" t="s">
        <v>572</v>
      </c>
      <c r="P191" s="5">
        <v>4377</v>
      </c>
      <c r="Q191" s="6" t="s">
        <v>571</v>
      </c>
      <c r="R191" s="5">
        <v>1928</v>
      </c>
      <c r="S191" s="5"/>
      <c r="T191" s="5"/>
    </row>
    <row r="192" spans="1:20" x14ac:dyDescent="0.25">
      <c r="A192" t="s">
        <v>567</v>
      </c>
      <c r="B192" s="6" t="s">
        <v>762</v>
      </c>
      <c r="C192" s="5">
        <v>1</v>
      </c>
      <c r="D192" s="5" t="s">
        <v>138</v>
      </c>
      <c r="E192" s="5">
        <v>2012</v>
      </c>
      <c r="F192" s="5" t="s">
        <v>722</v>
      </c>
      <c r="G192" s="5" t="s">
        <v>723</v>
      </c>
      <c r="H192" s="5">
        <v>3</v>
      </c>
      <c r="I192" s="7">
        <v>41443</v>
      </c>
      <c r="J192" s="7">
        <v>41443</v>
      </c>
      <c r="K192" s="6" t="s">
        <v>571</v>
      </c>
      <c r="L192" s="5">
        <v>54157</v>
      </c>
      <c r="M192" s="5"/>
      <c r="N192" s="5"/>
      <c r="O192" s="6" t="s">
        <v>572</v>
      </c>
      <c r="P192" s="5">
        <v>4144</v>
      </c>
      <c r="Q192" s="6" t="s">
        <v>571</v>
      </c>
      <c r="R192" s="5">
        <v>2118</v>
      </c>
      <c r="S192" s="5"/>
      <c r="T192" s="5"/>
    </row>
    <row r="193" spans="1:20" x14ac:dyDescent="0.25">
      <c r="A193" t="s">
        <v>567</v>
      </c>
      <c r="B193" s="6" t="s">
        <v>763</v>
      </c>
      <c r="C193" s="5">
        <v>1</v>
      </c>
      <c r="D193" s="5" t="s">
        <v>138</v>
      </c>
      <c r="E193" s="5">
        <v>2012</v>
      </c>
      <c r="F193" s="5" t="s">
        <v>722</v>
      </c>
      <c r="G193" s="5" t="s">
        <v>723</v>
      </c>
      <c r="H193" s="5">
        <v>3</v>
      </c>
      <c r="I193" s="7">
        <v>41443</v>
      </c>
      <c r="J193" s="7">
        <v>41443</v>
      </c>
      <c r="K193" s="6" t="s">
        <v>571</v>
      </c>
      <c r="L193" s="5">
        <v>60397</v>
      </c>
      <c r="M193" s="5"/>
      <c r="N193" s="5"/>
      <c r="O193" s="6" t="s">
        <v>572</v>
      </c>
      <c r="P193" s="5">
        <v>4622</v>
      </c>
      <c r="Q193" s="6" t="s">
        <v>571</v>
      </c>
      <c r="R193" s="5">
        <v>2362</v>
      </c>
      <c r="S193" s="5"/>
      <c r="T193" s="5"/>
    </row>
    <row r="194" spans="1:20" x14ac:dyDescent="0.25">
      <c r="A194" t="s">
        <v>567</v>
      </c>
      <c r="B194" s="6" t="s">
        <v>764</v>
      </c>
      <c r="C194" s="5">
        <v>1</v>
      </c>
      <c r="D194" s="5" t="s">
        <v>138</v>
      </c>
      <c r="E194" s="5">
        <v>2012</v>
      </c>
      <c r="F194" s="5" t="s">
        <v>722</v>
      </c>
      <c r="G194" s="5" t="s">
        <v>723</v>
      </c>
      <c r="H194" s="5">
        <v>3</v>
      </c>
      <c r="I194" s="7">
        <v>41443</v>
      </c>
      <c r="J194" s="7">
        <v>41443</v>
      </c>
      <c r="K194" s="6" t="s">
        <v>571</v>
      </c>
      <c r="L194" s="5">
        <v>56765</v>
      </c>
      <c r="M194" s="5"/>
      <c r="N194" s="5"/>
      <c r="O194" s="6" t="s">
        <v>572</v>
      </c>
      <c r="P194" s="5">
        <v>4344</v>
      </c>
      <c r="Q194" s="6" t="s">
        <v>571</v>
      </c>
      <c r="R194" s="5">
        <v>2220</v>
      </c>
      <c r="S194" s="5"/>
      <c r="T194" s="5"/>
    </row>
    <row r="195" spans="1:20" x14ac:dyDescent="0.25">
      <c r="A195" t="s">
        <v>567</v>
      </c>
      <c r="B195" s="6" t="s">
        <v>765</v>
      </c>
      <c r="C195" s="5">
        <v>1</v>
      </c>
      <c r="D195" s="5" t="s">
        <v>138</v>
      </c>
      <c r="E195" s="5">
        <v>2013</v>
      </c>
      <c r="F195" s="5" t="s">
        <v>722</v>
      </c>
      <c r="G195" s="5" t="s">
        <v>723</v>
      </c>
      <c r="H195" s="5">
        <v>3</v>
      </c>
      <c r="I195" s="7">
        <v>41795</v>
      </c>
      <c r="J195" s="7">
        <v>41795</v>
      </c>
      <c r="K195" s="6" t="s">
        <v>571</v>
      </c>
      <c r="L195" s="5">
        <v>59042</v>
      </c>
      <c r="M195" s="5"/>
      <c r="N195" s="5"/>
      <c r="O195" s="6" t="s">
        <v>571</v>
      </c>
      <c r="P195" s="5">
        <v>1205</v>
      </c>
      <c r="Q195" s="5"/>
      <c r="R195" s="5"/>
      <c r="S195" s="5"/>
      <c r="T195" s="5"/>
    </row>
    <row r="196" spans="1:20" x14ac:dyDescent="0.25">
      <c r="A196" t="s">
        <v>567</v>
      </c>
      <c r="B196" s="6" t="s">
        <v>766</v>
      </c>
      <c r="C196" s="5">
        <v>1</v>
      </c>
      <c r="D196" s="5" t="s">
        <v>138</v>
      </c>
      <c r="E196" s="5">
        <v>2013</v>
      </c>
      <c r="F196" s="5" t="s">
        <v>722</v>
      </c>
      <c r="G196" s="5" t="s">
        <v>723</v>
      </c>
      <c r="H196" s="5">
        <v>3</v>
      </c>
      <c r="I196" s="7">
        <v>41795</v>
      </c>
      <c r="J196" s="7">
        <v>41795</v>
      </c>
      <c r="K196" s="6" t="s">
        <v>571</v>
      </c>
      <c r="L196" s="5">
        <v>60259</v>
      </c>
      <c r="M196" s="5"/>
      <c r="N196" s="5"/>
      <c r="O196" s="6" t="s">
        <v>571</v>
      </c>
      <c r="P196" s="5">
        <v>1230</v>
      </c>
      <c r="Q196" s="5"/>
      <c r="R196" s="5"/>
      <c r="S196" s="5"/>
      <c r="T196" s="5"/>
    </row>
    <row r="197" spans="1:20" x14ac:dyDescent="0.25">
      <c r="A197" t="s">
        <v>567</v>
      </c>
      <c r="B197" s="6" t="s">
        <v>767</v>
      </c>
      <c r="C197" s="5">
        <v>1</v>
      </c>
      <c r="D197" s="5" t="s">
        <v>138</v>
      </c>
      <c r="E197" s="5">
        <v>2013</v>
      </c>
      <c r="F197" s="5" t="s">
        <v>722</v>
      </c>
      <c r="G197" s="5" t="s">
        <v>723</v>
      </c>
      <c r="H197" s="5">
        <v>3</v>
      </c>
      <c r="I197" s="7">
        <v>41795</v>
      </c>
      <c r="J197" s="7">
        <v>41795</v>
      </c>
      <c r="K197" s="6" t="s">
        <v>571</v>
      </c>
      <c r="L197" s="5">
        <v>60097</v>
      </c>
      <c r="M197" s="5"/>
      <c r="N197" s="5"/>
      <c r="O197" s="6" t="s">
        <v>571</v>
      </c>
      <c r="P197" s="5">
        <v>1226</v>
      </c>
      <c r="Q197" s="5"/>
      <c r="R197" s="5"/>
      <c r="S197" s="5"/>
      <c r="T197" s="5"/>
    </row>
    <row r="198" spans="1:20" x14ac:dyDescent="0.25">
      <c r="A198" t="s">
        <v>567</v>
      </c>
      <c r="B198" s="6" t="s">
        <v>768</v>
      </c>
      <c r="C198" s="5">
        <v>1</v>
      </c>
      <c r="D198" s="5" t="s">
        <v>138</v>
      </c>
      <c r="E198" s="5">
        <v>2013</v>
      </c>
      <c r="F198" s="5" t="s">
        <v>722</v>
      </c>
      <c r="G198" s="5" t="s">
        <v>723</v>
      </c>
      <c r="H198" s="5">
        <v>3</v>
      </c>
      <c r="I198" s="7">
        <v>41795</v>
      </c>
      <c r="J198" s="7">
        <v>41795</v>
      </c>
      <c r="K198" s="6" t="s">
        <v>571</v>
      </c>
      <c r="L198" s="5">
        <v>62049</v>
      </c>
      <c r="M198" s="5"/>
      <c r="N198" s="5"/>
      <c r="O198" s="6" t="s">
        <v>571</v>
      </c>
      <c r="P198" s="5">
        <v>1266</v>
      </c>
      <c r="Q198" s="5"/>
      <c r="R198" s="5"/>
      <c r="S198" s="5"/>
      <c r="T198" s="5"/>
    </row>
    <row r="199" spans="1:20" x14ac:dyDescent="0.25">
      <c r="A199" t="s">
        <v>567</v>
      </c>
      <c r="B199" s="6" t="s">
        <v>769</v>
      </c>
      <c r="C199" s="5">
        <v>1</v>
      </c>
      <c r="D199" s="5" t="s">
        <v>138</v>
      </c>
      <c r="E199" s="5">
        <v>2013</v>
      </c>
      <c r="F199" s="5" t="s">
        <v>722</v>
      </c>
      <c r="G199" s="5" t="s">
        <v>723</v>
      </c>
      <c r="H199" s="5">
        <v>3</v>
      </c>
      <c r="I199" s="7">
        <v>41795</v>
      </c>
      <c r="J199" s="7">
        <v>41795</v>
      </c>
      <c r="K199" s="6" t="s">
        <v>571</v>
      </c>
      <c r="L199" s="5">
        <v>30607</v>
      </c>
      <c r="M199" s="5"/>
      <c r="N199" s="5"/>
      <c r="O199" s="6" t="s">
        <v>571</v>
      </c>
      <c r="P199" s="5">
        <v>466</v>
      </c>
      <c r="Q199" s="5"/>
      <c r="R199" s="5"/>
      <c r="S199" s="5"/>
      <c r="T199" s="5"/>
    </row>
    <row r="200" spans="1:20" x14ac:dyDescent="0.25">
      <c r="A200" t="s">
        <v>567</v>
      </c>
      <c r="B200" s="6" t="s">
        <v>770</v>
      </c>
      <c r="C200" s="5">
        <v>1</v>
      </c>
      <c r="D200" s="5" t="s">
        <v>138</v>
      </c>
      <c r="E200" s="5">
        <v>2014</v>
      </c>
      <c r="F200" s="5" t="s">
        <v>722</v>
      </c>
      <c r="G200" s="5" t="s">
        <v>723</v>
      </c>
      <c r="H200" s="5">
        <v>3</v>
      </c>
      <c r="I200" s="7">
        <v>42164</v>
      </c>
      <c r="J200" s="7">
        <v>42164</v>
      </c>
      <c r="K200" s="6" t="s">
        <v>571</v>
      </c>
      <c r="L200" s="5">
        <v>29808</v>
      </c>
      <c r="M200" s="5"/>
      <c r="N200" s="5"/>
      <c r="O200" s="5"/>
      <c r="P200" s="5"/>
      <c r="Q200" s="5"/>
      <c r="R200" s="5"/>
      <c r="S200" s="5"/>
      <c r="T200" s="5"/>
    </row>
    <row r="201" spans="1:20" x14ac:dyDescent="0.25">
      <c r="A201" t="s">
        <v>567</v>
      </c>
      <c r="B201" s="6" t="s">
        <v>771</v>
      </c>
      <c r="C201" s="5">
        <v>1</v>
      </c>
      <c r="D201" s="5" t="s">
        <v>138</v>
      </c>
      <c r="E201" s="5">
        <v>2014</v>
      </c>
      <c r="F201" s="5" t="s">
        <v>722</v>
      </c>
      <c r="G201" s="5" t="s">
        <v>723</v>
      </c>
      <c r="H201" s="5">
        <v>3</v>
      </c>
      <c r="I201" s="7">
        <v>42164</v>
      </c>
      <c r="J201" s="7">
        <v>42164</v>
      </c>
      <c r="K201" s="6" t="s">
        <v>571</v>
      </c>
      <c r="L201" s="5">
        <v>35854</v>
      </c>
      <c r="M201" s="5"/>
      <c r="N201" s="5"/>
      <c r="O201" s="5"/>
      <c r="P201" s="5"/>
      <c r="Q201" s="5"/>
      <c r="R201" s="5"/>
      <c r="S201" s="5"/>
      <c r="T201" s="5"/>
    </row>
    <row r="202" spans="1:20" x14ac:dyDescent="0.25">
      <c r="A202" t="s">
        <v>567</v>
      </c>
      <c r="B202" s="6" t="s">
        <v>772</v>
      </c>
      <c r="C202" s="5">
        <v>1</v>
      </c>
      <c r="D202" s="5" t="s">
        <v>138</v>
      </c>
      <c r="E202" s="5">
        <v>2014</v>
      </c>
      <c r="F202" s="5" t="s">
        <v>722</v>
      </c>
      <c r="G202" s="5" t="s">
        <v>723</v>
      </c>
      <c r="H202" s="5">
        <v>3</v>
      </c>
      <c r="I202" s="7">
        <v>42164</v>
      </c>
      <c r="J202" s="7">
        <v>42164</v>
      </c>
      <c r="K202" s="6" t="s">
        <v>571</v>
      </c>
      <c r="L202" s="5">
        <v>54166</v>
      </c>
      <c r="M202" s="5"/>
      <c r="N202" s="5"/>
      <c r="O202" s="5"/>
      <c r="P202" s="5"/>
      <c r="Q202" s="5"/>
      <c r="R202" s="5"/>
      <c r="S202" s="5"/>
      <c r="T202" s="5"/>
    </row>
    <row r="203" spans="1:20" x14ac:dyDescent="0.25">
      <c r="A203" t="s">
        <v>567</v>
      </c>
      <c r="B203" s="6" t="s">
        <v>773</v>
      </c>
      <c r="C203" s="5">
        <v>1</v>
      </c>
      <c r="D203" s="5" t="s">
        <v>138</v>
      </c>
      <c r="E203" s="5">
        <v>2014</v>
      </c>
      <c r="F203" s="5" t="s">
        <v>722</v>
      </c>
      <c r="G203" s="5" t="s">
        <v>723</v>
      </c>
      <c r="H203" s="5">
        <v>3</v>
      </c>
      <c r="I203" s="7">
        <v>42164</v>
      </c>
      <c r="J203" s="7">
        <v>42164</v>
      </c>
      <c r="K203" s="6" t="s">
        <v>571</v>
      </c>
      <c r="L203" s="5">
        <v>60054</v>
      </c>
      <c r="M203" s="5"/>
      <c r="N203" s="5"/>
      <c r="O203" s="5"/>
      <c r="P203" s="5"/>
      <c r="Q203" s="5"/>
      <c r="R203" s="5"/>
      <c r="S203" s="5"/>
      <c r="T203" s="5"/>
    </row>
    <row r="204" spans="1:20" x14ac:dyDescent="0.25">
      <c r="A204" t="s">
        <v>567</v>
      </c>
      <c r="B204" s="6" t="s">
        <v>774</v>
      </c>
      <c r="C204" s="5">
        <v>1</v>
      </c>
      <c r="D204" s="5" t="s">
        <v>138</v>
      </c>
      <c r="E204" s="5">
        <v>2014</v>
      </c>
      <c r="F204" s="5" t="s">
        <v>722</v>
      </c>
      <c r="G204" s="5" t="s">
        <v>723</v>
      </c>
      <c r="H204" s="5">
        <v>3</v>
      </c>
      <c r="I204" s="7">
        <v>42164</v>
      </c>
      <c r="J204" s="7">
        <v>42164</v>
      </c>
      <c r="K204" s="6" t="s">
        <v>571</v>
      </c>
      <c r="L204" s="5">
        <v>60499</v>
      </c>
      <c r="M204" s="5"/>
      <c r="N204" s="5"/>
      <c r="O204" s="5"/>
      <c r="P204" s="5"/>
      <c r="Q204" s="5"/>
      <c r="R204" s="5"/>
      <c r="S204" s="5"/>
      <c r="T204" s="5"/>
    </row>
    <row r="205" spans="1:20" x14ac:dyDescent="0.25">
      <c r="A205" t="s">
        <v>567</v>
      </c>
      <c r="B205" s="6" t="s">
        <v>775</v>
      </c>
      <c r="C205" s="5">
        <v>1</v>
      </c>
      <c r="D205" s="5" t="s">
        <v>138</v>
      </c>
      <c r="E205" s="5">
        <v>2014</v>
      </c>
      <c r="F205" s="5" t="s">
        <v>722</v>
      </c>
      <c r="G205" s="5" t="s">
        <v>723</v>
      </c>
      <c r="H205" s="5">
        <v>3</v>
      </c>
      <c r="I205" s="7">
        <v>42164</v>
      </c>
      <c r="J205" s="7">
        <v>42174</v>
      </c>
      <c r="K205" s="6" t="s">
        <v>571</v>
      </c>
      <c r="L205" s="5">
        <v>51277</v>
      </c>
      <c r="M205" s="5"/>
      <c r="N205" s="5"/>
      <c r="O205" s="5"/>
      <c r="P205" s="5"/>
      <c r="Q205" s="5"/>
      <c r="R205" s="5"/>
      <c r="S205" s="5"/>
      <c r="T205" s="5"/>
    </row>
    <row r="206" spans="1:20" x14ac:dyDescent="0.25">
      <c r="A206" t="s">
        <v>567</v>
      </c>
      <c r="B206" s="6" t="s">
        <v>776</v>
      </c>
      <c r="C206" s="5">
        <v>1</v>
      </c>
      <c r="D206" s="5" t="s">
        <v>138</v>
      </c>
      <c r="E206" s="5">
        <v>2015</v>
      </c>
      <c r="F206" s="5" t="s">
        <v>722</v>
      </c>
      <c r="G206" s="5" t="s">
        <v>723</v>
      </c>
      <c r="H206" s="5">
        <v>3</v>
      </c>
      <c r="I206" s="7">
        <v>42530</v>
      </c>
      <c r="J206" s="7">
        <v>42530</v>
      </c>
      <c r="K206" s="6" t="s">
        <v>571</v>
      </c>
      <c r="L206" s="5">
        <v>63056</v>
      </c>
      <c r="M206" s="5"/>
      <c r="N206" s="5"/>
      <c r="O206" s="6" t="s">
        <v>571</v>
      </c>
      <c r="P206" s="5">
        <v>2244</v>
      </c>
      <c r="Q206" s="5"/>
      <c r="R206" s="5"/>
      <c r="S206" s="5"/>
      <c r="T206" s="5"/>
    </row>
    <row r="207" spans="1:20" x14ac:dyDescent="0.25">
      <c r="A207" t="s">
        <v>567</v>
      </c>
      <c r="B207" s="6" t="s">
        <v>777</v>
      </c>
      <c r="C207" s="5">
        <v>1</v>
      </c>
      <c r="D207" s="5" t="s">
        <v>138</v>
      </c>
      <c r="E207" s="5">
        <v>2015</v>
      </c>
      <c r="F207" s="5" t="s">
        <v>722</v>
      </c>
      <c r="G207" s="5" t="s">
        <v>723</v>
      </c>
      <c r="H207" s="5">
        <v>3</v>
      </c>
      <c r="I207" s="7">
        <v>42530</v>
      </c>
      <c r="J207" s="7">
        <v>42530</v>
      </c>
      <c r="K207" s="6" t="s">
        <v>571</v>
      </c>
      <c r="L207" s="5">
        <v>50366</v>
      </c>
      <c r="M207" s="5"/>
      <c r="N207" s="5"/>
      <c r="O207" s="6" t="s">
        <v>571</v>
      </c>
      <c r="P207" s="5">
        <v>526</v>
      </c>
      <c r="Q207" s="5"/>
      <c r="R207" s="5"/>
      <c r="S207" s="5"/>
      <c r="T207" s="5"/>
    </row>
    <row r="208" spans="1:20" x14ac:dyDescent="0.25">
      <c r="A208" t="s">
        <v>567</v>
      </c>
      <c r="B208" s="6" t="s">
        <v>778</v>
      </c>
      <c r="C208" s="5">
        <v>1</v>
      </c>
      <c r="D208" s="5" t="s">
        <v>138</v>
      </c>
      <c r="E208" s="5">
        <v>2015</v>
      </c>
      <c r="F208" s="5" t="s">
        <v>722</v>
      </c>
      <c r="G208" s="5" t="s">
        <v>723</v>
      </c>
      <c r="H208" s="5">
        <v>3</v>
      </c>
      <c r="I208" s="7">
        <v>42530</v>
      </c>
      <c r="J208" s="7">
        <v>42530</v>
      </c>
      <c r="K208" s="6" t="s">
        <v>571</v>
      </c>
      <c r="L208" s="5">
        <v>52467</v>
      </c>
      <c r="M208" s="5"/>
      <c r="N208" s="5"/>
      <c r="O208" s="6" t="s">
        <v>571</v>
      </c>
      <c r="P208" s="5">
        <v>2467</v>
      </c>
      <c r="Q208" s="5"/>
      <c r="R208" s="5"/>
      <c r="S208" s="5"/>
      <c r="T208" s="5"/>
    </row>
    <row r="209" spans="1:20" x14ac:dyDescent="0.25">
      <c r="A209" t="s">
        <v>567</v>
      </c>
      <c r="B209" s="6" t="s">
        <v>779</v>
      </c>
      <c r="C209" s="5">
        <v>1</v>
      </c>
      <c r="D209" s="5" t="s">
        <v>138</v>
      </c>
      <c r="E209" s="5">
        <v>2015</v>
      </c>
      <c r="F209" s="5" t="s">
        <v>722</v>
      </c>
      <c r="G209" s="5" t="s">
        <v>723</v>
      </c>
      <c r="H209" s="5">
        <v>3</v>
      </c>
      <c r="I209" s="7">
        <v>42530</v>
      </c>
      <c r="J209" s="7">
        <v>42530</v>
      </c>
      <c r="K209" s="6" t="s">
        <v>571</v>
      </c>
      <c r="L209" s="5">
        <v>56871</v>
      </c>
      <c r="M209" s="5"/>
      <c r="N209" s="5"/>
      <c r="O209" s="6" t="s">
        <v>571</v>
      </c>
      <c r="P209" s="5">
        <v>502</v>
      </c>
      <c r="Q209" s="5"/>
      <c r="R209" s="5"/>
      <c r="S209" s="5"/>
      <c r="T209" s="5"/>
    </row>
    <row r="210" spans="1:20" x14ac:dyDescent="0.25">
      <c r="A210" t="s">
        <v>567</v>
      </c>
      <c r="B210" s="6" t="s">
        <v>780</v>
      </c>
      <c r="C210" s="5">
        <v>1</v>
      </c>
      <c r="D210" s="5" t="s">
        <v>138</v>
      </c>
      <c r="E210" s="5">
        <v>2015</v>
      </c>
      <c r="F210" s="5" t="s">
        <v>722</v>
      </c>
      <c r="G210" s="5" t="s">
        <v>723</v>
      </c>
      <c r="H210" s="5">
        <v>3</v>
      </c>
      <c r="I210" s="7">
        <v>42530</v>
      </c>
      <c r="J210" s="7">
        <v>42530</v>
      </c>
      <c r="K210" s="6" t="s">
        <v>571</v>
      </c>
      <c r="L210" s="5">
        <v>44034</v>
      </c>
      <c r="M210" s="5"/>
      <c r="N210" s="5"/>
      <c r="O210" s="6" t="s">
        <v>571</v>
      </c>
      <c r="P210" s="5">
        <v>5387</v>
      </c>
      <c r="Q210" s="5"/>
      <c r="R210" s="5"/>
      <c r="S210" s="5"/>
      <c r="T210" s="5"/>
    </row>
    <row r="211" spans="1:20" x14ac:dyDescent="0.25">
      <c r="A211" t="s">
        <v>567</v>
      </c>
      <c r="B211" s="6" t="s">
        <v>781</v>
      </c>
      <c r="C211" s="5">
        <v>1</v>
      </c>
      <c r="D211" s="5" t="s">
        <v>138</v>
      </c>
      <c r="E211" s="5">
        <v>2016</v>
      </c>
      <c r="F211" s="5" t="s">
        <v>722</v>
      </c>
      <c r="G211" s="5" t="s">
        <v>723</v>
      </c>
      <c r="H211" s="5">
        <v>3</v>
      </c>
      <c r="I211" s="7">
        <v>42895</v>
      </c>
      <c r="J211" s="7">
        <v>42895</v>
      </c>
      <c r="K211" s="6" t="s">
        <v>571</v>
      </c>
      <c r="L211" s="5">
        <v>57920</v>
      </c>
      <c r="M211" s="5"/>
      <c r="N211" s="5"/>
      <c r="O211" s="6" t="s">
        <v>571</v>
      </c>
      <c r="P211" s="5">
        <v>72</v>
      </c>
      <c r="Q211" s="5"/>
      <c r="R211" s="5"/>
      <c r="S211" s="5"/>
      <c r="T211" s="5"/>
    </row>
    <row r="212" spans="1:20" x14ac:dyDescent="0.25">
      <c r="A212" t="s">
        <v>567</v>
      </c>
      <c r="B212" s="6" t="s">
        <v>782</v>
      </c>
      <c r="C212" s="5">
        <v>1</v>
      </c>
      <c r="D212" s="5" t="s">
        <v>138</v>
      </c>
      <c r="E212" s="5">
        <v>2016</v>
      </c>
      <c r="F212" s="5" t="s">
        <v>722</v>
      </c>
      <c r="G212" s="5" t="s">
        <v>723</v>
      </c>
      <c r="H212" s="5">
        <v>3</v>
      </c>
      <c r="I212" s="7">
        <v>42895</v>
      </c>
      <c r="J212" s="7">
        <v>42895</v>
      </c>
      <c r="K212" s="6" t="s">
        <v>571</v>
      </c>
      <c r="L212" s="5">
        <v>61577</v>
      </c>
      <c r="M212" s="5"/>
      <c r="N212" s="5"/>
      <c r="O212" s="6" t="s">
        <v>571</v>
      </c>
      <c r="P212" s="5">
        <v>70</v>
      </c>
      <c r="Q212" s="5"/>
      <c r="R212" s="5"/>
      <c r="S212" s="5"/>
      <c r="T212" s="5"/>
    </row>
    <row r="213" spans="1:20" x14ac:dyDescent="0.25">
      <c r="A213" t="s">
        <v>567</v>
      </c>
      <c r="B213" s="6" t="s">
        <v>783</v>
      </c>
      <c r="C213" s="5">
        <v>1</v>
      </c>
      <c r="D213" s="5" t="s">
        <v>138</v>
      </c>
      <c r="E213" s="5">
        <v>2016</v>
      </c>
      <c r="F213" s="5" t="s">
        <v>722</v>
      </c>
      <c r="G213" s="5" t="s">
        <v>723</v>
      </c>
      <c r="H213" s="5">
        <v>3</v>
      </c>
      <c r="I213" s="7">
        <v>42895</v>
      </c>
      <c r="J213" s="7">
        <v>42895</v>
      </c>
      <c r="K213" s="6" t="s">
        <v>571</v>
      </c>
      <c r="L213" s="5">
        <v>56782</v>
      </c>
      <c r="M213" s="5"/>
      <c r="N213" s="5"/>
      <c r="O213" s="6" t="s">
        <v>571</v>
      </c>
      <c r="P213" s="5">
        <v>234</v>
      </c>
      <c r="Q213" s="5"/>
      <c r="R213" s="5"/>
      <c r="S213" s="5"/>
      <c r="T213" s="5"/>
    </row>
    <row r="214" spans="1:20" x14ac:dyDescent="0.25">
      <c r="A214" t="s">
        <v>567</v>
      </c>
      <c r="B214" s="6" t="s">
        <v>784</v>
      </c>
      <c r="C214" s="5">
        <v>1</v>
      </c>
      <c r="D214" s="5" t="s">
        <v>138</v>
      </c>
      <c r="E214" s="5">
        <v>2016</v>
      </c>
      <c r="F214" s="5" t="s">
        <v>722</v>
      </c>
      <c r="G214" s="5" t="s">
        <v>723</v>
      </c>
      <c r="H214" s="5">
        <v>3</v>
      </c>
      <c r="I214" s="7">
        <v>42895</v>
      </c>
      <c r="J214" s="7">
        <v>42895</v>
      </c>
      <c r="K214" s="6" t="s">
        <v>571</v>
      </c>
      <c r="L214" s="5">
        <v>58224</v>
      </c>
      <c r="M214" s="5"/>
      <c r="N214" s="5"/>
      <c r="O214" s="6" t="s">
        <v>571</v>
      </c>
      <c r="P214" s="5">
        <v>396</v>
      </c>
      <c r="Q214" s="5"/>
      <c r="R214" s="5"/>
      <c r="S214" s="5"/>
      <c r="T214" s="5"/>
    </row>
    <row r="215" spans="1:20" x14ac:dyDescent="0.25">
      <c r="A215" t="s">
        <v>567</v>
      </c>
      <c r="B215" s="6" t="s">
        <v>785</v>
      </c>
      <c r="C215" s="5">
        <v>1</v>
      </c>
      <c r="D215" s="5" t="s">
        <v>151</v>
      </c>
      <c r="E215" s="5">
        <v>2004</v>
      </c>
      <c r="F215" s="5" t="s">
        <v>786</v>
      </c>
      <c r="G215" s="5" t="s">
        <v>787</v>
      </c>
      <c r="H215" s="5">
        <v>1</v>
      </c>
      <c r="I215" s="7">
        <v>38831</v>
      </c>
      <c r="J215" s="7">
        <v>38833</v>
      </c>
      <c r="K215" s="6" t="s">
        <v>571</v>
      </c>
      <c r="L215" s="5">
        <v>27206</v>
      </c>
      <c r="M215" s="5"/>
      <c r="N215" s="5"/>
      <c r="O215" s="6" t="s">
        <v>572</v>
      </c>
      <c r="P215" s="5">
        <v>18707</v>
      </c>
      <c r="Q215" s="6" t="s">
        <v>571</v>
      </c>
      <c r="R215" s="5">
        <v>604</v>
      </c>
    </row>
    <row r="216" spans="1:20" x14ac:dyDescent="0.25">
      <c r="A216" t="s">
        <v>567</v>
      </c>
      <c r="B216" s="6" t="s">
        <v>788</v>
      </c>
      <c r="C216" s="5">
        <v>1</v>
      </c>
      <c r="D216" s="5" t="s">
        <v>151</v>
      </c>
      <c r="E216" s="5">
        <v>2004</v>
      </c>
      <c r="F216" s="5" t="s">
        <v>786</v>
      </c>
      <c r="G216" s="5" t="s">
        <v>787</v>
      </c>
      <c r="H216" s="5">
        <v>1</v>
      </c>
      <c r="I216" s="7">
        <v>38831</v>
      </c>
      <c r="J216" s="7">
        <v>38833</v>
      </c>
      <c r="K216" s="6" t="s">
        <v>571</v>
      </c>
      <c r="L216" s="5">
        <v>28008</v>
      </c>
      <c r="M216" s="5"/>
      <c r="N216" s="5"/>
      <c r="O216" s="6" t="s">
        <v>572</v>
      </c>
      <c r="P216" s="5">
        <v>18903</v>
      </c>
      <c r="Q216" s="6" t="s">
        <v>571</v>
      </c>
      <c r="R216" s="5">
        <v>93</v>
      </c>
    </row>
    <row r="217" spans="1:20" x14ac:dyDescent="0.25">
      <c r="A217" t="s">
        <v>567</v>
      </c>
      <c r="B217" s="6" t="s">
        <v>789</v>
      </c>
      <c r="C217" s="5">
        <v>1</v>
      </c>
      <c r="D217" s="5" t="s">
        <v>151</v>
      </c>
      <c r="E217" s="5">
        <v>2004</v>
      </c>
      <c r="F217" s="5" t="s">
        <v>786</v>
      </c>
      <c r="G217" s="5" t="s">
        <v>787</v>
      </c>
      <c r="H217" s="5">
        <v>1</v>
      </c>
      <c r="I217" s="7">
        <v>38831</v>
      </c>
      <c r="J217" s="7">
        <v>38833</v>
      </c>
      <c r="K217" s="6" t="s">
        <v>571</v>
      </c>
      <c r="L217" s="5">
        <v>28053</v>
      </c>
      <c r="M217" s="5"/>
      <c r="N217" s="5"/>
      <c r="O217" s="6" t="s">
        <v>572</v>
      </c>
      <c r="P217" s="5">
        <v>19192</v>
      </c>
      <c r="Q217" s="6" t="s">
        <v>571</v>
      </c>
      <c r="R217" s="5">
        <v>477</v>
      </c>
    </row>
    <row r="218" spans="1:20" x14ac:dyDescent="0.25">
      <c r="A218" t="s">
        <v>567</v>
      </c>
      <c r="B218" s="6" t="s">
        <v>790</v>
      </c>
      <c r="C218" s="5">
        <v>1</v>
      </c>
      <c r="D218" s="5" t="s">
        <v>151</v>
      </c>
      <c r="E218" s="5">
        <v>2005</v>
      </c>
      <c r="F218" s="5" t="s">
        <v>786</v>
      </c>
      <c r="G218" s="5" t="s">
        <v>787</v>
      </c>
      <c r="H218" s="5">
        <v>1</v>
      </c>
      <c r="I218" s="7">
        <v>39196</v>
      </c>
      <c r="J218" s="7">
        <v>39196</v>
      </c>
      <c r="K218" s="6" t="s">
        <v>571</v>
      </c>
      <c r="L218" s="5">
        <v>29584</v>
      </c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A219" t="s">
        <v>567</v>
      </c>
      <c r="B219" s="6" t="s">
        <v>791</v>
      </c>
      <c r="C219" s="5">
        <v>1</v>
      </c>
      <c r="D219" s="5" t="s">
        <v>151</v>
      </c>
      <c r="E219" s="5">
        <v>2005</v>
      </c>
      <c r="F219" s="5" t="s">
        <v>786</v>
      </c>
      <c r="G219" s="5" t="s">
        <v>787</v>
      </c>
      <c r="H219" s="5">
        <v>1</v>
      </c>
      <c r="I219" s="7">
        <v>39196</v>
      </c>
      <c r="J219" s="7">
        <v>39196</v>
      </c>
      <c r="K219" s="6" t="s">
        <v>571</v>
      </c>
      <c r="L219" s="5">
        <v>21830</v>
      </c>
      <c r="M219" s="5"/>
      <c r="N219" s="5"/>
      <c r="O219" s="6" t="s">
        <v>571</v>
      </c>
      <c r="P219" s="5">
        <v>66</v>
      </c>
      <c r="Q219" s="5"/>
      <c r="R219" s="5"/>
      <c r="S219" s="5"/>
      <c r="T219" s="5"/>
    </row>
    <row r="220" spans="1:20" x14ac:dyDescent="0.25">
      <c r="A220" t="s">
        <v>567</v>
      </c>
      <c r="B220" s="6" t="s">
        <v>792</v>
      </c>
      <c r="C220" s="5">
        <v>1</v>
      </c>
      <c r="D220" s="5" t="s">
        <v>151</v>
      </c>
      <c r="E220" s="5">
        <v>2005</v>
      </c>
      <c r="F220" s="5" t="s">
        <v>786</v>
      </c>
      <c r="G220" s="5" t="s">
        <v>787</v>
      </c>
      <c r="H220" s="5">
        <v>1</v>
      </c>
      <c r="I220" s="7">
        <v>39196</v>
      </c>
      <c r="J220" s="7">
        <v>39197</v>
      </c>
      <c r="K220" s="6" t="s">
        <v>571</v>
      </c>
      <c r="L220" s="5">
        <v>26102</v>
      </c>
      <c r="M220" s="5"/>
      <c r="N220" s="5"/>
      <c r="O220" s="6" t="s">
        <v>571</v>
      </c>
      <c r="P220" s="5">
        <v>1130</v>
      </c>
      <c r="Q220" s="5"/>
      <c r="R220" s="5"/>
      <c r="S220" s="5"/>
      <c r="T220" s="5"/>
    </row>
    <row r="221" spans="1:20" x14ac:dyDescent="0.25">
      <c r="A221" t="s">
        <v>567</v>
      </c>
      <c r="B221" s="6" t="s">
        <v>793</v>
      </c>
      <c r="C221" s="5">
        <v>1</v>
      </c>
      <c r="D221" s="5" t="s">
        <v>151</v>
      </c>
      <c r="E221" s="5">
        <v>2005</v>
      </c>
      <c r="F221" s="5" t="s">
        <v>786</v>
      </c>
      <c r="G221" s="5" t="s">
        <v>787</v>
      </c>
      <c r="H221" s="5">
        <v>1</v>
      </c>
      <c r="I221" s="7">
        <v>39197</v>
      </c>
      <c r="J221" s="7">
        <v>39197</v>
      </c>
      <c r="K221" s="6" t="s">
        <v>571</v>
      </c>
      <c r="L221" s="5">
        <v>27776</v>
      </c>
      <c r="M221" s="5"/>
      <c r="N221" s="5"/>
      <c r="O221" s="6" t="s">
        <v>571</v>
      </c>
      <c r="P221" s="5">
        <v>92</v>
      </c>
      <c r="Q221" s="5"/>
      <c r="R221" s="5"/>
      <c r="S221" s="5"/>
      <c r="T221" s="5"/>
    </row>
    <row r="222" spans="1:20" x14ac:dyDescent="0.25">
      <c r="A222" t="s">
        <v>567</v>
      </c>
      <c r="B222" s="6" t="s">
        <v>794</v>
      </c>
      <c r="C222" s="5">
        <v>1</v>
      </c>
      <c r="D222" s="5" t="s">
        <v>151</v>
      </c>
      <c r="E222" s="5">
        <v>2005</v>
      </c>
      <c r="F222" s="5" t="s">
        <v>786</v>
      </c>
      <c r="G222" s="5" t="s">
        <v>787</v>
      </c>
      <c r="H222" s="5">
        <v>1</v>
      </c>
      <c r="I222" s="7">
        <v>39196</v>
      </c>
      <c r="J222" s="7">
        <v>39197</v>
      </c>
      <c r="K222" s="6" t="s">
        <v>571</v>
      </c>
      <c r="L222" s="5">
        <v>33436</v>
      </c>
      <c r="M222" s="5"/>
      <c r="N222" s="5"/>
      <c r="O222" s="6" t="s">
        <v>572</v>
      </c>
      <c r="P222" s="5">
        <v>285</v>
      </c>
      <c r="Q222" s="6" t="s">
        <v>571</v>
      </c>
      <c r="R222" s="5">
        <v>222</v>
      </c>
      <c r="S222" s="5"/>
      <c r="T222" s="5"/>
    </row>
    <row r="223" spans="1:20" x14ac:dyDescent="0.25">
      <c r="A223" t="s">
        <v>567</v>
      </c>
      <c r="B223" s="6" t="s">
        <v>795</v>
      </c>
      <c r="C223" s="5">
        <v>1</v>
      </c>
      <c r="D223" s="5" t="s">
        <v>151</v>
      </c>
      <c r="E223" s="5">
        <v>2006</v>
      </c>
      <c r="F223" s="5" t="s">
        <v>786</v>
      </c>
      <c r="G223" s="5" t="s">
        <v>787</v>
      </c>
      <c r="H223" s="5">
        <v>1</v>
      </c>
      <c r="I223" s="7">
        <v>39561</v>
      </c>
      <c r="J223" s="7">
        <v>39563</v>
      </c>
      <c r="K223" s="6" t="s">
        <v>571</v>
      </c>
      <c r="L223" s="5">
        <v>44970</v>
      </c>
      <c r="M223" s="5"/>
      <c r="N223" s="5"/>
      <c r="O223" s="6" t="s">
        <v>572</v>
      </c>
      <c r="P223" s="5">
        <v>2230</v>
      </c>
      <c r="Q223" s="6" t="s">
        <v>571</v>
      </c>
      <c r="R223" s="5">
        <v>455</v>
      </c>
      <c r="S223" s="5"/>
      <c r="T223" s="5"/>
    </row>
    <row r="224" spans="1:20" x14ac:dyDescent="0.25">
      <c r="A224" t="s">
        <v>567</v>
      </c>
      <c r="B224" s="6" t="s">
        <v>796</v>
      </c>
      <c r="C224" s="5">
        <v>1</v>
      </c>
      <c r="D224" s="5" t="s">
        <v>151</v>
      </c>
      <c r="E224" s="5">
        <v>2006</v>
      </c>
      <c r="F224" s="5" t="s">
        <v>786</v>
      </c>
      <c r="G224" s="5" t="s">
        <v>787</v>
      </c>
      <c r="H224" s="5">
        <v>1</v>
      </c>
      <c r="I224" s="7">
        <v>39561</v>
      </c>
      <c r="J224" s="7">
        <v>39563</v>
      </c>
      <c r="K224" s="6" t="s">
        <v>571</v>
      </c>
      <c r="L224" s="5">
        <v>56661</v>
      </c>
      <c r="M224" s="5"/>
      <c r="N224" s="5"/>
      <c r="O224" s="6" t="s">
        <v>572</v>
      </c>
      <c r="P224" s="5">
        <v>2230</v>
      </c>
      <c r="Q224" s="5"/>
      <c r="R224" s="5"/>
      <c r="S224" s="5"/>
      <c r="T224" s="5"/>
    </row>
    <row r="225" spans="1:20" x14ac:dyDescent="0.25">
      <c r="A225" t="s">
        <v>567</v>
      </c>
      <c r="B225" s="6" t="s">
        <v>797</v>
      </c>
      <c r="C225" s="5">
        <v>1</v>
      </c>
      <c r="D225" s="5" t="s">
        <v>151</v>
      </c>
      <c r="E225" s="5">
        <v>2006</v>
      </c>
      <c r="F225" s="5" t="s">
        <v>786</v>
      </c>
      <c r="G225" s="5" t="s">
        <v>787</v>
      </c>
      <c r="H225" s="5">
        <v>1</v>
      </c>
      <c r="I225" s="7">
        <v>39561</v>
      </c>
      <c r="J225" s="7">
        <v>39563</v>
      </c>
      <c r="K225" s="6" t="s">
        <v>571</v>
      </c>
      <c r="L225" s="5">
        <v>44845</v>
      </c>
      <c r="M225" s="5"/>
      <c r="N225" s="5"/>
      <c r="O225" s="6" t="s">
        <v>572</v>
      </c>
      <c r="P225" s="5">
        <v>2230</v>
      </c>
      <c r="Q225" s="6" t="s">
        <v>571</v>
      </c>
      <c r="R225" s="5">
        <v>1245</v>
      </c>
      <c r="S225" s="5"/>
      <c r="T225" s="5"/>
    </row>
    <row r="226" spans="1:20" x14ac:dyDescent="0.25">
      <c r="A226" t="s">
        <v>567</v>
      </c>
      <c r="B226" s="6" t="s">
        <v>798</v>
      </c>
      <c r="C226" s="5">
        <v>1</v>
      </c>
      <c r="D226" s="5" t="s">
        <v>151</v>
      </c>
      <c r="E226" s="5">
        <v>2007</v>
      </c>
      <c r="F226" s="5" t="s">
        <v>786</v>
      </c>
      <c r="G226" s="5" t="s">
        <v>787</v>
      </c>
      <c r="H226" s="5">
        <v>1</v>
      </c>
      <c r="I226" s="7">
        <v>39926</v>
      </c>
      <c r="J226" s="7">
        <v>39926</v>
      </c>
      <c r="K226" s="6" t="s">
        <v>571</v>
      </c>
      <c r="L226" s="5">
        <v>49226</v>
      </c>
      <c r="M226" s="5"/>
      <c r="N226" s="5"/>
      <c r="O226" s="6" t="s">
        <v>571</v>
      </c>
      <c r="P226" s="5">
        <v>2051</v>
      </c>
      <c r="Q226" s="6" t="s">
        <v>572</v>
      </c>
      <c r="R226" s="5">
        <v>222</v>
      </c>
      <c r="S226" s="5"/>
      <c r="T226" s="5"/>
    </row>
    <row r="227" spans="1:20" x14ac:dyDescent="0.25">
      <c r="A227" t="s">
        <v>567</v>
      </c>
      <c r="B227" s="6" t="s">
        <v>799</v>
      </c>
      <c r="C227" s="5">
        <v>1</v>
      </c>
      <c r="D227" s="5" t="s">
        <v>151</v>
      </c>
      <c r="E227" s="5">
        <v>2007</v>
      </c>
      <c r="F227" s="5" t="s">
        <v>786</v>
      </c>
      <c r="G227" s="5" t="s">
        <v>787</v>
      </c>
      <c r="H227" s="5">
        <v>1</v>
      </c>
      <c r="I227" s="7">
        <v>39927</v>
      </c>
      <c r="J227" s="7">
        <v>39930</v>
      </c>
      <c r="K227" s="6" t="s">
        <v>571</v>
      </c>
      <c r="L227" s="5">
        <v>53692</v>
      </c>
      <c r="M227" s="5"/>
      <c r="N227" s="5"/>
      <c r="O227" s="6" t="s">
        <v>571</v>
      </c>
      <c r="P227" s="5">
        <v>984</v>
      </c>
      <c r="Q227" s="6" t="s">
        <v>572</v>
      </c>
      <c r="R227" s="5">
        <v>242</v>
      </c>
      <c r="S227" s="5"/>
      <c r="T227" s="5"/>
    </row>
    <row r="228" spans="1:20" x14ac:dyDescent="0.25">
      <c r="A228" t="s">
        <v>567</v>
      </c>
      <c r="B228" s="6" t="s">
        <v>800</v>
      </c>
      <c r="C228" s="5">
        <v>1</v>
      </c>
      <c r="D228" s="5" t="s">
        <v>151</v>
      </c>
      <c r="E228" s="5">
        <v>2007</v>
      </c>
      <c r="F228" s="5" t="s">
        <v>786</v>
      </c>
      <c r="G228" s="5" t="s">
        <v>787</v>
      </c>
      <c r="H228" s="5">
        <v>1</v>
      </c>
      <c r="I228" s="7">
        <v>39926</v>
      </c>
      <c r="J228" s="7">
        <v>39930</v>
      </c>
      <c r="K228" s="6" t="s">
        <v>571</v>
      </c>
      <c r="L228" s="5">
        <v>40260</v>
      </c>
      <c r="M228" s="5"/>
      <c r="N228" s="5"/>
      <c r="O228" s="6" t="s">
        <v>571</v>
      </c>
      <c r="P228" s="5">
        <v>407</v>
      </c>
      <c r="Q228" s="6" t="s">
        <v>572</v>
      </c>
      <c r="R228" s="5">
        <v>182</v>
      </c>
      <c r="S228" s="5"/>
      <c r="T228" s="5"/>
    </row>
    <row r="229" spans="1:20" x14ac:dyDescent="0.25">
      <c r="A229" t="s">
        <v>567</v>
      </c>
      <c r="B229" s="6" t="s">
        <v>801</v>
      </c>
      <c r="C229" s="5">
        <v>1</v>
      </c>
      <c r="D229" s="5" t="s">
        <v>151</v>
      </c>
      <c r="E229" s="5">
        <v>2008</v>
      </c>
      <c r="F229" s="5" t="s">
        <v>786</v>
      </c>
      <c r="G229" s="5" t="s">
        <v>787</v>
      </c>
      <c r="H229" s="5">
        <v>1</v>
      </c>
      <c r="I229" s="7">
        <v>40282</v>
      </c>
      <c r="J229" s="7">
        <v>40282</v>
      </c>
      <c r="K229" s="6" t="s">
        <v>571</v>
      </c>
      <c r="L229" s="5">
        <v>53511</v>
      </c>
      <c r="M229" s="5"/>
      <c r="N229" s="5"/>
      <c r="O229" s="6" t="s">
        <v>571</v>
      </c>
      <c r="P229" s="5">
        <v>367</v>
      </c>
      <c r="Q229" s="5"/>
      <c r="R229" s="5"/>
      <c r="S229" s="5"/>
      <c r="T229" s="5"/>
    </row>
    <row r="230" spans="1:20" x14ac:dyDescent="0.25">
      <c r="A230" t="s">
        <v>567</v>
      </c>
      <c r="B230" s="6" t="s">
        <v>802</v>
      </c>
      <c r="C230" s="5">
        <v>1</v>
      </c>
      <c r="D230" s="5" t="s">
        <v>151</v>
      </c>
      <c r="E230" s="5">
        <v>2008</v>
      </c>
      <c r="F230" s="5" t="s">
        <v>786</v>
      </c>
      <c r="G230" s="5" t="s">
        <v>787</v>
      </c>
      <c r="H230" s="5">
        <v>1</v>
      </c>
      <c r="I230" s="7">
        <v>40282</v>
      </c>
      <c r="J230" s="7">
        <v>40282</v>
      </c>
      <c r="K230" s="6" t="s">
        <v>571</v>
      </c>
      <c r="L230" s="5">
        <v>49256</v>
      </c>
      <c r="M230" s="5"/>
      <c r="N230" s="5"/>
      <c r="O230" s="6" t="s">
        <v>571</v>
      </c>
      <c r="P230" s="5">
        <v>3468</v>
      </c>
      <c r="Q230" s="5"/>
      <c r="R230" s="5"/>
      <c r="S230" s="5"/>
      <c r="T230" s="5"/>
    </row>
    <row r="231" spans="1:20" x14ac:dyDescent="0.25">
      <c r="A231" t="s">
        <v>567</v>
      </c>
      <c r="B231" s="6" t="s">
        <v>803</v>
      </c>
      <c r="C231" s="5">
        <v>1</v>
      </c>
      <c r="D231" s="5" t="s">
        <v>151</v>
      </c>
      <c r="E231" s="5">
        <v>2008</v>
      </c>
      <c r="F231" s="5" t="s">
        <v>786</v>
      </c>
      <c r="G231" s="5" t="s">
        <v>787</v>
      </c>
      <c r="H231" s="5">
        <v>1</v>
      </c>
      <c r="I231" s="7">
        <v>40278</v>
      </c>
      <c r="J231" s="7">
        <v>40288</v>
      </c>
      <c r="K231" s="6" t="s">
        <v>571</v>
      </c>
      <c r="L231" s="5">
        <v>24448</v>
      </c>
      <c r="M231" s="5"/>
      <c r="N231" s="5"/>
      <c r="O231" s="6" t="s">
        <v>571</v>
      </c>
      <c r="P231" s="5">
        <v>862</v>
      </c>
      <c r="Q231" s="5"/>
      <c r="R231" s="5"/>
      <c r="S231" s="5"/>
      <c r="T231" s="5"/>
    </row>
    <row r="232" spans="1:20" x14ac:dyDescent="0.25">
      <c r="A232" t="s">
        <v>567</v>
      </c>
      <c r="B232" s="6" t="s">
        <v>804</v>
      </c>
      <c r="C232" s="5">
        <v>1</v>
      </c>
      <c r="D232" s="5" t="s">
        <v>151</v>
      </c>
      <c r="E232" s="5">
        <v>2009</v>
      </c>
      <c r="F232" s="5" t="s">
        <v>786</v>
      </c>
      <c r="G232" s="5" t="s">
        <v>787</v>
      </c>
      <c r="H232" s="5">
        <v>1</v>
      </c>
      <c r="I232" s="7">
        <v>40659</v>
      </c>
      <c r="J232" s="7">
        <v>40662</v>
      </c>
      <c r="K232" s="6" t="s">
        <v>571</v>
      </c>
      <c r="L232" s="5">
        <v>34033</v>
      </c>
      <c r="M232" s="5"/>
      <c r="N232" s="5"/>
      <c r="O232" s="6" t="s">
        <v>571</v>
      </c>
      <c r="P232" s="5">
        <v>2415</v>
      </c>
      <c r="Q232" s="6" t="s">
        <v>572</v>
      </c>
      <c r="R232" s="5">
        <v>0</v>
      </c>
      <c r="S232" s="5"/>
      <c r="T232" s="5"/>
    </row>
    <row r="233" spans="1:20" x14ac:dyDescent="0.25">
      <c r="A233" t="s">
        <v>567</v>
      </c>
      <c r="B233" s="6" t="s">
        <v>805</v>
      </c>
      <c r="C233" s="5">
        <v>1</v>
      </c>
      <c r="D233" s="5" t="s">
        <v>151</v>
      </c>
      <c r="E233" s="5">
        <v>2009</v>
      </c>
      <c r="F233" s="5" t="s">
        <v>786</v>
      </c>
      <c r="G233" s="5" t="s">
        <v>787</v>
      </c>
      <c r="H233" s="5">
        <v>1</v>
      </c>
      <c r="I233" s="7">
        <v>40660</v>
      </c>
      <c r="J233" s="7">
        <v>40661</v>
      </c>
      <c r="K233" s="6" t="s">
        <v>571</v>
      </c>
      <c r="L233" s="5">
        <v>51365</v>
      </c>
      <c r="M233" s="5"/>
      <c r="N233" s="5"/>
      <c r="O233" s="6" t="s">
        <v>572</v>
      </c>
      <c r="P233" s="5">
        <v>1854</v>
      </c>
      <c r="Q233" s="6" t="s">
        <v>571</v>
      </c>
      <c r="R233" s="5">
        <v>1317</v>
      </c>
      <c r="S233" s="5"/>
      <c r="T233" s="5"/>
    </row>
    <row r="234" spans="1:20" x14ac:dyDescent="0.25">
      <c r="A234" t="s">
        <v>567</v>
      </c>
      <c r="B234" s="6" t="s">
        <v>806</v>
      </c>
      <c r="C234" s="5">
        <v>1</v>
      </c>
      <c r="D234" s="5" t="s">
        <v>151</v>
      </c>
      <c r="E234" s="5">
        <v>2009</v>
      </c>
      <c r="F234" s="5" t="s">
        <v>786</v>
      </c>
      <c r="G234" s="5" t="s">
        <v>787</v>
      </c>
      <c r="H234" s="5">
        <v>1</v>
      </c>
      <c r="I234" s="7">
        <v>40661</v>
      </c>
      <c r="J234" s="7">
        <v>40662</v>
      </c>
      <c r="K234" s="6" t="s">
        <v>571</v>
      </c>
      <c r="L234" s="5">
        <v>54056</v>
      </c>
      <c r="M234" s="5"/>
      <c r="N234" s="5"/>
      <c r="O234" s="6" t="s">
        <v>572</v>
      </c>
      <c r="P234" s="5">
        <v>2457</v>
      </c>
      <c r="Q234" s="6" t="s">
        <v>571</v>
      </c>
      <c r="R234" s="5">
        <v>1672</v>
      </c>
      <c r="S234" s="5"/>
      <c r="T234" s="5"/>
    </row>
    <row r="235" spans="1:20" x14ac:dyDescent="0.25">
      <c r="A235" t="s">
        <v>567</v>
      </c>
      <c r="B235" s="6" t="s">
        <v>807</v>
      </c>
      <c r="C235" s="5">
        <v>1</v>
      </c>
      <c r="D235" s="5" t="s">
        <v>151</v>
      </c>
      <c r="E235" s="5">
        <v>2009</v>
      </c>
      <c r="F235" s="5" t="s">
        <v>786</v>
      </c>
      <c r="G235" s="5" t="s">
        <v>787</v>
      </c>
      <c r="H235" s="5">
        <v>1</v>
      </c>
      <c r="I235" s="7">
        <v>40659</v>
      </c>
      <c r="J235" s="7">
        <v>40660</v>
      </c>
      <c r="K235" s="6" t="s">
        <v>571</v>
      </c>
      <c r="L235" s="5">
        <v>53677</v>
      </c>
      <c r="M235" s="5"/>
      <c r="N235" s="5"/>
      <c r="O235" s="6" t="s">
        <v>572</v>
      </c>
      <c r="P235" s="5">
        <v>8257</v>
      </c>
      <c r="Q235" s="6" t="s">
        <v>571</v>
      </c>
      <c r="R235" s="5">
        <v>817</v>
      </c>
      <c r="S235" s="5"/>
      <c r="T235" s="5"/>
    </row>
    <row r="236" spans="1:20" x14ac:dyDescent="0.25">
      <c r="A236" t="s">
        <v>567</v>
      </c>
      <c r="B236" s="6" t="s">
        <v>808</v>
      </c>
      <c r="C236" s="5">
        <v>1</v>
      </c>
      <c r="D236" s="5" t="s">
        <v>151</v>
      </c>
      <c r="E236" s="5">
        <v>2010</v>
      </c>
      <c r="F236" s="5" t="s">
        <v>786</v>
      </c>
      <c r="G236" s="5" t="s">
        <v>787</v>
      </c>
      <c r="H236" s="5">
        <v>1</v>
      </c>
      <c r="I236" s="7">
        <v>41018</v>
      </c>
      <c r="J236" s="7">
        <v>41023</v>
      </c>
      <c r="K236" s="6" t="s">
        <v>571</v>
      </c>
      <c r="L236" s="5">
        <v>7724</v>
      </c>
      <c r="M236" s="5"/>
      <c r="N236" s="5"/>
      <c r="O236" s="6" t="s">
        <v>572</v>
      </c>
      <c r="P236" s="5">
        <v>863</v>
      </c>
      <c r="Q236" s="6" t="s">
        <v>571</v>
      </c>
      <c r="R236" s="5">
        <v>164</v>
      </c>
      <c r="S236" s="5"/>
      <c r="T236" s="5"/>
    </row>
    <row r="237" spans="1:20" x14ac:dyDescent="0.25">
      <c r="A237" t="s">
        <v>567</v>
      </c>
      <c r="B237" s="6" t="s">
        <v>809</v>
      </c>
      <c r="C237" s="5">
        <v>1</v>
      </c>
      <c r="D237" s="5" t="s">
        <v>151</v>
      </c>
      <c r="E237" s="5">
        <v>2010</v>
      </c>
      <c r="F237" s="5" t="s">
        <v>786</v>
      </c>
      <c r="G237" s="5" t="s">
        <v>787</v>
      </c>
      <c r="H237" s="5">
        <v>1</v>
      </c>
      <c r="I237" s="7">
        <v>41018</v>
      </c>
      <c r="J237" s="7">
        <v>41023</v>
      </c>
      <c r="K237" s="6" t="s">
        <v>571</v>
      </c>
      <c r="L237" s="5">
        <v>26273</v>
      </c>
      <c r="M237" s="5"/>
      <c r="N237" s="5"/>
      <c r="O237" s="6" t="s">
        <v>571</v>
      </c>
      <c r="P237" s="5">
        <v>444</v>
      </c>
      <c r="Q237" s="6" t="s">
        <v>572</v>
      </c>
      <c r="R237" s="5">
        <v>361</v>
      </c>
      <c r="S237" s="5"/>
      <c r="T237" s="5"/>
    </row>
    <row r="238" spans="1:20" x14ac:dyDescent="0.25">
      <c r="A238" t="s">
        <v>567</v>
      </c>
      <c r="B238" s="6" t="s">
        <v>810</v>
      </c>
      <c r="C238" s="5">
        <v>1</v>
      </c>
      <c r="D238" s="5" t="s">
        <v>151</v>
      </c>
      <c r="E238" s="5">
        <v>2010</v>
      </c>
      <c r="F238" s="5" t="s">
        <v>786</v>
      </c>
      <c r="G238" s="5" t="s">
        <v>787</v>
      </c>
      <c r="H238" s="5">
        <v>1</v>
      </c>
      <c r="I238" s="7">
        <v>41018</v>
      </c>
      <c r="J238" s="7">
        <v>41023</v>
      </c>
      <c r="K238" s="6" t="s">
        <v>571</v>
      </c>
      <c r="L238" s="5">
        <v>20617</v>
      </c>
      <c r="M238" s="5"/>
      <c r="N238" s="5"/>
      <c r="O238" s="6" t="s">
        <v>572</v>
      </c>
      <c r="P238" s="5">
        <v>362</v>
      </c>
      <c r="Q238" s="6" t="s">
        <v>571</v>
      </c>
      <c r="R238" s="5">
        <v>348</v>
      </c>
      <c r="S238" s="5"/>
      <c r="T238" s="5"/>
    </row>
    <row r="239" spans="1:20" x14ac:dyDescent="0.25">
      <c r="A239" t="s">
        <v>567</v>
      </c>
      <c r="B239" s="6" t="s">
        <v>811</v>
      </c>
      <c r="C239" s="5">
        <v>1</v>
      </c>
      <c r="D239" s="5" t="s">
        <v>151</v>
      </c>
      <c r="E239" s="5">
        <v>2010</v>
      </c>
      <c r="F239" s="5" t="s">
        <v>786</v>
      </c>
      <c r="G239" s="5" t="s">
        <v>787</v>
      </c>
      <c r="H239" s="5">
        <v>1</v>
      </c>
      <c r="I239" s="7">
        <v>41018</v>
      </c>
      <c r="J239" s="7">
        <v>41023</v>
      </c>
      <c r="K239" s="6" t="s">
        <v>571</v>
      </c>
      <c r="L239" s="5">
        <v>8870</v>
      </c>
      <c r="M239" s="5"/>
      <c r="N239" s="5"/>
      <c r="O239" s="6" t="s">
        <v>572</v>
      </c>
      <c r="P239" s="5">
        <v>209</v>
      </c>
      <c r="Q239" s="6" t="s">
        <v>571</v>
      </c>
      <c r="R239" s="5">
        <v>101</v>
      </c>
      <c r="S239" s="5"/>
      <c r="T239" s="5"/>
    </row>
    <row r="240" spans="1:20" x14ac:dyDescent="0.25">
      <c r="A240" t="s">
        <v>567</v>
      </c>
      <c r="B240" s="6" t="s">
        <v>812</v>
      </c>
      <c r="C240" s="5">
        <v>1</v>
      </c>
      <c r="D240" s="5" t="s">
        <v>151</v>
      </c>
      <c r="E240" s="5">
        <v>2010</v>
      </c>
      <c r="F240" s="5" t="s">
        <v>786</v>
      </c>
      <c r="G240" s="5" t="s">
        <v>787</v>
      </c>
      <c r="H240" s="5">
        <v>1</v>
      </c>
      <c r="I240" s="7">
        <v>41018</v>
      </c>
      <c r="J240" s="7">
        <v>41023</v>
      </c>
      <c r="K240" s="6" t="s">
        <v>571</v>
      </c>
      <c r="L240" s="5">
        <v>51223</v>
      </c>
      <c r="M240" s="5"/>
      <c r="N240" s="5"/>
      <c r="O240" s="6" t="s">
        <v>571</v>
      </c>
      <c r="P240" s="5">
        <v>2235</v>
      </c>
      <c r="Q240" s="6" t="s">
        <v>572</v>
      </c>
      <c r="R240" s="5">
        <v>864</v>
      </c>
      <c r="S240" s="5"/>
      <c r="T240" s="5"/>
    </row>
    <row r="241" spans="1:20" x14ac:dyDescent="0.25">
      <c r="A241" t="s">
        <v>567</v>
      </c>
      <c r="B241" s="6" t="s">
        <v>813</v>
      </c>
      <c r="C241" s="5">
        <v>1</v>
      </c>
      <c r="D241" s="5" t="s">
        <v>151</v>
      </c>
      <c r="E241" s="5">
        <v>2010</v>
      </c>
      <c r="F241" s="5" t="s">
        <v>786</v>
      </c>
      <c r="G241" s="5" t="s">
        <v>787</v>
      </c>
      <c r="H241" s="5">
        <v>1</v>
      </c>
      <c r="I241" s="7">
        <v>41018</v>
      </c>
      <c r="J241" s="7">
        <v>41023</v>
      </c>
      <c r="K241" s="6" t="s">
        <v>571</v>
      </c>
      <c r="L241" s="5">
        <v>51745</v>
      </c>
      <c r="M241" s="5"/>
      <c r="N241" s="5"/>
      <c r="O241" s="6" t="s">
        <v>571</v>
      </c>
      <c r="P241" s="5">
        <v>1164</v>
      </c>
      <c r="Q241" s="6" t="s">
        <v>572</v>
      </c>
      <c r="R241" s="5">
        <v>207</v>
      </c>
      <c r="S241" s="5"/>
      <c r="T241" s="5"/>
    </row>
    <row r="242" spans="1:20" x14ac:dyDescent="0.25">
      <c r="A242" t="s">
        <v>567</v>
      </c>
      <c r="B242" s="6" t="s">
        <v>814</v>
      </c>
      <c r="C242" s="5">
        <v>1</v>
      </c>
      <c r="D242" s="5" t="s">
        <v>151</v>
      </c>
      <c r="E242" s="5">
        <v>2010</v>
      </c>
      <c r="F242" s="5" t="s">
        <v>786</v>
      </c>
      <c r="G242" s="5" t="s">
        <v>787</v>
      </c>
      <c r="H242" s="5">
        <v>1</v>
      </c>
      <c r="I242" s="7">
        <v>41018</v>
      </c>
      <c r="J242" s="7">
        <v>41023</v>
      </c>
      <c r="K242" s="6" t="s">
        <v>571</v>
      </c>
      <c r="L242" s="5">
        <v>21273</v>
      </c>
      <c r="M242" s="5"/>
      <c r="N242" s="5"/>
      <c r="O242" s="6" t="s">
        <v>572</v>
      </c>
      <c r="P242" s="5">
        <v>568</v>
      </c>
      <c r="Q242" s="6" t="s">
        <v>571</v>
      </c>
      <c r="R242" s="5">
        <v>402</v>
      </c>
      <c r="S242" s="5"/>
      <c r="T242" s="5"/>
    </row>
    <row r="243" spans="1:20" x14ac:dyDescent="0.25">
      <c r="A243" t="s">
        <v>567</v>
      </c>
      <c r="B243" s="6" t="s">
        <v>815</v>
      </c>
      <c r="C243" s="5">
        <v>1</v>
      </c>
      <c r="D243" s="5" t="s">
        <v>151</v>
      </c>
      <c r="E243" s="5">
        <v>2011</v>
      </c>
      <c r="F243" s="5" t="s">
        <v>786</v>
      </c>
      <c r="G243" s="5" t="s">
        <v>787</v>
      </c>
      <c r="H243" s="5">
        <v>1</v>
      </c>
      <c r="I243" s="7">
        <v>41387</v>
      </c>
      <c r="J243" s="7">
        <v>41387</v>
      </c>
      <c r="K243" s="6" t="s">
        <v>571</v>
      </c>
      <c r="L243" s="5">
        <v>10217</v>
      </c>
      <c r="M243" s="5"/>
      <c r="N243" s="5"/>
      <c r="O243" s="6" t="s">
        <v>571</v>
      </c>
      <c r="P243" s="5">
        <v>257</v>
      </c>
      <c r="Q243" s="5"/>
      <c r="R243" s="5"/>
      <c r="S243" s="5"/>
      <c r="T243" s="5"/>
    </row>
    <row r="244" spans="1:20" x14ac:dyDescent="0.25">
      <c r="A244" t="s">
        <v>567</v>
      </c>
      <c r="B244" s="6" t="s">
        <v>816</v>
      </c>
      <c r="C244" s="5">
        <v>1</v>
      </c>
      <c r="D244" s="5" t="s">
        <v>151</v>
      </c>
      <c r="E244" s="5">
        <v>2011</v>
      </c>
      <c r="F244" s="5" t="s">
        <v>786</v>
      </c>
      <c r="G244" s="5" t="s">
        <v>787</v>
      </c>
      <c r="H244" s="5">
        <v>1</v>
      </c>
      <c r="I244" s="7">
        <v>41387</v>
      </c>
      <c r="J244" s="7">
        <v>41387</v>
      </c>
      <c r="K244" s="6" t="s">
        <v>571</v>
      </c>
      <c r="L244" s="5">
        <v>43727</v>
      </c>
      <c r="M244" s="5"/>
      <c r="N244" s="5"/>
      <c r="O244" s="6" t="s">
        <v>571</v>
      </c>
      <c r="P244" s="5">
        <v>1101</v>
      </c>
      <c r="Q244" s="5"/>
      <c r="R244" s="5"/>
      <c r="S244" s="5"/>
      <c r="T244" s="5"/>
    </row>
    <row r="245" spans="1:20" x14ac:dyDescent="0.25">
      <c r="A245" t="s">
        <v>567</v>
      </c>
      <c r="B245" s="6" t="s">
        <v>817</v>
      </c>
      <c r="C245" s="5">
        <v>1</v>
      </c>
      <c r="D245" s="5" t="s">
        <v>151</v>
      </c>
      <c r="E245" s="5">
        <v>2011</v>
      </c>
      <c r="F245" s="5" t="s">
        <v>786</v>
      </c>
      <c r="G245" s="5" t="s">
        <v>787</v>
      </c>
      <c r="H245" s="5">
        <v>1</v>
      </c>
      <c r="I245" s="7">
        <v>41388</v>
      </c>
      <c r="J245" s="7">
        <v>41388</v>
      </c>
      <c r="K245" s="6" t="s">
        <v>571</v>
      </c>
      <c r="L245" s="5">
        <v>12279</v>
      </c>
      <c r="M245" s="5"/>
      <c r="N245" s="5"/>
      <c r="O245" s="6" t="s">
        <v>571</v>
      </c>
      <c r="P245" s="5">
        <v>103</v>
      </c>
      <c r="Q245" s="5"/>
      <c r="R245" s="5"/>
      <c r="S245" s="5"/>
      <c r="T245" s="5"/>
    </row>
    <row r="246" spans="1:20" x14ac:dyDescent="0.25">
      <c r="A246" t="s">
        <v>567</v>
      </c>
      <c r="B246" s="6" t="s">
        <v>818</v>
      </c>
      <c r="C246" s="5">
        <v>1</v>
      </c>
      <c r="D246" s="5" t="s">
        <v>151</v>
      </c>
      <c r="E246" s="5">
        <v>2011</v>
      </c>
      <c r="F246" s="5" t="s">
        <v>786</v>
      </c>
      <c r="G246" s="5" t="s">
        <v>787</v>
      </c>
      <c r="H246" s="5">
        <v>1</v>
      </c>
      <c r="I246" s="7">
        <v>41388</v>
      </c>
      <c r="J246" s="7">
        <v>41388</v>
      </c>
      <c r="K246" s="6" t="s">
        <v>571</v>
      </c>
      <c r="L246" s="5">
        <v>39364</v>
      </c>
      <c r="M246" s="5"/>
      <c r="N246" s="5"/>
      <c r="O246" s="6" t="s">
        <v>572</v>
      </c>
      <c r="P246" s="5">
        <v>1246</v>
      </c>
      <c r="Q246" s="6" t="s">
        <v>571</v>
      </c>
      <c r="R246" s="5">
        <v>331</v>
      </c>
      <c r="S246" s="5"/>
      <c r="T246" s="5"/>
    </row>
    <row r="247" spans="1:20" x14ac:dyDescent="0.25">
      <c r="A247" t="s">
        <v>567</v>
      </c>
      <c r="B247" s="6" t="s">
        <v>819</v>
      </c>
      <c r="C247" s="5">
        <v>1</v>
      </c>
      <c r="D247" s="5" t="s">
        <v>151</v>
      </c>
      <c r="E247" s="5">
        <v>2011</v>
      </c>
      <c r="F247" s="5" t="s">
        <v>786</v>
      </c>
      <c r="G247" s="5" t="s">
        <v>787</v>
      </c>
      <c r="H247" s="5">
        <v>1</v>
      </c>
      <c r="I247" s="7">
        <v>41382</v>
      </c>
      <c r="J247" s="7">
        <v>41383</v>
      </c>
      <c r="K247" s="6" t="s">
        <v>571</v>
      </c>
      <c r="L247" s="5">
        <v>53536</v>
      </c>
      <c r="M247" s="5"/>
      <c r="N247" s="5"/>
      <c r="O247" s="6" t="s">
        <v>571</v>
      </c>
      <c r="P247" s="5">
        <v>1732</v>
      </c>
      <c r="Q247" s="5"/>
      <c r="R247" s="5"/>
      <c r="S247" s="5"/>
      <c r="T247" s="5"/>
    </row>
    <row r="248" spans="1:20" x14ac:dyDescent="0.25">
      <c r="A248" t="s">
        <v>567</v>
      </c>
      <c r="B248" s="6" t="s">
        <v>820</v>
      </c>
      <c r="C248" s="5">
        <v>1</v>
      </c>
      <c r="D248" s="5" t="s">
        <v>151</v>
      </c>
      <c r="E248" s="5">
        <v>2011</v>
      </c>
      <c r="F248" s="5" t="s">
        <v>786</v>
      </c>
      <c r="G248" s="5" t="s">
        <v>787</v>
      </c>
      <c r="H248" s="5">
        <v>1</v>
      </c>
      <c r="I248" s="7">
        <v>41386</v>
      </c>
      <c r="J248" s="7">
        <v>41386</v>
      </c>
      <c r="K248" s="6" t="s">
        <v>571</v>
      </c>
      <c r="L248" s="5">
        <v>53828</v>
      </c>
      <c r="M248" s="5"/>
      <c r="N248" s="5"/>
      <c r="O248" s="6" t="s">
        <v>571</v>
      </c>
      <c r="P248" s="5">
        <v>1244</v>
      </c>
      <c r="Q248" s="5"/>
      <c r="R248" s="5"/>
      <c r="S248" s="5"/>
      <c r="T248" s="5"/>
    </row>
    <row r="249" spans="1:20" x14ac:dyDescent="0.25">
      <c r="A249" t="s">
        <v>567</v>
      </c>
      <c r="B249" s="6" t="s">
        <v>821</v>
      </c>
      <c r="C249" s="5">
        <v>1</v>
      </c>
      <c r="D249" s="5" t="s">
        <v>151</v>
      </c>
      <c r="E249" s="5">
        <v>2012</v>
      </c>
      <c r="F249" s="5" t="s">
        <v>786</v>
      </c>
      <c r="G249" s="5" t="s">
        <v>787</v>
      </c>
      <c r="H249" s="5">
        <v>1</v>
      </c>
      <c r="I249" s="7">
        <v>41754</v>
      </c>
      <c r="J249" s="7">
        <v>41757</v>
      </c>
      <c r="K249" s="6" t="s">
        <v>571</v>
      </c>
      <c r="L249" s="5">
        <v>2860</v>
      </c>
      <c r="M249" s="5"/>
      <c r="N249" s="5"/>
      <c r="O249" s="6" t="s">
        <v>571</v>
      </c>
      <c r="P249" s="5">
        <v>52</v>
      </c>
      <c r="Q249" s="5"/>
      <c r="R249" s="5"/>
      <c r="S249" s="5"/>
      <c r="T249" s="5"/>
    </row>
    <row r="250" spans="1:20" x14ac:dyDescent="0.25">
      <c r="A250" t="s">
        <v>567</v>
      </c>
      <c r="B250" s="6" t="s">
        <v>822</v>
      </c>
      <c r="C250" s="5">
        <v>1</v>
      </c>
      <c r="D250" s="5" t="s">
        <v>151</v>
      </c>
      <c r="E250" s="5">
        <v>2012</v>
      </c>
      <c r="F250" s="5" t="s">
        <v>786</v>
      </c>
      <c r="G250" s="5" t="s">
        <v>787</v>
      </c>
      <c r="H250" s="5">
        <v>1</v>
      </c>
      <c r="I250" s="7">
        <v>41751</v>
      </c>
      <c r="J250" s="7">
        <v>41752</v>
      </c>
      <c r="K250" s="6" t="s">
        <v>571</v>
      </c>
      <c r="L250" s="5">
        <v>1272</v>
      </c>
      <c r="M250" s="5"/>
      <c r="N250" s="5"/>
      <c r="O250" s="6" t="s">
        <v>572</v>
      </c>
      <c r="P250" s="5">
        <v>172</v>
      </c>
      <c r="Q250" s="6" t="s">
        <v>571</v>
      </c>
      <c r="R250" s="5">
        <v>10</v>
      </c>
      <c r="S250" s="5"/>
      <c r="T250" s="5"/>
    </row>
    <row r="251" spans="1:20" x14ac:dyDescent="0.25">
      <c r="A251" t="s">
        <v>567</v>
      </c>
      <c r="B251" s="6" t="s">
        <v>823</v>
      </c>
      <c r="C251" s="5">
        <v>1</v>
      </c>
      <c r="D251" s="5" t="s">
        <v>151</v>
      </c>
      <c r="E251" s="5">
        <v>2012</v>
      </c>
      <c r="F251" s="5" t="s">
        <v>786</v>
      </c>
      <c r="G251" s="5" t="s">
        <v>787</v>
      </c>
      <c r="H251" s="5">
        <v>1</v>
      </c>
      <c r="I251" s="7">
        <v>41752</v>
      </c>
      <c r="J251" s="7">
        <v>41754</v>
      </c>
      <c r="K251" s="6" t="s">
        <v>571</v>
      </c>
      <c r="L251" s="5">
        <v>56178</v>
      </c>
      <c r="M251" s="5"/>
      <c r="N251" s="5"/>
      <c r="O251" s="6" t="s">
        <v>571</v>
      </c>
      <c r="P251" s="5">
        <v>538</v>
      </c>
      <c r="Q251" s="5"/>
      <c r="R251" s="5"/>
      <c r="S251" s="5"/>
      <c r="T251" s="5"/>
    </row>
    <row r="252" spans="1:20" x14ac:dyDescent="0.25">
      <c r="A252" t="s">
        <v>567</v>
      </c>
      <c r="B252" s="6" t="s">
        <v>824</v>
      </c>
      <c r="C252" s="5">
        <v>1</v>
      </c>
      <c r="D252" s="5" t="s">
        <v>151</v>
      </c>
      <c r="E252" s="5">
        <v>2012</v>
      </c>
      <c r="F252" s="5" t="s">
        <v>786</v>
      </c>
      <c r="G252" s="5" t="s">
        <v>787</v>
      </c>
      <c r="H252" s="5">
        <v>1</v>
      </c>
      <c r="I252" s="7">
        <v>41754</v>
      </c>
      <c r="J252" s="7">
        <v>41757</v>
      </c>
      <c r="K252" s="6" t="s">
        <v>571</v>
      </c>
      <c r="L252" s="5">
        <v>52018</v>
      </c>
      <c r="M252" s="5"/>
      <c r="N252" s="5"/>
      <c r="O252" s="6" t="s">
        <v>571</v>
      </c>
      <c r="P252" s="5">
        <v>948</v>
      </c>
      <c r="Q252" s="5"/>
      <c r="R252" s="5"/>
      <c r="S252" s="5"/>
      <c r="T252" s="5"/>
    </row>
    <row r="253" spans="1:20" x14ac:dyDescent="0.25">
      <c r="A253" t="s">
        <v>567</v>
      </c>
      <c r="B253" s="6" t="s">
        <v>825</v>
      </c>
      <c r="C253" s="5">
        <v>1</v>
      </c>
      <c r="D253" s="5" t="s">
        <v>151</v>
      </c>
      <c r="E253" s="5">
        <v>2012</v>
      </c>
      <c r="F253" s="5" t="s">
        <v>786</v>
      </c>
      <c r="G253" s="5" t="s">
        <v>787</v>
      </c>
      <c r="H253" s="5">
        <v>1</v>
      </c>
      <c r="I253" s="7">
        <v>41751</v>
      </c>
      <c r="J253" s="7">
        <v>41752</v>
      </c>
      <c r="K253" s="6" t="s">
        <v>571</v>
      </c>
      <c r="L253" s="5">
        <v>56161</v>
      </c>
      <c r="M253" s="5"/>
      <c r="N253" s="5"/>
      <c r="O253" s="6" t="s">
        <v>572</v>
      </c>
      <c r="P253" s="5">
        <v>7579</v>
      </c>
      <c r="Q253" s="6" t="s">
        <v>571</v>
      </c>
      <c r="R253" s="5">
        <v>459</v>
      </c>
      <c r="S253" s="5"/>
      <c r="T253" s="5"/>
    </row>
    <row r="254" spans="1:20" x14ac:dyDescent="0.25">
      <c r="A254" t="s">
        <v>567</v>
      </c>
      <c r="B254" s="6" t="s">
        <v>826</v>
      </c>
      <c r="C254" s="5">
        <v>1</v>
      </c>
      <c r="D254" s="5" t="s">
        <v>151</v>
      </c>
      <c r="E254" s="5">
        <v>2012</v>
      </c>
      <c r="F254" s="5" t="s">
        <v>786</v>
      </c>
      <c r="G254" s="5" t="s">
        <v>787</v>
      </c>
      <c r="H254" s="5">
        <v>1</v>
      </c>
      <c r="I254" s="7">
        <v>41752</v>
      </c>
      <c r="J254" s="7">
        <v>41757</v>
      </c>
      <c r="K254" s="6" t="s">
        <v>571</v>
      </c>
      <c r="L254" s="5">
        <v>22340</v>
      </c>
      <c r="M254" s="5"/>
      <c r="N254" s="5"/>
      <c r="O254" s="6" t="s">
        <v>571</v>
      </c>
      <c r="P254" s="5">
        <v>314</v>
      </c>
      <c r="Q254" s="5"/>
      <c r="R254" s="5"/>
      <c r="S254" s="5"/>
      <c r="T254" s="5"/>
    </row>
    <row r="255" spans="1:20" x14ac:dyDescent="0.25">
      <c r="A255" t="s">
        <v>567</v>
      </c>
      <c r="B255" s="6" t="s">
        <v>827</v>
      </c>
      <c r="C255" s="5">
        <v>1</v>
      </c>
      <c r="D255" s="5" t="s">
        <v>151</v>
      </c>
      <c r="E255" s="5">
        <v>2013</v>
      </c>
      <c r="F255" s="5" t="s">
        <v>786</v>
      </c>
      <c r="G255" s="5" t="s">
        <v>787</v>
      </c>
      <c r="H255" s="5">
        <v>1</v>
      </c>
      <c r="I255" s="7">
        <v>42116</v>
      </c>
      <c r="J255" s="7">
        <v>42116</v>
      </c>
      <c r="K255" s="6" t="s">
        <v>571</v>
      </c>
      <c r="L255" s="5">
        <v>5693</v>
      </c>
      <c r="M255" s="5"/>
      <c r="N255" s="5"/>
      <c r="O255" s="6" t="s">
        <v>572</v>
      </c>
      <c r="P255" s="5">
        <v>92</v>
      </c>
      <c r="Q255" s="6" t="s">
        <v>571</v>
      </c>
      <c r="R255" s="5">
        <v>69</v>
      </c>
      <c r="S255" s="5"/>
      <c r="T255" s="5"/>
    </row>
    <row r="256" spans="1:20" x14ac:dyDescent="0.25">
      <c r="A256" t="s">
        <v>567</v>
      </c>
      <c r="B256" s="6" t="s">
        <v>828</v>
      </c>
      <c r="C256" s="5">
        <v>1</v>
      </c>
      <c r="D256" s="5" t="s">
        <v>151</v>
      </c>
      <c r="E256" s="5">
        <v>2013</v>
      </c>
      <c r="F256" s="5" t="s">
        <v>786</v>
      </c>
      <c r="G256" s="5" t="s">
        <v>787</v>
      </c>
      <c r="H256" s="5">
        <v>1</v>
      </c>
      <c r="I256" s="7">
        <v>42114</v>
      </c>
      <c r="J256" s="7">
        <v>42116</v>
      </c>
      <c r="K256" s="6" t="s">
        <v>571</v>
      </c>
      <c r="L256" s="5">
        <v>11893</v>
      </c>
      <c r="M256" s="5"/>
      <c r="N256" s="5"/>
      <c r="O256" s="6" t="s">
        <v>572</v>
      </c>
      <c r="P256" s="5">
        <v>523</v>
      </c>
      <c r="Q256" s="6" t="s">
        <v>571</v>
      </c>
      <c r="R256" s="5">
        <v>240</v>
      </c>
      <c r="S256" s="5"/>
      <c r="T256" s="5"/>
    </row>
    <row r="257" spans="1:20" x14ac:dyDescent="0.25">
      <c r="A257" t="s">
        <v>567</v>
      </c>
      <c r="B257" s="6" t="s">
        <v>829</v>
      </c>
      <c r="C257" s="5">
        <v>1</v>
      </c>
      <c r="D257" s="5" t="s">
        <v>151</v>
      </c>
      <c r="E257" s="5">
        <v>2013</v>
      </c>
      <c r="F257" s="5" t="s">
        <v>786</v>
      </c>
      <c r="G257" s="5" t="s">
        <v>787</v>
      </c>
      <c r="H257" s="5">
        <v>1</v>
      </c>
      <c r="I257" s="7">
        <v>42116</v>
      </c>
      <c r="J257" s="7">
        <v>42116</v>
      </c>
      <c r="K257" s="6" t="s">
        <v>571</v>
      </c>
      <c r="L257" s="5">
        <v>43742</v>
      </c>
      <c r="M257" s="5"/>
      <c r="N257" s="5"/>
      <c r="O257" s="6" t="s">
        <v>571</v>
      </c>
      <c r="P257" s="5">
        <v>571</v>
      </c>
      <c r="Q257" s="6" t="s">
        <v>572</v>
      </c>
      <c r="R257" s="5">
        <v>289</v>
      </c>
      <c r="S257" s="5"/>
      <c r="T257" s="5"/>
    </row>
    <row r="258" spans="1:20" x14ac:dyDescent="0.25">
      <c r="A258" t="s">
        <v>567</v>
      </c>
      <c r="B258" s="6" t="s">
        <v>830</v>
      </c>
      <c r="C258" s="5">
        <v>1</v>
      </c>
      <c r="D258" s="5" t="s">
        <v>151</v>
      </c>
      <c r="E258" s="5">
        <v>2013</v>
      </c>
      <c r="F258" s="5" t="s">
        <v>786</v>
      </c>
      <c r="G258" s="5" t="s">
        <v>787</v>
      </c>
      <c r="H258" s="5">
        <v>1</v>
      </c>
      <c r="I258" s="7">
        <v>42115</v>
      </c>
      <c r="J258" s="7">
        <v>42116</v>
      </c>
      <c r="K258" s="6" t="s">
        <v>571</v>
      </c>
      <c r="L258" s="5">
        <v>54517</v>
      </c>
      <c r="M258" s="5"/>
      <c r="N258" s="5"/>
      <c r="O258" s="6" t="s">
        <v>571</v>
      </c>
      <c r="P258" s="5">
        <v>1056</v>
      </c>
      <c r="Q258" s="6" t="s">
        <v>572</v>
      </c>
      <c r="R258" s="5">
        <v>562</v>
      </c>
      <c r="S258" s="5"/>
      <c r="T258" s="5"/>
    </row>
    <row r="259" spans="1:20" x14ac:dyDescent="0.25">
      <c r="A259" t="s">
        <v>567</v>
      </c>
      <c r="B259" s="6" t="s">
        <v>831</v>
      </c>
      <c r="C259" s="5">
        <v>1</v>
      </c>
      <c r="D259" s="5" t="s">
        <v>151</v>
      </c>
      <c r="E259" s="5">
        <v>2013</v>
      </c>
      <c r="F259" s="5" t="s">
        <v>786</v>
      </c>
      <c r="G259" s="5" t="s">
        <v>787</v>
      </c>
      <c r="H259" s="5">
        <v>1</v>
      </c>
      <c r="I259" s="7">
        <v>42114</v>
      </c>
      <c r="J259" s="7">
        <v>42115</v>
      </c>
      <c r="K259" s="6" t="s">
        <v>571</v>
      </c>
      <c r="L259" s="5">
        <v>57461</v>
      </c>
      <c r="M259" s="5"/>
      <c r="N259" s="5"/>
      <c r="O259" s="6" t="s">
        <v>571</v>
      </c>
      <c r="P259" s="5">
        <v>430</v>
      </c>
      <c r="Q259" s="6" t="s">
        <v>572</v>
      </c>
      <c r="R259" s="5">
        <v>411</v>
      </c>
      <c r="S259" s="5"/>
      <c r="T259" s="5"/>
    </row>
    <row r="260" spans="1:20" x14ac:dyDescent="0.25">
      <c r="A260" t="s">
        <v>567</v>
      </c>
      <c r="B260" s="6" t="s">
        <v>832</v>
      </c>
      <c r="C260" s="5">
        <v>1</v>
      </c>
      <c r="D260" s="5" t="s">
        <v>151</v>
      </c>
      <c r="E260" s="5">
        <v>2014</v>
      </c>
      <c r="F260" s="5" t="s">
        <v>786</v>
      </c>
      <c r="G260" s="5" t="s">
        <v>787</v>
      </c>
      <c r="H260" s="5">
        <v>1</v>
      </c>
      <c r="I260" s="7">
        <v>42479</v>
      </c>
      <c r="J260" s="7">
        <v>42481</v>
      </c>
      <c r="K260" s="6" t="s">
        <v>571</v>
      </c>
      <c r="L260" s="5">
        <v>43413</v>
      </c>
      <c r="M260" s="5"/>
      <c r="N260" s="5"/>
      <c r="O260" s="6" t="s">
        <v>571</v>
      </c>
      <c r="P260" s="5">
        <v>1966</v>
      </c>
      <c r="Q260" s="5"/>
      <c r="R260" s="5"/>
      <c r="S260" s="5"/>
      <c r="T260" s="5"/>
    </row>
    <row r="261" spans="1:20" x14ac:dyDescent="0.25">
      <c r="A261" t="s">
        <v>567</v>
      </c>
      <c r="B261" s="6" t="s">
        <v>833</v>
      </c>
      <c r="C261" s="5">
        <v>1</v>
      </c>
      <c r="D261" s="5" t="s">
        <v>151</v>
      </c>
      <c r="E261" s="5">
        <v>2014</v>
      </c>
      <c r="F261" s="5" t="s">
        <v>786</v>
      </c>
      <c r="G261" s="5" t="s">
        <v>787</v>
      </c>
      <c r="H261" s="5">
        <v>1</v>
      </c>
      <c r="I261" s="7">
        <v>42479</v>
      </c>
      <c r="J261" s="7">
        <v>42481</v>
      </c>
      <c r="K261" s="6" t="s">
        <v>571</v>
      </c>
      <c r="L261" s="5">
        <v>55906</v>
      </c>
      <c r="M261" s="5"/>
      <c r="N261" s="5"/>
      <c r="O261" s="6" t="s">
        <v>572</v>
      </c>
      <c r="P261" s="5">
        <v>2589</v>
      </c>
      <c r="Q261" s="6" t="s">
        <v>571</v>
      </c>
      <c r="R261" s="5">
        <v>565</v>
      </c>
      <c r="S261" s="5"/>
      <c r="T261" s="5"/>
    </row>
    <row r="262" spans="1:20" x14ac:dyDescent="0.25">
      <c r="A262" t="s">
        <v>567</v>
      </c>
      <c r="B262" s="6" t="s">
        <v>834</v>
      </c>
      <c r="C262" s="5">
        <v>1</v>
      </c>
      <c r="D262" s="5" t="s">
        <v>151</v>
      </c>
      <c r="E262" s="5">
        <v>2014</v>
      </c>
      <c r="F262" s="5" t="s">
        <v>786</v>
      </c>
      <c r="G262" s="5" t="s">
        <v>787</v>
      </c>
      <c r="H262" s="5">
        <v>1</v>
      </c>
      <c r="I262" s="7">
        <v>42479</v>
      </c>
      <c r="J262" s="7">
        <v>42481</v>
      </c>
      <c r="K262" s="6" t="s">
        <v>571</v>
      </c>
      <c r="L262" s="5">
        <v>56856</v>
      </c>
      <c r="M262" s="5"/>
      <c r="N262" s="5"/>
      <c r="O262" s="6" t="s">
        <v>571</v>
      </c>
      <c r="P262" s="5">
        <v>964</v>
      </c>
      <c r="Q262" s="5"/>
      <c r="R262" s="5"/>
      <c r="S262" s="5"/>
      <c r="T262" s="5"/>
    </row>
    <row r="263" spans="1:20" x14ac:dyDescent="0.25">
      <c r="A263" t="s">
        <v>567</v>
      </c>
      <c r="B263" s="6" t="s">
        <v>835</v>
      </c>
      <c r="C263" s="5">
        <v>1</v>
      </c>
      <c r="D263" s="5" t="s">
        <v>151</v>
      </c>
      <c r="E263" s="5">
        <v>2014</v>
      </c>
      <c r="F263" s="5" t="s">
        <v>786</v>
      </c>
      <c r="G263" s="5" t="s">
        <v>787</v>
      </c>
      <c r="H263" s="5">
        <v>1</v>
      </c>
      <c r="I263" s="7">
        <v>42479</v>
      </c>
      <c r="J263" s="7">
        <v>42481</v>
      </c>
      <c r="K263" s="6" t="s">
        <v>571</v>
      </c>
      <c r="L263" s="5">
        <v>13028</v>
      </c>
      <c r="M263" s="5"/>
      <c r="N263" s="5"/>
      <c r="O263" s="5"/>
      <c r="P263" s="5"/>
      <c r="Q263" s="5"/>
      <c r="R263" s="5"/>
      <c r="S263" s="5"/>
      <c r="T263" s="5"/>
    </row>
    <row r="264" spans="1:20" x14ac:dyDescent="0.25">
      <c r="A264" t="s">
        <v>567</v>
      </c>
      <c r="B264" s="6" t="s">
        <v>836</v>
      </c>
      <c r="C264" s="5">
        <v>1</v>
      </c>
      <c r="D264" s="5" t="s">
        <v>151</v>
      </c>
      <c r="E264" s="5">
        <v>2015</v>
      </c>
      <c r="F264" s="5" t="s">
        <v>786</v>
      </c>
      <c r="G264" s="5" t="s">
        <v>787</v>
      </c>
      <c r="H264" s="5">
        <v>1</v>
      </c>
      <c r="I264" s="7">
        <v>42845</v>
      </c>
      <c r="J264" s="7">
        <v>42845</v>
      </c>
      <c r="K264" s="6" t="s">
        <v>571</v>
      </c>
      <c r="L264" s="5">
        <v>20345</v>
      </c>
      <c r="M264" s="5"/>
      <c r="N264" s="5"/>
      <c r="O264" s="6" t="s">
        <v>571</v>
      </c>
      <c r="P264" s="5">
        <v>2113</v>
      </c>
      <c r="Q264" s="5"/>
      <c r="R264" s="5"/>
      <c r="S264" s="5"/>
      <c r="T264" s="5"/>
    </row>
    <row r="265" spans="1:20" x14ac:dyDescent="0.25">
      <c r="A265" t="s">
        <v>567</v>
      </c>
      <c r="B265" s="6" t="s">
        <v>837</v>
      </c>
      <c r="C265" s="5">
        <v>1</v>
      </c>
      <c r="D265" s="5" t="s">
        <v>151</v>
      </c>
      <c r="E265" s="5">
        <v>2015</v>
      </c>
      <c r="F265" s="5" t="s">
        <v>786</v>
      </c>
      <c r="G265" s="5" t="s">
        <v>787</v>
      </c>
      <c r="H265" s="5">
        <v>1</v>
      </c>
      <c r="I265" s="7">
        <v>42845</v>
      </c>
      <c r="J265" s="7">
        <v>42845</v>
      </c>
      <c r="K265" s="6" t="s">
        <v>571</v>
      </c>
      <c r="L265" s="5">
        <v>10178</v>
      </c>
      <c r="M265" s="5"/>
      <c r="N265" s="5"/>
      <c r="O265" s="6" t="s">
        <v>571</v>
      </c>
      <c r="P265" s="5">
        <v>1057</v>
      </c>
      <c r="Q265" s="5"/>
      <c r="R265" s="5"/>
      <c r="S265" s="5"/>
      <c r="T265" s="5"/>
    </row>
    <row r="266" spans="1:20" x14ac:dyDescent="0.25">
      <c r="A266" t="s">
        <v>567</v>
      </c>
      <c r="B266" s="6" t="s">
        <v>838</v>
      </c>
      <c r="C266" s="5">
        <v>1</v>
      </c>
      <c r="D266" s="5" t="s">
        <v>151</v>
      </c>
      <c r="E266" s="5">
        <v>2015</v>
      </c>
      <c r="F266" s="5" t="s">
        <v>786</v>
      </c>
      <c r="G266" s="5" t="s">
        <v>787</v>
      </c>
      <c r="H266" s="5">
        <v>1</v>
      </c>
      <c r="I266" s="7">
        <v>42845</v>
      </c>
      <c r="J266" s="7">
        <v>42845</v>
      </c>
      <c r="K266" s="6" t="s">
        <v>571</v>
      </c>
      <c r="L266" s="5">
        <v>9740</v>
      </c>
      <c r="M266" s="5"/>
      <c r="N266" s="5"/>
      <c r="O266" s="6" t="s">
        <v>571</v>
      </c>
      <c r="P266" s="5">
        <v>1012</v>
      </c>
      <c r="Q266" s="5"/>
      <c r="R266" s="5"/>
      <c r="S266" s="5"/>
      <c r="T266" s="5"/>
    </row>
    <row r="267" spans="1:20" x14ac:dyDescent="0.25">
      <c r="A267" t="s">
        <v>567</v>
      </c>
      <c r="B267" s="6" t="s">
        <v>839</v>
      </c>
      <c r="C267" s="5">
        <v>1</v>
      </c>
      <c r="D267" s="5" t="s">
        <v>151</v>
      </c>
      <c r="E267" s="5">
        <v>2015</v>
      </c>
      <c r="F267" s="5" t="s">
        <v>786</v>
      </c>
      <c r="G267" s="5" t="s">
        <v>787</v>
      </c>
      <c r="H267" s="5">
        <v>1</v>
      </c>
      <c r="I267" s="7">
        <v>42856</v>
      </c>
      <c r="J267" s="7">
        <v>42858</v>
      </c>
      <c r="K267" s="6" t="s">
        <v>571</v>
      </c>
      <c r="L267" s="5">
        <v>12587</v>
      </c>
      <c r="M267" s="5"/>
      <c r="N267" s="5"/>
      <c r="O267" s="6" t="s">
        <v>571</v>
      </c>
      <c r="P267" s="5">
        <v>1306</v>
      </c>
      <c r="Q267" s="5"/>
      <c r="R267" s="5"/>
      <c r="S267" s="5"/>
      <c r="T267" s="5"/>
    </row>
    <row r="268" spans="1:20" x14ac:dyDescent="0.25">
      <c r="A268" t="s">
        <v>567</v>
      </c>
      <c r="B268" s="6" t="s">
        <v>840</v>
      </c>
      <c r="C268" s="5">
        <v>1</v>
      </c>
      <c r="D268" s="5" t="s">
        <v>151</v>
      </c>
      <c r="E268" s="5">
        <v>2015</v>
      </c>
      <c r="F268" s="5" t="s">
        <v>786</v>
      </c>
      <c r="G268" s="5" t="s">
        <v>787</v>
      </c>
      <c r="H268" s="5">
        <v>1</v>
      </c>
      <c r="I268" s="7">
        <v>42845</v>
      </c>
      <c r="J268" s="7">
        <v>42845</v>
      </c>
      <c r="K268" s="6" t="s">
        <v>571</v>
      </c>
      <c r="L268" s="5">
        <v>52224</v>
      </c>
      <c r="M268" s="5"/>
      <c r="N268" s="5"/>
      <c r="O268" s="6" t="s">
        <v>571</v>
      </c>
      <c r="P268" s="5">
        <v>5424</v>
      </c>
      <c r="Q268" s="5"/>
      <c r="R268" s="5"/>
      <c r="S268" s="5"/>
      <c r="T268" s="5"/>
    </row>
    <row r="269" spans="1:20" x14ac:dyDescent="0.25">
      <c r="A269" t="s">
        <v>567</v>
      </c>
      <c r="B269" s="6" t="s">
        <v>841</v>
      </c>
      <c r="C269" s="5">
        <v>1</v>
      </c>
      <c r="D269" s="5" t="s">
        <v>151</v>
      </c>
      <c r="E269" s="5">
        <v>2015</v>
      </c>
      <c r="F269" s="5" t="s">
        <v>786</v>
      </c>
      <c r="G269" s="5" t="s">
        <v>787</v>
      </c>
      <c r="H269" s="5">
        <v>1</v>
      </c>
      <c r="I269" s="7">
        <v>42856</v>
      </c>
      <c r="J269" s="7">
        <v>42858</v>
      </c>
      <c r="K269" s="6" t="s">
        <v>571</v>
      </c>
      <c r="L269" s="5">
        <v>51923</v>
      </c>
      <c r="M269" s="5"/>
      <c r="N269" s="5"/>
      <c r="O269" s="6" t="s">
        <v>571</v>
      </c>
      <c r="P269" s="5">
        <v>5393</v>
      </c>
      <c r="Q269" s="5"/>
      <c r="R269" s="5"/>
      <c r="S269" s="5"/>
      <c r="T269" s="5"/>
    </row>
    <row r="270" spans="1:20" x14ac:dyDescent="0.25">
      <c r="A270" t="s">
        <v>567</v>
      </c>
      <c r="B270" s="6" t="s">
        <v>842</v>
      </c>
      <c r="C270" s="5">
        <v>1</v>
      </c>
      <c r="D270" s="5" t="s">
        <v>151</v>
      </c>
      <c r="E270" s="5">
        <v>2016</v>
      </c>
      <c r="F270" s="5" t="s">
        <v>786</v>
      </c>
      <c r="G270" s="5" t="s">
        <v>787</v>
      </c>
      <c r="H270" s="5">
        <v>1</v>
      </c>
      <c r="I270" s="7">
        <v>43221</v>
      </c>
      <c r="J270" s="7">
        <v>43223</v>
      </c>
      <c r="K270" s="6" t="s">
        <v>571</v>
      </c>
      <c r="L270" s="5">
        <v>55539</v>
      </c>
      <c r="M270" s="5"/>
      <c r="N270" s="5"/>
      <c r="O270" s="6" t="s">
        <v>571</v>
      </c>
      <c r="P270" s="5">
        <v>1178</v>
      </c>
      <c r="Q270" s="5"/>
      <c r="R270" s="5"/>
      <c r="S270" s="5"/>
      <c r="T270" s="5"/>
    </row>
    <row r="271" spans="1:20" x14ac:dyDescent="0.25">
      <c r="A271" t="s">
        <v>567</v>
      </c>
      <c r="B271" s="6" t="s">
        <v>843</v>
      </c>
      <c r="C271" s="5">
        <v>1</v>
      </c>
      <c r="D271" s="5" t="s">
        <v>151</v>
      </c>
      <c r="E271" s="5">
        <v>2016</v>
      </c>
      <c r="F271" s="5" t="s">
        <v>786</v>
      </c>
      <c r="G271" s="5" t="s">
        <v>787</v>
      </c>
      <c r="H271" s="5">
        <v>1</v>
      </c>
      <c r="I271" s="7">
        <v>43221</v>
      </c>
      <c r="J271" s="7">
        <v>43223</v>
      </c>
      <c r="K271" s="6" t="s">
        <v>571</v>
      </c>
      <c r="L271" s="5">
        <v>45413</v>
      </c>
      <c r="M271" s="5"/>
      <c r="N271" s="5"/>
      <c r="O271" s="6" t="s">
        <v>571</v>
      </c>
      <c r="P271" s="5">
        <v>963</v>
      </c>
      <c r="Q271" s="5"/>
      <c r="R271" s="5"/>
      <c r="S271" s="5"/>
      <c r="T271" s="5"/>
    </row>
    <row r="272" spans="1:20" x14ac:dyDescent="0.25">
      <c r="A272" t="s">
        <v>567</v>
      </c>
      <c r="B272" s="6" t="s">
        <v>844</v>
      </c>
      <c r="C272" s="5">
        <v>1</v>
      </c>
      <c r="D272" s="5" t="s">
        <v>151</v>
      </c>
      <c r="E272" s="5">
        <v>2016</v>
      </c>
      <c r="F272" s="5" t="s">
        <v>786</v>
      </c>
      <c r="G272" s="5" t="s">
        <v>787</v>
      </c>
      <c r="H272" s="5">
        <v>1</v>
      </c>
      <c r="I272" s="7">
        <v>43221</v>
      </c>
      <c r="J272" s="7">
        <v>43223</v>
      </c>
      <c r="K272" s="6" t="s">
        <v>571</v>
      </c>
      <c r="L272" s="5">
        <v>43760</v>
      </c>
      <c r="M272" s="5"/>
      <c r="N272" s="5"/>
      <c r="O272" s="6" t="s">
        <v>571</v>
      </c>
      <c r="P272" s="5">
        <v>928</v>
      </c>
      <c r="Q272" s="5"/>
      <c r="R272" s="5"/>
      <c r="S272" s="5"/>
      <c r="T272" s="5"/>
    </row>
    <row r="273" spans="1:20" x14ac:dyDescent="0.25">
      <c r="A273" t="s">
        <v>567</v>
      </c>
      <c r="B273" s="6" t="s">
        <v>845</v>
      </c>
      <c r="C273" s="5">
        <v>1</v>
      </c>
      <c r="D273" s="5" t="s">
        <v>151</v>
      </c>
      <c r="E273" s="5">
        <v>2016</v>
      </c>
      <c r="F273" s="5" t="s">
        <v>786</v>
      </c>
      <c r="G273" s="5" t="s">
        <v>787</v>
      </c>
      <c r="H273" s="5">
        <v>1</v>
      </c>
      <c r="I273" s="7">
        <v>43221</v>
      </c>
      <c r="J273" s="7">
        <v>43223</v>
      </c>
      <c r="K273" s="6" t="s">
        <v>571</v>
      </c>
      <c r="L273" s="5">
        <v>9602</v>
      </c>
      <c r="M273" s="5"/>
      <c r="N273" s="5"/>
      <c r="O273" s="6" t="s">
        <v>571</v>
      </c>
      <c r="P273" s="5">
        <v>204</v>
      </c>
      <c r="Q273" s="5"/>
      <c r="R273" s="5"/>
      <c r="S273" s="5"/>
      <c r="T273" s="5"/>
    </row>
    <row r="274" spans="1:20" x14ac:dyDescent="0.25">
      <c r="A274" t="s">
        <v>846</v>
      </c>
      <c r="B274" s="6" t="s">
        <v>847</v>
      </c>
      <c r="C274" s="5">
        <v>1</v>
      </c>
      <c r="D274" s="5" t="s">
        <v>153</v>
      </c>
      <c r="E274" s="5">
        <v>2005</v>
      </c>
      <c r="F274" s="5" t="s">
        <v>848</v>
      </c>
      <c r="G274" s="5" t="s">
        <v>849</v>
      </c>
      <c r="H274" s="5">
        <v>1</v>
      </c>
      <c r="I274" s="7">
        <v>38845</v>
      </c>
      <c r="J274" s="7">
        <v>38859</v>
      </c>
      <c r="K274" s="6" t="s">
        <v>850</v>
      </c>
      <c r="L274" s="5">
        <v>204021</v>
      </c>
      <c r="M274" s="5"/>
      <c r="N274" s="5"/>
      <c r="O274" s="6" t="s">
        <v>850</v>
      </c>
      <c r="P274" s="5">
        <v>779</v>
      </c>
      <c r="Q274" s="5"/>
      <c r="R274" s="5"/>
      <c r="S274" s="6" t="s">
        <v>851</v>
      </c>
      <c r="T274" s="6" t="s">
        <v>852</v>
      </c>
    </row>
    <row r="275" spans="1:20" x14ac:dyDescent="0.25">
      <c r="A275" t="s">
        <v>846</v>
      </c>
      <c r="B275" s="6" t="s">
        <v>853</v>
      </c>
      <c r="C275" s="5">
        <v>1</v>
      </c>
      <c r="D275" s="5" t="s">
        <v>153</v>
      </c>
      <c r="E275" s="5">
        <v>2005</v>
      </c>
      <c r="F275" s="5" t="s">
        <v>848</v>
      </c>
      <c r="G275" s="5" t="s">
        <v>849</v>
      </c>
      <c r="H275" s="5">
        <v>1</v>
      </c>
      <c r="I275" s="7">
        <v>38845</v>
      </c>
      <c r="J275" s="7">
        <v>38859</v>
      </c>
      <c r="K275" s="6" t="s">
        <v>854</v>
      </c>
      <c r="L275" s="5">
        <v>203916</v>
      </c>
      <c r="M275" s="6" t="s">
        <v>572</v>
      </c>
      <c r="N275" s="5">
        <v>615</v>
      </c>
      <c r="O275" s="6" t="s">
        <v>854</v>
      </c>
      <c r="P275" s="5">
        <v>369</v>
      </c>
      <c r="Q275" s="5"/>
      <c r="R275" s="5"/>
      <c r="S275" s="6" t="s">
        <v>851</v>
      </c>
      <c r="T275" s="6" t="s">
        <v>852</v>
      </c>
    </row>
    <row r="276" spans="1:20" x14ac:dyDescent="0.25">
      <c r="A276" t="s">
        <v>846</v>
      </c>
      <c r="B276" s="6" t="s">
        <v>855</v>
      </c>
      <c r="C276" s="5">
        <v>1</v>
      </c>
      <c r="D276" s="5" t="s">
        <v>153</v>
      </c>
      <c r="E276" s="5">
        <v>2006</v>
      </c>
      <c r="F276" s="5" t="s">
        <v>848</v>
      </c>
      <c r="G276" s="5" t="s">
        <v>849</v>
      </c>
      <c r="H276" s="5">
        <v>1</v>
      </c>
      <c r="I276" s="7">
        <v>39210</v>
      </c>
      <c r="J276" s="7">
        <v>39224</v>
      </c>
      <c r="K276" s="6" t="s">
        <v>854</v>
      </c>
      <c r="L276" s="5">
        <v>143841</v>
      </c>
      <c r="M276" s="5"/>
      <c r="N276" s="5"/>
      <c r="O276" s="6" t="s">
        <v>854</v>
      </c>
      <c r="P276" s="5">
        <v>259</v>
      </c>
      <c r="Q276" s="5"/>
      <c r="R276" s="5"/>
      <c r="S276" s="5"/>
      <c r="T276" s="5"/>
    </row>
    <row r="277" spans="1:20" x14ac:dyDescent="0.25">
      <c r="A277" t="s">
        <v>846</v>
      </c>
      <c r="B277" s="6" t="s">
        <v>856</v>
      </c>
      <c r="C277" s="5">
        <v>1</v>
      </c>
      <c r="D277" s="5" t="s">
        <v>153</v>
      </c>
      <c r="E277" s="5">
        <v>2006</v>
      </c>
      <c r="F277" s="5" t="s">
        <v>848</v>
      </c>
      <c r="G277" s="5" t="s">
        <v>849</v>
      </c>
      <c r="H277" s="5">
        <v>1</v>
      </c>
      <c r="I277" s="7">
        <v>39210</v>
      </c>
      <c r="J277" s="7">
        <v>39224</v>
      </c>
      <c r="K277" s="6" t="s">
        <v>850</v>
      </c>
      <c r="L277" s="5">
        <v>134773</v>
      </c>
      <c r="M277" s="5"/>
      <c r="N277" s="5"/>
      <c r="O277" s="6" t="s">
        <v>850</v>
      </c>
      <c r="P277" s="5">
        <v>527</v>
      </c>
      <c r="Q277" s="5"/>
      <c r="R277" s="5"/>
      <c r="S277" s="5"/>
      <c r="T277" s="5"/>
    </row>
    <row r="278" spans="1:20" x14ac:dyDescent="0.25">
      <c r="A278" t="s">
        <v>846</v>
      </c>
      <c r="B278" s="6" t="s">
        <v>857</v>
      </c>
      <c r="C278" s="5">
        <v>1</v>
      </c>
      <c r="D278" s="5" t="s">
        <v>153</v>
      </c>
      <c r="E278" s="5">
        <v>2007</v>
      </c>
      <c r="F278" s="5" t="s">
        <v>848</v>
      </c>
      <c r="G278" s="5" t="s">
        <v>849</v>
      </c>
      <c r="H278" s="5">
        <v>1</v>
      </c>
      <c r="I278" s="7">
        <v>39576</v>
      </c>
      <c r="J278" s="7">
        <v>39588</v>
      </c>
      <c r="K278" s="6" t="s">
        <v>854</v>
      </c>
      <c r="L278" s="5">
        <v>206862</v>
      </c>
      <c r="M278" s="6" t="s">
        <v>572</v>
      </c>
      <c r="N278" s="5">
        <v>1837</v>
      </c>
      <c r="O278" s="6" t="s">
        <v>854</v>
      </c>
      <c r="P278" s="5">
        <v>1101</v>
      </c>
      <c r="Q278" s="5"/>
      <c r="R278" s="5"/>
      <c r="S278" s="6" t="s">
        <v>851</v>
      </c>
      <c r="T278" s="6" t="s">
        <v>858</v>
      </c>
    </row>
    <row r="279" spans="1:20" x14ac:dyDescent="0.25">
      <c r="A279" t="s">
        <v>846</v>
      </c>
      <c r="B279" s="6" t="s">
        <v>859</v>
      </c>
      <c r="C279" s="5">
        <v>1</v>
      </c>
      <c r="D279" s="5" t="s">
        <v>153</v>
      </c>
      <c r="E279" s="5">
        <v>2007</v>
      </c>
      <c r="F279" s="5" t="s">
        <v>848</v>
      </c>
      <c r="G279" s="5" t="s">
        <v>849</v>
      </c>
      <c r="H279" s="5">
        <v>1</v>
      </c>
      <c r="I279" s="7">
        <v>39576</v>
      </c>
      <c r="J279" s="7">
        <v>39588</v>
      </c>
      <c r="K279" s="6" t="s">
        <v>850</v>
      </c>
      <c r="L279" s="5">
        <v>206670</v>
      </c>
      <c r="M279" s="5"/>
      <c r="N279" s="5"/>
      <c r="O279" s="6" t="s">
        <v>850</v>
      </c>
      <c r="P279" s="5">
        <v>830</v>
      </c>
      <c r="Q279" s="5"/>
      <c r="R279" s="5"/>
      <c r="S279" s="6" t="s">
        <v>851</v>
      </c>
      <c r="T279" s="6" t="s">
        <v>858</v>
      </c>
    </row>
    <row r="280" spans="1:20" x14ac:dyDescent="0.25">
      <c r="A280" t="s">
        <v>846</v>
      </c>
      <c r="B280" s="6" t="s">
        <v>860</v>
      </c>
      <c r="C280" s="5">
        <v>1</v>
      </c>
      <c r="D280" s="5" t="s">
        <v>153</v>
      </c>
      <c r="E280" s="5">
        <v>2008</v>
      </c>
      <c r="F280" s="5" t="s">
        <v>848</v>
      </c>
      <c r="G280" s="5" t="s">
        <v>849</v>
      </c>
      <c r="H280" s="5">
        <v>1</v>
      </c>
      <c r="I280" s="7">
        <v>39940</v>
      </c>
      <c r="J280" s="7">
        <v>39947</v>
      </c>
      <c r="K280" s="6" t="s">
        <v>854</v>
      </c>
      <c r="L280" s="5">
        <v>171083</v>
      </c>
      <c r="M280" s="6" t="s">
        <v>572</v>
      </c>
      <c r="N280" s="5">
        <v>2817</v>
      </c>
      <c r="O280" s="6" t="s">
        <v>854</v>
      </c>
      <c r="P280" s="5">
        <v>2113</v>
      </c>
      <c r="Q280" s="5"/>
      <c r="R280" s="5"/>
      <c r="S280" s="5"/>
      <c r="T280" s="5"/>
    </row>
    <row r="281" spans="1:20" x14ac:dyDescent="0.25">
      <c r="A281" t="s">
        <v>846</v>
      </c>
      <c r="B281" s="6" t="s">
        <v>861</v>
      </c>
      <c r="C281" s="5">
        <v>1</v>
      </c>
      <c r="D281" s="5" t="s">
        <v>153</v>
      </c>
      <c r="E281" s="5">
        <v>2008</v>
      </c>
      <c r="F281" s="5" t="s">
        <v>848</v>
      </c>
      <c r="G281" s="5" t="s">
        <v>849</v>
      </c>
      <c r="H281" s="5">
        <v>1</v>
      </c>
      <c r="I281" s="7">
        <v>39940</v>
      </c>
      <c r="J281" s="7">
        <v>39947</v>
      </c>
      <c r="K281" s="6" t="s">
        <v>850</v>
      </c>
      <c r="L281" s="5">
        <v>175656</v>
      </c>
      <c r="M281" s="5"/>
      <c r="N281" s="5"/>
      <c r="O281" s="5"/>
      <c r="P281" s="5"/>
      <c r="Q281" s="5"/>
      <c r="R281" s="5"/>
      <c r="S281" s="5"/>
      <c r="T281" s="5"/>
    </row>
    <row r="282" spans="1:20" x14ac:dyDescent="0.25">
      <c r="A282" t="s">
        <v>846</v>
      </c>
      <c r="B282" s="6" t="s">
        <v>862</v>
      </c>
      <c r="C282" s="5">
        <v>1</v>
      </c>
      <c r="D282" s="5" t="s">
        <v>153</v>
      </c>
      <c r="E282" s="5">
        <v>2009</v>
      </c>
      <c r="F282" s="5" t="s">
        <v>848</v>
      </c>
      <c r="G282" s="5" t="s">
        <v>849</v>
      </c>
      <c r="H282" s="5">
        <v>1</v>
      </c>
      <c r="I282" s="7">
        <v>40311</v>
      </c>
      <c r="J282" s="7">
        <v>40323</v>
      </c>
      <c r="K282" s="6" t="s">
        <v>850</v>
      </c>
      <c r="L282" s="5">
        <v>197625</v>
      </c>
      <c r="M282" s="5"/>
      <c r="N282" s="5"/>
      <c r="O282" s="6" t="s">
        <v>850</v>
      </c>
      <c r="P282" s="5">
        <v>375</v>
      </c>
      <c r="Q282" s="5"/>
      <c r="R282" s="5"/>
      <c r="S282" s="5"/>
      <c r="T282" s="5"/>
    </row>
    <row r="283" spans="1:20" x14ac:dyDescent="0.25">
      <c r="A283" t="s">
        <v>846</v>
      </c>
      <c r="B283" s="6" t="s">
        <v>863</v>
      </c>
      <c r="C283" s="5">
        <v>1</v>
      </c>
      <c r="D283" s="5" t="s">
        <v>153</v>
      </c>
      <c r="E283" s="5">
        <v>2009</v>
      </c>
      <c r="F283" s="5" t="s">
        <v>848</v>
      </c>
      <c r="G283" s="5" t="s">
        <v>849</v>
      </c>
      <c r="H283" s="5">
        <v>1</v>
      </c>
      <c r="I283" s="7">
        <v>40311</v>
      </c>
      <c r="J283" s="7">
        <v>40323</v>
      </c>
      <c r="K283" s="6" t="s">
        <v>854</v>
      </c>
      <c r="L283" s="5">
        <v>195703</v>
      </c>
      <c r="M283" s="6" t="s">
        <v>572</v>
      </c>
      <c r="N283" s="5">
        <v>1909</v>
      </c>
      <c r="O283" s="6" t="s">
        <v>854</v>
      </c>
      <c r="P283" s="5">
        <v>1153</v>
      </c>
      <c r="Q283" s="5"/>
      <c r="R283" s="5"/>
      <c r="S283" s="5"/>
      <c r="T283" s="5"/>
    </row>
    <row r="284" spans="1:20" x14ac:dyDescent="0.25">
      <c r="A284" t="s">
        <v>846</v>
      </c>
      <c r="B284" s="6" t="s">
        <v>864</v>
      </c>
      <c r="C284" s="5">
        <v>1</v>
      </c>
      <c r="D284" s="5" t="s">
        <v>153</v>
      </c>
      <c r="E284" s="5">
        <v>2010</v>
      </c>
      <c r="F284" s="5" t="s">
        <v>848</v>
      </c>
      <c r="G284" s="5" t="s">
        <v>849</v>
      </c>
      <c r="H284" s="5">
        <v>1</v>
      </c>
      <c r="I284" s="7">
        <v>40674</v>
      </c>
      <c r="J284" s="7">
        <v>40686</v>
      </c>
      <c r="K284" s="6" t="s">
        <v>572</v>
      </c>
      <c r="L284" s="5">
        <v>193637</v>
      </c>
      <c r="M284" s="5"/>
      <c r="N284" s="5"/>
      <c r="O284" s="6" t="s">
        <v>572</v>
      </c>
      <c r="P284" s="5">
        <v>778</v>
      </c>
      <c r="Q284" s="5"/>
      <c r="R284" s="5"/>
      <c r="S284" s="6" t="s">
        <v>851</v>
      </c>
      <c r="T284" s="6" t="s">
        <v>865</v>
      </c>
    </row>
    <row r="285" spans="1:20" x14ac:dyDescent="0.25">
      <c r="A285" t="s">
        <v>846</v>
      </c>
      <c r="B285" s="6" t="s">
        <v>866</v>
      </c>
      <c r="C285" s="5">
        <v>1</v>
      </c>
      <c r="D285" s="5" t="s">
        <v>153</v>
      </c>
      <c r="E285" s="5">
        <v>2010</v>
      </c>
      <c r="F285" s="5" t="s">
        <v>848</v>
      </c>
      <c r="G285" s="5" t="s">
        <v>849</v>
      </c>
      <c r="H285" s="5">
        <v>1</v>
      </c>
      <c r="I285" s="7">
        <v>40674</v>
      </c>
      <c r="J285" s="7">
        <v>40686</v>
      </c>
      <c r="K285" s="6" t="s">
        <v>571</v>
      </c>
      <c r="L285" s="5">
        <v>200065</v>
      </c>
      <c r="M285" s="5"/>
      <c r="N285" s="5"/>
      <c r="O285" s="5"/>
      <c r="P285" s="5"/>
      <c r="Q285" s="5"/>
      <c r="R285" s="5"/>
      <c r="S285" s="6" t="s">
        <v>851</v>
      </c>
      <c r="T285" s="6" t="s">
        <v>865</v>
      </c>
    </row>
    <row r="286" spans="1:20" x14ac:dyDescent="0.25">
      <c r="A286" t="s">
        <v>846</v>
      </c>
      <c r="B286" s="6" t="s">
        <v>867</v>
      </c>
      <c r="C286" s="5">
        <v>1</v>
      </c>
      <c r="D286" s="5" t="s">
        <v>153</v>
      </c>
      <c r="E286" s="5">
        <v>2011</v>
      </c>
      <c r="F286" s="5" t="s">
        <v>848</v>
      </c>
      <c r="G286" s="5" t="s">
        <v>868</v>
      </c>
      <c r="H286" s="5">
        <v>1</v>
      </c>
      <c r="I286" s="7">
        <v>41037</v>
      </c>
      <c r="J286" s="7">
        <v>41051</v>
      </c>
      <c r="K286" s="6" t="s">
        <v>854</v>
      </c>
      <c r="L286" s="5">
        <v>199651</v>
      </c>
      <c r="M286" s="6" t="s">
        <v>572</v>
      </c>
      <c r="N286" s="5">
        <v>805</v>
      </c>
      <c r="O286" s="6" t="s">
        <v>854</v>
      </c>
      <c r="P286" s="5">
        <v>805</v>
      </c>
      <c r="Q286" s="5"/>
      <c r="R286" s="5"/>
      <c r="S286" s="6" t="s">
        <v>279</v>
      </c>
      <c r="T286" s="6" t="s">
        <v>869</v>
      </c>
    </row>
    <row r="287" spans="1:20" x14ac:dyDescent="0.25">
      <c r="A287" t="s">
        <v>846</v>
      </c>
      <c r="B287" s="6" t="s">
        <v>870</v>
      </c>
      <c r="C287" s="5">
        <v>1</v>
      </c>
      <c r="D287" s="5" t="s">
        <v>153</v>
      </c>
      <c r="E287" s="5">
        <v>2011</v>
      </c>
      <c r="F287" s="5" t="s">
        <v>848</v>
      </c>
      <c r="G287" s="5" t="s">
        <v>868</v>
      </c>
      <c r="H287" s="5">
        <v>1</v>
      </c>
      <c r="I287" s="7">
        <v>41037</v>
      </c>
      <c r="J287" s="7">
        <v>41051</v>
      </c>
      <c r="K287" s="6" t="s">
        <v>850</v>
      </c>
      <c r="L287" s="5">
        <v>201745</v>
      </c>
      <c r="M287" s="5"/>
      <c r="N287" s="5"/>
      <c r="O287" s="6" t="s">
        <v>850</v>
      </c>
      <c r="P287" s="5">
        <v>404</v>
      </c>
      <c r="Q287" s="5"/>
      <c r="R287" s="5"/>
      <c r="S287" s="6" t="s">
        <v>279</v>
      </c>
      <c r="T287" s="6" t="s">
        <v>869</v>
      </c>
    </row>
    <row r="288" spans="1:20" x14ac:dyDescent="0.25">
      <c r="A288" t="s">
        <v>846</v>
      </c>
      <c r="B288" s="6" t="s">
        <v>871</v>
      </c>
      <c r="C288" s="5">
        <v>1</v>
      </c>
      <c r="D288" s="5" t="s">
        <v>153</v>
      </c>
      <c r="E288" s="5">
        <v>2012</v>
      </c>
      <c r="F288" s="5" t="s">
        <v>848</v>
      </c>
      <c r="G288" s="5" t="s">
        <v>872</v>
      </c>
      <c r="H288" s="5">
        <v>1</v>
      </c>
      <c r="I288" s="7">
        <v>41379</v>
      </c>
      <c r="J288" s="7">
        <v>41409</v>
      </c>
      <c r="K288" s="6" t="s">
        <v>854</v>
      </c>
      <c r="L288" s="5">
        <v>199361</v>
      </c>
      <c r="M288" s="6" t="s">
        <v>572</v>
      </c>
      <c r="N288" s="5">
        <v>1118</v>
      </c>
      <c r="O288" s="6" t="s">
        <v>854</v>
      </c>
      <c r="P288" s="5">
        <v>200479</v>
      </c>
      <c r="Q288" s="5"/>
      <c r="R288" s="5"/>
      <c r="S288" s="5"/>
      <c r="T288" s="5"/>
    </row>
    <row r="289" spans="1:20" x14ac:dyDescent="0.25">
      <c r="A289" t="s">
        <v>846</v>
      </c>
      <c r="B289" s="6" t="s">
        <v>873</v>
      </c>
      <c r="C289" s="5">
        <v>1</v>
      </c>
      <c r="D289" s="5" t="s">
        <v>153</v>
      </c>
      <c r="E289" s="5">
        <v>2013</v>
      </c>
      <c r="F289" s="5" t="s">
        <v>848</v>
      </c>
      <c r="G289" s="5" t="s">
        <v>872</v>
      </c>
      <c r="H289" s="5">
        <v>1</v>
      </c>
      <c r="I289" s="7">
        <v>41744</v>
      </c>
      <c r="J289" s="7">
        <v>41775</v>
      </c>
      <c r="K289" s="6" t="s">
        <v>854</v>
      </c>
      <c r="L289" s="5">
        <v>206179</v>
      </c>
      <c r="M289" s="6" t="s">
        <v>572</v>
      </c>
      <c r="N289" s="5">
        <v>832</v>
      </c>
      <c r="O289" s="6" t="s">
        <v>854</v>
      </c>
      <c r="P289" s="5">
        <v>1249</v>
      </c>
      <c r="Q289" s="5"/>
      <c r="R289" s="5"/>
      <c r="S289" s="5"/>
      <c r="T289" s="5"/>
    </row>
    <row r="290" spans="1:20" x14ac:dyDescent="0.25">
      <c r="A290" t="s">
        <v>846</v>
      </c>
      <c r="B290" s="6" t="s">
        <v>874</v>
      </c>
      <c r="C290" s="5">
        <v>1</v>
      </c>
      <c r="D290" s="5" t="s">
        <v>153</v>
      </c>
      <c r="E290" s="5">
        <v>2014</v>
      </c>
      <c r="F290" s="5" t="s">
        <v>848</v>
      </c>
      <c r="G290" s="5" t="s">
        <v>872</v>
      </c>
      <c r="H290" s="5">
        <v>1</v>
      </c>
      <c r="I290" s="7">
        <v>42109</v>
      </c>
      <c r="J290" s="7">
        <v>42137</v>
      </c>
      <c r="K290" s="6" t="s">
        <v>854</v>
      </c>
      <c r="L290" s="5">
        <v>209903</v>
      </c>
      <c r="M290" s="5"/>
      <c r="N290" s="5"/>
      <c r="O290" s="5"/>
      <c r="P290" s="5"/>
      <c r="Q290" s="5"/>
      <c r="R290" s="5"/>
      <c r="S290" s="5"/>
      <c r="T290" s="5"/>
    </row>
    <row r="291" spans="1:20" x14ac:dyDescent="0.25">
      <c r="A291" t="s">
        <v>846</v>
      </c>
      <c r="B291" s="6" t="s">
        <v>875</v>
      </c>
      <c r="C291" s="5">
        <v>1</v>
      </c>
      <c r="D291" s="5" t="s">
        <v>153</v>
      </c>
      <c r="E291" s="5">
        <v>2015</v>
      </c>
      <c r="F291" s="5" t="s">
        <v>848</v>
      </c>
      <c r="G291" s="5" t="s">
        <v>872</v>
      </c>
      <c r="H291" s="5">
        <v>1</v>
      </c>
      <c r="I291" s="7">
        <v>42472</v>
      </c>
      <c r="J291" s="7">
        <v>42506</v>
      </c>
      <c r="K291" s="6" t="s">
        <v>854</v>
      </c>
      <c r="L291" s="5">
        <v>208863</v>
      </c>
      <c r="M291" s="5"/>
      <c r="N291" s="5"/>
      <c r="O291" s="6" t="s">
        <v>854</v>
      </c>
      <c r="P291" s="5">
        <v>1261</v>
      </c>
      <c r="Q291" s="5"/>
      <c r="R291" s="5"/>
      <c r="S291" s="5"/>
      <c r="T291" s="5"/>
    </row>
    <row r="292" spans="1:20" x14ac:dyDescent="0.25">
      <c r="A292" t="s">
        <v>846</v>
      </c>
      <c r="B292" s="6" t="s">
        <v>876</v>
      </c>
      <c r="C292" s="5">
        <v>1</v>
      </c>
      <c r="D292" s="5" t="s">
        <v>153</v>
      </c>
      <c r="E292" s="5">
        <v>2016</v>
      </c>
      <c r="F292" s="5" t="s">
        <v>848</v>
      </c>
      <c r="G292" s="5" t="s">
        <v>872</v>
      </c>
      <c r="H292" s="5">
        <v>1</v>
      </c>
      <c r="I292" s="7">
        <v>42840</v>
      </c>
      <c r="J292" s="7">
        <v>42870</v>
      </c>
      <c r="K292" s="6" t="s">
        <v>854</v>
      </c>
      <c r="L292" s="5">
        <v>204313</v>
      </c>
      <c r="M292" s="6" t="s">
        <v>572</v>
      </c>
      <c r="N292" s="5">
        <v>1648</v>
      </c>
      <c r="O292" s="6" t="s">
        <v>854</v>
      </c>
      <c r="P292" s="5">
        <v>409</v>
      </c>
      <c r="Q292" s="6" t="s">
        <v>572</v>
      </c>
      <c r="R292" s="5">
        <v>3</v>
      </c>
      <c r="S292" s="5"/>
      <c r="T292" s="5"/>
    </row>
    <row r="293" spans="1:20" x14ac:dyDescent="0.25">
      <c r="A293" t="s">
        <v>846</v>
      </c>
      <c r="B293" s="6" t="s">
        <v>877</v>
      </c>
      <c r="C293" s="5">
        <v>1</v>
      </c>
      <c r="D293" s="5" t="s">
        <v>544</v>
      </c>
      <c r="E293" s="5">
        <v>2005</v>
      </c>
      <c r="F293" s="5" t="s">
        <v>878</v>
      </c>
      <c r="G293" s="5" t="s">
        <v>879</v>
      </c>
      <c r="H293" s="5">
        <v>1</v>
      </c>
      <c r="I293" s="7">
        <v>38883</v>
      </c>
      <c r="J293" s="7">
        <v>38883</v>
      </c>
      <c r="K293" s="6" t="s">
        <v>571</v>
      </c>
      <c r="L293" s="5">
        <v>249673</v>
      </c>
      <c r="M293" s="5"/>
      <c r="N293" s="5"/>
      <c r="O293" s="6" t="s">
        <v>571</v>
      </c>
      <c r="P293" s="5">
        <v>2522</v>
      </c>
      <c r="Q293" s="5"/>
      <c r="R293" s="5"/>
      <c r="S293" s="5"/>
      <c r="T293" s="5"/>
    </row>
    <row r="294" spans="1:20" x14ac:dyDescent="0.25">
      <c r="A294" t="s">
        <v>846</v>
      </c>
      <c r="B294" s="6" t="s">
        <v>880</v>
      </c>
      <c r="C294" s="5">
        <v>1</v>
      </c>
      <c r="D294" s="5" t="s">
        <v>544</v>
      </c>
      <c r="E294" s="5">
        <v>2006</v>
      </c>
      <c r="F294" s="5" t="s">
        <v>878</v>
      </c>
      <c r="G294" s="5" t="s">
        <v>879</v>
      </c>
      <c r="H294" s="5">
        <v>1</v>
      </c>
      <c r="I294" s="7">
        <v>39248</v>
      </c>
      <c r="J294" s="7">
        <v>39248</v>
      </c>
      <c r="K294" s="6" t="s">
        <v>571</v>
      </c>
      <c r="L294" s="5">
        <v>254739</v>
      </c>
      <c r="M294" s="6" t="s">
        <v>572</v>
      </c>
      <c r="N294" s="5">
        <v>946</v>
      </c>
      <c r="O294" s="5"/>
      <c r="P294" s="5"/>
      <c r="Q294" s="5"/>
      <c r="R294" s="5"/>
      <c r="S294" s="5"/>
      <c r="T294" s="5"/>
    </row>
    <row r="295" spans="1:20" x14ac:dyDescent="0.25">
      <c r="A295" t="s">
        <v>846</v>
      </c>
      <c r="B295" s="6" t="s">
        <v>881</v>
      </c>
      <c r="C295" s="5">
        <v>1</v>
      </c>
      <c r="D295" s="5" t="s">
        <v>544</v>
      </c>
      <c r="E295" s="5">
        <v>2007</v>
      </c>
      <c r="F295" s="5" t="s">
        <v>878</v>
      </c>
      <c r="G295" s="5" t="s">
        <v>879</v>
      </c>
      <c r="H295" s="5">
        <v>1</v>
      </c>
      <c r="I295" s="7">
        <v>39604</v>
      </c>
      <c r="J295" s="7">
        <v>39604</v>
      </c>
      <c r="K295" s="6" t="s">
        <v>571</v>
      </c>
      <c r="L295" s="5">
        <v>220789</v>
      </c>
      <c r="M295" s="5"/>
      <c r="N295" s="5"/>
      <c r="O295" s="6" t="s">
        <v>571</v>
      </c>
      <c r="P295" s="5">
        <v>436</v>
      </c>
      <c r="Q295" s="5"/>
      <c r="R295" s="5"/>
      <c r="S295" s="5"/>
      <c r="T295" s="5"/>
    </row>
    <row r="296" spans="1:20" x14ac:dyDescent="0.25">
      <c r="A296" t="s">
        <v>846</v>
      </c>
      <c r="B296" s="6" t="s">
        <v>882</v>
      </c>
      <c r="C296" s="5">
        <v>1</v>
      </c>
      <c r="D296" s="5" t="s">
        <v>544</v>
      </c>
      <c r="E296" s="5">
        <v>2008</v>
      </c>
      <c r="F296" s="5" t="s">
        <v>878</v>
      </c>
      <c r="G296" s="5" t="s">
        <v>879</v>
      </c>
      <c r="H296" s="5">
        <v>1</v>
      </c>
      <c r="I296" s="7">
        <v>39975</v>
      </c>
      <c r="J296" s="7">
        <v>39975</v>
      </c>
      <c r="K296" s="6" t="s">
        <v>571</v>
      </c>
      <c r="L296" s="5">
        <v>253993</v>
      </c>
      <c r="M296" s="6" t="s">
        <v>572</v>
      </c>
      <c r="N296" s="5">
        <v>1024</v>
      </c>
      <c r="O296" s="6" t="s">
        <v>571</v>
      </c>
      <c r="P296" s="5">
        <v>1024</v>
      </c>
      <c r="Q296" s="5"/>
      <c r="R296" s="5"/>
      <c r="S296" s="5"/>
      <c r="T296" s="5"/>
    </row>
    <row r="297" spans="1:20" x14ac:dyDescent="0.25">
      <c r="A297" t="s">
        <v>846</v>
      </c>
      <c r="B297" s="6" t="s">
        <v>883</v>
      </c>
      <c r="C297" s="5">
        <v>1</v>
      </c>
      <c r="D297" s="5" t="s">
        <v>544</v>
      </c>
      <c r="E297" s="5">
        <v>2009</v>
      </c>
      <c r="F297" s="5" t="s">
        <v>878</v>
      </c>
      <c r="G297" s="5" t="s">
        <v>879</v>
      </c>
      <c r="H297" s="5">
        <v>1</v>
      </c>
      <c r="I297" s="7">
        <v>40336</v>
      </c>
      <c r="J297" s="7">
        <v>40337</v>
      </c>
      <c r="K297" s="6" t="s">
        <v>571</v>
      </c>
      <c r="L297" s="5">
        <v>265931</v>
      </c>
      <c r="M297" s="5"/>
      <c r="N297" s="5"/>
      <c r="O297" s="6" t="s">
        <v>571</v>
      </c>
      <c r="P297" s="5">
        <v>2686</v>
      </c>
      <c r="Q297" s="5"/>
      <c r="R297" s="5"/>
      <c r="S297" s="5"/>
      <c r="T297" s="5"/>
    </row>
    <row r="298" spans="1:20" x14ac:dyDescent="0.25">
      <c r="A298" t="s">
        <v>846</v>
      </c>
      <c r="B298" s="6" t="s">
        <v>884</v>
      </c>
      <c r="C298" s="5">
        <v>1</v>
      </c>
      <c r="D298" s="5" t="s">
        <v>544</v>
      </c>
      <c r="E298" s="5">
        <v>2010</v>
      </c>
      <c r="F298" s="5" t="s">
        <v>878</v>
      </c>
      <c r="G298" s="5" t="s">
        <v>879</v>
      </c>
      <c r="H298" s="5">
        <v>1</v>
      </c>
      <c r="I298" s="7">
        <v>40707</v>
      </c>
      <c r="J298" s="7">
        <v>40707</v>
      </c>
      <c r="K298" s="6" t="s">
        <v>571</v>
      </c>
      <c r="L298" s="5">
        <v>250541</v>
      </c>
      <c r="M298" s="6" t="s">
        <v>572</v>
      </c>
      <c r="N298" s="5">
        <v>1269</v>
      </c>
      <c r="O298" s="6" t="s">
        <v>571</v>
      </c>
      <c r="P298" s="5">
        <v>2031</v>
      </c>
      <c r="Q298" s="5"/>
      <c r="R298" s="5"/>
      <c r="S298" s="5"/>
      <c r="T298" s="5"/>
    </row>
    <row r="299" spans="1:20" x14ac:dyDescent="0.25">
      <c r="A299" t="s">
        <v>846</v>
      </c>
      <c r="B299" s="6" t="s">
        <v>885</v>
      </c>
      <c r="C299" s="5">
        <v>1</v>
      </c>
      <c r="D299" s="5" t="s">
        <v>544</v>
      </c>
      <c r="E299" s="5">
        <v>2011</v>
      </c>
      <c r="F299" s="5" t="s">
        <v>878</v>
      </c>
      <c r="G299" s="5" t="s">
        <v>879</v>
      </c>
      <c r="H299" s="5">
        <v>1</v>
      </c>
      <c r="I299" s="7">
        <v>41075</v>
      </c>
      <c r="J299" s="7">
        <v>41075</v>
      </c>
      <c r="K299" s="6" t="s">
        <v>571</v>
      </c>
      <c r="L299" s="5">
        <v>180435</v>
      </c>
      <c r="M299" s="5"/>
      <c r="N299" s="5"/>
      <c r="O299" s="6" t="s">
        <v>571</v>
      </c>
      <c r="P299" s="5">
        <v>725</v>
      </c>
      <c r="Q299" s="5"/>
      <c r="R299" s="5"/>
      <c r="S299" s="6" t="s">
        <v>851</v>
      </c>
      <c r="T299" s="6" t="s">
        <v>869</v>
      </c>
    </row>
    <row r="300" spans="1:20" x14ac:dyDescent="0.25">
      <c r="A300" t="s">
        <v>846</v>
      </c>
      <c r="B300" s="6" t="s">
        <v>886</v>
      </c>
      <c r="C300" s="5">
        <v>1</v>
      </c>
      <c r="D300" s="5" t="s">
        <v>544</v>
      </c>
      <c r="E300" s="5">
        <v>2011</v>
      </c>
      <c r="F300" s="5" t="s">
        <v>878</v>
      </c>
      <c r="G300" s="5" t="s">
        <v>879</v>
      </c>
      <c r="H300" s="5">
        <v>1</v>
      </c>
      <c r="I300" s="7">
        <v>41075</v>
      </c>
      <c r="J300" s="7">
        <v>41075</v>
      </c>
      <c r="K300" s="6" t="s">
        <v>572</v>
      </c>
      <c r="L300" s="5">
        <v>180435</v>
      </c>
      <c r="M300" s="5"/>
      <c r="N300" s="5"/>
      <c r="O300" s="6" t="s">
        <v>572</v>
      </c>
      <c r="P300" s="5">
        <v>725</v>
      </c>
      <c r="Q300" s="5"/>
      <c r="R300" s="5"/>
      <c r="S300" s="6" t="s">
        <v>851</v>
      </c>
      <c r="T300" s="6" t="s">
        <v>869</v>
      </c>
    </row>
    <row r="301" spans="1:20" x14ac:dyDescent="0.25">
      <c r="A301" t="s">
        <v>846</v>
      </c>
      <c r="B301" s="6" t="s">
        <v>887</v>
      </c>
      <c r="C301" s="5">
        <v>1</v>
      </c>
      <c r="D301" s="5" t="s">
        <v>544</v>
      </c>
      <c r="E301" s="5">
        <v>2012</v>
      </c>
      <c r="F301" s="5" t="s">
        <v>878</v>
      </c>
      <c r="G301" s="5" t="s">
        <v>879</v>
      </c>
      <c r="H301" s="5">
        <v>1</v>
      </c>
      <c r="I301" s="7">
        <v>41435</v>
      </c>
      <c r="J301" s="7">
        <v>41435</v>
      </c>
      <c r="K301" s="6" t="s">
        <v>572</v>
      </c>
      <c r="L301" s="5">
        <v>205162</v>
      </c>
      <c r="M301" s="5"/>
      <c r="N301" s="5"/>
      <c r="O301" s="6" t="s">
        <v>572</v>
      </c>
      <c r="P301" s="5">
        <v>1218</v>
      </c>
      <c r="Q301" s="5"/>
      <c r="R301" s="5"/>
      <c r="S301" s="6" t="s">
        <v>851</v>
      </c>
      <c r="T301" s="6" t="s">
        <v>888</v>
      </c>
    </row>
    <row r="302" spans="1:20" x14ac:dyDescent="0.25">
      <c r="A302" t="s">
        <v>846</v>
      </c>
      <c r="B302" s="6" t="s">
        <v>889</v>
      </c>
      <c r="C302" s="5">
        <v>1</v>
      </c>
      <c r="D302" s="5" t="s">
        <v>544</v>
      </c>
      <c r="E302" s="5">
        <v>2012</v>
      </c>
      <c r="F302" s="5" t="s">
        <v>878</v>
      </c>
      <c r="G302" s="5" t="s">
        <v>879</v>
      </c>
      <c r="H302" s="5">
        <v>1</v>
      </c>
      <c r="I302" s="7">
        <v>41435</v>
      </c>
      <c r="J302" s="7">
        <v>41435</v>
      </c>
      <c r="K302" s="6" t="s">
        <v>571</v>
      </c>
      <c r="L302" s="5">
        <v>202402</v>
      </c>
      <c r="M302" s="6" t="s">
        <v>572</v>
      </c>
      <c r="N302" s="5">
        <v>1211</v>
      </c>
      <c r="O302" s="6" t="s">
        <v>571</v>
      </c>
      <c r="P302" s="5">
        <v>1621</v>
      </c>
      <c r="Q302" s="5"/>
      <c r="R302" s="5"/>
      <c r="S302" s="6" t="s">
        <v>851</v>
      </c>
      <c r="T302" s="6" t="s">
        <v>888</v>
      </c>
    </row>
    <row r="303" spans="1:20" x14ac:dyDescent="0.25">
      <c r="A303" t="s">
        <v>846</v>
      </c>
      <c r="B303" s="6" t="s">
        <v>890</v>
      </c>
      <c r="C303" s="5">
        <v>1</v>
      </c>
      <c r="D303" s="5" t="s">
        <v>544</v>
      </c>
      <c r="E303" s="5">
        <v>2012</v>
      </c>
      <c r="F303" s="5" t="s">
        <v>878</v>
      </c>
      <c r="G303" s="5" t="s">
        <v>879</v>
      </c>
      <c r="H303" s="5">
        <v>1</v>
      </c>
      <c r="I303" s="7">
        <v>41435</v>
      </c>
      <c r="J303" s="7">
        <v>41435</v>
      </c>
      <c r="K303" s="6" t="s">
        <v>571</v>
      </c>
      <c r="L303" s="5">
        <v>77500</v>
      </c>
      <c r="M303" s="5"/>
      <c r="N303" s="5"/>
      <c r="O303" s="5"/>
      <c r="P303" s="5"/>
      <c r="Q303" s="5"/>
      <c r="R303" s="5"/>
      <c r="S303" s="5"/>
      <c r="T303" s="5"/>
    </row>
    <row r="304" spans="1:20" x14ac:dyDescent="0.25">
      <c r="A304" t="s">
        <v>846</v>
      </c>
      <c r="B304" s="6" t="s">
        <v>891</v>
      </c>
      <c r="C304" s="5">
        <v>1</v>
      </c>
      <c r="D304" s="5" t="s">
        <v>544</v>
      </c>
      <c r="E304" s="5">
        <v>2013</v>
      </c>
      <c r="F304" s="5" t="s">
        <v>878</v>
      </c>
      <c r="G304" s="5" t="s">
        <v>879</v>
      </c>
      <c r="H304" s="5">
        <v>1</v>
      </c>
      <c r="I304" s="7">
        <v>41802</v>
      </c>
      <c r="J304" s="7">
        <v>41802</v>
      </c>
      <c r="K304" s="6" t="s">
        <v>571</v>
      </c>
      <c r="L304" s="5">
        <v>205592</v>
      </c>
      <c r="M304" s="6" t="s">
        <v>572</v>
      </c>
      <c r="N304" s="5">
        <v>413</v>
      </c>
      <c r="O304" s="6" t="s">
        <v>571</v>
      </c>
      <c r="P304" s="5">
        <v>413</v>
      </c>
      <c r="Q304" s="5"/>
      <c r="R304" s="5"/>
      <c r="S304" s="6" t="s">
        <v>851</v>
      </c>
      <c r="T304" s="6" t="s">
        <v>892</v>
      </c>
    </row>
    <row r="305" spans="1:20" x14ac:dyDescent="0.25">
      <c r="A305" t="s">
        <v>846</v>
      </c>
      <c r="B305" s="6" t="s">
        <v>893</v>
      </c>
      <c r="C305" s="5">
        <v>1</v>
      </c>
      <c r="D305" s="5" t="s">
        <v>544</v>
      </c>
      <c r="E305" s="5">
        <v>2013</v>
      </c>
      <c r="F305" s="5" t="s">
        <v>878</v>
      </c>
      <c r="G305" s="5" t="s">
        <v>879</v>
      </c>
      <c r="H305" s="5">
        <v>1</v>
      </c>
      <c r="I305" s="7">
        <v>41802</v>
      </c>
      <c r="J305" s="7">
        <v>41802</v>
      </c>
      <c r="K305" s="6" t="s">
        <v>572</v>
      </c>
      <c r="L305" s="5">
        <v>206055</v>
      </c>
      <c r="M305" s="5"/>
      <c r="N305" s="5"/>
      <c r="O305" s="5"/>
      <c r="P305" s="5"/>
      <c r="Q305" s="5"/>
      <c r="R305" s="5"/>
      <c r="S305" s="6" t="s">
        <v>851</v>
      </c>
      <c r="T305" s="6" t="s">
        <v>892</v>
      </c>
    </row>
    <row r="306" spans="1:20" x14ac:dyDescent="0.25">
      <c r="A306" t="s">
        <v>846</v>
      </c>
      <c r="B306" s="6" t="s">
        <v>894</v>
      </c>
      <c r="C306" s="5">
        <v>1</v>
      </c>
      <c r="D306" s="5" t="s">
        <v>544</v>
      </c>
      <c r="E306" s="5">
        <v>2013</v>
      </c>
      <c r="F306" s="5" t="s">
        <v>878</v>
      </c>
      <c r="G306" s="5" t="s">
        <v>879</v>
      </c>
      <c r="H306" s="5">
        <v>1</v>
      </c>
      <c r="I306" s="7">
        <v>41802</v>
      </c>
      <c r="J306" s="7">
        <v>41802</v>
      </c>
      <c r="K306" s="6" t="s">
        <v>571</v>
      </c>
      <c r="L306" s="5">
        <v>77369</v>
      </c>
      <c r="M306" s="6" t="s">
        <v>572</v>
      </c>
      <c r="N306" s="5">
        <v>132</v>
      </c>
      <c r="O306" s="5"/>
      <c r="P306" s="5"/>
      <c r="Q306" s="5"/>
      <c r="R306" s="5"/>
      <c r="S306" s="5"/>
      <c r="T306" s="5"/>
    </row>
    <row r="307" spans="1:20" x14ac:dyDescent="0.25">
      <c r="A307" t="s">
        <v>846</v>
      </c>
      <c r="B307" s="6" t="s">
        <v>895</v>
      </c>
      <c r="C307" s="5">
        <v>1</v>
      </c>
      <c r="D307" s="5" t="s">
        <v>544</v>
      </c>
      <c r="E307" s="5">
        <v>2014</v>
      </c>
      <c r="F307" s="5" t="s">
        <v>878</v>
      </c>
      <c r="G307" s="5" t="s">
        <v>879</v>
      </c>
      <c r="H307" s="5">
        <v>1</v>
      </c>
      <c r="I307" s="7">
        <v>42156</v>
      </c>
      <c r="J307" s="7">
        <v>42156</v>
      </c>
      <c r="K307" s="6" t="s">
        <v>571</v>
      </c>
      <c r="L307" s="5">
        <v>73638</v>
      </c>
      <c r="M307" s="6" t="s">
        <v>572</v>
      </c>
      <c r="N307" s="5">
        <v>429</v>
      </c>
      <c r="O307" s="6" t="s">
        <v>571</v>
      </c>
      <c r="P307" s="5">
        <v>430</v>
      </c>
      <c r="Q307" s="6" t="s">
        <v>572</v>
      </c>
      <c r="R307" s="5">
        <v>3</v>
      </c>
      <c r="S307" s="5"/>
      <c r="T307" s="5"/>
    </row>
    <row r="308" spans="1:20" x14ac:dyDescent="0.25">
      <c r="A308" t="s">
        <v>846</v>
      </c>
      <c r="B308" s="6" t="s">
        <v>896</v>
      </c>
      <c r="C308" s="5">
        <v>1</v>
      </c>
      <c r="D308" s="5" t="s">
        <v>544</v>
      </c>
      <c r="E308" s="5">
        <v>2014</v>
      </c>
      <c r="F308" s="5" t="s">
        <v>878</v>
      </c>
      <c r="G308" s="5" t="s">
        <v>879</v>
      </c>
      <c r="H308" s="5">
        <v>1</v>
      </c>
      <c r="I308" s="7">
        <v>42156</v>
      </c>
      <c r="J308" s="7">
        <v>42156</v>
      </c>
      <c r="K308" s="6" t="s">
        <v>571</v>
      </c>
      <c r="L308" s="5">
        <v>198174</v>
      </c>
      <c r="M308" s="6" t="s">
        <v>572</v>
      </c>
      <c r="N308" s="5">
        <v>357</v>
      </c>
      <c r="O308" s="6" t="s">
        <v>571</v>
      </c>
      <c r="P308" s="5">
        <v>357</v>
      </c>
      <c r="Q308" s="6" t="s">
        <v>572</v>
      </c>
      <c r="R308" s="5">
        <v>1</v>
      </c>
      <c r="S308" s="6" t="s">
        <v>279</v>
      </c>
      <c r="T308" s="6" t="s">
        <v>897</v>
      </c>
    </row>
    <row r="309" spans="1:20" x14ac:dyDescent="0.25">
      <c r="A309" t="s">
        <v>846</v>
      </c>
      <c r="B309" s="6" t="s">
        <v>898</v>
      </c>
      <c r="C309" s="5">
        <v>1</v>
      </c>
      <c r="D309" s="5" t="s">
        <v>544</v>
      </c>
      <c r="E309" s="5">
        <v>2014</v>
      </c>
      <c r="F309" s="5" t="s">
        <v>878</v>
      </c>
      <c r="G309" s="5" t="s">
        <v>879</v>
      </c>
      <c r="H309" s="5">
        <v>1</v>
      </c>
      <c r="I309" s="7">
        <v>42156</v>
      </c>
      <c r="J309" s="7">
        <v>42156</v>
      </c>
      <c r="K309" s="6" t="s">
        <v>572</v>
      </c>
      <c r="L309" s="5">
        <v>197835</v>
      </c>
      <c r="M309" s="5"/>
      <c r="N309" s="5"/>
      <c r="O309" s="6" t="s">
        <v>572</v>
      </c>
      <c r="P309" s="5">
        <v>1054</v>
      </c>
      <c r="Q309" s="5"/>
      <c r="R309" s="5"/>
      <c r="S309" s="6" t="s">
        <v>279</v>
      </c>
      <c r="T309" s="6" t="s">
        <v>897</v>
      </c>
    </row>
    <row r="310" spans="1:20" x14ac:dyDescent="0.25">
      <c r="A310" t="s">
        <v>846</v>
      </c>
      <c r="B310" s="6" t="s">
        <v>899</v>
      </c>
      <c r="C310" s="5">
        <v>1</v>
      </c>
      <c r="D310" s="5" t="s">
        <v>544</v>
      </c>
      <c r="E310" s="5">
        <v>2015</v>
      </c>
      <c r="F310" s="5" t="s">
        <v>878</v>
      </c>
      <c r="G310" s="5" t="s">
        <v>879</v>
      </c>
      <c r="H310" s="5">
        <v>1</v>
      </c>
      <c r="I310" s="7">
        <v>42523</v>
      </c>
      <c r="J310" s="7">
        <v>42523</v>
      </c>
      <c r="K310" s="6" t="s">
        <v>571</v>
      </c>
      <c r="L310" s="5">
        <v>77022</v>
      </c>
      <c r="M310" s="6" t="s">
        <v>572</v>
      </c>
      <c r="N310" s="5">
        <v>310</v>
      </c>
      <c r="O310" s="6" t="s">
        <v>571</v>
      </c>
      <c r="P310" s="5">
        <v>621</v>
      </c>
      <c r="Q310" s="6" t="s">
        <v>572</v>
      </c>
      <c r="R310" s="5">
        <v>2</v>
      </c>
      <c r="S310" s="5"/>
      <c r="T310" s="5"/>
    </row>
    <row r="311" spans="1:20" x14ac:dyDescent="0.25">
      <c r="A311" t="s">
        <v>846</v>
      </c>
      <c r="B311" s="6" t="s">
        <v>900</v>
      </c>
      <c r="C311" s="5">
        <v>1</v>
      </c>
      <c r="D311" s="5" t="s">
        <v>544</v>
      </c>
      <c r="E311" s="5">
        <v>2015</v>
      </c>
      <c r="F311" s="5" t="s">
        <v>878</v>
      </c>
      <c r="G311" s="5" t="s">
        <v>879</v>
      </c>
      <c r="H311" s="5">
        <v>1</v>
      </c>
      <c r="I311" s="7">
        <v>42523</v>
      </c>
      <c r="J311" s="7">
        <v>42523</v>
      </c>
      <c r="K311" s="6" t="s">
        <v>572</v>
      </c>
      <c r="L311" s="5">
        <v>204046</v>
      </c>
      <c r="M311" s="5"/>
      <c r="N311" s="5"/>
      <c r="O311" s="6" t="s">
        <v>572</v>
      </c>
      <c r="P311" s="5">
        <v>1397</v>
      </c>
      <c r="Q311" s="5"/>
      <c r="R311" s="5"/>
      <c r="S311" s="6" t="s">
        <v>279</v>
      </c>
      <c r="T311" s="6" t="s">
        <v>901</v>
      </c>
    </row>
    <row r="312" spans="1:20" x14ac:dyDescent="0.25">
      <c r="A312" t="s">
        <v>846</v>
      </c>
      <c r="B312" s="6" t="s">
        <v>902</v>
      </c>
      <c r="C312" s="5">
        <v>1</v>
      </c>
      <c r="D312" s="5" t="s">
        <v>544</v>
      </c>
      <c r="E312" s="5">
        <v>2015</v>
      </c>
      <c r="F312" s="5" t="s">
        <v>878</v>
      </c>
      <c r="G312" s="5" t="s">
        <v>879</v>
      </c>
      <c r="H312" s="5">
        <v>1</v>
      </c>
      <c r="I312" s="7">
        <v>42523</v>
      </c>
      <c r="J312" s="7">
        <v>42523</v>
      </c>
      <c r="K312" s="6" t="s">
        <v>571</v>
      </c>
      <c r="L312" s="5">
        <v>205432</v>
      </c>
      <c r="M312" s="5"/>
      <c r="N312" s="5"/>
      <c r="O312" s="5"/>
      <c r="P312" s="5"/>
      <c r="Q312" s="5"/>
      <c r="R312" s="5"/>
      <c r="S312" s="6" t="s">
        <v>279</v>
      </c>
      <c r="T312" s="6" t="s">
        <v>901</v>
      </c>
    </row>
    <row r="313" spans="1:20" x14ac:dyDescent="0.25">
      <c r="A313" t="s">
        <v>846</v>
      </c>
      <c r="B313" s="6" t="s">
        <v>903</v>
      </c>
      <c r="C313" s="5">
        <v>1</v>
      </c>
      <c r="D313" s="5" t="s">
        <v>544</v>
      </c>
      <c r="E313" s="5">
        <v>2016</v>
      </c>
      <c r="F313" s="5" t="s">
        <v>878</v>
      </c>
      <c r="G313" s="5" t="s">
        <v>879</v>
      </c>
      <c r="H313" s="5">
        <v>1</v>
      </c>
      <c r="I313" s="7">
        <v>42888</v>
      </c>
      <c r="J313" s="7">
        <v>42888</v>
      </c>
      <c r="K313" s="6" t="s">
        <v>571</v>
      </c>
      <c r="L313" s="5">
        <v>77525</v>
      </c>
      <c r="M313" s="5"/>
      <c r="N313" s="5"/>
      <c r="O313" s="5"/>
      <c r="P313" s="5"/>
      <c r="Q313" s="5"/>
      <c r="R313" s="5"/>
      <c r="S313" s="5"/>
      <c r="T313" s="5"/>
    </row>
    <row r="314" spans="1:20" x14ac:dyDescent="0.25">
      <c r="A314" t="s">
        <v>846</v>
      </c>
      <c r="B314" s="6" t="s">
        <v>904</v>
      </c>
      <c r="C314" s="5">
        <v>1</v>
      </c>
      <c r="D314" s="5" t="s">
        <v>544</v>
      </c>
      <c r="E314" s="5">
        <v>2016</v>
      </c>
      <c r="F314" s="5" t="s">
        <v>878</v>
      </c>
      <c r="G314" s="5" t="s">
        <v>879</v>
      </c>
      <c r="H314" s="5">
        <v>1</v>
      </c>
      <c r="I314" s="7">
        <v>42888</v>
      </c>
      <c r="J314" s="7">
        <v>42888</v>
      </c>
      <c r="K314" s="6" t="s">
        <v>572</v>
      </c>
      <c r="L314" s="5">
        <v>204299</v>
      </c>
      <c r="M314" s="5"/>
      <c r="N314" s="5"/>
      <c r="O314" s="6" t="s">
        <v>572</v>
      </c>
      <c r="P314" s="5">
        <v>820</v>
      </c>
      <c r="Q314" s="5"/>
      <c r="R314" s="5"/>
      <c r="S314" s="6" t="s">
        <v>279</v>
      </c>
      <c r="T314" s="6" t="s">
        <v>905</v>
      </c>
    </row>
    <row r="315" spans="1:20" x14ac:dyDescent="0.25">
      <c r="A315" t="s">
        <v>846</v>
      </c>
      <c r="B315" s="6" t="s">
        <v>906</v>
      </c>
      <c r="C315" s="5">
        <v>1</v>
      </c>
      <c r="D315" s="5" t="s">
        <v>544</v>
      </c>
      <c r="E315" s="5">
        <v>2016</v>
      </c>
      <c r="F315" s="5" t="s">
        <v>878</v>
      </c>
      <c r="G315" s="5" t="s">
        <v>879</v>
      </c>
      <c r="H315" s="5">
        <v>1</v>
      </c>
      <c r="I315" s="7">
        <v>42888</v>
      </c>
      <c r="J315" s="7">
        <v>42888</v>
      </c>
      <c r="K315" s="6" t="s">
        <v>571</v>
      </c>
      <c r="L315" s="5">
        <v>205076</v>
      </c>
      <c r="M315" s="5"/>
      <c r="N315" s="5"/>
      <c r="O315" s="5"/>
      <c r="P315" s="5"/>
      <c r="Q315" s="5"/>
      <c r="R315" s="5"/>
      <c r="S315" s="6" t="s">
        <v>279</v>
      </c>
      <c r="T315" s="6" t="s">
        <v>905</v>
      </c>
    </row>
    <row r="316" spans="1:20" x14ac:dyDescent="0.25">
      <c r="A316" t="s">
        <v>846</v>
      </c>
      <c r="B316" s="6" t="s">
        <v>907</v>
      </c>
      <c r="C316" s="5">
        <v>1</v>
      </c>
      <c r="D316" s="5" t="s">
        <v>160</v>
      </c>
      <c r="E316" s="5">
        <v>2005</v>
      </c>
      <c r="F316" s="5" t="s">
        <v>908</v>
      </c>
      <c r="G316" s="5" t="s">
        <v>909</v>
      </c>
      <c r="H316" s="5">
        <v>2</v>
      </c>
      <c r="I316" s="7">
        <v>38869</v>
      </c>
      <c r="J316" s="7">
        <v>38885</v>
      </c>
      <c r="K316" s="6" t="s">
        <v>572</v>
      </c>
      <c r="L316" s="5">
        <v>206091</v>
      </c>
      <c r="M316" s="5"/>
      <c r="N316" s="5"/>
      <c r="O316" s="6" t="s">
        <v>572</v>
      </c>
      <c r="P316" s="5">
        <v>599</v>
      </c>
      <c r="Q316" s="5"/>
      <c r="R316" s="5"/>
      <c r="S316" s="6" t="s">
        <v>851</v>
      </c>
      <c r="T316" s="6" t="s">
        <v>852</v>
      </c>
    </row>
    <row r="317" spans="1:20" x14ac:dyDescent="0.25">
      <c r="A317" t="s">
        <v>846</v>
      </c>
      <c r="B317" s="6" t="s">
        <v>910</v>
      </c>
      <c r="C317" s="5">
        <v>1</v>
      </c>
      <c r="D317" s="5" t="s">
        <v>160</v>
      </c>
      <c r="E317" s="5">
        <v>2005</v>
      </c>
      <c r="F317" s="5" t="s">
        <v>908</v>
      </c>
      <c r="G317" s="5" t="s">
        <v>909</v>
      </c>
      <c r="H317" s="5">
        <v>2</v>
      </c>
      <c r="I317" s="7">
        <v>38869</v>
      </c>
      <c r="J317" s="7">
        <v>38885</v>
      </c>
      <c r="K317" s="6" t="s">
        <v>571</v>
      </c>
      <c r="L317" s="5">
        <v>204637</v>
      </c>
      <c r="M317" s="6" t="s">
        <v>572</v>
      </c>
      <c r="N317" s="5">
        <v>1193</v>
      </c>
      <c r="O317" s="6" t="s">
        <v>571</v>
      </c>
      <c r="P317" s="5">
        <v>801</v>
      </c>
      <c r="Q317" s="6" t="s">
        <v>572</v>
      </c>
      <c r="R317" s="5">
        <v>5</v>
      </c>
      <c r="S317" s="6" t="s">
        <v>851</v>
      </c>
      <c r="T317" s="6" t="s">
        <v>852</v>
      </c>
    </row>
    <row r="318" spans="1:20" x14ac:dyDescent="0.25">
      <c r="A318" t="s">
        <v>846</v>
      </c>
      <c r="B318" s="6" t="s">
        <v>911</v>
      </c>
      <c r="C318" s="5">
        <v>1</v>
      </c>
      <c r="D318" s="5" t="s">
        <v>160</v>
      </c>
      <c r="E318" s="5">
        <v>2006</v>
      </c>
      <c r="F318" s="5" t="s">
        <v>908</v>
      </c>
      <c r="G318" s="5" t="s">
        <v>909</v>
      </c>
      <c r="H318" s="5">
        <v>2</v>
      </c>
      <c r="I318" s="7">
        <v>39244</v>
      </c>
      <c r="J318" s="7">
        <v>39247</v>
      </c>
      <c r="K318" s="6" t="s">
        <v>571</v>
      </c>
      <c r="L318" s="5">
        <v>205344</v>
      </c>
      <c r="M318" s="5"/>
      <c r="N318" s="5"/>
      <c r="O318" s="6" t="s">
        <v>571</v>
      </c>
      <c r="P318" s="5">
        <v>804</v>
      </c>
      <c r="Q318" s="5"/>
      <c r="R318" s="5"/>
      <c r="S318" s="6" t="s">
        <v>851</v>
      </c>
      <c r="T318" s="6" t="s">
        <v>912</v>
      </c>
    </row>
    <row r="319" spans="1:20" x14ac:dyDescent="0.25">
      <c r="A319" t="s">
        <v>846</v>
      </c>
      <c r="B319" s="6" t="s">
        <v>913</v>
      </c>
      <c r="C319" s="5">
        <v>1</v>
      </c>
      <c r="D319" s="5" t="s">
        <v>160</v>
      </c>
      <c r="E319" s="5">
        <v>2006</v>
      </c>
      <c r="F319" s="5" t="s">
        <v>908</v>
      </c>
      <c r="G319" s="5" t="s">
        <v>909</v>
      </c>
      <c r="H319" s="5">
        <v>2</v>
      </c>
      <c r="I319" s="7">
        <v>39244</v>
      </c>
      <c r="J319" s="7">
        <v>39247</v>
      </c>
      <c r="K319" s="6" t="s">
        <v>572</v>
      </c>
      <c r="L319" s="5">
        <v>206362</v>
      </c>
      <c r="M319" s="5"/>
      <c r="N319" s="5"/>
      <c r="O319" s="6" t="s">
        <v>572</v>
      </c>
      <c r="P319" s="5">
        <v>414</v>
      </c>
      <c r="Q319" s="5"/>
      <c r="R319" s="5"/>
      <c r="S319" s="6" t="s">
        <v>851</v>
      </c>
      <c r="T319" s="6" t="s">
        <v>912</v>
      </c>
    </row>
    <row r="320" spans="1:20" x14ac:dyDescent="0.25">
      <c r="A320" t="s">
        <v>846</v>
      </c>
      <c r="B320" s="6" t="s">
        <v>914</v>
      </c>
      <c r="C320" s="5">
        <v>1</v>
      </c>
      <c r="D320" s="5" t="s">
        <v>160</v>
      </c>
      <c r="E320" s="5">
        <v>2007</v>
      </c>
      <c r="F320" s="5" t="s">
        <v>908</v>
      </c>
      <c r="G320" s="5" t="s">
        <v>909</v>
      </c>
      <c r="H320" s="5">
        <v>2</v>
      </c>
      <c r="I320" s="7">
        <v>39622</v>
      </c>
      <c r="J320" s="7">
        <v>39624</v>
      </c>
      <c r="K320" s="6" t="s">
        <v>571</v>
      </c>
      <c r="L320" s="5">
        <v>199858</v>
      </c>
      <c r="M320" s="6" t="s">
        <v>572</v>
      </c>
      <c r="N320" s="5">
        <v>421</v>
      </c>
      <c r="O320" s="5"/>
      <c r="P320" s="5"/>
      <c r="Q320" s="5"/>
      <c r="R320" s="5"/>
      <c r="S320" s="6" t="s">
        <v>851</v>
      </c>
      <c r="T320" s="6" t="s">
        <v>858</v>
      </c>
    </row>
    <row r="321" spans="1:20" x14ac:dyDescent="0.25">
      <c r="A321" t="s">
        <v>846</v>
      </c>
      <c r="B321" s="6" t="s">
        <v>915</v>
      </c>
      <c r="C321" s="5">
        <v>1</v>
      </c>
      <c r="D321" s="5" t="s">
        <v>160</v>
      </c>
      <c r="E321" s="5">
        <v>2007</v>
      </c>
      <c r="F321" s="5" t="s">
        <v>908</v>
      </c>
      <c r="G321" s="5" t="s">
        <v>909</v>
      </c>
      <c r="H321" s="5">
        <v>2</v>
      </c>
      <c r="I321" s="7">
        <v>39622</v>
      </c>
      <c r="J321" s="7">
        <v>39624</v>
      </c>
      <c r="K321" s="6" t="s">
        <v>572</v>
      </c>
      <c r="L321" s="5">
        <v>199678</v>
      </c>
      <c r="M321" s="5"/>
      <c r="N321" s="5"/>
      <c r="O321" s="6" t="s">
        <v>572</v>
      </c>
      <c r="P321" s="5">
        <v>601</v>
      </c>
      <c r="Q321" s="5"/>
      <c r="R321" s="5"/>
      <c r="S321" s="6" t="s">
        <v>851</v>
      </c>
      <c r="T321" s="6" t="s">
        <v>858</v>
      </c>
    </row>
    <row r="322" spans="1:20" x14ac:dyDescent="0.25">
      <c r="A322" t="s">
        <v>846</v>
      </c>
      <c r="B322" s="6" t="s">
        <v>916</v>
      </c>
      <c r="C322" s="5">
        <v>1</v>
      </c>
      <c r="D322" s="5" t="s">
        <v>160</v>
      </c>
      <c r="E322" s="5">
        <v>2008</v>
      </c>
      <c r="F322" s="5" t="s">
        <v>908</v>
      </c>
      <c r="G322" s="5" t="s">
        <v>909</v>
      </c>
      <c r="H322" s="5">
        <v>2</v>
      </c>
      <c r="I322" s="7">
        <v>39981</v>
      </c>
      <c r="J322" s="7">
        <v>39983</v>
      </c>
      <c r="K322" s="6" t="s">
        <v>571</v>
      </c>
      <c r="L322" s="5">
        <v>201194</v>
      </c>
      <c r="M322" s="5"/>
      <c r="N322" s="5"/>
      <c r="O322" s="6" t="s">
        <v>571</v>
      </c>
      <c r="P322" s="5">
        <v>808</v>
      </c>
      <c r="Q322" s="5"/>
      <c r="R322" s="5"/>
      <c r="S322" s="6" t="s">
        <v>851</v>
      </c>
      <c r="T322" s="6" t="s">
        <v>917</v>
      </c>
    </row>
    <row r="323" spans="1:20" x14ac:dyDescent="0.25">
      <c r="A323" t="s">
        <v>846</v>
      </c>
      <c r="B323" s="6" t="s">
        <v>918</v>
      </c>
      <c r="C323" s="5">
        <v>1</v>
      </c>
      <c r="D323" s="5" t="s">
        <v>160</v>
      </c>
      <c r="E323" s="5">
        <v>2008</v>
      </c>
      <c r="F323" s="5" t="s">
        <v>908</v>
      </c>
      <c r="G323" s="5" t="s">
        <v>909</v>
      </c>
      <c r="H323" s="5">
        <v>2</v>
      </c>
      <c r="I323" s="7">
        <v>39981</v>
      </c>
      <c r="J323" s="7">
        <v>39983</v>
      </c>
      <c r="K323" s="6" t="s">
        <v>572</v>
      </c>
      <c r="L323" s="5">
        <v>202000</v>
      </c>
      <c r="M323" s="5"/>
      <c r="N323" s="5"/>
      <c r="O323" s="5"/>
      <c r="P323" s="5"/>
      <c r="Q323" s="5"/>
      <c r="R323" s="5"/>
      <c r="S323" s="6" t="s">
        <v>851</v>
      </c>
      <c r="T323" s="6" t="s">
        <v>917</v>
      </c>
    </row>
    <row r="324" spans="1:20" x14ac:dyDescent="0.25">
      <c r="A324" t="s">
        <v>846</v>
      </c>
      <c r="B324" s="6" t="s">
        <v>919</v>
      </c>
      <c r="C324" s="5">
        <v>1</v>
      </c>
      <c r="D324" s="5" t="s">
        <v>160</v>
      </c>
      <c r="E324" s="5">
        <v>2009</v>
      </c>
      <c r="F324" s="5" t="s">
        <v>908</v>
      </c>
      <c r="G324" s="5" t="s">
        <v>909</v>
      </c>
      <c r="H324" s="5">
        <v>2</v>
      </c>
      <c r="I324" s="7">
        <v>40336</v>
      </c>
      <c r="J324" s="7">
        <v>40337</v>
      </c>
      <c r="K324" s="6" t="s">
        <v>571</v>
      </c>
      <c r="L324" s="5">
        <v>201000</v>
      </c>
      <c r="M324" s="5"/>
      <c r="N324" s="5"/>
      <c r="O324" s="5"/>
      <c r="P324" s="5"/>
      <c r="Q324" s="5"/>
      <c r="R324" s="5"/>
      <c r="S324" s="6" t="s">
        <v>851</v>
      </c>
      <c r="T324" s="6" t="s">
        <v>920</v>
      </c>
    </row>
    <row r="325" spans="1:20" x14ac:dyDescent="0.25">
      <c r="A325" t="s">
        <v>846</v>
      </c>
      <c r="B325" s="6" t="s">
        <v>921</v>
      </c>
      <c r="C325" s="5">
        <v>1</v>
      </c>
      <c r="D325" s="5" t="s">
        <v>160</v>
      </c>
      <c r="E325" s="5">
        <v>2009</v>
      </c>
      <c r="F325" s="5" t="s">
        <v>908</v>
      </c>
      <c r="G325" s="5" t="s">
        <v>909</v>
      </c>
      <c r="H325" s="5">
        <v>2</v>
      </c>
      <c r="I325" s="7">
        <v>40336</v>
      </c>
      <c r="J325" s="7">
        <v>40337</v>
      </c>
      <c r="K325" s="6" t="s">
        <v>572</v>
      </c>
      <c r="L325" s="5">
        <v>200265</v>
      </c>
      <c r="M325" s="5"/>
      <c r="N325" s="5"/>
      <c r="O325" s="6" t="s">
        <v>572</v>
      </c>
      <c r="P325" s="5">
        <v>804</v>
      </c>
      <c r="Q325" s="5"/>
      <c r="R325" s="5"/>
      <c r="S325" s="6" t="s">
        <v>851</v>
      </c>
      <c r="T325" s="6" t="s">
        <v>920</v>
      </c>
    </row>
    <row r="326" spans="1:20" x14ac:dyDescent="0.25">
      <c r="A326" t="s">
        <v>846</v>
      </c>
      <c r="B326" s="6" t="s">
        <v>922</v>
      </c>
      <c r="C326" s="5">
        <v>1</v>
      </c>
      <c r="D326" s="5" t="s">
        <v>160</v>
      </c>
      <c r="E326" s="5">
        <v>2010</v>
      </c>
      <c r="F326" s="5" t="s">
        <v>908</v>
      </c>
      <c r="G326" s="5" t="s">
        <v>909</v>
      </c>
      <c r="H326" s="5">
        <v>2</v>
      </c>
      <c r="I326" s="7">
        <v>40697</v>
      </c>
      <c r="J326" s="7">
        <v>40699</v>
      </c>
      <c r="K326" s="6" t="s">
        <v>571</v>
      </c>
      <c r="L326" s="5">
        <v>197704</v>
      </c>
      <c r="M326" s="6" t="s">
        <v>572</v>
      </c>
      <c r="N326" s="5">
        <v>2421</v>
      </c>
      <c r="O326" s="6" t="s">
        <v>571</v>
      </c>
      <c r="P326" s="5">
        <v>814</v>
      </c>
      <c r="Q326" s="6" t="s">
        <v>572</v>
      </c>
      <c r="R326" s="5">
        <v>10</v>
      </c>
      <c r="S326" s="6" t="s">
        <v>851</v>
      </c>
      <c r="T326" s="6" t="s">
        <v>865</v>
      </c>
    </row>
    <row r="327" spans="1:20" x14ac:dyDescent="0.25">
      <c r="A327" t="s">
        <v>846</v>
      </c>
      <c r="B327" s="6" t="s">
        <v>923</v>
      </c>
      <c r="C327" s="5">
        <v>1</v>
      </c>
      <c r="D327" s="5" t="s">
        <v>160</v>
      </c>
      <c r="E327" s="5">
        <v>2010</v>
      </c>
      <c r="F327" s="5" t="s">
        <v>908</v>
      </c>
      <c r="G327" s="5" t="s">
        <v>909</v>
      </c>
      <c r="H327" s="5">
        <v>2</v>
      </c>
      <c r="I327" s="7">
        <v>40697</v>
      </c>
      <c r="J327" s="7">
        <v>40699</v>
      </c>
      <c r="K327" s="6" t="s">
        <v>572</v>
      </c>
      <c r="L327" s="5">
        <v>196932</v>
      </c>
      <c r="M327" s="5"/>
      <c r="N327" s="5"/>
      <c r="O327" s="6" t="s">
        <v>572</v>
      </c>
      <c r="P327" s="5">
        <v>4019</v>
      </c>
      <c r="Q327" s="5"/>
      <c r="R327" s="5"/>
      <c r="S327" s="6" t="s">
        <v>851</v>
      </c>
      <c r="T327" s="6" t="s">
        <v>865</v>
      </c>
    </row>
    <row r="328" spans="1:20" x14ac:dyDescent="0.25">
      <c r="A328" t="s">
        <v>846</v>
      </c>
      <c r="B328" s="6" t="s">
        <v>924</v>
      </c>
      <c r="C328" s="5">
        <v>1</v>
      </c>
      <c r="D328" s="5" t="s">
        <v>160</v>
      </c>
      <c r="E328" s="5">
        <v>2011</v>
      </c>
      <c r="F328" s="5" t="s">
        <v>908</v>
      </c>
      <c r="G328" s="5" t="s">
        <v>925</v>
      </c>
      <c r="H328" s="5">
        <v>2</v>
      </c>
      <c r="I328" s="7">
        <v>41061</v>
      </c>
      <c r="J328" s="7">
        <v>41068</v>
      </c>
      <c r="K328" s="6" t="s">
        <v>571</v>
      </c>
      <c r="L328" s="5">
        <v>204217</v>
      </c>
      <c r="M328" s="5"/>
      <c r="N328" s="5"/>
      <c r="O328" s="6" t="s">
        <v>571</v>
      </c>
      <c r="P328" s="5">
        <v>409</v>
      </c>
      <c r="Q328" s="5"/>
      <c r="R328" s="5"/>
      <c r="S328" s="6" t="s">
        <v>851</v>
      </c>
      <c r="T328" s="6" t="s">
        <v>869</v>
      </c>
    </row>
    <row r="329" spans="1:20" x14ac:dyDescent="0.25">
      <c r="A329" t="s">
        <v>846</v>
      </c>
      <c r="B329" s="6" t="s">
        <v>926</v>
      </c>
      <c r="C329" s="5">
        <v>1</v>
      </c>
      <c r="D329" s="5" t="s">
        <v>160</v>
      </c>
      <c r="E329" s="5">
        <v>2011</v>
      </c>
      <c r="F329" s="5" t="s">
        <v>908</v>
      </c>
      <c r="G329" s="5" t="s">
        <v>925</v>
      </c>
      <c r="H329" s="5">
        <v>2</v>
      </c>
      <c r="I329" s="7">
        <v>41061</v>
      </c>
      <c r="J329" s="7">
        <v>41068</v>
      </c>
      <c r="K329" s="6" t="s">
        <v>572</v>
      </c>
      <c r="L329" s="5">
        <v>202578</v>
      </c>
      <c r="M329" s="5"/>
      <c r="N329" s="5"/>
      <c r="O329" s="6" t="s">
        <v>572</v>
      </c>
      <c r="P329" s="5">
        <v>2047</v>
      </c>
      <c r="Q329" s="5"/>
      <c r="R329" s="5"/>
      <c r="S329" s="6" t="s">
        <v>851</v>
      </c>
      <c r="T329" s="6" t="s">
        <v>869</v>
      </c>
    </row>
    <row r="330" spans="1:20" x14ac:dyDescent="0.25">
      <c r="A330" t="s">
        <v>846</v>
      </c>
      <c r="B330" s="6" t="s">
        <v>927</v>
      </c>
      <c r="C330" s="5">
        <v>1</v>
      </c>
      <c r="D330" s="5" t="s">
        <v>160</v>
      </c>
      <c r="E330" s="5">
        <v>2012</v>
      </c>
      <c r="F330" s="5" t="s">
        <v>908</v>
      </c>
      <c r="G330" s="5" t="s">
        <v>909</v>
      </c>
      <c r="H330" s="5">
        <v>2</v>
      </c>
      <c r="I330" s="7">
        <v>41435</v>
      </c>
      <c r="J330" s="7">
        <v>41440</v>
      </c>
      <c r="K330" s="6" t="s">
        <v>571</v>
      </c>
      <c r="L330" s="5">
        <v>201491</v>
      </c>
      <c r="M330" s="6" t="s">
        <v>572</v>
      </c>
      <c r="N330" s="5">
        <v>668</v>
      </c>
      <c r="O330" s="6" t="s">
        <v>571</v>
      </c>
      <c r="P330" s="5">
        <v>2840</v>
      </c>
      <c r="Q330" s="6" t="s">
        <v>572</v>
      </c>
      <c r="R330" s="5">
        <v>9</v>
      </c>
      <c r="S330" s="6" t="s">
        <v>851</v>
      </c>
      <c r="T330" s="6" t="s">
        <v>888</v>
      </c>
    </row>
    <row r="331" spans="1:20" x14ac:dyDescent="0.25">
      <c r="A331" t="s">
        <v>846</v>
      </c>
      <c r="B331" s="6" t="s">
        <v>928</v>
      </c>
      <c r="C331" s="5">
        <v>1</v>
      </c>
      <c r="D331" s="5" t="s">
        <v>160</v>
      </c>
      <c r="E331" s="5">
        <v>2012</v>
      </c>
      <c r="F331" s="5" t="s">
        <v>908</v>
      </c>
      <c r="G331" s="5" t="s">
        <v>909</v>
      </c>
      <c r="H331" s="5">
        <v>2</v>
      </c>
      <c r="I331" s="7">
        <v>41435</v>
      </c>
      <c r="J331" s="7">
        <v>41440</v>
      </c>
      <c r="K331" s="6" t="s">
        <v>572</v>
      </c>
      <c r="L331" s="5">
        <v>201125</v>
      </c>
      <c r="M331" s="5"/>
      <c r="N331" s="5"/>
      <c r="O331" s="6" t="s">
        <v>572</v>
      </c>
      <c r="P331" s="5">
        <v>3875</v>
      </c>
      <c r="Q331" s="5"/>
      <c r="R331" s="5"/>
      <c r="S331" s="6" t="s">
        <v>851</v>
      </c>
      <c r="T331" s="6" t="s">
        <v>888</v>
      </c>
    </row>
    <row r="332" spans="1:20" x14ac:dyDescent="0.25">
      <c r="A332" t="s">
        <v>846</v>
      </c>
      <c r="B332" s="6" t="s">
        <v>929</v>
      </c>
      <c r="C332" s="5">
        <v>1</v>
      </c>
      <c r="D332" s="5" t="s">
        <v>160</v>
      </c>
      <c r="E332" s="5">
        <v>2013</v>
      </c>
      <c r="F332" s="5" t="s">
        <v>908</v>
      </c>
      <c r="G332" s="5" t="s">
        <v>909</v>
      </c>
      <c r="H332" s="5">
        <v>2</v>
      </c>
      <c r="I332" s="7">
        <v>41791</v>
      </c>
      <c r="J332" s="7">
        <v>41797</v>
      </c>
      <c r="K332" s="6" t="s">
        <v>571</v>
      </c>
      <c r="L332" s="5">
        <v>197607</v>
      </c>
      <c r="M332" s="6" t="s">
        <v>572</v>
      </c>
      <c r="N332" s="5">
        <v>1193</v>
      </c>
      <c r="O332" s="6" t="s">
        <v>571</v>
      </c>
      <c r="P332" s="5">
        <v>1193</v>
      </c>
      <c r="Q332" s="6" t="s">
        <v>572</v>
      </c>
      <c r="R332" s="5">
        <v>7</v>
      </c>
      <c r="S332" s="6" t="s">
        <v>851</v>
      </c>
      <c r="T332" s="6" t="s">
        <v>892</v>
      </c>
    </row>
    <row r="333" spans="1:20" x14ac:dyDescent="0.25">
      <c r="A333" t="s">
        <v>846</v>
      </c>
      <c r="B333" s="6" t="s">
        <v>930</v>
      </c>
      <c r="C333" s="5">
        <v>1</v>
      </c>
      <c r="D333" s="5" t="s">
        <v>160</v>
      </c>
      <c r="E333" s="5">
        <v>2013</v>
      </c>
      <c r="F333" s="5" t="s">
        <v>908</v>
      </c>
      <c r="G333" s="5" t="s">
        <v>909</v>
      </c>
      <c r="H333" s="5">
        <v>2</v>
      </c>
      <c r="I333" s="7">
        <v>41791</v>
      </c>
      <c r="J333" s="7">
        <v>41797</v>
      </c>
      <c r="K333" s="6" t="s">
        <v>572</v>
      </c>
      <c r="L333" s="5">
        <v>199540</v>
      </c>
      <c r="M333" s="5"/>
      <c r="N333" s="5"/>
      <c r="O333" s="6" t="s">
        <v>572</v>
      </c>
      <c r="P333" s="5">
        <v>460</v>
      </c>
      <c r="Q333" s="5"/>
      <c r="R333" s="5"/>
      <c r="S333" s="6" t="s">
        <v>851</v>
      </c>
      <c r="T333" s="6" t="s">
        <v>892</v>
      </c>
    </row>
    <row r="334" spans="1:20" x14ac:dyDescent="0.25">
      <c r="A334" t="s">
        <v>846</v>
      </c>
      <c r="B334" s="6" t="s">
        <v>931</v>
      </c>
      <c r="C334" s="5">
        <v>1</v>
      </c>
      <c r="D334" s="5" t="s">
        <v>160</v>
      </c>
      <c r="E334" s="5">
        <v>2014</v>
      </c>
      <c r="F334" s="5" t="s">
        <v>908</v>
      </c>
      <c r="G334" s="5" t="s">
        <v>909</v>
      </c>
      <c r="H334" s="5">
        <v>2</v>
      </c>
      <c r="I334" s="7">
        <v>42156</v>
      </c>
      <c r="J334" s="7">
        <v>42191</v>
      </c>
      <c r="K334" s="6" t="s">
        <v>571</v>
      </c>
      <c r="L334" s="5">
        <v>198443</v>
      </c>
      <c r="M334" s="6" t="s">
        <v>572</v>
      </c>
      <c r="N334" s="5">
        <v>777</v>
      </c>
      <c r="O334" s="6" t="s">
        <v>571</v>
      </c>
      <c r="P334" s="5">
        <v>777</v>
      </c>
      <c r="Q334" s="6" t="s">
        <v>572</v>
      </c>
      <c r="R334" s="5">
        <v>3</v>
      </c>
      <c r="S334" s="6" t="s">
        <v>851</v>
      </c>
      <c r="T334" s="6" t="s">
        <v>897</v>
      </c>
    </row>
    <row r="335" spans="1:20" x14ac:dyDescent="0.25">
      <c r="A335" t="s">
        <v>846</v>
      </c>
      <c r="B335" s="6" t="s">
        <v>932</v>
      </c>
      <c r="C335" s="5">
        <v>1</v>
      </c>
      <c r="D335" s="5" t="s">
        <v>160</v>
      </c>
      <c r="E335" s="5">
        <v>2014</v>
      </c>
      <c r="F335" s="5" t="s">
        <v>908</v>
      </c>
      <c r="G335" s="5" t="s">
        <v>909</v>
      </c>
      <c r="H335" s="5">
        <v>2</v>
      </c>
      <c r="I335" s="7">
        <v>42156</v>
      </c>
      <c r="J335" s="7">
        <v>42191</v>
      </c>
      <c r="K335" s="6" t="s">
        <v>572</v>
      </c>
      <c r="L335" s="5">
        <v>199500</v>
      </c>
      <c r="M335" s="5"/>
      <c r="N335" s="5"/>
      <c r="O335" s="6" t="s">
        <v>572</v>
      </c>
      <c r="P335" s="5">
        <v>500</v>
      </c>
      <c r="Q335" s="5"/>
      <c r="R335" s="5"/>
      <c r="S335" s="6" t="s">
        <v>851</v>
      </c>
      <c r="T335" s="6" t="s">
        <v>897</v>
      </c>
    </row>
    <row r="336" spans="1:20" x14ac:dyDescent="0.25">
      <c r="A336" t="s">
        <v>846</v>
      </c>
      <c r="B336" s="6" t="s">
        <v>933</v>
      </c>
      <c r="C336" s="5">
        <v>1</v>
      </c>
      <c r="D336" s="5" t="s">
        <v>160</v>
      </c>
      <c r="E336" s="5">
        <v>2015</v>
      </c>
      <c r="F336" s="5" t="s">
        <v>908</v>
      </c>
      <c r="G336" s="5" t="s">
        <v>909</v>
      </c>
      <c r="H336" s="5">
        <v>2</v>
      </c>
      <c r="I336" s="7">
        <v>42522</v>
      </c>
      <c r="J336" s="7">
        <v>42529</v>
      </c>
      <c r="K336" s="6" t="s">
        <v>571</v>
      </c>
      <c r="L336" s="5">
        <v>203964</v>
      </c>
      <c r="M336" s="6" t="s">
        <v>572</v>
      </c>
      <c r="N336" s="5">
        <v>942</v>
      </c>
      <c r="O336" s="6" t="s">
        <v>571</v>
      </c>
      <c r="P336" s="5">
        <v>184</v>
      </c>
      <c r="Q336" s="6" t="s">
        <v>572</v>
      </c>
      <c r="R336" s="5">
        <v>1</v>
      </c>
      <c r="S336" s="6" t="s">
        <v>279</v>
      </c>
      <c r="T336" s="6" t="s">
        <v>901</v>
      </c>
    </row>
    <row r="337" spans="1:20" x14ac:dyDescent="0.25">
      <c r="A337" t="s">
        <v>846</v>
      </c>
      <c r="B337" s="6" t="s">
        <v>934</v>
      </c>
      <c r="C337" s="5">
        <v>1</v>
      </c>
      <c r="D337" s="5" t="s">
        <v>160</v>
      </c>
      <c r="E337" s="5">
        <v>2015</v>
      </c>
      <c r="F337" s="5" t="s">
        <v>908</v>
      </c>
      <c r="G337" s="5" t="s">
        <v>909</v>
      </c>
      <c r="H337" s="5">
        <v>2</v>
      </c>
      <c r="I337" s="7">
        <v>42522</v>
      </c>
      <c r="J337" s="7">
        <v>42529</v>
      </c>
      <c r="K337" s="6" t="s">
        <v>572</v>
      </c>
      <c r="L337" s="5">
        <v>204922</v>
      </c>
      <c r="M337" s="5"/>
      <c r="N337" s="5"/>
      <c r="O337" s="6" t="s">
        <v>572</v>
      </c>
      <c r="P337" s="5">
        <v>246</v>
      </c>
      <c r="Q337" s="5"/>
      <c r="R337" s="5"/>
      <c r="S337" s="6" t="s">
        <v>279</v>
      </c>
      <c r="T337" s="6" t="s">
        <v>901</v>
      </c>
    </row>
    <row r="338" spans="1:20" x14ac:dyDescent="0.25">
      <c r="A338" t="s">
        <v>846</v>
      </c>
      <c r="B338" s="6" t="s">
        <v>935</v>
      </c>
      <c r="C338" s="5">
        <v>1</v>
      </c>
      <c r="D338" s="5" t="s">
        <v>160</v>
      </c>
      <c r="E338" s="5">
        <v>2016</v>
      </c>
      <c r="F338" s="5" t="s">
        <v>908</v>
      </c>
      <c r="G338" s="5" t="s">
        <v>909</v>
      </c>
      <c r="H338" s="5">
        <v>2</v>
      </c>
      <c r="I338" s="7">
        <v>42887</v>
      </c>
      <c r="J338" s="7">
        <v>42896</v>
      </c>
      <c r="K338" s="6" t="s">
        <v>571</v>
      </c>
      <c r="L338" s="5">
        <v>204767</v>
      </c>
      <c r="M338" s="6" t="s">
        <v>572</v>
      </c>
      <c r="N338" s="5">
        <v>884</v>
      </c>
      <c r="O338" s="6" t="s">
        <v>571</v>
      </c>
      <c r="P338" s="5">
        <v>884</v>
      </c>
      <c r="Q338" s="6" t="s">
        <v>572</v>
      </c>
      <c r="R338" s="5">
        <v>4</v>
      </c>
      <c r="S338" s="6" t="s">
        <v>279</v>
      </c>
      <c r="T338" s="6" t="s">
        <v>905</v>
      </c>
    </row>
    <row r="339" spans="1:20" x14ac:dyDescent="0.25">
      <c r="A339" t="s">
        <v>846</v>
      </c>
      <c r="B339" s="6" t="s">
        <v>936</v>
      </c>
      <c r="C339" s="5">
        <v>1</v>
      </c>
      <c r="D339" s="5" t="s">
        <v>160</v>
      </c>
      <c r="E339" s="5">
        <v>2016</v>
      </c>
      <c r="F339" s="5" t="s">
        <v>908</v>
      </c>
      <c r="G339" s="5" t="s">
        <v>909</v>
      </c>
      <c r="H339" s="5">
        <v>2</v>
      </c>
      <c r="I339" s="7">
        <v>42887</v>
      </c>
      <c r="J339" s="7">
        <v>42896</v>
      </c>
      <c r="K339" s="6" t="s">
        <v>572</v>
      </c>
      <c r="L339" s="5">
        <v>204286</v>
      </c>
      <c r="M339" s="5"/>
      <c r="N339" s="5"/>
      <c r="O339" s="6" t="s">
        <v>572</v>
      </c>
      <c r="P339" s="5">
        <v>882</v>
      </c>
      <c r="Q339" s="5"/>
      <c r="R339" s="5"/>
      <c r="S339" s="6" t="s">
        <v>279</v>
      </c>
      <c r="T339" s="6" t="s">
        <v>905</v>
      </c>
    </row>
    <row r="340" spans="1:20" x14ac:dyDescent="0.25">
      <c r="A340" t="s">
        <v>846</v>
      </c>
      <c r="B340" s="6" t="s">
        <v>937</v>
      </c>
      <c r="C340" s="5">
        <v>1</v>
      </c>
      <c r="D340" s="5" t="s">
        <v>158</v>
      </c>
      <c r="E340" s="5">
        <v>2005</v>
      </c>
      <c r="F340" s="5" t="s">
        <v>938</v>
      </c>
      <c r="G340" s="5" t="s">
        <v>939</v>
      </c>
      <c r="H340" s="5">
        <v>2</v>
      </c>
      <c r="I340" s="7">
        <v>38860</v>
      </c>
      <c r="J340" s="7">
        <v>38860</v>
      </c>
      <c r="K340" s="6" t="s">
        <v>571</v>
      </c>
      <c r="L340" s="5">
        <v>200657</v>
      </c>
      <c r="M340" s="6" t="s">
        <v>572</v>
      </c>
      <c r="N340" s="5">
        <v>1641</v>
      </c>
      <c r="O340" s="6" t="s">
        <v>571</v>
      </c>
      <c r="P340" s="5">
        <v>2872</v>
      </c>
      <c r="Q340" s="5"/>
      <c r="R340" s="5"/>
      <c r="S340" s="5"/>
      <c r="T340" s="5"/>
    </row>
    <row r="341" spans="1:20" x14ac:dyDescent="0.25">
      <c r="A341" t="s">
        <v>846</v>
      </c>
      <c r="B341" s="6" t="s">
        <v>940</v>
      </c>
      <c r="C341" s="5">
        <v>1</v>
      </c>
      <c r="D341" s="5" t="s">
        <v>158</v>
      </c>
      <c r="E341" s="5">
        <v>2005</v>
      </c>
      <c r="F341" s="5" t="s">
        <v>938</v>
      </c>
      <c r="G341" s="5" t="s">
        <v>939</v>
      </c>
      <c r="H341" s="5">
        <v>2</v>
      </c>
      <c r="I341" s="7">
        <v>38860</v>
      </c>
      <c r="J341" s="7">
        <v>38860</v>
      </c>
      <c r="K341" s="6" t="s">
        <v>571</v>
      </c>
      <c r="L341" s="5">
        <v>5352</v>
      </c>
      <c r="M341" s="6" t="s">
        <v>572</v>
      </c>
      <c r="N341" s="5">
        <v>44</v>
      </c>
      <c r="O341" s="6" t="s">
        <v>571</v>
      </c>
      <c r="P341" s="5">
        <v>77</v>
      </c>
      <c r="Q341" s="5"/>
      <c r="R341" s="5"/>
      <c r="S341" s="5"/>
      <c r="T341" s="5"/>
    </row>
    <row r="342" spans="1:20" x14ac:dyDescent="0.25">
      <c r="A342" t="s">
        <v>846</v>
      </c>
      <c r="B342" s="6" t="s">
        <v>941</v>
      </c>
      <c r="C342" s="5">
        <v>1</v>
      </c>
      <c r="D342" s="5" t="s">
        <v>158</v>
      </c>
      <c r="E342" s="5">
        <v>2006</v>
      </c>
      <c r="F342" s="5" t="s">
        <v>938</v>
      </c>
      <c r="G342" s="5" t="s">
        <v>942</v>
      </c>
      <c r="H342" s="5">
        <v>2</v>
      </c>
      <c r="I342" s="7">
        <v>39227</v>
      </c>
      <c r="J342" s="7">
        <v>39227</v>
      </c>
      <c r="K342" s="6" t="s">
        <v>571</v>
      </c>
      <c r="L342" s="5">
        <v>231662</v>
      </c>
      <c r="M342" s="5"/>
      <c r="N342" s="5"/>
      <c r="O342" s="6" t="s">
        <v>571</v>
      </c>
      <c r="P342" s="5">
        <v>488</v>
      </c>
      <c r="Q342" s="5"/>
      <c r="R342" s="5"/>
      <c r="S342" s="5"/>
      <c r="T342" s="5"/>
    </row>
    <row r="343" spans="1:20" x14ac:dyDescent="0.25">
      <c r="A343" t="s">
        <v>846</v>
      </c>
      <c r="B343" s="6" t="s">
        <v>943</v>
      </c>
      <c r="C343" s="5">
        <v>1</v>
      </c>
      <c r="D343" s="5" t="s">
        <v>158</v>
      </c>
      <c r="E343" s="5">
        <v>2007</v>
      </c>
      <c r="F343" s="5" t="s">
        <v>938</v>
      </c>
      <c r="G343" s="5" t="s">
        <v>939</v>
      </c>
      <c r="H343" s="5">
        <v>2</v>
      </c>
      <c r="I343" s="7">
        <v>39595</v>
      </c>
      <c r="J343" s="7">
        <v>39595</v>
      </c>
      <c r="K343" s="6" t="s">
        <v>571</v>
      </c>
      <c r="L343" s="5">
        <v>216200</v>
      </c>
      <c r="M343" s="6" t="s">
        <v>572</v>
      </c>
      <c r="N343" s="5">
        <v>869</v>
      </c>
      <c r="O343" s="6" t="s">
        <v>571</v>
      </c>
      <c r="P343" s="5">
        <v>868</v>
      </c>
      <c r="Q343" s="6" t="s">
        <v>572</v>
      </c>
      <c r="R343" s="5">
        <v>3</v>
      </c>
      <c r="S343" s="5"/>
      <c r="T343" s="5"/>
    </row>
    <row r="344" spans="1:20" x14ac:dyDescent="0.25">
      <c r="A344" t="s">
        <v>846</v>
      </c>
      <c r="B344" s="6" t="s">
        <v>944</v>
      </c>
      <c r="C344" s="5">
        <v>1</v>
      </c>
      <c r="D344" s="5" t="s">
        <v>158</v>
      </c>
      <c r="E344" s="5">
        <v>2008</v>
      </c>
      <c r="F344" s="5" t="s">
        <v>878</v>
      </c>
      <c r="G344" s="5" t="s">
        <v>945</v>
      </c>
      <c r="H344" s="5">
        <v>2</v>
      </c>
      <c r="I344" s="7">
        <v>39961</v>
      </c>
      <c r="J344" s="7">
        <v>39964</v>
      </c>
      <c r="K344" s="6" t="s">
        <v>571</v>
      </c>
      <c r="L344" s="5">
        <v>108180</v>
      </c>
      <c r="M344" s="6" t="s">
        <v>572</v>
      </c>
      <c r="N344" s="5">
        <v>437</v>
      </c>
      <c r="O344" s="6" t="s">
        <v>571</v>
      </c>
      <c r="P344" s="5">
        <v>667</v>
      </c>
      <c r="Q344" s="5"/>
      <c r="R344" s="5"/>
      <c r="S344" s="5"/>
      <c r="T344" s="5"/>
    </row>
    <row r="345" spans="1:20" x14ac:dyDescent="0.25">
      <c r="A345" t="s">
        <v>846</v>
      </c>
      <c r="B345" s="6" t="s">
        <v>946</v>
      </c>
      <c r="C345" s="5">
        <v>1</v>
      </c>
      <c r="D345" s="5" t="s">
        <v>158</v>
      </c>
      <c r="E345" s="5">
        <v>2009</v>
      </c>
      <c r="F345" s="5" t="s">
        <v>878</v>
      </c>
      <c r="G345" s="5" t="s">
        <v>945</v>
      </c>
      <c r="H345" s="5">
        <v>2</v>
      </c>
      <c r="I345" s="7">
        <v>40326</v>
      </c>
      <c r="J345" s="7">
        <v>40326</v>
      </c>
      <c r="K345" s="6" t="s">
        <v>571</v>
      </c>
      <c r="L345" s="5">
        <v>206128</v>
      </c>
      <c r="M345" s="6" t="s">
        <v>572</v>
      </c>
      <c r="N345" s="5">
        <v>2534</v>
      </c>
      <c r="O345" s="6" t="s">
        <v>571</v>
      </c>
      <c r="P345" s="5">
        <v>2534</v>
      </c>
      <c r="Q345" s="5"/>
      <c r="R345" s="5"/>
      <c r="S345" s="5"/>
      <c r="T345" s="5"/>
    </row>
    <row r="346" spans="1:20" x14ac:dyDescent="0.25">
      <c r="A346" t="s">
        <v>846</v>
      </c>
      <c r="B346" s="6" t="s">
        <v>947</v>
      </c>
      <c r="C346" s="5">
        <v>1</v>
      </c>
      <c r="D346" s="5" t="s">
        <v>158</v>
      </c>
      <c r="E346" s="5">
        <v>2010</v>
      </c>
      <c r="F346" s="5" t="s">
        <v>878</v>
      </c>
      <c r="G346" s="5" t="s">
        <v>945</v>
      </c>
      <c r="H346" s="5">
        <v>2</v>
      </c>
      <c r="I346" s="7">
        <v>40701</v>
      </c>
      <c r="J346" s="7">
        <v>40708</v>
      </c>
      <c r="K346" s="6" t="s">
        <v>571</v>
      </c>
      <c r="L346" s="5">
        <v>182176</v>
      </c>
      <c r="M346" s="6" t="s">
        <v>572</v>
      </c>
      <c r="N346" s="5">
        <v>1091</v>
      </c>
      <c r="O346" s="6" t="s">
        <v>571</v>
      </c>
      <c r="P346" s="5">
        <v>1627</v>
      </c>
      <c r="Q346" s="5"/>
      <c r="R346" s="5"/>
      <c r="S346" s="5"/>
      <c r="T346" s="5"/>
    </row>
    <row r="347" spans="1:20" x14ac:dyDescent="0.25">
      <c r="A347" t="s">
        <v>846</v>
      </c>
      <c r="B347" s="6" t="s">
        <v>948</v>
      </c>
      <c r="C347" s="5">
        <v>1</v>
      </c>
      <c r="D347" s="5" t="s">
        <v>158</v>
      </c>
      <c r="E347" s="5">
        <v>2011</v>
      </c>
      <c r="F347" s="5" t="s">
        <v>878</v>
      </c>
      <c r="G347" s="5" t="s">
        <v>945</v>
      </c>
      <c r="H347" s="5">
        <v>2</v>
      </c>
      <c r="I347" s="7">
        <v>41068</v>
      </c>
      <c r="J347" s="7">
        <v>41072</v>
      </c>
      <c r="K347" s="6" t="s">
        <v>571</v>
      </c>
      <c r="L347" s="5">
        <v>187388</v>
      </c>
      <c r="M347" s="6" t="s">
        <v>572</v>
      </c>
      <c r="N347" s="5">
        <v>1908</v>
      </c>
      <c r="O347" s="6" t="s">
        <v>571</v>
      </c>
      <c r="P347" s="5">
        <v>1527</v>
      </c>
      <c r="Q347" s="5"/>
      <c r="R347" s="5"/>
      <c r="S347" s="5"/>
      <c r="T347" s="5"/>
    </row>
    <row r="348" spans="1:20" x14ac:dyDescent="0.25">
      <c r="A348" t="s">
        <v>846</v>
      </c>
      <c r="B348" s="6" t="s">
        <v>949</v>
      </c>
      <c r="C348" s="5">
        <v>1</v>
      </c>
      <c r="D348" s="5" t="s">
        <v>158</v>
      </c>
      <c r="E348" s="5">
        <v>2012</v>
      </c>
      <c r="F348" s="5" t="s">
        <v>878</v>
      </c>
      <c r="G348" s="5" t="s">
        <v>942</v>
      </c>
      <c r="H348" s="5">
        <v>2</v>
      </c>
      <c r="I348" s="7">
        <v>41444</v>
      </c>
      <c r="J348" s="7">
        <v>41444</v>
      </c>
      <c r="K348" s="6" t="s">
        <v>571</v>
      </c>
      <c r="L348" s="5">
        <v>197773</v>
      </c>
      <c r="M348" s="5"/>
      <c r="N348" s="5"/>
      <c r="O348" s="5"/>
      <c r="P348" s="5"/>
      <c r="Q348" s="5"/>
      <c r="R348" s="5"/>
      <c r="S348" s="5"/>
      <c r="T348" s="5"/>
    </row>
    <row r="349" spans="1:20" x14ac:dyDescent="0.25">
      <c r="A349" t="s">
        <v>846</v>
      </c>
      <c r="B349" s="6" t="s">
        <v>950</v>
      </c>
      <c r="C349" s="5">
        <v>1</v>
      </c>
      <c r="D349" s="5" t="s">
        <v>158</v>
      </c>
      <c r="E349" s="5">
        <v>2013</v>
      </c>
      <c r="F349" s="5" t="s">
        <v>878</v>
      </c>
      <c r="G349" s="5" t="s">
        <v>945</v>
      </c>
      <c r="H349" s="5">
        <v>2</v>
      </c>
      <c r="I349" s="7">
        <v>41815</v>
      </c>
      <c r="J349" s="7">
        <v>41815</v>
      </c>
      <c r="K349" s="6" t="s">
        <v>571</v>
      </c>
      <c r="L349" s="5">
        <v>183535</v>
      </c>
      <c r="M349" s="6" t="s">
        <v>572</v>
      </c>
      <c r="N349" s="5">
        <v>743</v>
      </c>
      <c r="O349" s="6" t="s">
        <v>571</v>
      </c>
      <c r="P349" s="5">
        <v>1486</v>
      </c>
      <c r="Q349" s="5"/>
      <c r="R349" s="5"/>
      <c r="S349" s="5"/>
      <c r="T349" s="5"/>
    </row>
    <row r="350" spans="1:20" x14ac:dyDescent="0.25">
      <c r="A350" t="s">
        <v>846</v>
      </c>
      <c r="B350" s="6" t="s">
        <v>951</v>
      </c>
      <c r="C350" s="5">
        <v>1</v>
      </c>
      <c r="D350" s="5" t="s">
        <v>158</v>
      </c>
      <c r="E350" s="5">
        <v>2014</v>
      </c>
      <c r="F350" s="5" t="s">
        <v>878</v>
      </c>
      <c r="G350" s="5" t="s">
        <v>945</v>
      </c>
      <c r="H350" s="5">
        <v>2</v>
      </c>
      <c r="I350" s="7">
        <v>42166</v>
      </c>
      <c r="J350" s="7">
        <v>42166</v>
      </c>
      <c r="K350" s="6" t="s">
        <v>571</v>
      </c>
      <c r="L350" s="5">
        <v>223502</v>
      </c>
      <c r="M350" s="6" t="s">
        <v>572</v>
      </c>
      <c r="N350" s="5">
        <v>875</v>
      </c>
      <c r="O350" s="6" t="s">
        <v>571</v>
      </c>
      <c r="P350" s="5">
        <v>1757</v>
      </c>
      <c r="Q350" s="6" t="s">
        <v>572</v>
      </c>
      <c r="R350" s="5">
        <v>7</v>
      </c>
      <c r="S350" s="5"/>
      <c r="T350" s="5"/>
    </row>
    <row r="351" spans="1:20" x14ac:dyDescent="0.25">
      <c r="A351" t="s">
        <v>846</v>
      </c>
      <c r="B351" s="6" t="s">
        <v>952</v>
      </c>
      <c r="C351" s="5">
        <v>1</v>
      </c>
      <c r="D351" s="5" t="s">
        <v>158</v>
      </c>
      <c r="E351" s="5">
        <v>2015</v>
      </c>
      <c r="F351" s="5" t="s">
        <v>878</v>
      </c>
      <c r="G351" s="5" t="s">
        <v>945</v>
      </c>
      <c r="H351" s="5">
        <v>2</v>
      </c>
      <c r="I351" s="7">
        <v>42531</v>
      </c>
      <c r="J351" s="7">
        <v>42531</v>
      </c>
      <c r="K351" s="6" t="s">
        <v>571</v>
      </c>
      <c r="L351" s="5">
        <v>226381</v>
      </c>
      <c r="M351" s="6" t="s">
        <v>572</v>
      </c>
      <c r="N351" s="5">
        <v>454</v>
      </c>
      <c r="O351" s="6" t="s">
        <v>571</v>
      </c>
      <c r="P351" s="5">
        <v>454</v>
      </c>
      <c r="Q351" s="6" t="s">
        <v>572</v>
      </c>
      <c r="R351" s="5">
        <v>1</v>
      </c>
      <c r="S351" s="5"/>
      <c r="T351" s="5"/>
    </row>
    <row r="352" spans="1:20" x14ac:dyDescent="0.25">
      <c r="A352" t="s">
        <v>846</v>
      </c>
      <c r="B352" s="6" t="s">
        <v>953</v>
      </c>
      <c r="C352" s="5">
        <v>1</v>
      </c>
      <c r="D352" s="5" t="s">
        <v>158</v>
      </c>
      <c r="E352" s="5">
        <v>2016</v>
      </c>
      <c r="F352" s="5" t="s">
        <v>878</v>
      </c>
      <c r="G352" s="5" t="s">
        <v>945</v>
      </c>
      <c r="H352" s="5">
        <v>2</v>
      </c>
      <c r="I352" s="7">
        <v>42893</v>
      </c>
      <c r="J352" s="7">
        <v>42893</v>
      </c>
      <c r="K352" s="6" t="s">
        <v>571</v>
      </c>
      <c r="L352" s="5">
        <v>208314</v>
      </c>
      <c r="M352" s="5"/>
      <c r="N352" s="5"/>
      <c r="O352" s="5"/>
      <c r="P352" s="5"/>
      <c r="Q352" s="5"/>
      <c r="R352" s="5"/>
      <c r="S352" s="5"/>
      <c r="T352" s="5"/>
    </row>
    <row r="353" spans="1:20" x14ac:dyDescent="0.25">
      <c r="A353" t="s">
        <v>846</v>
      </c>
      <c r="B353" s="6" t="s">
        <v>954</v>
      </c>
      <c r="C353" s="5">
        <v>1</v>
      </c>
      <c r="D353" s="5" t="s">
        <v>162</v>
      </c>
      <c r="E353" s="5">
        <v>2005</v>
      </c>
      <c r="F353" s="5" t="s">
        <v>955</v>
      </c>
      <c r="G353" s="5" t="s">
        <v>956</v>
      </c>
      <c r="H353" s="5">
        <v>2</v>
      </c>
      <c r="I353" s="7">
        <v>38841</v>
      </c>
      <c r="J353" s="7">
        <v>38882</v>
      </c>
      <c r="K353" s="6" t="s">
        <v>571</v>
      </c>
      <c r="L353" s="5">
        <v>202669</v>
      </c>
      <c r="M353" s="6" t="s">
        <v>572</v>
      </c>
      <c r="N353" s="5">
        <v>14228</v>
      </c>
      <c r="O353" s="6" t="s">
        <v>571</v>
      </c>
      <c r="P353" s="5">
        <v>3817</v>
      </c>
      <c r="Q353" s="6" t="s">
        <v>572</v>
      </c>
      <c r="R353" s="5">
        <v>348</v>
      </c>
      <c r="S353" s="5"/>
      <c r="T353" s="5"/>
    </row>
    <row r="354" spans="1:20" x14ac:dyDescent="0.25">
      <c r="A354" t="s">
        <v>846</v>
      </c>
      <c r="B354" s="6" t="s">
        <v>957</v>
      </c>
      <c r="C354" s="5">
        <v>1</v>
      </c>
      <c r="D354" s="5" t="s">
        <v>162</v>
      </c>
      <c r="E354" s="5">
        <v>2006</v>
      </c>
      <c r="F354" s="5" t="s">
        <v>955</v>
      </c>
      <c r="G354" s="5" t="s">
        <v>956</v>
      </c>
      <c r="H354" s="5">
        <v>2</v>
      </c>
      <c r="I354" s="7">
        <v>39190</v>
      </c>
      <c r="J354" s="7">
        <v>39258</v>
      </c>
      <c r="K354" s="6" t="s">
        <v>571</v>
      </c>
      <c r="L354" s="5">
        <v>196351</v>
      </c>
      <c r="M354" s="6" t="s">
        <v>572</v>
      </c>
      <c r="N354" s="5">
        <v>10098</v>
      </c>
      <c r="O354" s="6" t="s">
        <v>571</v>
      </c>
      <c r="P354" s="5">
        <v>33668</v>
      </c>
      <c r="Q354" s="6" t="s">
        <v>572</v>
      </c>
      <c r="R354" s="5">
        <v>1064</v>
      </c>
      <c r="S354" s="5"/>
      <c r="T354" s="5"/>
    </row>
    <row r="355" spans="1:20" x14ac:dyDescent="0.25">
      <c r="A355" t="s">
        <v>846</v>
      </c>
      <c r="B355" s="6" t="s">
        <v>958</v>
      </c>
      <c r="C355" s="5">
        <v>1</v>
      </c>
      <c r="D355" s="5" t="s">
        <v>162</v>
      </c>
      <c r="E355" s="5">
        <v>2006</v>
      </c>
      <c r="F355" s="5" t="s">
        <v>955</v>
      </c>
      <c r="G355" s="5" t="s">
        <v>956</v>
      </c>
      <c r="H355" s="5">
        <v>2</v>
      </c>
      <c r="I355" s="7">
        <v>39190</v>
      </c>
      <c r="J355" s="7">
        <v>39258</v>
      </c>
      <c r="K355" s="6" t="s">
        <v>571</v>
      </c>
      <c r="L355" s="5">
        <v>16285</v>
      </c>
      <c r="M355" s="6" t="s">
        <v>572</v>
      </c>
      <c r="N355" s="5">
        <v>838</v>
      </c>
      <c r="O355" s="6" t="s">
        <v>571</v>
      </c>
      <c r="P355" s="5">
        <v>1613</v>
      </c>
      <c r="Q355" s="6" t="s">
        <v>572</v>
      </c>
      <c r="R355" s="5">
        <v>31</v>
      </c>
      <c r="S355" s="5"/>
      <c r="T355" s="5"/>
    </row>
    <row r="356" spans="1:20" x14ac:dyDescent="0.25">
      <c r="A356" t="s">
        <v>846</v>
      </c>
      <c r="B356" s="6" t="s">
        <v>959</v>
      </c>
      <c r="C356" s="5">
        <v>1</v>
      </c>
      <c r="D356" s="5" t="s">
        <v>162</v>
      </c>
      <c r="E356" s="5">
        <v>2007</v>
      </c>
      <c r="F356" s="5" t="s">
        <v>955</v>
      </c>
      <c r="G356" s="5" t="s">
        <v>956</v>
      </c>
      <c r="H356" s="5">
        <v>2</v>
      </c>
      <c r="I356" s="7">
        <v>39563</v>
      </c>
      <c r="J356" s="7">
        <v>39601</v>
      </c>
      <c r="K356" s="6" t="s">
        <v>571</v>
      </c>
      <c r="L356" s="5">
        <v>17375</v>
      </c>
      <c r="M356" s="6" t="s">
        <v>572</v>
      </c>
      <c r="N356" s="5">
        <v>290</v>
      </c>
      <c r="O356" s="6" t="s">
        <v>571</v>
      </c>
      <c r="P356" s="5">
        <v>1390</v>
      </c>
      <c r="Q356" s="5"/>
      <c r="R356" s="5"/>
      <c r="S356" s="5"/>
      <c r="T356" s="5"/>
    </row>
    <row r="357" spans="1:20" x14ac:dyDescent="0.25">
      <c r="A357" t="s">
        <v>846</v>
      </c>
      <c r="B357" s="6" t="s">
        <v>960</v>
      </c>
      <c r="C357" s="5">
        <v>1</v>
      </c>
      <c r="D357" s="5" t="s">
        <v>162</v>
      </c>
      <c r="E357" s="5">
        <v>2007</v>
      </c>
      <c r="F357" s="5" t="s">
        <v>955</v>
      </c>
      <c r="G357" s="5" t="s">
        <v>956</v>
      </c>
      <c r="H357" s="5">
        <v>2</v>
      </c>
      <c r="I357" s="7">
        <v>39563</v>
      </c>
      <c r="J357" s="7">
        <v>39601</v>
      </c>
      <c r="K357" s="6" t="s">
        <v>571</v>
      </c>
      <c r="L357" s="5">
        <v>197192</v>
      </c>
      <c r="M357" s="6" t="s">
        <v>572</v>
      </c>
      <c r="N357" s="5">
        <v>3287</v>
      </c>
      <c r="O357" s="6" t="s">
        <v>571</v>
      </c>
      <c r="P357" s="5">
        <v>15775</v>
      </c>
      <c r="Q357" s="5"/>
      <c r="R357" s="5"/>
      <c r="S357" s="5"/>
      <c r="T357" s="5"/>
    </row>
    <row r="358" spans="1:20" x14ac:dyDescent="0.25">
      <c r="A358" t="s">
        <v>846</v>
      </c>
      <c r="B358" s="6" t="s">
        <v>961</v>
      </c>
      <c r="C358" s="5">
        <v>1</v>
      </c>
      <c r="D358" s="5" t="s">
        <v>162</v>
      </c>
      <c r="E358" s="5">
        <v>2008</v>
      </c>
      <c r="F358" s="5" t="s">
        <v>955</v>
      </c>
      <c r="G358" s="5" t="s">
        <v>956</v>
      </c>
      <c r="H358" s="5">
        <v>2</v>
      </c>
      <c r="I358" s="7">
        <v>39930</v>
      </c>
      <c r="J358" s="7">
        <v>39961</v>
      </c>
      <c r="K358" s="6" t="s">
        <v>571</v>
      </c>
      <c r="L358" s="5">
        <v>185967</v>
      </c>
      <c r="M358" s="6" t="s">
        <v>572</v>
      </c>
      <c r="N358" s="5">
        <v>1587</v>
      </c>
      <c r="O358" s="6" t="s">
        <v>571</v>
      </c>
      <c r="P358" s="5">
        <v>317</v>
      </c>
      <c r="Q358" s="6" t="s">
        <v>572</v>
      </c>
      <c r="R358" s="5">
        <v>317</v>
      </c>
      <c r="S358" s="5"/>
      <c r="T358" s="5"/>
    </row>
    <row r="359" spans="1:20" x14ac:dyDescent="0.25">
      <c r="A359" t="s">
        <v>846</v>
      </c>
      <c r="B359" s="6" t="s">
        <v>962</v>
      </c>
      <c r="C359" s="5">
        <v>1</v>
      </c>
      <c r="D359" s="5" t="s">
        <v>162</v>
      </c>
      <c r="E359" s="5">
        <v>2009</v>
      </c>
      <c r="F359" s="5" t="s">
        <v>955</v>
      </c>
      <c r="G359" s="5" t="s">
        <v>956</v>
      </c>
      <c r="H359" s="5">
        <v>2</v>
      </c>
      <c r="I359" s="7">
        <v>40277</v>
      </c>
      <c r="J359" s="7">
        <v>40326</v>
      </c>
      <c r="K359" s="6" t="s">
        <v>571</v>
      </c>
      <c r="L359" s="5">
        <v>219608</v>
      </c>
      <c r="M359" s="6" t="s">
        <v>572</v>
      </c>
      <c r="N359" s="5">
        <v>2076</v>
      </c>
      <c r="O359" s="6" t="s">
        <v>571</v>
      </c>
      <c r="P359" s="5">
        <v>73723</v>
      </c>
      <c r="Q359" s="6" t="s">
        <v>572</v>
      </c>
      <c r="R359" s="5">
        <v>692</v>
      </c>
      <c r="S359" s="5"/>
      <c r="T359" s="5"/>
    </row>
    <row r="360" spans="1:20" x14ac:dyDescent="0.25">
      <c r="A360" t="s">
        <v>846</v>
      </c>
      <c r="B360" s="6" t="s">
        <v>963</v>
      </c>
      <c r="C360" s="5">
        <v>1</v>
      </c>
      <c r="D360" s="5" t="s">
        <v>162</v>
      </c>
      <c r="E360" s="5">
        <v>2010</v>
      </c>
      <c r="F360" s="5" t="s">
        <v>955</v>
      </c>
      <c r="G360" s="5" t="s">
        <v>956</v>
      </c>
      <c r="H360" s="5">
        <v>2</v>
      </c>
      <c r="I360" s="7">
        <v>40641</v>
      </c>
      <c r="J360" s="7">
        <v>40702</v>
      </c>
      <c r="K360" s="6" t="s">
        <v>571</v>
      </c>
      <c r="L360" s="5">
        <v>174820</v>
      </c>
      <c r="M360" s="6" t="s">
        <v>572</v>
      </c>
      <c r="N360" s="5">
        <v>602</v>
      </c>
      <c r="O360" s="6" t="s">
        <v>571</v>
      </c>
      <c r="P360" s="5">
        <v>1504</v>
      </c>
      <c r="Q360" s="6" t="s">
        <v>572</v>
      </c>
      <c r="R360" s="5">
        <v>903</v>
      </c>
      <c r="S360" s="5"/>
      <c r="T360" s="5"/>
    </row>
    <row r="361" spans="1:20" x14ac:dyDescent="0.25">
      <c r="A361" t="s">
        <v>846</v>
      </c>
      <c r="B361" s="6" t="s">
        <v>964</v>
      </c>
      <c r="C361" s="5">
        <v>1</v>
      </c>
      <c r="D361" s="5" t="s">
        <v>162</v>
      </c>
      <c r="E361" s="5">
        <v>2011</v>
      </c>
      <c r="F361" s="5" t="s">
        <v>955</v>
      </c>
      <c r="G361" s="5" t="s">
        <v>956</v>
      </c>
      <c r="H361" s="5">
        <v>2</v>
      </c>
      <c r="I361" s="7">
        <v>41010</v>
      </c>
      <c r="J361" s="7">
        <v>41073</v>
      </c>
      <c r="K361" s="6" t="s">
        <v>571</v>
      </c>
      <c r="L361" s="5">
        <v>203658</v>
      </c>
      <c r="M361" s="6" t="s">
        <v>572</v>
      </c>
      <c r="N361" s="5">
        <v>364</v>
      </c>
      <c r="O361" s="6" t="s">
        <v>571</v>
      </c>
      <c r="P361" s="5">
        <v>728</v>
      </c>
      <c r="Q361" s="6" t="s">
        <v>572</v>
      </c>
      <c r="R361" s="5">
        <v>364</v>
      </c>
      <c r="S361" s="5"/>
      <c r="T361" s="5"/>
    </row>
    <row r="362" spans="1:20" x14ac:dyDescent="0.25">
      <c r="A362" t="s">
        <v>846</v>
      </c>
      <c r="B362" s="6" t="s">
        <v>965</v>
      </c>
      <c r="C362" s="5">
        <v>1</v>
      </c>
      <c r="D362" s="5" t="s">
        <v>162</v>
      </c>
      <c r="E362" s="5">
        <v>2012</v>
      </c>
      <c r="F362" s="5" t="s">
        <v>955</v>
      </c>
      <c r="G362" s="5" t="s">
        <v>956</v>
      </c>
      <c r="H362" s="5">
        <v>2</v>
      </c>
      <c r="I362" s="7">
        <v>41362</v>
      </c>
      <c r="J362" s="7">
        <v>41438</v>
      </c>
      <c r="K362" s="6" t="s">
        <v>571</v>
      </c>
      <c r="L362" s="5">
        <v>232176</v>
      </c>
      <c r="M362" s="6" t="s">
        <v>572</v>
      </c>
      <c r="N362" s="5">
        <v>2136</v>
      </c>
      <c r="O362" s="6" t="s">
        <v>571</v>
      </c>
      <c r="P362" s="5">
        <v>2845</v>
      </c>
      <c r="Q362" s="5"/>
      <c r="R362" s="5"/>
      <c r="S362" s="5"/>
      <c r="T362" s="5"/>
    </row>
    <row r="363" spans="1:20" x14ac:dyDescent="0.25">
      <c r="A363" t="s">
        <v>846</v>
      </c>
      <c r="B363" s="6" t="s">
        <v>966</v>
      </c>
      <c r="C363" s="5">
        <v>1</v>
      </c>
      <c r="D363" s="5" t="s">
        <v>162</v>
      </c>
      <c r="E363" s="5">
        <v>2013</v>
      </c>
      <c r="F363" s="5" t="s">
        <v>955</v>
      </c>
      <c r="G363" s="5" t="s">
        <v>956</v>
      </c>
      <c r="H363" s="5">
        <v>2</v>
      </c>
      <c r="I363" s="7">
        <v>41773</v>
      </c>
      <c r="J363" s="7">
        <v>41773</v>
      </c>
      <c r="K363" s="6" t="s">
        <v>571</v>
      </c>
      <c r="L363" s="5">
        <v>148032</v>
      </c>
      <c r="M363" s="6" t="s">
        <v>572</v>
      </c>
      <c r="N363" s="5">
        <v>3187</v>
      </c>
      <c r="O363" s="6" t="s">
        <v>571</v>
      </c>
      <c r="P363" s="5">
        <v>3887</v>
      </c>
      <c r="Q363" s="6" t="s">
        <v>572</v>
      </c>
      <c r="R363" s="5">
        <v>390</v>
      </c>
      <c r="S363" s="5"/>
      <c r="T363" s="5"/>
    </row>
    <row r="364" spans="1:20" x14ac:dyDescent="0.25">
      <c r="A364" t="s">
        <v>846</v>
      </c>
      <c r="B364" s="6" t="s">
        <v>967</v>
      </c>
      <c r="C364" s="5">
        <v>1</v>
      </c>
      <c r="D364" s="5" t="s">
        <v>162</v>
      </c>
      <c r="E364" s="5">
        <v>2014</v>
      </c>
      <c r="F364" s="5" t="s">
        <v>955</v>
      </c>
      <c r="G364" s="5" t="s">
        <v>956</v>
      </c>
      <c r="H364" s="5">
        <v>2</v>
      </c>
      <c r="I364" s="7">
        <v>42105</v>
      </c>
      <c r="J364" s="7">
        <v>42161</v>
      </c>
      <c r="K364" s="6" t="s">
        <v>571</v>
      </c>
      <c r="L364" s="5">
        <v>236110</v>
      </c>
      <c r="M364" s="6" t="s">
        <v>572</v>
      </c>
      <c r="N364" s="5">
        <v>932</v>
      </c>
      <c r="O364" s="6" t="s">
        <v>571</v>
      </c>
      <c r="P364" s="5">
        <v>1815</v>
      </c>
      <c r="Q364" s="5"/>
      <c r="R364" s="5"/>
      <c r="S364" s="5"/>
      <c r="T364" s="5"/>
    </row>
    <row r="365" spans="1:20" x14ac:dyDescent="0.25">
      <c r="A365" t="s">
        <v>846</v>
      </c>
      <c r="B365" s="6" t="s">
        <v>968</v>
      </c>
      <c r="C365" s="5">
        <v>1</v>
      </c>
      <c r="D365" s="5" t="s">
        <v>162</v>
      </c>
      <c r="E365" s="5">
        <v>2015</v>
      </c>
      <c r="F365" s="5" t="s">
        <v>955</v>
      </c>
      <c r="G365" s="5" t="s">
        <v>956</v>
      </c>
      <c r="H365" s="5">
        <v>2</v>
      </c>
      <c r="I365" s="7">
        <v>42476</v>
      </c>
      <c r="J365" s="7">
        <v>42526</v>
      </c>
      <c r="K365" s="6" t="s">
        <v>571</v>
      </c>
      <c r="L365" s="5">
        <v>182139</v>
      </c>
      <c r="M365" s="6" t="s">
        <v>572</v>
      </c>
      <c r="N365" s="5">
        <v>1949</v>
      </c>
      <c r="O365" s="6" t="s">
        <v>571</v>
      </c>
      <c r="P365" s="5">
        <v>656</v>
      </c>
      <c r="Q365" s="6" t="s">
        <v>572</v>
      </c>
      <c r="R365" s="5">
        <v>656</v>
      </c>
      <c r="S365" s="5"/>
      <c r="T365" s="5"/>
    </row>
    <row r="366" spans="1:20" x14ac:dyDescent="0.25">
      <c r="A366" t="s">
        <v>846</v>
      </c>
      <c r="B366" s="6" t="s">
        <v>969</v>
      </c>
      <c r="C366" s="5">
        <v>1</v>
      </c>
      <c r="D366" s="5" t="s">
        <v>162</v>
      </c>
      <c r="E366" s="5">
        <v>2016</v>
      </c>
      <c r="F366" s="5" t="s">
        <v>955</v>
      </c>
      <c r="G366" s="5" t="s">
        <v>956</v>
      </c>
      <c r="H366" s="5">
        <v>2</v>
      </c>
      <c r="I366" s="7">
        <v>42840</v>
      </c>
      <c r="J366" s="7">
        <v>42903</v>
      </c>
      <c r="K366" s="6" t="s">
        <v>571</v>
      </c>
      <c r="L366" s="5">
        <v>232685</v>
      </c>
      <c r="M366" s="6" t="s">
        <v>572</v>
      </c>
      <c r="N366" s="5">
        <v>3822</v>
      </c>
      <c r="O366" s="6" t="s">
        <v>571</v>
      </c>
      <c r="P366" s="5">
        <v>1433</v>
      </c>
      <c r="Q366" s="6" t="s">
        <v>572</v>
      </c>
      <c r="R366" s="5">
        <v>957</v>
      </c>
      <c r="S366" s="5"/>
      <c r="T366" s="5"/>
    </row>
  </sheetData>
  <autoFilter ref="A5:T36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tabSelected="1" workbookViewId="0">
      <selection activeCell="I3" sqref="I3"/>
    </sheetView>
  </sheetViews>
  <sheetFormatPr defaultRowHeight="15" x14ac:dyDescent="0.25"/>
  <cols>
    <col min="2" max="2" width="25.7109375" bestFit="1" customWidth="1"/>
    <col min="3" max="3" width="43.7109375" bestFit="1" customWidth="1"/>
    <col min="5" max="5" width="15.85546875" bestFit="1" customWidth="1"/>
    <col min="9" max="9" width="13.140625" customWidth="1"/>
  </cols>
  <sheetData>
    <row r="1" spans="1:10" x14ac:dyDescent="0.25">
      <c r="A1" t="s">
        <v>534</v>
      </c>
    </row>
    <row r="3" spans="1:10" x14ac:dyDescent="0.25">
      <c r="A3" t="s">
        <v>527</v>
      </c>
      <c r="B3" t="s">
        <v>528</v>
      </c>
      <c r="C3" t="s">
        <v>529</v>
      </c>
      <c r="D3" t="s">
        <v>459</v>
      </c>
      <c r="E3" t="s">
        <v>460</v>
      </c>
      <c r="F3" s="1" t="s">
        <v>172</v>
      </c>
      <c r="G3" s="1" t="s">
        <v>173</v>
      </c>
      <c r="H3" s="1" t="s">
        <v>174</v>
      </c>
      <c r="I3" s="1" t="s">
        <v>175</v>
      </c>
      <c r="J3" s="1" t="s">
        <v>176</v>
      </c>
    </row>
    <row r="4" spans="1:10" x14ac:dyDescent="0.25">
      <c r="A4">
        <v>1</v>
      </c>
      <c r="B4" t="s">
        <v>177</v>
      </c>
      <c r="C4" t="s">
        <v>71</v>
      </c>
      <c r="D4">
        <v>1</v>
      </c>
      <c r="E4" t="s">
        <v>461</v>
      </c>
      <c r="F4" t="s">
        <v>178</v>
      </c>
      <c r="G4">
        <v>999</v>
      </c>
      <c r="H4" t="s">
        <v>179</v>
      </c>
      <c r="I4" t="s">
        <v>180</v>
      </c>
      <c r="J4" t="s">
        <v>181</v>
      </c>
    </row>
    <row r="5" spans="1:10" x14ac:dyDescent="0.25">
      <c r="A5">
        <v>2</v>
      </c>
      <c r="B5" t="s">
        <v>182</v>
      </c>
      <c r="C5" t="s">
        <v>30</v>
      </c>
      <c r="D5">
        <v>1</v>
      </c>
      <c r="E5" t="s">
        <v>461</v>
      </c>
      <c r="F5" t="s">
        <v>178</v>
      </c>
      <c r="G5">
        <v>999</v>
      </c>
      <c r="H5" t="s">
        <v>179</v>
      </c>
      <c r="I5" t="s">
        <v>180</v>
      </c>
      <c r="J5" t="s">
        <v>181</v>
      </c>
    </row>
    <row r="6" spans="1:10" x14ac:dyDescent="0.25">
      <c r="A6">
        <v>3</v>
      </c>
      <c r="B6" t="s">
        <v>183</v>
      </c>
      <c r="C6" t="s">
        <v>53</v>
      </c>
      <c r="D6">
        <v>1</v>
      </c>
      <c r="E6" t="s">
        <v>461</v>
      </c>
      <c r="F6" t="s">
        <v>178</v>
      </c>
      <c r="G6">
        <v>999</v>
      </c>
      <c r="H6" t="s">
        <v>179</v>
      </c>
      <c r="I6" t="s">
        <v>180</v>
      </c>
      <c r="J6" t="s">
        <v>181</v>
      </c>
    </row>
    <row r="7" spans="1:10" x14ac:dyDescent="0.25">
      <c r="A7">
        <v>4</v>
      </c>
      <c r="B7" t="s">
        <v>184</v>
      </c>
      <c r="C7" t="s">
        <v>29</v>
      </c>
      <c r="D7">
        <v>1</v>
      </c>
      <c r="E7" t="s">
        <v>461</v>
      </c>
      <c r="F7" t="s">
        <v>178</v>
      </c>
      <c r="G7">
        <v>999</v>
      </c>
      <c r="H7" t="s">
        <v>179</v>
      </c>
      <c r="I7" t="s">
        <v>180</v>
      </c>
      <c r="J7" t="s">
        <v>181</v>
      </c>
    </row>
    <row r="8" spans="1:10" x14ac:dyDescent="0.25">
      <c r="A8">
        <v>5</v>
      </c>
      <c r="B8" t="s">
        <v>185</v>
      </c>
      <c r="C8" t="s">
        <v>31</v>
      </c>
      <c r="D8">
        <v>1</v>
      </c>
      <c r="E8" t="s">
        <v>461</v>
      </c>
      <c r="F8" t="s">
        <v>178</v>
      </c>
      <c r="G8">
        <v>999</v>
      </c>
      <c r="H8" t="s">
        <v>179</v>
      </c>
      <c r="I8" t="s">
        <v>180</v>
      </c>
      <c r="J8" t="s">
        <v>181</v>
      </c>
    </row>
    <row r="9" spans="1:10" x14ac:dyDescent="0.25">
      <c r="A9">
        <v>6</v>
      </c>
      <c r="B9" t="s">
        <v>186</v>
      </c>
      <c r="C9" t="s">
        <v>11</v>
      </c>
      <c r="D9">
        <v>1</v>
      </c>
      <c r="E9" t="s">
        <v>461</v>
      </c>
      <c r="F9" t="s">
        <v>178</v>
      </c>
      <c r="G9">
        <v>999</v>
      </c>
      <c r="H9" t="s">
        <v>179</v>
      </c>
      <c r="I9" t="s">
        <v>180</v>
      </c>
      <c r="J9" t="s">
        <v>181</v>
      </c>
    </row>
    <row r="10" spans="1:10" x14ac:dyDescent="0.25">
      <c r="A10">
        <v>7</v>
      </c>
      <c r="B10" t="s">
        <v>187</v>
      </c>
      <c r="C10" t="s">
        <v>32</v>
      </c>
      <c r="D10">
        <v>1</v>
      </c>
      <c r="E10" t="s">
        <v>461</v>
      </c>
      <c r="F10" t="s">
        <v>178</v>
      </c>
      <c r="G10">
        <v>999</v>
      </c>
      <c r="H10" t="s">
        <v>179</v>
      </c>
      <c r="I10" t="s">
        <v>180</v>
      </c>
      <c r="J10" t="s">
        <v>181</v>
      </c>
    </row>
    <row r="11" spans="1:10" x14ac:dyDescent="0.25">
      <c r="A11">
        <v>8</v>
      </c>
      <c r="B11" t="s">
        <v>188</v>
      </c>
      <c r="C11" t="s">
        <v>13</v>
      </c>
      <c r="D11">
        <v>1</v>
      </c>
      <c r="E11" t="s">
        <v>461</v>
      </c>
      <c r="F11" t="s">
        <v>178</v>
      </c>
      <c r="G11">
        <v>999</v>
      </c>
      <c r="H11" t="s">
        <v>179</v>
      </c>
      <c r="I11" t="s">
        <v>180</v>
      </c>
      <c r="J11" t="s">
        <v>181</v>
      </c>
    </row>
    <row r="12" spans="1:10" x14ac:dyDescent="0.25">
      <c r="A12">
        <v>9</v>
      </c>
      <c r="B12" t="s">
        <v>189</v>
      </c>
      <c r="C12" t="s">
        <v>33</v>
      </c>
      <c r="D12">
        <v>1</v>
      </c>
      <c r="E12" t="s">
        <v>461</v>
      </c>
      <c r="F12" t="s">
        <v>178</v>
      </c>
      <c r="G12">
        <v>999</v>
      </c>
      <c r="H12" t="s">
        <v>179</v>
      </c>
      <c r="I12" t="s">
        <v>180</v>
      </c>
      <c r="J12" t="s">
        <v>181</v>
      </c>
    </row>
    <row r="13" spans="1:10" x14ac:dyDescent="0.25">
      <c r="A13">
        <v>10</v>
      </c>
      <c r="B13" t="s">
        <v>190</v>
      </c>
      <c r="C13" t="s">
        <v>14</v>
      </c>
      <c r="D13">
        <v>1</v>
      </c>
      <c r="E13" t="s">
        <v>461</v>
      </c>
      <c r="F13" t="s">
        <v>178</v>
      </c>
      <c r="G13">
        <v>999</v>
      </c>
      <c r="H13" t="s">
        <v>179</v>
      </c>
      <c r="I13" t="s">
        <v>180</v>
      </c>
      <c r="J13" t="s">
        <v>181</v>
      </c>
    </row>
    <row r="14" spans="1:10" x14ac:dyDescent="0.25">
      <c r="A14">
        <v>11</v>
      </c>
      <c r="B14" t="s">
        <v>191</v>
      </c>
      <c r="C14" t="s">
        <v>34</v>
      </c>
      <c r="D14">
        <v>1</v>
      </c>
      <c r="E14" t="s">
        <v>461</v>
      </c>
      <c r="F14" t="s">
        <v>178</v>
      </c>
      <c r="G14">
        <v>999</v>
      </c>
      <c r="H14" t="s">
        <v>179</v>
      </c>
      <c r="I14" t="s">
        <v>180</v>
      </c>
      <c r="J14" t="s">
        <v>181</v>
      </c>
    </row>
    <row r="15" spans="1:10" x14ac:dyDescent="0.25">
      <c r="A15">
        <v>12</v>
      </c>
      <c r="B15" t="s">
        <v>192</v>
      </c>
      <c r="C15" t="s">
        <v>35</v>
      </c>
      <c r="D15">
        <v>1</v>
      </c>
      <c r="E15" t="s">
        <v>461</v>
      </c>
      <c r="F15" t="s">
        <v>178</v>
      </c>
      <c r="G15">
        <v>999</v>
      </c>
      <c r="H15" t="s">
        <v>179</v>
      </c>
      <c r="I15" t="s">
        <v>180</v>
      </c>
      <c r="J15" t="s">
        <v>181</v>
      </c>
    </row>
    <row r="16" spans="1:10" x14ac:dyDescent="0.25">
      <c r="A16">
        <v>13</v>
      </c>
      <c r="B16" t="s">
        <v>193</v>
      </c>
      <c r="C16" t="s">
        <v>55</v>
      </c>
      <c r="D16">
        <v>2</v>
      </c>
      <c r="E16" t="s">
        <v>462</v>
      </c>
      <c r="F16" t="s">
        <v>178</v>
      </c>
      <c r="G16">
        <v>999</v>
      </c>
      <c r="H16" t="s">
        <v>179</v>
      </c>
      <c r="I16" t="s">
        <v>180</v>
      </c>
      <c r="J16" t="s">
        <v>181</v>
      </c>
    </row>
    <row r="17" spans="1:10" x14ac:dyDescent="0.25">
      <c r="A17">
        <v>14</v>
      </c>
      <c r="B17" t="s">
        <v>194</v>
      </c>
      <c r="C17" t="s">
        <v>15</v>
      </c>
      <c r="D17">
        <v>2</v>
      </c>
      <c r="E17" t="s">
        <v>462</v>
      </c>
      <c r="F17" t="s">
        <v>178</v>
      </c>
      <c r="G17">
        <v>999</v>
      </c>
      <c r="H17" t="s">
        <v>179</v>
      </c>
      <c r="I17" t="s">
        <v>180</v>
      </c>
      <c r="J17" t="s">
        <v>181</v>
      </c>
    </row>
    <row r="18" spans="1:10" x14ac:dyDescent="0.25">
      <c r="A18">
        <v>15</v>
      </c>
      <c r="B18" t="s">
        <v>195</v>
      </c>
      <c r="C18" t="s">
        <v>37</v>
      </c>
      <c r="D18">
        <v>3</v>
      </c>
      <c r="E18" t="s">
        <v>463</v>
      </c>
      <c r="F18" t="s">
        <v>178</v>
      </c>
      <c r="G18">
        <v>999</v>
      </c>
      <c r="H18" t="s">
        <v>179</v>
      </c>
      <c r="I18" t="s">
        <v>180</v>
      </c>
      <c r="J18" t="s">
        <v>181</v>
      </c>
    </row>
    <row r="19" spans="1:10" x14ac:dyDescent="0.25">
      <c r="A19">
        <v>16</v>
      </c>
      <c r="B19" t="s">
        <v>196</v>
      </c>
      <c r="C19" t="s">
        <v>16</v>
      </c>
      <c r="D19">
        <v>3</v>
      </c>
      <c r="E19" t="s">
        <v>463</v>
      </c>
      <c r="F19" t="s">
        <v>178</v>
      </c>
      <c r="G19">
        <v>999</v>
      </c>
      <c r="H19" t="s">
        <v>179</v>
      </c>
      <c r="I19" t="s">
        <v>180</v>
      </c>
      <c r="J19" t="s">
        <v>181</v>
      </c>
    </row>
    <row r="20" spans="1:10" x14ac:dyDescent="0.25">
      <c r="A20">
        <v>17</v>
      </c>
      <c r="B20" t="s">
        <v>197</v>
      </c>
      <c r="C20" t="s">
        <v>40</v>
      </c>
      <c r="D20">
        <v>4</v>
      </c>
      <c r="E20" t="s">
        <v>464</v>
      </c>
      <c r="F20" t="s">
        <v>178</v>
      </c>
      <c r="G20">
        <v>999</v>
      </c>
      <c r="H20" t="s">
        <v>179</v>
      </c>
      <c r="I20" t="s">
        <v>180</v>
      </c>
      <c r="J20" t="s">
        <v>181</v>
      </c>
    </row>
    <row r="21" spans="1:10" x14ac:dyDescent="0.25">
      <c r="A21">
        <v>18</v>
      </c>
      <c r="B21" t="s">
        <v>198</v>
      </c>
      <c r="C21" t="s">
        <v>23</v>
      </c>
      <c r="D21">
        <v>4</v>
      </c>
      <c r="E21" t="s">
        <v>464</v>
      </c>
      <c r="F21" t="s">
        <v>178</v>
      </c>
      <c r="G21">
        <v>999</v>
      </c>
      <c r="H21" t="s">
        <v>179</v>
      </c>
      <c r="I21" t="s">
        <v>180</v>
      </c>
      <c r="J21" t="s">
        <v>181</v>
      </c>
    </row>
    <row r="22" spans="1:10" x14ac:dyDescent="0.25">
      <c r="A22">
        <v>19</v>
      </c>
      <c r="B22" t="s">
        <v>199</v>
      </c>
      <c r="C22" t="s">
        <v>24</v>
      </c>
      <c r="D22">
        <v>5</v>
      </c>
      <c r="E22" t="s">
        <v>465</v>
      </c>
      <c r="F22" t="s">
        <v>178</v>
      </c>
      <c r="G22">
        <v>999</v>
      </c>
      <c r="H22" t="s">
        <v>179</v>
      </c>
      <c r="I22" t="s">
        <v>180</v>
      </c>
      <c r="J22" t="s">
        <v>181</v>
      </c>
    </row>
    <row r="23" spans="1:10" x14ac:dyDescent="0.25">
      <c r="A23">
        <v>20</v>
      </c>
      <c r="B23" t="s">
        <v>200</v>
      </c>
      <c r="C23" t="s">
        <v>42</v>
      </c>
      <c r="D23">
        <v>5</v>
      </c>
      <c r="E23" t="s">
        <v>465</v>
      </c>
      <c r="F23" t="s">
        <v>178</v>
      </c>
      <c r="G23">
        <v>999</v>
      </c>
      <c r="H23" t="s">
        <v>179</v>
      </c>
      <c r="I23" t="s">
        <v>180</v>
      </c>
      <c r="J23" t="s">
        <v>181</v>
      </c>
    </row>
    <row r="24" spans="1:10" x14ac:dyDescent="0.25">
      <c r="A24">
        <v>21</v>
      </c>
      <c r="B24" t="s">
        <v>201</v>
      </c>
      <c r="C24" t="s">
        <v>27</v>
      </c>
      <c r="D24">
        <v>6</v>
      </c>
      <c r="E24" t="s">
        <v>466</v>
      </c>
      <c r="F24" t="s">
        <v>178</v>
      </c>
      <c r="G24">
        <v>999</v>
      </c>
      <c r="H24" t="s">
        <v>179</v>
      </c>
      <c r="I24" t="s">
        <v>180</v>
      </c>
      <c r="J24" t="s">
        <v>181</v>
      </c>
    </row>
    <row r="25" spans="1:10" x14ac:dyDescent="0.25">
      <c r="A25">
        <v>22</v>
      </c>
      <c r="B25" t="s">
        <v>202</v>
      </c>
      <c r="C25" t="s">
        <v>28</v>
      </c>
      <c r="D25">
        <v>6</v>
      </c>
      <c r="E25" t="s">
        <v>466</v>
      </c>
      <c r="F25" t="s">
        <v>178</v>
      </c>
      <c r="G25">
        <v>999</v>
      </c>
      <c r="H25" t="s">
        <v>179</v>
      </c>
      <c r="I25" t="s">
        <v>180</v>
      </c>
      <c r="J25" t="s">
        <v>181</v>
      </c>
    </row>
    <row r="26" spans="1:10" x14ac:dyDescent="0.25">
      <c r="A26">
        <v>23</v>
      </c>
      <c r="B26" t="s">
        <v>203</v>
      </c>
      <c r="C26" t="s">
        <v>60</v>
      </c>
      <c r="D26">
        <v>6</v>
      </c>
      <c r="E26" t="s">
        <v>466</v>
      </c>
      <c r="F26" t="s">
        <v>178</v>
      </c>
      <c r="G26">
        <v>999</v>
      </c>
      <c r="H26" t="s">
        <v>179</v>
      </c>
      <c r="I26" t="s">
        <v>180</v>
      </c>
      <c r="J26" t="s">
        <v>181</v>
      </c>
    </row>
    <row r="27" spans="1:10" x14ac:dyDescent="0.25">
      <c r="A27">
        <v>24</v>
      </c>
      <c r="B27" t="s">
        <v>204</v>
      </c>
      <c r="C27" t="s">
        <v>43</v>
      </c>
      <c r="D27">
        <v>6</v>
      </c>
      <c r="E27" t="s">
        <v>466</v>
      </c>
      <c r="F27" t="s">
        <v>178</v>
      </c>
      <c r="G27">
        <v>999</v>
      </c>
      <c r="H27" t="s">
        <v>179</v>
      </c>
      <c r="I27" t="s">
        <v>180</v>
      </c>
      <c r="J27" t="s">
        <v>181</v>
      </c>
    </row>
    <row r="28" spans="1:10" x14ac:dyDescent="0.25">
      <c r="A28">
        <v>25</v>
      </c>
      <c r="B28" t="s">
        <v>205</v>
      </c>
      <c r="C28" t="s">
        <v>206</v>
      </c>
      <c r="D28">
        <v>7</v>
      </c>
      <c r="E28" t="s">
        <v>467</v>
      </c>
      <c r="F28" t="s">
        <v>178</v>
      </c>
      <c r="G28">
        <v>999</v>
      </c>
      <c r="H28" t="s">
        <v>179</v>
      </c>
      <c r="I28" t="s">
        <v>180</v>
      </c>
      <c r="J28" t="s">
        <v>181</v>
      </c>
    </row>
    <row r="29" spans="1:10" x14ac:dyDescent="0.25">
      <c r="A29">
        <v>26</v>
      </c>
      <c r="B29" t="s">
        <v>207</v>
      </c>
      <c r="C29" t="s">
        <v>45</v>
      </c>
      <c r="D29">
        <v>7</v>
      </c>
      <c r="E29" t="s">
        <v>467</v>
      </c>
      <c r="F29" t="s">
        <v>178</v>
      </c>
      <c r="G29">
        <v>999</v>
      </c>
      <c r="H29" t="s">
        <v>179</v>
      </c>
      <c r="I29" t="s">
        <v>180</v>
      </c>
      <c r="J29" t="s">
        <v>181</v>
      </c>
    </row>
    <row r="30" spans="1:10" x14ac:dyDescent="0.25">
      <c r="A30">
        <v>27</v>
      </c>
      <c r="B30" t="s">
        <v>208</v>
      </c>
      <c r="C30" t="s">
        <v>140</v>
      </c>
      <c r="D30">
        <v>8</v>
      </c>
      <c r="E30" t="s">
        <v>468</v>
      </c>
      <c r="F30" t="s">
        <v>209</v>
      </c>
      <c r="G30">
        <v>1</v>
      </c>
      <c r="H30" t="s">
        <v>179</v>
      </c>
      <c r="I30" t="s">
        <v>210</v>
      </c>
      <c r="J30" t="s">
        <v>181</v>
      </c>
    </row>
    <row r="31" spans="1:10" x14ac:dyDescent="0.25">
      <c r="A31">
        <v>28</v>
      </c>
      <c r="B31" t="s">
        <v>211</v>
      </c>
      <c r="C31" t="s">
        <v>212</v>
      </c>
      <c r="D31">
        <v>8</v>
      </c>
      <c r="E31" t="s">
        <v>468</v>
      </c>
      <c r="F31" t="s">
        <v>209</v>
      </c>
      <c r="G31">
        <v>1</v>
      </c>
      <c r="H31" t="s">
        <v>179</v>
      </c>
      <c r="I31" t="s">
        <v>210</v>
      </c>
      <c r="J31" t="s">
        <v>181</v>
      </c>
    </row>
    <row r="32" spans="1:10" x14ac:dyDescent="0.25">
      <c r="A32">
        <v>29</v>
      </c>
      <c r="B32" t="s">
        <v>213</v>
      </c>
      <c r="C32" t="s">
        <v>17</v>
      </c>
      <c r="D32">
        <v>8</v>
      </c>
      <c r="E32" t="s">
        <v>468</v>
      </c>
      <c r="F32" t="s">
        <v>209</v>
      </c>
      <c r="G32">
        <v>1</v>
      </c>
      <c r="H32" t="s">
        <v>179</v>
      </c>
      <c r="I32" t="s">
        <v>210</v>
      </c>
      <c r="J32" t="s">
        <v>181</v>
      </c>
    </row>
    <row r="33" spans="1:10" x14ac:dyDescent="0.25">
      <c r="A33">
        <v>30</v>
      </c>
      <c r="B33" t="s">
        <v>214</v>
      </c>
      <c r="C33" t="s">
        <v>25</v>
      </c>
      <c r="D33">
        <v>8</v>
      </c>
      <c r="E33" t="s">
        <v>468</v>
      </c>
      <c r="F33" t="s">
        <v>209</v>
      </c>
      <c r="G33">
        <v>1</v>
      </c>
      <c r="H33" t="s">
        <v>179</v>
      </c>
      <c r="I33" t="s">
        <v>210</v>
      </c>
      <c r="J33" t="s">
        <v>181</v>
      </c>
    </row>
    <row r="34" spans="1:10" x14ac:dyDescent="0.25">
      <c r="A34">
        <v>31</v>
      </c>
      <c r="B34" t="s">
        <v>215</v>
      </c>
      <c r="C34" t="s">
        <v>216</v>
      </c>
      <c r="D34">
        <v>9</v>
      </c>
      <c r="E34" t="s">
        <v>469</v>
      </c>
      <c r="F34" t="s">
        <v>209</v>
      </c>
      <c r="G34">
        <v>2</v>
      </c>
      <c r="H34" t="s">
        <v>179</v>
      </c>
      <c r="I34" t="s">
        <v>216</v>
      </c>
      <c r="J34" t="s">
        <v>217</v>
      </c>
    </row>
    <row r="35" spans="1:10" x14ac:dyDescent="0.25">
      <c r="A35">
        <v>32</v>
      </c>
      <c r="B35" t="s">
        <v>218</v>
      </c>
      <c r="C35" t="s">
        <v>102</v>
      </c>
      <c r="D35">
        <v>10</v>
      </c>
      <c r="E35" t="s">
        <v>470</v>
      </c>
      <c r="F35" t="s">
        <v>209</v>
      </c>
      <c r="G35">
        <v>3</v>
      </c>
      <c r="H35" t="s">
        <v>179</v>
      </c>
      <c r="I35" t="s">
        <v>219</v>
      </c>
      <c r="J35" t="s">
        <v>181</v>
      </c>
    </row>
    <row r="36" spans="1:10" x14ac:dyDescent="0.25">
      <c r="A36">
        <v>33</v>
      </c>
      <c r="B36" t="s">
        <v>220</v>
      </c>
      <c r="C36" t="s">
        <v>47</v>
      </c>
      <c r="D36">
        <v>10</v>
      </c>
      <c r="E36" t="s">
        <v>470</v>
      </c>
      <c r="F36" t="s">
        <v>209</v>
      </c>
      <c r="G36">
        <v>3</v>
      </c>
      <c r="H36" t="s">
        <v>179</v>
      </c>
      <c r="I36" t="s">
        <v>219</v>
      </c>
      <c r="J36" t="s">
        <v>181</v>
      </c>
    </row>
    <row r="37" spans="1:10" x14ac:dyDescent="0.25">
      <c r="A37">
        <v>34</v>
      </c>
      <c r="B37" t="s">
        <v>221</v>
      </c>
      <c r="C37" t="s">
        <v>54</v>
      </c>
      <c r="D37">
        <v>11</v>
      </c>
      <c r="E37" t="s">
        <v>471</v>
      </c>
      <c r="F37" t="s">
        <v>209</v>
      </c>
      <c r="G37">
        <v>3</v>
      </c>
      <c r="H37" t="s">
        <v>179</v>
      </c>
      <c r="I37" t="s">
        <v>219</v>
      </c>
      <c r="J37" t="s">
        <v>181</v>
      </c>
    </row>
    <row r="38" spans="1:10" x14ac:dyDescent="0.25">
      <c r="A38">
        <v>35</v>
      </c>
      <c r="B38" t="s">
        <v>222</v>
      </c>
      <c r="C38" t="s">
        <v>77</v>
      </c>
      <c r="D38">
        <v>12</v>
      </c>
      <c r="E38" t="s">
        <v>472</v>
      </c>
      <c r="F38" t="s">
        <v>209</v>
      </c>
      <c r="G38">
        <v>3</v>
      </c>
      <c r="H38" t="s">
        <v>179</v>
      </c>
      <c r="I38" t="s">
        <v>219</v>
      </c>
      <c r="J38" t="s">
        <v>181</v>
      </c>
    </row>
    <row r="39" spans="1:10" x14ac:dyDescent="0.25">
      <c r="A39">
        <v>36</v>
      </c>
      <c r="B39" t="s">
        <v>223</v>
      </c>
      <c r="C39" t="s">
        <v>100</v>
      </c>
      <c r="D39">
        <v>10</v>
      </c>
      <c r="E39" t="s">
        <v>470</v>
      </c>
      <c r="F39" t="s">
        <v>209</v>
      </c>
      <c r="G39">
        <v>3</v>
      </c>
      <c r="H39" t="s">
        <v>179</v>
      </c>
      <c r="I39" t="s">
        <v>219</v>
      </c>
      <c r="J39" t="s">
        <v>181</v>
      </c>
    </row>
    <row r="40" spans="1:10" x14ac:dyDescent="0.25">
      <c r="A40">
        <v>37</v>
      </c>
      <c r="B40" t="s">
        <v>224</v>
      </c>
      <c r="C40" t="s">
        <v>106</v>
      </c>
      <c r="D40">
        <v>10</v>
      </c>
      <c r="E40" t="s">
        <v>470</v>
      </c>
      <c r="F40" t="s">
        <v>209</v>
      </c>
      <c r="G40">
        <v>3</v>
      </c>
      <c r="H40" t="s">
        <v>179</v>
      </c>
      <c r="I40" t="s">
        <v>219</v>
      </c>
      <c r="J40" t="s">
        <v>181</v>
      </c>
    </row>
    <row r="41" spans="1:10" x14ac:dyDescent="0.25">
      <c r="A41">
        <v>38</v>
      </c>
      <c r="B41" t="s">
        <v>225</v>
      </c>
      <c r="C41" t="s">
        <v>64</v>
      </c>
      <c r="D41">
        <v>11</v>
      </c>
      <c r="E41" t="s">
        <v>471</v>
      </c>
      <c r="F41" t="s">
        <v>209</v>
      </c>
      <c r="G41">
        <v>3</v>
      </c>
      <c r="H41" t="s">
        <v>179</v>
      </c>
      <c r="I41" t="s">
        <v>219</v>
      </c>
      <c r="J41" t="s">
        <v>181</v>
      </c>
    </row>
    <row r="42" spans="1:10" x14ac:dyDescent="0.25">
      <c r="A42">
        <v>39</v>
      </c>
      <c r="B42" t="s">
        <v>226</v>
      </c>
      <c r="C42" t="s">
        <v>50</v>
      </c>
      <c r="D42">
        <v>12</v>
      </c>
      <c r="E42" t="s">
        <v>472</v>
      </c>
      <c r="F42" t="s">
        <v>209</v>
      </c>
      <c r="G42">
        <v>3</v>
      </c>
      <c r="H42" t="s">
        <v>179</v>
      </c>
      <c r="I42" t="s">
        <v>219</v>
      </c>
      <c r="J42" t="s">
        <v>181</v>
      </c>
    </row>
    <row r="43" spans="1:10" x14ac:dyDescent="0.25">
      <c r="A43">
        <v>40</v>
      </c>
      <c r="B43" t="s">
        <v>227</v>
      </c>
      <c r="C43" t="s">
        <v>228</v>
      </c>
      <c r="D43">
        <v>16</v>
      </c>
      <c r="E43" t="s">
        <v>227</v>
      </c>
      <c r="F43" t="s">
        <v>209</v>
      </c>
      <c r="G43">
        <v>5</v>
      </c>
      <c r="H43" t="s">
        <v>179</v>
      </c>
      <c r="I43" t="s">
        <v>228</v>
      </c>
      <c r="J43" t="s">
        <v>217</v>
      </c>
    </row>
    <row r="44" spans="1:10" x14ac:dyDescent="0.25">
      <c r="A44">
        <v>41</v>
      </c>
      <c r="B44" t="s">
        <v>229</v>
      </c>
      <c r="C44" t="s">
        <v>70</v>
      </c>
      <c r="D44">
        <v>13</v>
      </c>
      <c r="E44" t="s">
        <v>473</v>
      </c>
      <c r="F44" t="s">
        <v>178</v>
      </c>
      <c r="G44">
        <v>999</v>
      </c>
      <c r="H44" t="s">
        <v>179</v>
      </c>
      <c r="I44" t="s">
        <v>230</v>
      </c>
      <c r="J44" t="s">
        <v>217</v>
      </c>
    </row>
    <row r="45" spans="1:10" x14ac:dyDescent="0.25">
      <c r="A45">
        <v>42</v>
      </c>
      <c r="B45" t="s">
        <v>231</v>
      </c>
      <c r="C45" t="s">
        <v>86</v>
      </c>
      <c r="D45">
        <v>13</v>
      </c>
      <c r="E45" t="s">
        <v>473</v>
      </c>
      <c r="F45" t="s">
        <v>178</v>
      </c>
      <c r="G45">
        <v>999</v>
      </c>
      <c r="H45" t="s">
        <v>179</v>
      </c>
      <c r="I45" t="s">
        <v>230</v>
      </c>
      <c r="J45" t="s">
        <v>217</v>
      </c>
    </row>
    <row r="46" spans="1:10" x14ac:dyDescent="0.25">
      <c r="A46">
        <v>43</v>
      </c>
      <c r="B46" t="s">
        <v>232</v>
      </c>
      <c r="C46" t="s">
        <v>59</v>
      </c>
      <c r="D46">
        <v>13</v>
      </c>
      <c r="E46" t="s">
        <v>473</v>
      </c>
      <c r="F46" t="s">
        <v>178</v>
      </c>
      <c r="G46">
        <v>999</v>
      </c>
      <c r="H46" t="s">
        <v>179</v>
      </c>
      <c r="I46" t="s">
        <v>230</v>
      </c>
      <c r="J46" t="s">
        <v>217</v>
      </c>
    </row>
    <row r="47" spans="1:10" x14ac:dyDescent="0.25">
      <c r="A47">
        <v>44</v>
      </c>
      <c r="B47" t="s">
        <v>233</v>
      </c>
      <c r="C47" t="s">
        <v>85</v>
      </c>
      <c r="D47">
        <v>13</v>
      </c>
      <c r="E47" t="s">
        <v>473</v>
      </c>
      <c r="F47" t="s">
        <v>178</v>
      </c>
      <c r="G47">
        <v>999</v>
      </c>
      <c r="H47" t="s">
        <v>179</v>
      </c>
      <c r="I47" t="s">
        <v>230</v>
      </c>
      <c r="J47" t="s">
        <v>217</v>
      </c>
    </row>
    <row r="48" spans="1:10" x14ac:dyDescent="0.25">
      <c r="A48">
        <v>45</v>
      </c>
      <c r="B48" t="s">
        <v>234</v>
      </c>
      <c r="C48" t="s">
        <v>56</v>
      </c>
      <c r="D48">
        <v>13</v>
      </c>
      <c r="E48" t="s">
        <v>473</v>
      </c>
      <c r="F48" t="s">
        <v>178</v>
      </c>
      <c r="G48">
        <v>999</v>
      </c>
      <c r="H48" t="s">
        <v>179</v>
      </c>
      <c r="I48" t="s">
        <v>230</v>
      </c>
      <c r="J48" t="s">
        <v>217</v>
      </c>
    </row>
    <row r="49" spans="1:10" x14ac:dyDescent="0.25">
      <c r="A49">
        <v>46</v>
      </c>
      <c r="B49" t="s">
        <v>235</v>
      </c>
      <c r="C49" t="s">
        <v>57</v>
      </c>
      <c r="D49">
        <v>13</v>
      </c>
      <c r="E49" t="s">
        <v>473</v>
      </c>
      <c r="F49" t="s">
        <v>178</v>
      </c>
      <c r="G49">
        <v>999</v>
      </c>
      <c r="H49" t="s">
        <v>179</v>
      </c>
      <c r="I49" t="s">
        <v>230</v>
      </c>
      <c r="J49" t="s">
        <v>217</v>
      </c>
    </row>
    <row r="50" spans="1:10" x14ac:dyDescent="0.25">
      <c r="A50">
        <v>47</v>
      </c>
      <c r="B50" t="s">
        <v>236</v>
      </c>
      <c r="C50" t="s">
        <v>237</v>
      </c>
      <c r="D50">
        <v>13</v>
      </c>
      <c r="E50" t="s">
        <v>473</v>
      </c>
      <c r="F50" t="s">
        <v>178</v>
      </c>
      <c r="G50">
        <v>999</v>
      </c>
      <c r="H50" t="s">
        <v>179</v>
      </c>
      <c r="I50" t="s">
        <v>230</v>
      </c>
      <c r="J50" t="s">
        <v>217</v>
      </c>
    </row>
    <row r="51" spans="1:10" x14ac:dyDescent="0.25">
      <c r="A51">
        <v>48</v>
      </c>
      <c r="B51" t="s">
        <v>238</v>
      </c>
      <c r="C51" t="s">
        <v>81</v>
      </c>
      <c r="D51">
        <v>13</v>
      </c>
      <c r="E51" t="s">
        <v>473</v>
      </c>
      <c r="F51" t="s">
        <v>178</v>
      </c>
      <c r="G51">
        <v>999</v>
      </c>
      <c r="H51" t="s">
        <v>179</v>
      </c>
      <c r="I51" t="s">
        <v>230</v>
      </c>
      <c r="J51" t="s">
        <v>217</v>
      </c>
    </row>
    <row r="52" spans="1:10" x14ac:dyDescent="0.25">
      <c r="A52">
        <v>49</v>
      </c>
      <c r="B52" t="s">
        <v>239</v>
      </c>
      <c r="C52" t="s">
        <v>91</v>
      </c>
      <c r="D52">
        <v>14</v>
      </c>
      <c r="E52" t="s">
        <v>474</v>
      </c>
      <c r="F52" t="s">
        <v>178</v>
      </c>
      <c r="G52">
        <v>999</v>
      </c>
      <c r="H52" t="s">
        <v>179</v>
      </c>
      <c r="I52" t="s">
        <v>240</v>
      </c>
      <c r="J52" t="s">
        <v>217</v>
      </c>
    </row>
    <row r="53" spans="1:10" x14ac:dyDescent="0.25">
      <c r="A53">
        <v>50</v>
      </c>
      <c r="B53" t="s">
        <v>241</v>
      </c>
      <c r="C53" t="s">
        <v>92</v>
      </c>
      <c r="D53">
        <v>14</v>
      </c>
      <c r="E53" t="s">
        <v>474</v>
      </c>
      <c r="F53" t="s">
        <v>178</v>
      </c>
      <c r="G53">
        <v>999</v>
      </c>
      <c r="H53" t="s">
        <v>179</v>
      </c>
      <c r="I53" t="s">
        <v>240</v>
      </c>
      <c r="J53" t="s">
        <v>217</v>
      </c>
    </row>
    <row r="54" spans="1:10" x14ac:dyDescent="0.25">
      <c r="A54">
        <v>51</v>
      </c>
      <c r="B54" t="s">
        <v>242</v>
      </c>
      <c r="C54" t="s">
        <v>96</v>
      </c>
      <c r="D54">
        <v>14</v>
      </c>
      <c r="E54" t="s">
        <v>474</v>
      </c>
      <c r="F54" t="s">
        <v>178</v>
      </c>
      <c r="G54">
        <v>999</v>
      </c>
      <c r="H54" t="s">
        <v>179</v>
      </c>
      <c r="I54" t="s">
        <v>240</v>
      </c>
      <c r="J54" t="s">
        <v>217</v>
      </c>
    </row>
    <row r="55" spans="1:10" x14ac:dyDescent="0.25">
      <c r="A55">
        <v>52</v>
      </c>
      <c r="B55" t="s">
        <v>243</v>
      </c>
      <c r="C55" t="s">
        <v>164</v>
      </c>
      <c r="D55">
        <v>14</v>
      </c>
      <c r="E55" t="s">
        <v>474</v>
      </c>
      <c r="F55" t="s">
        <v>178</v>
      </c>
      <c r="G55">
        <v>999</v>
      </c>
      <c r="H55" t="s">
        <v>179</v>
      </c>
      <c r="I55" t="s">
        <v>240</v>
      </c>
      <c r="J55" t="s">
        <v>217</v>
      </c>
    </row>
    <row r="56" spans="1:10" x14ac:dyDescent="0.25">
      <c r="A56">
        <v>53</v>
      </c>
      <c r="B56" t="s">
        <v>244</v>
      </c>
      <c r="C56" t="s">
        <v>245</v>
      </c>
      <c r="D56">
        <v>15</v>
      </c>
      <c r="E56" t="s">
        <v>475</v>
      </c>
      <c r="F56" t="s">
        <v>178</v>
      </c>
      <c r="G56">
        <v>999</v>
      </c>
      <c r="H56" t="s">
        <v>179</v>
      </c>
      <c r="I56" t="s">
        <v>240</v>
      </c>
      <c r="J56" t="s">
        <v>217</v>
      </c>
    </row>
    <row r="57" spans="1:10" x14ac:dyDescent="0.25">
      <c r="A57">
        <v>54</v>
      </c>
      <c r="B57" t="s">
        <v>246</v>
      </c>
      <c r="C57" t="s">
        <v>166</v>
      </c>
      <c r="D57">
        <v>14</v>
      </c>
      <c r="E57" t="s">
        <v>474</v>
      </c>
      <c r="F57" t="s">
        <v>178</v>
      </c>
      <c r="G57">
        <v>999</v>
      </c>
      <c r="H57" t="s">
        <v>179</v>
      </c>
      <c r="I57" t="s">
        <v>247</v>
      </c>
      <c r="J57" t="s">
        <v>217</v>
      </c>
    </row>
    <row r="58" spans="1:10" x14ac:dyDescent="0.25">
      <c r="A58">
        <v>55</v>
      </c>
      <c r="B58" t="s">
        <v>248</v>
      </c>
      <c r="C58" t="s">
        <v>46</v>
      </c>
      <c r="D58">
        <v>17</v>
      </c>
      <c r="E58" t="s">
        <v>476</v>
      </c>
      <c r="F58" t="s">
        <v>178</v>
      </c>
      <c r="G58">
        <v>999</v>
      </c>
      <c r="H58" t="s">
        <v>249</v>
      </c>
      <c r="I58" t="s">
        <v>250</v>
      </c>
      <c r="J58" t="s">
        <v>181</v>
      </c>
    </row>
    <row r="59" spans="1:10" x14ac:dyDescent="0.25">
      <c r="A59">
        <v>56</v>
      </c>
      <c r="B59" t="s">
        <v>251</v>
      </c>
      <c r="C59" t="s">
        <v>252</v>
      </c>
      <c r="D59">
        <v>17</v>
      </c>
      <c r="E59" t="s">
        <v>476</v>
      </c>
      <c r="F59" t="s">
        <v>178</v>
      </c>
      <c r="G59">
        <v>999</v>
      </c>
      <c r="H59" t="s">
        <v>249</v>
      </c>
      <c r="I59" t="s">
        <v>250</v>
      </c>
      <c r="J59" t="s">
        <v>181</v>
      </c>
    </row>
    <row r="60" spans="1:10" x14ac:dyDescent="0.25">
      <c r="A60">
        <v>57</v>
      </c>
      <c r="B60" t="s">
        <v>253</v>
      </c>
      <c r="C60" t="s">
        <v>254</v>
      </c>
      <c r="D60">
        <v>17</v>
      </c>
      <c r="E60" t="s">
        <v>476</v>
      </c>
      <c r="F60" t="s">
        <v>178</v>
      </c>
      <c r="G60">
        <v>999</v>
      </c>
      <c r="H60" t="s">
        <v>249</v>
      </c>
      <c r="I60" t="s">
        <v>250</v>
      </c>
      <c r="J60" t="s">
        <v>181</v>
      </c>
    </row>
    <row r="61" spans="1:10" x14ac:dyDescent="0.25">
      <c r="A61">
        <v>58</v>
      </c>
      <c r="B61" t="s">
        <v>255</v>
      </c>
      <c r="C61" t="s">
        <v>41</v>
      </c>
      <c r="D61">
        <v>17</v>
      </c>
      <c r="E61" t="s">
        <v>476</v>
      </c>
      <c r="F61" t="s">
        <v>178</v>
      </c>
      <c r="G61">
        <v>999</v>
      </c>
      <c r="H61" t="s">
        <v>249</v>
      </c>
      <c r="I61" t="s">
        <v>250</v>
      </c>
      <c r="J61" t="s">
        <v>181</v>
      </c>
    </row>
    <row r="62" spans="1:10" x14ac:dyDescent="0.25">
      <c r="A62">
        <v>59</v>
      </c>
      <c r="B62" t="s">
        <v>256</v>
      </c>
      <c r="C62" t="s">
        <v>44</v>
      </c>
      <c r="D62">
        <v>17</v>
      </c>
      <c r="E62" t="s">
        <v>476</v>
      </c>
      <c r="F62" t="s">
        <v>178</v>
      </c>
      <c r="G62">
        <v>999</v>
      </c>
      <c r="H62" t="s">
        <v>249</v>
      </c>
      <c r="I62" t="s">
        <v>250</v>
      </c>
      <c r="J62" t="s">
        <v>181</v>
      </c>
    </row>
    <row r="63" spans="1:10" x14ac:dyDescent="0.25">
      <c r="A63">
        <v>60</v>
      </c>
      <c r="B63" t="s">
        <v>257</v>
      </c>
      <c r="C63" t="s">
        <v>258</v>
      </c>
      <c r="D63">
        <v>33</v>
      </c>
      <c r="E63" t="s">
        <v>477</v>
      </c>
      <c r="F63" t="s">
        <v>178</v>
      </c>
      <c r="G63">
        <v>999</v>
      </c>
      <c r="H63" t="s">
        <v>249</v>
      </c>
      <c r="I63" t="s">
        <v>250</v>
      </c>
      <c r="J63" t="s">
        <v>181</v>
      </c>
    </row>
    <row r="64" spans="1:10" x14ac:dyDescent="0.25">
      <c r="A64">
        <v>61</v>
      </c>
      <c r="B64" t="s">
        <v>259</v>
      </c>
      <c r="C64" t="s">
        <v>260</v>
      </c>
      <c r="D64">
        <v>33</v>
      </c>
      <c r="E64" t="s">
        <v>477</v>
      </c>
      <c r="F64" t="s">
        <v>178</v>
      </c>
      <c r="G64">
        <v>999</v>
      </c>
      <c r="H64" t="s">
        <v>249</v>
      </c>
      <c r="I64" t="s">
        <v>250</v>
      </c>
      <c r="J64" t="s">
        <v>181</v>
      </c>
    </row>
    <row r="65" spans="1:10" x14ac:dyDescent="0.25">
      <c r="A65">
        <v>62</v>
      </c>
      <c r="B65" t="s">
        <v>261</v>
      </c>
      <c r="C65" t="s">
        <v>262</v>
      </c>
      <c r="D65">
        <v>32</v>
      </c>
      <c r="E65" t="s">
        <v>478</v>
      </c>
      <c r="F65" t="s">
        <v>178</v>
      </c>
      <c r="G65">
        <v>999</v>
      </c>
      <c r="H65" t="s">
        <v>249</v>
      </c>
      <c r="I65" t="s">
        <v>250</v>
      </c>
      <c r="J65" t="s">
        <v>181</v>
      </c>
    </row>
    <row r="66" spans="1:10" x14ac:dyDescent="0.25">
      <c r="A66">
        <v>63</v>
      </c>
      <c r="B66" t="s">
        <v>263</v>
      </c>
      <c r="C66" t="s">
        <v>264</v>
      </c>
      <c r="D66">
        <v>17</v>
      </c>
      <c r="E66" t="s">
        <v>476</v>
      </c>
      <c r="F66" t="s">
        <v>178</v>
      </c>
      <c r="G66">
        <v>999</v>
      </c>
      <c r="H66" t="s">
        <v>249</v>
      </c>
      <c r="I66" t="s">
        <v>250</v>
      </c>
      <c r="J66" t="s">
        <v>181</v>
      </c>
    </row>
    <row r="67" spans="1:10" x14ac:dyDescent="0.25">
      <c r="A67">
        <v>64</v>
      </c>
      <c r="B67" t="s">
        <v>265</v>
      </c>
      <c r="C67" t="s">
        <v>48</v>
      </c>
      <c r="D67">
        <v>17</v>
      </c>
      <c r="E67" t="s">
        <v>476</v>
      </c>
      <c r="F67" t="s">
        <v>178</v>
      </c>
      <c r="G67">
        <v>999</v>
      </c>
      <c r="H67" t="s">
        <v>249</v>
      </c>
      <c r="I67" t="s">
        <v>250</v>
      </c>
      <c r="J67" t="s">
        <v>181</v>
      </c>
    </row>
    <row r="68" spans="1:10" x14ac:dyDescent="0.25">
      <c r="A68">
        <v>65</v>
      </c>
      <c r="B68" t="s">
        <v>266</v>
      </c>
      <c r="C68" t="s">
        <v>51</v>
      </c>
      <c r="D68">
        <v>17</v>
      </c>
      <c r="E68" t="s">
        <v>476</v>
      </c>
      <c r="F68" t="s">
        <v>178</v>
      </c>
      <c r="G68">
        <v>999</v>
      </c>
      <c r="H68" t="s">
        <v>249</v>
      </c>
      <c r="I68" t="s">
        <v>250</v>
      </c>
      <c r="J68" t="s">
        <v>181</v>
      </c>
    </row>
    <row r="69" spans="1:10" x14ac:dyDescent="0.25">
      <c r="A69">
        <v>66</v>
      </c>
      <c r="B69" t="s">
        <v>267</v>
      </c>
      <c r="C69" t="s">
        <v>72</v>
      </c>
      <c r="D69">
        <v>17</v>
      </c>
      <c r="E69" t="s">
        <v>476</v>
      </c>
      <c r="F69" t="s">
        <v>178</v>
      </c>
      <c r="G69">
        <v>999</v>
      </c>
      <c r="H69" t="s">
        <v>249</v>
      </c>
      <c r="I69" t="s">
        <v>250</v>
      </c>
      <c r="J69" t="s">
        <v>181</v>
      </c>
    </row>
    <row r="70" spans="1:10" x14ac:dyDescent="0.25">
      <c r="A70">
        <v>67</v>
      </c>
      <c r="B70" t="s">
        <v>268</v>
      </c>
      <c r="C70" t="s">
        <v>78</v>
      </c>
      <c r="D70">
        <v>17</v>
      </c>
      <c r="E70" t="s">
        <v>476</v>
      </c>
      <c r="F70" t="s">
        <v>178</v>
      </c>
      <c r="G70">
        <v>999</v>
      </c>
      <c r="H70" t="s">
        <v>249</v>
      </c>
      <c r="I70" t="s">
        <v>250</v>
      </c>
      <c r="J70" t="s">
        <v>181</v>
      </c>
    </row>
    <row r="71" spans="1:10" x14ac:dyDescent="0.25">
      <c r="A71">
        <v>68</v>
      </c>
      <c r="B71" t="s">
        <v>269</v>
      </c>
      <c r="C71" t="s">
        <v>270</v>
      </c>
      <c r="D71">
        <v>17</v>
      </c>
      <c r="E71" t="s">
        <v>476</v>
      </c>
      <c r="F71" t="s">
        <v>178</v>
      </c>
      <c r="G71">
        <v>999</v>
      </c>
      <c r="H71" t="s">
        <v>249</v>
      </c>
      <c r="I71" t="s">
        <v>250</v>
      </c>
      <c r="J71" t="s">
        <v>181</v>
      </c>
    </row>
    <row r="72" spans="1:10" x14ac:dyDescent="0.25">
      <c r="A72">
        <v>69</v>
      </c>
      <c r="B72" t="s">
        <v>271</v>
      </c>
      <c r="C72" t="s">
        <v>65</v>
      </c>
      <c r="D72">
        <v>17</v>
      </c>
      <c r="E72" t="s">
        <v>476</v>
      </c>
      <c r="F72" t="s">
        <v>178</v>
      </c>
      <c r="G72">
        <v>999</v>
      </c>
      <c r="H72" t="s">
        <v>249</v>
      </c>
      <c r="I72" t="s">
        <v>250</v>
      </c>
      <c r="J72" t="s">
        <v>181</v>
      </c>
    </row>
    <row r="73" spans="1:10" x14ac:dyDescent="0.25">
      <c r="A73">
        <v>70</v>
      </c>
      <c r="B73" t="s">
        <v>272</v>
      </c>
      <c r="C73" t="s">
        <v>148</v>
      </c>
      <c r="D73">
        <v>17</v>
      </c>
      <c r="E73" t="s">
        <v>476</v>
      </c>
      <c r="F73" t="s">
        <v>178</v>
      </c>
      <c r="G73">
        <v>999</v>
      </c>
      <c r="H73" t="s">
        <v>249</v>
      </c>
      <c r="I73" t="s">
        <v>250</v>
      </c>
      <c r="J73" t="s">
        <v>181</v>
      </c>
    </row>
    <row r="74" spans="1:10" x14ac:dyDescent="0.25">
      <c r="A74">
        <v>71</v>
      </c>
      <c r="B74" t="s">
        <v>273</v>
      </c>
      <c r="C74" t="s">
        <v>274</v>
      </c>
      <c r="D74">
        <v>17</v>
      </c>
      <c r="E74" t="s">
        <v>476</v>
      </c>
      <c r="F74" t="s">
        <v>178</v>
      </c>
      <c r="G74">
        <v>999</v>
      </c>
      <c r="H74" t="s">
        <v>249</v>
      </c>
      <c r="I74" t="s">
        <v>250</v>
      </c>
      <c r="J74" t="s">
        <v>181</v>
      </c>
    </row>
    <row r="75" spans="1:10" x14ac:dyDescent="0.25">
      <c r="A75">
        <v>72</v>
      </c>
      <c r="B75" t="s">
        <v>275</v>
      </c>
      <c r="C75" t="s">
        <v>276</v>
      </c>
      <c r="D75">
        <v>32</v>
      </c>
      <c r="E75" t="s">
        <v>478</v>
      </c>
      <c r="F75" t="s">
        <v>178</v>
      </c>
      <c r="G75">
        <v>999</v>
      </c>
      <c r="H75" t="s">
        <v>249</v>
      </c>
      <c r="I75" t="s">
        <v>250</v>
      </c>
      <c r="J75" t="s">
        <v>181</v>
      </c>
    </row>
    <row r="76" spans="1:10" x14ac:dyDescent="0.25">
      <c r="A76">
        <v>73</v>
      </c>
      <c r="B76" t="s">
        <v>277</v>
      </c>
      <c r="C76" t="s">
        <v>278</v>
      </c>
      <c r="D76">
        <v>17</v>
      </c>
      <c r="E76" t="s">
        <v>476</v>
      </c>
      <c r="F76" t="s">
        <v>178</v>
      </c>
      <c r="G76">
        <v>999</v>
      </c>
      <c r="H76" t="s">
        <v>279</v>
      </c>
      <c r="I76" t="s">
        <v>250</v>
      </c>
      <c r="J76" t="s">
        <v>181</v>
      </c>
    </row>
    <row r="77" spans="1:10" x14ac:dyDescent="0.25">
      <c r="A77">
        <v>74</v>
      </c>
      <c r="B77" t="s">
        <v>280</v>
      </c>
      <c r="C77" t="s">
        <v>83</v>
      </c>
      <c r="D77">
        <v>18</v>
      </c>
      <c r="E77" t="s">
        <v>280</v>
      </c>
      <c r="F77" t="s">
        <v>209</v>
      </c>
      <c r="G77">
        <v>6</v>
      </c>
      <c r="H77" t="s">
        <v>249</v>
      </c>
      <c r="I77" t="s">
        <v>83</v>
      </c>
      <c r="J77" t="s">
        <v>217</v>
      </c>
    </row>
    <row r="78" spans="1:10" x14ac:dyDescent="0.25">
      <c r="A78">
        <v>75</v>
      </c>
      <c r="B78" t="s">
        <v>281</v>
      </c>
      <c r="C78" t="s">
        <v>142</v>
      </c>
      <c r="D78">
        <v>19</v>
      </c>
      <c r="E78" t="s">
        <v>479</v>
      </c>
      <c r="F78" t="s">
        <v>209</v>
      </c>
      <c r="G78">
        <v>6</v>
      </c>
      <c r="H78" t="s">
        <v>249</v>
      </c>
      <c r="I78" t="s">
        <v>83</v>
      </c>
      <c r="J78" t="s">
        <v>217</v>
      </c>
    </row>
    <row r="79" spans="1:10" x14ac:dyDescent="0.25">
      <c r="A79">
        <v>76</v>
      </c>
      <c r="B79" t="s">
        <v>282</v>
      </c>
      <c r="C79" t="s">
        <v>283</v>
      </c>
      <c r="D79">
        <v>34</v>
      </c>
      <c r="E79" t="s">
        <v>282</v>
      </c>
      <c r="F79" t="s">
        <v>209</v>
      </c>
      <c r="G79">
        <v>7</v>
      </c>
      <c r="H79" t="s">
        <v>249</v>
      </c>
      <c r="I79" t="s">
        <v>283</v>
      </c>
      <c r="J79" t="s">
        <v>217</v>
      </c>
    </row>
    <row r="80" spans="1:10" x14ac:dyDescent="0.25">
      <c r="A80">
        <v>77</v>
      </c>
      <c r="B80" t="s">
        <v>284</v>
      </c>
      <c r="C80" t="s">
        <v>58</v>
      </c>
      <c r="D80">
        <v>20</v>
      </c>
      <c r="E80" t="s">
        <v>480</v>
      </c>
      <c r="F80" t="s">
        <v>209</v>
      </c>
      <c r="G80">
        <v>8</v>
      </c>
      <c r="H80" t="s">
        <v>249</v>
      </c>
      <c r="I80" t="s">
        <v>58</v>
      </c>
      <c r="J80" t="s">
        <v>217</v>
      </c>
    </row>
    <row r="81" spans="1:10" x14ac:dyDescent="0.25">
      <c r="A81">
        <v>78</v>
      </c>
      <c r="B81" t="s">
        <v>285</v>
      </c>
      <c r="C81" t="s">
        <v>18</v>
      </c>
      <c r="D81">
        <v>21</v>
      </c>
      <c r="E81" t="s">
        <v>481</v>
      </c>
      <c r="F81" t="s">
        <v>209</v>
      </c>
      <c r="G81">
        <v>8</v>
      </c>
      <c r="H81" t="s">
        <v>249</v>
      </c>
      <c r="I81" t="s">
        <v>58</v>
      </c>
      <c r="J81" t="s">
        <v>217</v>
      </c>
    </row>
    <row r="82" spans="1:10" x14ac:dyDescent="0.25">
      <c r="A82">
        <v>79</v>
      </c>
      <c r="B82" t="s">
        <v>286</v>
      </c>
      <c r="C82" t="s">
        <v>19</v>
      </c>
      <c r="D82">
        <v>35</v>
      </c>
      <c r="E82" t="s">
        <v>286</v>
      </c>
      <c r="F82" t="s">
        <v>209</v>
      </c>
      <c r="G82">
        <v>9</v>
      </c>
      <c r="H82" t="s">
        <v>249</v>
      </c>
      <c r="I82" t="s">
        <v>19</v>
      </c>
      <c r="J82" t="s">
        <v>217</v>
      </c>
    </row>
    <row r="83" spans="1:10" x14ac:dyDescent="0.25">
      <c r="A83">
        <v>80</v>
      </c>
      <c r="B83" t="s">
        <v>287</v>
      </c>
      <c r="C83" t="s">
        <v>149</v>
      </c>
      <c r="D83">
        <v>40</v>
      </c>
      <c r="E83" t="s">
        <v>482</v>
      </c>
      <c r="F83" t="s">
        <v>209</v>
      </c>
      <c r="G83">
        <v>10</v>
      </c>
      <c r="H83" t="s">
        <v>249</v>
      </c>
      <c r="I83" t="s">
        <v>149</v>
      </c>
      <c r="J83" t="s">
        <v>217</v>
      </c>
    </row>
    <row r="84" spans="1:10" x14ac:dyDescent="0.25">
      <c r="A84">
        <v>81</v>
      </c>
      <c r="B84" t="s">
        <v>288</v>
      </c>
      <c r="C84" t="s">
        <v>289</v>
      </c>
      <c r="D84">
        <v>24</v>
      </c>
      <c r="E84" t="s">
        <v>288</v>
      </c>
      <c r="F84" t="s">
        <v>209</v>
      </c>
      <c r="G84">
        <v>11</v>
      </c>
      <c r="H84" t="s">
        <v>249</v>
      </c>
      <c r="I84" t="s">
        <v>289</v>
      </c>
      <c r="J84" t="s">
        <v>217</v>
      </c>
    </row>
    <row r="85" spans="1:10" x14ac:dyDescent="0.25">
      <c r="A85">
        <v>82</v>
      </c>
      <c r="B85" t="s">
        <v>290</v>
      </c>
      <c r="C85" t="s">
        <v>112</v>
      </c>
      <c r="D85">
        <v>36</v>
      </c>
      <c r="E85" t="s">
        <v>290</v>
      </c>
      <c r="F85" t="s">
        <v>209</v>
      </c>
      <c r="G85">
        <v>12</v>
      </c>
      <c r="H85" t="s">
        <v>279</v>
      </c>
      <c r="I85" t="s">
        <v>112</v>
      </c>
      <c r="J85" t="s">
        <v>217</v>
      </c>
    </row>
    <row r="86" spans="1:10" x14ac:dyDescent="0.25">
      <c r="A86">
        <v>83</v>
      </c>
      <c r="B86" t="s">
        <v>291</v>
      </c>
      <c r="C86" t="s">
        <v>292</v>
      </c>
      <c r="D86">
        <v>23</v>
      </c>
      <c r="E86" t="s">
        <v>483</v>
      </c>
      <c r="F86" t="s">
        <v>209</v>
      </c>
      <c r="G86">
        <v>13</v>
      </c>
      <c r="H86" t="s">
        <v>249</v>
      </c>
      <c r="I86" t="s">
        <v>292</v>
      </c>
      <c r="J86" t="s">
        <v>217</v>
      </c>
    </row>
    <row r="87" spans="1:10" x14ac:dyDescent="0.25">
      <c r="A87">
        <v>84</v>
      </c>
      <c r="B87" t="s">
        <v>293</v>
      </c>
      <c r="C87" t="s">
        <v>157</v>
      </c>
      <c r="D87">
        <v>22</v>
      </c>
      <c r="E87" t="s">
        <v>484</v>
      </c>
      <c r="F87" t="s">
        <v>209</v>
      </c>
      <c r="G87">
        <v>13</v>
      </c>
      <c r="H87" t="s">
        <v>249</v>
      </c>
      <c r="I87" t="s">
        <v>292</v>
      </c>
      <c r="J87" t="s">
        <v>217</v>
      </c>
    </row>
    <row r="88" spans="1:10" x14ac:dyDescent="0.25">
      <c r="A88">
        <v>85</v>
      </c>
      <c r="B88" t="s">
        <v>294</v>
      </c>
      <c r="C88" t="s">
        <v>116</v>
      </c>
      <c r="D88">
        <v>23</v>
      </c>
      <c r="E88" t="s">
        <v>483</v>
      </c>
      <c r="F88" t="s">
        <v>209</v>
      </c>
      <c r="G88">
        <v>14</v>
      </c>
      <c r="H88" t="s">
        <v>249</v>
      </c>
      <c r="I88" t="s">
        <v>116</v>
      </c>
      <c r="J88" t="s">
        <v>217</v>
      </c>
    </row>
    <row r="89" spans="1:10" x14ac:dyDescent="0.25">
      <c r="A89">
        <v>86</v>
      </c>
      <c r="B89" t="s">
        <v>295</v>
      </c>
      <c r="C89" t="s">
        <v>109</v>
      </c>
      <c r="D89">
        <v>22</v>
      </c>
      <c r="E89" t="s">
        <v>484</v>
      </c>
      <c r="F89" t="s">
        <v>209</v>
      </c>
      <c r="G89">
        <v>14</v>
      </c>
      <c r="H89" t="s">
        <v>249</v>
      </c>
      <c r="I89" t="s">
        <v>116</v>
      </c>
      <c r="J89" t="s">
        <v>217</v>
      </c>
    </row>
    <row r="90" spans="1:10" x14ac:dyDescent="0.25">
      <c r="A90">
        <v>87</v>
      </c>
      <c r="B90" t="s">
        <v>296</v>
      </c>
      <c r="C90" t="s">
        <v>117</v>
      </c>
      <c r="D90">
        <v>42</v>
      </c>
      <c r="E90" t="s">
        <v>296</v>
      </c>
      <c r="F90" t="s">
        <v>209</v>
      </c>
      <c r="G90">
        <v>15</v>
      </c>
      <c r="H90" t="s">
        <v>249</v>
      </c>
      <c r="I90" t="s">
        <v>117</v>
      </c>
      <c r="J90" t="s">
        <v>217</v>
      </c>
    </row>
    <row r="91" spans="1:10" x14ac:dyDescent="0.25">
      <c r="A91">
        <v>88</v>
      </c>
      <c r="B91" t="s">
        <v>297</v>
      </c>
      <c r="C91" t="s">
        <v>98</v>
      </c>
      <c r="D91">
        <v>43</v>
      </c>
      <c r="E91" t="s">
        <v>485</v>
      </c>
      <c r="F91" t="s">
        <v>209</v>
      </c>
      <c r="G91">
        <v>16</v>
      </c>
      <c r="H91" t="s">
        <v>249</v>
      </c>
      <c r="I91" t="s">
        <v>117</v>
      </c>
      <c r="J91" t="s">
        <v>217</v>
      </c>
    </row>
    <row r="92" spans="1:10" x14ac:dyDescent="0.25">
      <c r="A92">
        <v>89</v>
      </c>
      <c r="B92" t="s">
        <v>298</v>
      </c>
      <c r="C92" t="s">
        <v>88</v>
      </c>
      <c r="D92">
        <v>37</v>
      </c>
      <c r="E92" t="s">
        <v>486</v>
      </c>
      <c r="F92" t="s">
        <v>209</v>
      </c>
      <c r="G92">
        <v>17</v>
      </c>
      <c r="H92" t="s">
        <v>249</v>
      </c>
      <c r="I92" t="s">
        <v>88</v>
      </c>
      <c r="J92" t="s">
        <v>217</v>
      </c>
    </row>
    <row r="93" spans="1:10" x14ac:dyDescent="0.25">
      <c r="A93">
        <v>90</v>
      </c>
      <c r="B93" t="s">
        <v>299</v>
      </c>
      <c r="C93" t="s">
        <v>147</v>
      </c>
      <c r="D93">
        <v>37</v>
      </c>
      <c r="E93" t="s">
        <v>486</v>
      </c>
      <c r="F93" t="s">
        <v>209</v>
      </c>
      <c r="G93">
        <v>18</v>
      </c>
      <c r="H93" t="s">
        <v>249</v>
      </c>
      <c r="I93" t="s">
        <v>147</v>
      </c>
      <c r="J93" t="s">
        <v>217</v>
      </c>
    </row>
    <row r="94" spans="1:10" x14ac:dyDescent="0.25">
      <c r="A94">
        <v>91</v>
      </c>
      <c r="B94" t="s">
        <v>300</v>
      </c>
      <c r="C94" t="s">
        <v>301</v>
      </c>
      <c r="D94">
        <v>41</v>
      </c>
      <c r="E94" t="s">
        <v>487</v>
      </c>
      <c r="F94" t="s">
        <v>209</v>
      </c>
      <c r="G94">
        <v>19</v>
      </c>
      <c r="H94" t="s">
        <v>249</v>
      </c>
      <c r="I94" t="s">
        <v>301</v>
      </c>
      <c r="J94" t="s">
        <v>217</v>
      </c>
    </row>
    <row r="95" spans="1:10" x14ac:dyDescent="0.25">
      <c r="A95">
        <v>92</v>
      </c>
      <c r="B95" t="s">
        <v>302</v>
      </c>
      <c r="C95" t="s">
        <v>66</v>
      </c>
      <c r="D95">
        <v>51</v>
      </c>
      <c r="E95" t="s">
        <v>302</v>
      </c>
      <c r="F95" t="s">
        <v>209</v>
      </c>
      <c r="G95">
        <v>32</v>
      </c>
      <c r="H95" t="s">
        <v>303</v>
      </c>
      <c r="I95" t="s">
        <v>66</v>
      </c>
      <c r="J95" t="s">
        <v>217</v>
      </c>
    </row>
    <row r="96" spans="1:10" x14ac:dyDescent="0.25">
      <c r="A96">
        <v>93</v>
      </c>
      <c r="B96" t="s">
        <v>304</v>
      </c>
      <c r="C96" t="s">
        <v>93</v>
      </c>
      <c r="D96">
        <v>27</v>
      </c>
      <c r="E96" t="s">
        <v>488</v>
      </c>
      <c r="F96" t="s">
        <v>178</v>
      </c>
      <c r="G96">
        <v>999</v>
      </c>
      <c r="H96" t="s">
        <v>249</v>
      </c>
      <c r="I96" t="s">
        <v>305</v>
      </c>
      <c r="J96" t="s">
        <v>217</v>
      </c>
    </row>
    <row r="97" spans="1:10" x14ac:dyDescent="0.25">
      <c r="A97">
        <v>94</v>
      </c>
      <c r="B97" t="s">
        <v>306</v>
      </c>
      <c r="C97" t="s">
        <v>126</v>
      </c>
      <c r="D97">
        <v>38</v>
      </c>
      <c r="E97" t="s">
        <v>489</v>
      </c>
      <c r="F97" t="s">
        <v>178</v>
      </c>
      <c r="G97">
        <v>999</v>
      </c>
      <c r="H97" t="s">
        <v>249</v>
      </c>
      <c r="I97" t="s">
        <v>305</v>
      </c>
      <c r="J97" t="s">
        <v>217</v>
      </c>
    </row>
    <row r="98" spans="1:10" x14ac:dyDescent="0.25">
      <c r="A98">
        <v>95</v>
      </c>
      <c r="B98" t="s">
        <v>307</v>
      </c>
      <c r="C98" t="s">
        <v>68</v>
      </c>
      <c r="D98">
        <v>25</v>
      </c>
      <c r="E98" t="s">
        <v>490</v>
      </c>
      <c r="F98" t="s">
        <v>178</v>
      </c>
      <c r="G98">
        <v>999</v>
      </c>
      <c r="H98" t="s">
        <v>249</v>
      </c>
      <c r="I98" t="s">
        <v>305</v>
      </c>
      <c r="J98" t="s">
        <v>217</v>
      </c>
    </row>
    <row r="99" spans="1:10" x14ac:dyDescent="0.25">
      <c r="A99">
        <v>96</v>
      </c>
      <c r="B99" t="s">
        <v>308</v>
      </c>
      <c r="C99" t="s">
        <v>108</v>
      </c>
      <c r="D99">
        <v>26</v>
      </c>
      <c r="E99" t="s">
        <v>491</v>
      </c>
      <c r="F99" t="s">
        <v>178</v>
      </c>
      <c r="G99">
        <v>999</v>
      </c>
      <c r="H99" t="s">
        <v>249</v>
      </c>
      <c r="I99" t="s">
        <v>305</v>
      </c>
      <c r="J99" t="s">
        <v>217</v>
      </c>
    </row>
    <row r="100" spans="1:10" x14ac:dyDescent="0.25">
      <c r="A100">
        <v>97</v>
      </c>
      <c r="B100" t="s">
        <v>309</v>
      </c>
      <c r="C100" t="s">
        <v>310</v>
      </c>
      <c r="D100">
        <v>25</v>
      </c>
      <c r="E100" t="s">
        <v>490</v>
      </c>
      <c r="F100" t="s">
        <v>178</v>
      </c>
      <c r="G100">
        <v>999</v>
      </c>
      <c r="H100" t="s">
        <v>249</v>
      </c>
      <c r="I100" t="s">
        <v>305</v>
      </c>
      <c r="J100" t="s">
        <v>217</v>
      </c>
    </row>
    <row r="101" spans="1:10" x14ac:dyDescent="0.25">
      <c r="A101">
        <v>98</v>
      </c>
      <c r="B101" t="s">
        <v>311</v>
      </c>
      <c r="C101" t="s">
        <v>312</v>
      </c>
      <c r="D101">
        <v>25</v>
      </c>
      <c r="E101" t="s">
        <v>490</v>
      </c>
      <c r="F101" t="s">
        <v>178</v>
      </c>
      <c r="G101">
        <v>999</v>
      </c>
      <c r="H101" t="s">
        <v>249</v>
      </c>
      <c r="I101" t="s">
        <v>305</v>
      </c>
      <c r="J101" t="s">
        <v>217</v>
      </c>
    </row>
    <row r="102" spans="1:10" x14ac:dyDescent="0.25">
      <c r="A102">
        <v>99</v>
      </c>
      <c r="B102" t="s">
        <v>313</v>
      </c>
      <c r="C102" t="s">
        <v>120</v>
      </c>
      <c r="D102">
        <v>25</v>
      </c>
      <c r="E102" t="s">
        <v>490</v>
      </c>
      <c r="F102" t="s">
        <v>178</v>
      </c>
      <c r="G102">
        <v>999</v>
      </c>
      <c r="H102" t="s">
        <v>249</v>
      </c>
      <c r="I102" t="s">
        <v>305</v>
      </c>
      <c r="J102" t="s">
        <v>217</v>
      </c>
    </row>
    <row r="103" spans="1:10" x14ac:dyDescent="0.25">
      <c r="A103">
        <v>100</v>
      </c>
      <c r="B103" t="s">
        <v>314</v>
      </c>
      <c r="C103" t="s">
        <v>315</v>
      </c>
      <c r="D103">
        <v>26</v>
      </c>
      <c r="E103" t="s">
        <v>491</v>
      </c>
      <c r="F103" t="s">
        <v>178</v>
      </c>
      <c r="G103">
        <v>999</v>
      </c>
      <c r="H103" t="s">
        <v>249</v>
      </c>
      <c r="I103" t="s">
        <v>305</v>
      </c>
      <c r="J103" t="s">
        <v>217</v>
      </c>
    </row>
    <row r="104" spans="1:10" x14ac:dyDescent="0.25">
      <c r="A104">
        <v>101</v>
      </c>
      <c r="B104" t="s">
        <v>316</v>
      </c>
      <c r="C104" t="s">
        <v>67</v>
      </c>
      <c r="D104">
        <v>38</v>
      </c>
      <c r="E104" t="s">
        <v>489</v>
      </c>
      <c r="F104" t="s">
        <v>178</v>
      </c>
      <c r="G104">
        <v>999</v>
      </c>
      <c r="H104" t="s">
        <v>249</v>
      </c>
      <c r="I104" t="s">
        <v>305</v>
      </c>
      <c r="J104" t="s">
        <v>217</v>
      </c>
    </row>
    <row r="105" spans="1:10" x14ac:dyDescent="0.25">
      <c r="A105">
        <v>102</v>
      </c>
      <c r="B105" t="s">
        <v>317</v>
      </c>
      <c r="C105" t="s">
        <v>118</v>
      </c>
      <c r="D105">
        <v>28</v>
      </c>
      <c r="E105" t="s">
        <v>492</v>
      </c>
      <c r="F105" t="s">
        <v>178</v>
      </c>
      <c r="G105">
        <v>999</v>
      </c>
      <c r="H105" t="s">
        <v>249</v>
      </c>
      <c r="I105" t="s">
        <v>305</v>
      </c>
      <c r="J105" t="s">
        <v>217</v>
      </c>
    </row>
    <row r="106" spans="1:10" x14ac:dyDescent="0.25">
      <c r="A106">
        <v>103</v>
      </c>
      <c r="B106" t="s">
        <v>318</v>
      </c>
      <c r="C106" t="s">
        <v>127</v>
      </c>
      <c r="D106">
        <v>29</v>
      </c>
      <c r="E106" t="s">
        <v>493</v>
      </c>
      <c r="F106" t="s">
        <v>178</v>
      </c>
      <c r="G106">
        <v>999</v>
      </c>
      <c r="H106" t="s">
        <v>249</v>
      </c>
      <c r="I106" t="s">
        <v>305</v>
      </c>
      <c r="J106" t="s">
        <v>217</v>
      </c>
    </row>
    <row r="107" spans="1:10" x14ac:dyDescent="0.25">
      <c r="A107">
        <v>104</v>
      </c>
      <c r="B107" t="s">
        <v>319</v>
      </c>
      <c r="C107" t="s">
        <v>113</v>
      </c>
      <c r="D107">
        <v>38</v>
      </c>
      <c r="E107" t="s">
        <v>489</v>
      </c>
      <c r="F107" t="s">
        <v>178</v>
      </c>
      <c r="G107">
        <v>999</v>
      </c>
      <c r="H107" t="s">
        <v>249</v>
      </c>
      <c r="I107" t="s">
        <v>305</v>
      </c>
      <c r="J107" t="s">
        <v>217</v>
      </c>
    </row>
    <row r="108" spans="1:10" x14ac:dyDescent="0.25">
      <c r="A108">
        <v>105</v>
      </c>
      <c r="B108" t="s">
        <v>320</v>
      </c>
      <c r="C108" t="s">
        <v>133</v>
      </c>
      <c r="D108">
        <v>28</v>
      </c>
      <c r="E108" t="s">
        <v>492</v>
      </c>
      <c r="F108" t="s">
        <v>178</v>
      </c>
      <c r="G108">
        <v>999</v>
      </c>
      <c r="H108" t="s">
        <v>249</v>
      </c>
      <c r="I108" t="s">
        <v>305</v>
      </c>
      <c r="J108" t="s">
        <v>217</v>
      </c>
    </row>
    <row r="109" spans="1:10" x14ac:dyDescent="0.25">
      <c r="A109">
        <v>106</v>
      </c>
      <c r="B109" t="s">
        <v>321</v>
      </c>
      <c r="C109" t="s">
        <v>132</v>
      </c>
      <c r="D109">
        <v>29</v>
      </c>
      <c r="E109" t="s">
        <v>493</v>
      </c>
      <c r="F109" t="s">
        <v>178</v>
      </c>
      <c r="G109">
        <v>999</v>
      </c>
      <c r="H109" t="s">
        <v>249</v>
      </c>
      <c r="I109" t="s">
        <v>305</v>
      </c>
      <c r="J109" t="s">
        <v>217</v>
      </c>
    </row>
    <row r="110" spans="1:10" x14ac:dyDescent="0.25">
      <c r="A110">
        <v>107</v>
      </c>
      <c r="B110" t="s">
        <v>322</v>
      </c>
      <c r="C110" t="s">
        <v>323</v>
      </c>
      <c r="D110">
        <v>28</v>
      </c>
      <c r="E110" t="s">
        <v>492</v>
      </c>
      <c r="F110" t="s">
        <v>178</v>
      </c>
      <c r="G110">
        <v>999</v>
      </c>
      <c r="H110" t="s">
        <v>249</v>
      </c>
      <c r="I110" t="s">
        <v>305</v>
      </c>
      <c r="J110" t="s">
        <v>217</v>
      </c>
    </row>
    <row r="111" spans="1:10" x14ac:dyDescent="0.25">
      <c r="A111">
        <v>108</v>
      </c>
      <c r="B111" t="s">
        <v>324</v>
      </c>
      <c r="C111" t="s">
        <v>130</v>
      </c>
      <c r="D111">
        <v>29</v>
      </c>
      <c r="E111" t="s">
        <v>493</v>
      </c>
      <c r="F111" t="s">
        <v>178</v>
      </c>
      <c r="G111">
        <v>999</v>
      </c>
      <c r="H111" t="s">
        <v>249</v>
      </c>
      <c r="I111" t="s">
        <v>305</v>
      </c>
      <c r="J111" t="s">
        <v>217</v>
      </c>
    </row>
    <row r="112" spans="1:10" x14ac:dyDescent="0.25">
      <c r="A112">
        <v>109</v>
      </c>
      <c r="B112" t="s">
        <v>325</v>
      </c>
      <c r="C112" t="s">
        <v>99</v>
      </c>
      <c r="D112">
        <v>28</v>
      </c>
      <c r="E112" t="s">
        <v>492</v>
      </c>
      <c r="F112" t="s">
        <v>178</v>
      </c>
      <c r="G112">
        <v>999</v>
      </c>
      <c r="H112" t="s">
        <v>249</v>
      </c>
      <c r="I112" t="s">
        <v>305</v>
      </c>
      <c r="J112" t="s">
        <v>217</v>
      </c>
    </row>
    <row r="113" spans="1:10" x14ac:dyDescent="0.25">
      <c r="A113">
        <v>110</v>
      </c>
      <c r="B113" t="s">
        <v>326</v>
      </c>
      <c r="C113" t="s">
        <v>122</v>
      </c>
      <c r="D113">
        <v>29</v>
      </c>
      <c r="E113" t="s">
        <v>493</v>
      </c>
      <c r="F113" t="s">
        <v>178</v>
      </c>
      <c r="G113">
        <v>999</v>
      </c>
      <c r="H113" t="s">
        <v>249</v>
      </c>
      <c r="I113" t="s">
        <v>305</v>
      </c>
      <c r="J113" t="s">
        <v>217</v>
      </c>
    </row>
    <row r="114" spans="1:10" x14ac:dyDescent="0.25">
      <c r="A114">
        <v>111</v>
      </c>
      <c r="B114" t="s">
        <v>327</v>
      </c>
      <c r="C114" t="s">
        <v>104</v>
      </c>
      <c r="D114">
        <v>38</v>
      </c>
      <c r="E114" t="s">
        <v>489</v>
      </c>
      <c r="F114" t="s">
        <v>178</v>
      </c>
      <c r="G114">
        <v>999</v>
      </c>
      <c r="H114" t="s">
        <v>249</v>
      </c>
      <c r="I114" t="s">
        <v>305</v>
      </c>
      <c r="J114" t="s">
        <v>217</v>
      </c>
    </row>
    <row r="115" spans="1:10" x14ac:dyDescent="0.25">
      <c r="A115">
        <v>112</v>
      </c>
      <c r="B115" t="s">
        <v>328</v>
      </c>
      <c r="C115" t="s">
        <v>114</v>
      </c>
      <c r="D115">
        <v>28</v>
      </c>
      <c r="E115" t="s">
        <v>492</v>
      </c>
      <c r="F115" t="s">
        <v>178</v>
      </c>
      <c r="G115">
        <v>999</v>
      </c>
      <c r="H115" t="s">
        <v>249</v>
      </c>
      <c r="I115" t="s">
        <v>305</v>
      </c>
      <c r="J115" t="s">
        <v>217</v>
      </c>
    </row>
    <row r="116" spans="1:10" x14ac:dyDescent="0.25">
      <c r="A116">
        <v>113</v>
      </c>
      <c r="B116" t="s">
        <v>329</v>
      </c>
      <c r="C116" t="s">
        <v>123</v>
      </c>
      <c r="D116">
        <v>29</v>
      </c>
      <c r="E116" t="s">
        <v>493</v>
      </c>
      <c r="F116" t="s">
        <v>178</v>
      </c>
      <c r="G116">
        <v>999</v>
      </c>
      <c r="H116" t="s">
        <v>249</v>
      </c>
      <c r="I116" t="s">
        <v>305</v>
      </c>
      <c r="J116" t="s">
        <v>217</v>
      </c>
    </row>
    <row r="117" spans="1:10" x14ac:dyDescent="0.25">
      <c r="A117">
        <v>114</v>
      </c>
      <c r="B117" t="s">
        <v>330</v>
      </c>
      <c r="C117" t="s">
        <v>124</v>
      </c>
      <c r="D117">
        <v>38</v>
      </c>
      <c r="E117" t="s">
        <v>489</v>
      </c>
      <c r="F117" t="s">
        <v>178</v>
      </c>
      <c r="G117">
        <v>999</v>
      </c>
      <c r="H117" t="s">
        <v>249</v>
      </c>
      <c r="I117" t="s">
        <v>305</v>
      </c>
      <c r="J117" t="s">
        <v>217</v>
      </c>
    </row>
    <row r="118" spans="1:10" x14ac:dyDescent="0.25">
      <c r="A118">
        <v>115</v>
      </c>
      <c r="B118" t="s">
        <v>331</v>
      </c>
      <c r="C118" t="s">
        <v>105</v>
      </c>
      <c r="D118">
        <v>30</v>
      </c>
      <c r="E118" t="s">
        <v>494</v>
      </c>
      <c r="F118" t="s">
        <v>178</v>
      </c>
      <c r="G118">
        <v>999</v>
      </c>
      <c r="H118" t="s">
        <v>249</v>
      </c>
      <c r="I118" t="s">
        <v>332</v>
      </c>
      <c r="J118" t="s">
        <v>217</v>
      </c>
    </row>
    <row r="119" spans="1:10" x14ac:dyDescent="0.25">
      <c r="A119">
        <v>116</v>
      </c>
      <c r="B119" t="s">
        <v>333</v>
      </c>
      <c r="C119" t="s">
        <v>119</v>
      </c>
      <c r="D119">
        <v>39</v>
      </c>
      <c r="E119" t="s">
        <v>495</v>
      </c>
      <c r="F119" t="s">
        <v>178</v>
      </c>
      <c r="G119">
        <v>999</v>
      </c>
      <c r="H119" t="s">
        <v>249</v>
      </c>
      <c r="I119" t="s">
        <v>332</v>
      </c>
      <c r="J119" t="s">
        <v>217</v>
      </c>
    </row>
    <row r="120" spans="1:10" x14ac:dyDescent="0.25">
      <c r="A120">
        <v>117</v>
      </c>
      <c r="B120" t="s">
        <v>334</v>
      </c>
      <c r="C120" t="s">
        <v>335</v>
      </c>
      <c r="D120">
        <v>30</v>
      </c>
      <c r="E120" t="s">
        <v>494</v>
      </c>
      <c r="F120" t="s">
        <v>178</v>
      </c>
      <c r="G120">
        <v>999</v>
      </c>
      <c r="H120" t="s">
        <v>249</v>
      </c>
      <c r="I120" t="s">
        <v>332</v>
      </c>
      <c r="J120" t="s">
        <v>217</v>
      </c>
    </row>
    <row r="121" spans="1:10" x14ac:dyDescent="0.25">
      <c r="A121">
        <v>118</v>
      </c>
      <c r="B121" t="s">
        <v>336</v>
      </c>
      <c r="C121" t="s">
        <v>165</v>
      </c>
      <c r="D121">
        <v>39</v>
      </c>
      <c r="E121" t="s">
        <v>495</v>
      </c>
      <c r="F121" t="s">
        <v>178</v>
      </c>
      <c r="G121">
        <v>999</v>
      </c>
      <c r="H121" t="s">
        <v>249</v>
      </c>
      <c r="I121" t="s">
        <v>332</v>
      </c>
      <c r="J121" t="s">
        <v>217</v>
      </c>
    </row>
    <row r="122" spans="1:10" x14ac:dyDescent="0.25">
      <c r="A122">
        <v>119</v>
      </c>
      <c r="B122" t="s">
        <v>337</v>
      </c>
      <c r="C122" t="s">
        <v>129</v>
      </c>
      <c r="D122">
        <v>30</v>
      </c>
      <c r="E122" t="s">
        <v>494</v>
      </c>
      <c r="F122" t="s">
        <v>178</v>
      </c>
      <c r="G122">
        <v>999</v>
      </c>
      <c r="H122" t="s">
        <v>249</v>
      </c>
      <c r="I122" t="s">
        <v>332</v>
      </c>
      <c r="J122" t="s">
        <v>217</v>
      </c>
    </row>
    <row r="123" spans="1:10" x14ac:dyDescent="0.25">
      <c r="A123">
        <v>120</v>
      </c>
      <c r="B123" t="s">
        <v>338</v>
      </c>
      <c r="C123" t="s">
        <v>134</v>
      </c>
      <c r="D123">
        <v>31</v>
      </c>
      <c r="E123" t="s">
        <v>496</v>
      </c>
      <c r="F123" t="s">
        <v>178</v>
      </c>
      <c r="G123">
        <v>999</v>
      </c>
      <c r="H123" t="s">
        <v>249</v>
      </c>
      <c r="I123" t="s">
        <v>339</v>
      </c>
      <c r="J123" t="s">
        <v>217</v>
      </c>
    </row>
    <row r="124" spans="1:10" x14ac:dyDescent="0.25">
      <c r="A124">
        <v>121</v>
      </c>
      <c r="B124" t="s">
        <v>340</v>
      </c>
      <c r="C124" t="s">
        <v>341</v>
      </c>
      <c r="D124">
        <v>31</v>
      </c>
      <c r="E124" t="s">
        <v>496</v>
      </c>
      <c r="F124" t="s">
        <v>178</v>
      </c>
      <c r="G124">
        <v>999</v>
      </c>
      <c r="H124" t="s">
        <v>249</v>
      </c>
      <c r="I124" t="s">
        <v>339</v>
      </c>
      <c r="J124" t="s">
        <v>217</v>
      </c>
    </row>
    <row r="125" spans="1:10" x14ac:dyDescent="0.25">
      <c r="A125">
        <v>122</v>
      </c>
      <c r="B125" t="s">
        <v>342</v>
      </c>
      <c r="C125" t="s">
        <v>137</v>
      </c>
      <c r="D125">
        <v>31</v>
      </c>
      <c r="E125" t="s">
        <v>496</v>
      </c>
      <c r="F125" t="s">
        <v>178</v>
      </c>
      <c r="G125">
        <v>999</v>
      </c>
      <c r="H125" t="s">
        <v>249</v>
      </c>
      <c r="I125" t="s">
        <v>339</v>
      </c>
      <c r="J125" t="s">
        <v>217</v>
      </c>
    </row>
    <row r="126" spans="1:10" x14ac:dyDescent="0.25">
      <c r="A126">
        <v>123</v>
      </c>
      <c r="B126" t="s">
        <v>343</v>
      </c>
      <c r="C126" t="s">
        <v>344</v>
      </c>
      <c r="D126">
        <v>31</v>
      </c>
      <c r="E126" t="s">
        <v>496</v>
      </c>
      <c r="F126" t="s">
        <v>178</v>
      </c>
      <c r="G126">
        <v>999</v>
      </c>
      <c r="H126" t="s">
        <v>249</v>
      </c>
      <c r="I126" t="s">
        <v>339</v>
      </c>
      <c r="J126" t="s">
        <v>217</v>
      </c>
    </row>
    <row r="127" spans="1:10" x14ac:dyDescent="0.25">
      <c r="A127">
        <v>124</v>
      </c>
      <c r="B127" t="s">
        <v>345</v>
      </c>
      <c r="C127" t="s">
        <v>36</v>
      </c>
      <c r="D127">
        <v>44</v>
      </c>
      <c r="E127" t="s">
        <v>497</v>
      </c>
      <c r="F127" t="s">
        <v>178</v>
      </c>
      <c r="G127">
        <v>999</v>
      </c>
      <c r="H127" t="s">
        <v>303</v>
      </c>
      <c r="I127" t="s">
        <v>346</v>
      </c>
      <c r="J127" t="s">
        <v>181</v>
      </c>
    </row>
    <row r="128" spans="1:10" x14ac:dyDescent="0.25">
      <c r="A128">
        <v>125</v>
      </c>
      <c r="B128" t="s">
        <v>347</v>
      </c>
      <c r="C128" t="s">
        <v>348</v>
      </c>
      <c r="D128">
        <v>69</v>
      </c>
      <c r="E128" t="s">
        <v>498</v>
      </c>
      <c r="F128" t="s">
        <v>178</v>
      </c>
      <c r="G128">
        <v>999</v>
      </c>
      <c r="H128" t="s">
        <v>303</v>
      </c>
      <c r="I128" t="s">
        <v>349</v>
      </c>
      <c r="J128" t="s">
        <v>181</v>
      </c>
    </row>
    <row r="129" spans="1:10" x14ac:dyDescent="0.25">
      <c r="A129">
        <v>126</v>
      </c>
      <c r="B129" t="s">
        <v>350</v>
      </c>
      <c r="C129" t="s">
        <v>351</v>
      </c>
      <c r="D129">
        <v>69</v>
      </c>
      <c r="E129" t="s">
        <v>498</v>
      </c>
      <c r="F129" t="s">
        <v>178</v>
      </c>
      <c r="G129">
        <v>999</v>
      </c>
      <c r="H129" t="s">
        <v>303</v>
      </c>
      <c r="I129" t="s">
        <v>349</v>
      </c>
      <c r="J129" t="s">
        <v>181</v>
      </c>
    </row>
    <row r="130" spans="1:10" x14ac:dyDescent="0.25">
      <c r="A130">
        <v>127</v>
      </c>
      <c r="B130" t="s">
        <v>352</v>
      </c>
      <c r="C130" t="s">
        <v>353</v>
      </c>
      <c r="D130">
        <v>68</v>
      </c>
      <c r="E130" t="s">
        <v>499</v>
      </c>
      <c r="F130" t="s">
        <v>178</v>
      </c>
      <c r="G130">
        <v>999</v>
      </c>
      <c r="H130" t="s">
        <v>303</v>
      </c>
      <c r="I130" t="s">
        <v>346</v>
      </c>
      <c r="J130" t="s">
        <v>181</v>
      </c>
    </row>
    <row r="131" spans="1:10" x14ac:dyDescent="0.25">
      <c r="A131">
        <v>128</v>
      </c>
      <c r="B131" t="s">
        <v>354</v>
      </c>
      <c r="C131" t="s">
        <v>20</v>
      </c>
      <c r="D131">
        <v>47</v>
      </c>
      <c r="E131" t="s">
        <v>500</v>
      </c>
      <c r="F131" t="s">
        <v>209</v>
      </c>
      <c r="G131">
        <v>20</v>
      </c>
      <c r="H131" t="s">
        <v>303</v>
      </c>
      <c r="I131" t="s">
        <v>355</v>
      </c>
      <c r="J131" t="s">
        <v>181</v>
      </c>
    </row>
    <row r="132" spans="1:10" x14ac:dyDescent="0.25">
      <c r="A132">
        <v>129</v>
      </c>
      <c r="B132" t="s">
        <v>356</v>
      </c>
      <c r="C132" t="s">
        <v>38</v>
      </c>
      <c r="D132">
        <v>48</v>
      </c>
      <c r="E132" t="s">
        <v>501</v>
      </c>
      <c r="F132" t="s">
        <v>209</v>
      </c>
      <c r="G132">
        <v>21</v>
      </c>
      <c r="H132" t="s">
        <v>303</v>
      </c>
      <c r="I132" t="s">
        <v>357</v>
      </c>
      <c r="J132" t="s">
        <v>217</v>
      </c>
    </row>
    <row r="133" spans="1:10" x14ac:dyDescent="0.25">
      <c r="A133">
        <v>130</v>
      </c>
      <c r="B133" t="s">
        <v>358</v>
      </c>
      <c r="C133" t="s">
        <v>143</v>
      </c>
      <c r="D133">
        <v>49</v>
      </c>
      <c r="E133" t="s">
        <v>502</v>
      </c>
      <c r="F133" t="s">
        <v>209</v>
      </c>
      <c r="G133">
        <v>22</v>
      </c>
      <c r="H133" t="s">
        <v>303</v>
      </c>
      <c r="I133" t="s">
        <v>357</v>
      </c>
      <c r="J133" t="s">
        <v>217</v>
      </c>
    </row>
    <row r="134" spans="1:10" x14ac:dyDescent="0.25">
      <c r="A134">
        <v>131</v>
      </c>
      <c r="B134" t="s">
        <v>359</v>
      </c>
      <c r="C134" t="s">
        <v>144</v>
      </c>
      <c r="D134">
        <v>70</v>
      </c>
      <c r="E134" t="s">
        <v>359</v>
      </c>
      <c r="F134" t="s">
        <v>209</v>
      </c>
      <c r="G134">
        <v>23</v>
      </c>
      <c r="H134" t="s">
        <v>303</v>
      </c>
      <c r="I134" t="s">
        <v>144</v>
      </c>
      <c r="J134" t="s">
        <v>217</v>
      </c>
    </row>
    <row r="135" spans="1:10" x14ac:dyDescent="0.25">
      <c r="A135">
        <v>132</v>
      </c>
      <c r="B135" t="s">
        <v>360</v>
      </c>
      <c r="C135" t="s">
        <v>21</v>
      </c>
      <c r="D135">
        <v>45</v>
      </c>
      <c r="E135" t="s">
        <v>503</v>
      </c>
      <c r="F135" t="s">
        <v>209</v>
      </c>
      <c r="G135">
        <v>24</v>
      </c>
      <c r="H135" t="s">
        <v>303</v>
      </c>
      <c r="I135" t="s">
        <v>21</v>
      </c>
      <c r="J135" t="s">
        <v>217</v>
      </c>
    </row>
    <row r="136" spans="1:10" x14ac:dyDescent="0.25">
      <c r="A136">
        <v>133</v>
      </c>
      <c r="B136" t="s">
        <v>361</v>
      </c>
      <c r="C136" t="s">
        <v>26</v>
      </c>
      <c r="D136">
        <v>46</v>
      </c>
      <c r="E136" t="s">
        <v>504</v>
      </c>
      <c r="F136" t="s">
        <v>209</v>
      </c>
      <c r="G136">
        <v>24</v>
      </c>
      <c r="H136" t="s">
        <v>303</v>
      </c>
      <c r="I136" t="s">
        <v>21</v>
      </c>
      <c r="J136" t="s">
        <v>217</v>
      </c>
    </row>
    <row r="137" spans="1:10" x14ac:dyDescent="0.25">
      <c r="A137">
        <v>134</v>
      </c>
      <c r="B137" t="s">
        <v>362</v>
      </c>
      <c r="C137" t="s">
        <v>22</v>
      </c>
      <c r="D137">
        <v>71</v>
      </c>
      <c r="E137" t="s">
        <v>362</v>
      </c>
      <c r="F137" t="s">
        <v>209</v>
      </c>
      <c r="G137">
        <v>25</v>
      </c>
      <c r="H137" t="s">
        <v>303</v>
      </c>
      <c r="I137" t="s">
        <v>22</v>
      </c>
      <c r="J137" t="s">
        <v>217</v>
      </c>
    </row>
    <row r="138" spans="1:10" x14ac:dyDescent="0.25">
      <c r="A138">
        <v>135</v>
      </c>
      <c r="B138" t="s">
        <v>363</v>
      </c>
      <c r="C138" t="s">
        <v>39</v>
      </c>
      <c r="D138">
        <v>61</v>
      </c>
      <c r="E138" t="s">
        <v>505</v>
      </c>
      <c r="F138" t="s">
        <v>209</v>
      </c>
      <c r="G138">
        <v>26</v>
      </c>
      <c r="H138" t="s">
        <v>303</v>
      </c>
      <c r="I138" t="s">
        <v>39</v>
      </c>
      <c r="J138" t="s">
        <v>217</v>
      </c>
    </row>
    <row r="139" spans="1:10" x14ac:dyDescent="0.25">
      <c r="A139">
        <v>136</v>
      </c>
      <c r="B139" t="s">
        <v>364</v>
      </c>
      <c r="C139" t="s">
        <v>52</v>
      </c>
      <c r="D139">
        <v>63</v>
      </c>
      <c r="E139" t="s">
        <v>506</v>
      </c>
      <c r="F139" t="s">
        <v>209</v>
      </c>
      <c r="G139">
        <v>27</v>
      </c>
      <c r="H139" t="s">
        <v>303</v>
      </c>
      <c r="I139" t="s">
        <v>52</v>
      </c>
      <c r="J139" t="s">
        <v>217</v>
      </c>
    </row>
    <row r="140" spans="1:10" x14ac:dyDescent="0.25">
      <c r="A140">
        <v>137</v>
      </c>
      <c r="B140" t="s">
        <v>365</v>
      </c>
      <c r="C140" t="s">
        <v>69</v>
      </c>
      <c r="D140">
        <v>64</v>
      </c>
      <c r="E140" t="s">
        <v>507</v>
      </c>
      <c r="F140" t="s">
        <v>209</v>
      </c>
      <c r="G140">
        <v>27</v>
      </c>
      <c r="H140" t="s">
        <v>303</v>
      </c>
      <c r="I140" t="s">
        <v>52</v>
      </c>
      <c r="J140" t="s">
        <v>217</v>
      </c>
    </row>
    <row r="141" spans="1:10" x14ac:dyDescent="0.25">
      <c r="A141">
        <v>138</v>
      </c>
      <c r="B141" t="s">
        <v>366</v>
      </c>
      <c r="C141" t="s">
        <v>73</v>
      </c>
      <c r="D141">
        <v>74</v>
      </c>
      <c r="E141" t="s">
        <v>508</v>
      </c>
      <c r="F141" t="s">
        <v>209</v>
      </c>
      <c r="G141">
        <v>28</v>
      </c>
      <c r="H141" t="s">
        <v>303</v>
      </c>
      <c r="I141" t="s">
        <v>73</v>
      </c>
      <c r="J141" t="s">
        <v>217</v>
      </c>
    </row>
    <row r="142" spans="1:10" x14ac:dyDescent="0.25">
      <c r="A142">
        <v>139</v>
      </c>
      <c r="B142" t="s">
        <v>367</v>
      </c>
      <c r="C142" t="s">
        <v>74</v>
      </c>
      <c r="D142">
        <v>63</v>
      </c>
      <c r="E142" t="s">
        <v>506</v>
      </c>
      <c r="F142" t="s">
        <v>209</v>
      </c>
      <c r="G142">
        <v>29</v>
      </c>
      <c r="H142" t="s">
        <v>303</v>
      </c>
      <c r="I142" t="s">
        <v>74</v>
      </c>
      <c r="J142" t="s">
        <v>217</v>
      </c>
    </row>
    <row r="143" spans="1:10" x14ac:dyDescent="0.25">
      <c r="A143">
        <v>140</v>
      </c>
      <c r="B143" t="s">
        <v>368</v>
      </c>
      <c r="C143" t="s">
        <v>115</v>
      </c>
      <c r="D143">
        <v>64</v>
      </c>
      <c r="E143" t="s">
        <v>507</v>
      </c>
      <c r="F143" t="s">
        <v>209</v>
      </c>
      <c r="G143">
        <v>29</v>
      </c>
      <c r="H143" t="s">
        <v>303</v>
      </c>
      <c r="I143" t="s">
        <v>74</v>
      </c>
      <c r="J143" t="s">
        <v>217</v>
      </c>
    </row>
    <row r="144" spans="1:10" x14ac:dyDescent="0.25">
      <c r="A144">
        <v>141</v>
      </c>
      <c r="B144" t="s">
        <v>369</v>
      </c>
      <c r="C144" t="s">
        <v>370</v>
      </c>
      <c r="D144">
        <v>74</v>
      </c>
      <c r="E144" t="s">
        <v>508</v>
      </c>
      <c r="F144" t="s">
        <v>209</v>
      </c>
      <c r="G144">
        <v>30</v>
      </c>
      <c r="H144" t="s">
        <v>303</v>
      </c>
      <c r="I144" t="s">
        <v>370</v>
      </c>
      <c r="J144" t="s">
        <v>217</v>
      </c>
    </row>
    <row r="145" spans="1:10" x14ac:dyDescent="0.25">
      <c r="A145">
        <v>142</v>
      </c>
      <c r="B145" t="s">
        <v>371</v>
      </c>
      <c r="C145" t="s">
        <v>49</v>
      </c>
      <c r="D145">
        <v>50</v>
      </c>
      <c r="E145" t="s">
        <v>371</v>
      </c>
      <c r="F145" t="s">
        <v>209</v>
      </c>
      <c r="G145">
        <v>31</v>
      </c>
      <c r="H145" t="s">
        <v>303</v>
      </c>
      <c r="I145" t="s">
        <v>49</v>
      </c>
      <c r="J145" t="s">
        <v>181</v>
      </c>
    </row>
    <row r="146" spans="1:10" x14ac:dyDescent="0.25">
      <c r="A146">
        <v>143</v>
      </c>
      <c r="B146" t="s">
        <v>372</v>
      </c>
      <c r="C146" t="s">
        <v>155</v>
      </c>
      <c r="D146">
        <v>52</v>
      </c>
      <c r="E146" t="s">
        <v>509</v>
      </c>
      <c r="F146" t="s">
        <v>209</v>
      </c>
      <c r="G146">
        <v>33</v>
      </c>
      <c r="H146" t="s">
        <v>303</v>
      </c>
      <c r="I146" t="s">
        <v>155</v>
      </c>
      <c r="J146" t="s">
        <v>217</v>
      </c>
    </row>
    <row r="147" spans="1:10" x14ac:dyDescent="0.25">
      <c r="A147">
        <v>144</v>
      </c>
      <c r="B147" t="s">
        <v>373</v>
      </c>
      <c r="C147" t="s">
        <v>156</v>
      </c>
      <c r="D147">
        <v>72</v>
      </c>
      <c r="E147" t="s">
        <v>373</v>
      </c>
      <c r="F147" t="s">
        <v>209</v>
      </c>
      <c r="G147">
        <v>34</v>
      </c>
      <c r="H147" t="s">
        <v>303</v>
      </c>
      <c r="I147" t="s">
        <v>156</v>
      </c>
      <c r="J147" t="s">
        <v>217</v>
      </c>
    </row>
    <row r="148" spans="1:10" x14ac:dyDescent="0.25">
      <c r="A148">
        <v>145</v>
      </c>
      <c r="B148" t="s">
        <v>374</v>
      </c>
      <c r="C148" t="s">
        <v>89</v>
      </c>
      <c r="D148">
        <v>73</v>
      </c>
      <c r="E148" t="s">
        <v>374</v>
      </c>
      <c r="F148" t="s">
        <v>209</v>
      </c>
      <c r="G148">
        <v>35</v>
      </c>
      <c r="H148" t="s">
        <v>303</v>
      </c>
      <c r="I148" t="s">
        <v>89</v>
      </c>
      <c r="J148" t="s">
        <v>217</v>
      </c>
    </row>
    <row r="149" spans="1:10" x14ac:dyDescent="0.25">
      <c r="A149">
        <v>146</v>
      </c>
      <c r="B149" t="s">
        <v>375</v>
      </c>
      <c r="C149" t="s">
        <v>75</v>
      </c>
      <c r="D149">
        <v>65</v>
      </c>
      <c r="E149" t="s">
        <v>510</v>
      </c>
      <c r="F149" t="s">
        <v>209</v>
      </c>
      <c r="G149">
        <v>36</v>
      </c>
      <c r="H149" t="s">
        <v>303</v>
      </c>
      <c r="I149" t="s">
        <v>75</v>
      </c>
      <c r="J149" t="s">
        <v>217</v>
      </c>
    </row>
    <row r="150" spans="1:10" x14ac:dyDescent="0.25">
      <c r="A150">
        <v>147</v>
      </c>
      <c r="B150" t="s">
        <v>376</v>
      </c>
      <c r="C150" t="s">
        <v>145</v>
      </c>
      <c r="D150">
        <v>66</v>
      </c>
      <c r="E150" t="s">
        <v>511</v>
      </c>
      <c r="F150" t="s">
        <v>209</v>
      </c>
      <c r="G150">
        <v>36</v>
      </c>
      <c r="H150" t="s">
        <v>303</v>
      </c>
      <c r="I150" t="s">
        <v>75</v>
      </c>
      <c r="J150" t="s">
        <v>217</v>
      </c>
    </row>
    <row r="151" spans="1:10" x14ac:dyDescent="0.25">
      <c r="A151">
        <v>148</v>
      </c>
      <c r="B151" t="s">
        <v>377</v>
      </c>
      <c r="C151" t="s">
        <v>146</v>
      </c>
      <c r="D151">
        <v>62</v>
      </c>
      <c r="E151" t="s">
        <v>512</v>
      </c>
      <c r="F151" t="s">
        <v>209</v>
      </c>
      <c r="G151">
        <v>26</v>
      </c>
      <c r="H151" t="s">
        <v>303</v>
      </c>
      <c r="I151" t="s">
        <v>39</v>
      </c>
      <c r="J151" t="s">
        <v>217</v>
      </c>
    </row>
    <row r="152" spans="1:10" x14ac:dyDescent="0.25">
      <c r="A152">
        <v>149</v>
      </c>
      <c r="B152" t="s">
        <v>378</v>
      </c>
      <c r="C152" t="s">
        <v>379</v>
      </c>
      <c r="D152">
        <v>75</v>
      </c>
      <c r="E152" t="s">
        <v>513</v>
      </c>
      <c r="F152" t="s">
        <v>178</v>
      </c>
      <c r="G152">
        <v>999</v>
      </c>
      <c r="H152" t="s">
        <v>303</v>
      </c>
      <c r="I152" t="s">
        <v>380</v>
      </c>
      <c r="J152" t="s">
        <v>217</v>
      </c>
    </row>
    <row r="153" spans="1:10" x14ac:dyDescent="0.25">
      <c r="A153">
        <v>150</v>
      </c>
      <c r="B153" t="s">
        <v>381</v>
      </c>
      <c r="C153" t="s">
        <v>76</v>
      </c>
      <c r="D153">
        <v>57</v>
      </c>
      <c r="E153" t="s">
        <v>514</v>
      </c>
      <c r="F153" t="s">
        <v>178</v>
      </c>
      <c r="G153">
        <v>999</v>
      </c>
      <c r="H153" t="s">
        <v>303</v>
      </c>
      <c r="I153" t="s">
        <v>382</v>
      </c>
      <c r="J153" t="s">
        <v>217</v>
      </c>
    </row>
    <row r="154" spans="1:10" x14ac:dyDescent="0.25">
      <c r="A154">
        <v>151</v>
      </c>
      <c r="B154" t="s">
        <v>383</v>
      </c>
      <c r="C154" t="s">
        <v>84</v>
      </c>
      <c r="D154">
        <v>57</v>
      </c>
      <c r="E154" t="s">
        <v>514</v>
      </c>
      <c r="F154" t="s">
        <v>178</v>
      </c>
      <c r="G154">
        <v>999</v>
      </c>
      <c r="H154" t="s">
        <v>303</v>
      </c>
      <c r="I154" t="s">
        <v>382</v>
      </c>
      <c r="J154" t="s">
        <v>217</v>
      </c>
    </row>
    <row r="155" spans="1:10" x14ac:dyDescent="0.25">
      <c r="A155">
        <v>152</v>
      </c>
      <c r="B155" t="s">
        <v>384</v>
      </c>
      <c r="C155" t="s">
        <v>63</v>
      </c>
      <c r="D155">
        <v>57</v>
      </c>
      <c r="E155" t="s">
        <v>514</v>
      </c>
      <c r="F155" t="s">
        <v>178</v>
      </c>
      <c r="G155">
        <v>999</v>
      </c>
      <c r="H155" t="s">
        <v>303</v>
      </c>
      <c r="I155" t="s">
        <v>382</v>
      </c>
      <c r="J155" t="s">
        <v>217</v>
      </c>
    </row>
    <row r="156" spans="1:10" x14ac:dyDescent="0.25">
      <c r="A156">
        <v>153</v>
      </c>
      <c r="B156" t="s">
        <v>385</v>
      </c>
      <c r="C156" t="s">
        <v>386</v>
      </c>
      <c r="D156">
        <v>58</v>
      </c>
      <c r="E156" t="s">
        <v>515</v>
      </c>
      <c r="F156" t="s">
        <v>178</v>
      </c>
      <c r="G156">
        <v>999</v>
      </c>
      <c r="H156" t="s">
        <v>303</v>
      </c>
      <c r="I156" t="s">
        <v>382</v>
      </c>
      <c r="J156" t="s">
        <v>217</v>
      </c>
    </row>
    <row r="157" spans="1:10" x14ac:dyDescent="0.25">
      <c r="A157">
        <v>154</v>
      </c>
      <c r="B157" t="s">
        <v>387</v>
      </c>
      <c r="C157" t="s">
        <v>388</v>
      </c>
      <c r="D157">
        <v>75</v>
      </c>
      <c r="E157" t="s">
        <v>513</v>
      </c>
      <c r="F157" t="s">
        <v>178</v>
      </c>
      <c r="G157">
        <v>999</v>
      </c>
      <c r="H157" t="s">
        <v>303</v>
      </c>
      <c r="I157" t="s">
        <v>382</v>
      </c>
      <c r="J157" t="s">
        <v>217</v>
      </c>
    </row>
    <row r="158" spans="1:10" x14ac:dyDescent="0.25">
      <c r="A158">
        <v>155</v>
      </c>
      <c r="B158" t="s">
        <v>389</v>
      </c>
      <c r="C158" t="s">
        <v>103</v>
      </c>
      <c r="D158">
        <v>59</v>
      </c>
      <c r="E158" t="s">
        <v>516</v>
      </c>
      <c r="F158" t="s">
        <v>178</v>
      </c>
      <c r="G158">
        <v>999</v>
      </c>
      <c r="H158" t="s">
        <v>303</v>
      </c>
      <c r="I158" t="s">
        <v>382</v>
      </c>
      <c r="J158" t="s">
        <v>217</v>
      </c>
    </row>
    <row r="159" spans="1:10" x14ac:dyDescent="0.25">
      <c r="A159">
        <v>156</v>
      </c>
      <c r="B159" t="s">
        <v>390</v>
      </c>
      <c r="C159" t="s">
        <v>90</v>
      </c>
      <c r="D159">
        <v>59</v>
      </c>
      <c r="E159" t="s">
        <v>516</v>
      </c>
      <c r="F159" t="s">
        <v>178</v>
      </c>
      <c r="G159">
        <v>999</v>
      </c>
      <c r="H159" t="s">
        <v>303</v>
      </c>
      <c r="I159" t="s">
        <v>382</v>
      </c>
      <c r="J159" t="s">
        <v>217</v>
      </c>
    </row>
    <row r="160" spans="1:10" x14ac:dyDescent="0.25">
      <c r="A160">
        <v>157</v>
      </c>
      <c r="B160" t="s">
        <v>391</v>
      </c>
      <c r="C160" t="s">
        <v>79</v>
      </c>
      <c r="D160">
        <v>59</v>
      </c>
      <c r="E160" t="s">
        <v>516</v>
      </c>
      <c r="F160" t="s">
        <v>178</v>
      </c>
      <c r="G160">
        <v>999</v>
      </c>
      <c r="H160" t="s">
        <v>303</v>
      </c>
      <c r="I160" t="s">
        <v>382</v>
      </c>
      <c r="J160" t="s">
        <v>217</v>
      </c>
    </row>
    <row r="161" spans="1:10" x14ac:dyDescent="0.25">
      <c r="A161">
        <v>158</v>
      </c>
      <c r="B161" t="s">
        <v>392</v>
      </c>
      <c r="C161" t="s">
        <v>135</v>
      </c>
      <c r="D161">
        <v>75</v>
      </c>
      <c r="E161" t="s">
        <v>513</v>
      </c>
      <c r="F161" t="s">
        <v>178</v>
      </c>
      <c r="G161">
        <v>999</v>
      </c>
      <c r="H161" t="s">
        <v>303</v>
      </c>
      <c r="I161" t="s">
        <v>382</v>
      </c>
      <c r="J161" t="s">
        <v>217</v>
      </c>
    </row>
    <row r="162" spans="1:10" x14ac:dyDescent="0.25">
      <c r="A162">
        <v>159</v>
      </c>
      <c r="B162" t="s">
        <v>393</v>
      </c>
      <c r="C162" t="s">
        <v>94</v>
      </c>
      <c r="D162">
        <v>59</v>
      </c>
      <c r="E162" t="s">
        <v>516</v>
      </c>
      <c r="F162" t="s">
        <v>178</v>
      </c>
      <c r="G162">
        <v>999</v>
      </c>
      <c r="H162" t="s">
        <v>303</v>
      </c>
      <c r="I162" t="s">
        <v>382</v>
      </c>
      <c r="J162" t="s">
        <v>217</v>
      </c>
    </row>
    <row r="163" spans="1:10" x14ac:dyDescent="0.25">
      <c r="A163">
        <v>160</v>
      </c>
      <c r="B163" t="s">
        <v>394</v>
      </c>
      <c r="C163" t="s">
        <v>395</v>
      </c>
      <c r="D163">
        <v>59</v>
      </c>
      <c r="E163" t="s">
        <v>516</v>
      </c>
      <c r="F163" t="s">
        <v>178</v>
      </c>
      <c r="G163">
        <v>999</v>
      </c>
      <c r="H163" t="s">
        <v>303</v>
      </c>
      <c r="I163" t="s">
        <v>382</v>
      </c>
      <c r="J163" t="s">
        <v>217</v>
      </c>
    </row>
    <row r="164" spans="1:10" x14ac:dyDescent="0.25">
      <c r="A164">
        <v>161</v>
      </c>
      <c r="B164" t="s">
        <v>396</v>
      </c>
      <c r="C164" t="s">
        <v>80</v>
      </c>
      <c r="D164">
        <v>59</v>
      </c>
      <c r="E164" t="s">
        <v>516</v>
      </c>
      <c r="F164" t="s">
        <v>178</v>
      </c>
      <c r="G164">
        <v>999</v>
      </c>
      <c r="H164" t="s">
        <v>303</v>
      </c>
      <c r="I164" t="s">
        <v>382</v>
      </c>
      <c r="J164" t="s">
        <v>217</v>
      </c>
    </row>
    <row r="165" spans="1:10" x14ac:dyDescent="0.25">
      <c r="A165">
        <v>162</v>
      </c>
      <c r="B165" t="s">
        <v>397</v>
      </c>
      <c r="C165" t="s">
        <v>398</v>
      </c>
      <c r="D165">
        <v>60</v>
      </c>
      <c r="E165" t="s">
        <v>517</v>
      </c>
      <c r="F165" t="s">
        <v>178</v>
      </c>
      <c r="G165">
        <v>999</v>
      </c>
      <c r="H165" t="s">
        <v>303</v>
      </c>
      <c r="I165" t="s">
        <v>382</v>
      </c>
      <c r="J165" t="s">
        <v>217</v>
      </c>
    </row>
    <row r="166" spans="1:10" x14ac:dyDescent="0.25">
      <c r="A166">
        <v>163</v>
      </c>
      <c r="B166" t="s">
        <v>399</v>
      </c>
      <c r="C166" t="s">
        <v>125</v>
      </c>
      <c r="D166">
        <v>75</v>
      </c>
      <c r="E166" t="s">
        <v>513</v>
      </c>
      <c r="F166" t="s">
        <v>178</v>
      </c>
      <c r="G166">
        <v>999</v>
      </c>
      <c r="H166" t="s">
        <v>303</v>
      </c>
      <c r="I166" t="s">
        <v>382</v>
      </c>
      <c r="J166" t="s">
        <v>217</v>
      </c>
    </row>
    <row r="167" spans="1:10" x14ac:dyDescent="0.25">
      <c r="A167">
        <v>164</v>
      </c>
      <c r="B167" t="s">
        <v>400</v>
      </c>
      <c r="C167" t="s">
        <v>401</v>
      </c>
      <c r="D167">
        <v>59</v>
      </c>
      <c r="E167" t="s">
        <v>516</v>
      </c>
      <c r="F167" t="s">
        <v>178</v>
      </c>
      <c r="G167">
        <v>999</v>
      </c>
      <c r="H167" t="s">
        <v>303</v>
      </c>
      <c r="I167" t="s">
        <v>382</v>
      </c>
      <c r="J167" t="s">
        <v>217</v>
      </c>
    </row>
    <row r="168" spans="1:10" x14ac:dyDescent="0.25">
      <c r="A168">
        <v>165</v>
      </c>
      <c r="B168" t="s">
        <v>402</v>
      </c>
      <c r="C168" t="s">
        <v>403</v>
      </c>
      <c r="D168">
        <v>60</v>
      </c>
      <c r="E168" t="s">
        <v>517</v>
      </c>
      <c r="F168" t="s">
        <v>178</v>
      </c>
      <c r="G168">
        <v>999</v>
      </c>
      <c r="H168" t="s">
        <v>303</v>
      </c>
      <c r="I168" t="s">
        <v>382</v>
      </c>
      <c r="J168" t="s">
        <v>217</v>
      </c>
    </row>
    <row r="169" spans="1:10" x14ac:dyDescent="0.25">
      <c r="A169">
        <v>166</v>
      </c>
      <c r="B169" t="s">
        <v>404</v>
      </c>
      <c r="C169" t="s">
        <v>131</v>
      </c>
      <c r="D169">
        <v>75</v>
      </c>
      <c r="E169" t="s">
        <v>513</v>
      </c>
      <c r="F169" t="s">
        <v>178</v>
      </c>
      <c r="G169">
        <v>999</v>
      </c>
      <c r="H169" t="s">
        <v>303</v>
      </c>
      <c r="I169" t="s">
        <v>382</v>
      </c>
      <c r="J169" t="s">
        <v>217</v>
      </c>
    </row>
    <row r="170" spans="1:10" x14ac:dyDescent="0.25">
      <c r="A170">
        <v>167</v>
      </c>
      <c r="B170" t="s">
        <v>405</v>
      </c>
      <c r="C170" t="s">
        <v>82</v>
      </c>
      <c r="D170">
        <v>53</v>
      </c>
      <c r="E170" t="s">
        <v>518</v>
      </c>
      <c r="F170" t="s">
        <v>178</v>
      </c>
      <c r="G170">
        <v>999</v>
      </c>
      <c r="H170" t="s">
        <v>303</v>
      </c>
      <c r="I170" t="s">
        <v>380</v>
      </c>
      <c r="J170" t="s">
        <v>217</v>
      </c>
    </row>
    <row r="171" spans="1:10" x14ac:dyDescent="0.25">
      <c r="A171">
        <v>168</v>
      </c>
      <c r="B171" t="s">
        <v>406</v>
      </c>
      <c r="C171" t="s">
        <v>97</v>
      </c>
      <c r="D171">
        <v>53</v>
      </c>
      <c r="E171" t="s">
        <v>518</v>
      </c>
      <c r="F171" t="s">
        <v>178</v>
      </c>
      <c r="G171">
        <v>999</v>
      </c>
      <c r="H171" t="s">
        <v>303</v>
      </c>
      <c r="I171" t="s">
        <v>380</v>
      </c>
      <c r="J171" t="s">
        <v>217</v>
      </c>
    </row>
    <row r="172" spans="1:10" x14ac:dyDescent="0.25">
      <c r="A172">
        <v>169</v>
      </c>
      <c r="B172" t="s">
        <v>407</v>
      </c>
      <c r="C172" t="s">
        <v>87</v>
      </c>
      <c r="D172">
        <v>53</v>
      </c>
      <c r="E172" t="s">
        <v>518</v>
      </c>
      <c r="F172" t="s">
        <v>178</v>
      </c>
      <c r="G172">
        <v>999</v>
      </c>
      <c r="H172" t="s">
        <v>303</v>
      </c>
      <c r="I172" t="s">
        <v>380</v>
      </c>
      <c r="J172" t="s">
        <v>217</v>
      </c>
    </row>
    <row r="173" spans="1:10" x14ac:dyDescent="0.25">
      <c r="A173">
        <v>170</v>
      </c>
      <c r="B173" t="s">
        <v>408</v>
      </c>
      <c r="C173" t="s">
        <v>95</v>
      </c>
      <c r="D173">
        <v>53</v>
      </c>
      <c r="E173" t="s">
        <v>518</v>
      </c>
      <c r="F173" t="s">
        <v>178</v>
      </c>
      <c r="G173">
        <v>999</v>
      </c>
      <c r="H173" t="s">
        <v>303</v>
      </c>
      <c r="I173" t="s">
        <v>380</v>
      </c>
      <c r="J173" t="s">
        <v>217</v>
      </c>
    </row>
    <row r="174" spans="1:10" x14ac:dyDescent="0.25">
      <c r="A174">
        <v>171</v>
      </c>
      <c r="B174" t="s">
        <v>409</v>
      </c>
      <c r="C174" t="s">
        <v>410</v>
      </c>
      <c r="D174">
        <v>54</v>
      </c>
      <c r="E174" t="s">
        <v>519</v>
      </c>
      <c r="F174" t="s">
        <v>178</v>
      </c>
      <c r="G174">
        <v>999</v>
      </c>
      <c r="H174" t="s">
        <v>303</v>
      </c>
      <c r="I174" t="s">
        <v>380</v>
      </c>
      <c r="J174" t="s">
        <v>217</v>
      </c>
    </row>
    <row r="175" spans="1:10" x14ac:dyDescent="0.25">
      <c r="A175">
        <v>172</v>
      </c>
      <c r="B175" t="s">
        <v>411</v>
      </c>
      <c r="C175" t="s">
        <v>141</v>
      </c>
      <c r="D175">
        <v>53</v>
      </c>
      <c r="E175" t="s">
        <v>518</v>
      </c>
      <c r="F175" t="s">
        <v>178</v>
      </c>
      <c r="G175">
        <v>999</v>
      </c>
      <c r="H175" t="s">
        <v>303</v>
      </c>
      <c r="I175" t="s">
        <v>412</v>
      </c>
      <c r="J175" t="s">
        <v>217</v>
      </c>
    </row>
    <row r="176" spans="1:10" x14ac:dyDescent="0.25">
      <c r="A176">
        <v>173</v>
      </c>
      <c r="B176" t="s">
        <v>413</v>
      </c>
      <c r="C176" t="s">
        <v>170</v>
      </c>
      <c r="D176">
        <v>67</v>
      </c>
      <c r="E176" t="s">
        <v>414</v>
      </c>
      <c r="F176" t="s">
        <v>178</v>
      </c>
      <c r="G176">
        <v>999</v>
      </c>
      <c r="H176" t="s">
        <v>303</v>
      </c>
      <c r="I176" t="s">
        <v>412</v>
      </c>
      <c r="J176" t="s">
        <v>217</v>
      </c>
    </row>
    <row r="177" spans="1:10" x14ac:dyDescent="0.25">
      <c r="A177">
        <v>174</v>
      </c>
      <c r="B177" t="s">
        <v>414</v>
      </c>
      <c r="C177" t="s">
        <v>128</v>
      </c>
      <c r="D177">
        <v>67</v>
      </c>
      <c r="E177" t="s">
        <v>414</v>
      </c>
      <c r="F177" t="s">
        <v>178</v>
      </c>
      <c r="G177">
        <v>999</v>
      </c>
      <c r="H177" t="s">
        <v>303</v>
      </c>
      <c r="I177" t="s">
        <v>415</v>
      </c>
      <c r="J177" t="s">
        <v>217</v>
      </c>
    </row>
    <row r="178" spans="1:10" x14ac:dyDescent="0.25">
      <c r="A178">
        <v>175</v>
      </c>
      <c r="B178" t="s">
        <v>416</v>
      </c>
      <c r="C178" t="s">
        <v>101</v>
      </c>
      <c r="D178">
        <v>55</v>
      </c>
      <c r="E178" t="s">
        <v>520</v>
      </c>
      <c r="F178" t="s">
        <v>178</v>
      </c>
      <c r="G178">
        <v>999</v>
      </c>
      <c r="H178" t="s">
        <v>303</v>
      </c>
      <c r="I178" t="s">
        <v>417</v>
      </c>
      <c r="J178" t="s">
        <v>217</v>
      </c>
    </row>
    <row r="179" spans="1:10" x14ac:dyDescent="0.25">
      <c r="A179">
        <v>176</v>
      </c>
      <c r="B179" t="s">
        <v>418</v>
      </c>
      <c r="C179" t="s">
        <v>167</v>
      </c>
      <c r="D179">
        <v>55</v>
      </c>
      <c r="E179" t="s">
        <v>520</v>
      </c>
      <c r="F179" t="s">
        <v>178</v>
      </c>
      <c r="G179">
        <v>999</v>
      </c>
      <c r="H179" t="s">
        <v>303</v>
      </c>
      <c r="I179" t="s">
        <v>417</v>
      </c>
      <c r="J179" t="s">
        <v>217</v>
      </c>
    </row>
    <row r="180" spans="1:10" x14ac:dyDescent="0.25">
      <c r="A180">
        <v>177</v>
      </c>
      <c r="B180" t="s">
        <v>419</v>
      </c>
      <c r="C180" t="s">
        <v>169</v>
      </c>
      <c r="D180">
        <v>55</v>
      </c>
      <c r="E180" t="s">
        <v>520</v>
      </c>
      <c r="F180" t="s">
        <v>178</v>
      </c>
      <c r="G180">
        <v>999</v>
      </c>
      <c r="H180" t="s">
        <v>303</v>
      </c>
      <c r="I180" t="s">
        <v>417</v>
      </c>
      <c r="J180" t="s">
        <v>217</v>
      </c>
    </row>
    <row r="181" spans="1:10" x14ac:dyDescent="0.25">
      <c r="A181">
        <v>178</v>
      </c>
      <c r="B181" t="s">
        <v>420</v>
      </c>
      <c r="C181" t="s">
        <v>171</v>
      </c>
      <c r="D181">
        <v>55</v>
      </c>
      <c r="E181" t="s">
        <v>520</v>
      </c>
      <c r="F181" t="s">
        <v>178</v>
      </c>
      <c r="G181">
        <v>999</v>
      </c>
      <c r="H181" t="s">
        <v>303</v>
      </c>
      <c r="I181" t="s">
        <v>417</v>
      </c>
      <c r="J181" t="s">
        <v>217</v>
      </c>
    </row>
    <row r="182" spans="1:10" x14ac:dyDescent="0.25">
      <c r="A182">
        <v>179</v>
      </c>
      <c r="B182" t="s">
        <v>421</v>
      </c>
      <c r="C182" t="s">
        <v>168</v>
      </c>
      <c r="D182">
        <v>56</v>
      </c>
      <c r="E182" t="s">
        <v>521</v>
      </c>
      <c r="F182" t="s">
        <v>178</v>
      </c>
      <c r="G182">
        <v>999</v>
      </c>
      <c r="H182" t="s">
        <v>303</v>
      </c>
      <c r="I182" t="s">
        <v>417</v>
      </c>
      <c r="J182" t="s">
        <v>217</v>
      </c>
    </row>
    <row r="183" spans="1:10" x14ac:dyDescent="0.25">
      <c r="A183">
        <v>180</v>
      </c>
      <c r="B183" t="s">
        <v>422</v>
      </c>
      <c r="C183" t="s">
        <v>136</v>
      </c>
      <c r="D183">
        <v>76</v>
      </c>
      <c r="E183" t="s">
        <v>522</v>
      </c>
      <c r="F183" t="s">
        <v>178</v>
      </c>
      <c r="G183">
        <v>999</v>
      </c>
      <c r="H183" t="s">
        <v>303</v>
      </c>
      <c r="I183" t="s">
        <v>417</v>
      </c>
      <c r="J183" t="s">
        <v>217</v>
      </c>
    </row>
    <row r="184" spans="1:10" x14ac:dyDescent="0.25">
      <c r="A184">
        <v>181</v>
      </c>
      <c r="B184" t="s">
        <v>423</v>
      </c>
      <c r="C184" t="s">
        <v>107</v>
      </c>
      <c r="D184">
        <v>55</v>
      </c>
      <c r="E184" t="s">
        <v>520</v>
      </c>
      <c r="F184" t="s">
        <v>178</v>
      </c>
      <c r="G184">
        <v>999</v>
      </c>
      <c r="H184" t="s">
        <v>303</v>
      </c>
      <c r="I184" t="s">
        <v>424</v>
      </c>
      <c r="J184" t="s">
        <v>217</v>
      </c>
    </row>
    <row r="185" spans="1:10" x14ac:dyDescent="0.25">
      <c r="A185">
        <v>182</v>
      </c>
      <c r="B185" t="s">
        <v>425</v>
      </c>
      <c r="C185" t="s">
        <v>426</v>
      </c>
      <c r="D185">
        <v>80</v>
      </c>
      <c r="E185" t="s">
        <v>523</v>
      </c>
      <c r="F185" t="s">
        <v>178</v>
      </c>
      <c r="G185">
        <v>999</v>
      </c>
      <c r="H185" t="s">
        <v>279</v>
      </c>
      <c r="I185" t="s">
        <v>427</v>
      </c>
      <c r="J185" t="s">
        <v>428</v>
      </c>
    </row>
    <row r="186" spans="1:10" x14ac:dyDescent="0.25">
      <c r="A186">
        <v>183</v>
      </c>
      <c r="B186" t="s">
        <v>429</v>
      </c>
      <c r="C186" t="s">
        <v>430</v>
      </c>
      <c r="D186">
        <v>80</v>
      </c>
      <c r="E186" t="s">
        <v>523</v>
      </c>
      <c r="F186" t="s">
        <v>178</v>
      </c>
      <c r="G186">
        <v>999</v>
      </c>
      <c r="H186" t="s">
        <v>279</v>
      </c>
      <c r="I186" t="s">
        <v>427</v>
      </c>
      <c r="J186" t="s">
        <v>428</v>
      </c>
    </row>
    <row r="187" spans="1:10" x14ac:dyDescent="0.25">
      <c r="A187">
        <v>184</v>
      </c>
      <c r="B187" t="s">
        <v>431</v>
      </c>
      <c r="C187" t="s">
        <v>432</v>
      </c>
      <c r="D187">
        <v>80</v>
      </c>
      <c r="E187" t="s">
        <v>523</v>
      </c>
      <c r="F187" t="s">
        <v>178</v>
      </c>
      <c r="G187">
        <v>999</v>
      </c>
      <c r="H187" t="s">
        <v>279</v>
      </c>
      <c r="I187" t="s">
        <v>427</v>
      </c>
      <c r="J187" t="s">
        <v>428</v>
      </c>
    </row>
    <row r="188" spans="1:10" x14ac:dyDescent="0.25">
      <c r="A188">
        <v>185</v>
      </c>
      <c r="B188" t="s">
        <v>433</v>
      </c>
      <c r="C188" t="s">
        <v>434</v>
      </c>
      <c r="D188">
        <v>77</v>
      </c>
      <c r="E188" t="s">
        <v>524</v>
      </c>
      <c r="F188" t="s">
        <v>209</v>
      </c>
      <c r="G188">
        <v>37</v>
      </c>
      <c r="H188" t="s">
        <v>249</v>
      </c>
      <c r="I188" t="s">
        <v>435</v>
      </c>
      <c r="J188" t="s">
        <v>428</v>
      </c>
    </row>
    <row r="189" spans="1:10" x14ac:dyDescent="0.25">
      <c r="A189">
        <v>186</v>
      </c>
      <c r="B189" t="s">
        <v>436</v>
      </c>
      <c r="C189" t="s">
        <v>437</v>
      </c>
      <c r="D189">
        <v>77</v>
      </c>
      <c r="E189" t="s">
        <v>524</v>
      </c>
      <c r="F189" t="s">
        <v>209</v>
      </c>
      <c r="G189">
        <v>37</v>
      </c>
      <c r="H189" t="s">
        <v>303</v>
      </c>
      <c r="I189" t="s">
        <v>435</v>
      </c>
      <c r="J189" t="s">
        <v>428</v>
      </c>
    </row>
    <row r="190" spans="1:10" x14ac:dyDescent="0.25">
      <c r="A190">
        <v>187</v>
      </c>
      <c r="B190" t="s">
        <v>438</v>
      </c>
      <c r="C190" t="s">
        <v>439</v>
      </c>
      <c r="D190">
        <v>77</v>
      </c>
      <c r="E190" t="s">
        <v>524</v>
      </c>
      <c r="F190" t="s">
        <v>209</v>
      </c>
      <c r="G190">
        <v>37</v>
      </c>
      <c r="H190" t="s">
        <v>249</v>
      </c>
      <c r="I190" t="s">
        <v>435</v>
      </c>
      <c r="J190" t="s">
        <v>428</v>
      </c>
    </row>
    <row r="191" spans="1:10" x14ac:dyDescent="0.25">
      <c r="A191">
        <v>188</v>
      </c>
      <c r="B191" t="s">
        <v>440</v>
      </c>
      <c r="C191" t="s">
        <v>441</v>
      </c>
      <c r="D191">
        <v>77</v>
      </c>
      <c r="E191" t="s">
        <v>524</v>
      </c>
      <c r="F191" t="s">
        <v>209</v>
      </c>
      <c r="G191">
        <v>37</v>
      </c>
      <c r="H191" t="s">
        <v>303</v>
      </c>
      <c r="I191" t="s">
        <v>435</v>
      </c>
      <c r="J191" t="s">
        <v>428</v>
      </c>
    </row>
    <row r="192" spans="1:10" x14ac:dyDescent="0.25">
      <c r="A192">
        <v>189</v>
      </c>
      <c r="B192" t="s">
        <v>442</v>
      </c>
      <c r="C192" t="s">
        <v>150</v>
      </c>
      <c r="D192">
        <v>6</v>
      </c>
      <c r="E192" t="s">
        <v>466</v>
      </c>
      <c r="F192" t="s">
        <v>178</v>
      </c>
      <c r="G192">
        <v>999</v>
      </c>
      <c r="H192" t="s">
        <v>179</v>
      </c>
      <c r="I192" t="s">
        <v>180</v>
      </c>
      <c r="J192" t="s">
        <v>181</v>
      </c>
    </row>
    <row r="193" spans="1:10" x14ac:dyDescent="0.25">
      <c r="A193">
        <v>190</v>
      </c>
      <c r="B193" t="s">
        <v>443</v>
      </c>
      <c r="C193" t="s">
        <v>61</v>
      </c>
      <c r="D193">
        <v>6</v>
      </c>
      <c r="E193" t="s">
        <v>466</v>
      </c>
      <c r="F193" t="s">
        <v>178</v>
      </c>
      <c r="G193">
        <v>999</v>
      </c>
      <c r="H193" t="s">
        <v>179</v>
      </c>
      <c r="I193" t="s">
        <v>180</v>
      </c>
      <c r="J193" t="s">
        <v>181</v>
      </c>
    </row>
    <row r="194" spans="1:10" x14ac:dyDescent="0.25">
      <c r="A194">
        <v>191</v>
      </c>
      <c r="B194" t="s">
        <v>444</v>
      </c>
      <c r="C194" t="s">
        <v>62</v>
      </c>
      <c r="D194">
        <v>6</v>
      </c>
      <c r="E194" t="s">
        <v>466</v>
      </c>
      <c r="F194" t="s">
        <v>178</v>
      </c>
      <c r="G194">
        <v>999</v>
      </c>
      <c r="H194" t="s">
        <v>179</v>
      </c>
      <c r="I194" t="s">
        <v>180</v>
      </c>
      <c r="J194" t="s">
        <v>181</v>
      </c>
    </row>
    <row r="195" spans="1:10" x14ac:dyDescent="0.25">
      <c r="A195">
        <v>192</v>
      </c>
      <c r="B195" t="s">
        <v>445</v>
      </c>
      <c r="C195" t="s">
        <v>61</v>
      </c>
      <c r="D195">
        <v>6</v>
      </c>
      <c r="E195" t="s">
        <v>466</v>
      </c>
      <c r="F195" t="s">
        <v>178</v>
      </c>
      <c r="G195">
        <v>999</v>
      </c>
      <c r="H195" t="s">
        <v>179</v>
      </c>
      <c r="I195" t="s">
        <v>180</v>
      </c>
      <c r="J195" t="s">
        <v>181</v>
      </c>
    </row>
    <row r="196" spans="1:10" x14ac:dyDescent="0.25">
      <c r="A196">
        <v>193</v>
      </c>
      <c r="B196" t="s">
        <v>446</v>
      </c>
      <c r="C196" t="s">
        <v>447</v>
      </c>
      <c r="D196">
        <v>78</v>
      </c>
      <c r="E196" t="s">
        <v>525</v>
      </c>
      <c r="F196" t="s">
        <v>209</v>
      </c>
      <c r="G196">
        <v>38</v>
      </c>
      <c r="H196" t="s">
        <v>448</v>
      </c>
      <c r="I196" t="s">
        <v>449</v>
      </c>
      <c r="J196" t="s">
        <v>450</v>
      </c>
    </row>
    <row r="197" spans="1:10" x14ac:dyDescent="0.25">
      <c r="A197">
        <v>194</v>
      </c>
      <c r="B197" t="s">
        <v>451</v>
      </c>
      <c r="C197" t="s">
        <v>452</v>
      </c>
      <c r="D197">
        <v>79</v>
      </c>
      <c r="E197" t="s">
        <v>526</v>
      </c>
      <c r="F197" t="s">
        <v>178</v>
      </c>
      <c r="G197">
        <v>999</v>
      </c>
      <c r="H197" t="s">
        <v>448</v>
      </c>
      <c r="I197" t="s">
        <v>453</v>
      </c>
      <c r="J197" t="s">
        <v>450</v>
      </c>
    </row>
    <row r="198" spans="1:10" x14ac:dyDescent="0.25">
      <c r="A198">
        <v>195</v>
      </c>
      <c r="B198" t="s">
        <v>454</v>
      </c>
      <c r="C198" t="s">
        <v>450</v>
      </c>
      <c r="D198">
        <v>80</v>
      </c>
      <c r="E198" t="s">
        <v>523</v>
      </c>
      <c r="F198" t="s">
        <v>455</v>
      </c>
      <c r="G198">
        <v>1000</v>
      </c>
      <c r="H198" t="s">
        <v>456</v>
      </c>
      <c r="I198" t="s">
        <v>457</v>
      </c>
      <c r="J198" t="s">
        <v>458</v>
      </c>
    </row>
  </sheetData>
  <autoFilter ref="A3:J19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C58" sqref="C58"/>
    </sheetView>
  </sheetViews>
  <sheetFormatPr defaultRowHeight="15" x14ac:dyDescent="0.25"/>
  <cols>
    <col min="1" max="8" width="9.140625" style="9"/>
    <col min="9" max="9" width="29.28515625" style="9" customWidth="1"/>
    <col min="10" max="10" width="14.85546875" style="9" bestFit="1" customWidth="1"/>
    <col min="11" max="11" width="11.7109375" style="9" customWidth="1"/>
    <col min="12" max="12" width="9.5703125" style="9" bestFit="1" customWidth="1"/>
    <col min="13" max="16384" width="9.140625" style="9"/>
  </cols>
  <sheetData>
    <row r="1" spans="1:14" x14ac:dyDescent="0.25">
      <c r="A1" s="8" t="s">
        <v>970</v>
      </c>
      <c r="H1" s="8" t="s">
        <v>971</v>
      </c>
    </row>
    <row r="3" spans="1:14" x14ac:dyDescent="0.25">
      <c r="A3" s="10" t="s">
        <v>0</v>
      </c>
      <c r="B3" s="10" t="s">
        <v>172</v>
      </c>
      <c r="C3" s="10" t="s">
        <v>972</v>
      </c>
      <c r="D3" s="10" t="s">
        <v>973</v>
      </c>
      <c r="E3" s="10" t="s">
        <v>974</v>
      </c>
      <c r="H3" s="8" t="s">
        <v>975</v>
      </c>
      <c r="J3" s="8" t="s">
        <v>976</v>
      </c>
      <c r="K3" s="8" t="s">
        <v>977</v>
      </c>
      <c r="L3" s="8" t="s">
        <v>978</v>
      </c>
      <c r="M3" s="8" t="s">
        <v>979</v>
      </c>
      <c r="N3" s="8" t="s">
        <v>980</v>
      </c>
    </row>
    <row r="4" spans="1:14" ht="17.25" x14ac:dyDescent="0.25">
      <c r="A4" s="9" t="s">
        <v>981</v>
      </c>
      <c r="B4" s="9" t="s">
        <v>178</v>
      </c>
      <c r="C4" s="8" t="s">
        <v>982</v>
      </c>
      <c r="D4" s="10" t="s">
        <v>249</v>
      </c>
      <c r="E4" s="10" t="s">
        <v>983</v>
      </c>
      <c r="H4" s="8" t="s">
        <v>984</v>
      </c>
      <c r="I4" s="9" t="s">
        <v>985</v>
      </c>
      <c r="J4" s="9" t="s">
        <v>986</v>
      </c>
      <c r="K4" s="9" t="s">
        <v>987</v>
      </c>
      <c r="L4" s="8" t="s">
        <v>988</v>
      </c>
      <c r="M4" s="9">
        <v>1</v>
      </c>
      <c r="N4" s="8" t="s">
        <v>989</v>
      </c>
    </row>
    <row r="5" spans="1:14" ht="17.25" x14ac:dyDescent="0.25">
      <c r="A5" s="9" t="s">
        <v>990</v>
      </c>
      <c r="B5" s="10" t="s">
        <v>991</v>
      </c>
      <c r="C5" s="8" t="s">
        <v>982</v>
      </c>
      <c r="D5" s="9" t="s">
        <v>249</v>
      </c>
      <c r="E5" s="9" t="s">
        <v>983</v>
      </c>
      <c r="H5" s="8" t="s">
        <v>992</v>
      </c>
      <c r="I5" s="9" t="s">
        <v>993</v>
      </c>
      <c r="J5" s="9" t="s">
        <v>986</v>
      </c>
      <c r="K5" s="9" t="s">
        <v>987</v>
      </c>
      <c r="L5" s="8" t="s">
        <v>994</v>
      </c>
      <c r="M5" s="9">
        <v>1</v>
      </c>
      <c r="N5" s="8" t="s">
        <v>989</v>
      </c>
    </row>
    <row r="6" spans="1:14" ht="17.25" x14ac:dyDescent="0.25">
      <c r="A6" s="10" t="s">
        <v>995</v>
      </c>
      <c r="B6" s="9" t="s">
        <v>178</v>
      </c>
      <c r="C6" s="10" t="s">
        <v>982</v>
      </c>
      <c r="D6" s="9" t="s">
        <v>249</v>
      </c>
      <c r="E6" s="9" t="s">
        <v>983</v>
      </c>
      <c r="H6" s="8" t="s">
        <v>996</v>
      </c>
      <c r="I6" s="9" t="s">
        <v>997</v>
      </c>
      <c r="J6" s="9" t="s">
        <v>998</v>
      </c>
      <c r="K6" s="9" t="s">
        <v>987</v>
      </c>
      <c r="L6" s="8" t="s">
        <v>988</v>
      </c>
      <c r="M6" s="9">
        <v>0.95</v>
      </c>
      <c r="N6" s="8" t="s">
        <v>989</v>
      </c>
    </row>
    <row r="7" spans="1:14" ht="17.25" x14ac:dyDescent="0.25">
      <c r="A7" s="9" t="s">
        <v>999</v>
      </c>
      <c r="B7" s="9" t="s">
        <v>178</v>
      </c>
      <c r="C7" s="10" t="s">
        <v>982</v>
      </c>
      <c r="D7" s="9" t="s">
        <v>249</v>
      </c>
      <c r="E7" s="9" t="s">
        <v>983</v>
      </c>
      <c r="H7" s="8" t="s">
        <v>996</v>
      </c>
      <c r="I7" s="9" t="s">
        <v>1000</v>
      </c>
      <c r="J7" s="9" t="s">
        <v>998</v>
      </c>
      <c r="K7" s="9" t="s">
        <v>987</v>
      </c>
      <c r="L7" s="8" t="s">
        <v>988</v>
      </c>
      <c r="M7" s="9">
        <v>0.95</v>
      </c>
      <c r="N7" s="8" t="s">
        <v>989</v>
      </c>
    </row>
    <row r="8" spans="1:14" ht="17.25" x14ac:dyDescent="0.25">
      <c r="A8" s="9" t="s">
        <v>1001</v>
      </c>
      <c r="B8" s="10" t="s">
        <v>991</v>
      </c>
      <c r="C8" s="10" t="s">
        <v>991</v>
      </c>
      <c r="D8" s="9" t="s">
        <v>249</v>
      </c>
      <c r="E8" s="10" t="s">
        <v>991</v>
      </c>
      <c r="H8" s="8" t="s">
        <v>1002</v>
      </c>
      <c r="I8" s="9" t="s">
        <v>1003</v>
      </c>
      <c r="J8" s="9" t="s">
        <v>998</v>
      </c>
      <c r="K8" s="9" t="s">
        <v>987</v>
      </c>
      <c r="L8" s="8" t="s">
        <v>988</v>
      </c>
      <c r="M8" s="9">
        <v>0.95</v>
      </c>
      <c r="N8" s="8" t="s">
        <v>989</v>
      </c>
    </row>
    <row r="9" spans="1:14" ht="17.25" x14ac:dyDescent="0.25">
      <c r="A9" s="9" t="s">
        <v>1004</v>
      </c>
      <c r="B9" s="10" t="s">
        <v>991</v>
      </c>
      <c r="C9" s="10" t="s">
        <v>991</v>
      </c>
      <c r="D9" s="9" t="s">
        <v>249</v>
      </c>
      <c r="E9" s="10" t="s">
        <v>991</v>
      </c>
      <c r="H9" s="8" t="s">
        <v>1005</v>
      </c>
      <c r="I9" s="9" t="s">
        <v>1006</v>
      </c>
      <c r="J9" s="9" t="s">
        <v>986</v>
      </c>
      <c r="K9" s="9" t="s">
        <v>987</v>
      </c>
      <c r="L9" s="8" t="s">
        <v>988</v>
      </c>
      <c r="M9" s="9">
        <v>1</v>
      </c>
      <c r="N9" s="8" t="s">
        <v>989</v>
      </c>
    </row>
    <row r="10" spans="1:14" x14ac:dyDescent="0.25">
      <c r="A10" s="9" t="s">
        <v>1007</v>
      </c>
      <c r="B10" s="10" t="s">
        <v>991</v>
      </c>
      <c r="C10" s="8" t="s">
        <v>982</v>
      </c>
      <c r="D10" s="9" t="s">
        <v>249</v>
      </c>
      <c r="E10" s="9" t="s">
        <v>983</v>
      </c>
      <c r="H10" s="11" t="s">
        <v>110</v>
      </c>
      <c r="I10" s="9" t="s">
        <v>1008</v>
      </c>
      <c r="J10" s="9" t="s">
        <v>998</v>
      </c>
      <c r="K10" s="9" t="s">
        <v>998</v>
      </c>
      <c r="L10" s="12">
        <v>6500</v>
      </c>
      <c r="M10" s="9">
        <v>0.95</v>
      </c>
      <c r="N10" s="9">
        <f>0.95</f>
        <v>0.95</v>
      </c>
    </row>
    <row r="11" spans="1:14" ht="17.25" x14ac:dyDescent="0.25">
      <c r="A11" s="9" t="s">
        <v>1009</v>
      </c>
      <c r="B11" s="9" t="s">
        <v>178</v>
      </c>
      <c r="C11" s="9" t="s">
        <v>1010</v>
      </c>
      <c r="D11" s="10" t="s">
        <v>448</v>
      </c>
      <c r="E11" s="10" t="s">
        <v>1011</v>
      </c>
      <c r="H11" s="11" t="s">
        <v>151</v>
      </c>
      <c r="I11" s="9" t="s">
        <v>1012</v>
      </c>
      <c r="J11" s="9" t="s">
        <v>998</v>
      </c>
      <c r="K11" s="9" t="s">
        <v>998</v>
      </c>
      <c r="L11" s="8" t="s">
        <v>988</v>
      </c>
      <c r="M11" s="9">
        <f>0.95</f>
        <v>0.95</v>
      </c>
      <c r="N11" s="9">
        <f>0.95</f>
        <v>0.95</v>
      </c>
    </row>
    <row r="12" spans="1:14" ht="17.25" x14ac:dyDescent="0.25">
      <c r="A12" s="9" t="s">
        <v>1013</v>
      </c>
      <c r="B12" s="9" t="s">
        <v>178</v>
      </c>
      <c r="C12" s="9" t="s">
        <v>1010</v>
      </c>
      <c r="D12" s="10" t="s">
        <v>249</v>
      </c>
      <c r="E12" s="10" t="s">
        <v>1011</v>
      </c>
      <c r="I12" s="9" t="s">
        <v>1014</v>
      </c>
      <c r="J12" s="9" t="s">
        <v>998</v>
      </c>
      <c r="K12" s="9" t="s">
        <v>987</v>
      </c>
      <c r="L12" s="8" t="s">
        <v>988</v>
      </c>
      <c r="M12" s="9">
        <v>0.95</v>
      </c>
      <c r="N12" s="8" t="s">
        <v>989</v>
      </c>
    </row>
    <row r="13" spans="1:14" ht="17.25" x14ac:dyDescent="0.25">
      <c r="A13" s="9" t="s">
        <v>1015</v>
      </c>
      <c r="B13" s="9" t="s">
        <v>178</v>
      </c>
      <c r="C13" s="9" t="s">
        <v>1010</v>
      </c>
      <c r="D13" s="10" t="s">
        <v>249</v>
      </c>
      <c r="E13" s="10" t="s">
        <v>1011</v>
      </c>
      <c r="H13" s="8" t="s">
        <v>1016</v>
      </c>
      <c r="I13" s="9" t="s">
        <v>1017</v>
      </c>
      <c r="J13" s="9" t="s">
        <v>998</v>
      </c>
      <c r="K13" s="9" t="s">
        <v>987</v>
      </c>
      <c r="L13" s="8" t="s">
        <v>988</v>
      </c>
      <c r="M13" s="9">
        <v>0.95</v>
      </c>
      <c r="N13" s="8" t="s">
        <v>989</v>
      </c>
    </row>
    <row r="14" spans="1:14" x14ac:dyDescent="0.25">
      <c r="A14" s="9" t="s">
        <v>1018</v>
      </c>
      <c r="B14" s="9" t="s">
        <v>178</v>
      </c>
      <c r="C14" s="9" t="s">
        <v>1010</v>
      </c>
      <c r="D14" s="10" t="s">
        <v>448</v>
      </c>
      <c r="E14" s="10" t="s">
        <v>1011</v>
      </c>
      <c r="H14" s="8" t="s">
        <v>1019</v>
      </c>
      <c r="I14" s="9" t="s">
        <v>1020</v>
      </c>
      <c r="J14" s="9" t="s">
        <v>986</v>
      </c>
      <c r="K14" s="9" t="s">
        <v>987</v>
      </c>
      <c r="L14" s="12">
        <v>12300</v>
      </c>
      <c r="M14" s="9">
        <v>1</v>
      </c>
      <c r="N14" s="8" t="s">
        <v>989</v>
      </c>
    </row>
    <row r="15" spans="1:14" x14ac:dyDescent="0.25">
      <c r="A15" s="9" t="s">
        <v>1021</v>
      </c>
      <c r="B15" s="9" t="s">
        <v>178</v>
      </c>
      <c r="C15" s="9" t="s">
        <v>1010</v>
      </c>
      <c r="D15" s="10" t="s">
        <v>249</v>
      </c>
      <c r="E15" s="10" t="s">
        <v>1011</v>
      </c>
      <c r="H15" s="11" t="s">
        <v>138</v>
      </c>
      <c r="I15" s="9" t="s">
        <v>1022</v>
      </c>
      <c r="J15" s="9" t="s">
        <v>998</v>
      </c>
      <c r="K15" s="9" t="s">
        <v>998</v>
      </c>
      <c r="L15" s="12">
        <v>75100</v>
      </c>
      <c r="M15" s="9">
        <v>0.95</v>
      </c>
      <c r="N15" s="9">
        <v>0.95</v>
      </c>
    </row>
    <row r="16" spans="1:14" ht="17.25" x14ac:dyDescent="0.25">
      <c r="A16" s="9" t="s">
        <v>1023</v>
      </c>
      <c r="B16" s="9" t="s">
        <v>178</v>
      </c>
      <c r="C16" s="9" t="s">
        <v>1010</v>
      </c>
      <c r="D16" s="10" t="s">
        <v>249</v>
      </c>
      <c r="E16" s="10" t="s">
        <v>1011</v>
      </c>
      <c r="H16" s="11" t="s">
        <v>153</v>
      </c>
      <c r="I16" s="9" t="s">
        <v>1024</v>
      </c>
      <c r="J16" s="9" t="s">
        <v>1025</v>
      </c>
      <c r="K16" s="9" t="s">
        <v>986</v>
      </c>
      <c r="L16" s="8" t="s">
        <v>988</v>
      </c>
      <c r="M16" s="9">
        <v>0.875</v>
      </c>
      <c r="N16" s="9">
        <v>1</v>
      </c>
    </row>
    <row r="17" spans="1:14" x14ac:dyDescent="0.25">
      <c r="A17" s="9" t="s">
        <v>1026</v>
      </c>
      <c r="B17" s="9" t="s">
        <v>178</v>
      </c>
      <c r="C17" s="9" t="s">
        <v>1010</v>
      </c>
      <c r="D17" s="10" t="s">
        <v>249</v>
      </c>
      <c r="E17" s="10" t="s">
        <v>1011</v>
      </c>
      <c r="H17" s="11" t="s">
        <v>544</v>
      </c>
      <c r="I17" s="9" t="s">
        <v>1027</v>
      </c>
      <c r="J17" s="9" t="s">
        <v>1025</v>
      </c>
      <c r="K17" s="9" t="s">
        <v>998</v>
      </c>
      <c r="L17" s="9">
        <v>690</v>
      </c>
      <c r="M17" s="9">
        <v>0.875</v>
      </c>
      <c r="N17" s="9">
        <v>0.95</v>
      </c>
    </row>
    <row r="18" spans="1:14" x14ac:dyDescent="0.25">
      <c r="A18" s="9" t="s">
        <v>1028</v>
      </c>
      <c r="B18" s="9" t="s">
        <v>178</v>
      </c>
      <c r="C18" s="9" t="s">
        <v>1010</v>
      </c>
      <c r="D18" s="10" t="s">
        <v>448</v>
      </c>
      <c r="E18" s="10" t="s">
        <v>1011</v>
      </c>
      <c r="H18" s="11" t="s">
        <v>158</v>
      </c>
      <c r="I18" s="9" t="s">
        <v>1029</v>
      </c>
      <c r="J18" s="9" t="s">
        <v>1025</v>
      </c>
      <c r="K18" s="9" t="s">
        <v>998</v>
      </c>
      <c r="L18" s="12">
        <v>9202</v>
      </c>
      <c r="M18" s="9">
        <v>0.875</v>
      </c>
      <c r="N18" s="9">
        <v>0.95</v>
      </c>
    </row>
    <row r="19" spans="1:14" ht="17.25" x14ac:dyDescent="0.25">
      <c r="A19" s="9" t="s">
        <v>1030</v>
      </c>
      <c r="B19" s="9" t="s">
        <v>178</v>
      </c>
      <c r="C19" s="9" t="s">
        <v>1010</v>
      </c>
      <c r="D19" s="10" t="s">
        <v>448</v>
      </c>
      <c r="E19" s="10" t="s">
        <v>1011</v>
      </c>
      <c r="H19" s="11" t="s">
        <v>162</v>
      </c>
      <c r="I19" s="9" t="s">
        <v>1031</v>
      </c>
      <c r="J19" s="9" t="s">
        <v>1025</v>
      </c>
      <c r="K19" s="9" t="s">
        <v>986</v>
      </c>
      <c r="L19" s="8" t="s">
        <v>988</v>
      </c>
      <c r="M19" s="9">
        <v>0.875</v>
      </c>
      <c r="N19" s="9">
        <v>1</v>
      </c>
    </row>
    <row r="20" spans="1:14" ht="17.25" x14ac:dyDescent="0.25">
      <c r="A20" s="9" t="s">
        <v>1032</v>
      </c>
      <c r="B20" s="9" t="s">
        <v>178</v>
      </c>
      <c r="C20" s="9" t="s">
        <v>1010</v>
      </c>
      <c r="D20" s="10" t="s">
        <v>249</v>
      </c>
      <c r="E20" s="10" t="s">
        <v>1011</v>
      </c>
      <c r="H20" s="11" t="s">
        <v>160</v>
      </c>
      <c r="I20" s="9" t="s">
        <v>1033</v>
      </c>
      <c r="J20" s="9" t="s">
        <v>1025</v>
      </c>
      <c r="K20" s="9" t="s">
        <v>986</v>
      </c>
      <c r="L20" s="8" t="s">
        <v>988</v>
      </c>
      <c r="M20" s="9">
        <v>0.875</v>
      </c>
      <c r="N20" s="9">
        <v>1</v>
      </c>
    </row>
    <row r="21" spans="1:14" ht="17.25" x14ac:dyDescent="0.25">
      <c r="A21" s="9" t="s">
        <v>1034</v>
      </c>
      <c r="B21" s="9" t="s">
        <v>178</v>
      </c>
      <c r="C21" s="10" t="s">
        <v>1035</v>
      </c>
      <c r="D21" s="10" t="s">
        <v>249</v>
      </c>
      <c r="E21" s="10" t="s">
        <v>1011</v>
      </c>
      <c r="H21" s="8" t="s">
        <v>1036</v>
      </c>
      <c r="I21" s="9" t="s">
        <v>1037</v>
      </c>
      <c r="J21" s="9" t="s">
        <v>987</v>
      </c>
      <c r="K21" s="9" t="s">
        <v>1038</v>
      </c>
      <c r="L21" s="8" t="s">
        <v>988</v>
      </c>
      <c r="M21" s="8" t="s">
        <v>989</v>
      </c>
    </row>
    <row r="22" spans="1:14" x14ac:dyDescent="0.25">
      <c r="A22" s="9" t="s">
        <v>1039</v>
      </c>
      <c r="B22" s="9" t="s">
        <v>209</v>
      </c>
      <c r="C22" s="9" t="s">
        <v>1040</v>
      </c>
      <c r="D22" s="10" t="s">
        <v>448</v>
      </c>
      <c r="E22" s="10" t="s">
        <v>567</v>
      </c>
      <c r="H22" s="8" t="s">
        <v>1041</v>
      </c>
      <c r="I22" s="9" t="s">
        <v>1042</v>
      </c>
      <c r="J22" s="9" t="s">
        <v>987</v>
      </c>
      <c r="K22" s="9" t="s">
        <v>1043</v>
      </c>
      <c r="L22" s="12">
        <v>13326</v>
      </c>
      <c r="M22" s="8" t="s">
        <v>989</v>
      </c>
      <c r="N22" s="9">
        <v>0.85</v>
      </c>
    </row>
    <row r="23" spans="1:14" x14ac:dyDescent="0.25">
      <c r="A23" s="9" t="s">
        <v>1044</v>
      </c>
      <c r="B23" s="9" t="s">
        <v>209</v>
      </c>
      <c r="C23" s="9" t="s">
        <v>1040</v>
      </c>
      <c r="D23" s="10" t="s">
        <v>249</v>
      </c>
      <c r="E23" s="10" t="s">
        <v>567</v>
      </c>
      <c r="H23" s="8" t="s">
        <v>1041</v>
      </c>
      <c r="I23" s="9" t="s">
        <v>1045</v>
      </c>
      <c r="J23" s="9" t="s">
        <v>987</v>
      </c>
      <c r="K23" s="9" t="s">
        <v>1043</v>
      </c>
      <c r="L23" s="12">
        <v>2500</v>
      </c>
      <c r="M23" s="8" t="s">
        <v>989</v>
      </c>
      <c r="N23" s="9">
        <v>0.85</v>
      </c>
    </row>
    <row r="24" spans="1:14" x14ac:dyDescent="0.25">
      <c r="A24" s="13" t="s">
        <v>138</v>
      </c>
      <c r="B24" s="9" t="s">
        <v>209</v>
      </c>
      <c r="C24" s="9" t="s">
        <v>1040</v>
      </c>
      <c r="D24" s="10" t="s">
        <v>448</v>
      </c>
      <c r="E24" s="10" t="s">
        <v>567</v>
      </c>
      <c r="H24" s="8" t="s">
        <v>1041</v>
      </c>
      <c r="I24" s="9" t="s">
        <v>1046</v>
      </c>
      <c r="J24" s="9" t="s">
        <v>987</v>
      </c>
      <c r="K24" s="9" t="s">
        <v>1043</v>
      </c>
      <c r="L24" s="12">
        <v>3000</v>
      </c>
      <c r="M24" s="8" t="s">
        <v>989</v>
      </c>
      <c r="N24" s="9">
        <v>0.85</v>
      </c>
    </row>
    <row r="25" spans="1:14" x14ac:dyDescent="0.25">
      <c r="A25" s="9" t="s">
        <v>1047</v>
      </c>
      <c r="B25" s="9" t="s">
        <v>209</v>
      </c>
      <c r="C25" s="9" t="s">
        <v>1040</v>
      </c>
      <c r="D25" s="10" t="s">
        <v>249</v>
      </c>
      <c r="E25" s="10" t="s">
        <v>567</v>
      </c>
      <c r="H25" s="8" t="s">
        <v>1041</v>
      </c>
      <c r="I25" s="9" t="s">
        <v>1048</v>
      </c>
      <c r="J25" s="9" t="s">
        <v>987</v>
      </c>
      <c r="K25" s="9" t="s">
        <v>1043</v>
      </c>
      <c r="L25" s="12">
        <v>1200</v>
      </c>
      <c r="M25" s="8" t="s">
        <v>989</v>
      </c>
      <c r="N25" s="9">
        <v>0.85</v>
      </c>
    </row>
    <row r="26" spans="1:14" x14ac:dyDescent="0.25">
      <c r="A26" s="13" t="s">
        <v>151</v>
      </c>
      <c r="B26" s="9" t="s">
        <v>209</v>
      </c>
      <c r="C26" s="9" t="s">
        <v>1040</v>
      </c>
      <c r="D26" s="10" t="s">
        <v>448</v>
      </c>
      <c r="E26" s="10" t="s">
        <v>567</v>
      </c>
      <c r="H26" s="8" t="s">
        <v>1030</v>
      </c>
      <c r="I26" s="9" t="s">
        <v>1049</v>
      </c>
      <c r="J26" s="9" t="s">
        <v>987</v>
      </c>
      <c r="K26" s="9" t="s">
        <v>1043</v>
      </c>
      <c r="L26" s="12">
        <v>40000</v>
      </c>
      <c r="M26" s="8" t="s">
        <v>989</v>
      </c>
      <c r="N26" s="9">
        <v>0.85</v>
      </c>
    </row>
    <row r="27" spans="1:14" x14ac:dyDescent="0.25">
      <c r="A27" s="9" t="s">
        <v>1019</v>
      </c>
      <c r="B27" s="9" t="s">
        <v>209</v>
      </c>
      <c r="C27" s="9" t="s">
        <v>1040</v>
      </c>
      <c r="D27" s="10" t="s">
        <v>448</v>
      </c>
      <c r="E27" s="10" t="s">
        <v>567</v>
      </c>
      <c r="H27" s="8" t="s">
        <v>1018</v>
      </c>
      <c r="I27" s="9" t="s">
        <v>1050</v>
      </c>
      <c r="J27" s="9" t="s">
        <v>987</v>
      </c>
      <c r="K27" s="9" t="s">
        <v>1043</v>
      </c>
      <c r="L27" s="12">
        <v>5700</v>
      </c>
      <c r="M27" s="8" t="s">
        <v>989</v>
      </c>
      <c r="N27" s="9">
        <v>0.85</v>
      </c>
    </row>
    <row r="28" spans="1:14" ht="17.25" x14ac:dyDescent="0.25">
      <c r="A28" s="9" t="s">
        <v>1051</v>
      </c>
      <c r="B28" s="9" t="s">
        <v>209</v>
      </c>
      <c r="C28" s="9" t="s">
        <v>1052</v>
      </c>
      <c r="D28" s="10" t="s">
        <v>249</v>
      </c>
      <c r="E28" s="10" t="s">
        <v>567</v>
      </c>
      <c r="H28" s="8" t="s">
        <v>1009</v>
      </c>
      <c r="I28" s="9" t="s">
        <v>1053</v>
      </c>
      <c r="J28" s="9" t="s">
        <v>987</v>
      </c>
      <c r="K28" s="9" t="s">
        <v>986</v>
      </c>
      <c r="L28" s="8" t="s">
        <v>988</v>
      </c>
      <c r="M28" s="8" t="s">
        <v>989</v>
      </c>
      <c r="N28" s="9">
        <v>1</v>
      </c>
    </row>
    <row r="29" spans="1:14" x14ac:dyDescent="0.25">
      <c r="A29" s="13" t="s">
        <v>110</v>
      </c>
      <c r="B29" s="9" t="s">
        <v>209</v>
      </c>
      <c r="C29" s="9" t="s">
        <v>1052</v>
      </c>
      <c r="D29" s="10" t="s">
        <v>448</v>
      </c>
      <c r="E29" s="10" t="s">
        <v>567</v>
      </c>
      <c r="H29" s="8" t="s">
        <v>1028</v>
      </c>
      <c r="I29" s="9" t="s">
        <v>1054</v>
      </c>
      <c r="J29" s="9" t="s">
        <v>987</v>
      </c>
      <c r="K29" s="9" t="s">
        <v>1043</v>
      </c>
      <c r="L29" s="12">
        <v>12143</v>
      </c>
      <c r="M29" s="8" t="s">
        <v>989</v>
      </c>
      <c r="N29" s="9">
        <v>0.85</v>
      </c>
    </row>
    <row r="30" spans="1:14" x14ac:dyDescent="0.25">
      <c r="A30" s="9" t="s">
        <v>1055</v>
      </c>
      <c r="B30" s="9" t="s">
        <v>209</v>
      </c>
      <c r="C30" s="9" t="s">
        <v>1052</v>
      </c>
      <c r="D30" s="10" t="s">
        <v>249</v>
      </c>
      <c r="E30" s="10" t="s">
        <v>567</v>
      </c>
      <c r="H30" s="8" t="s">
        <v>1056</v>
      </c>
      <c r="I30" s="9" t="s">
        <v>1057</v>
      </c>
      <c r="J30" s="9" t="s">
        <v>987</v>
      </c>
      <c r="K30" s="9" t="s">
        <v>1043</v>
      </c>
      <c r="L30" s="12">
        <v>6989</v>
      </c>
      <c r="M30" s="8" t="s">
        <v>989</v>
      </c>
      <c r="N30" s="9">
        <v>0.85</v>
      </c>
    </row>
    <row r="31" spans="1:14" x14ac:dyDescent="0.25">
      <c r="A31" s="9" t="s">
        <v>1005</v>
      </c>
      <c r="B31" s="9" t="s">
        <v>209</v>
      </c>
      <c r="C31" s="9" t="s">
        <v>1052</v>
      </c>
      <c r="D31" s="10" t="s">
        <v>448</v>
      </c>
      <c r="E31" s="10" t="s">
        <v>567</v>
      </c>
      <c r="H31" s="8" t="s">
        <v>1056</v>
      </c>
      <c r="I31" s="9" t="s">
        <v>1058</v>
      </c>
      <c r="J31" s="9" t="s">
        <v>987</v>
      </c>
      <c r="K31" s="9" t="s">
        <v>1043</v>
      </c>
      <c r="L31" s="12">
        <v>2944</v>
      </c>
      <c r="M31" s="8" t="s">
        <v>989</v>
      </c>
      <c r="N31" s="9">
        <v>0.85</v>
      </c>
    </row>
    <row r="32" spans="1:14" x14ac:dyDescent="0.25">
      <c r="A32" s="9" t="s">
        <v>1059</v>
      </c>
      <c r="B32" s="9" t="s">
        <v>209</v>
      </c>
      <c r="C32" s="9" t="s">
        <v>1052</v>
      </c>
      <c r="D32" s="10" t="s">
        <v>249</v>
      </c>
      <c r="E32" s="10" t="s">
        <v>567</v>
      </c>
      <c r="H32" s="8" t="s">
        <v>1056</v>
      </c>
      <c r="I32" s="9" t="s">
        <v>1060</v>
      </c>
      <c r="J32" s="9" t="s">
        <v>987</v>
      </c>
      <c r="K32" s="9" t="s">
        <v>1043</v>
      </c>
      <c r="L32" s="12">
        <v>12925</v>
      </c>
      <c r="M32" s="8" t="s">
        <v>989</v>
      </c>
      <c r="N32" s="9">
        <v>0.85</v>
      </c>
    </row>
    <row r="33" spans="1:14" ht="17.25" x14ac:dyDescent="0.25">
      <c r="A33" s="9" t="s">
        <v>1002</v>
      </c>
      <c r="B33" s="9" t="s">
        <v>209</v>
      </c>
      <c r="C33" s="9" t="s">
        <v>1052</v>
      </c>
      <c r="D33" s="10" t="s">
        <v>448</v>
      </c>
      <c r="E33" s="10" t="s">
        <v>567</v>
      </c>
      <c r="H33" s="8" t="s">
        <v>1061</v>
      </c>
      <c r="I33" s="9" t="s">
        <v>1062</v>
      </c>
      <c r="J33" s="9" t="s">
        <v>987</v>
      </c>
      <c r="K33" s="9" t="s">
        <v>1043</v>
      </c>
      <c r="L33" s="8" t="s">
        <v>988</v>
      </c>
      <c r="M33" s="8" t="s">
        <v>989</v>
      </c>
      <c r="N33" s="9">
        <v>0.85</v>
      </c>
    </row>
    <row r="34" spans="1:14" x14ac:dyDescent="0.25">
      <c r="A34" s="9" t="s">
        <v>992</v>
      </c>
      <c r="B34" s="9" t="s">
        <v>209</v>
      </c>
      <c r="C34" s="9" t="s">
        <v>1063</v>
      </c>
      <c r="D34" s="10" t="s">
        <v>448</v>
      </c>
      <c r="E34" s="10" t="s">
        <v>567</v>
      </c>
    </row>
    <row r="35" spans="1:14" x14ac:dyDescent="0.25">
      <c r="A35" s="9" t="s">
        <v>1064</v>
      </c>
      <c r="B35" s="9" t="s">
        <v>209</v>
      </c>
      <c r="C35" s="9" t="s">
        <v>1063</v>
      </c>
      <c r="D35" s="10" t="s">
        <v>249</v>
      </c>
      <c r="E35" s="10" t="s">
        <v>567</v>
      </c>
    </row>
    <row r="36" spans="1:14" x14ac:dyDescent="0.25">
      <c r="A36" s="9" t="s">
        <v>984</v>
      </c>
      <c r="B36" s="9" t="s">
        <v>209</v>
      </c>
      <c r="C36" s="9" t="s">
        <v>1063</v>
      </c>
      <c r="D36" s="10" t="s">
        <v>448</v>
      </c>
      <c r="E36" s="10" t="s">
        <v>567</v>
      </c>
    </row>
    <row r="37" spans="1:14" x14ac:dyDescent="0.25">
      <c r="A37" s="9" t="s">
        <v>1065</v>
      </c>
      <c r="B37" s="9" t="s">
        <v>209</v>
      </c>
      <c r="C37" s="9" t="s">
        <v>1063</v>
      </c>
      <c r="D37" s="10" t="s">
        <v>249</v>
      </c>
      <c r="E37" s="10" t="s">
        <v>567</v>
      </c>
    </row>
    <row r="38" spans="1:14" x14ac:dyDescent="0.25">
      <c r="A38" s="9" t="s">
        <v>1066</v>
      </c>
      <c r="B38" s="9" t="s">
        <v>178</v>
      </c>
      <c r="C38" s="9" t="s">
        <v>1035</v>
      </c>
      <c r="D38" s="10" t="s">
        <v>249</v>
      </c>
      <c r="E38" s="10" t="s">
        <v>1011</v>
      </c>
    </row>
    <row r="39" spans="1:14" x14ac:dyDescent="0.25">
      <c r="A39" s="9" t="s">
        <v>1067</v>
      </c>
      <c r="B39" s="9" t="s">
        <v>178</v>
      </c>
      <c r="C39" s="9" t="s">
        <v>1035</v>
      </c>
      <c r="D39" s="8" t="s">
        <v>249</v>
      </c>
      <c r="E39" s="10" t="s">
        <v>1011</v>
      </c>
    </row>
    <row r="40" spans="1:14" x14ac:dyDescent="0.25">
      <c r="A40" s="9" t="s">
        <v>1068</v>
      </c>
      <c r="B40" s="9" t="s">
        <v>178</v>
      </c>
      <c r="C40" s="9" t="s">
        <v>1035</v>
      </c>
      <c r="D40" s="8" t="s">
        <v>249</v>
      </c>
      <c r="E40" s="10" t="s">
        <v>1011</v>
      </c>
    </row>
    <row r="41" spans="1:14" x14ac:dyDescent="0.25">
      <c r="A41" s="9" t="s">
        <v>1069</v>
      </c>
      <c r="B41" s="9" t="s">
        <v>178</v>
      </c>
      <c r="C41" s="9" t="s">
        <v>1035</v>
      </c>
      <c r="D41" s="10" t="s">
        <v>249</v>
      </c>
      <c r="E41" s="10" t="s">
        <v>1011</v>
      </c>
    </row>
    <row r="42" spans="1:14" x14ac:dyDescent="0.25">
      <c r="A42" s="9" t="s">
        <v>1070</v>
      </c>
      <c r="B42" s="9" t="s">
        <v>178</v>
      </c>
      <c r="C42" s="9" t="s">
        <v>1035</v>
      </c>
      <c r="D42" s="10" t="s">
        <v>249</v>
      </c>
      <c r="E42" s="10" t="s">
        <v>1011</v>
      </c>
    </row>
    <row r="43" spans="1:14" x14ac:dyDescent="0.25">
      <c r="A43" s="13" t="s">
        <v>153</v>
      </c>
      <c r="B43" s="9" t="s">
        <v>178</v>
      </c>
      <c r="C43" s="9" t="s">
        <v>1035</v>
      </c>
      <c r="D43" s="10" t="s">
        <v>448</v>
      </c>
      <c r="E43" s="10" t="s">
        <v>1011</v>
      </c>
    </row>
    <row r="44" spans="1:14" x14ac:dyDescent="0.25">
      <c r="A44" s="9" t="s">
        <v>1071</v>
      </c>
      <c r="B44" s="9" t="s">
        <v>178</v>
      </c>
      <c r="C44" s="9" t="s">
        <v>1035</v>
      </c>
      <c r="D44" s="10" t="s">
        <v>249</v>
      </c>
      <c r="E44" s="10" t="s">
        <v>1011</v>
      </c>
    </row>
    <row r="45" spans="1:14" x14ac:dyDescent="0.25">
      <c r="A45" s="13" t="s">
        <v>544</v>
      </c>
      <c r="B45" s="9" t="s">
        <v>178</v>
      </c>
      <c r="C45" s="9" t="s">
        <v>1035</v>
      </c>
      <c r="D45" s="10" t="s">
        <v>448</v>
      </c>
      <c r="E45" s="10" t="s">
        <v>1011</v>
      </c>
    </row>
    <row r="46" spans="1:14" x14ac:dyDescent="0.25">
      <c r="A46" s="9" t="s">
        <v>1072</v>
      </c>
      <c r="B46" s="9" t="s">
        <v>178</v>
      </c>
      <c r="C46" s="9" t="s">
        <v>1035</v>
      </c>
      <c r="D46" s="10" t="s">
        <v>249</v>
      </c>
      <c r="E46" s="10" t="s">
        <v>1011</v>
      </c>
    </row>
    <row r="47" spans="1:14" x14ac:dyDescent="0.25">
      <c r="A47" s="13" t="s">
        <v>160</v>
      </c>
      <c r="B47" s="9" t="s">
        <v>178</v>
      </c>
      <c r="C47" s="9" t="s">
        <v>1035</v>
      </c>
      <c r="D47" s="10" t="s">
        <v>448</v>
      </c>
      <c r="E47" s="10" t="s">
        <v>1011</v>
      </c>
    </row>
    <row r="48" spans="1:14" x14ac:dyDescent="0.25">
      <c r="A48" s="9" t="s">
        <v>1073</v>
      </c>
      <c r="B48" s="9" t="s">
        <v>178</v>
      </c>
      <c r="C48" s="9" t="s">
        <v>1035</v>
      </c>
      <c r="D48" s="10" t="s">
        <v>249</v>
      </c>
      <c r="E48" s="10" t="s">
        <v>1011</v>
      </c>
    </row>
    <row r="49" spans="1:5" x14ac:dyDescent="0.25">
      <c r="A49" s="9" t="s">
        <v>1074</v>
      </c>
      <c r="B49" s="9" t="s">
        <v>178</v>
      </c>
      <c r="C49" s="9" t="s">
        <v>1035</v>
      </c>
      <c r="D49" s="10" t="s">
        <v>249</v>
      </c>
      <c r="E49" s="10" t="s">
        <v>1011</v>
      </c>
    </row>
    <row r="50" spans="1:5" x14ac:dyDescent="0.25">
      <c r="A50" s="13" t="s">
        <v>158</v>
      </c>
      <c r="B50" s="9" t="s">
        <v>178</v>
      </c>
      <c r="C50" s="9" t="s">
        <v>1035</v>
      </c>
      <c r="D50" s="10" t="s">
        <v>448</v>
      </c>
      <c r="E50" s="10" t="s">
        <v>1011</v>
      </c>
    </row>
    <row r="51" spans="1:5" x14ac:dyDescent="0.25">
      <c r="A51" s="13" t="s">
        <v>162</v>
      </c>
      <c r="B51" s="9" t="s">
        <v>178</v>
      </c>
      <c r="C51" s="9" t="s">
        <v>1035</v>
      </c>
      <c r="D51" s="10" t="s">
        <v>448</v>
      </c>
      <c r="E51" s="10" t="s">
        <v>1011</v>
      </c>
    </row>
    <row r="52" spans="1:5" x14ac:dyDescent="0.25">
      <c r="A52" s="9" t="s">
        <v>1075</v>
      </c>
      <c r="B52" s="9" t="s">
        <v>178</v>
      </c>
      <c r="C52" s="9" t="s">
        <v>1035</v>
      </c>
      <c r="D52" s="10" t="s">
        <v>249</v>
      </c>
      <c r="E52" s="10" t="s">
        <v>1011</v>
      </c>
    </row>
    <row r="53" spans="1:5" x14ac:dyDescent="0.25">
      <c r="A53" s="9" t="s">
        <v>1076</v>
      </c>
      <c r="B53" s="9" t="s">
        <v>178</v>
      </c>
      <c r="C53" s="9" t="s">
        <v>1035</v>
      </c>
      <c r="D53" s="10" t="s">
        <v>249</v>
      </c>
      <c r="E53" s="10" t="s">
        <v>1011</v>
      </c>
    </row>
    <row r="54" spans="1:5" x14ac:dyDescent="0.25">
      <c r="A54" s="9" t="s">
        <v>1061</v>
      </c>
      <c r="B54" s="9" t="s">
        <v>178</v>
      </c>
      <c r="C54" s="9" t="s">
        <v>1077</v>
      </c>
      <c r="D54" s="10" t="s">
        <v>448</v>
      </c>
      <c r="E54" s="10" t="s">
        <v>1011</v>
      </c>
    </row>
    <row r="55" spans="1:5" x14ac:dyDescent="0.25">
      <c r="A55" s="9" t="s">
        <v>1036</v>
      </c>
      <c r="B55" s="9" t="s">
        <v>178</v>
      </c>
      <c r="C55" s="9" t="s">
        <v>1077</v>
      </c>
      <c r="D55" s="8" t="s">
        <v>249</v>
      </c>
      <c r="E55" s="10" t="s">
        <v>1011</v>
      </c>
    </row>
    <row r="56" spans="1:5" x14ac:dyDescent="0.25">
      <c r="A56" s="9" t="s">
        <v>1041</v>
      </c>
      <c r="B56" s="9" t="s">
        <v>178</v>
      </c>
      <c r="C56" s="9" t="s">
        <v>1077</v>
      </c>
      <c r="D56" s="10" t="s">
        <v>448</v>
      </c>
      <c r="E56" s="10" t="s">
        <v>1011</v>
      </c>
    </row>
    <row r="57" spans="1:5" x14ac:dyDescent="0.25">
      <c r="A57" s="9" t="s">
        <v>1078</v>
      </c>
      <c r="B57" s="9" t="s">
        <v>178</v>
      </c>
      <c r="C57" s="9" t="s">
        <v>1077</v>
      </c>
      <c r="D57" s="10" t="s">
        <v>249</v>
      </c>
      <c r="E57" s="10" t="s">
        <v>1011</v>
      </c>
    </row>
    <row r="58" spans="1:5" x14ac:dyDescent="0.25">
      <c r="A58" s="9" t="s">
        <v>1056</v>
      </c>
      <c r="B58" s="9" t="s">
        <v>178</v>
      </c>
      <c r="C58" s="9" t="s">
        <v>1077</v>
      </c>
      <c r="D58" s="10" t="s">
        <v>448</v>
      </c>
      <c r="E58" s="10" t="s">
        <v>1011</v>
      </c>
    </row>
    <row r="59" spans="1:5" x14ac:dyDescent="0.25">
      <c r="A59" s="9" t="s">
        <v>996</v>
      </c>
      <c r="B59" s="9" t="s">
        <v>209</v>
      </c>
      <c r="C59" s="9" t="s">
        <v>1079</v>
      </c>
      <c r="D59" s="10" t="s">
        <v>448</v>
      </c>
      <c r="E59" s="10" t="s">
        <v>567</v>
      </c>
    </row>
  </sheetData>
  <autoFilter ref="A3:E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Example summary table (2)</vt:lpstr>
      <vt:lpstr>Example summary table (3)</vt:lpstr>
      <vt:lpstr>Example summary table (4)</vt:lpstr>
      <vt:lpstr>Example summary table</vt:lpstr>
      <vt:lpstr>CWT Recs-2009-18</vt:lpstr>
      <vt:lpstr>CWT Releases</vt:lpstr>
      <vt:lpstr>CFileFishery to ERA+</vt:lpstr>
      <vt:lpstr>CWT Stock Groupings Table</vt:lpstr>
      <vt:lpstr>'CFileFishery to ERA+'!CFileFishery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2019-07-19T16:07:39Z</dcterms:created>
  <dcterms:modified xsi:type="dcterms:W3CDTF">2020-02-08T00:22:39Z</dcterms:modified>
</cp:coreProperties>
</file>